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omments2.xml" ContentType="application/vnd.openxmlformats-officedocument.spreadsheetml.comments+xml"/>
  <Override PartName="/xl/charts/chart3.xml" ContentType="application/vnd.openxmlformats-officedocument.drawingml.chart+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charts/chart5.xml" ContentType="application/vnd.openxmlformats-officedocument.drawingml.chart+xml"/>
  <Override PartName="/xl/charts/style2.xml" ContentType="application/vnd.ms-office.chartstyle+xml"/>
  <Override PartName="/xl/charts/colors2.xml" ContentType="application/vnd.ms-office.chartcolorstyle+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6.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calcChain.xml" ContentType="application/vnd.openxmlformats-officedocument.spreadsheetml.calcChain+xml"/>
  <Override PartName="/xl/webextensions/taskpanes.xml" ContentType="application/vnd.ms-office.webextensiontaskpanes+xml"/>
  <Override PartName="/xl/webextensions/webextension1.xml" ContentType="application/vnd.ms-office.webextension+xml"/>
  <Override PartName="/xl/webextensions/webextension2.xml" ContentType="application/vnd.ms-office.webextensi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430"/>
  <workbookPr codeName="EstaPasta_de_trabalho"/>
  <mc:AlternateContent xmlns:mc="http://schemas.openxmlformats.org/markup-compatibility/2006">
    <mc:Choice Requires="x15">
      <x15ac:absPath xmlns:x15ac="http://schemas.microsoft.com/office/spreadsheetml/2010/11/ac" url="C:\Users\yvetep\Documents\Numerology\"/>
    </mc:Choice>
  </mc:AlternateContent>
  <xr:revisionPtr revIDLastSave="0" documentId="13_ncr:1_{AF94D8EB-F35D-4905-B657-2CA9844D272B}" xr6:coauthVersionLast="45" xr6:coauthVersionMax="45" xr10:uidLastSave="{00000000-0000-0000-0000-000000000000}"/>
  <bookViews>
    <workbookView xWindow="-120" yWindow="-120" windowWidth="20730" windowHeight="11160" tabRatio="610" activeTab="7" xr2:uid="{00000000-000D-0000-FFFF-FFFF00000000}"/>
  </bookViews>
  <sheets>
    <sheet name="PRINT" sheetId="21" r:id="rId1"/>
    <sheet name="Alma" sheetId="2" state="hidden" r:id="rId2"/>
    <sheet name="Destino" sheetId="5" state="hidden" r:id="rId3"/>
    <sheet name="Dia" sheetId="37" state="hidden" r:id="rId4"/>
    <sheet name="PINSUB" sheetId="36" state="hidden" r:id="rId5"/>
    <sheet name="CVS" sheetId="35" state="hidden" r:id="rId6"/>
    <sheet name="divs" sheetId="34" state="hidden" r:id="rId7"/>
    <sheet name="DADOS" sheetId="4" r:id="rId8"/>
    <sheet name="PIR" sheetId="38" state="hidden" r:id="rId9"/>
    <sheet name="Grafico Tempo" sheetId="25" r:id="rId10"/>
    <sheet name="16" sheetId="31" state="hidden" r:id="rId11"/>
    <sheet name="SecChallenge" sheetId="27" state="hidden" r:id="rId12"/>
    <sheet name="Plan1" sheetId="24" state="hidden" r:id="rId13"/>
    <sheet name="Planilha2" sheetId="33" state="hidden" r:id="rId14"/>
    <sheet name="Plan2" sheetId="28" state="hidden" r:id="rId15"/>
    <sheet name="Plano" sheetId="1" state="hidden" r:id="rId16"/>
    <sheet name="Karmas" sheetId="18" state="hidden" r:id="rId17"/>
    <sheet name="Personalidade" sheetId="22" state="hidden" r:id="rId18"/>
    <sheet name="Licao_de_vida" sheetId="7" state="hidden" r:id="rId19"/>
    <sheet name="Expressao" sheetId="3" state="hidden" r:id="rId20"/>
    <sheet name="Excessos e Ausencias" sheetId="23" state="hidden" r:id="rId21"/>
    <sheet name="SubCiclos" sheetId="29" state="hidden" r:id="rId22"/>
    <sheet name="CHROMOTERAPIA" sheetId="20" state="hidden" r:id="rId23"/>
    <sheet name="Numero_da_Casa" sheetId="9" state="hidden" r:id="rId24"/>
    <sheet name="Negocios" sheetId="15" state="hidden" r:id="rId25"/>
  </sheets>
  <externalReferences>
    <externalReference r:id="rId26"/>
    <externalReference r:id="rId27"/>
  </externalReferences>
  <definedNames>
    <definedName name="_xlnm.Print_Area" localSheetId="9">'Grafico Tempo'!$A$5:$AND$54</definedName>
    <definedName name="_xlnm.Print_Area" localSheetId="12">Plan1!$F$3:$Y$94</definedName>
    <definedName name="_xlnm.Print_Area" localSheetId="0">PRINT!$I$1:$BB$150</definedName>
    <definedName name="_xlnm.Print_Titles" localSheetId="9">'Grafico Tempo'!$A:$B,'Grafico Tempo'!$5:$8</definedName>
    <definedName name="_xlnm.Print_Titles" localSheetId="0">PRINT!$1:$3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DQ22" i="25" l="1"/>
  <c r="LQ22" i="25"/>
  <c r="D22" i="25"/>
  <c r="ZQ24" i="25"/>
  <c r="UD24" i="25"/>
  <c r="PQ24" i="25"/>
  <c r="D24" i="25"/>
  <c r="W138" i="21" l="1"/>
  <c r="K140" i="21" s="1"/>
  <c r="T124" i="21"/>
  <c r="T121" i="21"/>
  <c r="T120" i="21"/>
  <c r="T119" i="21"/>
  <c r="T118" i="21"/>
  <c r="T117" i="21"/>
  <c r="T116" i="21"/>
  <c r="T115" i="21"/>
  <c r="AE107" i="21"/>
  <c r="AD107" i="21"/>
  <c r="AQ107" i="21" s="1"/>
  <c r="AC107" i="21"/>
  <c r="Z107" i="21"/>
  <c r="W107" i="21"/>
  <c r="K104" i="21"/>
  <c r="Q101" i="21"/>
  <c r="W99" i="21"/>
  <c r="L68" i="21"/>
  <c r="AK67" i="21"/>
  <c r="A50" i="21"/>
  <c r="W48" i="21"/>
  <c r="O49" i="21" s="1"/>
  <c r="AB46" i="21"/>
  <c r="Y46" i="21"/>
  <c r="K47" i="21" s="1"/>
  <c r="O44" i="21"/>
  <c r="W43" i="21"/>
  <c r="AB41" i="21"/>
  <c r="Y41" i="21"/>
  <c r="K42" i="21" s="1"/>
  <c r="W38" i="21"/>
  <c r="O39" i="21" s="1"/>
  <c r="AF36" i="21"/>
  <c r="AC36" i="21"/>
  <c r="K37" i="21" s="1"/>
  <c r="O33" i="21"/>
  <c r="W32" i="21"/>
  <c r="AH30" i="21"/>
  <c r="AE30" i="21"/>
  <c r="K31" i="21" s="1"/>
  <c r="W27" i="21"/>
  <c r="O28" i="21" s="1"/>
  <c r="AB25" i="21"/>
  <c r="AJ22" i="21"/>
  <c r="AB22" i="21"/>
  <c r="AQ18" i="21"/>
  <c r="AK18" i="21"/>
  <c r="AG18" i="21"/>
  <c r="AA18" i="21"/>
  <c r="X18" i="21"/>
  <c r="R18" i="21"/>
  <c r="AJ15" i="21"/>
  <c r="AB15" i="21"/>
  <c r="V10" i="21"/>
  <c r="BB8" i="21"/>
  <c r="C35" i="25"/>
  <c r="D35" i="25"/>
  <c r="AN122" i="21"/>
  <c r="AK122" i="21"/>
  <c r="AF122" i="21"/>
  <c r="AE122" i="21"/>
  <c r="AA122" i="21"/>
  <c r="X122" i="21"/>
  <c r="AP107" i="21"/>
  <c r="AP122" i="21" s="1"/>
  <c r="AJ107" i="21"/>
  <c r="AC122" i="21"/>
  <c r="W122" i="21"/>
  <c r="AJ122" i="21" s="1"/>
  <c r="O61" i="21"/>
  <c r="W60" i="21"/>
  <c r="O57" i="21"/>
  <c r="W56" i="21"/>
  <c r="Y25" i="21"/>
  <c r="K26" i="21" s="1"/>
  <c r="O4" i="21"/>
  <c r="K110" i="21" l="1"/>
  <c r="K124" i="21"/>
  <c r="W54" i="21"/>
  <c r="O55" i="21"/>
  <c r="W63" i="21"/>
  <c r="O64" i="21"/>
  <c r="Z122" i="21"/>
  <c r="AM107" i="21"/>
  <c r="AM122" i="21" s="1"/>
  <c r="AQ122" i="21"/>
  <c r="AD122" i="21"/>
  <c r="W58" i="21"/>
  <c r="O59" i="21"/>
  <c r="J124" i="21" l="1"/>
  <c r="I112" i="21" s="1"/>
  <c r="K111" i="21"/>
  <c r="K112" i="21" l="1"/>
  <c r="J111" i="21"/>
  <c r="I113" i="21" s="1"/>
  <c r="K113" i="21" l="1"/>
  <c r="J112" i="21"/>
  <c r="I114" i="21" s="1"/>
  <c r="K114" i="21" l="1"/>
  <c r="J113" i="21"/>
  <c r="I115" i="21" s="1"/>
  <c r="K115" i="21" l="1"/>
  <c r="J114" i="21"/>
  <c r="I116" i="21" s="1"/>
  <c r="K116" i="21" l="1"/>
  <c r="J115" i="21"/>
  <c r="I117" i="21" s="1"/>
  <c r="K117" i="21" l="1"/>
  <c r="J116" i="21"/>
  <c r="I118" i="21" s="1"/>
  <c r="K118" i="21" l="1"/>
  <c r="J117" i="21"/>
  <c r="I119" i="21" s="1"/>
  <c r="K119" i="21" l="1"/>
  <c r="J118" i="21"/>
  <c r="I120" i="21" s="1"/>
  <c r="K120" i="21" l="1"/>
  <c r="J119" i="21"/>
  <c r="I121" i="21" s="1"/>
  <c r="K121" i="21" l="1"/>
  <c r="J121" i="21" s="1"/>
  <c r="I123" i="21" s="1"/>
  <c r="J120" i="21"/>
  <c r="I122" i="21" s="1"/>
  <c r="AH23" i="38" l="1"/>
  <c r="AI24" i="38" s="1"/>
  <c r="AJ25" i="38" s="1"/>
  <c r="AK26" i="38" s="1"/>
  <c r="AL27" i="38" s="1"/>
  <c r="AM28" i="38" s="1"/>
  <c r="AN29" i="38" s="1"/>
  <c r="AO30" i="38" s="1"/>
  <c r="AR18" i="38"/>
  <c r="AQ18" i="38"/>
  <c r="AP18" i="38"/>
  <c r="AO18" i="38"/>
  <c r="AN18" i="38"/>
  <c r="AM18" i="38"/>
  <c r="AL18" i="38"/>
  <c r="AK18" i="38"/>
  <c r="AJ18" i="38"/>
  <c r="AI18" i="38"/>
  <c r="AH18" i="38"/>
  <c r="AA4" i="38"/>
  <c r="AA5" i="38" s="1"/>
  <c r="Y4" i="38"/>
  <c r="Y5" i="38" s="1"/>
  <c r="Z6" i="38" s="1"/>
  <c r="W4" i="38"/>
  <c r="W5" i="38" s="1"/>
  <c r="S4" i="38"/>
  <c r="S5" i="38" s="1"/>
  <c r="AD3" i="38"/>
  <c r="AD4" i="38" s="1"/>
  <c r="AD5" i="38" s="1"/>
  <c r="AC3" i="38"/>
  <c r="AC4" i="38" s="1"/>
  <c r="AC5" i="38" s="1"/>
  <c r="AD6" i="38" s="1"/>
  <c r="AB3" i="38"/>
  <c r="AB4" i="38" s="1"/>
  <c r="AB5" i="38" s="1"/>
  <c r="AA3" i="38"/>
  <c r="Z3" i="38"/>
  <c r="Z4" i="38" s="1"/>
  <c r="Z5" i="38" s="1"/>
  <c r="Y3" i="38"/>
  <c r="X3" i="38"/>
  <c r="X4" i="38" s="1"/>
  <c r="X5" i="38" s="1"/>
  <c r="W3" i="38"/>
  <c r="V3" i="38"/>
  <c r="V4" i="38" s="1"/>
  <c r="V5" i="38" s="1"/>
  <c r="U3" i="38"/>
  <c r="U4" i="38" s="1"/>
  <c r="U5" i="38" s="1"/>
  <c r="T3" i="38"/>
  <c r="T4" i="38" s="1"/>
  <c r="T5" i="38" s="1"/>
  <c r="S3" i="38"/>
  <c r="R3" i="38"/>
  <c r="R4" i="38" s="1"/>
  <c r="R5" i="38" s="1"/>
  <c r="Q3" i="38"/>
  <c r="Q4" i="38" s="1"/>
  <c r="Q5" i="38" s="1"/>
  <c r="P3" i="38"/>
  <c r="P4" i="38" s="1"/>
  <c r="P5" i="38" s="1"/>
  <c r="O3" i="38"/>
  <c r="O4" i="38" s="1"/>
  <c r="O5" i="38" s="1"/>
  <c r="N3" i="38"/>
  <c r="N4" i="38" s="1"/>
  <c r="N5" i="38" s="1"/>
  <c r="D6" i="38"/>
  <c r="D7" i="38" s="1"/>
  <c r="D8" i="38" s="1"/>
  <c r="D9" i="38" s="1"/>
  <c r="D10" i="38" s="1"/>
  <c r="D11" i="38" s="1"/>
  <c r="D12" i="38" s="1"/>
  <c r="D13" i="38" s="1"/>
  <c r="D14" i="38" s="1"/>
  <c r="D15" i="38" s="1"/>
  <c r="D16" i="38" s="1"/>
  <c r="D17" i="38" s="1"/>
  <c r="M3" i="38"/>
  <c r="M4" i="38" s="1"/>
  <c r="M5" i="38" s="1"/>
  <c r="L3" i="38"/>
  <c r="L4" i="38" s="1"/>
  <c r="L5" i="38" s="1"/>
  <c r="K3" i="38"/>
  <c r="K4" i="38" s="1"/>
  <c r="K5" i="38" s="1"/>
  <c r="J3" i="38"/>
  <c r="J4" i="38" s="1"/>
  <c r="J5" i="38" s="1"/>
  <c r="I3" i="38"/>
  <c r="I4" i="38" s="1"/>
  <c r="I5" i="38" s="1"/>
  <c r="H3" i="38"/>
  <c r="H4" i="38" s="1"/>
  <c r="H5" i="38" s="1"/>
  <c r="G3" i="38"/>
  <c r="G4" i="38" s="1"/>
  <c r="G5" i="38" s="1"/>
  <c r="H6" i="38" s="1"/>
  <c r="F3" i="38"/>
  <c r="F4" i="38" s="1"/>
  <c r="F5" i="38" s="1"/>
  <c r="E3" i="38"/>
  <c r="E4" i="38" s="1"/>
  <c r="E5" i="38" s="1"/>
  <c r="Y6" i="38" l="1"/>
  <c r="AC6" i="38"/>
  <c r="AD7" i="38" s="1"/>
  <c r="AD8" i="38" s="1"/>
  <c r="V6" i="38"/>
  <c r="AB6" i="38"/>
  <c r="AC7" i="38" s="1"/>
  <c r="X6" i="38"/>
  <c r="Y7" i="38" s="1"/>
  <c r="U6" i="38"/>
  <c r="V7" i="38" s="1"/>
  <c r="T6" i="38"/>
  <c r="L6" i="38"/>
  <c r="J6" i="38"/>
  <c r="S6" i="38"/>
  <c r="T7" i="38" s="1"/>
  <c r="W6" i="38"/>
  <c r="X7" i="38" s="1"/>
  <c r="Z7" i="38"/>
  <c r="Z8" i="38" s="1"/>
  <c r="AA6" i="38"/>
  <c r="AB7" i="38" s="1"/>
  <c r="Q6" i="38"/>
  <c r="R6" i="38"/>
  <c r="I6" i="38"/>
  <c r="J7" i="38" s="1"/>
  <c r="K6" i="38"/>
  <c r="M6" i="38"/>
  <c r="M7" i="38" s="1"/>
  <c r="AH24" i="38"/>
  <c r="AC8" i="38"/>
  <c r="P6" i="38"/>
  <c r="N6" i="38"/>
  <c r="O6" i="38"/>
  <c r="P7" i="38" s="1"/>
  <c r="G6" i="38"/>
  <c r="H7" i="38" s="1"/>
  <c r="F6" i="38"/>
  <c r="C28" i="37"/>
  <c r="L7" i="38" l="1"/>
  <c r="U7" i="38"/>
  <c r="U8" i="38" s="1"/>
  <c r="Y8" i="38"/>
  <c r="Z9" i="38" s="1"/>
  <c r="AD9" i="38"/>
  <c r="K7" i="38"/>
  <c r="AA7" i="38"/>
  <c r="AB8" i="38" s="1"/>
  <c r="AC9" i="38" s="1"/>
  <c r="AD10" i="38" s="1"/>
  <c r="G7" i="38"/>
  <c r="H8" i="38" s="1"/>
  <c r="V8" i="38"/>
  <c r="W7" i="38"/>
  <c r="X8" i="38" s="1"/>
  <c r="R7" i="38"/>
  <c r="S7" i="38"/>
  <c r="T8" i="38" s="1"/>
  <c r="M8" i="38"/>
  <c r="I7" i="38"/>
  <c r="J8" i="38" s="1"/>
  <c r="Q7" i="38"/>
  <c r="AI25" i="38"/>
  <c r="AJ26" i="38" s="1"/>
  <c r="AK27" i="38" s="1"/>
  <c r="AL28" i="38" s="1"/>
  <c r="AM29" i="38" s="1"/>
  <c r="AN30" i="38" s="1"/>
  <c r="AH25" i="38"/>
  <c r="O7" i="38"/>
  <c r="P8" i="38" s="1"/>
  <c r="N7" i="38"/>
  <c r="A26" i="25"/>
  <c r="A17" i="25"/>
  <c r="U9" i="38" l="1"/>
  <c r="Y9" i="38"/>
  <c r="Z10" i="38" s="1"/>
  <c r="L8" i="38"/>
  <c r="M9" i="38"/>
  <c r="K8" i="38"/>
  <c r="L9" i="38" s="1"/>
  <c r="W8" i="38"/>
  <c r="X9" i="38" s="1"/>
  <c r="Y10" i="38" s="1"/>
  <c r="Z11" i="38" s="1"/>
  <c r="K9" i="38"/>
  <c r="L10" i="38" s="1"/>
  <c r="S8" i="38"/>
  <c r="T9" i="38" s="1"/>
  <c r="AA8" i="38"/>
  <c r="V9" i="38"/>
  <c r="Q8" i="38"/>
  <c r="Q9" i="38" s="1"/>
  <c r="R8" i="38"/>
  <c r="I8" i="38"/>
  <c r="AI26" i="38"/>
  <c r="AJ27" i="38" s="1"/>
  <c r="AK28" i="38" s="1"/>
  <c r="AL29" i="38" s="1"/>
  <c r="AM30" i="38" s="1"/>
  <c r="AH26" i="38"/>
  <c r="U10" i="38"/>
  <c r="O8" i="38"/>
  <c r="P9" i="38" s="1"/>
  <c r="N8" i="38"/>
  <c r="C38" i="33"/>
  <c r="D38" i="33" s="1"/>
  <c r="E38" i="33" s="1"/>
  <c r="W9" i="38" l="1"/>
  <c r="X10" i="38" s="1"/>
  <c r="Y11" i="38" s="1"/>
  <c r="Z12" i="38" s="1"/>
  <c r="M10" i="38"/>
  <c r="M11" i="38" s="1"/>
  <c r="AB9" i="38"/>
  <c r="AC10" i="38" s="1"/>
  <c r="AA9" i="38"/>
  <c r="V10" i="38"/>
  <c r="J9" i="38"/>
  <c r="K10" i="38" s="1"/>
  <c r="L11" i="38" s="1"/>
  <c r="I9" i="38"/>
  <c r="R9" i="38"/>
  <c r="R10" i="38" s="1"/>
  <c r="S9" i="38"/>
  <c r="T10" i="38" s="1"/>
  <c r="Q10" i="38"/>
  <c r="AI27" i="38"/>
  <c r="AJ28" i="38" s="1"/>
  <c r="AK29" i="38" s="1"/>
  <c r="AL30" i="38" s="1"/>
  <c r="AH27" i="38"/>
  <c r="AD11" i="38"/>
  <c r="U11" i="38"/>
  <c r="O9" i="38"/>
  <c r="P10" i="38" s="1"/>
  <c r="N9" i="38"/>
  <c r="C31" i="37"/>
  <c r="C30" i="37"/>
  <c r="C25" i="37"/>
  <c r="C24" i="37"/>
  <c r="C21" i="37"/>
  <c r="C20" i="37"/>
  <c r="C16" i="37"/>
  <c r="C15" i="37"/>
  <c r="C14" i="37"/>
  <c r="C13" i="37"/>
  <c r="C12" i="37"/>
  <c r="C29" i="37"/>
  <c r="C19" i="37"/>
  <c r="C18" i="37"/>
  <c r="C27" i="37" s="1"/>
  <c r="C17" i="37"/>
  <c r="C26" i="37" s="1"/>
  <c r="M12" i="38" l="1"/>
  <c r="W11" i="38"/>
  <c r="X12" i="38" s="1"/>
  <c r="W10" i="38"/>
  <c r="X11" i="38" s="1"/>
  <c r="Y12" i="38" s="1"/>
  <c r="Z13" i="38" s="1"/>
  <c r="Y13" i="38"/>
  <c r="Z14" i="38" s="1"/>
  <c r="AB10" i="38"/>
  <c r="AC11" i="38" s="1"/>
  <c r="AD12" i="38" s="1"/>
  <c r="AA10" i="38"/>
  <c r="J10" i="38"/>
  <c r="K11" i="38" s="1"/>
  <c r="L12" i="38" s="1"/>
  <c r="M13" i="38" s="1"/>
  <c r="V11" i="38"/>
  <c r="W12" i="38" s="1"/>
  <c r="X13" i="38" s="1"/>
  <c r="Y14" i="38" s="1"/>
  <c r="Z15" i="38" s="1"/>
  <c r="Q11" i="38"/>
  <c r="R11" i="38"/>
  <c r="S10" i="38"/>
  <c r="AI28" i="38"/>
  <c r="AJ29" i="38" s="1"/>
  <c r="AK30" i="38" s="1"/>
  <c r="AH28" i="38"/>
  <c r="O10" i="38"/>
  <c r="P11" i="38" s="1"/>
  <c r="N10" i="38"/>
  <c r="AN45" i="25"/>
  <c r="AM45" i="25"/>
  <c r="AL45" i="25"/>
  <c r="AK45" i="25"/>
  <c r="AJ45" i="25"/>
  <c r="AI45" i="25"/>
  <c r="AH45" i="25"/>
  <c r="AG45" i="25"/>
  <c r="AF45" i="25"/>
  <c r="AE45" i="25"/>
  <c r="AO37" i="25"/>
  <c r="AB11" i="38" l="1"/>
  <c r="AC12" i="38" s="1"/>
  <c r="AD13" i="38" s="1"/>
  <c r="AA11" i="38"/>
  <c r="V12" i="38"/>
  <c r="W13" i="38" s="1"/>
  <c r="X14" i="38" s="1"/>
  <c r="Y15" i="38" s="1"/>
  <c r="Z16" i="38" s="1"/>
  <c r="T11" i="38"/>
  <c r="U12" i="38" s="1"/>
  <c r="S11" i="38"/>
  <c r="Q12" i="38"/>
  <c r="R12" i="38"/>
  <c r="AI29" i="38"/>
  <c r="AJ30" i="38" s="1"/>
  <c r="AH29" i="38"/>
  <c r="O11" i="38"/>
  <c r="P12" i="38" s="1"/>
  <c r="N11" i="38"/>
  <c r="M15" i="33"/>
  <c r="M35" i="33"/>
  <c r="M34" i="33"/>
  <c r="M33" i="33"/>
  <c r="M32" i="33"/>
  <c r="M30" i="33"/>
  <c r="M29" i="33"/>
  <c r="M28" i="33"/>
  <c r="M27" i="33"/>
  <c r="M26" i="33"/>
  <c r="M25" i="33"/>
  <c r="M24" i="33"/>
  <c r="M23" i="33"/>
  <c r="M21" i="33"/>
  <c r="M20" i="33"/>
  <c r="M19" i="33"/>
  <c r="M18" i="33"/>
  <c r="M17" i="33"/>
  <c r="M16" i="33"/>
  <c r="M14" i="33"/>
  <c r="M12" i="33"/>
  <c r="M11" i="33"/>
  <c r="M10" i="33"/>
  <c r="M9" i="33"/>
  <c r="M8" i="33"/>
  <c r="M7" i="33"/>
  <c r="M6" i="33"/>
  <c r="M5" i="33"/>
  <c r="V13" i="38" l="1"/>
  <c r="W14" i="38" s="1"/>
  <c r="X15" i="38" s="1"/>
  <c r="Y16" i="38" s="1"/>
  <c r="Z17" i="38" s="1"/>
  <c r="AB12" i="38"/>
  <c r="AC13" i="38" s="1"/>
  <c r="AA12" i="38"/>
  <c r="T12" i="38"/>
  <c r="U13" i="38" s="1"/>
  <c r="S12" i="38"/>
  <c r="Q13" i="38"/>
  <c r="R13" i="38"/>
  <c r="AI30" i="38"/>
  <c r="AH30" i="38"/>
  <c r="AD14" i="38"/>
  <c r="O12" i="38"/>
  <c r="P13" i="38" s="1"/>
  <c r="N12" i="38"/>
  <c r="BA169" i="25"/>
  <c r="AQ169" i="25"/>
  <c r="AB13" i="38" l="1"/>
  <c r="AC14" i="38" s="1"/>
  <c r="AA13" i="38"/>
  <c r="V14" i="38"/>
  <c r="W15" i="38" s="1"/>
  <c r="X16" i="38" s="1"/>
  <c r="Y17" i="38" s="1"/>
  <c r="Z18" i="38" s="1"/>
  <c r="T13" i="38"/>
  <c r="U14" i="38" s="1"/>
  <c r="S13" i="38"/>
  <c r="Q14" i="38"/>
  <c r="R14" i="38"/>
  <c r="AD15" i="38"/>
  <c r="O13" i="38"/>
  <c r="P14" i="38" s="1"/>
  <c r="N13" i="38"/>
  <c r="AK74" i="34"/>
  <c r="AL74" i="34" s="1"/>
  <c r="AN2577" i="34"/>
  <c r="AO2577" i="34" s="1"/>
  <c r="AC2577" i="34"/>
  <c r="AD2577" i="34" s="1"/>
  <c r="W73" i="34"/>
  <c r="X73" i="34" s="1"/>
  <c r="R54" i="34"/>
  <c r="S54" i="34" s="1"/>
  <c r="K2576" i="34"/>
  <c r="L2576" i="34" s="1"/>
  <c r="AB14" i="38" l="1"/>
  <c r="AC15" i="38" s="1"/>
  <c r="AD16" i="38" s="1"/>
  <c r="AA14" i="38"/>
  <c r="V15" i="38"/>
  <c r="W16" i="38" s="1"/>
  <c r="X17" i="38" s="1"/>
  <c r="Y18" i="38" s="1"/>
  <c r="Z19" i="38" s="1"/>
  <c r="Q15" i="38"/>
  <c r="R15" i="38"/>
  <c r="T14" i="38"/>
  <c r="U15" i="38" s="1"/>
  <c r="S14" i="38"/>
  <c r="O14" i="38"/>
  <c r="P15" i="38" s="1"/>
  <c r="N14" i="38"/>
  <c r="AY1" i="4"/>
  <c r="Y20" i="33"/>
  <c r="Z20" i="33" s="1"/>
  <c r="AA20" i="33" s="1"/>
  <c r="V16" i="38" l="1"/>
  <c r="W17" i="38" s="1"/>
  <c r="X18" i="38" s="1"/>
  <c r="Y19" i="38" s="1"/>
  <c r="Z20" i="38" s="1"/>
  <c r="AB15" i="38"/>
  <c r="AC16" i="38" s="1"/>
  <c r="AA15" i="38"/>
  <c r="S15" i="38"/>
  <c r="T15" i="38"/>
  <c r="U16" i="38" s="1"/>
  <c r="V17" i="38" s="1"/>
  <c r="W18" i="38" s="1"/>
  <c r="X19" i="38" s="1"/>
  <c r="Y20" i="38" s="1"/>
  <c r="Z21" i="38" s="1"/>
  <c r="Q16" i="38"/>
  <c r="R16" i="38"/>
  <c r="AD17" i="38"/>
  <c r="O15" i="38"/>
  <c r="P16" i="38" s="1"/>
  <c r="Q17" i="38" l="1"/>
  <c r="AB16" i="38"/>
  <c r="AC17" i="38" s="1"/>
  <c r="AD18" i="38" s="1"/>
  <c r="AA16" i="38"/>
  <c r="R17" i="38"/>
  <c r="T16" i="38"/>
  <c r="U17" i="38" s="1"/>
  <c r="V18" i="38" s="1"/>
  <c r="W19" i="38" s="1"/>
  <c r="X20" i="38" s="1"/>
  <c r="Y21" i="38" s="1"/>
  <c r="Z22" i="38" s="1"/>
  <c r="S16" i="38"/>
  <c r="AA2" i="24"/>
  <c r="AB2" i="24" s="1"/>
  <c r="K3" i="33" s="1"/>
  <c r="AB17" i="38" l="1"/>
  <c r="AC18" i="38" s="1"/>
  <c r="AD19" i="38" s="1"/>
  <c r="AA17" i="38"/>
  <c r="T17" i="38"/>
  <c r="U18" i="38" s="1"/>
  <c r="V19" i="38" s="1"/>
  <c r="W20" i="38" s="1"/>
  <c r="X21" i="38" s="1"/>
  <c r="Y22" i="38" s="1"/>
  <c r="Z23" i="38" s="1"/>
  <c r="S17" i="38"/>
  <c r="S18" i="38" s="1"/>
  <c r="R18" i="38"/>
  <c r="L33" i="33"/>
  <c r="L31" i="33"/>
  <c r="M31" i="33" s="1"/>
  <c r="L23" i="33"/>
  <c r="L15" i="33"/>
  <c r="L7" i="33"/>
  <c r="L27" i="33"/>
  <c r="L19" i="33"/>
  <c r="L11" i="33"/>
  <c r="L34" i="33"/>
  <c r="L9" i="33"/>
  <c r="L17" i="33"/>
  <c r="L25" i="33"/>
  <c r="L4" i="33"/>
  <c r="L8" i="33"/>
  <c r="L12" i="33"/>
  <c r="L16" i="33"/>
  <c r="L20" i="33"/>
  <c r="L24" i="33"/>
  <c r="L28" i="33"/>
  <c r="L32" i="33"/>
  <c r="L5" i="33"/>
  <c r="L13" i="33"/>
  <c r="M13" i="33" s="1"/>
  <c r="L21" i="33"/>
  <c r="L29" i="33"/>
  <c r="L6" i="33"/>
  <c r="L10" i="33"/>
  <c r="L14" i="33"/>
  <c r="L18" i="33"/>
  <c r="L22" i="33"/>
  <c r="M22" i="33" s="1"/>
  <c r="L26" i="33"/>
  <c r="L30" i="33"/>
  <c r="AJ43" i="34"/>
  <c r="AJ44" i="34" s="1"/>
  <c r="AJ45" i="34" s="1"/>
  <c r="AD2" i="24"/>
  <c r="A46" i="25" s="1"/>
  <c r="AC2" i="24"/>
  <c r="AF42" i="34" s="1"/>
  <c r="AB18" i="38" l="1"/>
  <c r="AC19" i="38" s="1"/>
  <c r="AA18" i="38"/>
  <c r="AD20" i="38"/>
  <c r="S19" i="38"/>
  <c r="T18" i="38"/>
  <c r="U19" i="38" s="1"/>
  <c r="V20" i="38" s="1"/>
  <c r="W21" i="38" s="1"/>
  <c r="X22" i="38" s="1"/>
  <c r="Y23" i="38" s="1"/>
  <c r="Z24" i="38" s="1"/>
  <c r="L3" i="33"/>
  <c r="K2" i="33" s="1"/>
  <c r="AB42" i="34"/>
  <c r="AB43" i="34" s="1"/>
  <c r="AB44" i="34" s="1"/>
  <c r="AC43" i="34" s="1"/>
  <c r="AD43" i="34" s="1"/>
  <c r="A61" i="25"/>
  <c r="AJ46" i="34"/>
  <c r="AK44" i="34"/>
  <c r="AL44" i="34" s="1"/>
  <c r="O4" i="33"/>
  <c r="P13" i="33" s="1"/>
  <c r="P16" i="33"/>
  <c r="H4" i="24"/>
  <c r="S4" i="33"/>
  <c r="S5" i="33" s="1"/>
  <c r="T5" i="33" s="1"/>
  <c r="AD15" i="25"/>
  <c r="AQ15" i="25" s="1"/>
  <c r="BD15" i="25" s="1"/>
  <c r="BQ15" i="25" s="1"/>
  <c r="CD15" i="25" s="1"/>
  <c r="CQ15" i="25" s="1"/>
  <c r="DD15" i="25" s="1"/>
  <c r="DQ15" i="25" s="1"/>
  <c r="ED15" i="25" s="1"/>
  <c r="EQ15" i="25" s="1"/>
  <c r="FD15" i="25" s="1"/>
  <c r="FQ15" i="25" s="1"/>
  <c r="GD15" i="25" s="1"/>
  <c r="GQ15" i="25" s="1"/>
  <c r="HD15" i="25" s="1"/>
  <c r="HQ15" i="25" s="1"/>
  <c r="ID15" i="25" s="1"/>
  <c r="IQ15" i="25" s="1"/>
  <c r="JD15" i="25" s="1"/>
  <c r="JQ15" i="25" s="1"/>
  <c r="KD15" i="25" s="1"/>
  <c r="KQ15" i="25" s="1"/>
  <c r="LD15" i="25" s="1"/>
  <c r="LQ15" i="25" s="1"/>
  <c r="MD15" i="25" s="1"/>
  <c r="MQ15" i="25" s="1"/>
  <c r="ND15" i="25" s="1"/>
  <c r="NQ15" i="25" s="1"/>
  <c r="OD15" i="25" s="1"/>
  <c r="OQ15" i="25" s="1"/>
  <c r="PD15" i="25" s="1"/>
  <c r="PQ15" i="25" s="1"/>
  <c r="QD15" i="25" s="1"/>
  <c r="QQ15" i="25" s="1"/>
  <c r="RD15" i="25" s="1"/>
  <c r="RQ15" i="25" s="1"/>
  <c r="SD15" i="25" s="1"/>
  <c r="SQ15" i="25" s="1"/>
  <c r="TD15" i="25" s="1"/>
  <c r="TQ15" i="25" s="1"/>
  <c r="UD15" i="25" s="1"/>
  <c r="UQ15" i="25" s="1"/>
  <c r="VD15" i="25" s="1"/>
  <c r="VQ15" i="25" s="1"/>
  <c r="WD15" i="25" s="1"/>
  <c r="WQ15" i="25" s="1"/>
  <c r="XD15" i="25" s="1"/>
  <c r="XQ15" i="25" s="1"/>
  <c r="YD15" i="25" s="1"/>
  <c r="YQ15" i="25" s="1"/>
  <c r="ZD15" i="25" s="1"/>
  <c r="ZQ15" i="25" s="1"/>
  <c r="AAD15" i="25" s="1"/>
  <c r="AAQ15" i="25" s="1"/>
  <c r="ABD15" i="25" s="1"/>
  <c r="ABQ15" i="25" s="1"/>
  <c r="ACD15" i="25" s="1"/>
  <c r="ACQ15" i="25" s="1"/>
  <c r="ADD15" i="25" s="1"/>
  <c r="ADQ15" i="25" s="1"/>
  <c r="AED15" i="25" s="1"/>
  <c r="AEQ15" i="25" s="1"/>
  <c r="AFD15" i="25" s="1"/>
  <c r="AFQ15" i="25" s="1"/>
  <c r="AGD15" i="25" s="1"/>
  <c r="AGQ15" i="25" s="1"/>
  <c r="AHD15" i="25" s="1"/>
  <c r="AHQ15" i="25" s="1"/>
  <c r="AID15" i="25" s="1"/>
  <c r="AIQ15" i="25" s="1"/>
  <c r="AJD15" i="25" s="1"/>
  <c r="AJQ15" i="25" s="1"/>
  <c r="AKD15" i="25" s="1"/>
  <c r="AKQ15" i="25" s="1"/>
  <c r="ALD15" i="25" s="1"/>
  <c r="ALQ15" i="25" s="1"/>
  <c r="AMD15" i="25" s="1"/>
  <c r="AMQ15" i="25" s="1"/>
  <c r="AND15" i="25" s="1"/>
  <c r="ANQ15" i="25" s="1"/>
  <c r="AOD15" i="25" s="1"/>
  <c r="AOQ15" i="25" s="1"/>
  <c r="APD15" i="25" s="1"/>
  <c r="APQ15" i="25" s="1"/>
  <c r="AQD15" i="25" s="1"/>
  <c r="AQQ15" i="25" s="1"/>
  <c r="ARD15" i="25" s="1"/>
  <c r="ARQ15" i="25" s="1"/>
  <c r="ASD15" i="25" s="1"/>
  <c r="ASQ15" i="25" s="1"/>
  <c r="ATD15" i="25" s="1"/>
  <c r="ATQ15" i="25" s="1"/>
  <c r="AUD15" i="25" s="1"/>
  <c r="AUQ15" i="25" s="1"/>
  <c r="AVD15" i="25" s="1"/>
  <c r="AVQ15" i="25" s="1"/>
  <c r="AWD15" i="25" s="1"/>
  <c r="AWQ15" i="25" s="1"/>
  <c r="AXD15" i="25" s="1"/>
  <c r="AXQ15" i="25" s="1"/>
  <c r="AYD15" i="25" s="1"/>
  <c r="AYQ15" i="25" s="1"/>
  <c r="AZD15" i="25" s="1"/>
  <c r="AZQ15" i="25" s="1"/>
  <c r="BAD15" i="25" s="1"/>
  <c r="BAQ15" i="25" s="1"/>
  <c r="BBD15" i="25" s="1"/>
  <c r="BBQ15" i="25" s="1"/>
  <c r="BCD15" i="25" s="1"/>
  <c r="BCQ15" i="25" s="1"/>
  <c r="BDD15" i="25" s="1"/>
  <c r="BDQ15" i="25" s="1"/>
  <c r="BED15" i="25" s="1"/>
  <c r="BEQ15" i="25" s="1"/>
  <c r="BFD15" i="25" s="1"/>
  <c r="BFQ15" i="25" s="1"/>
  <c r="BGD15" i="25" s="1"/>
  <c r="BGQ15" i="25" s="1"/>
  <c r="P11" i="25"/>
  <c r="P12" i="25" s="1"/>
  <c r="P13" i="25" s="1"/>
  <c r="P14" i="25" s="1"/>
  <c r="O11" i="25"/>
  <c r="O12" i="25" s="1"/>
  <c r="O13" i="25" s="1"/>
  <c r="O14" i="25" s="1"/>
  <c r="N11" i="25"/>
  <c r="N12" i="25" s="1"/>
  <c r="N13" i="25" s="1"/>
  <c r="N14" i="25" s="1"/>
  <c r="M11" i="25"/>
  <c r="M12" i="25" s="1"/>
  <c r="M13" i="25" s="1"/>
  <c r="M14" i="25" s="1"/>
  <c r="L11" i="25"/>
  <c r="L12" i="25" s="1"/>
  <c r="L13" i="25" s="1"/>
  <c r="L14" i="25" s="1"/>
  <c r="K11" i="25"/>
  <c r="K12" i="25" s="1"/>
  <c r="K13" i="25" s="1"/>
  <c r="K14" i="25" s="1"/>
  <c r="J11" i="25"/>
  <c r="J12" i="25" s="1"/>
  <c r="J13" i="25" s="1"/>
  <c r="J14" i="25" s="1"/>
  <c r="I11" i="25"/>
  <c r="I12" i="25" s="1"/>
  <c r="I13" i="25" s="1"/>
  <c r="I14" i="25" s="1"/>
  <c r="H11" i="25"/>
  <c r="H12" i="25" s="1"/>
  <c r="H13" i="25" s="1"/>
  <c r="H14" i="25" s="1"/>
  <c r="G11" i="25"/>
  <c r="G12" i="25" s="1"/>
  <c r="G13" i="25" s="1"/>
  <c r="G14" i="25" s="1"/>
  <c r="F11" i="25"/>
  <c r="F12" i="25" s="1"/>
  <c r="F13" i="25" s="1"/>
  <c r="F14" i="25" s="1"/>
  <c r="E11" i="25"/>
  <c r="E12" i="25" s="1"/>
  <c r="E13" i="25" s="1"/>
  <c r="E14" i="25" s="1"/>
  <c r="Q7" i="25"/>
  <c r="AB11" i="25" s="1"/>
  <c r="AB12" i="25" s="1"/>
  <c r="AB13" i="25" s="1"/>
  <c r="AB14" i="25" s="1"/>
  <c r="AB19" i="38" l="1"/>
  <c r="AC20" i="38" s="1"/>
  <c r="AA19" i="38"/>
  <c r="AD21" i="38"/>
  <c r="T19" i="38"/>
  <c r="U20" i="38" s="1"/>
  <c r="V21" i="38" s="1"/>
  <c r="W22" i="38" s="1"/>
  <c r="X23" i="38" s="1"/>
  <c r="Y24" i="38" s="1"/>
  <c r="Z25" i="38" s="1"/>
  <c r="AX5" i="24"/>
  <c r="ID54" i="25"/>
  <c r="AB45" i="34"/>
  <c r="AB46" i="34" s="1"/>
  <c r="A62" i="25"/>
  <c r="A63" i="25" s="1"/>
  <c r="A64" i="25" s="1"/>
  <c r="A65" i="25" s="1"/>
  <c r="A66" i="25" s="1"/>
  <c r="A67" i="25" s="1"/>
  <c r="A68" i="25" s="1"/>
  <c r="A69" i="25" s="1"/>
  <c r="A70" i="25" s="1"/>
  <c r="A71" i="25" s="1"/>
  <c r="A72" i="25" s="1"/>
  <c r="A73" i="25" s="1"/>
  <c r="A74" i="25" s="1"/>
  <c r="A75" i="25" s="1"/>
  <c r="A76" i="25" s="1"/>
  <c r="A77" i="25" s="1"/>
  <c r="A78" i="25" s="1"/>
  <c r="A79" i="25" s="1"/>
  <c r="A80" i="25" s="1"/>
  <c r="A81" i="25" s="1"/>
  <c r="A82" i="25" s="1"/>
  <c r="A83" i="25" s="1"/>
  <c r="A84" i="25" s="1"/>
  <c r="A85" i="25" s="1"/>
  <c r="A86" i="25" s="1"/>
  <c r="A87" i="25" s="1"/>
  <c r="A88" i="25" s="1"/>
  <c r="A89" i="25" s="1"/>
  <c r="A90" i="25" s="1"/>
  <c r="A91" i="25" s="1"/>
  <c r="A92" i="25" s="1"/>
  <c r="A93" i="25" s="1"/>
  <c r="A94" i="25" s="1"/>
  <c r="A95" i="25" s="1"/>
  <c r="A96" i="25" s="1"/>
  <c r="A97" i="25" s="1"/>
  <c r="A98" i="25" s="1"/>
  <c r="A99" i="25" s="1"/>
  <c r="A100" i="25" s="1"/>
  <c r="A101" i="25" s="1"/>
  <c r="A102" i="25" s="1"/>
  <c r="A103" i="25" s="1"/>
  <c r="A104" i="25" s="1"/>
  <c r="A105" i="25" s="1"/>
  <c r="A106" i="25" s="1"/>
  <c r="A107" i="25" s="1"/>
  <c r="A108" i="25" s="1"/>
  <c r="A109" i="25" s="1"/>
  <c r="A110" i="25" s="1"/>
  <c r="A111" i="25" s="1"/>
  <c r="A112" i="25" s="1"/>
  <c r="A113" i="25" s="1"/>
  <c r="A114" i="25" s="1"/>
  <c r="A115" i="25" s="1"/>
  <c r="A116" i="25" s="1"/>
  <c r="A117" i="25" s="1"/>
  <c r="A118" i="25" s="1"/>
  <c r="A119" i="25" s="1"/>
  <c r="A120" i="25" s="1"/>
  <c r="A121" i="25" s="1"/>
  <c r="A122" i="25" s="1"/>
  <c r="A123" i="25" s="1"/>
  <c r="A124" i="25" s="1"/>
  <c r="A125" i="25" s="1"/>
  <c r="A126" i="25" s="1"/>
  <c r="A127" i="25" s="1"/>
  <c r="A128" i="25" s="1"/>
  <c r="A129" i="25" s="1"/>
  <c r="A130" i="25" s="1"/>
  <c r="A131" i="25" s="1"/>
  <c r="A132" i="25" s="1"/>
  <c r="A133" i="25" s="1"/>
  <c r="A134" i="25" s="1"/>
  <c r="A135" i="25" s="1"/>
  <c r="A136" i="25" s="1"/>
  <c r="A137" i="25" s="1"/>
  <c r="A138" i="25" s="1"/>
  <c r="A139" i="25" s="1"/>
  <c r="A140" i="25" s="1"/>
  <c r="A141" i="25" s="1"/>
  <c r="A142" i="25" s="1"/>
  <c r="A143" i="25" s="1"/>
  <c r="A144" i="25" s="1"/>
  <c r="A145" i="25" s="1"/>
  <c r="A146" i="25" s="1"/>
  <c r="A147" i="25" s="1"/>
  <c r="A148" i="25" s="1"/>
  <c r="A149" i="25" s="1"/>
  <c r="A150" i="25" s="1"/>
  <c r="A151" i="25" s="1"/>
  <c r="A152" i="25" s="1"/>
  <c r="A153" i="25" s="1"/>
  <c r="A154" i="25" s="1"/>
  <c r="A155" i="25" s="1"/>
  <c r="A156" i="25" s="1"/>
  <c r="A157" i="25" s="1"/>
  <c r="A158" i="25" s="1"/>
  <c r="A159" i="25" s="1"/>
  <c r="A160" i="25" s="1"/>
  <c r="A161" i="25" s="1"/>
  <c r="A162" i="25" s="1"/>
  <c r="A163" i="25" s="1"/>
  <c r="A164" i="25" s="1"/>
  <c r="A165" i="25" s="1"/>
  <c r="A166" i="25" s="1"/>
  <c r="A167" i="25" s="1"/>
  <c r="A168" i="25" s="1"/>
  <c r="A169" i="25" s="1"/>
  <c r="A170" i="25" s="1"/>
  <c r="AC44" i="34"/>
  <c r="AD44" i="34" s="1"/>
  <c r="AK45" i="34"/>
  <c r="AL45" i="34" s="1"/>
  <c r="AJ47" i="34"/>
  <c r="P10" i="33"/>
  <c r="P7" i="33"/>
  <c r="P6" i="33"/>
  <c r="P15" i="33"/>
  <c r="P11" i="33"/>
  <c r="P5" i="33"/>
  <c r="P8" i="33"/>
  <c r="P12" i="33"/>
  <c r="P14" i="33"/>
  <c r="P9" i="33"/>
  <c r="U5" i="33"/>
  <c r="S6" i="33"/>
  <c r="U11" i="25"/>
  <c r="U12" i="25" s="1"/>
  <c r="U13" i="25" s="1"/>
  <c r="U14" i="25" s="1"/>
  <c r="AC11" i="25"/>
  <c r="AC12" i="25" s="1"/>
  <c r="AC13" i="25" s="1"/>
  <c r="AC14" i="25" s="1"/>
  <c r="AD7" i="25"/>
  <c r="AO11" i="25" s="1"/>
  <c r="AO12" i="25" s="1"/>
  <c r="AO13" i="25" s="1"/>
  <c r="AO14" i="25" s="1"/>
  <c r="Y11" i="25"/>
  <c r="Y12" i="25" s="1"/>
  <c r="Y13" i="25" s="1"/>
  <c r="Y14" i="25" s="1"/>
  <c r="S11" i="25"/>
  <c r="S12" i="25" s="1"/>
  <c r="S13" i="25" s="1"/>
  <c r="S14" i="25" s="1"/>
  <c r="W11" i="25"/>
  <c r="W12" i="25" s="1"/>
  <c r="W13" i="25" s="1"/>
  <c r="W14" i="25" s="1"/>
  <c r="AA11" i="25"/>
  <c r="AA12" i="25" s="1"/>
  <c r="AA13" i="25" s="1"/>
  <c r="AA14" i="25" s="1"/>
  <c r="R11" i="25"/>
  <c r="R12" i="25" s="1"/>
  <c r="R13" i="25" s="1"/>
  <c r="R14" i="25" s="1"/>
  <c r="T11" i="25"/>
  <c r="T12" i="25" s="1"/>
  <c r="T13" i="25" s="1"/>
  <c r="T14" i="25" s="1"/>
  <c r="V11" i="25"/>
  <c r="V12" i="25" s="1"/>
  <c r="V13" i="25" s="1"/>
  <c r="V14" i="25" s="1"/>
  <c r="X11" i="25"/>
  <c r="X12" i="25" s="1"/>
  <c r="X13" i="25" s="1"/>
  <c r="X14" i="25" s="1"/>
  <c r="Z11" i="25"/>
  <c r="Z12" i="25" s="1"/>
  <c r="Z13" i="25" s="1"/>
  <c r="Z14" i="25" s="1"/>
  <c r="T20" i="38" l="1"/>
  <c r="U21" i="38" s="1"/>
  <c r="V22" i="38" s="1"/>
  <c r="W23" i="38" s="1"/>
  <c r="X24" i="38" s="1"/>
  <c r="Y25" i="38" s="1"/>
  <c r="Z26" i="38" s="1"/>
  <c r="AB20" i="38"/>
  <c r="AC21" i="38" s="1"/>
  <c r="AA20" i="38"/>
  <c r="AD22" i="38"/>
  <c r="AP11" i="25"/>
  <c r="AP12" i="25" s="1"/>
  <c r="AP13" i="25" s="1"/>
  <c r="AP14" i="25" s="1"/>
  <c r="AH11" i="25"/>
  <c r="AH12" i="25" s="1"/>
  <c r="AH13" i="25" s="1"/>
  <c r="AH14" i="25" s="1"/>
  <c r="AI11" i="25"/>
  <c r="AI12" i="25" s="1"/>
  <c r="AI13" i="25" s="1"/>
  <c r="AI14" i="25" s="1"/>
  <c r="AL11" i="25"/>
  <c r="AL12" i="25" s="1"/>
  <c r="AL13" i="25" s="1"/>
  <c r="AL14" i="25" s="1"/>
  <c r="AE11" i="25"/>
  <c r="AE12" i="25" s="1"/>
  <c r="AE13" i="25" s="1"/>
  <c r="AE14" i="25" s="1"/>
  <c r="AM11" i="25"/>
  <c r="AM12" i="25" s="1"/>
  <c r="AM13" i="25" s="1"/>
  <c r="AM14" i="25" s="1"/>
  <c r="AF11" i="25"/>
  <c r="AF12" i="25" s="1"/>
  <c r="AF13" i="25" s="1"/>
  <c r="AF14" i="25" s="1"/>
  <c r="AJ11" i="25"/>
  <c r="AJ12" i="25" s="1"/>
  <c r="AJ13" i="25" s="1"/>
  <c r="AJ14" i="25" s="1"/>
  <c r="AN11" i="25"/>
  <c r="AN12" i="25" s="1"/>
  <c r="AN13" i="25" s="1"/>
  <c r="AN14" i="25" s="1"/>
  <c r="AQ7" i="25"/>
  <c r="AZ11" i="25" s="1"/>
  <c r="AZ12" i="25" s="1"/>
  <c r="AZ13" i="25" s="1"/>
  <c r="AZ14" i="25" s="1"/>
  <c r="AG11" i="25"/>
  <c r="AG12" i="25" s="1"/>
  <c r="AG13" i="25" s="1"/>
  <c r="AG14" i="25" s="1"/>
  <c r="AK11" i="25"/>
  <c r="AK12" i="25" s="1"/>
  <c r="AK13" i="25" s="1"/>
  <c r="AK14" i="25" s="1"/>
  <c r="AJ48" i="34"/>
  <c r="AK46" i="34"/>
  <c r="AL46" i="34" s="1"/>
  <c r="AC45" i="34"/>
  <c r="AD45" i="34" s="1"/>
  <c r="AB47" i="34"/>
  <c r="P4" i="33"/>
  <c r="O3" i="33" s="1"/>
  <c r="T6" i="33"/>
  <c r="U6" i="33" s="1"/>
  <c r="S7" i="33"/>
  <c r="BB11" i="25"/>
  <c r="BB12" i="25" s="1"/>
  <c r="BB13" i="25" s="1"/>
  <c r="BB14" i="25" s="1"/>
  <c r="AB21" i="38" l="1"/>
  <c r="AC22" i="38" s="1"/>
  <c r="AD23" i="38" s="1"/>
  <c r="AA21" i="38"/>
  <c r="AY11" i="25"/>
  <c r="AY12" i="25" s="1"/>
  <c r="AY13" i="25" s="1"/>
  <c r="AY14" i="25" s="1"/>
  <c r="BD7" i="25"/>
  <c r="BM11" i="25" s="1"/>
  <c r="BM12" i="25" s="1"/>
  <c r="BM13" i="25" s="1"/>
  <c r="BM14" i="25" s="1"/>
  <c r="AT11" i="25"/>
  <c r="AT12" i="25" s="1"/>
  <c r="AT13" i="25" s="1"/>
  <c r="AT14" i="25" s="1"/>
  <c r="AU11" i="25"/>
  <c r="AU12" i="25" s="1"/>
  <c r="AU13" i="25" s="1"/>
  <c r="AU14" i="25" s="1"/>
  <c r="BC11" i="25"/>
  <c r="BC12" i="25" s="1"/>
  <c r="BC13" i="25" s="1"/>
  <c r="BC14" i="25" s="1"/>
  <c r="AX11" i="25"/>
  <c r="AX12" i="25" s="1"/>
  <c r="AX13" i="25" s="1"/>
  <c r="AX14" i="25" s="1"/>
  <c r="AS11" i="25"/>
  <c r="AS12" i="25" s="1"/>
  <c r="AS13" i="25" s="1"/>
  <c r="AS14" i="25" s="1"/>
  <c r="AW11" i="25"/>
  <c r="AW12" i="25" s="1"/>
  <c r="AW13" i="25" s="1"/>
  <c r="AW14" i="25" s="1"/>
  <c r="BA11" i="25"/>
  <c r="BA12" i="25" s="1"/>
  <c r="BA13" i="25" s="1"/>
  <c r="BA14" i="25" s="1"/>
  <c r="AR11" i="25"/>
  <c r="AR12" i="25" s="1"/>
  <c r="AR13" i="25" s="1"/>
  <c r="AR14" i="25" s="1"/>
  <c r="AV11" i="25"/>
  <c r="AV12" i="25" s="1"/>
  <c r="AV13" i="25" s="1"/>
  <c r="AV14" i="25" s="1"/>
  <c r="AX7" i="24"/>
  <c r="BD54" i="25"/>
  <c r="AC46" i="34"/>
  <c r="AD46" i="34" s="1"/>
  <c r="AB48" i="34"/>
  <c r="AK47" i="34"/>
  <c r="AL47" i="34" s="1"/>
  <c r="AJ49" i="34"/>
  <c r="T7" i="33"/>
  <c r="U7" i="33" s="1"/>
  <c r="S8" i="33"/>
  <c r="BO11" i="25"/>
  <c r="BO12" i="25" s="1"/>
  <c r="BO13" i="25" s="1"/>
  <c r="BO14" i="25" s="1"/>
  <c r="BG11" i="25"/>
  <c r="BG12" i="25" s="1"/>
  <c r="BG13" i="25" s="1"/>
  <c r="BG14" i="25" s="1"/>
  <c r="BN11" i="25"/>
  <c r="BN12" i="25" s="1"/>
  <c r="BN13" i="25" s="1"/>
  <c r="BN14" i="25" s="1"/>
  <c r="BF11" i="25"/>
  <c r="BF12" i="25" s="1"/>
  <c r="BF13" i="25" s="1"/>
  <c r="BF14" i="25" s="1"/>
  <c r="AB22" i="38" l="1"/>
  <c r="AC23" i="38" s="1"/>
  <c r="AA22" i="38"/>
  <c r="AD24" i="38"/>
  <c r="BJ11" i="25"/>
  <c r="BJ12" i="25" s="1"/>
  <c r="BJ13" i="25" s="1"/>
  <c r="BJ14" i="25" s="1"/>
  <c r="BQ7" i="25"/>
  <c r="CB11" i="25" s="1"/>
  <c r="CB12" i="25" s="1"/>
  <c r="CB13" i="25" s="1"/>
  <c r="CB14" i="25" s="1"/>
  <c r="BK11" i="25"/>
  <c r="BK12" i="25" s="1"/>
  <c r="BK13" i="25" s="1"/>
  <c r="BK14" i="25" s="1"/>
  <c r="BH11" i="25"/>
  <c r="BH12" i="25" s="1"/>
  <c r="BH13" i="25" s="1"/>
  <c r="BH14" i="25" s="1"/>
  <c r="BL11" i="25"/>
  <c r="BL12" i="25" s="1"/>
  <c r="BL13" i="25" s="1"/>
  <c r="BL14" i="25" s="1"/>
  <c r="BP11" i="25"/>
  <c r="BP12" i="25" s="1"/>
  <c r="BP13" i="25" s="1"/>
  <c r="BP14" i="25" s="1"/>
  <c r="BE11" i="25"/>
  <c r="BE12" i="25" s="1"/>
  <c r="BE13" i="25" s="1"/>
  <c r="BE14" i="25" s="1"/>
  <c r="BI11" i="25"/>
  <c r="BI12" i="25" s="1"/>
  <c r="BI13" i="25" s="1"/>
  <c r="BI14" i="25" s="1"/>
  <c r="AJ50" i="34"/>
  <c r="AK48" i="34"/>
  <c r="AL48" i="34" s="1"/>
  <c r="AC47" i="34"/>
  <c r="AD47" i="34" s="1"/>
  <c r="AB49" i="34"/>
  <c r="S9" i="33"/>
  <c r="T8" i="33"/>
  <c r="U8" i="33" s="1"/>
  <c r="BZ11" i="25"/>
  <c r="BZ12" i="25" s="1"/>
  <c r="BZ13" i="25" s="1"/>
  <c r="BZ14" i="25" s="1"/>
  <c r="BV11" i="25"/>
  <c r="BV12" i="25" s="1"/>
  <c r="BV13" i="25" s="1"/>
  <c r="BV14" i="25" s="1"/>
  <c r="BR11" i="25"/>
  <c r="BR12" i="25" s="1"/>
  <c r="BR13" i="25" s="1"/>
  <c r="BR14" i="25" s="1"/>
  <c r="CA11" i="25"/>
  <c r="CA12" i="25" s="1"/>
  <c r="CA13" i="25" s="1"/>
  <c r="CA14" i="25" s="1"/>
  <c r="BW11" i="25"/>
  <c r="BW12" i="25" s="1"/>
  <c r="BW13" i="25" s="1"/>
  <c r="BW14" i="25" s="1"/>
  <c r="BS11" i="25"/>
  <c r="BS12" i="25" s="1"/>
  <c r="BS13" i="25" s="1"/>
  <c r="BS14" i="25" s="1"/>
  <c r="AB23" i="38" l="1"/>
  <c r="AC24" i="38" s="1"/>
  <c r="AA23" i="38"/>
  <c r="AD25" i="38"/>
  <c r="CD7" i="25"/>
  <c r="BU11" i="25"/>
  <c r="BU12" i="25" s="1"/>
  <c r="BU13" i="25" s="1"/>
  <c r="BU14" i="25" s="1"/>
  <c r="BY11" i="25"/>
  <c r="BY12" i="25" s="1"/>
  <c r="BY13" i="25" s="1"/>
  <c r="BY14" i="25" s="1"/>
  <c r="CC11" i="25"/>
  <c r="CC12" i="25" s="1"/>
  <c r="CC13" i="25" s="1"/>
  <c r="CC14" i="25" s="1"/>
  <c r="BT11" i="25"/>
  <c r="BT12" i="25" s="1"/>
  <c r="BT13" i="25" s="1"/>
  <c r="BT14" i="25" s="1"/>
  <c r="BX11" i="25"/>
  <c r="BX12" i="25" s="1"/>
  <c r="BX13" i="25" s="1"/>
  <c r="BX14" i="25" s="1"/>
  <c r="AC48" i="34"/>
  <c r="AD48" i="34" s="1"/>
  <c r="AB50" i="34"/>
  <c r="AK49" i="34"/>
  <c r="AL49" i="34" s="1"/>
  <c r="AJ51" i="34"/>
  <c r="T9" i="33"/>
  <c r="U9" i="33" s="1"/>
  <c r="S10" i="33"/>
  <c r="CO11" i="25"/>
  <c r="CO12" i="25" s="1"/>
  <c r="CO13" i="25" s="1"/>
  <c r="CO14" i="25" s="1"/>
  <c r="CM11" i="25"/>
  <c r="CM12" i="25" s="1"/>
  <c r="CM13" i="25" s="1"/>
  <c r="CM14" i="25" s="1"/>
  <c r="CK11" i="25"/>
  <c r="CK12" i="25" s="1"/>
  <c r="CK13" i="25" s="1"/>
  <c r="CK14" i="25" s="1"/>
  <c r="CI11" i="25"/>
  <c r="CI12" i="25" s="1"/>
  <c r="CI13" i="25" s="1"/>
  <c r="CI14" i="25" s="1"/>
  <c r="CG11" i="25"/>
  <c r="CG12" i="25" s="1"/>
  <c r="CG13" i="25" s="1"/>
  <c r="CG14" i="25" s="1"/>
  <c r="CE11" i="25"/>
  <c r="CE12" i="25" s="1"/>
  <c r="CE13" i="25" s="1"/>
  <c r="CE14" i="25" s="1"/>
  <c r="CQ7" i="25"/>
  <c r="CP11" i="25"/>
  <c r="CP12" i="25" s="1"/>
  <c r="CP13" i="25" s="1"/>
  <c r="CP14" i="25" s="1"/>
  <c r="CN11" i="25"/>
  <c r="CN12" i="25" s="1"/>
  <c r="CN13" i="25" s="1"/>
  <c r="CN14" i="25" s="1"/>
  <c r="CL11" i="25"/>
  <c r="CL12" i="25" s="1"/>
  <c r="CL13" i="25" s="1"/>
  <c r="CL14" i="25" s="1"/>
  <c r="CJ11" i="25"/>
  <c r="CJ12" i="25" s="1"/>
  <c r="CJ13" i="25" s="1"/>
  <c r="CJ14" i="25" s="1"/>
  <c r="CH11" i="25"/>
  <c r="CH12" i="25" s="1"/>
  <c r="CH13" i="25" s="1"/>
  <c r="CH14" i="25" s="1"/>
  <c r="CF11" i="25"/>
  <c r="CF12" i="25" s="1"/>
  <c r="CF13" i="25" s="1"/>
  <c r="CF14" i="25" s="1"/>
  <c r="AB24" i="38" l="1"/>
  <c r="AC25" i="38" s="1"/>
  <c r="AA24" i="38"/>
  <c r="AD26" i="38"/>
  <c r="AJ52" i="34"/>
  <c r="AK50" i="34"/>
  <c r="AL50" i="34" s="1"/>
  <c r="AC49" i="34"/>
  <c r="AD49" i="34" s="1"/>
  <c r="AB51" i="34"/>
  <c r="T10" i="33"/>
  <c r="U10" i="33" s="1"/>
  <c r="S11" i="33"/>
  <c r="DB11" i="25"/>
  <c r="DB12" i="25" s="1"/>
  <c r="DB13" i="25" s="1"/>
  <c r="DB14" i="25" s="1"/>
  <c r="CZ11" i="25"/>
  <c r="CZ12" i="25" s="1"/>
  <c r="CZ13" i="25" s="1"/>
  <c r="CZ14" i="25" s="1"/>
  <c r="CX11" i="25"/>
  <c r="CX12" i="25" s="1"/>
  <c r="CX13" i="25" s="1"/>
  <c r="CX14" i="25" s="1"/>
  <c r="CV11" i="25"/>
  <c r="CV12" i="25" s="1"/>
  <c r="CV13" i="25" s="1"/>
  <c r="CV14" i="25" s="1"/>
  <c r="CT11" i="25"/>
  <c r="CT12" i="25" s="1"/>
  <c r="CT13" i="25" s="1"/>
  <c r="CT14" i="25" s="1"/>
  <c r="CR11" i="25"/>
  <c r="CR12" i="25" s="1"/>
  <c r="CR13" i="25" s="1"/>
  <c r="CR14" i="25" s="1"/>
  <c r="DC11" i="25"/>
  <c r="DC12" i="25" s="1"/>
  <c r="DC13" i="25" s="1"/>
  <c r="DC14" i="25" s="1"/>
  <c r="DA11" i="25"/>
  <c r="DA12" i="25" s="1"/>
  <c r="DA13" i="25" s="1"/>
  <c r="DA14" i="25" s="1"/>
  <c r="CY11" i="25"/>
  <c r="CY12" i="25" s="1"/>
  <c r="CY13" i="25" s="1"/>
  <c r="CY14" i="25" s="1"/>
  <c r="CW11" i="25"/>
  <c r="CW12" i="25" s="1"/>
  <c r="CW13" i="25" s="1"/>
  <c r="CW14" i="25" s="1"/>
  <c r="CU11" i="25"/>
  <c r="CU12" i="25" s="1"/>
  <c r="CU13" i="25" s="1"/>
  <c r="CU14" i="25" s="1"/>
  <c r="CS11" i="25"/>
  <c r="CS12" i="25" s="1"/>
  <c r="CS13" i="25" s="1"/>
  <c r="CS14" i="25" s="1"/>
  <c r="DD7" i="25"/>
  <c r="AB25" i="38" l="1"/>
  <c r="AC26" i="38" s="1"/>
  <c r="AA25" i="38"/>
  <c r="AD27" i="38"/>
  <c r="AC50" i="34"/>
  <c r="AD50" i="34" s="1"/>
  <c r="AB52" i="34"/>
  <c r="AK51" i="34"/>
  <c r="AL51" i="34" s="1"/>
  <c r="AJ53" i="34"/>
  <c r="S12" i="33"/>
  <c r="T11" i="33"/>
  <c r="U11" i="33" s="1"/>
  <c r="DO11" i="25"/>
  <c r="DO12" i="25" s="1"/>
  <c r="DO13" i="25" s="1"/>
  <c r="DO14" i="25" s="1"/>
  <c r="DM11" i="25"/>
  <c r="DM12" i="25" s="1"/>
  <c r="DM13" i="25" s="1"/>
  <c r="DM14" i="25" s="1"/>
  <c r="DK11" i="25"/>
  <c r="DK12" i="25" s="1"/>
  <c r="DK13" i="25" s="1"/>
  <c r="DK14" i="25" s="1"/>
  <c r="DI11" i="25"/>
  <c r="DI12" i="25" s="1"/>
  <c r="DI13" i="25" s="1"/>
  <c r="DI14" i="25" s="1"/>
  <c r="DG11" i="25"/>
  <c r="DG12" i="25" s="1"/>
  <c r="DG13" i="25" s="1"/>
  <c r="DG14" i="25" s="1"/>
  <c r="DE11" i="25"/>
  <c r="DE12" i="25" s="1"/>
  <c r="DE13" i="25" s="1"/>
  <c r="DE14" i="25" s="1"/>
  <c r="DQ7" i="25"/>
  <c r="DP11" i="25"/>
  <c r="DP12" i="25" s="1"/>
  <c r="DP13" i="25" s="1"/>
  <c r="DP14" i="25" s="1"/>
  <c r="DN11" i="25"/>
  <c r="DN12" i="25" s="1"/>
  <c r="DN13" i="25" s="1"/>
  <c r="DN14" i="25" s="1"/>
  <c r="DL11" i="25"/>
  <c r="DL12" i="25" s="1"/>
  <c r="DL13" i="25" s="1"/>
  <c r="DL14" i="25" s="1"/>
  <c r="DJ11" i="25"/>
  <c r="DJ12" i="25" s="1"/>
  <c r="DJ13" i="25" s="1"/>
  <c r="DJ14" i="25" s="1"/>
  <c r="DH11" i="25"/>
  <c r="DH12" i="25" s="1"/>
  <c r="DH13" i="25" s="1"/>
  <c r="DH14" i="25" s="1"/>
  <c r="DF11" i="25"/>
  <c r="DF12" i="25" s="1"/>
  <c r="DF13" i="25" s="1"/>
  <c r="DF14" i="25" s="1"/>
  <c r="AB26" i="38" l="1"/>
  <c r="AC27" i="38" s="1"/>
  <c r="AA26" i="38"/>
  <c r="AD28" i="38"/>
  <c r="AJ54" i="34"/>
  <c r="AK52" i="34"/>
  <c r="AL52" i="34" s="1"/>
  <c r="AC51" i="34"/>
  <c r="AD51" i="34" s="1"/>
  <c r="AB53" i="34"/>
  <c r="S13" i="33"/>
  <c r="T12" i="33"/>
  <c r="U12" i="33" s="1"/>
  <c r="EB11" i="25"/>
  <c r="EB12" i="25" s="1"/>
  <c r="EB13" i="25" s="1"/>
  <c r="EB14" i="25" s="1"/>
  <c r="DZ11" i="25"/>
  <c r="DZ12" i="25" s="1"/>
  <c r="DZ13" i="25" s="1"/>
  <c r="DZ14" i="25" s="1"/>
  <c r="DX11" i="25"/>
  <c r="DX12" i="25" s="1"/>
  <c r="DX13" i="25" s="1"/>
  <c r="DX14" i="25" s="1"/>
  <c r="DV11" i="25"/>
  <c r="DV12" i="25" s="1"/>
  <c r="DV13" i="25" s="1"/>
  <c r="DV14" i="25" s="1"/>
  <c r="DT11" i="25"/>
  <c r="DT12" i="25" s="1"/>
  <c r="DT13" i="25" s="1"/>
  <c r="DT14" i="25" s="1"/>
  <c r="DR11" i="25"/>
  <c r="DR12" i="25" s="1"/>
  <c r="DR13" i="25" s="1"/>
  <c r="DR14" i="25" s="1"/>
  <c r="EC11" i="25"/>
  <c r="EC12" i="25" s="1"/>
  <c r="EC13" i="25" s="1"/>
  <c r="EC14" i="25" s="1"/>
  <c r="EA11" i="25"/>
  <c r="EA12" i="25" s="1"/>
  <c r="EA13" i="25" s="1"/>
  <c r="EA14" i="25" s="1"/>
  <c r="DY11" i="25"/>
  <c r="DY12" i="25" s="1"/>
  <c r="DY13" i="25" s="1"/>
  <c r="DY14" i="25" s="1"/>
  <c r="DW11" i="25"/>
  <c r="DW12" i="25" s="1"/>
  <c r="DW13" i="25" s="1"/>
  <c r="DW14" i="25" s="1"/>
  <c r="DU11" i="25"/>
  <c r="DU12" i="25" s="1"/>
  <c r="DU13" i="25" s="1"/>
  <c r="DU14" i="25" s="1"/>
  <c r="DS11" i="25"/>
  <c r="DS12" i="25" s="1"/>
  <c r="DS13" i="25" s="1"/>
  <c r="DS14" i="25" s="1"/>
  <c r="ED7" i="25"/>
  <c r="AB27" i="38" l="1"/>
  <c r="AC28" i="38" s="1"/>
  <c r="AD29" i="38" s="1"/>
  <c r="AA27" i="38"/>
  <c r="AC52" i="34"/>
  <c r="AD52" i="34" s="1"/>
  <c r="AB54" i="34"/>
  <c r="AK53" i="34"/>
  <c r="AL53" i="34" s="1"/>
  <c r="AJ55" i="34"/>
  <c r="S14" i="33"/>
  <c r="T13" i="33"/>
  <c r="U13" i="33" s="1"/>
  <c r="EO11" i="25"/>
  <c r="EO12" i="25" s="1"/>
  <c r="EO13" i="25" s="1"/>
  <c r="EO14" i="25" s="1"/>
  <c r="EM11" i="25"/>
  <c r="EM12" i="25" s="1"/>
  <c r="EM13" i="25" s="1"/>
  <c r="EM14" i="25" s="1"/>
  <c r="EK11" i="25"/>
  <c r="EK12" i="25" s="1"/>
  <c r="EK13" i="25" s="1"/>
  <c r="EK14" i="25" s="1"/>
  <c r="EI11" i="25"/>
  <c r="EI12" i="25" s="1"/>
  <c r="EI13" i="25" s="1"/>
  <c r="EI14" i="25" s="1"/>
  <c r="EG11" i="25"/>
  <c r="EG12" i="25" s="1"/>
  <c r="EG13" i="25" s="1"/>
  <c r="EG14" i="25" s="1"/>
  <c r="EE11" i="25"/>
  <c r="EE12" i="25" s="1"/>
  <c r="EE13" i="25" s="1"/>
  <c r="EE14" i="25" s="1"/>
  <c r="EQ7" i="25"/>
  <c r="EP11" i="25"/>
  <c r="EP12" i="25" s="1"/>
  <c r="EP13" i="25" s="1"/>
  <c r="EP14" i="25" s="1"/>
  <c r="EN11" i="25"/>
  <c r="EN12" i="25" s="1"/>
  <c r="EN13" i="25" s="1"/>
  <c r="EN14" i="25" s="1"/>
  <c r="EL11" i="25"/>
  <c r="EL12" i="25" s="1"/>
  <c r="EL13" i="25" s="1"/>
  <c r="EL14" i="25" s="1"/>
  <c r="EJ11" i="25"/>
  <c r="EJ12" i="25" s="1"/>
  <c r="EJ13" i="25" s="1"/>
  <c r="EJ14" i="25" s="1"/>
  <c r="EH11" i="25"/>
  <c r="EH12" i="25" s="1"/>
  <c r="EH13" i="25" s="1"/>
  <c r="EH14" i="25" s="1"/>
  <c r="EF11" i="25"/>
  <c r="EF12" i="25" s="1"/>
  <c r="EF13" i="25" s="1"/>
  <c r="EF14" i="25" s="1"/>
  <c r="AB28" i="38" l="1"/>
  <c r="AC29" i="38" s="1"/>
  <c r="AD30" i="38" s="1"/>
  <c r="AJ56" i="34"/>
  <c r="AK54" i="34"/>
  <c r="AL54" i="34" s="1"/>
  <c r="AC53" i="34"/>
  <c r="AD53" i="34" s="1"/>
  <c r="AB55" i="34"/>
  <c r="S15" i="33"/>
  <c r="T14" i="33"/>
  <c r="U14" i="33" s="1"/>
  <c r="FB11" i="25"/>
  <c r="FB12" i="25" s="1"/>
  <c r="FB13" i="25" s="1"/>
  <c r="FB14" i="25" s="1"/>
  <c r="EZ11" i="25"/>
  <c r="EZ12" i="25" s="1"/>
  <c r="EZ13" i="25" s="1"/>
  <c r="EZ14" i="25" s="1"/>
  <c r="EX11" i="25"/>
  <c r="EX12" i="25" s="1"/>
  <c r="EX13" i="25" s="1"/>
  <c r="EX14" i="25" s="1"/>
  <c r="EV11" i="25"/>
  <c r="EV12" i="25" s="1"/>
  <c r="EV13" i="25" s="1"/>
  <c r="EV14" i="25" s="1"/>
  <c r="ET11" i="25"/>
  <c r="ET12" i="25" s="1"/>
  <c r="ET13" i="25" s="1"/>
  <c r="ET14" i="25" s="1"/>
  <c r="ER11" i="25"/>
  <c r="ER12" i="25" s="1"/>
  <c r="ER13" i="25" s="1"/>
  <c r="ER14" i="25" s="1"/>
  <c r="FC11" i="25"/>
  <c r="FC12" i="25" s="1"/>
  <c r="FC13" i="25" s="1"/>
  <c r="FC14" i="25" s="1"/>
  <c r="FA11" i="25"/>
  <c r="FA12" i="25" s="1"/>
  <c r="FA13" i="25" s="1"/>
  <c r="FA14" i="25" s="1"/>
  <c r="EY11" i="25"/>
  <c r="EY12" i="25" s="1"/>
  <c r="EY13" i="25" s="1"/>
  <c r="EY14" i="25" s="1"/>
  <c r="EW11" i="25"/>
  <c r="EW12" i="25" s="1"/>
  <c r="EW13" i="25" s="1"/>
  <c r="EW14" i="25" s="1"/>
  <c r="EU11" i="25"/>
  <c r="EU12" i="25" s="1"/>
  <c r="EU13" i="25" s="1"/>
  <c r="EU14" i="25" s="1"/>
  <c r="ES11" i="25"/>
  <c r="ES12" i="25" s="1"/>
  <c r="ES13" i="25" s="1"/>
  <c r="ES14" i="25" s="1"/>
  <c r="FD7" i="25"/>
  <c r="AC54" i="34" l="1"/>
  <c r="AD54" i="34" s="1"/>
  <c r="AB56" i="34"/>
  <c r="AK55" i="34"/>
  <c r="AL55" i="34" s="1"/>
  <c r="AJ57" i="34"/>
  <c r="S16" i="33"/>
  <c r="T15" i="33"/>
  <c r="U15" i="33" s="1"/>
  <c r="FO11" i="25"/>
  <c r="FO12" i="25" s="1"/>
  <c r="FO13" i="25" s="1"/>
  <c r="FO14" i="25" s="1"/>
  <c r="FM11" i="25"/>
  <c r="FM12" i="25" s="1"/>
  <c r="FM13" i="25" s="1"/>
  <c r="FM14" i="25" s="1"/>
  <c r="FK11" i="25"/>
  <c r="FK12" i="25" s="1"/>
  <c r="FK13" i="25" s="1"/>
  <c r="FK14" i="25" s="1"/>
  <c r="FI11" i="25"/>
  <c r="FI12" i="25" s="1"/>
  <c r="FI13" i="25" s="1"/>
  <c r="FI14" i="25" s="1"/>
  <c r="FG11" i="25"/>
  <c r="FG12" i="25" s="1"/>
  <c r="FG13" i="25" s="1"/>
  <c r="FG14" i="25" s="1"/>
  <c r="FE11" i="25"/>
  <c r="FE12" i="25" s="1"/>
  <c r="FE13" i="25" s="1"/>
  <c r="FE14" i="25" s="1"/>
  <c r="FQ7" i="25"/>
  <c r="FP11" i="25"/>
  <c r="FP12" i="25" s="1"/>
  <c r="FP13" i="25" s="1"/>
  <c r="FP14" i="25" s="1"/>
  <c r="FN11" i="25"/>
  <c r="FN12" i="25" s="1"/>
  <c r="FN13" i="25" s="1"/>
  <c r="FN14" i="25" s="1"/>
  <c r="FL11" i="25"/>
  <c r="FL12" i="25" s="1"/>
  <c r="FL13" i="25" s="1"/>
  <c r="FL14" i="25" s="1"/>
  <c r="FJ11" i="25"/>
  <c r="FJ12" i="25" s="1"/>
  <c r="FJ13" i="25" s="1"/>
  <c r="FJ14" i="25" s="1"/>
  <c r="FH11" i="25"/>
  <c r="FH12" i="25" s="1"/>
  <c r="FH13" i="25" s="1"/>
  <c r="FH14" i="25" s="1"/>
  <c r="FF11" i="25"/>
  <c r="FF12" i="25" s="1"/>
  <c r="FF13" i="25" s="1"/>
  <c r="FF14" i="25" s="1"/>
  <c r="AJ58" i="34" l="1"/>
  <c r="AK56" i="34"/>
  <c r="AL56" i="34" s="1"/>
  <c r="AC55" i="34"/>
  <c r="AD55" i="34" s="1"/>
  <c r="AB57" i="34"/>
  <c r="S17" i="33"/>
  <c r="T16" i="33"/>
  <c r="U16" i="33" s="1"/>
  <c r="GB11" i="25"/>
  <c r="GB12" i="25" s="1"/>
  <c r="GB13" i="25" s="1"/>
  <c r="GB14" i="25" s="1"/>
  <c r="FZ11" i="25"/>
  <c r="FZ12" i="25" s="1"/>
  <c r="FZ13" i="25" s="1"/>
  <c r="FZ14" i="25" s="1"/>
  <c r="FX11" i="25"/>
  <c r="FX12" i="25" s="1"/>
  <c r="FX13" i="25" s="1"/>
  <c r="FX14" i="25" s="1"/>
  <c r="FV11" i="25"/>
  <c r="FV12" i="25" s="1"/>
  <c r="FV13" i="25" s="1"/>
  <c r="FV14" i="25" s="1"/>
  <c r="FT11" i="25"/>
  <c r="FT12" i="25" s="1"/>
  <c r="FT13" i="25" s="1"/>
  <c r="FT14" i="25" s="1"/>
  <c r="FR11" i="25"/>
  <c r="FR12" i="25" s="1"/>
  <c r="FR13" i="25" s="1"/>
  <c r="FR14" i="25" s="1"/>
  <c r="GC11" i="25"/>
  <c r="GC12" i="25" s="1"/>
  <c r="GC13" i="25" s="1"/>
  <c r="GC14" i="25" s="1"/>
  <c r="GA11" i="25"/>
  <c r="GA12" i="25" s="1"/>
  <c r="GA13" i="25" s="1"/>
  <c r="GA14" i="25" s="1"/>
  <c r="FY11" i="25"/>
  <c r="FY12" i="25" s="1"/>
  <c r="FY13" i="25" s="1"/>
  <c r="FY14" i="25" s="1"/>
  <c r="FW11" i="25"/>
  <c r="FW12" i="25" s="1"/>
  <c r="FW13" i="25" s="1"/>
  <c r="FW14" i="25" s="1"/>
  <c r="FU11" i="25"/>
  <c r="FU12" i="25" s="1"/>
  <c r="FU13" i="25" s="1"/>
  <c r="FU14" i="25" s="1"/>
  <c r="FS11" i="25"/>
  <c r="FS12" i="25" s="1"/>
  <c r="FS13" i="25" s="1"/>
  <c r="FS14" i="25" s="1"/>
  <c r="GD7" i="25"/>
  <c r="AC56" i="34" l="1"/>
  <c r="AD56" i="34" s="1"/>
  <c r="AB58" i="34"/>
  <c r="AK57" i="34"/>
  <c r="AL57" i="34" s="1"/>
  <c r="AJ59" i="34"/>
  <c r="S18" i="33"/>
  <c r="T17" i="33"/>
  <c r="U17" i="33" s="1"/>
  <c r="GO11" i="25"/>
  <c r="GO12" i="25" s="1"/>
  <c r="GO13" i="25" s="1"/>
  <c r="GO14" i="25" s="1"/>
  <c r="GM11" i="25"/>
  <c r="GM12" i="25" s="1"/>
  <c r="GM13" i="25" s="1"/>
  <c r="GM14" i="25" s="1"/>
  <c r="GK11" i="25"/>
  <c r="GK12" i="25" s="1"/>
  <c r="GK13" i="25" s="1"/>
  <c r="GK14" i="25" s="1"/>
  <c r="GI11" i="25"/>
  <c r="GI12" i="25" s="1"/>
  <c r="GI13" i="25" s="1"/>
  <c r="GI14" i="25" s="1"/>
  <c r="GG11" i="25"/>
  <c r="GG12" i="25" s="1"/>
  <c r="GG13" i="25" s="1"/>
  <c r="GG14" i="25" s="1"/>
  <c r="GE11" i="25"/>
  <c r="GE12" i="25" s="1"/>
  <c r="GE13" i="25" s="1"/>
  <c r="GE14" i="25" s="1"/>
  <c r="GQ7" i="25"/>
  <c r="GP11" i="25"/>
  <c r="GP12" i="25" s="1"/>
  <c r="GP13" i="25" s="1"/>
  <c r="GP14" i="25" s="1"/>
  <c r="GN11" i="25"/>
  <c r="GN12" i="25" s="1"/>
  <c r="GN13" i="25" s="1"/>
  <c r="GN14" i="25" s="1"/>
  <c r="GL11" i="25"/>
  <c r="GL12" i="25" s="1"/>
  <c r="GL13" i="25" s="1"/>
  <c r="GL14" i="25" s="1"/>
  <c r="GJ11" i="25"/>
  <c r="GJ12" i="25" s="1"/>
  <c r="GJ13" i="25" s="1"/>
  <c r="GJ14" i="25" s="1"/>
  <c r="GH11" i="25"/>
  <c r="GH12" i="25" s="1"/>
  <c r="GH13" i="25" s="1"/>
  <c r="GH14" i="25" s="1"/>
  <c r="GF11" i="25"/>
  <c r="GF12" i="25" s="1"/>
  <c r="GF13" i="25" s="1"/>
  <c r="GF14" i="25" s="1"/>
  <c r="AJ60" i="34" l="1"/>
  <c r="AK58" i="34"/>
  <c r="AL58" i="34" s="1"/>
  <c r="AC57" i="34"/>
  <c r="AD57" i="34" s="1"/>
  <c r="AB59" i="34"/>
  <c r="S19" i="33"/>
  <c r="T18" i="33"/>
  <c r="U18" i="33" s="1"/>
  <c r="HB11" i="25"/>
  <c r="HB12" i="25" s="1"/>
  <c r="HB13" i="25" s="1"/>
  <c r="HB14" i="25" s="1"/>
  <c r="GZ11" i="25"/>
  <c r="GZ12" i="25" s="1"/>
  <c r="GZ13" i="25" s="1"/>
  <c r="GZ14" i="25" s="1"/>
  <c r="GX11" i="25"/>
  <c r="GX12" i="25" s="1"/>
  <c r="GX13" i="25" s="1"/>
  <c r="GX14" i="25" s="1"/>
  <c r="GV11" i="25"/>
  <c r="GV12" i="25" s="1"/>
  <c r="GV13" i="25" s="1"/>
  <c r="GV14" i="25" s="1"/>
  <c r="GT11" i="25"/>
  <c r="GT12" i="25" s="1"/>
  <c r="GT13" i="25" s="1"/>
  <c r="GT14" i="25" s="1"/>
  <c r="GR11" i="25"/>
  <c r="GR12" i="25" s="1"/>
  <c r="GR13" i="25" s="1"/>
  <c r="GR14" i="25" s="1"/>
  <c r="HC11" i="25"/>
  <c r="HC12" i="25" s="1"/>
  <c r="HC13" i="25" s="1"/>
  <c r="HC14" i="25" s="1"/>
  <c r="HA11" i="25"/>
  <c r="HA12" i="25" s="1"/>
  <c r="HA13" i="25" s="1"/>
  <c r="HA14" i="25" s="1"/>
  <c r="GY11" i="25"/>
  <c r="GY12" i="25" s="1"/>
  <c r="GY13" i="25" s="1"/>
  <c r="GY14" i="25" s="1"/>
  <c r="GW11" i="25"/>
  <c r="GW12" i="25" s="1"/>
  <c r="GW13" i="25" s="1"/>
  <c r="GW14" i="25" s="1"/>
  <c r="GU11" i="25"/>
  <c r="GU12" i="25" s="1"/>
  <c r="GU13" i="25" s="1"/>
  <c r="GU14" i="25" s="1"/>
  <c r="GS11" i="25"/>
  <c r="GS12" i="25" s="1"/>
  <c r="GS13" i="25" s="1"/>
  <c r="GS14" i="25" s="1"/>
  <c r="HD7" i="25"/>
  <c r="AC58" i="34" l="1"/>
  <c r="AD58" i="34" s="1"/>
  <c r="AB60" i="34"/>
  <c r="AK59" i="34"/>
  <c r="AL59" i="34" s="1"/>
  <c r="AJ61" i="34"/>
  <c r="S20" i="33"/>
  <c r="T19" i="33"/>
  <c r="U19" i="33" s="1"/>
  <c r="HO11" i="25"/>
  <c r="HO12" i="25" s="1"/>
  <c r="HO13" i="25" s="1"/>
  <c r="HO14" i="25" s="1"/>
  <c r="HM11" i="25"/>
  <c r="HM12" i="25" s="1"/>
  <c r="HM13" i="25" s="1"/>
  <c r="HM14" i="25" s="1"/>
  <c r="HK11" i="25"/>
  <c r="HK12" i="25" s="1"/>
  <c r="HK13" i="25" s="1"/>
  <c r="HK14" i="25" s="1"/>
  <c r="HI11" i="25"/>
  <c r="HI12" i="25" s="1"/>
  <c r="HI13" i="25" s="1"/>
  <c r="HI14" i="25" s="1"/>
  <c r="HG11" i="25"/>
  <c r="HG12" i="25" s="1"/>
  <c r="HG13" i="25" s="1"/>
  <c r="HG14" i="25" s="1"/>
  <c r="HE11" i="25"/>
  <c r="HE12" i="25" s="1"/>
  <c r="HE13" i="25" s="1"/>
  <c r="HE14" i="25" s="1"/>
  <c r="HQ7" i="25"/>
  <c r="HP11" i="25"/>
  <c r="HP12" i="25" s="1"/>
  <c r="HP13" i="25" s="1"/>
  <c r="HP14" i="25" s="1"/>
  <c r="HN11" i="25"/>
  <c r="HN12" i="25" s="1"/>
  <c r="HN13" i="25" s="1"/>
  <c r="HN14" i="25" s="1"/>
  <c r="HL11" i="25"/>
  <c r="HL12" i="25" s="1"/>
  <c r="HL13" i="25" s="1"/>
  <c r="HL14" i="25" s="1"/>
  <c r="HJ11" i="25"/>
  <c r="HJ12" i="25" s="1"/>
  <c r="HJ13" i="25" s="1"/>
  <c r="HJ14" i="25" s="1"/>
  <c r="HH11" i="25"/>
  <c r="HH12" i="25" s="1"/>
  <c r="HH13" i="25" s="1"/>
  <c r="HH14" i="25" s="1"/>
  <c r="HF11" i="25"/>
  <c r="HF12" i="25" s="1"/>
  <c r="HF13" i="25" s="1"/>
  <c r="HF14" i="25" s="1"/>
  <c r="AJ62" i="34" l="1"/>
  <c r="AK60" i="34"/>
  <c r="AL60" i="34" s="1"/>
  <c r="AC59" i="34"/>
  <c r="AD59" i="34" s="1"/>
  <c r="AB61" i="34"/>
  <c r="S21" i="33"/>
  <c r="T20" i="33"/>
  <c r="U20" i="33" s="1"/>
  <c r="IB11" i="25"/>
  <c r="IB12" i="25" s="1"/>
  <c r="IB13" i="25" s="1"/>
  <c r="IB14" i="25" s="1"/>
  <c r="HZ11" i="25"/>
  <c r="HZ12" i="25" s="1"/>
  <c r="HZ13" i="25" s="1"/>
  <c r="HZ14" i="25" s="1"/>
  <c r="HX11" i="25"/>
  <c r="HX12" i="25" s="1"/>
  <c r="HX13" i="25" s="1"/>
  <c r="HX14" i="25" s="1"/>
  <c r="HV11" i="25"/>
  <c r="HV12" i="25" s="1"/>
  <c r="HV13" i="25" s="1"/>
  <c r="HV14" i="25" s="1"/>
  <c r="HT11" i="25"/>
  <c r="HT12" i="25" s="1"/>
  <c r="HT13" i="25" s="1"/>
  <c r="HT14" i="25" s="1"/>
  <c r="HR11" i="25"/>
  <c r="HR12" i="25" s="1"/>
  <c r="HR13" i="25" s="1"/>
  <c r="HR14" i="25" s="1"/>
  <c r="IC11" i="25"/>
  <c r="IC12" i="25" s="1"/>
  <c r="IC13" i="25" s="1"/>
  <c r="IC14" i="25" s="1"/>
  <c r="IA11" i="25"/>
  <c r="IA12" i="25" s="1"/>
  <c r="IA13" i="25" s="1"/>
  <c r="IA14" i="25" s="1"/>
  <c r="HY11" i="25"/>
  <c r="HY12" i="25" s="1"/>
  <c r="HY13" i="25" s="1"/>
  <c r="HY14" i="25" s="1"/>
  <c r="HW11" i="25"/>
  <c r="HW12" i="25" s="1"/>
  <c r="HW13" i="25" s="1"/>
  <c r="HW14" i="25" s="1"/>
  <c r="HU11" i="25"/>
  <c r="HU12" i="25" s="1"/>
  <c r="HU13" i="25" s="1"/>
  <c r="HU14" i="25" s="1"/>
  <c r="HS11" i="25"/>
  <c r="HS12" i="25" s="1"/>
  <c r="HS13" i="25" s="1"/>
  <c r="HS14" i="25" s="1"/>
  <c r="ID7" i="25"/>
  <c r="AC60" i="34" l="1"/>
  <c r="AD60" i="34" s="1"/>
  <c r="AB62" i="34"/>
  <c r="AK61" i="34"/>
  <c r="AL61" i="34" s="1"/>
  <c r="AJ63" i="34"/>
  <c r="S22" i="33"/>
  <c r="T21" i="33"/>
  <c r="U21" i="33" s="1"/>
  <c r="IO11" i="25"/>
  <c r="IO12" i="25" s="1"/>
  <c r="IO13" i="25" s="1"/>
  <c r="IO14" i="25" s="1"/>
  <c r="IM11" i="25"/>
  <c r="IM12" i="25" s="1"/>
  <c r="IM13" i="25" s="1"/>
  <c r="IM14" i="25" s="1"/>
  <c r="IK11" i="25"/>
  <c r="IK12" i="25" s="1"/>
  <c r="IK13" i="25" s="1"/>
  <c r="IK14" i="25" s="1"/>
  <c r="II11" i="25"/>
  <c r="II12" i="25" s="1"/>
  <c r="II13" i="25" s="1"/>
  <c r="II14" i="25" s="1"/>
  <c r="IG11" i="25"/>
  <c r="IG12" i="25" s="1"/>
  <c r="IG13" i="25" s="1"/>
  <c r="IG14" i="25" s="1"/>
  <c r="IE11" i="25"/>
  <c r="IE12" i="25" s="1"/>
  <c r="IE13" i="25" s="1"/>
  <c r="IE14" i="25" s="1"/>
  <c r="IQ7" i="25"/>
  <c r="IP11" i="25"/>
  <c r="IP12" i="25" s="1"/>
  <c r="IP13" i="25" s="1"/>
  <c r="IP14" i="25" s="1"/>
  <c r="IN11" i="25"/>
  <c r="IN12" i="25" s="1"/>
  <c r="IN13" i="25" s="1"/>
  <c r="IN14" i="25" s="1"/>
  <c r="IL11" i="25"/>
  <c r="IL12" i="25" s="1"/>
  <c r="IL13" i="25" s="1"/>
  <c r="IL14" i="25" s="1"/>
  <c r="IJ11" i="25"/>
  <c r="IJ12" i="25" s="1"/>
  <c r="IJ13" i="25" s="1"/>
  <c r="IJ14" i="25" s="1"/>
  <c r="IH11" i="25"/>
  <c r="IH12" i="25" s="1"/>
  <c r="IH13" i="25" s="1"/>
  <c r="IH14" i="25" s="1"/>
  <c r="IF11" i="25"/>
  <c r="IF12" i="25" s="1"/>
  <c r="IF13" i="25" s="1"/>
  <c r="IF14" i="25" s="1"/>
  <c r="AJ64" i="34" l="1"/>
  <c r="AK62" i="34"/>
  <c r="AL62" i="34" s="1"/>
  <c r="AC61" i="34"/>
  <c r="AD61" i="34" s="1"/>
  <c r="AB63" i="34"/>
  <c r="S23" i="33"/>
  <c r="T22" i="33"/>
  <c r="U22" i="33" s="1"/>
  <c r="JB11" i="25"/>
  <c r="JB12" i="25" s="1"/>
  <c r="JB13" i="25" s="1"/>
  <c r="JB14" i="25" s="1"/>
  <c r="IZ11" i="25"/>
  <c r="IZ12" i="25" s="1"/>
  <c r="IZ13" i="25" s="1"/>
  <c r="IZ14" i="25" s="1"/>
  <c r="IX11" i="25"/>
  <c r="IX12" i="25" s="1"/>
  <c r="IX13" i="25" s="1"/>
  <c r="IX14" i="25" s="1"/>
  <c r="IV11" i="25"/>
  <c r="IV12" i="25" s="1"/>
  <c r="IV13" i="25" s="1"/>
  <c r="IV14" i="25" s="1"/>
  <c r="IT11" i="25"/>
  <c r="IT12" i="25" s="1"/>
  <c r="IT13" i="25" s="1"/>
  <c r="IT14" i="25" s="1"/>
  <c r="IR11" i="25"/>
  <c r="IR12" i="25" s="1"/>
  <c r="IR13" i="25" s="1"/>
  <c r="IR14" i="25" s="1"/>
  <c r="JC11" i="25"/>
  <c r="JC12" i="25" s="1"/>
  <c r="JC13" i="25" s="1"/>
  <c r="JC14" i="25" s="1"/>
  <c r="JA11" i="25"/>
  <c r="JA12" i="25" s="1"/>
  <c r="JA13" i="25" s="1"/>
  <c r="JA14" i="25" s="1"/>
  <c r="IY11" i="25"/>
  <c r="IY12" i="25" s="1"/>
  <c r="IY13" i="25" s="1"/>
  <c r="IY14" i="25" s="1"/>
  <c r="IW11" i="25"/>
  <c r="IW12" i="25" s="1"/>
  <c r="IW13" i="25" s="1"/>
  <c r="IW14" i="25" s="1"/>
  <c r="IU11" i="25"/>
  <c r="IU12" i="25" s="1"/>
  <c r="IU13" i="25" s="1"/>
  <c r="IU14" i="25" s="1"/>
  <c r="IS11" i="25"/>
  <c r="IS12" i="25" s="1"/>
  <c r="IS13" i="25" s="1"/>
  <c r="IS14" i="25" s="1"/>
  <c r="JD7" i="25"/>
  <c r="AC62" i="34" l="1"/>
  <c r="AD62" i="34" s="1"/>
  <c r="AB64" i="34"/>
  <c r="AK63" i="34"/>
  <c r="AL63" i="34" s="1"/>
  <c r="AJ65" i="34"/>
  <c r="S24" i="33"/>
  <c r="T23" i="33"/>
  <c r="U23" i="33" s="1"/>
  <c r="JO11" i="25"/>
  <c r="JO12" i="25" s="1"/>
  <c r="JO13" i="25" s="1"/>
  <c r="JO14" i="25" s="1"/>
  <c r="JM11" i="25"/>
  <c r="JM12" i="25" s="1"/>
  <c r="JM13" i="25" s="1"/>
  <c r="JM14" i="25" s="1"/>
  <c r="JK11" i="25"/>
  <c r="JK12" i="25" s="1"/>
  <c r="JK13" i="25" s="1"/>
  <c r="JK14" i="25" s="1"/>
  <c r="JI11" i="25"/>
  <c r="JI12" i="25" s="1"/>
  <c r="JI13" i="25" s="1"/>
  <c r="JI14" i="25" s="1"/>
  <c r="JG11" i="25"/>
  <c r="JG12" i="25" s="1"/>
  <c r="JG13" i="25" s="1"/>
  <c r="JG14" i="25" s="1"/>
  <c r="JE11" i="25"/>
  <c r="JE12" i="25" s="1"/>
  <c r="JE13" i="25" s="1"/>
  <c r="JE14" i="25" s="1"/>
  <c r="JQ7" i="25"/>
  <c r="JP11" i="25"/>
  <c r="JP12" i="25" s="1"/>
  <c r="JP13" i="25" s="1"/>
  <c r="JP14" i="25" s="1"/>
  <c r="JN11" i="25"/>
  <c r="JN12" i="25" s="1"/>
  <c r="JN13" i="25" s="1"/>
  <c r="JN14" i="25" s="1"/>
  <c r="JL11" i="25"/>
  <c r="JL12" i="25" s="1"/>
  <c r="JL13" i="25" s="1"/>
  <c r="JL14" i="25" s="1"/>
  <c r="JJ11" i="25"/>
  <c r="JJ12" i="25" s="1"/>
  <c r="JJ13" i="25" s="1"/>
  <c r="JJ14" i="25" s="1"/>
  <c r="JH11" i="25"/>
  <c r="JH12" i="25" s="1"/>
  <c r="JH13" i="25" s="1"/>
  <c r="JH14" i="25" s="1"/>
  <c r="JF11" i="25"/>
  <c r="JF12" i="25" s="1"/>
  <c r="JF13" i="25" s="1"/>
  <c r="JF14" i="25" s="1"/>
  <c r="AJ66" i="34" l="1"/>
  <c r="AK64" i="34"/>
  <c r="AL64" i="34" s="1"/>
  <c r="AC63" i="34"/>
  <c r="AD63" i="34" s="1"/>
  <c r="AB65" i="34"/>
  <c r="S25" i="33"/>
  <c r="T24" i="33"/>
  <c r="U24" i="33" s="1"/>
  <c r="KB11" i="25"/>
  <c r="KB12" i="25" s="1"/>
  <c r="KB13" i="25" s="1"/>
  <c r="KB14" i="25" s="1"/>
  <c r="JZ11" i="25"/>
  <c r="JZ12" i="25" s="1"/>
  <c r="JZ13" i="25" s="1"/>
  <c r="JZ14" i="25" s="1"/>
  <c r="JX11" i="25"/>
  <c r="JX12" i="25" s="1"/>
  <c r="JX13" i="25" s="1"/>
  <c r="JX14" i="25" s="1"/>
  <c r="JV11" i="25"/>
  <c r="JV12" i="25" s="1"/>
  <c r="JV13" i="25" s="1"/>
  <c r="JV14" i="25" s="1"/>
  <c r="JT11" i="25"/>
  <c r="JT12" i="25" s="1"/>
  <c r="JT13" i="25" s="1"/>
  <c r="JT14" i="25" s="1"/>
  <c r="JR11" i="25"/>
  <c r="JR12" i="25" s="1"/>
  <c r="JR13" i="25" s="1"/>
  <c r="JR14" i="25" s="1"/>
  <c r="KC11" i="25"/>
  <c r="KC12" i="25" s="1"/>
  <c r="KC13" i="25" s="1"/>
  <c r="KC14" i="25" s="1"/>
  <c r="KA11" i="25"/>
  <c r="KA12" i="25" s="1"/>
  <c r="KA13" i="25" s="1"/>
  <c r="KA14" i="25" s="1"/>
  <c r="JY11" i="25"/>
  <c r="JY12" i="25" s="1"/>
  <c r="JY13" i="25" s="1"/>
  <c r="JY14" i="25" s="1"/>
  <c r="JW11" i="25"/>
  <c r="JW12" i="25" s="1"/>
  <c r="JW13" i="25" s="1"/>
  <c r="JW14" i="25" s="1"/>
  <c r="JU11" i="25"/>
  <c r="JU12" i="25" s="1"/>
  <c r="JU13" i="25" s="1"/>
  <c r="JU14" i="25" s="1"/>
  <c r="JS11" i="25"/>
  <c r="JS12" i="25" s="1"/>
  <c r="JS13" i="25" s="1"/>
  <c r="JS14" i="25" s="1"/>
  <c r="KD7" i="25"/>
  <c r="AC64" i="34" l="1"/>
  <c r="AD64" i="34" s="1"/>
  <c r="AB66" i="34"/>
  <c r="AK65" i="34"/>
  <c r="AL65" i="34" s="1"/>
  <c r="AJ67" i="34"/>
  <c r="S26" i="33"/>
  <c r="T25" i="33"/>
  <c r="U25" i="33" s="1"/>
  <c r="KO11" i="25"/>
  <c r="KO12" i="25" s="1"/>
  <c r="KO13" i="25" s="1"/>
  <c r="KO14" i="25" s="1"/>
  <c r="KM11" i="25"/>
  <c r="KM12" i="25" s="1"/>
  <c r="KM13" i="25" s="1"/>
  <c r="KM14" i="25" s="1"/>
  <c r="KK11" i="25"/>
  <c r="KK12" i="25" s="1"/>
  <c r="KK13" i="25" s="1"/>
  <c r="KK14" i="25" s="1"/>
  <c r="KI11" i="25"/>
  <c r="KI12" i="25" s="1"/>
  <c r="KI13" i="25" s="1"/>
  <c r="KI14" i="25" s="1"/>
  <c r="KG11" i="25"/>
  <c r="KG12" i="25" s="1"/>
  <c r="KG13" i="25" s="1"/>
  <c r="KG14" i="25" s="1"/>
  <c r="KE11" i="25"/>
  <c r="KE12" i="25" s="1"/>
  <c r="KE13" i="25" s="1"/>
  <c r="KE14" i="25" s="1"/>
  <c r="KQ7" i="25"/>
  <c r="KP11" i="25"/>
  <c r="KP12" i="25" s="1"/>
  <c r="KP13" i="25" s="1"/>
  <c r="KP14" i="25" s="1"/>
  <c r="KN11" i="25"/>
  <c r="KN12" i="25" s="1"/>
  <c r="KN13" i="25" s="1"/>
  <c r="KN14" i="25" s="1"/>
  <c r="KL11" i="25"/>
  <c r="KL12" i="25" s="1"/>
  <c r="KL13" i="25" s="1"/>
  <c r="KL14" i="25" s="1"/>
  <c r="KJ11" i="25"/>
  <c r="KJ12" i="25" s="1"/>
  <c r="KJ13" i="25" s="1"/>
  <c r="KJ14" i="25" s="1"/>
  <c r="KH11" i="25"/>
  <c r="KH12" i="25" s="1"/>
  <c r="KH13" i="25" s="1"/>
  <c r="KH14" i="25" s="1"/>
  <c r="KF11" i="25"/>
  <c r="KF12" i="25" s="1"/>
  <c r="KF13" i="25" s="1"/>
  <c r="KF14" i="25" s="1"/>
  <c r="AJ68" i="34" l="1"/>
  <c r="AK66" i="34"/>
  <c r="AL66" i="34" s="1"/>
  <c r="AC65" i="34"/>
  <c r="AD65" i="34" s="1"/>
  <c r="AB67" i="34"/>
  <c r="S27" i="33"/>
  <c r="T26" i="33"/>
  <c r="U26" i="33" s="1"/>
  <c r="LB11" i="25"/>
  <c r="LB12" i="25" s="1"/>
  <c r="LB13" i="25" s="1"/>
  <c r="LB14" i="25" s="1"/>
  <c r="KZ11" i="25"/>
  <c r="KZ12" i="25" s="1"/>
  <c r="KZ13" i="25" s="1"/>
  <c r="KZ14" i="25" s="1"/>
  <c r="KX11" i="25"/>
  <c r="KX12" i="25" s="1"/>
  <c r="KX13" i="25" s="1"/>
  <c r="KX14" i="25" s="1"/>
  <c r="KV11" i="25"/>
  <c r="KV12" i="25" s="1"/>
  <c r="KV13" i="25" s="1"/>
  <c r="KV14" i="25" s="1"/>
  <c r="KT11" i="25"/>
  <c r="KT12" i="25" s="1"/>
  <c r="KT13" i="25" s="1"/>
  <c r="KT14" i="25" s="1"/>
  <c r="KR11" i="25"/>
  <c r="KR12" i="25" s="1"/>
  <c r="KR13" i="25" s="1"/>
  <c r="KR14" i="25" s="1"/>
  <c r="LC11" i="25"/>
  <c r="LC12" i="25" s="1"/>
  <c r="LC13" i="25" s="1"/>
  <c r="LC14" i="25" s="1"/>
  <c r="LA11" i="25"/>
  <c r="LA12" i="25" s="1"/>
  <c r="LA13" i="25" s="1"/>
  <c r="LA14" i="25" s="1"/>
  <c r="KY11" i="25"/>
  <c r="KY12" i="25" s="1"/>
  <c r="KY13" i="25" s="1"/>
  <c r="KY14" i="25" s="1"/>
  <c r="KW11" i="25"/>
  <c r="KW12" i="25" s="1"/>
  <c r="KW13" i="25" s="1"/>
  <c r="KW14" i="25" s="1"/>
  <c r="KU11" i="25"/>
  <c r="KU12" i="25" s="1"/>
  <c r="KU13" i="25" s="1"/>
  <c r="KU14" i="25" s="1"/>
  <c r="KS11" i="25"/>
  <c r="KS12" i="25" s="1"/>
  <c r="KS13" i="25" s="1"/>
  <c r="KS14" i="25" s="1"/>
  <c r="LD7" i="25"/>
  <c r="AC66" i="34" l="1"/>
  <c r="AD66" i="34" s="1"/>
  <c r="AB68" i="34"/>
  <c r="AK67" i="34"/>
  <c r="AL67" i="34" s="1"/>
  <c r="AJ69" i="34"/>
  <c r="S28" i="33"/>
  <c r="T27" i="33"/>
  <c r="U27" i="33" s="1"/>
  <c r="LO11" i="25"/>
  <c r="LO12" i="25" s="1"/>
  <c r="LO13" i="25" s="1"/>
  <c r="LO14" i="25" s="1"/>
  <c r="LM11" i="25"/>
  <c r="LM12" i="25" s="1"/>
  <c r="LM13" i="25" s="1"/>
  <c r="LM14" i="25" s="1"/>
  <c r="LK11" i="25"/>
  <c r="LK12" i="25" s="1"/>
  <c r="LK13" i="25" s="1"/>
  <c r="LK14" i="25" s="1"/>
  <c r="LI11" i="25"/>
  <c r="LI12" i="25" s="1"/>
  <c r="LI13" i="25" s="1"/>
  <c r="LI14" i="25" s="1"/>
  <c r="LG11" i="25"/>
  <c r="LG12" i="25" s="1"/>
  <c r="LG13" i="25" s="1"/>
  <c r="LG14" i="25" s="1"/>
  <c r="LE11" i="25"/>
  <c r="LE12" i="25" s="1"/>
  <c r="LE13" i="25" s="1"/>
  <c r="LE14" i="25" s="1"/>
  <c r="LQ7" i="25"/>
  <c r="LP11" i="25"/>
  <c r="LP12" i="25" s="1"/>
  <c r="LP13" i="25" s="1"/>
  <c r="LP14" i="25" s="1"/>
  <c r="LN11" i="25"/>
  <c r="LN12" i="25" s="1"/>
  <c r="LN13" i="25" s="1"/>
  <c r="LN14" i="25" s="1"/>
  <c r="LL11" i="25"/>
  <c r="LL12" i="25" s="1"/>
  <c r="LL13" i="25" s="1"/>
  <c r="LL14" i="25" s="1"/>
  <c r="LJ11" i="25"/>
  <c r="LJ12" i="25" s="1"/>
  <c r="LJ13" i="25" s="1"/>
  <c r="LJ14" i="25" s="1"/>
  <c r="LH11" i="25"/>
  <c r="LH12" i="25" s="1"/>
  <c r="LH13" i="25" s="1"/>
  <c r="LH14" i="25" s="1"/>
  <c r="LF11" i="25"/>
  <c r="LF12" i="25" s="1"/>
  <c r="LF13" i="25" s="1"/>
  <c r="LF14" i="25" s="1"/>
  <c r="AJ70" i="34" l="1"/>
  <c r="AK68" i="34"/>
  <c r="AL68" i="34" s="1"/>
  <c r="AC67" i="34"/>
  <c r="AD67" i="34" s="1"/>
  <c r="AB69" i="34"/>
  <c r="S29" i="33"/>
  <c r="T28" i="33"/>
  <c r="U28" i="33" s="1"/>
  <c r="MB11" i="25"/>
  <c r="MB12" i="25" s="1"/>
  <c r="MB13" i="25" s="1"/>
  <c r="MB14" i="25" s="1"/>
  <c r="LZ11" i="25"/>
  <c r="LZ12" i="25" s="1"/>
  <c r="LZ13" i="25" s="1"/>
  <c r="LZ14" i="25" s="1"/>
  <c r="LX11" i="25"/>
  <c r="LX12" i="25" s="1"/>
  <c r="LX13" i="25" s="1"/>
  <c r="LX14" i="25" s="1"/>
  <c r="LV11" i="25"/>
  <c r="LV12" i="25" s="1"/>
  <c r="LV13" i="25" s="1"/>
  <c r="LV14" i="25" s="1"/>
  <c r="LT11" i="25"/>
  <c r="LT12" i="25" s="1"/>
  <c r="LT13" i="25" s="1"/>
  <c r="LT14" i="25" s="1"/>
  <c r="LR11" i="25"/>
  <c r="LR12" i="25" s="1"/>
  <c r="LR13" i="25" s="1"/>
  <c r="LR14" i="25" s="1"/>
  <c r="MC11" i="25"/>
  <c r="MC12" i="25" s="1"/>
  <c r="MC13" i="25" s="1"/>
  <c r="MC14" i="25" s="1"/>
  <c r="MA11" i="25"/>
  <c r="MA12" i="25" s="1"/>
  <c r="MA13" i="25" s="1"/>
  <c r="MA14" i="25" s="1"/>
  <c r="LY11" i="25"/>
  <c r="LY12" i="25" s="1"/>
  <c r="LY13" i="25" s="1"/>
  <c r="LY14" i="25" s="1"/>
  <c r="LW11" i="25"/>
  <c r="LW12" i="25" s="1"/>
  <c r="LW13" i="25" s="1"/>
  <c r="LW14" i="25" s="1"/>
  <c r="LU11" i="25"/>
  <c r="LU12" i="25" s="1"/>
  <c r="LU13" i="25" s="1"/>
  <c r="LU14" i="25" s="1"/>
  <c r="LS11" i="25"/>
  <c r="LS12" i="25" s="1"/>
  <c r="LS13" i="25" s="1"/>
  <c r="LS14" i="25" s="1"/>
  <c r="MD7" i="25"/>
  <c r="AC68" i="34" l="1"/>
  <c r="AD68" i="34" s="1"/>
  <c r="AB70" i="34"/>
  <c r="AK69" i="34"/>
  <c r="AL69" i="34" s="1"/>
  <c r="AJ71" i="34"/>
  <c r="S30" i="33"/>
  <c r="T29" i="33"/>
  <c r="U29" i="33" s="1"/>
  <c r="MO11" i="25"/>
  <c r="MO12" i="25" s="1"/>
  <c r="MO13" i="25" s="1"/>
  <c r="MO14" i="25" s="1"/>
  <c r="MM11" i="25"/>
  <c r="MM12" i="25" s="1"/>
  <c r="MM13" i="25" s="1"/>
  <c r="MM14" i="25" s="1"/>
  <c r="MK11" i="25"/>
  <c r="MK12" i="25" s="1"/>
  <c r="MK13" i="25" s="1"/>
  <c r="MK14" i="25" s="1"/>
  <c r="MI11" i="25"/>
  <c r="MI12" i="25" s="1"/>
  <c r="MI13" i="25" s="1"/>
  <c r="MI14" i="25" s="1"/>
  <c r="MG11" i="25"/>
  <c r="MG12" i="25" s="1"/>
  <c r="MG13" i="25" s="1"/>
  <c r="MG14" i="25" s="1"/>
  <c r="ME11" i="25"/>
  <c r="ME12" i="25" s="1"/>
  <c r="ME13" i="25" s="1"/>
  <c r="ME14" i="25" s="1"/>
  <c r="MQ7" i="25"/>
  <c r="MP11" i="25"/>
  <c r="MP12" i="25" s="1"/>
  <c r="MP13" i="25" s="1"/>
  <c r="MP14" i="25" s="1"/>
  <c r="MN11" i="25"/>
  <c r="MN12" i="25" s="1"/>
  <c r="MN13" i="25" s="1"/>
  <c r="MN14" i="25" s="1"/>
  <c r="ML11" i="25"/>
  <c r="ML12" i="25" s="1"/>
  <c r="ML13" i="25" s="1"/>
  <c r="ML14" i="25" s="1"/>
  <c r="MJ11" i="25"/>
  <c r="MJ12" i="25" s="1"/>
  <c r="MJ13" i="25" s="1"/>
  <c r="MJ14" i="25" s="1"/>
  <c r="MH11" i="25"/>
  <c r="MH12" i="25" s="1"/>
  <c r="MH13" i="25" s="1"/>
  <c r="MH14" i="25" s="1"/>
  <c r="MF11" i="25"/>
  <c r="MF12" i="25" s="1"/>
  <c r="MF13" i="25" s="1"/>
  <c r="MF14" i="25" s="1"/>
  <c r="AJ72" i="34" l="1"/>
  <c r="AK70" i="34"/>
  <c r="AL70" i="34" s="1"/>
  <c r="AC69" i="34"/>
  <c r="AD69" i="34" s="1"/>
  <c r="AB71" i="34"/>
  <c r="S31" i="33"/>
  <c r="T30" i="33"/>
  <c r="U30" i="33" s="1"/>
  <c r="NB11" i="25"/>
  <c r="NB12" i="25" s="1"/>
  <c r="NB13" i="25" s="1"/>
  <c r="NB14" i="25" s="1"/>
  <c r="MZ11" i="25"/>
  <c r="MZ12" i="25" s="1"/>
  <c r="MZ13" i="25" s="1"/>
  <c r="MZ14" i="25" s="1"/>
  <c r="MX11" i="25"/>
  <c r="MX12" i="25" s="1"/>
  <c r="MX13" i="25" s="1"/>
  <c r="MX14" i="25" s="1"/>
  <c r="MV11" i="25"/>
  <c r="MV12" i="25" s="1"/>
  <c r="MV13" i="25" s="1"/>
  <c r="MV14" i="25" s="1"/>
  <c r="MT11" i="25"/>
  <c r="MT12" i="25" s="1"/>
  <c r="MT13" i="25" s="1"/>
  <c r="MT14" i="25" s="1"/>
  <c r="MR11" i="25"/>
  <c r="MR12" i="25" s="1"/>
  <c r="MR13" i="25" s="1"/>
  <c r="MR14" i="25" s="1"/>
  <c r="NC11" i="25"/>
  <c r="NC12" i="25" s="1"/>
  <c r="NC13" i="25" s="1"/>
  <c r="NC14" i="25" s="1"/>
  <c r="NA11" i="25"/>
  <c r="NA12" i="25" s="1"/>
  <c r="NA13" i="25" s="1"/>
  <c r="NA14" i="25" s="1"/>
  <c r="MY11" i="25"/>
  <c r="MY12" i="25" s="1"/>
  <c r="MY13" i="25" s="1"/>
  <c r="MY14" i="25" s="1"/>
  <c r="MW11" i="25"/>
  <c r="MW12" i="25" s="1"/>
  <c r="MW13" i="25" s="1"/>
  <c r="MW14" i="25" s="1"/>
  <c r="MU11" i="25"/>
  <c r="MU12" i="25" s="1"/>
  <c r="MU13" i="25" s="1"/>
  <c r="MU14" i="25" s="1"/>
  <c r="MS11" i="25"/>
  <c r="MS12" i="25" s="1"/>
  <c r="MS13" i="25" s="1"/>
  <c r="MS14" i="25" s="1"/>
  <c r="ND7" i="25"/>
  <c r="AC70" i="34" l="1"/>
  <c r="AD70" i="34" s="1"/>
  <c r="AB72" i="34"/>
  <c r="AK71" i="34"/>
  <c r="AL71" i="34" s="1"/>
  <c r="AJ73" i="34"/>
  <c r="S32" i="33"/>
  <c r="T31" i="33"/>
  <c r="U31" i="33" s="1"/>
  <c r="NO11" i="25"/>
  <c r="NO12" i="25" s="1"/>
  <c r="NO13" i="25" s="1"/>
  <c r="NO14" i="25" s="1"/>
  <c r="NM11" i="25"/>
  <c r="NM12" i="25" s="1"/>
  <c r="NM13" i="25" s="1"/>
  <c r="NM14" i="25" s="1"/>
  <c r="NK11" i="25"/>
  <c r="NK12" i="25" s="1"/>
  <c r="NK13" i="25" s="1"/>
  <c r="NK14" i="25" s="1"/>
  <c r="NI11" i="25"/>
  <c r="NI12" i="25" s="1"/>
  <c r="NI13" i="25" s="1"/>
  <c r="NI14" i="25" s="1"/>
  <c r="NG11" i="25"/>
  <c r="NG12" i="25" s="1"/>
  <c r="NG13" i="25" s="1"/>
  <c r="NG14" i="25" s="1"/>
  <c r="NE11" i="25"/>
  <c r="NE12" i="25" s="1"/>
  <c r="NE13" i="25" s="1"/>
  <c r="NE14" i="25" s="1"/>
  <c r="NQ7" i="25"/>
  <c r="NP11" i="25"/>
  <c r="NP12" i="25" s="1"/>
  <c r="NP13" i="25" s="1"/>
  <c r="NP14" i="25" s="1"/>
  <c r="NN11" i="25"/>
  <c r="NN12" i="25" s="1"/>
  <c r="NN13" i="25" s="1"/>
  <c r="NN14" i="25" s="1"/>
  <c r="NL11" i="25"/>
  <c r="NL12" i="25" s="1"/>
  <c r="NL13" i="25" s="1"/>
  <c r="NL14" i="25" s="1"/>
  <c r="NJ11" i="25"/>
  <c r="NJ12" i="25" s="1"/>
  <c r="NJ13" i="25" s="1"/>
  <c r="NJ14" i="25" s="1"/>
  <c r="NH11" i="25"/>
  <c r="NH12" i="25" s="1"/>
  <c r="NH13" i="25" s="1"/>
  <c r="NH14" i="25" s="1"/>
  <c r="NF11" i="25"/>
  <c r="NF12" i="25" s="1"/>
  <c r="NF13" i="25" s="1"/>
  <c r="NF14" i="25" s="1"/>
  <c r="AC71" i="34" l="1"/>
  <c r="AD71" i="34" s="1"/>
  <c r="AB73" i="34"/>
  <c r="AJ74" i="34"/>
  <c r="AK73" i="34" s="1"/>
  <c r="AL73" i="34" s="1"/>
  <c r="AK72" i="34"/>
  <c r="AL72" i="34" s="1"/>
  <c r="S33" i="33"/>
  <c r="T32" i="33"/>
  <c r="U32" i="33" s="1"/>
  <c r="OB11" i="25"/>
  <c r="OB12" i="25" s="1"/>
  <c r="OB13" i="25" s="1"/>
  <c r="OB14" i="25" s="1"/>
  <c r="NZ11" i="25"/>
  <c r="NZ12" i="25" s="1"/>
  <c r="NZ13" i="25" s="1"/>
  <c r="NZ14" i="25" s="1"/>
  <c r="NX11" i="25"/>
  <c r="NX12" i="25" s="1"/>
  <c r="NX13" i="25" s="1"/>
  <c r="NX14" i="25" s="1"/>
  <c r="NV11" i="25"/>
  <c r="NV12" i="25" s="1"/>
  <c r="NV13" i="25" s="1"/>
  <c r="NV14" i="25" s="1"/>
  <c r="NT11" i="25"/>
  <c r="NT12" i="25" s="1"/>
  <c r="NT13" i="25" s="1"/>
  <c r="NT14" i="25" s="1"/>
  <c r="NR11" i="25"/>
  <c r="NR12" i="25" s="1"/>
  <c r="NR13" i="25" s="1"/>
  <c r="NR14" i="25" s="1"/>
  <c r="OC11" i="25"/>
  <c r="OC12" i="25" s="1"/>
  <c r="OC13" i="25" s="1"/>
  <c r="OC14" i="25" s="1"/>
  <c r="OA11" i="25"/>
  <c r="OA12" i="25" s="1"/>
  <c r="OA13" i="25" s="1"/>
  <c r="OA14" i="25" s="1"/>
  <c r="NY11" i="25"/>
  <c r="NY12" i="25" s="1"/>
  <c r="NY13" i="25" s="1"/>
  <c r="NY14" i="25" s="1"/>
  <c r="NW11" i="25"/>
  <c r="NW12" i="25" s="1"/>
  <c r="NW13" i="25" s="1"/>
  <c r="NW14" i="25" s="1"/>
  <c r="NU11" i="25"/>
  <c r="NU12" i="25" s="1"/>
  <c r="NU13" i="25" s="1"/>
  <c r="NU14" i="25" s="1"/>
  <c r="NS11" i="25"/>
  <c r="NS12" i="25" s="1"/>
  <c r="NS13" i="25" s="1"/>
  <c r="NS14" i="25" s="1"/>
  <c r="OD7" i="25"/>
  <c r="AK43" i="34" l="1"/>
  <c r="AJ42" i="34" s="1"/>
  <c r="AB74" i="34"/>
  <c r="AC72" i="34"/>
  <c r="AD72" i="34" s="1"/>
  <c r="S34" i="33"/>
  <c r="T33" i="33"/>
  <c r="U33" i="33" s="1"/>
  <c r="OO11" i="25"/>
  <c r="OO12" i="25" s="1"/>
  <c r="OO13" i="25" s="1"/>
  <c r="OO14" i="25" s="1"/>
  <c r="OM11" i="25"/>
  <c r="OM12" i="25" s="1"/>
  <c r="OM13" i="25" s="1"/>
  <c r="OM14" i="25" s="1"/>
  <c r="OK11" i="25"/>
  <c r="OK12" i="25" s="1"/>
  <c r="OK13" i="25" s="1"/>
  <c r="OK14" i="25" s="1"/>
  <c r="OI11" i="25"/>
  <c r="OI12" i="25" s="1"/>
  <c r="OI13" i="25" s="1"/>
  <c r="OI14" i="25" s="1"/>
  <c r="OG11" i="25"/>
  <c r="OG12" i="25" s="1"/>
  <c r="OG13" i="25" s="1"/>
  <c r="OG14" i="25" s="1"/>
  <c r="OE11" i="25"/>
  <c r="OE12" i="25" s="1"/>
  <c r="OE13" i="25" s="1"/>
  <c r="OE14" i="25" s="1"/>
  <c r="OQ7" i="25"/>
  <c r="OP11" i="25"/>
  <c r="OP12" i="25" s="1"/>
  <c r="OP13" i="25" s="1"/>
  <c r="OP14" i="25" s="1"/>
  <c r="ON11" i="25"/>
  <c r="ON12" i="25" s="1"/>
  <c r="ON13" i="25" s="1"/>
  <c r="ON14" i="25" s="1"/>
  <c r="OL11" i="25"/>
  <c r="OL12" i="25" s="1"/>
  <c r="OL13" i="25" s="1"/>
  <c r="OL14" i="25" s="1"/>
  <c r="OJ11" i="25"/>
  <c r="OJ12" i="25" s="1"/>
  <c r="OJ13" i="25" s="1"/>
  <c r="OJ14" i="25" s="1"/>
  <c r="OH11" i="25"/>
  <c r="OH12" i="25" s="1"/>
  <c r="OH13" i="25" s="1"/>
  <c r="OH14" i="25" s="1"/>
  <c r="OF11" i="25"/>
  <c r="OF12" i="25" s="1"/>
  <c r="OF13" i="25" s="1"/>
  <c r="OF14" i="25" s="1"/>
  <c r="AC73" i="34" l="1"/>
  <c r="AD73" i="34" s="1"/>
  <c r="AB75" i="34"/>
  <c r="S35" i="33"/>
  <c r="T34" i="33"/>
  <c r="U34" i="33" s="1"/>
  <c r="PB11" i="25"/>
  <c r="PB12" i="25" s="1"/>
  <c r="PB13" i="25" s="1"/>
  <c r="PB14" i="25" s="1"/>
  <c r="OZ11" i="25"/>
  <c r="OZ12" i="25" s="1"/>
  <c r="OZ13" i="25" s="1"/>
  <c r="OZ14" i="25" s="1"/>
  <c r="OX11" i="25"/>
  <c r="OX12" i="25" s="1"/>
  <c r="OX13" i="25" s="1"/>
  <c r="OX14" i="25" s="1"/>
  <c r="OV11" i="25"/>
  <c r="OV12" i="25" s="1"/>
  <c r="OV13" i="25" s="1"/>
  <c r="OV14" i="25" s="1"/>
  <c r="OT11" i="25"/>
  <c r="OT12" i="25" s="1"/>
  <c r="OT13" i="25" s="1"/>
  <c r="OT14" i="25" s="1"/>
  <c r="OR11" i="25"/>
  <c r="OR12" i="25" s="1"/>
  <c r="OR13" i="25" s="1"/>
  <c r="OR14" i="25" s="1"/>
  <c r="PC11" i="25"/>
  <c r="PC12" i="25" s="1"/>
  <c r="PC13" i="25" s="1"/>
  <c r="PC14" i="25" s="1"/>
  <c r="PA11" i="25"/>
  <c r="PA12" i="25" s="1"/>
  <c r="PA13" i="25" s="1"/>
  <c r="PA14" i="25" s="1"/>
  <c r="OY11" i="25"/>
  <c r="OY12" i="25" s="1"/>
  <c r="OY13" i="25" s="1"/>
  <c r="OY14" i="25" s="1"/>
  <c r="OW11" i="25"/>
  <c r="OW12" i="25" s="1"/>
  <c r="OW13" i="25" s="1"/>
  <c r="OW14" i="25" s="1"/>
  <c r="OU11" i="25"/>
  <c r="OU12" i="25" s="1"/>
  <c r="OU13" i="25" s="1"/>
  <c r="OU14" i="25" s="1"/>
  <c r="OS11" i="25"/>
  <c r="OS12" i="25" s="1"/>
  <c r="OS13" i="25" s="1"/>
  <c r="OS14" i="25" s="1"/>
  <c r="PD7" i="25"/>
  <c r="AC74" i="34" l="1"/>
  <c r="AD74" i="34" s="1"/>
  <c r="AB76" i="34"/>
  <c r="S36" i="33"/>
  <c r="T35" i="33"/>
  <c r="U35" i="33" s="1"/>
  <c r="PO11" i="25"/>
  <c r="PO12" i="25" s="1"/>
  <c r="PO13" i="25" s="1"/>
  <c r="PO14" i="25" s="1"/>
  <c r="PM11" i="25"/>
  <c r="PM12" i="25" s="1"/>
  <c r="PM13" i="25" s="1"/>
  <c r="PM14" i="25" s="1"/>
  <c r="PK11" i="25"/>
  <c r="PK12" i="25" s="1"/>
  <c r="PK13" i="25" s="1"/>
  <c r="PK14" i="25" s="1"/>
  <c r="PI11" i="25"/>
  <c r="PI12" i="25" s="1"/>
  <c r="PI13" i="25" s="1"/>
  <c r="PI14" i="25" s="1"/>
  <c r="PG11" i="25"/>
  <c r="PG12" i="25" s="1"/>
  <c r="PG13" i="25" s="1"/>
  <c r="PG14" i="25" s="1"/>
  <c r="PE11" i="25"/>
  <c r="PE12" i="25" s="1"/>
  <c r="PE13" i="25" s="1"/>
  <c r="PE14" i="25" s="1"/>
  <c r="PQ7" i="25"/>
  <c r="PP11" i="25"/>
  <c r="PP12" i="25" s="1"/>
  <c r="PP13" i="25" s="1"/>
  <c r="PP14" i="25" s="1"/>
  <c r="PN11" i="25"/>
  <c r="PN12" i="25" s="1"/>
  <c r="PN13" i="25" s="1"/>
  <c r="PN14" i="25" s="1"/>
  <c r="PL11" i="25"/>
  <c r="PL12" i="25" s="1"/>
  <c r="PL13" i="25" s="1"/>
  <c r="PL14" i="25" s="1"/>
  <c r="PJ11" i="25"/>
  <c r="PJ12" i="25" s="1"/>
  <c r="PJ13" i="25" s="1"/>
  <c r="PJ14" i="25" s="1"/>
  <c r="PH11" i="25"/>
  <c r="PH12" i="25" s="1"/>
  <c r="PH13" i="25" s="1"/>
  <c r="PH14" i="25" s="1"/>
  <c r="PF11" i="25"/>
  <c r="PF12" i="25" s="1"/>
  <c r="PF13" i="25" s="1"/>
  <c r="PF14" i="25" s="1"/>
  <c r="AB77" i="34" l="1"/>
  <c r="AC75" i="34"/>
  <c r="AD75" i="34" s="1"/>
  <c r="S37" i="33"/>
  <c r="T36" i="33"/>
  <c r="U36" i="33" s="1"/>
  <c r="QB11" i="25"/>
  <c r="QB12" i="25" s="1"/>
  <c r="QB13" i="25" s="1"/>
  <c r="QB14" i="25" s="1"/>
  <c r="PZ11" i="25"/>
  <c r="PZ12" i="25" s="1"/>
  <c r="PZ13" i="25" s="1"/>
  <c r="PZ14" i="25" s="1"/>
  <c r="PX11" i="25"/>
  <c r="PX12" i="25" s="1"/>
  <c r="PX13" i="25" s="1"/>
  <c r="PX14" i="25" s="1"/>
  <c r="PV11" i="25"/>
  <c r="PV12" i="25" s="1"/>
  <c r="PV13" i="25" s="1"/>
  <c r="PV14" i="25" s="1"/>
  <c r="PT11" i="25"/>
  <c r="PT12" i="25" s="1"/>
  <c r="PT13" i="25" s="1"/>
  <c r="PT14" i="25" s="1"/>
  <c r="PR11" i="25"/>
  <c r="PR12" i="25" s="1"/>
  <c r="PR13" i="25" s="1"/>
  <c r="PR14" i="25" s="1"/>
  <c r="QC11" i="25"/>
  <c r="QC12" i="25" s="1"/>
  <c r="QC13" i="25" s="1"/>
  <c r="QC14" i="25" s="1"/>
  <c r="QA11" i="25"/>
  <c r="QA12" i="25" s="1"/>
  <c r="QA13" i="25" s="1"/>
  <c r="QA14" i="25" s="1"/>
  <c r="PY11" i="25"/>
  <c r="PY12" i="25" s="1"/>
  <c r="PY13" i="25" s="1"/>
  <c r="PY14" i="25" s="1"/>
  <c r="PW11" i="25"/>
  <c r="PW12" i="25" s="1"/>
  <c r="PW13" i="25" s="1"/>
  <c r="PW14" i="25" s="1"/>
  <c r="PU11" i="25"/>
  <c r="PU12" i="25" s="1"/>
  <c r="PU13" i="25" s="1"/>
  <c r="PU14" i="25" s="1"/>
  <c r="PS11" i="25"/>
  <c r="PS12" i="25" s="1"/>
  <c r="PS13" i="25" s="1"/>
  <c r="PS14" i="25" s="1"/>
  <c r="QD7" i="25"/>
  <c r="AB78" i="34" l="1"/>
  <c r="AC76" i="34"/>
  <c r="AD76" i="34" s="1"/>
  <c r="S38" i="33"/>
  <c r="T37" i="33"/>
  <c r="U37" i="33" s="1"/>
  <c r="QO11" i="25"/>
  <c r="QO12" i="25" s="1"/>
  <c r="QO13" i="25" s="1"/>
  <c r="QO14" i="25" s="1"/>
  <c r="QM11" i="25"/>
  <c r="QM12" i="25" s="1"/>
  <c r="QM13" i="25" s="1"/>
  <c r="QM14" i="25" s="1"/>
  <c r="QK11" i="25"/>
  <c r="QK12" i="25" s="1"/>
  <c r="QK13" i="25" s="1"/>
  <c r="QK14" i="25" s="1"/>
  <c r="QI11" i="25"/>
  <c r="QI12" i="25" s="1"/>
  <c r="QI13" i="25" s="1"/>
  <c r="QI14" i="25" s="1"/>
  <c r="QG11" i="25"/>
  <c r="QG12" i="25" s="1"/>
  <c r="QG13" i="25" s="1"/>
  <c r="QG14" i="25" s="1"/>
  <c r="QE11" i="25"/>
  <c r="QE12" i="25" s="1"/>
  <c r="QE13" i="25" s="1"/>
  <c r="QE14" i="25" s="1"/>
  <c r="QQ7" i="25"/>
  <c r="QP11" i="25"/>
  <c r="QP12" i="25" s="1"/>
  <c r="QP13" i="25" s="1"/>
  <c r="QP14" i="25" s="1"/>
  <c r="QN11" i="25"/>
  <c r="QN12" i="25" s="1"/>
  <c r="QN13" i="25" s="1"/>
  <c r="QN14" i="25" s="1"/>
  <c r="QL11" i="25"/>
  <c r="QL12" i="25" s="1"/>
  <c r="QL13" i="25" s="1"/>
  <c r="QL14" i="25" s="1"/>
  <c r="QJ11" i="25"/>
  <c r="QJ12" i="25" s="1"/>
  <c r="QJ13" i="25" s="1"/>
  <c r="QJ14" i="25" s="1"/>
  <c r="QH11" i="25"/>
  <c r="QH12" i="25" s="1"/>
  <c r="QH13" i="25" s="1"/>
  <c r="QH14" i="25" s="1"/>
  <c r="QF11" i="25"/>
  <c r="QF12" i="25" s="1"/>
  <c r="QF13" i="25" s="1"/>
  <c r="QF14" i="25" s="1"/>
  <c r="AC77" i="34" l="1"/>
  <c r="AD77" i="34" s="1"/>
  <c r="AB79" i="34"/>
  <c r="S39" i="33"/>
  <c r="T38" i="33"/>
  <c r="U38" i="33" s="1"/>
  <c r="RB11" i="25"/>
  <c r="RB12" i="25" s="1"/>
  <c r="RB13" i="25" s="1"/>
  <c r="RB14" i="25" s="1"/>
  <c r="QZ11" i="25"/>
  <c r="QZ12" i="25" s="1"/>
  <c r="QZ13" i="25" s="1"/>
  <c r="QZ14" i="25" s="1"/>
  <c r="QX11" i="25"/>
  <c r="QX12" i="25" s="1"/>
  <c r="QX13" i="25" s="1"/>
  <c r="QX14" i="25" s="1"/>
  <c r="QV11" i="25"/>
  <c r="QV12" i="25" s="1"/>
  <c r="QV13" i="25" s="1"/>
  <c r="QV14" i="25" s="1"/>
  <c r="QT11" i="25"/>
  <c r="QT12" i="25" s="1"/>
  <c r="QT13" i="25" s="1"/>
  <c r="QT14" i="25" s="1"/>
  <c r="QR11" i="25"/>
  <c r="QR12" i="25" s="1"/>
  <c r="QR13" i="25" s="1"/>
  <c r="QR14" i="25" s="1"/>
  <c r="RC11" i="25"/>
  <c r="RC12" i="25" s="1"/>
  <c r="RC13" i="25" s="1"/>
  <c r="RC14" i="25" s="1"/>
  <c r="RA11" i="25"/>
  <c r="RA12" i="25" s="1"/>
  <c r="RA13" i="25" s="1"/>
  <c r="RA14" i="25" s="1"/>
  <c r="QY11" i="25"/>
  <c r="QY12" i="25" s="1"/>
  <c r="QY13" i="25" s="1"/>
  <c r="QY14" i="25" s="1"/>
  <c r="QW11" i="25"/>
  <c r="QW12" i="25" s="1"/>
  <c r="QW13" i="25" s="1"/>
  <c r="QW14" i="25" s="1"/>
  <c r="QU11" i="25"/>
  <c r="QU12" i="25" s="1"/>
  <c r="QU13" i="25" s="1"/>
  <c r="QU14" i="25" s="1"/>
  <c r="QS11" i="25"/>
  <c r="QS12" i="25" s="1"/>
  <c r="QS13" i="25" s="1"/>
  <c r="QS14" i="25" s="1"/>
  <c r="RD7" i="25"/>
  <c r="AC78" i="34" l="1"/>
  <c r="AD78" i="34" s="1"/>
  <c r="AB80" i="34"/>
  <c r="S40" i="33"/>
  <c r="T39" i="33"/>
  <c r="U39" i="33" s="1"/>
  <c r="RO11" i="25"/>
  <c r="RO12" i="25" s="1"/>
  <c r="RO13" i="25" s="1"/>
  <c r="RO14" i="25" s="1"/>
  <c r="RM11" i="25"/>
  <c r="RM12" i="25" s="1"/>
  <c r="RM13" i="25" s="1"/>
  <c r="RM14" i="25" s="1"/>
  <c r="RK11" i="25"/>
  <c r="RK12" i="25" s="1"/>
  <c r="RK13" i="25" s="1"/>
  <c r="RK14" i="25" s="1"/>
  <c r="RI11" i="25"/>
  <c r="RI12" i="25" s="1"/>
  <c r="RI13" i="25" s="1"/>
  <c r="RI14" i="25" s="1"/>
  <c r="RG11" i="25"/>
  <c r="RG12" i="25" s="1"/>
  <c r="RG13" i="25" s="1"/>
  <c r="RG14" i="25" s="1"/>
  <c r="RE11" i="25"/>
  <c r="RE12" i="25" s="1"/>
  <c r="RE13" i="25" s="1"/>
  <c r="RE14" i="25" s="1"/>
  <c r="RQ7" i="25"/>
  <c r="RP11" i="25"/>
  <c r="RP12" i="25" s="1"/>
  <c r="RP13" i="25" s="1"/>
  <c r="RP14" i="25" s="1"/>
  <c r="RN11" i="25"/>
  <c r="RN12" i="25" s="1"/>
  <c r="RN13" i="25" s="1"/>
  <c r="RN14" i="25" s="1"/>
  <c r="RL11" i="25"/>
  <c r="RL12" i="25" s="1"/>
  <c r="RL13" i="25" s="1"/>
  <c r="RL14" i="25" s="1"/>
  <c r="RJ11" i="25"/>
  <c r="RJ12" i="25" s="1"/>
  <c r="RJ13" i="25" s="1"/>
  <c r="RJ14" i="25" s="1"/>
  <c r="RH11" i="25"/>
  <c r="RH12" i="25" s="1"/>
  <c r="RH13" i="25" s="1"/>
  <c r="RH14" i="25" s="1"/>
  <c r="RF11" i="25"/>
  <c r="RF12" i="25" s="1"/>
  <c r="RF13" i="25" s="1"/>
  <c r="RF14" i="25" s="1"/>
  <c r="AB81" i="34" l="1"/>
  <c r="AC79" i="34"/>
  <c r="AD79" i="34" s="1"/>
  <c r="S41" i="33"/>
  <c r="T40" i="33"/>
  <c r="U40" i="33" s="1"/>
  <c r="SB11" i="25"/>
  <c r="SB12" i="25" s="1"/>
  <c r="SB13" i="25" s="1"/>
  <c r="SB14" i="25" s="1"/>
  <c r="RZ11" i="25"/>
  <c r="RZ12" i="25" s="1"/>
  <c r="RZ13" i="25" s="1"/>
  <c r="RZ14" i="25" s="1"/>
  <c r="RX11" i="25"/>
  <c r="RX12" i="25" s="1"/>
  <c r="RX13" i="25" s="1"/>
  <c r="RX14" i="25" s="1"/>
  <c r="RV11" i="25"/>
  <c r="RV12" i="25" s="1"/>
  <c r="RV13" i="25" s="1"/>
  <c r="RV14" i="25" s="1"/>
  <c r="RT11" i="25"/>
  <c r="RT12" i="25" s="1"/>
  <c r="RT13" i="25" s="1"/>
  <c r="RT14" i="25" s="1"/>
  <c r="RR11" i="25"/>
  <c r="RR12" i="25" s="1"/>
  <c r="RR13" i="25" s="1"/>
  <c r="RR14" i="25" s="1"/>
  <c r="SC11" i="25"/>
  <c r="SC12" i="25" s="1"/>
  <c r="SC13" i="25" s="1"/>
  <c r="SC14" i="25" s="1"/>
  <c r="SA11" i="25"/>
  <c r="SA12" i="25" s="1"/>
  <c r="SA13" i="25" s="1"/>
  <c r="SA14" i="25" s="1"/>
  <c r="RY11" i="25"/>
  <c r="RY12" i="25" s="1"/>
  <c r="RY13" i="25" s="1"/>
  <c r="RY14" i="25" s="1"/>
  <c r="RW11" i="25"/>
  <c r="RW12" i="25" s="1"/>
  <c r="RW13" i="25" s="1"/>
  <c r="RW14" i="25" s="1"/>
  <c r="RU11" i="25"/>
  <c r="RU12" i="25" s="1"/>
  <c r="RU13" i="25" s="1"/>
  <c r="RU14" i="25" s="1"/>
  <c r="RS11" i="25"/>
  <c r="RS12" i="25" s="1"/>
  <c r="RS13" i="25" s="1"/>
  <c r="RS14" i="25" s="1"/>
  <c r="SD7" i="25"/>
  <c r="AB82" i="34" l="1"/>
  <c r="AC80" i="34"/>
  <c r="AD80" i="34" s="1"/>
  <c r="S42" i="33"/>
  <c r="T41" i="33"/>
  <c r="U41" i="33" s="1"/>
  <c r="SO11" i="25"/>
  <c r="SO12" i="25" s="1"/>
  <c r="SO13" i="25" s="1"/>
  <c r="SO14" i="25" s="1"/>
  <c r="SM11" i="25"/>
  <c r="SM12" i="25" s="1"/>
  <c r="SM13" i="25" s="1"/>
  <c r="SM14" i="25" s="1"/>
  <c r="SK11" i="25"/>
  <c r="SK12" i="25" s="1"/>
  <c r="SK13" i="25" s="1"/>
  <c r="SK14" i="25" s="1"/>
  <c r="SI11" i="25"/>
  <c r="SI12" i="25" s="1"/>
  <c r="SI13" i="25" s="1"/>
  <c r="SI14" i="25" s="1"/>
  <c r="SG11" i="25"/>
  <c r="SG12" i="25" s="1"/>
  <c r="SG13" i="25" s="1"/>
  <c r="SG14" i="25" s="1"/>
  <c r="SE11" i="25"/>
  <c r="SE12" i="25" s="1"/>
  <c r="SE13" i="25" s="1"/>
  <c r="SE14" i="25" s="1"/>
  <c r="SQ7" i="25"/>
  <c r="SP11" i="25"/>
  <c r="SP12" i="25" s="1"/>
  <c r="SP13" i="25" s="1"/>
  <c r="SP14" i="25" s="1"/>
  <c r="SN11" i="25"/>
  <c r="SN12" i="25" s="1"/>
  <c r="SN13" i="25" s="1"/>
  <c r="SN14" i="25" s="1"/>
  <c r="SL11" i="25"/>
  <c r="SL12" i="25" s="1"/>
  <c r="SL13" i="25" s="1"/>
  <c r="SL14" i="25" s="1"/>
  <c r="SJ11" i="25"/>
  <c r="SJ12" i="25" s="1"/>
  <c r="SJ13" i="25" s="1"/>
  <c r="SJ14" i="25" s="1"/>
  <c r="SH11" i="25"/>
  <c r="SH12" i="25" s="1"/>
  <c r="SH13" i="25" s="1"/>
  <c r="SH14" i="25" s="1"/>
  <c r="SF11" i="25"/>
  <c r="SF12" i="25" s="1"/>
  <c r="SF13" i="25" s="1"/>
  <c r="SF14" i="25" s="1"/>
  <c r="AB83" i="34" l="1"/>
  <c r="AC81" i="34"/>
  <c r="AD81" i="34" s="1"/>
  <c r="S43" i="33"/>
  <c r="T42" i="33"/>
  <c r="U42" i="33" s="1"/>
  <c r="TB11" i="25"/>
  <c r="TB12" i="25" s="1"/>
  <c r="TB13" i="25" s="1"/>
  <c r="TB14" i="25" s="1"/>
  <c r="SZ11" i="25"/>
  <c r="SZ12" i="25" s="1"/>
  <c r="SZ13" i="25" s="1"/>
  <c r="SZ14" i="25" s="1"/>
  <c r="SX11" i="25"/>
  <c r="SX12" i="25" s="1"/>
  <c r="SX13" i="25" s="1"/>
  <c r="SX14" i="25" s="1"/>
  <c r="SV11" i="25"/>
  <c r="SV12" i="25" s="1"/>
  <c r="SV13" i="25" s="1"/>
  <c r="SV14" i="25" s="1"/>
  <c r="ST11" i="25"/>
  <c r="ST12" i="25" s="1"/>
  <c r="ST13" i="25" s="1"/>
  <c r="ST14" i="25" s="1"/>
  <c r="SR11" i="25"/>
  <c r="SR12" i="25" s="1"/>
  <c r="SR13" i="25" s="1"/>
  <c r="SR14" i="25" s="1"/>
  <c r="TC11" i="25"/>
  <c r="TC12" i="25" s="1"/>
  <c r="TC13" i="25" s="1"/>
  <c r="TC14" i="25" s="1"/>
  <c r="TA11" i="25"/>
  <c r="TA12" i="25" s="1"/>
  <c r="TA13" i="25" s="1"/>
  <c r="TA14" i="25" s="1"/>
  <c r="SY11" i="25"/>
  <c r="SY12" i="25" s="1"/>
  <c r="SY13" i="25" s="1"/>
  <c r="SY14" i="25" s="1"/>
  <c r="SW11" i="25"/>
  <c r="SW12" i="25" s="1"/>
  <c r="SW13" i="25" s="1"/>
  <c r="SW14" i="25" s="1"/>
  <c r="SU11" i="25"/>
  <c r="SU12" i="25" s="1"/>
  <c r="SU13" i="25" s="1"/>
  <c r="SU14" i="25" s="1"/>
  <c r="SS11" i="25"/>
  <c r="SS12" i="25" s="1"/>
  <c r="SS13" i="25" s="1"/>
  <c r="SS14" i="25" s="1"/>
  <c r="TD7" i="25"/>
  <c r="AB84" i="34" l="1"/>
  <c r="AC82" i="34"/>
  <c r="AD82" i="34" s="1"/>
  <c r="S44" i="33"/>
  <c r="T43" i="33"/>
  <c r="U43" i="33" s="1"/>
  <c r="TO11" i="25"/>
  <c r="TO12" i="25" s="1"/>
  <c r="TO13" i="25" s="1"/>
  <c r="TO14" i="25" s="1"/>
  <c r="TM11" i="25"/>
  <c r="TM12" i="25" s="1"/>
  <c r="TM13" i="25" s="1"/>
  <c r="TM14" i="25" s="1"/>
  <c r="TK11" i="25"/>
  <c r="TK12" i="25" s="1"/>
  <c r="TK13" i="25" s="1"/>
  <c r="TK14" i="25" s="1"/>
  <c r="TI11" i="25"/>
  <c r="TI12" i="25" s="1"/>
  <c r="TI13" i="25" s="1"/>
  <c r="TI14" i="25" s="1"/>
  <c r="TG11" i="25"/>
  <c r="TG12" i="25" s="1"/>
  <c r="TG13" i="25" s="1"/>
  <c r="TG14" i="25" s="1"/>
  <c r="TE11" i="25"/>
  <c r="TE12" i="25" s="1"/>
  <c r="TE13" i="25" s="1"/>
  <c r="TE14" i="25" s="1"/>
  <c r="TQ7" i="25"/>
  <c r="TP11" i="25"/>
  <c r="TP12" i="25" s="1"/>
  <c r="TP13" i="25" s="1"/>
  <c r="TP14" i="25" s="1"/>
  <c r="TN11" i="25"/>
  <c r="TN12" i="25" s="1"/>
  <c r="TN13" i="25" s="1"/>
  <c r="TN14" i="25" s="1"/>
  <c r="TL11" i="25"/>
  <c r="TL12" i="25" s="1"/>
  <c r="TL13" i="25" s="1"/>
  <c r="TL14" i="25" s="1"/>
  <c r="TJ11" i="25"/>
  <c r="TJ12" i="25" s="1"/>
  <c r="TJ13" i="25" s="1"/>
  <c r="TJ14" i="25" s="1"/>
  <c r="TH11" i="25"/>
  <c r="TH12" i="25" s="1"/>
  <c r="TH13" i="25" s="1"/>
  <c r="TH14" i="25" s="1"/>
  <c r="TF11" i="25"/>
  <c r="TF12" i="25" s="1"/>
  <c r="TF13" i="25" s="1"/>
  <c r="TF14" i="25" s="1"/>
  <c r="AB85" i="34" l="1"/>
  <c r="AC83" i="34"/>
  <c r="AD83" i="34" s="1"/>
  <c r="S45" i="33"/>
  <c r="T44" i="33"/>
  <c r="U44" i="33" s="1"/>
  <c r="UB11" i="25"/>
  <c r="UB12" i="25" s="1"/>
  <c r="UB13" i="25" s="1"/>
  <c r="UB14" i="25" s="1"/>
  <c r="TZ11" i="25"/>
  <c r="TZ12" i="25" s="1"/>
  <c r="TZ13" i="25" s="1"/>
  <c r="TZ14" i="25" s="1"/>
  <c r="TX11" i="25"/>
  <c r="TX12" i="25" s="1"/>
  <c r="TX13" i="25" s="1"/>
  <c r="TX14" i="25" s="1"/>
  <c r="TV11" i="25"/>
  <c r="TV12" i="25" s="1"/>
  <c r="TV13" i="25" s="1"/>
  <c r="TV14" i="25" s="1"/>
  <c r="TT11" i="25"/>
  <c r="TT12" i="25" s="1"/>
  <c r="TT13" i="25" s="1"/>
  <c r="TT14" i="25" s="1"/>
  <c r="TR11" i="25"/>
  <c r="TR12" i="25" s="1"/>
  <c r="TR13" i="25" s="1"/>
  <c r="TR14" i="25" s="1"/>
  <c r="UC11" i="25"/>
  <c r="UC12" i="25" s="1"/>
  <c r="UC13" i="25" s="1"/>
  <c r="UC14" i="25" s="1"/>
  <c r="UA11" i="25"/>
  <c r="UA12" i="25" s="1"/>
  <c r="UA13" i="25" s="1"/>
  <c r="UA14" i="25" s="1"/>
  <c r="TY11" i="25"/>
  <c r="TY12" i="25" s="1"/>
  <c r="TY13" i="25" s="1"/>
  <c r="TY14" i="25" s="1"/>
  <c r="TW11" i="25"/>
  <c r="TW12" i="25" s="1"/>
  <c r="TW13" i="25" s="1"/>
  <c r="TW14" i="25" s="1"/>
  <c r="TU11" i="25"/>
  <c r="TU12" i="25" s="1"/>
  <c r="TU13" i="25" s="1"/>
  <c r="TU14" i="25" s="1"/>
  <c r="TS11" i="25"/>
  <c r="TS12" i="25" s="1"/>
  <c r="TS13" i="25" s="1"/>
  <c r="TS14" i="25" s="1"/>
  <c r="UD7" i="25"/>
  <c r="AC84" i="34" l="1"/>
  <c r="AD84" i="34" s="1"/>
  <c r="AB86" i="34"/>
  <c r="S46" i="33"/>
  <c r="T45" i="33"/>
  <c r="U45" i="33" s="1"/>
  <c r="UO11" i="25"/>
  <c r="UO12" i="25" s="1"/>
  <c r="UO13" i="25" s="1"/>
  <c r="UO14" i="25" s="1"/>
  <c r="UM11" i="25"/>
  <c r="UM12" i="25" s="1"/>
  <c r="UM13" i="25" s="1"/>
  <c r="UM14" i="25" s="1"/>
  <c r="UK11" i="25"/>
  <c r="UK12" i="25" s="1"/>
  <c r="UK13" i="25" s="1"/>
  <c r="UK14" i="25" s="1"/>
  <c r="UI11" i="25"/>
  <c r="UI12" i="25" s="1"/>
  <c r="UI13" i="25" s="1"/>
  <c r="UI14" i="25" s="1"/>
  <c r="UG11" i="25"/>
  <c r="UG12" i="25" s="1"/>
  <c r="UG13" i="25" s="1"/>
  <c r="UG14" i="25" s="1"/>
  <c r="UE11" i="25"/>
  <c r="UE12" i="25" s="1"/>
  <c r="UE13" i="25" s="1"/>
  <c r="UE14" i="25" s="1"/>
  <c r="UQ7" i="25"/>
  <c r="UP11" i="25"/>
  <c r="UP12" i="25" s="1"/>
  <c r="UP13" i="25" s="1"/>
  <c r="UP14" i="25" s="1"/>
  <c r="UN11" i="25"/>
  <c r="UN12" i="25" s="1"/>
  <c r="UN13" i="25" s="1"/>
  <c r="UN14" i="25" s="1"/>
  <c r="UL11" i="25"/>
  <c r="UL12" i="25" s="1"/>
  <c r="UL13" i="25" s="1"/>
  <c r="UL14" i="25" s="1"/>
  <c r="UJ11" i="25"/>
  <c r="UJ12" i="25" s="1"/>
  <c r="UJ13" i="25" s="1"/>
  <c r="UJ14" i="25" s="1"/>
  <c r="UH11" i="25"/>
  <c r="UH12" i="25" s="1"/>
  <c r="UH13" i="25" s="1"/>
  <c r="UH14" i="25" s="1"/>
  <c r="UF11" i="25"/>
  <c r="UF12" i="25" s="1"/>
  <c r="UF13" i="25" s="1"/>
  <c r="UF14" i="25" s="1"/>
  <c r="AB87" i="34" l="1"/>
  <c r="AC85" i="34"/>
  <c r="AD85" i="34" s="1"/>
  <c r="S47" i="33"/>
  <c r="T46" i="33"/>
  <c r="U46" i="33" s="1"/>
  <c r="VB11" i="25"/>
  <c r="VB12" i="25" s="1"/>
  <c r="VB13" i="25" s="1"/>
  <c r="VB14" i="25" s="1"/>
  <c r="UZ11" i="25"/>
  <c r="UZ12" i="25" s="1"/>
  <c r="UZ13" i="25" s="1"/>
  <c r="UZ14" i="25" s="1"/>
  <c r="UX11" i="25"/>
  <c r="UX12" i="25" s="1"/>
  <c r="UX13" i="25" s="1"/>
  <c r="UX14" i="25" s="1"/>
  <c r="UV11" i="25"/>
  <c r="UV12" i="25" s="1"/>
  <c r="UV13" i="25" s="1"/>
  <c r="UV14" i="25" s="1"/>
  <c r="UT11" i="25"/>
  <c r="UT12" i="25" s="1"/>
  <c r="UT13" i="25" s="1"/>
  <c r="UT14" i="25" s="1"/>
  <c r="UR11" i="25"/>
  <c r="UR12" i="25" s="1"/>
  <c r="UR13" i="25" s="1"/>
  <c r="UR14" i="25" s="1"/>
  <c r="VC11" i="25"/>
  <c r="VC12" i="25" s="1"/>
  <c r="VC13" i="25" s="1"/>
  <c r="VC14" i="25" s="1"/>
  <c r="VA11" i="25"/>
  <c r="VA12" i="25" s="1"/>
  <c r="VA13" i="25" s="1"/>
  <c r="VA14" i="25" s="1"/>
  <c r="UY11" i="25"/>
  <c r="UY12" i="25" s="1"/>
  <c r="UY13" i="25" s="1"/>
  <c r="UY14" i="25" s="1"/>
  <c r="UW11" i="25"/>
  <c r="UW12" i="25" s="1"/>
  <c r="UW13" i="25" s="1"/>
  <c r="UW14" i="25" s="1"/>
  <c r="UU11" i="25"/>
  <c r="UU12" i="25" s="1"/>
  <c r="UU13" i="25" s="1"/>
  <c r="UU14" i="25" s="1"/>
  <c r="US11" i="25"/>
  <c r="US12" i="25" s="1"/>
  <c r="US13" i="25" s="1"/>
  <c r="US14" i="25" s="1"/>
  <c r="VD7" i="25"/>
  <c r="AC86" i="34" l="1"/>
  <c r="AD86" i="34" s="1"/>
  <c r="AB88" i="34"/>
  <c r="S48" i="33"/>
  <c r="T47" i="33"/>
  <c r="U47" i="33" s="1"/>
  <c r="VO11" i="25"/>
  <c r="VO12" i="25" s="1"/>
  <c r="VO13" i="25" s="1"/>
  <c r="VO14" i="25" s="1"/>
  <c r="VM11" i="25"/>
  <c r="VM12" i="25" s="1"/>
  <c r="VM13" i="25" s="1"/>
  <c r="VM14" i="25" s="1"/>
  <c r="VK11" i="25"/>
  <c r="VK12" i="25" s="1"/>
  <c r="VK13" i="25" s="1"/>
  <c r="VK14" i="25" s="1"/>
  <c r="VI11" i="25"/>
  <c r="VI12" i="25" s="1"/>
  <c r="VI13" i="25" s="1"/>
  <c r="VI14" i="25" s="1"/>
  <c r="VG11" i="25"/>
  <c r="VG12" i="25" s="1"/>
  <c r="VG13" i="25" s="1"/>
  <c r="VG14" i="25" s="1"/>
  <c r="VE11" i="25"/>
  <c r="VE12" i="25" s="1"/>
  <c r="VE13" i="25" s="1"/>
  <c r="VE14" i="25" s="1"/>
  <c r="VQ7" i="25"/>
  <c r="VP11" i="25"/>
  <c r="VP12" i="25" s="1"/>
  <c r="VP13" i="25" s="1"/>
  <c r="VP14" i="25" s="1"/>
  <c r="VN11" i="25"/>
  <c r="VN12" i="25" s="1"/>
  <c r="VN13" i="25" s="1"/>
  <c r="VN14" i="25" s="1"/>
  <c r="VL11" i="25"/>
  <c r="VL12" i="25" s="1"/>
  <c r="VL13" i="25" s="1"/>
  <c r="VL14" i="25" s="1"/>
  <c r="VJ11" i="25"/>
  <c r="VJ12" i="25" s="1"/>
  <c r="VJ13" i="25" s="1"/>
  <c r="VJ14" i="25" s="1"/>
  <c r="VH11" i="25"/>
  <c r="VH12" i="25" s="1"/>
  <c r="VH13" i="25" s="1"/>
  <c r="VH14" i="25" s="1"/>
  <c r="VF11" i="25"/>
  <c r="VF12" i="25" s="1"/>
  <c r="VF13" i="25" s="1"/>
  <c r="VF14" i="25" s="1"/>
  <c r="AB89" i="34" l="1"/>
  <c r="AC87" i="34"/>
  <c r="AD87" i="34" s="1"/>
  <c r="S49" i="33"/>
  <c r="T48" i="33"/>
  <c r="U48" i="33" s="1"/>
  <c r="WB11" i="25"/>
  <c r="WB12" i="25" s="1"/>
  <c r="WB13" i="25" s="1"/>
  <c r="WB14" i="25" s="1"/>
  <c r="VZ11" i="25"/>
  <c r="VZ12" i="25" s="1"/>
  <c r="VZ13" i="25" s="1"/>
  <c r="VZ14" i="25" s="1"/>
  <c r="VX11" i="25"/>
  <c r="VX12" i="25" s="1"/>
  <c r="VX13" i="25" s="1"/>
  <c r="VX14" i="25" s="1"/>
  <c r="VV11" i="25"/>
  <c r="VV12" i="25" s="1"/>
  <c r="VV13" i="25" s="1"/>
  <c r="VV14" i="25" s="1"/>
  <c r="VT11" i="25"/>
  <c r="VT12" i="25" s="1"/>
  <c r="VT13" i="25" s="1"/>
  <c r="VT14" i="25" s="1"/>
  <c r="VR11" i="25"/>
  <c r="VR12" i="25" s="1"/>
  <c r="VR13" i="25" s="1"/>
  <c r="VR14" i="25" s="1"/>
  <c r="WC11" i="25"/>
  <c r="WC12" i="25" s="1"/>
  <c r="WC13" i="25" s="1"/>
  <c r="WC14" i="25" s="1"/>
  <c r="WA11" i="25"/>
  <c r="WA12" i="25" s="1"/>
  <c r="WA13" i="25" s="1"/>
  <c r="WA14" i="25" s="1"/>
  <c r="VY11" i="25"/>
  <c r="VY12" i="25" s="1"/>
  <c r="VY13" i="25" s="1"/>
  <c r="VY14" i="25" s="1"/>
  <c r="VW11" i="25"/>
  <c r="VW12" i="25" s="1"/>
  <c r="VW13" i="25" s="1"/>
  <c r="VW14" i="25" s="1"/>
  <c r="VU11" i="25"/>
  <c r="VU12" i="25" s="1"/>
  <c r="VU13" i="25" s="1"/>
  <c r="VU14" i="25" s="1"/>
  <c r="VS11" i="25"/>
  <c r="VS12" i="25" s="1"/>
  <c r="VS13" i="25" s="1"/>
  <c r="VS14" i="25" s="1"/>
  <c r="WD7" i="25"/>
  <c r="AC88" i="34" l="1"/>
  <c r="AD88" i="34" s="1"/>
  <c r="AB90" i="34"/>
  <c r="S50" i="33"/>
  <c r="T49" i="33"/>
  <c r="U49" i="33" s="1"/>
  <c r="WO11" i="25"/>
  <c r="WO12" i="25" s="1"/>
  <c r="WO13" i="25" s="1"/>
  <c r="WO14" i="25" s="1"/>
  <c r="WM11" i="25"/>
  <c r="WM12" i="25" s="1"/>
  <c r="WM13" i="25" s="1"/>
  <c r="WM14" i="25" s="1"/>
  <c r="WK11" i="25"/>
  <c r="WK12" i="25" s="1"/>
  <c r="WK13" i="25" s="1"/>
  <c r="WK14" i="25" s="1"/>
  <c r="WI11" i="25"/>
  <c r="WI12" i="25" s="1"/>
  <c r="WI13" i="25" s="1"/>
  <c r="WI14" i="25" s="1"/>
  <c r="WG11" i="25"/>
  <c r="WG12" i="25" s="1"/>
  <c r="WG13" i="25" s="1"/>
  <c r="WG14" i="25" s="1"/>
  <c r="WE11" i="25"/>
  <c r="WE12" i="25" s="1"/>
  <c r="WE13" i="25" s="1"/>
  <c r="WE14" i="25" s="1"/>
  <c r="WQ7" i="25"/>
  <c r="WP11" i="25"/>
  <c r="WP12" i="25" s="1"/>
  <c r="WP13" i="25" s="1"/>
  <c r="WP14" i="25" s="1"/>
  <c r="WN11" i="25"/>
  <c r="WN12" i="25" s="1"/>
  <c r="WN13" i="25" s="1"/>
  <c r="WN14" i="25" s="1"/>
  <c r="WL11" i="25"/>
  <c r="WL12" i="25" s="1"/>
  <c r="WL13" i="25" s="1"/>
  <c r="WL14" i="25" s="1"/>
  <c r="WJ11" i="25"/>
  <c r="WJ12" i="25" s="1"/>
  <c r="WJ13" i="25" s="1"/>
  <c r="WJ14" i="25" s="1"/>
  <c r="WH11" i="25"/>
  <c r="WH12" i="25" s="1"/>
  <c r="WH13" i="25" s="1"/>
  <c r="WH14" i="25" s="1"/>
  <c r="WF11" i="25"/>
  <c r="WF12" i="25" s="1"/>
  <c r="WF13" i="25" s="1"/>
  <c r="WF14" i="25" s="1"/>
  <c r="AB91" i="34" l="1"/>
  <c r="AC89" i="34"/>
  <c r="AD89" i="34" s="1"/>
  <c r="S51" i="33"/>
  <c r="T50" i="33"/>
  <c r="U50" i="33" s="1"/>
  <c r="XB11" i="25"/>
  <c r="XB12" i="25" s="1"/>
  <c r="XB13" i="25" s="1"/>
  <c r="XB14" i="25" s="1"/>
  <c r="WZ11" i="25"/>
  <c r="WZ12" i="25" s="1"/>
  <c r="WZ13" i="25" s="1"/>
  <c r="WZ14" i="25" s="1"/>
  <c r="WX11" i="25"/>
  <c r="WX12" i="25" s="1"/>
  <c r="WX13" i="25" s="1"/>
  <c r="WX14" i="25" s="1"/>
  <c r="WV11" i="25"/>
  <c r="WV12" i="25" s="1"/>
  <c r="WV13" i="25" s="1"/>
  <c r="WV14" i="25" s="1"/>
  <c r="WT11" i="25"/>
  <c r="WT12" i="25" s="1"/>
  <c r="WT13" i="25" s="1"/>
  <c r="WT14" i="25" s="1"/>
  <c r="WR11" i="25"/>
  <c r="WR12" i="25" s="1"/>
  <c r="WR13" i="25" s="1"/>
  <c r="WR14" i="25" s="1"/>
  <c r="XC11" i="25"/>
  <c r="XC12" i="25" s="1"/>
  <c r="XC13" i="25" s="1"/>
  <c r="XC14" i="25" s="1"/>
  <c r="XA11" i="25"/>
  <c r="XA12" i="25" s="1"/>
  <c r="XA13" i="25" s="1"/>
  <c r="XA14" i="25" s="1"/>
  <c r="WY11" i="25"/>
  <c r="WY12" i="25" s="1"/>
  <c r="WY13" i="25" s="1"/>
  <c r="WY14" i="25" s="1"/>
  <c r="WW11" i="25"/>
  <c r="WW12" i="25" s="1"/>
  <c r="WW13" i="25" s="1"/>
  <c r="WW14" i="25" s="1"/>
  <c r="WU11" i="25"/>
  <c r="WU12" i="25" s="1"/>
  <c r="WU13" i="25" s="1"/>
  <c r="WU14" i="25" s="1"/>
  <c r="WS11" i="25"/>
  <c r="WS12" i="25" s="1"/>
  <c r="WS13" i="25" s="1"/>
  <c r="WS14" i="25" s="1"/>
  <c r="XD7" i="25"/>
  <c r="AC90" i="34" l="1"/>
  <c r="AD90" i="34" s="1"/>
  <c r="AB92" i="34"/>
  <c r="T51" i="33"/>
  <c r="U51" i="33" s="1"/>
  <c r="S52" i="33"/>
  <c r="XO11" i="25"/>
  <c r="XO12" i="25" s="1"/>
  <c r="XO13" i="25" s="1"/>
  <c r="XO14" i="25" s="1"/>
  <c r="XM11" i="25"/>
  <c r="XM12" i="25" s="1"/>
  <c r="XM13" i="25" s="1"/>
  <c r="XM14" i="25" s="1"/>
  <c r="XK11" i="25"/>
  <c r="XK12" i="25" s="1"/>
  <c r="XK13" i="25" s="1"/>
  <c r="XK14" i="25" s="1"/>
  <c r="XI11" i="25"/>
  <c r="XI12" i="25" s="1"/>
  <c r="XI13" i="25" s="1"/>
  <c r="XI14" i="25" s="1"/>
  <c r="XG11" i="25"/>
  <c r="XG12" i="25" s="1"/>
  <c r="XG13" i="25" s="1"/>
  <c r="XG14" i="25" s="1"/>
  <c r="XE11" i="25"/>
  <c r="XE12" i="25" s="1"/>
  <c r="XE13" i="25" s="1"/>
  <c r="XE14" i="25" s="1"/>
  <c r="XQ7" i="25"/>
  <c r="XP11" i="25"/>
  <c r="XP12" i="25" s="1"/>
  <c r="XP13" i="25" s="1"/>
  <c r="XP14" i="25" s="1"/>
  <c r="XN11" i="25"/>
  <c r="XN12" i="25" s="1"/>
  <c r="XN13" i="25" s="1"/>
  <c r="XN14" i="25" s="1"/>
  <c r="XL11" i="25"/>
  <c r="XL12" i="25" s="1"/>
  <c r="XL13" i="25" s="1"/>
  <c r="XL14" i="25" s="1"/>
  <c r="XJ11" i="25"/>
  <c r="XJ12" i="25" s="1"/>
  <c r="XJ13" i="25" s="1"/>
  <c r="XJ14" i="25" s="1"/>
  <c r="XH11" i="25"/>
  <c r="XH12" i="25" s="1"/>
  <c r="XH13" i="25" s="1"/>
  <c r="XH14" i="25" s="1"/>
  <c r="XF11" i="25"/>
  <c r="XF12" i="25" s="1"/>
  <c r="XF13" i="25" s="1"/>
  <c r="XF14" i="25" s="1"/>
  <c r="AC91" i="34" l="1"/>
  <c r="AD91" i="34" s="1"/>
  <c r="AB93" i="34"/>
  <c r="S53" i="33"/>
  <c r="T52" i="33"/>
  <c r="U52" i="33" s="1"/>
  <c r="YB11" i="25"/>
  <c r="YB12" i="25" s="1"/>
  <c r="YB13" i="25" s="1"/>
  <c r="YB14" i="25" s="1"/>
  <c r="XZ11" i="25"/>
  <c r="XZ12" i="25" s="1"/>
  <c r="XZ13" i="25" s="1"/>
  <c r="XZ14" i="25" s="1"/>
  <c r="XX11" i="25"/>
  <c r="XX12" i="25" s="1"/>
  <c r="XX13" i="25" s="1"/>
  <c r="XX14" i="25" s="1"/>
  <c r="XV11" i="25"/>
  <c r="XV12" i="25" s="1"/>
  <c r="XV13" i="25" s="1"/>
  <c r="XV14" i="25" s="1"/>
  <c r="XT11" i="25"/>
  <c r="XT12" i="25" s="1"/>
  <c r="XT13" i="25" s="1"/>
  <c r="XT14" i="25" s="1"/>
  <c r="XR11" i="25"/>
  <c r="XR12" i="25" s="1"/>
  <c r="XR13" i="25" s="1"/>
  <c r="XR14" i="25" s="1"/>
  <c r="YC11" i="25"/>
  <c r="YC12" i="25" s="1"/>
  <c r="YC13" i="25" s="1"/>
  <c r="YC14" i="25" s="1"/>
  <c r="YA11" i="25"/>
  <c r="YA12" i="25" s="1"/>
  <c r="YA13" i="25" s="1"/>
  <c r="YA14" i="25" s="1"/>
  <c r="XY11" i="25"/>
  <c r="XY12" i="25" s="1"/>
  <c r="XY13" i="25" s="1"/>
  <c r="XY14" i="25" s="1"/>
  <c r="XW11" i="25"/>
  <c r="XW12" i="25" s="1"/>
  <c r="XW13" i="25" s="1"/>
  <c r="XW14" i="25" s="1"/>
  <c r="XU11" i="25"/>
  <c r="XU12" i="25" s="1"/>
  <c r="XU13" i="25" s="1"/>
  <c r="XU14" i="25" s="1"/>
  <c r="XS11" i="25"/>
  <c r="XS12" i="25" s="1"/>
  <c r="XS13" i="25" s="1"/>
  <c r="XS14" i="25" s="1"/>
  <c r="YD7" i="25"/>
  <c r="AC92" i="34" l="1"/>
  <c r="AD92" i="34" s="1"/>
  <c r="AB94" i="34"/>
  <c r="S54" i="33"/>
  <c r="T53" i="33"/>
  <c r="U53" i="33" s="1"/>
  <c r="YO11" i="25"/>
  <c r="YO12" i="25" s="1"/>
  <c r="YO13" i="25" s="1"/>
  <c r="YO14" i="25" s="1"/>
  <c r="YM11" i="25"/>
  <c r="YM12" i="25" s="1"/>
  <c r="YM13" i="25" s="1"/>
  <c r="YM14" i="25" s="1"/>
  <c r="YK11" i="25"/>
  <c r="YK12" i="25" s="1"/>
  <c r="YK13" i="25" s="1"/>
  <c r="YK14" i="25" s="1"/>
  <c r="YI11" i="25"/>
  <c r="YI12" i="25" s="1"/>
  <c r="YI13" i="25" s="1"/>
  <c r="YI14" i="25" s="1"/>
  <c r="YG11" i="25"/>
  <c r="YG12" i="25" s="1"/>
  <c r="YG13" i="25" s="1"/>
  <c r="YG14" i="25" s="1"/>
  <c r="YE11" i="25"/>
  <c r="YE12" i="25" s="1"/>
  <c r="YE13" i="25" s="1"/>
  <c r="YE14" i="25" s="1"/>
  <c r="YQ7" i="25"/>
  <c r="YP11" i="25"/>
  <c r="YP12" i="25" s="1"/>
  <c r="YP13" i="25" s="1"/>
  <c r="YP14" i="25" s="1"/>
  <c r="YN11" i="25"/>
  <c r="YN12" i="25" s="1"/>
  <c r="YN13" i="25" s="1"/>
  <c r="YN14" i="25" s="1"/>
  <c r="YL11" i="25"/>
  <c r="YL12" i="25" s="1"/>
  <c r="YL13" i="25" s="1"/>
  <c r="YL14" i="25" s="1"/>
  <c r="YJ11" i="25"/>
  <c r="YJ12" i="25" s="1"/>
  <c r="YJ13" i="25" s="1"/>
  <c r="YJ14" i="25" s="1"/>
  <c r="YH11" i="25"/>
  <c r="YH12" i="25" s="1"/>
  <c r="YH13" i="25" s="1"/>
  <c r="YH14" i="25" s="1"/>
  <c r="YF11" i="25"/>
  <c r="YF12" i="25" s="1"/>
  <c r="YF13" i="25" s="1"/>
  <c r="YF14" i="25" s="1"/>
  <c r="AB95" i="34" l="1"/>
  <c r="AC93" i="34"/>
  <c r="AD93" i="34" s="1"/>
  <c r="S55" i="33"/>
  <c r="T54" i="33"/>
  <c r="U54" i="33" s="1"/>
  <c r="ZB11" i="25"/>
  <c r="ZB12" i="25" s="1"/>
  <c r="ZB13" i="25" s="1"/>
  <c r="ZB14" i="25" s="1"/>
  <c r="YZ11" i="25"/>
  <c r="YZ12" i="25" s="1"/>
  <c r="YZ13" i="25" s="1"/>
  <c r="YZ14" i="25" s="1"/>
  <c r="YX11" i="25"/>
  <c r="YX12" i="25" s="1"/>
  <c r="YX13" i="25" s="1"/>
  <c r="YX14" i="25" s="1"/>
  <c r="YV11" i="25"/>
  <c r="YV12" i="25" s="1"/>
  <c r="YV13" i="25" s="1"/>
  <c r="YV14" i="25" s="1"/>
  <c r="YT11" i="25"/>
  <c r="YT12" i="25" s="1"/>
  <c r="YT13" i="25" s="1"/>
  <c r="YT14" i="25" s="1"/>
  <c r="YR11" i="25"/>
  <c r="YR12" i="25" s="1"/>
  <c r="YR13" i="25" s="1"/>
  <c r="YR14" i="25" s="1"/>
  <c r="ZC11" i="25"/>
  <c r="ZC12" i="25" s="1"/>
  <c r="ZC13" i="25" s="1"/>
  <c r="ZC14" i="25" s="1"/>
  <c r="ZA11" i="25"/>
  <c r="ZA12" i="25" s="1"/>
  <c r="ZA13" i="25" s="1"/>
  <c r="ZA14" i="25" s="1"/>
  <c r="YY11" i="25"/>
  <c r="YY12" i="25" s="1"/>
  <c r="YY13" i="25" s="1"/>
  <c r="YY14" i="25" s="1"/>
  <c r="YW11" i="25"/>
  <c r="YW12" i="25" s="1"/>
  <c r="YW13" i="25" s="1"/>
  <c r="YW14" i="25" s="1"/>
  <c r="YU11" i="25"/>
  <c r="YU12" i="25" s="1"/>
  <c r="YU13" i="25" s="1"/>
  <c r="YU14" i="25" s="1"/>
  <c r="YS11" i="25"/>
  <c r="YS12" i="25" s="1"/>
  <c r="YS13" i="25" s="1"/>
  <c r="YS14" i="25" s="1"/>
  <c r="ZD7" i="25"/>
  <c r="AC94" i="34" l="1"/>
  <c r="AD94" i="34" s="1"/>
  <c r="AB96" i="34"/>
  <c r="S56" i="33"/>
  <c r="T55" i="33"/>
  <c r="U55" i="33" s="1"/>
  <c r="ZO11" i="25"/>
  <c r="ZO12" i="25" s="1"/>
  <c r="ZO13" i="25" s="1"/>
  <c r="ZO14" i="25" s="1"/>
  <c r="ZM11" i="25"/>
  <c r="ZM12" i="25" s="1"/>
  <c r="ZM13" i="25" s="1"/>
  <c r="ZM14" i="25" s="1"/>
  <c r="ZK11" i="25"/>
  <c r="ZK12" i="25" s="1"/>
  <c r="ZK13" i="25" s="1"/>
  <c r="ZK14" i="25" s="1"/>
  <c r="ZI11" i="25"/>
  <c r="ZI12" i="25" s="1"/>
  <c r="ZI13" i="25" s="1"/>
  <c r="ZI14" i="25" s="1"/>
  <c r="ZG11" i="25"/>
  <c r="ZG12" i="25" s="1"/>
  <c r="ZG13" i="25" s="1"/>
  <c r="ZG14" i="25" s="1"/>
  <c r="ZE11" i="25"/>
  <c r="ZE12" i="25" s="1"/>
  <c r="ZE13" i="25" s="1"/>
  <c r="ZE14" i="25" s="1"/>
  <c r="ZQ7" i="25"/>
  <c r="ZP11" i="25"/>
  <c r="ZP12" i="25" s="1"/>
  <c r="ZP13" i="25" s="1"/>
  <c r="ZP14" i="25" s="1"/>
  <c r="ZN11" i="25"/>
  <c r="ZN12" i="25" s="1"/>
  <c r="ZN13" i="25" s="1"/>
  <c r="ZN14" i="25" s="1"/>
  <c r="ZL11" i="25"/>
  <c r="ZL12" i="25" s="1"/>
  <c r="ZL13" i="25" s="1"/>
  <c r="ZL14" i="25" s="1"/>
  <c r="ZJ11" i="25"/>
  <c r="ZJ12" i="25" s="1"/>
  <c r="ZJ13" i="25" s="1"/>
  <c r="ZJ14" i="25" s="1"/>
  <c r="ZH11" i="25"/>
  <c r="ZH12" i="25" s="1"/>
  <c r="ZH13" i="25" s="1"/>
  <c r="ZH14" i="25" s="1"/>
  <c r="ZF11" i="25"/>
  <c r="ZF12" i="25" s="1"/>
  <c r="ZF13" i="25" s="1"/>
  <c r="ZF14" i="25" s="1"/>
  <c r="AB97" i="34" l="1"/>
  <c r="AC95" i="34"/>
  <c r="AD95" i="34" s="1"/>
  <c r="S57" i="33"/>
  <c r="T56" i="33"/>
  <c r="U56" i="33" s="1"/>
  <c r="AAB11" i="25"/>
  <c r="AAB12" i="25" s="1"/>
  <c r="AAB13" i="25" s="1"/>
  <c r="AAB14" i="25" s="1"/>
  <c r="ZZ11" i="25"/>
  <c r="ZZ12" i="25" s="1"/>
  <c r="ZZ13" i="25" s="1"/>
  <c r="ZZ14" i="25" s="1"/>
  <c r="ZX11" i="25"/>
  <c r="ZX12" i="25" s="1"/>
  <c r="ZX13" i="25" s="1"/>
  <c r="ZX14" i="25" s="1"/>
  <c r="ZV11" i="25"/>
  <c r="ZV12" i="25" s="1"/>
  <c r="ZV13" i="25" s="1"/>
  <c r="ZV14" i="25" s="1"/>
  <c r="ZT11" i="25"/>
  <c r="ZT12" i="25" s="1"/>
  <c r="ZT13" i="25" s="1"/>
  <c r="ZT14" i="25" s="1"/>
  <c r="ZR11" i="25"/>
  <c r="ZR12" i="25" s="1"/>
  <c r="ZR13" i="25" s="1"/>
  <c r="ZR14" i="25" s="1"/>
  <c r="AAC11" i="25"/>
  <c r="AAC12" i="25" s="1"/>
  <c r="AAC13" i="25" s="1"/>
  <c r="AAC14" i="25" s="1"/>
  <c r="AAA11" i="25"/>
  <c r="AAA12" i="25" s="1"/>
  <c r="AAA13" i="25" s="1"/>
  <c r="AAA14" i="25" s="1"/>
  <c r="ZY11" i="25"/>
  <c r="ZY12" i="25" s="1"/>
  <c r="ZY13" i="25" s="1"/>
  <c r="ZY14" i="25" s="1"/>
  <c r="ZW11" i="25"/>
  <c r="ZW12" i="25" s="1"/>
  <c r="ZW13" i="25" s="1"/>
  <c r="ZW14" i="25" s="1"/>
  <c r="ZU11" i="25"/>
  <c r="ZU12" i="25" s="1"/>
  <c r="ZU13" i="25" s="1"/>
  <c r="ZU14" i="25" s="1"/>
  <c r="ZS11" i="25"/>
  <c r="ZS12" i="25" s="1"/>
  <c r="ZS13" i="25" s="1"/>
  <c r="ZS14" i="25" s="1"/>
  <c r="AAD7" i="25"/>
  <c r="AC96" i="34" l="1"/>
  <c r="AD96" i="34" s="1"/>
  <c r="AB98" i="34"/>
  <c r="S58" i="33"/>
  <c r="T57" i="33"/>
  <c r="U57" i="33" s="1"/>
  <c r="AAO11" i="25"/>
  <c r="AAO12" i="25" s="1"/>
  <c r="AAO13" i="25" s="1"/>
  <c r="AAO14" i="25" s="1"/>
  <c r="AAM11" i="25"/>
  <c r="AAM12" i="25" s="1"/>
  <c r="AAM13" i="25" s="1"/>
  <c r="AAM14" i="25" s="1"/>
  <c r="AAK11" i="25"/>
  <c r="AAK12" i="25" s="1"/>
  <c r="AAK13" i="25" s="1"/>
  <c r="AAK14" i="25" s="1"/>
  <c r="AAI11" i="25"/>
  <c r="AAI12" i="25" s="1"/>
  <c r="AAI13" i="25" s="1"/>
  <c r="AAI14" i="25" s="1"/>
  <c r="AAG11" i="25"/>
  <c r="AAG12" i="25" s="1"/>
  <c r="AAG13" i="25" s="1"/>
  <c r="AAG14" i="25" s="1"/>
  <c r="AAE11" i="25"/>
  <c r="AAE12" i="25" s="1"/>
  <c r="AAE13" i="25" s="1"/>
  <c r="AAE14" i="25" s="1"/>
  <c r="AAQ7" i="25"/>
  <c r="AAP11" i="25"/>
  <c r="AAP12" i="25" s="1"/>
  <c r="AAP13" i="25" s="1"/>
  <c r="AAP14" i="25" s="1"/>
  <c r="AAN11" i="25"/>
  <c r="AAN12" i="25" s="1"/>
  <c r="AAN13" i="25" s="1"/>
  <c r="AAN14" i="25" s="1"/>
  <c r="AAL11" i="25"/>
  <c r="AAL12" i="25" s="1"/>
  <c r="AAL13" i="25" s="1"/>
  <c r="AAL14" i="25" s="1"/>
  <c r="AAJ11" i="25"/>
  <c r="AAJ12" i="25" s="1"/>
  <c r="AAJ13" i="25" s="1"/>
  <c r="AAJ14" i="25" s="1"/>
  <c r="AAH11" i="25"/>
  <c r="AAH12" i="25" s="1"/>
  <c r="AAH13" i="25" s="1"/>
  <c r="AAH14" i="25" s="1"/>
  <c r="AAF11" i="25"/>
  <c r="AAF12" i="25" s="1"/>
  <c r="AAF13" i="25" s="1"/>
  <c r="AAF14" i="25" s="1"/>
  <c r="AB99" i="34" l="1"/>
  <c r="AC97" i="34"/>
  <c r="AD97" i="34" s="1"/>
  <c r="S59" i="33"/>
  <c r="T58" i="33"/>
  <c r="U58" i="33" s="1"/>
  <c r="ABB11" i="25"/>
  <c r="ABB12" i="25" s="1"/>
  <c r="ABB13" i="25" s="1"/>
  <c r="ABB14" i="25" s="1"/>
  <c r="AAZ11" i="25"/>
  <c r="AAZ12" i="25" s="1"/>
  <c r="AAZ13" i="25" s="1"/>
  <c r="AAZ14" i="25" s="1"/>
  <c r="AAX11" i="25"/>
  <c r="AAX12" i="25" s="1"/>
  <c r="AAX13" i="25" s="1"/>
  <c r="AAX14" i="25" s="1"/>
  <c r="AAV11" i="25"/>
  <c r="AAV12" i="25" s="1"/>
  <c r="AAV13" i="25" s="1"/>
  <c r="AAV14" i="25" s="1"/>
  <c r="AAT11" i="25"/>
  <c r="AAT12" i="25" s="1"/>
  <c r="AAT13" i="25" s="1"/>
  <c r="AAT14" i="25" s="1"/>
  <c r="AAR11" i="25"/>
  <c r="AAR12" i="25" s="1"/>
  <c r="AAR13" i="25" s="1"/>
  <c r="AAR14" i="25" s="1"/>
  <c r="ABC11" i="25"/>
  <c r="ABC12" i="25" s="1"/>
  <c r="ABC13" i="25" s="1"/>
  <c r="ABC14" i="25" s="1"/>
  <c r="ABA11" i="25"/>
  <c r="ABA12" i="25" s="1"/>
  <c r="ABA13" i="25" s="1"/>
  <c r="ABA14" i="25" s="1"/>
  <c r="AAY11" i="25"/>
  <c r="AAY12" i="25" s="1"/>
  <c r="AAY13" i="25" s="1"/>
  <c r="AAY14" i="25" s="1"/>
  <c r="AAW11" i="25"/>
  <c r="AAW12" i="25" s="1"/>
  <c r="AAW13" i="25" s="1"/>
  <c r="AAW14" i="25" s="1"/>
  <c r="AAU11" i="25"/>
  <c r="AAU12" i="25" s="1"/>
  <c r="AAU13" i="25" s="1"/>
  <c r="AAU14" i="25" s="1"/>
  <c r="AAS11" i="25"/>
  <c r="AAS12" i="25" s="1"/>
  <c r="AAS13" i="25" s="1"/>
  <c r="AAS14" i="25" s="1"/>
  <c r="ABD7" i="25"/>
  <c r="AC98" i="34" l="1"/>
  <c r="AD98" i="34" s="1"/>
  <c r="AB100" i="34"/>
  <c r="S60" i="33"/>
  <c r="T59" i="33"/>
  <c r="U59" i="33" s="1"/>
  <c r="ABO11" i="25"/>
  <c r="ABO12" i="25" s="1"/>
  <c r="ABO13" i="25" s="1"/>
  <c r="ABO14" i="25" s="1"/>
  <c r="ABM11" i="25"/>
  <c r="ABM12" i="25" s="1"/>
  <c r="ABM13" i="25" s="1"/>
  <c r="ABM14" i="25" s="1"/>
  <c r="ABK11" i="25"/>
  <c r="ABK12" i="25" s="1"/>
  <c r="ABK13" i="25" s="1"/>
  <c r="ABK14" i="25" s="1"/>
  <c r="ABI11" i="25"/>
  <c r="ABI12" i="25" s="1"/>
  <c r="ABI13" i="25" s="1"/>
  <c r="ABI14" i="25" s="1"/>
  <c r="ABG11" i="25"/>
  <c r="ABG12" i="25" s="1"/>
  <c r="ABG13" i="25" s="1"/>
  <c r="ABG14" i="25" s="1"/>
  <c r="ABE11" i="25"/>
  <c r="ABE12" i="25" s="1"/>
  <c r="ABE13" i="25" s="1"/>
  <c r="ABE14" i="25" s="1"/>
  <c r="ABQ7" i="25"/>
  <c r="ABP11" i="25"/>
  <c r="ABP12" i="25" s="1"/>
  <c r="ABP13" i="25" s="1"/>
  <c r="ABP14" i="25" s="1"/>
  <c r="ABN11" i="25"/>
  <c r="ABN12" i="25" s="1"/>
  <c r="ABN13" i="25" s="1"/>
  <c r="ABN14" i="25" s="1"/>
  <c r="ABL11" i="25"/>
  <c r="ABL12" i="25" s="1"/>
  <c r="ABL13" i="25" s="1"/>
  <c r="ABL14" i="25" s="1"/>
  <c r="ABJ11" i="25"/>
  <c r="ABJ12" i="25" s="1"/>
  <c r="ABJ13" i="25" s="1"/>
  <c r="ABJ14" i="25" s="1"/>
  <c r="ABH11" i="25"/>
  <c r="ABH12" i="25" s="1"/>
  <c r="ABH13" i="25" s="1"/>
  <c r="ABH14" i="25" s="1"/>
  <c r="ABF11" i="25"/>
  <c r="ABF12" i="25" s="1"/>
  <c r="ABF13" i="25" s="1"/>
  <c r="ABF14" i="25" s="1"/>
  <c r="AB101" i="34" l="1"/>
  <c r="AC99" i="34"/>
  <c r="AD99" i="34" s="1"/>
  <c r="S61" i="33"/>
  <c r="T60" i="33"/>
  <c r="U60" i="33" s="1"/>
  <c r="ACB11" i="25"/>
  <c r="ACB12" i="25" s="1"/>
  <c r="ACB13" i="25" s="1"/>
  <c r="ACB14" i="25" s="1"/>
  <c r="ABZ11" i="25"/>
  <c r="ABZ12" i="25" s="1"/>
  <c r="ABZ13" i="25" s="1"/>
  <c r="ABZ14" i="25" s="1"/>
  <c r="ABX11" i="25"/>
  <c r="ABX12" i="25" s="1"/>
  <c r="ABX13" i="25" s="1"/>
  <c r="ABX14" i="25" s="1"/>
  <c r="ABV11" i="25"/>
  <c r="ABV12" i="25" s="1"/>
  <c r="ABV13" i="25" s="1"/>
  <c r="ABV14" i="25" s="1"/>
  <c r="ABT11" i="25"/>
  <c r="ABT12" i="25" s="1"/>
  <c r="ABT13" i="25" s="1"/>
  <c r="ABT14" i="25" s="1"/>
  <c r="ABR11" i="25"/>
  <c r="ABR12" i="25" s="1"/>
  <c r="ABR13" i="25" s="1"/>
  <c r="ABR14" i="25" s="1"/>
  <c r="ACC11" i="25"/>
  <c r="ACC12" i="25" s="1"/>
  <c r="ACC13" i="25" s="1"/>
  <c r="ACC14" i="25" s="1"/>
  <c r="ACA11" i="25"/>
  <c r="ACA12" i="25" s="1"/>
  <c r="ACA13" i="25" s="1"/>
  <c r="ACA14" i="25" s="1"/>
  <c r="ABY11" i="25"/>
  <c r="ABY12" i="25" s="1"/>
  <c r="ABY13" i="25" s="1"/>
  <c r="ABY14" i="25" s="1"/>
  <c r="ABW11" i="25"/>
  <c r="ABW12" i="25" s="1"/>
  <c r="ABW13" i="25" s="1"/>
  <c r="ABW14" i="25" s="1"/>
  <c r="ABU11" i="25"/>
  <c r="ABU12" i="25" s="1"/>
  <c r="ABU13" i="25" s="1"/>
  <c r="ABU14" i="25" s="1"/>
  <c r="ABS11" i="25"/>
  <c r="ABS12" i="25" s="1"/>
  <c r="ABS13" i="25" s="1"/>
  <c r="ABS14" i="25" s="1"/>
  <c r="ACD7" i="25"/>
  <c r="AC100" i="34" l="1"/>
  <c r="AD100" i="34" s="1"/>
  <c r="AB102" i="34"/>
  <c r="S62" i="33"/>
  <c r="T61" i="33"/>
  <c r="U61" i="33" s="1"/>
  <c r="ACO11" i="25"/>
  <c r="ACO12" i="25" s="1"/>
  <c r="ACO13" i="25" s="1"/>
  <c r="ACO14" i="25" s="1"/>
  <c r="ACM11" i="25"/>
  <c r="ACM12" i="25" s="1"/>
  <c r="ACM13" i="25" s="1"/>
  <c r="ACM14" i="25" s="1"/>
  <c r="ACK11" i="25"/>
  <c r="ACK12" i="25" s="1"/>
  <c r="ACK13" i="25" s="1"/>
  <c r="ACK14" i="25" s="1"/>
  <c r="ACI11" i="25"/>
  <c r="ACI12" i="25" s="1"/>
  <c r="ACI13" i="25" s="1"/>
  <c r="ACI14" i="25" s="1"/>
  <c r="ACG11" i="25"/>
  <c r="ACG12" i="25" s="1"/>
  <c r="ACG13" i="25" s="1"/>
  <c r="ACG14" i="25" s="1"/>
  <c r="ACE11" i="25"/>
  <c r="ACE12" i="25" s="1"/>
  <c r="ACE13" i="25" s="1"/>
  <c r="ACE14" i="25" s="1"/>
  <c r="ACQ7" i="25"/>
  <c r="ACP11" i="25"/>
  <c r="ACP12" i="25" s="1"/>
  <c r="ACP13" i="25" s="1"/>
  <c r="ACP14" i="25" s="1"/>
  <c r="ACN11" i="25"/>
  <c r="ACN12" i="25" s="1"/>
  <c r="ACN13" i="25" s="1"/>
  <c r="ACN14" i="25" s="1"/>
  <c r="ACL11" i="25"/>
  <c r="ACL12" i="25" s="1"/>
  <c r="ACL13" i="25" s="1"/>
  <c r="ACL14" i="25" s="1"/>
  <c r="ACJ11" i="25"/>
  <c r="ACJ12" i="25" s="1"/>
  <c r="ACJ13" i="25" s="1"/>
  <c r="ACJ14" i="25" s="1"/>
  <c r="ACH11" i="25"/>
  <c r="ACH12" i="25" s="1"/>
  <c r="ACH13" i="25" s="1"/>
  <c r="ACH14" i="25" s="1"/>
  <c r="ACF11" i="25"/>
  <c r="ACF12" i="25" s="1"/>
  <c r="ACF13" i="25" s="1"/>
  <c r="ACF14" i="25" s="1"/>
  <c r="AB103" i="34" l="1"/>
  <c r="AC101" i="34"/>
  <c r="AD101" i="34" s="1"/>
  <c r="S63" i="33"/>
  <c r="T62" i="33"/>
  <c r="U62" i="33" s="1"/>
  <c r="ADB11" i="25"/>
  <c r="ADB12" i="25" s="1"/>
  <c r="ADB13" i="25" s="1"/>
  <c r="ADB14" i="25" s="1"/>
  <c r="ACZ11" i="25"/>
  <c r="ACZ12" i="25" s="1"/>
  <c r="ACZ13" i="25" s="1"/>
  <c r="ACZ14" i="25" s="1"/>
  <c r="ACX11" i="25"/>
  <c r="ACX12" i="25" s="1"/>
  <c r="ACX13" i="25" s="1"/>
  <c r="ACX14" i="25" s="1"/>
  <c r="ACV11" i="25"/>
  <c r="ACV12" i="25" s="1"/>
  <c r="ACV13" i="25" s="1"/>
  <c r="ACV14" i="25" s="1"/>
  <c r="ACT11" i="25"/>
  <c r="ACT12" i="25" s="1"/>
  <c r="ACT13" i="25" s="1"/>
  <c r="ACT14" i="25" s="1"/>
  <c r="ACR11" i="25"/>
  <c r="ACR12" i="25" s="1"/>
  <c r="ACR13" i="25" s="1"/>
  <c r="ACR14" i="25" s="1"/>
  <c r="ADC11" i="25"/>
  <c r="ADC12" i="25" s="1"/>
  <c r="ADC13" i="25" s="1"/>
  <c r="ADC14" i="25" s="1"/>
  <c r="ADA11" i="25"/>
  <c r="ADA12" i="25" s="1"/>
  <c r="ADA13" i="25" s="1"/>
  <c r="ADA14" i="25" s="1"/>
  <c r="ACY11" i="25"/>
  <c r="ACY12" i="25" s="1"/>
  <c r="ACY13" i="25" s="1"/>
  <c r="ACY14" i="25" s="1"/>
  <c r="ACW11" i="25"/>
  <c r="ACW12" i="25" s="1"/>
  <c r="ACW13" i="25" s="1"/>
  <c r="ACW14" i="25" s="1"/>
  <c r="ACU11" i="25"/>
  <c r="ACU12" i="25" s="1"/>
  <c r="ACU13" i="25" s="1"/>
  <c r="ACU14" i="25" s="1"/>
  <c r="ACS11" i="25"/>
  <c r="ACS12" i="25" s="1"/>
  <c r="ACS13" i="25" s="1"/>
  <c r="ACS14" i="25" s="1"/>
  <c r="ADD7" i="25"/>
  <c r="AC102" i="34" l="1"/>
  <c r="AD102" i="34" s="1"/>
  <c r="AB104" i="34"/>
  <c r="S64" i="33"/>
  <c r="T63" i="33"/>
  <c r="U63" i="33" s="1"/>
  <c r="ADO11" i="25"/>
  <c r="ADO12" i="25" s="1"/>
  <c r="ADO13" i="25" s="1"/>
  <c r="ADO14" i="25" s="1"/>
  <c r="ADM11" i="25"/>
  <c r="ADM12" i="25" s="1"/>
  <c r="ADM13" i="25" s="1"/>
  <c r="ADM14" i="25" s="1"/>
  <c r="ADK11" i="25"/>
  <c r="ADK12" i="25" s="1"/>
  <c r="ADK13" i="25" s="1"/>
  <c r="ADK14" i="25" s="1"/>
  <c r="ADI11" i="25"/>
  <c r="ADI12" i="25" s="1"/>
  <c r="ADI13" i="25" s="1"/>
  <c r="ADI14" i="25" s="1"/>
  <c r="ADG11" i="25"/>
  <c r="ADG12" i="25" s="1"/>
  <c r="ADG13" i="25" s="1"/>
  <c r="ADG14" i="25" s="1"/>
  <c r="ADE11" i="25"/>
  <c r="ADE12" i="25" s="1"/>
  <c r="ADE13" i="25" s="1"/>
  <c r="ADE14" i="25" s="1"/>
  <c r="ADQ7" i="25"/>
  <c r="ADP11" i="25"/>
  <c r="ADP12" i="25" s="1"/>
  <c r="ADP13" i="25" s="1"/>
  <c r="ADP14" i="25" s="1"/>
  <c r="ADN11" i="25"/>
  <c r="ADN12" i="25" s="1"/>
  <c r="ADN13" i="25" s="1"/>
  <c r="ADN14" i="25" s="1"/>
  <c r="ADL11" i="25"/>
  <c r="ADL12" i="25" s="1"/>
  <c r="ADL13" i="25" s="1"/>
  <c r="ADL14" i="25" s="1"/>
  <c r="ADJ11" i="25"/>
  <c r="ADJ12" i="25" s="1"/>
  <c r="ADJ13" i="25" s="1"/>
  <c r="ADJ14" i="25" s="1"/>
  <c r="ADH11" i="25"/>
  <c r="ADH12" i="25" s="1"/>
  <c r="ADH13" i="25" s="1"/>
  <c r="ADH14" i="25" s="1"/>
  <c r="ADF11" i="25"/>
  <c r="ADF12" i="25" s="1"/>
  <c r="ADF13" i="25" s="1"/>
  <c r="ADF14" i="25" s="1"/>
  <c r="AB105" i="34" l="1"/>
  <c r="AC103" i="34"/>
  <c r="AD103" i="34" s="1"/>
  <c r="S65" i="33"/>
  <c r="T64" i="33"/>
  <c r="U64" i="33" s="1"/>
  <c r="AEB11" i="25"/>
  <c r="AEB12" i="25" s="1"/>
  <c r="AEB13" i="25" s="1"/>
  <c r="AEB14" i="25" s="1"/>
  <c r="ADZ11" i="25"/>
  <c r="ADZ12" i="25" s="1"/>
  <c r="ADZ13" i="25" s="1"/>
  <c r="ADZ14" i="25" s="1"/>
  <c r="ADX11" i="25"/>
  <c r="ADX12" i="25" s="1"/>
  <c r="ADX13" i="25" s="1"/>
  <c r="ADX14" i="25" s="1"/>
  <c r="ADV11" i="25"/>
  <c r="ADV12" i="25" s="1"/>
  <c r="ADV13" i="25" s="1"/>
  <c r="ADV14" i="25" s="1"/>
  <c r="ADT11" i="25"/>
  <c r="ADT12" i="25" s="1"/>
  <c r="ADT13" i="25" s="1"/>
  <c r="ADT14" i="25" s="1"/>
  <c r="ADR11" i="25"/>
  <c r="ADR12" i="25" s="1"/>
  <c r="ADR13" i="25" s="1"/>
  <c r="ADR14" i="25" s="1"/>
  <c r="AEC11" i="25"/>
  <c r="AEC12" i="25" s="1"/>
  <c r="AEC13" i="25" s="1"/>
  <c r="AEC14" i="25" s="1"/>
  <c r="AEA11" i="25"/>
  <c r="AEA12" i="25" s="1"/>
  <c r="AEA13" i="25" s="1"/>
  <c r="AEA14" i="25" s="1"/>
  <c r="ADY11" i="25"/>
  <c r="ADY12" i="25" s="1"/>
  <c r="ADY13" i="25" s="1"/>
  <c r="ADY14" i="25" s="1"/>
  <c r="ADW11" i="25"/>
  <c r="ADW12" i="25" s="1"/>
  <c r="ADW13" i="25" s="1"/>
  <c r="ADW14" i="25" s="1"/>
  <c r="ADU11" i="25"/>
  <c r="ADU12" i="25" s="1"/>
  <c r="ADU13" i="25" s="1"/>
  <c r="ADU14" i="25" s="1"/>
  <c r="ADS11" i="25"/>
  <c r="ADS12" i="25" s="1"/>
  <c r="ADS13" i="25" s="1"/>
  <c r="ADS14" i="25" s="1"/>
  <c r="AED7" i="25"/>
  <c r="AC104" i="34" l="1"/>
  <c r="AD104" i="34" s="1"/>
  <c r="AB106" i="34"/>
  <c r="S66" i="33"/>
  <c r="T65" i="33"/>
  <c r="U65" i="33" s="1"/>
  <c r="AEO11" i="25"/>
  <c r="AEO12" i="25" s="1"/>
  <c r="AEO13" i="25" s="1"/>
  <c r="AEO14" i="25" s="1"/>
  <c r="AEM11" i="25"/>
  <c r="AEM12" i="25" s="1"/>
  <c r="AEM13" i="25" s="1"/>
  <c r="AEM14" i="25" s="1"/>
  <c r="AEK11" i="25"/>
  <c r="AEK12" i="25" s="1"/>
  <c r="AEK13" i="25" s="1"/>
  <c r="AEK14" i="25" s="1"/>
  <c r="AEI11" i="25"/>
  <c r="AEI12" i="25" s="1"/>
  <c r="AEI13" i="25" s="1"/>
  <c r="AEI14" i="25" s="1"/>
  <c r="AEG11" i="25"/>
  <c r="AEG12" i="25" s="1"/>
  <c r="AEG13" i="25" s="1"/>
  <c r="AEG14" i="25" s="1"/>
  <c r="AEE11" i="25"/>
  <c r="AEE12" i="25" s="1"/>
  <c r="AEE13" i="25" s="1"/>
  <c r="AEE14" i="25" s="1"/>
  <c r="AEQ7" i="25"/>
  <c r="AEP11" i="25"/>
  <c r="AEP12" i="25" s="1"/>
  <c r="AEP13" i="25" s="1"/>
  <c r="AEP14" i="25" s="1"/>
  <c r="AEN11" i="25"/>
  <c r="AEN12" i="25" s="1"/>
  <c r="AEN13" i="25" s="1"/>
  <c r="AEN14" i="25" s="1"/>
  <c r="AEL11" i="25"/>
  <c r="AEL12" i="25" s="1"/>
  <c r="AEL13" i="25" s="1"/>
  <c r="AEL14" i="25" s="1"/>
  <c r="AEJ11" i="25"/>
  <c r="AEJ12" i="25" s="1"/>
  <c r="AEJ13" i="25" s="1"/>
  <c r="AEJ14" i="25" s="1"/>
  <c r="AEH11" i="25"/>
  <c r="AEH12" i="25" s="1"/>
  <c r="AEH13" i="25" s="1"/>
  <c r="AEH14" i="25" s="1"/>
  <c r="AEF11" i="25"/>
  <c r="AEF12" i="25" s="1"/>
  <c r="AEF13" i="25" s="1"/>
  <c r="AEF14" i="25" s="1"/>
  <c r="AB107" i="34" l="1"/>
  <c r="AC105" i="34"/>
  <c r="AD105" i="34" s="1"/>
  <c r="S67" i="33"/>
  <c r="T66" i="33"/>
  <c r="U66" i="33" s="1"/>
  <c r="AFB11" i="25"/>
  <c r="AFB12" i="25" s="1"/>
  <c r="AFB13" i="25" s="1"/>
  <c r="AFB14" i="25" s="1"/>
  <c r="AEZ11" i="25"/>
  <c r="AEZ12" i="25" s="1"/>
  <c r="AEZ13" i="25" s="1"/>
  <c r="AEZ14" i="25" s="1"/>
  <c r="AEX11" i="25"/>
  <c r="AEX12" i="25" s="1"/>
  <c r="AEX13" i="25" s="1"/>
  <c r="AEX14" i="25" s="1"/>
  <c r="AEV11" i="25"/>
  <c r="AEV12" i="25" s="1"/>
  <c r="AEV13" i="25" s="1"/>
  <c r="AEV14" i="25" s="1"/>
  <c r="AET11" i="25"/>
  <c r="AET12" i="25" s="1"/>
  <c r="AET13" i="25" s="1"/>
  <c r="AET14" i="25" s="1"/>
  <c r="AER11" i="25"/>
  <c r="AER12" i="25" s="1"/>
  <c r="AER13" i="25" s="1"/>
  <c r="AER14" i="25" s="1"/>
  <c r="AFC11" i="25"/>
  <c r="AFC12" i="25" s="1"/>
  <c r="AFC13" i="25" s="1"/>
  <c r="AFC14" i="25" s="1"/>
  <c r="AFA11" i="25"/>
  <c r="AFA12" i="25" s="1"/>
  <c r="AFA13" i="25" s="1"/>
  <c r="AFA14" i="25" s="1"/>
  <c r="AEY11" i="25"/>
  <c r="AEY12" i="25" s="1"/>
  <c r="AEY13" i="25" s="1"/>
  <c r="AEY14" i="25" s="1"/>
  <c r="AEW11" i="25"/>
  <c r="AEW12" i="25" s="1"/>
  <c r="AEW13" i="25" s="1"/>
  <c r="AEW14" i="25" s="1"/>
  <c r="AEU11" i="25"/>
  <c r="AEU12" i="25" s="1"/>
  <c r="AEU13" i="25" s="1"/>
  <c r="AEU14" i="25" s="1"/>
  <c r="AES11" i="25"/>
  <c r="AES12" i="25" s="1"/>
  <c r="AES13" i="25" s="1"/>
  <c r="AES14" i="25" s="1"/>
  <c r="AFD7" i="25"/>
  <c r="AC106" i="34" l="1"/>
  <c r="AD106" i="34" s="1"/>
  <c r="AB108" i="34"/>
  <c r="S68" i="33"/>
  <c r="T67" i="33"/>
  <c r="U67" i="33" s="1"/>
  <c r="AFO11" i="25"/>
  <c r="AFO12" i="25" s="1"/>
  <c r="AFO13" i="25" s="1"/>
  <c r="AFO14" i="25" s="1"/>
  <c r="AFM11" i="25"/>
  <c r="AFM12" i="25" s="1"/>
  <c r="AFM13" i="25" s="1"/>
  <c r="AFM14" i="25" s="1"/>
  <c r="AFK11" i="25"/>
  <c r="AFK12" i="25" s="1"/>
  <c r="AFK13" i="25" s="1"/>
  <c r="AFK14" i="25" s="1"/>
  <c r="AFI11" i="25"/>
  <c r="AFI12" i="25" s="1"/>
  <c r="AFI13" i="25" s="1"/>
  <c r="AFI14" i="25" s="1"/>
  <c r="AFG11" i="25"/>
  <c r="AFG12" i="25" s="1"/>
  <c r="AFG13" i="25" s="1"/>
  <c r="AFG14" i="25" s="1"/>
  <c r="AFE11" i="25"/>
  <c r="AFE12" i="25" s="1"/>
  <c r="AFE13" i="25" s="1"/>
  <c r="AFE14" i="25" s="1"/>
  <c r="AFQ7" i="25"/>
  <c r="AFP11" i="25"/>
  <c r="AFP12" i="25" s="1"/>
  <c r="AFP13" i="25" s="1"/>
  <c r="AFP14" i="25" s="1"/>
  <c r="AFN11" i="25"/>
  <c r="AFN12" i="25" s="1"/>
  <c r="AFN13" i="25" s="1"/>
  <c r="AFN14" i="25" s="1"/>
  <c r="AFL11" i="25"/>
  <c r="AFL12" i="25" s="1"/>
  <c r="AFL13" i="25" s="1"/>
  <c r="AFL14" i="25" s="1"/>
  <c r="AFJ11" i="25"/>
  <c r="AFJ12" i="25" s="1"/>
  <c r="AFJ13" i="25" s="1"/>
  <c r="AFJ14" i="25" s="1"/>
  <c r="AFH11" i="25"/>
  <c r="AFH12" i="25" s="1"/>
  <c r="AFH13" i="25" s="1"/>
  <c r="AFH14" i="25" s="1"/>
  <c r="AFF11" i="25"/>
  <c r="AFF12" i="25" s="1"/>
  <c r="AFF13" i="25" s="1"/>
  <c r="AFF14" i="25" s="1"/>
  <c r="AB109" i="34" l="1"/>
  <c r="AC107" i="34"/>
  <c r="AD107" i="34" s="1"/>
  <c r="S69" i="33"/>
  <c r="T68" i="33"/>
  <c r="U68" i="33" s="1"/>
  <c r="AGB11" i="25"/>
  <c r="AGB12" i="25" s="1"/>
  <c r="AGB13" i="25" s="1"/>
  <c r="AGB14" i="25" s="1"/>
  <c r="AFZ11" i="25"/>
  <c r="AFZ12" i="25" s="1"/>
  <c r="AFZ13" i="25" s="1"/>
  <c r="AFZ14" i="25" s="1"/>
  <c r="AFX11" i="25"/>
  <c r="AFX12" i="25" s="1"/>
  <c r="AFX13" i="25" s="1"/>
  <c r="AFX14" i="25" s="1"/>
  <c r="AFV11" i="25"/>
  <c r="AFV12" i="25" s="1"/>
  <c r="AFV13" i="25" s="1"/>
  <c r="AFV14" i="25" s="1"/>
  <c r="AFT11" i="25"/>
  <c r="AFT12" i="25" s="1"/>
  <c r="AFT13" i="25" s="1"/>
  <c r="AFT14" i="25" s="1"/>
  <c r="AFR11" i="25"/>
  <c r="AFR12" i="25" s="1"/>
  <c r="AFR13" i="25" s="1"/>
  <c r="AFR14" i="25" s="1"/>
  <c r="AGC11" i="25"/>
  <c r="AGC12" i="25" s="1"/>
  <c r="AGC13" i="25" s="1"/>
  <c r="AGC14" i="25" s="1"/>
  <c r="AGA11" i="25"/>
  <c r="AGA12" i="25" s="1"/>
  <c r="AGA13" i="25" s="1"/>
  <c r="AGA14" i="25" s="1"/>
  <c r="AFY11" i="25"/>
  <c r="AFY12" i="25" s="1"/>
  <c r="AFY13" i="25" s="1"/>
  <c r="AFY14" i="25" s="1"/>
  <c r="AFW11" i="25"/>
  <c r="AFW12" i="25" s="1"/>
  <c r="AFW13" i="25" s="1"/>
  <c r="AFW14" i="25" s="1"/>
  <c r="AFU11" i="25"/>
  <c r="AFU12" i="25" s="1"/>
  <c r="AFU13" i="25" s="1"/>
  <c r="AFU14" i="25" s="1"/>
  <c r="AFS11" i="25"/>
  <c r="AFS12" i="25" s="1"/>
  <c r="AFS13" i="25" s="1"/>
  <c r="AFS14" i="25" s="1"/>
  <c r="AGD7" i="25"/>
  <c r="AC108" i="34" l="1"/>
  <c r="AD108" i="34" s="1"/>
  <c r="AB110" i="34"/>
  <c r="S70" i="33"/>
  <c r="T69" i="33"/>
  <c r="U69" i="33" s="1"/>
  <c r="AGO11" i="25"/>
  <c r="AGO12" i="25" s="1"/>
  <c r="AGO13" i="25" s="1"/>
  <c r="AGO14" i="25" s="1"/>
  <c r="AGM11" i="25"/>
  <c r="AGM12" i="25" s="1"/>
  <c r="AGM13" i="25" s="1"/>
  <c r="AGM14" i="25" s="1"/>
  <c r="AGK11" i="25"/>
  <c r="AGK12" i="25" s="1"/>
  <c r="AGK13" i="25" s="1"/>
  <c r="AGK14" i="25" s="1"/>
  <c r="AGI11" i="25"/>
  <c r="AGI12" i="25" s="1"/>
  <c r="AGI13" i="25" s="1"/>
  <c r="AGI14" i="25" s="1"/>
  <c r="AGG11" i="25"/>
  <c r="AGG12" i="25" s="1"/>
  <c r="AGG13" i="25" s="1"/>
  <c r="AGG14" i="25" s="1"/>
  <c r="AGE11" i="25"/>
  <c r="AGE12" i="25" s="1"/>
  <c r="AGE13" i="25" s="1"/>
  <c r="AGE14" i="25" s="1"/>
  <c r="AGQ7" i="25"/>
  <c r="AGP11" i="25"/>
  <c r="AGP12" i="25" s="1"/>
  <c r="AGP13" i="25" s="1"/>
  <c r="AGP14" i="25" s="1"/>
  <c r="AGN11" i="25"/>
  <c r="AGN12" i="25" s="1"/>
  <c r="AGN13" i="25" s="1"/>
  <c r="AGN14" i="25" s="1"/>
  <c r="AGL11" i="25"/>
  <c r="AGL12" i="25" s="1"/>
  <c r="AGL13" i="25" s="1"/>
  <c r="AGL14" i="25" s="1"/>
  <c r="AGJ11" i="25"/>
  <c r="AGJ12" i="25" s="1"/>
  <c r="AGJ13" i="25" s="1"/>
  <c r="AGJ14" i="25" s="1"/>
  <c r="AGH11" i="25"/>
  <c r="AGH12" i="25" s="1"/>
  <c r="AGH13" i="25" s="1"/>
  <c r="AGH14" i="25" s="1"/>
  <c r="AGF11" i="25"/>
  <c r="AGF12" i="25" s="1"/>
  <c r="AGF13" i="25" s="1"/>
  <c r="AGF14" i="25" s="1"/>
  <c r="AB111" i="34" l="1"/>
  <c r="AC109" i="34"/>
  <c r="AD109" i="34" s="1"/>
  <c r="S71" i="33"/>
  <c r="T70" i="33"/>
  <c r="U70" i="33" s="1"/>
  <c r="AHB11" i="25"/>
  <c r="AHB12" i="25" s="1"/>
  <c r="AHB13" i="25" s="1"/>
  <c r="AHB14" i="25" s="1"/>
  <c r="AGZ11" i="25"/>
  <c r="AGZ12" i="25" s="1"/>
  <c r="AGZ13" i="25" s="1"/>
  <c r="AGZ14" i="25" s="1"/>
  <c r="AGX11" i="25"/>
  <c r="AGX12" i="25" s="1"/>
  <c r="AGX13" i="25" s="1"/>
  <c r="AGX14" i="25" s="1"/>
  <c r="AGV11" i="25"/>
  <c r="AGV12" i="25" s="1"/>
  <c r="AGV13" i="25" s="1"/>
  <c r="AGV14" i="25" s="1"/>
  <c r="AGT11" i="25"/>
  <c r="AGT12" i="25" s="1"/>
  <c r="AGT13" i="25" s="1"/>
  <c r="AGT14" i="25" s="1"/>
  <c r="AGR11" i="25"/>
  <c r="AGR12" i="25" s="1"/>
  <c r="AGR13" i="25" s="1"/>
  <c r="AGR14" i="25" s="1"/>
  <c r="AHC11" i="25"/>
  <c r="AHC12" i="25" s="1"/>
  <c r="AHC13" i="25" s="1"/>
  <c r="AHC14" i="25" s="1"/>
  <c r="AHA11" i="25"/>
  <c r="AHA12" i="25" s="1"/>
  <c r="AHA13" i="25" s="1"/>
  <c r="AHA14" i="25" s="1"/>
  <c r="AGY11" i="25"/>
  <c r="AGY12" i="25" s="1"/>
  <c r="AGY13" i="25" s="1"/>
  <c r="AGY14" i="25" s="1"/>
  <c r="AGW11" i="25"/>
  <c r="AGW12" i="25" s="1"/>
  <c r="AGW13" i="25" s="1"/>
  <c r="AGW14" i="25" s="1"/>
  <c r="AGU11" i="25"/>
  <c r="AGU12" i="25" s="1"/>
  <c r="AGU13" i="25" s="1"/>
  <c r="AGU14" i="25" s="1"/>
  <c r="AGS11" i="25"/>
  <c r="AGS12" i="25" s="1"/>
  <c r="AGS13" i="25" s="1"/>
  <c r="AGS14" i="25" s="1"/>
  <c r="AHD7" i="25"/>
  <c r="AC110" i="34" l="1"/>
  <c r="AD110" i="34" s="1"/>
  <c r="AB112" i="34"/>
  <c r="S72" i="33"/>
  <c r="T71" i="33"/>
  <c r="U71" i="33" s="1"/>
  <c r="AHO11" i="25"/>
  <c r="AHO12" i="25" s="1"/>
  <c r="AHO13" i="25" s="1"/>
  <c r="AHO14" i="25" s="1"/>
  <c r="AHM11" i="25"/>
  <c r="AHM12" i="25" s="1"/>
  <c r="AHM13" i="25" s="1"/>
  <c r="AHM14" i="25" s="1"/>
  <c r="AHK11" i="25"/>
  <c r="AHK12" i="25" s="1"/>
  <c r="AHK13" i="25" s="1"/>
  <c r="AHK14" i="25" s="1"/>
  <c r="AHI11" i="25"/>
  <c r="AHI12" i="25" s="1"/>
  <c r="AHI13" i="25" s="1"/>
  <c r="AHI14" i="25" s="1"/>
  <c r="AHG11" i="25"/>
  <c r="AHG12" i="25" s="1"/>
  <c r="AHG13" i="25" s="1"/>
  <c r="AHG14" i="25" s="1"/>
  <c r="AHE11" i="25"/>
  <c r="AHE12" i="25" s="1"/>
  <c r="AHE13" i="25" s="1"/>
  <c r="AHE14" i="25" s="1"/>
  <c r="AHQ7" i="25"/>
  <c r="AHP11" i="25"/>
  <c r="AHP12" i="25" s="1"/>
  <c r="AHP13" i="25" s="1"/>
  <c r="AHP14" i="25" s="1"/>
  <c r="AHN11" i="25"/>
  <c r="AHN12" i="25" s="1"/>
  <c r="AHN13" i="25" s="1"/>
  <c r="AHN14" i="25" s="1"/>
  <c r="AHL11" i="25"/>
  <c r="AHL12" i="25" s="1"/>
  <c r="AHL13" i="25" s="1"/>
  <c r="AHL14" i="25" s="1"/>
  <c r="AHJ11" i="25"/>
  <c r="AHJ12" i="25" s="1"/>
  <c r="AHJ13" i="25" s="1"/>
  <c r="AHJ14" i="25" s="1"/>
  <c r="AHH11" i="25"/>
  <c r="AHH12" i="25" s="1"/>
  <c r="AHH13" i="25" s="1"/>
  <c r="AHH14" i="25" s="1"/>
  <c r="AHF11" i="25"/>
  <c r="AHF12" i="25" s="1"/>
  <c r="AHF13" i="25" s="1"/>
  <c r="AHF14" i="25" s="1"/>
  <c r="AB113" i="34" l="1"/>
  <c r="AC111" i="34"/>
  <c r="AD111" i="34" s="1"/>
  <c r="S73" i="33"/>
  <c r="T72" i="33"/>
  <c r="U72" i="33" s="1"/>
  <c r="AIB11" i="25"/>
  <c r="AIB12" i="25" s="1"/>
  <c r="AIB13" i="25" s="1"/>
  <c r="AIB14" i="25" s="1"/>
  <c r="AHZ11" i="25"/>
  <c r="AHZ12" i="25" s="1"/>
  <c r="AHZ13" i="25" s="1"/>
  <c r="AHZ14" i="25" s="1"/>
  <c r="AHX11" i="25"/>
  <c r="AHX12" i="25" s="1"/>
  <c r="AHX13" i="25" s="1"/>
  <c r="AHX14" i="25" s="1"/>
  <c r="AHV11" i="25"/>
  <c r="AHV12" i="25" s="1"/>
  <c r="AHV13" i="25" s="1"/>
  <c r="AHV14" i="25" s="1"/>
  <c r="AHT11" i="25"/>
  <c r="AHT12" i="25" s="1"/>
  <c r="AHT13" i="25" s="1"/>
  <c r="AHT14" i="25" s="1"/>
  <c r="AHR11" i="25"/>
  <c r="AHR12" i="25" s="1"/>
  <c r="AHR13" i="25" s="1"/>
  <c r="AHR14" i="25" s="1"/>
  <c r="AIC11" i="25"/>
  <c r="AIC12" i="25" s="1"/>
  <c r="AIC13" i="25" s="1"/>
  <c r="AIC14" i="25" s="1"/>
  <c r="AIA11" i="25"/>
  <c r="AIA12" i="25" s="1"/>
  <c r="AIA13" i="25" s="1"/>
  <c r="AIA14" i="25" s="1"/>
  <c r="AHY11" i="25"/>
  <c r="AHY12" i="25" s="1"/>
  <c r="AHY13" i="25" s="1"/>
  <c r="AHY14" i="25" s="1"/>
  <c r="AHW11" i="25"/>
  <c r="AHW12" i="25" s="1"/>
  <c r="AHW13" i="25" s="1"/>
  <c r="AHW14" i="25" s="1"/>
  <c r="AHU11" i="25"/>
  <c r="AHU12" i="25" s="1"/>
  <c r="AHU13" i="25" s="1"/>
  <c r="AHU14" i="25" s="1"/>
  <c r="AHS11" i="25"/>
  <c r="AHS12" i="25" s="1"/>
  <c r="AHS13" i="25" s="1"/>
  <c r="AHS14" i="25" s="1"/>
  <c r="AID7" i="25"/>
  <c r="AC112" i="34" l="1"/>
  <c r="AD112" i="34" s="1"/>
  <c r="AB114" i="34"/>
  <c r="S74" i="33"/>
  <c r="T73" i="33"/>
  <c r="U73" i="33" s="1"/>
  <c r="AIO11" i="25"/>
  <c r="AIO12" i="25" s="1"/>
  <c r="AIO13" i="25" s="1"/>
  <c r="AIO14" i="25" s="1"/>
  <c r="AIM11" i="25"/>
  <c r="AIM12" i="25" s="1"/>
  <c r="AIM13" i="25" s="1"/>
  <c r="AIM14" i="25" s="1"/>
  <c r="AIK11" i="25"/>
  <c r="AIK12" i="25" s="1"/>
  <c r="AIK13" i="25" s="1"/>
  <c r="AIK14" i="25" s="1"/>
  <c r="AII11" i="25"/>
  <c r="AII12" i="25" s="1"/>
  <c r="AII13" i="25" s="1"/>
  <c r="AII14" i="25" s="1"/>
  <c r="AIG11" i="25"/>
  <c r="AIG12" i="25" s="1"/>
  <c r="AIG13" i="25" s="1"/>
  <c r="AIG14" i="25" s="1"/>
  <c r="AIE11" i="25"/>
  <c r="AIE12" i="25" s="1"/>
  <c r="AIE13" i="25" s="1"/>
  <c r="AIE14" i="25" s="1"/>
  <c r="AIQ7" i="25"/>
  <c r="AIP11" i="25"/>
  <c r="AIP12" i="25" s="1"/>
  <c r="AIP13" i="25" s="1"/>
  <c r="AIP14" i="25" s="1"/>
  <c r="AIN11" i="25"/>
  <c r="AIN12" i="25" s="1"/>
  <c r="AIN13" i="25" s="1"/>
  <c r="AIN14" i="25" s="1"/>
  <c r="AIL11" i="25"/>
  <c r="AIL12" i="25" s="1"/>
  <c r="AIL13" i="25" s="1"/>
  <c r="AIL14" i="25" s="1"/>
  <c r="AIJ11" i="25"/>
  <c r="AIJ12" i="25" s="1"/>
  <c r="AIJ13" i="25" s="1"/>
  <c r="AIJ14" i="25" s="1"/>
  <c r="AIH11" i="25"/>
  <c r="AIH12" i="25" s="1"/>
  <c r="AIH13" i="25" s="1"/>
  <c r="AIH14" i="25" s="1"/>
  <c r="AIF11" i="25"/>
  <c r="AIF12" i="25" s="1"/>
  <c r="AIF13" i="25" s="1"/>
  <c r="AIF14" i="25" s="1"/>
  <c r="AB115" i="34" l="1"/>
  <c r="AC113" i="34"/>
  <c r="AD113" i="34" s="1"/>
  <c r="S75" i="33"/>
  <c r="T74" i="33"/>
  <c r="U74" i="33" s="1"/>
  <c r="AJB11" i="25"/>
  <c r="AJB12" i="25" s="1"/>
  <c r="AJB13" i="25" s="1"/>
  <c r="AJB14" i="25" s="1"/>
  <c r="AIZ11" i="25"/>
  <c r="AIZ12" i="25" s="1"/>
  <c r="AIZ13" i="25" s="1"/>
  <c r="AIZ14" i="25" s="1"/>
  <c r="AIX11" i="25"/>
  <c r="AIX12" i="25" s="1"/>
  <c r="AIX13" i="25" s="1"/>
  <c r="AIX14" i="25" s="1"/>
  <c r="AIV11" i="25"/>
  <c r="AIV12" i="25" s="1"/>
  <c r="AIV13" i="25" s="1"/>
  <c r="AIV14" i="25" s="1"/>
  <c r="AIT11" i="25"/>
  <c r="AIT12" i="25" s="1"/>
  <c r="AIT13" i="25" s="1"/>
  <c r="AIT14" i="25" s="1"/>
  <c r="AIR11" i="25"/>
  <c r="AIR12" i="25" s="1"/>
  <c r="AIR13" i="25" s="1"/>
  <c r="AIR14" i="25" s="1"/>
  <c r="AJC11" i="25"/>
  <c r="AJC12" i="25" s="1"/>
  <c r="AJC13" i="25" s="1"/>
  <c r="AJC14" i="25" s="1"/>
  <c r="AJA11" i="25"/>
  <c r="AJA12" i="25" s="1"/>
  <c r="AJA13" i="25" s="1"/>
  <c r="AJA14" i="25" s="1"/>
  <c r="AIY11" i="25"/>
  <c r="AIY12" i="25" s="1"/>
  <c r="AIY13" i="25" s="1"/>
  <c r="AIY14" i="25" s="1"/>
  <c r="AIW11" i="25"/>
  <c r="AIW12" i="25" s="1"/>
  <c r="AIW13" i="25" s="1"/>
  <c r="AIW14" i="25" s="1"/>
  <c r="AIU11" i="25"/>
  <c r="AIU12" i="25" s="1"/>
  <c r="AIU13" i="25" s="1"/>
  <c r="AIU14" i="25" s="1"/>
  <c r="AIS11" i="25"/>
  <c r="AIS12" i="25" s="1"/>
  <c r="AIS13" i="25" s="1"/>
  <c r="AIS14" i="25" s="1"/>
  <c r="AJD7" i="25"/>
  <c r="AC114" i="34" l="1"/>
  <c r="AD114" i="34" s="1"/>
  <c r="AB116" i="34"/>
  <c r="S76" i="33"/>
  <c r="T75" i="33"/>
  <c r="U75" i="33" s="1"/>
  <c r="AJO11" i="25"/>
  <c r="AJO12" i="25" s="1"/>
  <c r="AJO13" i="25" s="1"/>
  <c r="AJO14" i="25" s="1"/>
  <c r="AJM11" i="25"/>
  <c r="AJM12" i="25" s="1"/>
  <c r="AJM13" i="25" s="1"/>
  <c r="AJM14" i="25" s="1"/>
  <c r="AJK11" i="25"/>
  <c r="AJK12" i="25" s="1"/>
  <c r="AJK13" i="25" s="1"/>
  <c r="AJK14" i="25" s="1"/>
  <c r="AJI11" i="25"/>
  <c r="AJI12" i="25" s="1"/>
  <c r="AJI13" i="25" s="1"/>
  <c r="AJI14" i="25" s="1"/>
  <c r="AJG11" i="25"/>
  <c r="AJG12" i="25" s="1"/>
  <c r="AJG13" i="25" s="1"/>
  <c r="AJG14" i="25" s="1"/>
  <c r="AJE11" i="25"/>
  <c r="AJE12" i="25" s="1"/>
  <c r="AJE13" i="25" s="1"/>
  <c r="AJE14" i="25" s="1"/>
  <c r="AJQ7" i="25"/>
  <c r="AJP11" i="25"/>
  <c r="AJP12" i="25" s="1"/>
  <c r="AJP13" i="25" s="1"/>
  <c r="AJP14" i="25" s="1"/>
  <c r="AJN11" i="25"/>
  <c r="AJN12" i="25" s="1"/>
  <c r="AJN13" i="25" s="1"/>
  <c r="AJN14" i="25" s="1"/>
  <c r="AJL11" i="25"/>
  <c r="AJL12" i="25" s="1"/>
  <c r="AJL13" i="25" s="1"/>
  <c r="AJL14" i="25" s="1"/>
  <c r="AJJ11" i="25"/>
  <c r="AJJ12" i="25" s="1"/>
  <c r="AJJ13" i="25" s="1"/>
  <c r="AJJ14" i="25" s="1"/>
  <c r="AJH11" i="25"/>
  <c r="AJH12" i="25" s="1"/>
  <c r="AJH13" i="25" s="1"/>
  <c r="AJH14" i="25" s="1"/>
  <c r="AJF11" i="25"/>
  <c r="AJF12" i="25" s="1"/>
  <c r="AJF13" i="25" s="1"/>
  <c r="AJF14" i="25" s="1"/>
  <c r="AB117" i="34" l="1"/>
  <c r="AC115" i="34"/>
  <c r="AD115" i="34" s="1"/>
  <c r="S77" i="33"/>
  <c r="T76" i="33"/>
  <c r="U76" i="33" s="1"/>
  <c r="AKB11" i="25"/>
  <c r="AKB12" i="25" s="1"/>
  <c r="AKB13" i="25" s="1"/>
  <c r="AKB14" i="25" s="1"/>
  <c r="AJZ11" i="25"/>
  <c r="AJZ12" i="25" s="1"/>
  <c r="AJZ13" i="25" s="1"/>
  <c r="AJZ14" i="25" s="1"/>
  <c r="AJX11" i="25"/>
  <c r="AJX12" i="25" s="1"/>
  <c r="AJX13" i="25" s="1"/>
  <c r="AJX14" i="25" s="1"/>
  <c r="AJV11" i="25"/>
  <c r="AJV12" i="25" s="1"/>
  <c r="AJV13" i="25" s="1"/>
  <c r="AJV14" i="25" s="1"/>
  <c r="AJT11" i="25"/>
  <c r="AJT12" i="25" s="1"/>
  <c r="AJT13" i="25" s="1"/>
  <c r="AJT14" i="25" s="1"/>
  <c r="AJR11" i="25"/>
  <c r="AJR12" i="25" s="1"/>
  <c r="AJR13" i="25" s="1"/>
  <c r="AJR14" i="25" s="1"/>
  <c r="AKC11" i="25"/>
  <c r="AKC12" i="25" s="1"/>
  <c r="AKC13" i="25" s="1"/>
  <c r="AKC14" i="25" s="1"/>
  <c r="AKA11" i="25"/>
  <c r="AKA12" i="25" s="1"/>
  <c r="AKA13" i="25" s="1"/>
  <c r="AKA14" i="25" s="1"/>
  <c r="AJY11" i="25"/>
  <c r="AJY12" i="25" s="1"/>
  <c r="AJY13" i="25" s="1"/>
  <c r="AJY14" i="25" s="1"/>
  <c r="AJW11" i="25"/>
  <c r="AJW12" i="25" s="1"/>
  <c r="AJW13" i="25" s="1"/>
  <c r="AJW14" i="25" s="1"/>
  <c r="AJU11" i="25"/>
  <c r="AJU12" i="25" s="1"/>
  <c r="AJU13" i="25" s="1"/>
  <c r="AJU14" i="25" s="1"/>
  <c r="AJS11" i="25"/>
  <c r="AJS12" i="25" s="1"/>
  <c r="AJS13" i="25" s="1"/>
  <c r="AJS14" i="25" s="1"/>
  <c r="AKD7" i="25"/>
  <c r="AC116" i="34" l="1"/>
  <c r="AD116" i="34" s="1"/>
  <c r="AB118" i="34"/>
  <c r="S78" i="33"/>
  <c r="T77" i="33"/>
  <c r="U77" i="33" s="1"/>
  <c r="AKO11" i="25"/>
  <c r="AKO12" i="25" s="1"/>
  <c r="AKO13" i="25" s="1"/>
  <c r="AKO14" i="25" s="1"/>
  <c r="AKM11" i="25"/>
  <c r="AKM12" i="25" s="1"/>
  <c r="AKM13" i="25" s="1"/>
  <c r="AKM14" i="25" s="1"/>
  <c r="AKN11" i="25"/>
  <c r="AKN12" i="25" s="1"/>
  <c r="AKN13" i="25" s="1"/>
  <c r="AKN14" i="25" s="1"/>
  <c r="AKK11" i="25"/>
  <c r="AKK12" i="25" s="1"/>
  <c r="AKK13" i="25" s="1"/>
  <c r="AKK14" i="25" s="1"/>
  <c r="AKI11" i="25"/>
  <c r="AKI12" i="25" s="1"/>
  <c r="AKI13" i="25" s="1"/>
  <c r="AKI14" i="25" s="1"/>
  <c r="AKG11" i="25"/>
  <c r="AKG12" i="25" s="1"/>
  <c r="AKG13" i="25" s="1"/>
  <c r="AKG14" i="25" s="1"/>
  <c r="AKE11" i="25"/>
  <c r="AKE12" i="25" s="1"/>
  <c r="AKE13" i="25" s="1"/>
  <c r="AKE14" i="25" s="1"/>
  <c r="AKQ7" i="25"/>
  <c r="AKP11" i="25"/>
  <c r="AKP12" i="25" s="1"/>
  <c r="AKP13" i="25" s="1"/>
  <c r="AKP14" i="25" s="1"/>
  <c r="AKL11" i="25"/>
  <c r="AKL12" i="25" s="1"/>
  <c r="AKL13" i="25" s="1"/>
  <c r="AKL14" i="25" s="1"/>
  <c r="AKJ11" i="25"/>
  <c r="AKJ12" i="25" s="1"/>
  <c r="AKJ13" i="25" s="1"/>
  <c r="AKJ14" i="25" s="1"/>
  <c r="AKH11" i="25"/>
  <c r="AKH12" i="25" s="1"/>
  <c r="AKH13" i="25" s="1"/>
  <c r="AKH14" i="25" s="1"/>
  <c r="AKF11" i="25"/>
  <c r="AKF12" i="25" s="1"/>
  <c r="AKF13" i="25" s="1"/>
  <c r="AKF14" i="25" s="1"/>
  <c r="AB119" i="34" l="1"/>
  <c r="AC117" i="34"/>
  <c r="AD117" i="34" s="1"/>
  <c r="S79" i="33"/>
  <c r="T78" i="33"/>
  <c r="U78" i="33" s="1"/>
  <c r="ALB11" i="25"/>
  <c r="ALB12" i="25" s="1"/>
  <c r="ALB13" i="25" s="1"/>
  <c r="ALB14" i="25" s="1"/>
  <c r="AKZ11" i="25"/>
  <c r="AKZ12" i="25" s="1"/>
  <c r="AKZ13" i="25" s="1"/>
  <c r="AKZ14" i="25" s="1"/>
  <c r="AKX11" i="25"/>
  <c r="AKX12" i="25" s="1"/>
  <c r="AKX13" i="25" s="1"/>
  <c r="AKX14" i="25" s="1"/>
  <c r="AKV11" i="25"/>
  <c r="AKV12" i="25" s="1"/>
  <c r="AKV13" i="25" s="1"/>
  <c r="AKV14" i="25" s="1"/>
  <c r="AKT11" i="25"/>
  <c r="AKT12" i="25" s="1"/>
  <c r="AKT13" i="25" s="1"/>
  <c r="AKT14" i="25" s="1"/>
  <c r="AKR11" i="25"/>
  <c r="AKR12" i="25" s="1"/>
  <c r="AKR13" i="25" s="1"/>
  <c r="AKR14" i="25" s="1"/>
  <c r="ALA11" i="25"/>
  <c r="ALA12" i="25" s="1"/>
  <c r="ALA13" i="25" s="1"/>
  <c r="ALA14" i="25" s="1"/>
  <c r="AKW11" i="25"/>
  <c r="AKW12" i="25" s="1"/>
  <c r="AKW13" i="25" s="1"/>
  <c r="AKW14" i="25" s="1"/>
  <c r="AKS11" i="25"/>
  <c r="AKS12" i="25" s="1"/>
  <c r="AKS13" i="25" s="1"/>
  <c r="AKS14" i="25" s="1"/>
  <c r="ALC11" i="25"/>
  <c r="ALC12" i="25" s="1"/>
  <c r="ALC13" i="25" s="1"/>
  <c r="ALC14" i="25" s="1"/>
  <c r="AKY11" i="25"/>
  <c r="AKY12" i="25" s="1"/>
  <c r="AKY13" i="25" s="1"/>
  <c r="AKY14" i="25" s="1"/>
  <c r="AKU11" i="25"/>
  <c r="AKU12" i="25" s="1"/>
  <c r="AKU13" i="25" s="1"/>
  <c r="AKU14" i="25" s="1"/>
  <c r="ALD7" i="25"/>
  <c r="AC118" i="34" l="1"/>
  <c r="AD118" i="34" s="1"/>
  <c r="AB120" i="34"/>
  <c r="S80" i="33"/>
  <c r="T79" i="33"/>
  <c r="U79" i="33" s="1"/>
  <c r="ALO11" i="25"/>
  <c r="ALO12" i="25" s="1"/>
  <c r="ALO13" i="25" s="1"/>
  <c r="ALO14" i="25" s="1"/>
  <c r="ALM11" i="25"/>
  <c r="ALM12" i="25" s="1"/>
  <c r="ALM13" i="25" s="1"/>
  <c r="ALM14" i="25" s="1"/>
  <c r="ALK11" i="25"/>
  <c r="ALK12" i="25" s="1"/>
  <c r="ALK13" i="25" s="1"/>
  <c r="ALK14" i="25" s="1"/>
  <c r="ALI11" i="25"/>
  <c r="ALI12" i="25" s="1"/>
  <c r="ALI13" i="25" s="1"/>
  <c r="ALI14" i="25" s="1"/>
  <c r="ALG11" i="25"/>
  <c r="ALG12" i="25" s="1"/>
  <c r="ALG13" i="25" s="1"/>
  <c r="ALG14" i="25" s="1"/>
  <c r="ALE11" i="25"/>
  <c r="ALE12" i="25" s="1"/>
  <c r="ALE13" i="25" s="1"/>
  <c r="ALE14" i="25" s="1"/>
  <c r="ALN11" i="25"/>
  <c r="ALN12" i="25" s="1"/>
  <c r="ALN13" i="25" s="1"/>
  <c r="ALN14" i="25" s="1"/>
  <c r="ALJ11" i="25"/>
  <c r="ALJ12" i="25" s="1"/>
  <c r="ALJ13" i="25" s="1"/>
  <c r="ALJ14" i="25" s="1"/>
  <c r="ALF11" i="25"/>
  <c r="ALF12" i="25" s="1"/>
  <c r="ALF13" i="25" s="1"/>
  <c r="ALF14" i="25" s="1"/>
  <c r="ALQ7" i="25"/>
  <c r="ALP11" i="25"/>
  <c r="ALP12" i="25" s="1"/>
  <c r="ALP13" i="25" s="1"/>
  <c r="ALP14" i="25" s="1"/>
  <c r="ALL11" i="25"/>
  <c r="ALL12" i="25" s="1"/>
  <c r="ALL13" i="25" s="1"/>
  <c r="ALL14" i="25" s="1"/>
  <c r="ALH11" i="25"/>
  <c r="ALH12" i="25" s="1"/>
  <c r="ALH13" i="25" s="1"/>
  <c r="ALH14" i="25" s="1"/>
  <c r="AB121" i="34" l="1"/>
  <c r="AC119" i="34"/>
  <c r="AD119" i="34" s="1"/>
  <c r="S81" i="33"/>
  <c r="T80" i="33"/>
  <c r="U80" i="33" s="1"/>
  <c r="AMB11" i="25"/>
  <c r="AMB12" i="25" s="1"/>
  <c r="AMB13" i="25" s="1"/>
  <c r="AMB14" i="25" s="1"/>
  <c r="ALZ11" i="25"/>
  <c r="ALZ12" i="25" s="1"/>
  <c r="ALZ13" i="25" s="1"/>
  <c r="ALZ14" i="25" s="1"/>
  <c r="ALX11" i="25"/>
  <c r="ALX12" i="25" s="1"/>
  <c r="ALX13" i="25" s="1"/>
  <c r="ALX14" i="25" s="1"/>
  <c r="ALV11" i="25"/>
  <c r="ALV12" i="25" s="1"/>
  <c r="ALV13" i="25" s="1"/>
  <c r="ALV14" i="25" s="1"/>
  <c r="ALT11" i="25"/>
  <c r="ALT12" i="25" s="1"/>
  <c r="ALT13" i="25" s="1"/>
  <c r="ALT14" i="25" s="1"/>
  <c r="ALR11" i="25"/>
  <c r="ALR12" i="25" s="1"/>
  <c r="ALR13" i="25" s="1"/>
  <c r="ALR14" i="25" s="1"/>
  <c r="AMA11" i="25"/>
  <c r="AMA12" i="25" s="1"/>
  <c r="AMA13" i="25" s="1"/>
  <c r="AMA14" i="25" s="1"/>
  <c r="ALW11" i="25"/>
  <c r="ALW12" i="25" s="1"/>
  <c r="ALW13" i="25" s="1"/>
  <c r="ALW14" i="25" s="1"/>
  <c r="ALS11" i="25"/>
  <c r="ALS12" i="25" s="1"/>
  <c r="ALS13" i="25" s="1"/>
  <c r="ALS14" i="25" s="1"/>
  <c r="AMC11" i="25"/>
  <c r="AMC12" i="25" s="1"/>
  <c r="AMC13" i="25" s="1"/>
  <c r="AMC14" i="25" s="1"/>
  <c r="ALY11" i="25"/>
  <c r="ALY12" i="25" s="1"/>
  <c r="ALY13" i="25" s="1"/>
  <c r="ALY14" i="25" s="1"/>
  <c r="ALU11" i="25"/>
  <c r="ALU12" i="25" s="1"/>
  <c r="ALU13" i="25" s="1"/>
  <c r="ALU14" i="25" s="1"/>
  <c r="AMD7" i="25"/>
  <c r="AC120" i="34" l="1"/>
  <c r="AD120" i="34" s="1"/>
  <c r="AB122" i="34"/>
  <c r="S82" i="33"/>
  <c r="T81" i="33"/>
  <c r="U81" i="33" s="1"/>
  <c r="AMO11" i="25"/>
  <c r="AMO12" i="25" s="1"/>
  <c r="AMO13" i="25" s="1"/>
  <c r="AMO14" i="25" s="1"/>
  <c r="AMM11" i="25"/>
  <c r="AMM12" i="25" s="1"/>
  <c r="AMM13" i="25" s="1"/>
  <c r="AMM14" i="25" s="1"/>
  <c r="AMK11" i="25"/>
  <c r="AMK12" i="25" s="1"/>
  <c r="AMK13" i="25" s="1"/>
  <c r="AMK14" i="25" s="1"/>
  <c r="AMI11" i="25"/>
  <c r="AMI12" i="25" s="1"/>
  <c r="AMI13" i="25" s="1"/>
  <c r="AMI14" i="25" s="1"/>
  <c r="AMG11" i="25"/>
  <c r="AMG12" i="25" s="1"/>
  <c r="AMG13" i="25" s="1"/>
  <c r="AMG14" i="25" s="1"/>
  <c r="AME11" i="25"/>
  <c r="AME12" i="25" s="1"/>
  <c r="AME13" i="25" s="1"/>
  <c r="AME14" i="25" s="1"/>
  <c r="AMN11" i="25"/>
  <c r="AMN12" i="25" s="1"/>
  <c r="AMN13" i="25" s="1"/>
  <c r="AMN14" i="25" s="1"/>
  <c r="AMJ11" i="25"/>
  <c r="AMJ12" i="25" s="1"/>
  <c r="AMJ13" i="25" s="1"/>
  <c r="AMJ14" i="25" s="1"/>
  <c r="AMF11" i="25"/>
  <c r="AMF12" i="25" s="1"/>
  <c r="AMF13" i="25" s="1"/>
  <c r="AMF14" i="25" s="1"/>
  <c r="AMQ7" i="25"/>
  <c r="AMP11" i="25"/>
  <c r="AMP12" i="25" s="1"/>
  <c r="AMP13" i="25" s="1"/>
  <c r="AMP14" i="25" s="1"/>
  <c r="AML11" i="25"/>
  <c r="AML12" i="25" s="1"/>
  <c r="AML13" i="25" s="1"/>
  <c r="AML14" i="25" s="1"/>
  <c r="AMH11" i="25"/>
  <c r="AMH12" i="25" s="1"/>
  <c r="AMH13" i="25" s="1"/>
  <c r="AMH14" i="25" s="1"/>
  <c r="AB123" i="34" l="1"/>
  <c r="AC121" i="34"/>
  <c r="AD121" i="34" s="1"/>
  <c r="S83" i="33"/>
  <c r="T82" i="33"/>
  <c r="U82" i="33" s="1"/>
  <c r="ANB11" i="25"/>
  <c r="ANB12" i="25" s="1"/>
  <c r="ANB13" i="25" s="1"/>
  <c r="ANB14" i="25" s="1"/>
  <c r="AMZ11" i="25"/>
  <c r="AMZ12" i="25" s="1"/>
  <c r="AMZ13" i="25" s="1"/>
  <c r="AMZ14" i="25" s="1"/>
  <c r="AMX11" i="25"/>
  <c r="AMX12" i="25" s="1"/>
  <c r="AMX13" i="25" s="1"/>
  <c r="AMX14" i="25" s="1"/>
  <c r="AMV11" i="25"/>
  <c r="AMV12" i="25" s="1"/>
  <c r="AMV13" i="25" s="1"/>
  <c r="AMV14" i="25" s="1"/>
  <c r="AMT11" i="25"/>
  <c r="AMT12" i="25" s="1"/>
  <c r="AMT13" i="25" s="1"/>
  <c r="AMT14" i="25" s="1"/>
  <c r="AMR11" i="25"/>
  <c r="AMR12" i="25" s="1"/>
  <c r="AMR13" i="25" s="1"/>
  <c r="AMR14" i="25" s="1"/>
  <c r="ANA11" i="25"/>
  <c r="ANA12" i="25" s="1"/>
  <c r="ANA13" i="25" s="1"/>
  <c r="ANA14" i="25" s="1"/>
  <c r="AMW11" i="25"/>
  <c r="AMW12" i="25" s="1"/>
  <c r="AMW13" i="25" s="1"/>
  <c r="AMW14" i="25" s="1"/>
  <c r="AMS11" i="25"/>
  <c r="AMS12" i="25" s="1"/>
  <c r="AMS13" i="25" s="1"/>
  <c r="AMS14" i="25" s="1"/>
  <c r="ANC11" i="25"/>
  <c r="ANC12" i="25" s="1"/>
  <c r="ANC13" i="25" s="1"/>
  <c r="ANC14" i="25" s="1"/>
  <c r="AMY11" i="25"/>
  <c r="AMY12" i="25" s="1"/>
  <c r="AMY13" i="25" s="1"/>
  <c r="AMY14" i="25" s="1"/>
  <c r="AMU11" i="25"/>
  <c r="AMU12" i="25" s="1"/>
  <c r="AMU13" i="25" s="1"/>
  <c r="AMU14" i="25" s="1"/>
  <c r="AND7" i="25"/>
  <c r="AC122" i="34" l="1"/>
  <c r="AD122" i="34" s="1"/>
  <c r="AB124" i="34"/>
  <c r="S84" i="33"/>
  <c r="T83" i="33"/>
  <c r="U83" i="33" s="1"/>
  <c r="ANO11" i="25"/>
  <c r="ANO12" i="25" s="1"/>
  <c r="ANO13" i="25" s="1"/>
  <c r="ANO14" i="25" s="1"/>
  <c r="ANM11" i="25"/>
  <c r="ANM12" i="25" s="1"/>
  <c r="ANM13" i="25" s="1"/>
  <c r="ANM14" i="25" s="1"/>
  <c r="ANK11" i="25"/>
  <c r="ANK12" i="25" s="1"/>
  <c r="ANK13" i="25" s="1"/>
  <c r="ANK14" i="25" s="1"/>
  <c r="ANI11" i="25"/>
  <c r="ANI12" i="25" s="1"/>
  <c r="ANI13" i="25" s="1"/>
  <c r="ANI14" i="25" s="1"/>
  <c r="ANG11" i="25"/>
  <c r="ANG12" i="25" s="1"/>
  <c r="ANG13" i="25" s="1"/>
  <c r="ANG14" i="25" s="1"/>
  <c r="ANE11" i="25"/>
  <c r="ANE12" i="25" s="1"/>
  <c r="ANE13" i="25" s="1"/>
  <c r="ANE14" i="25" s="1"/>
  <c r="ANN11" i="25"/>
  <c r="ANN12" i="25" s="1"/>
  <c r="ANN13" i="25" s="1"/>
  <c r="ANN14" i="25" s="1"/>
  <c r="ANJ11" i="25"/>
  <c r="ANJ12" i="25" s="1"/>
  <c r="ANJ13" i="25" s="1"/>
  <c r="ANJ14" i="25" s="1"/>
  <c r="ANF11" i="25"/>
  <c r="ANF12" i="25" s="1"/>
  <c r="ANF13" i="25" s="1"/>
  <c r="ANF14" i="25" s="1"/>
  <c r="ANQ7" i="25"/>
  <c r="ANP11" i="25"/>
  <c r="ANP12" i="25" s="1"/>
  <c r="ANP13" i="25" s="1"/>
  <c r="ANP14" i="25" s="1"/>
  <c r="ANL11" i="25"/>
  <c r="ANL12" i="25" s="1"/>
  <c r="ANL13" i="25" s="1"/>
  <c r="ANL14" i="25" s="1"/>
  <c r="ANH11" i="25"/>
  <c r="ANH12" i="25" s="1"/>
  <c r="ANH13" i="25" s="1"/>
  <c r="ANH14" i="25" s="1"/>
  <c r="AB125" i="34" l="1"/>
  <c r="AC123" i="34"/>
  <c r="AD123" i="34" s="1"/>
  <c r="S85" i="33"/>
  <c r="T84" i="33"/>
  <c r="U84" i="33" s="1"/>
  <c r="AOB11" i="25"/>
  <c r="AOB12" i="25" s="1"/>
  <c r="AOB13" i="25" s="1"/>
  <c r="AOB14" i="25" s="1"/>
  <c r="ANZ11" i="25"/>
  <c r="ANZ12" i="25" s="1"/>
  <c r="ANZ13" i="25" s="1"/>
  <c r="ANZ14" i="25" s="1"/>
  <c r="ANX11" i="25"/>
  <c r="ANX12" i="25" s="1"/>
  <c r="ANX13" i="25" s="1"/>
  <c r="ANX14" i="25" s="1"/>
  <c r="ANV11" i="25"/>
  <c r="ANV12" i="25" s="1"/>
  <c r="ANV13" i="25" s="1"/>
  <c r="ANV14" i="25" s="1"/>
  <c r="ANT11" i="25"/>
  <c r="ANT12" i="25" s="1"/>
  <c r="ANT13" i="25" s="1"/>
  <c r="ANT14" i="25" s="1"/>
  <c r="ANR11" i="25"/>
  <c r="ANR12" i="25" s="1"/>
  <c r="ANR13" i="25" s="1"/>
  <c r="ANR14" i="25" s="1"/>
  <c r="AOA11" i="25"/>
  <c r="AOA12" i="25" s="1"/>
  <c r="AOA13" i="25" s="1"/>
  <c r="AOA14" i="25" s="1"/>
  <c r="ANW11" i="25"/>
  <c r="ANW12" i="25" s="1"/>
  <c r="ANW13" i="25" s="1"/>
  <c r="ANW14" i="25" s="1"/>
  <c r="ANS11" i="25"/>
  <c r="ANS12" i="25" s="1"/>
  <c r="ANS13" i="25" s="1"/>
  <c r="ANS14" i="25" s="1"/>
  <c r="AOC11" i="25"/>
  <c r="AOC12" i="25" s="1"/>
  <c r="AOC13" i="25" s="1"/>
  <c r="AOC14" i="25" s="1"/>
  <c r="ANY11" i="25"/>
  <c r="ANY12" i="25" s="1"/>
  <c r="ANY13" i="25" s="1"/>
  <c r="ANY14" i="25" s="1"/>
  <c r="ANU11" i="25"/>
  <c r="ANU12" i="25" s="1"/>
  <c r="ANU13" i="25" s="1"/>
  <c r="ANU14" i="25" s="1"/>
  <c r="AOD7" i="25"/>
  <c r="AC124" i="34" l="1"/>
  <c r="AD124" i="34" s="1"/>
  <c r="AB126" i="34"/>
  <c r="S86" i="33"/>
  <c r="T85" i="33"/>
  <c r="U85" i="33" s="1"/>
  <c r="AOO11" i="25"/>
  <c r="AOO12" i="25" s="1"/>
  <c r="AOO13" i="25" s="1"/>
  <c r="AOO14" i="25" s="1"/>
  <c r="AOM11" i="25"/>
  <c r="AOM12" i="25" s="1"/>
  <c r="AOM13" i="25" s="1"/>
  <c r="AOM14" i="25" s="1"/>
  <c r="AOK11" i="25"/>
  <c r="AOK12" i="25" s="1"/>
  <c r="AOK13" i="25" s="1"/>
  <c r="AOK14" i="25" s="1"/>
  <c r="AOI11" i="25"/>
  <c r="AOI12" i="25" s="1"/>
  <c r="AOI13" i="25" s="1"/>
  <c r="AOI14" i="25" s="1"/>
  <c r="AOG11" i="25"/>
  <c r="AOG12" i="25" s="1"/>
  <c r="AOG13" i="25" s="1"/>
  <c r="AOG14" i="25" s="1"/>
  <c r="AOE11" i="25"/>
  <c r="AOE12" i="25" s="1"/>
  <c r="AOE13" i="25" s="1"/>
  <c r="AOE14" i="25" s="1"/>
  <c r="AON11" i="25"/>
  <c r="AON12" i="25" s="1"/>
  <c r="AON13" i="25" s="1"/>
  <c r="AON14" i="25" s="1"/>
  <c r="AOJ11" i="25"/>
  <c r="AOJ12" i="25" s="1"/>
  <c r="AOJ13" i="25" s="1"/>
  <c r="AOJ14" i="25" s="1"/>
  <c r="AOF11" i="25"/>
  <c r="AOF12" i="25" s="1"/>
  <c r="AOF13" i="25" s="1"/>
  <c r="AOF14" i="25" s="1"/>
  <c r="AOQ7" i="25"/>
  <c r="AOP11" i="25"/>
  <c r="AOP12" i="25" s="1"/>
  <c r="AOP13" i="25" s="1"/>
  <c r="AOP14" i="25" s="1"/>
  <c r="AOL11" i="25"/>
  <c r="AOL12" i="25" s="1"/>
  <c r="AOL13" i="25" s="1"/>
  <c r="AOL14" i="25" s="1"/>
  <c r="AOH11" i="25"/>
  <c r="AOH12" i="25" s="1"/>
  <c r="AOH13" i="25" s="1"/>
  <c r="AOH14" i="25" s="1"/>
  <c r="AB127" i="34" l="1"/>
  <c r="AC125" i="34"/>
  <c r="AD125" i="34" s="1"/>
  <c r="S87" i="33"/>
  <c r="T86" i="33"/>
  <c r="U86" i="33" s="1"/>
  <c r="APB11" i="25"/>
  <c r="APB12" i="25" s="1"/>
  <c r="APB13" i="25" s="1"/>
  <c r="APB14" i="25" s="1"/>
  <c r="AOZ11" i="25"/>
  <c r="AOZ12" i="25" s="1"/>
  <c r="AOZ13" i="25" s="1"/>
  <c r="AOZ14" i="25" s="1"/>
  <c r="AOX11" i="25"/>
  <c r="AOX12" i="25" s="1"/>
  <c r="AOX13" i="25" s="1"/>
  <c r="AOX14" i="25" s="1"/>
  <c r="AOV11" i="25"/>
  <c r="AOV12" i="25" s="1"/>
  <c r="AOV13" i="25" s="1"/>
  <c r="AOV14" i="25" s="1"/>
  <c r="AOT11" i="25"/>
  <c r="AOT12" i="25" s="1"/>
  <c r="AOT13" i="25" s="1"/>
  <c r="AOT14" i="25" s="1"/>
  <c r="AOR11" i="25"/>
  <c r="AOR12" i="25" s="1"/>
  <c r="AOR13" i="25" s="1"/>
  <c r="AOR14" i="25" s="1"/>
  <c r="APA11" i="25"/>
  <c r="APA12" i="25" s="1"/>
  <c r="APA13" i="25" s="1"/>
  <c r="APA14" i="25" s="1"/>
  <c r="AOW11" i="25"/>
  <c r="AOW12" i="25" s="1"/>
  <c r="AOW13" i="25" s="1"/>
  <c r="AOW14" i="25" s="1"/>
  <c r="AOS11" i="25"/>
  <c r="AOS12" i="25" s="1"/>
  <c r="AOS13" i="25" s="1"/>
  <c r="AOS14" i="25" s="1"/>
  <c r="APC11" i="25"/>
  <c r="APC12" i="25" s="1"/>
  <c r="APC13" i="25" s="1"/>
  <c r="APC14" i="25" s="1"/>
  <c r="AOY11" i="25"/>
  <c r="AOY12" i="25" s="1"/>
  <c r="AOY13" i="25" s="1"/>
  <c r="AOY14" i="25" s="1"/>
  <c r="AOU11" i="25"/>
  <c r="AOU12" i="25" s="1"/>
  <c r="AOU13" i="25" s="1"/>
  <c r="AOU14" i="25" s="1"/>
  <c r="APD7" i="25"/>
  <c r="AC126" i="34" l="1"/>
  <c r="AD126" i="34" s="1"/>
  <c r="AB128" i="34"/>
  <c r="S88" i="33"/>
  <c r="T87" i="33"/>
  <c r="U87" i="33" s="1"/>
  <c r="APO11" i="25"/>
  <c r="APO12" i="25" s="1"/>
  <c r="APO13" i="25" s="1"/>
  <c r="APO14" i="25" s="1"/>
  <c r="APM11" i="25"/>
  <c r="APM12" i="25" s="1"/>
  <c r="APM13" i="25" s="1"/>
  <c r="APM14" i="25" s="1"/>
  <c r="APK11" i="25"/>
  <c r="APK12" i="25" s="1"/>
  <c r="APK13" i="25" s="1"/>
  <c r="APK14" i="25" s="1"/>
  <c r="API11" i="25"/>
  <c r="API12" i="25" s="1"/>
  <c r="API13" i="25" s="1"/>
  <c r="API14" i="25" s="1"/>
  <c r="APG11" i="25"/>
  <c r="APG12" i="25" s="1"/>
  <c r="APG13" i="25" s="1"/>
  <c r="APG14" i="25" s="1"/>
  <c r="APE11" i="25"/>
  <c r="APE12" i="25" s="1"/>
  <c r="APE13" i="25" s="1"/>
  <c r="APE14" i="25" s="1"/>
  <c r="APN11" i="25"/>
  <c r="APN12" i="25" s="1"/>
  <c r="APN13" i="25" s="1"/>
  <c r="APN14" i="25" s="1"/>
  <c r="APJ11" i="25"/>
  <c r="APJ12" i="25" s="1"/>
  <c r="APJ13" i="25" s="1"/>
  <c r="APJ14" i="25" s="1"/>
  <c r="APF11" i="25"/>
  <c r="APF12" i="25" s="1"/>
  <c r="APF13" i="25" s="1"/>
  <c r="APF14" i="25" s="1"/>
  <c r="APQ7" i="25"/>
  <c r="APP11" i="25"/>
  <c r="APP12" i="25" s="1"/>
  <c r="APP13" i="25" s="1"/>
  <c r="APP14" i="25" s="1"/>
  <c r="APL11" i="25"/>
  <c r="APL12" i="25" s="1"/>
  <c r="APL13" i="25" s="1"/>
  <c r="APL14" i="25" s="1"/>
  <c r="APH11" i="25"/>
  <c r="APH12" i="25" s="1"/>
  <c r="APH13" i="25" s="1"/>
  <c r="APH14" i="25" s="1"/>
  <c r="AB129" i="34" l="1"/>
  <c r="AC127" i="34"/>
  <c r="AD127" i="34" s="1"/>
  <c r="S89" i="33"/>
  <c r="T88" i="33"/>
  <c r="U88" i="33" s="1"/>
  <c r="AQB11" i="25"/>
  <c r="AQB12" i="25" s="1"/>
  <c r="AQB13" i="25" s="1"/>
  <c r="AQB14" i="25" s="1"/>
  <c r="APZ11" i="25"/>
  <c r="APZ12" i="25" s="1"/>
  <c r="APZ13" i="25" s="1"/>
  <c r="APZ14" i="25" s="1"/>
  <c r="APX11" i="25"/>
  <c r="APX12" i="25" s="1"/>
  <c r="APX13" i="25" s="1"/>
  <c r="APX14" i="25" s="1"/>
  <c r="APV11" i="25"/>
  <c r="APV12" i="25" s="1"/>
  <c r="APV13" i="25" s="1"/>
  <c r="APV14" i="25" s="1"/>
  <c r="APT11" i="25"/>
  <c r="APT12" i="25" s="1"/>
  <c r="APT13" i="25" s="1"/>
  <c r="APT14" i="25" s="1"/>
  <c r="APR11" i="25"/>
  <c r="APR12" i="25" s="1"/>
  <c r="APR13" i="25" s="1"/>
  <c r="APR14" i="25" s="1"/>
  <c r="AQA11" i="25"/>
  <c r="AQA12" i="25" s="1"/>
  <c r="AQA13" i="25" s="1"/>
  <c r="AQA14" i="25" s="1"/>
  <c r="APW11" i="25"/>
  <c r="APW12" i="25" s="1"/>
  <c r="APW13" i="25" s="1"/>
  <c r="APW14" i="25" s="1"/>
  <c r="APS11" i="25"/>
  <c r="APS12" i="25" s="1"/>
  <c r="APS13" i="25" s="1"/>
  <c r="APS14" i="25" s="1"/>
  <c r="AQC11" i="25"/>
  <c r="AQC12" i="25" s="1"/>
  <c r="AQC13" i="25" s="1"/>
  <c r="AQC14" i="25" s="1"/>
  <c r="APY11" i="25"/>
  <c r="APY12" i="25" s="1"/>
  <c r="APY13" i="25" s="1"/>
  <c r="APY14" i="25" s="1"/>
  <c r="APU11" i="25"/>
  <c r="APU12" i="25" s="1"/>
  <c r="APU13" i="25" s="1"/>
  <c r="APU14" i="25" s="1"/>
  <c r="AQD7" i="25"/>
  <c r="AC128" i="34" l="1"/>
  <c r="AD128" i="34" s="1"/>
  <c r="AB130" i="34"/>
  <c r="S90" i="33"/>
  <c r="T89" i="33"/>
  <c r="U89" i="33" s="1"/>
  <c r="AQO11" i="25"/>
  <c r="AQO12" i="25" s="1"/>
  <c r="AQO13" i="25" s="1"/>
  <c r="AQO14" i="25" s="1"/>
  <c r="AQM11" i="25"/>
  <c r="AQM12" i="25" s="1"/>
  <c r="AQM13" i="25" s="1"/>
  <c r="AQM14" i="25" s="1"/>
  <c r="AQK11" i="25"/>
  <c r="AQK12" i="25" s="1"/>
  <c r="AQK13" i="25" s="1"/>
  <c r="AQK14" i="25" s="1"/>
  <c r="AQI11" i="25"/>
  <c r="AQI12" i="25" s="1"/>
  <c r="AQI13" i="25" s="1"/>
  <c r="AQI14" i="25" s="1"/>
  <c r="AQG11" i="25"/>
  <c r="AQG12" i="25" s="1"/>
  <c r="AQG13" i="25" s="1"/>
  <c r="AQG14" i="25" s="1"/>
  <c r="AQE11" i="25"/>
  <c r="AQE12" i="25" s="1"/>
  <c r="AQE13" i="25" s="1"/>
  <c r="AQE14" i="25" s="1"/>
  <c r="AQN11" i="25"/>
  <c r="AQN12" i="25" s="1"/>
  <c r="AQN13" i="25" s="1"/>
  <c r="AQN14" i="25" s="1"/>
  <c r="AQJ11" i="25"/>
  <c r="AQJ12" i="25" s="1"/>
  <c r="AQJ13" i="25" s="1"/>
  <c r="AQJ14" i="25" s="1"/>
  <c r="AQF11" i="25"/>
  <c r="AQF12" i="25" s="1"/>
  <c r="AQF13" i="25" s="1"/>
  <c r="AQF14" i="25" s="1"/>
  <c r="AQQ7" i="25"/>
  <c r="AQP11" i="25"/>
  <c r="AQP12" i="25" s="1"/>
  <c r="AQP13" i="25" s="1"/>
  <c r="AQP14" i="25" s="1"/>
  <c r="AQL11" i="25"/>
  <c r="AQL12" i="25" s="1"/>
  <c r="AQL13" i="25" s="1"/>
  <c r="AQL14" i="25" s="1"/>
  <c r="AQH11" i="25"/>
  <c r="AQH12" i="25" s="1"/>
  <c r="AQH13" i="25" s="1"/>
  <c r="AQH14" i="25" s="1"/>
  <c r="AB131" i="34" l="1"/>
  <c r="AC129" i="34"/>
  <c r="AD129" i="34" s="1"/>
  <c r="S91" i="33"/>
  <c r="T90" i="33"/>
  <c r="U90" i="33" s="1"/>
  <c r="ARB11" i="25"/>
  <c r="ARB12" i="25" s="1"/>
  <c r="ARB13" i="25" s="1"/>
  <c r="ARB14" i="25" s="1"/>
  <c r="AQZ11" i="25"/>
  <c r="AQZ12" i="25" s="1"/>
  <c r="AQZ13" i="25" s="1"/>
  <c r="AQZ14" i="25" s="1"/>
  <c r="AQX11" i="25"/>
  <c r="AQX12" i="25" s="1"/>
  <c r="AQX13" i="25" s="1"/>
  <c r="AQX14" i="25" s="1"/>
  <c r="AQV11" i="25"/>
  <c r="AQV12" i="25" s="1"/>
  <c r="AQV13" i="25" s="1"/>
  <c r="AQV14" i="25" s="1"/>
  <c r="AQT11" i="25"/>
  <c r="AQT12" i="25" s="1"/>
  <c r="AQT13" i="25" s="1"/>
  <c r="AQT14" i="25" s="1"/>
  <c r="AQR11" i="25"/>
  <c r="AQR12" i="25" s="1"/>
  <c r="AQR13" i="25" s="1"/>
  <c r="AQR14" i="25" s="1"/>
  <c r="ARA11" i="25"/>
  <c r="ARA12" i="25" s="1"/>
  <c r="ARA13" i="25" s="1"/>
  <c r="ARA14" i="25" s="1"/>
  <c r="AQW11" i="25"/>
  <c r="AQW12" i="25" s="1"/>
  <c r="AQW13" i="25" s="1"/>
  <c r="AQW14" i="25" s="1"/>
  <c r="AQS11" i="25"/>
  <c r="AQS12" i="25" s="1"/>
  <c r="AQS13" i="25" s="1"/>
  <c r="AQS14" i="25" s="1"/>
  <c r="ARC11" i="25"/>
  <c r="ARC12" i="25" s="1"/>
  <c r="ARC13" i="25" s="1"/>
  <c r="ARC14" i="25" s="1"/>
  <c r="AQY11" i="25"/>
  <c r="AQY12" i="25" s="1"/>
  <c r="AQY13" i="25" s="1"/>
  <c r="AQY14" i="25" s="1"/>
  <c r="AQU11" i="25"/>
  <c r="AQU12" i="25" s="1"/>
  <c r="AQU13" i="25" s="1"/>
  <c r="AQU14" i="25" s="1"/>
  <c r="ARD7" i="25"/>
  <c r="AC130" i="34" l="1"/>
  <c r="AD130" i="34" s="1"/>
  <c r="AB132" i="34"/>
  <c r="S92" i="33"/>
  <c r="T91" i="33"/>
  <c r="U91" i="33" s="1"/>
  <c r="ARO11" i="25"/>
  <c r="ARO12" i="25" s="1"/>
  <c r="ARO13" i="25" s="1"/>
  <c r="ARO14" i="25" s="1"/>
  <c r="ARM11" i="25"/>
  <c r="ARM12" i="25" s="1"/>
  <c r="ARM13" i="25" s="1"/>
  <c r="ARM14" i="25" s="1"/>
  <c r="ARK11" i="25"/>
  <c r="ARK12" i="25" s="1"/>
  <c r="ARK13" i="25" s="1"/>
  <c r="ARK14" i="25" s="1"/>
  <c r="ARI11" i="25"/>
  <c r="ARI12" i="25" s="1"/>
  <c r="ARI13" i="25" s="1"/>
  <c r="ARI14" i="25" s="1"/>
  <c r="ARG11" i="25"/>
  <c r="ARG12" i="25" s="1"/>
  <c r="ARG13" i="25" s="1"/>
  <c r="ARG14" i="25" s="1"/>
  <c r="ARE11" i="25"/>
  <c r="ARE12" i="25" s="1"/>
  <c r="ARE13" i="25" s="1"/>
  <c r="ARE14" i="25" s="1"/>
  <c r="ARN11" i="25"/>
  <c r="ARN12" i="25" s="1"/>
  <c r="ARN13" i="25" s="1"/>
  <c r="ARN14" i="25" s="1"/>
  <c r="ARJ11" i="25"/>
  <c r="ARJ12" i="25" s="1"/>
  <c r="ARJ13" i="25" s="1"/>
  <c r="ARJ14" i="25" s="1"/>
  <c r="ARF11" i="25"/>
  <c r="ARF12" i="25" s="1"/>
  <c r="ARF13" i="25" s="1"/>
  <c r="ARF14" i="25" s="1"/>
  <c r="ARQ7" i="25"/>
  <c r="ARP11" i="25"/>
  <c r="ARP12" i="25" s="1"/>
  <c r="ARP13" i="25" s="1"/>
  <c r="ARP14" i="25" s="1"/>
  <c r="ARL11" i="25"/>
  <c r="ARL12" i="25" s="1"/>
  <c r="ARL13" i="25" s="1"/>
  <c r="ARL14" i="25" s="1"/>
  <c r="ARH11" i="25"/>
  <c r="ARH12" i="25" s="1"/>
  <c r="ARH13" i="25" s="1"/>
  <c r="ARH14" i="25" s="1"/>
  <c r="AB133" i="34" l="1"/>
  <c r="AC131" i="34"/>
  <c r="AD131" i="34" s="1"/>
  <c r="S93" i="33"/>
  <c r="T92" i="33"/>
  <c r="U92" i="33" s="1"/>
  <c r="ASB11" i="25"/>
  <c r="ASB12" i="25" s="1"/>
  <c r="ASB13" i="25" s="1"/>
  <c r="ASB14" i="25" s="1"/>
  <c r="ARZ11" i="25"/>
  <c r="ARZ12" i="25" s="1"/>
  <c r="ARZ13" i="25" s="1"/>
  <c r="ARZ14" i="25" s="1"/>
  <c r="ARX11" i="25"/>
  <c r="ARX12" i="25" s="1"/>
  <c r="ARX13" i="25" s="1"/>
  <c r="ARX14" i="25" s="1"/>
  <c r="ARV11" i="25"/>
  <c r="ARV12" i="25" s="1"/>
  <c r="ARV13" i="25" s="1"/>
  <c r="ARV14" i="25" s="1"/>
  <c r="ART11" i="25"/>
  <c r="ART12" i="25" s="1"/>
  <c r="ART13" i="25" s="1"/>
  <c r="ART14" i="25" s="1"/>
  <c r="ARR11" i="25"/>
  <c r="ARR12" i="25" s="1"/>
  <c r="ARR13" i="25" s="1"/>
  <c r="ARR14" i="25" s="1"/>
  <c r="ASA11" i="25"/>
  <c r="ASA12" i="25" s="1"/>
  <c r="ASA13" i="25" s="1"/>
  <c r="ASA14" i="25" s="1"/>
  <c r="ARW11" i="25"/>
  <c r="ARW12" i="25" s="1"/>
  <c r="ARW13" i="25" s="1"/>
  <c r="ARW14" i="25" s="1"/>
  <c r="ARS11" i="25"/>
  <c r="ARS12" i="25" s="1"/>
  <c r="ARS13" i="25" s="1"/>
  <c r="ARS14" i="25" s="1"/>
  <c r="ASC11" i="25"/>
  <c r="ASC12" i="25" s="1"/>
  <c r="ASC13" i="25" s="1"/>
  <c r="ASC14" i="25" s="1"/>
  <c r="ARY11" i="25"/>
  <c r="ARY12" i="25" s="1"/>
  <c r="ARY13" i="25" s="1"/>
  <c r="ARY14" i="25" s="1"/>
  <c r="ARU11" i="25"/>
  <c r="ARU12" i="25" s="1"/>
  <c r="ARU13" i="25" s="1"/>
  <c r="ARU14" i="25" s="1"/>
  <c r="ASD7" i="25"/>
  <c r="AC132" i="34" l="1"/>
  <c r="AD132" i="34" s="1"/>
  <c r="AB134" i="34"/>
  <c r="S94" i="33"/>
  <c r="T93" i="33"/>
  <c r="U93" i="33" s="1"/>
  <c r="ASO11" i="25"/>
  <c r="ASO12" i="25" s="1"/>
  <c r="ASO13" i="25" s="1"/>
  <c r="ASO14" i="25" s="1"/>
  <c r="ASM11" i="25"/>
  <c r="ASM12" i="25" s="1"/>
  <c r="ASM13" i="25" s="1"/>
  <c r="ASM14" i="25" s="1"/>
  <c r="ASK11" i="25"/>
  <c r="ASK12" i="25" s="1"/>
  <c r="ASK13" i="25" s="1"/>
  <c r="ASK14" i="25" s="1"/>
  <c r="ASI11" i="25"/>
  <c r="ASI12" i="25" s="1"/>
  <c r="ASI13" i="25" s="1"/>
  <c r="ASI14" i="25" s="1"/>
  <c r="ASG11" i="25"/>
  <c r="ASG12" i="25" s="1"/>
  <c r="ASG13" i="25" s="1"/>
  <c r="ASG14" i="25" s="1"/>
  <c r="ASE11" i="25"/>
  <c r="ASE12" i="25" s="1"/>
  <c r="ASE13" i="25" s="1"/>
  <c r="ASE14" i="25" s="1"/>
  <c r="ASN11" i="25"/>
  <c r="ASN12" i="25" s="1"/>
  <c r="ASN13" i="25" s="1"/>
  <c r="ASN14" i="25" s="1"/>
  <c r="ASJ11" i="25"/>
  <c r="ASJ12" i="25" s="1"/>
  <c r="ASJ13" i="25" s="1"/>
  <c r="ASJ14" i="25" s="1"/>
  <c r="ASF11" i="25"/>
  <c r="ASF12" i="25" s="1"/>
  <c r="ASF13" i="25" s="1"/>
  <c r="ASF14" i="25" s="1"/>
  <c r="ASQ7" i="25"/>
  <c r="ASP11" i="25"/>
  <c r="ASP12" i="25" s="1"/>
  <c r="ASP13" i="25" s="1"/>
  <c r="ASP14" i="25" s="1"/>
  <c r="ASL11" i="25"/>
  <c r="ASL12" i="25" s="1"/>
  <c r="ASL13" i="25" s="1"/>
  <c r="ASL14" i="25" s="1"/>
  <c r="ASH11" i="25"/>
  <c r="ASH12" i="25" s="1"/>
  <c r="ASH13" i="25" s="1"/>
  <c r="ASH14" i="25" s="1"/>
  <c r="AB135" i="34" l="1"/>
  <c r="AC133" i="34"/>
  <c r="AD133" i="34" s="1"/>
  <c r="S95" i="33"/>
  <c r="T94" i="33"/>
  <c r="U94" i="33" s="1"/>
  <c r="ATB11" i="25"/>
  <c r="ATB12" i="25" s="1"/>
  <c r="ATB13" i="25" s="1"/>
  <c r="ATB14" i="25" s="1"/>
  <c r="ASZ11" i="25"/>
  <c r="ASZ12" i="25" s="1"/>
  <c r="ASZ13" i="25" s="1"/>
  <c r="ASZ14" i="25" s="1"/>
  <c r="ASX11" i="25"/>
  <c r="ASX12" i="25" s="1"/>
  <c r="ASX13" i="25" s="1"/>
  <c r="ASX14" i="25" s="1"/>
  <c r="ASV11" i="25"/>
  <c r="ASV12" i="25" s="1"/>
  <c r="ASV13" i="25" s="1"/>
  <c r="ASV14" i="25" s="1"/>
  <c r="AST11" i="25"/>
  <c r="AST12" i="25" s="1"/>
  <c r="AST13" i="25" s="1"/>
  <c r="AST14" i="25" s="1"/>
  <c r="ASR11" i="25"/>
  <c r="ASR12" i="25" s="1"/>
  <c r="ASR13" i="25" s="1"/>
  <c r="ASR14" i="25" s="1"/>
  <c r="ATA11" i="25"/>
  <c r="ATA12" i="25" s="1"/>
  <c r="ATA13" i="25" s="1"/>
  <c r="ATA14" i="25" s="1"/>
  <c r="ASW11" i="25"/>
  <c r="ASW12" i="25" s="1"/>
  <c r="ASW13" i="25" s="1"/>
  <c r="ASW14" i="25" s="1"/>
  <c r="ASS11" i="25"/>
  <c r="ASS12" i="25" s="1"/>
  <c r="ASS13" i="25" s="1"/>
  <c r="ASS14" i="25" s="1"/>
  <c r="ATC11" i="25"/>
  <c r="ATC12" i="25" s="1"/>
  <c r="ATC13" i="25" s="1"/>
  <c r="ATC14" i="25" s="1"/>
  <c r="ASY11" i="25"/>
  <c r="ASY12" i="25" s="1"/>
  <c r="ASY13" i="25" s="1"/>
  <c r="ASY14" i="25" s="1"/>
  <c r="ASU11" i="25"/>
  <c r="ASU12" i="25" s="1"/>
  <c r="ASU13" i="25" s="1"/>
  <c r="ASU14" i="25" s="1"/>
  <c r="ATD7" i="25"/>
  <c r="AC134" i="34" l="1"/>
  <c r="AD134" i="34" s="1"/>
  <c r="AB136" i="34"/>
  <c r="S96" i="33"/>
  <c r="T95" i="33"/>
  <c r="U95" i="33" s="1"/>
  <c r="ATO11" i="25"/>
  <c r="ATO12" i="25" s="1"/>
  <c r="ATO13" i="25" s="1"/>
  <c r="ATO14" i="25" s="1"/>
  <c r="ATM11" i="25"/>
  <c r="ATM12" i="25" s="1"/>
  <c r="ATM13" i="25" s="1"/>
  <c r="ATM14" i="25" s="1"/>
  <c r="ATK11" i="25"/>
  <c r="ATK12" i="25" s="1"/>
  <c r="ATK13" i="25" s="1"/>
  <c r="ATK14" i="25" s="1"/>
  <c r="ATI11" i="25"/>
  <c r="ATI12" i="25" s="1"/>
  <c r="ATI13" i="25" s="1"/>
  <c r="ATI14" i="25" s="1"/>
  <c r="ATG11" i="25"/>
  <c r="ATG12" i="25" s="1"/>
  <c r="ATG13" i="25" s="1"/>
  <c r="ATG14" i="25" s="1"/>
  <c r="ATE11" i="25"/>
  <c r="ATE12" i="25" s="1"/>
  <c r="ATE13" i="25" s="1"/>
  <c r="ATE14" i="25" s="1"/>
  <c r="ATN11" i="25"/>
  <c r="ATN12" i="25" s="1"/>
  <c r="ATN13" i="25" s="1"/>
  <c r="ATN14" i="25" s="1"/>
  <c r="ATJ11" i="25"/>
  <c r="ATJ12" i="25" s="1"/>
  <c r="ATJ13" i="25" s="1"/>
  <c r="ATJ14" i="25" s="1"/>
  <c r="ATF11" i="25"/>
  <c r="ATF12" i="25" s="1"/>
  <c r="ATF13" i="25" s="1"/>
  <c r="ATF14" i="25" s="1"/>
  <c r="ATQ7" i="25"/>
  <c r="ATP11" i="25"/>
  <c r="ATP12" i="25" s="1"/>
  <c r="ATP13" i="25" s="1"/>
  <c r="ATP14" i="25" s="1"/>
  <c r="ATL11" i="25"/>
  <c r="ATL12" i="25" s="1"/>
  <c r="ATL13" i="25" s="1"/>
  <c r="ATL14" i="25" s="1"/>
  <c r="ATH11" i="25"/>
  <c r="ATH12" i="25" s="1"/>
  <c r="ATH13" i="25" s="1"/>
  <c r="ATH14" i="25" s="1"/>
  <c r="AB137" i="34" l="1"/>
  <c r="AC135" i="34"/>
  <c r="AD135" i="34" s="1"/>
  <c r="S97" i="33"/>
  <c r="T96" i="33"/>
  <c r="U96" i="33" s="1"/>
  <c r="AUB11" i="25"/>
  <c r="AUB12" i="25" s="1"/>
  <c r="AUB13" i="25" s="1"/>
  <c r="AUB14" i="25" s="1"/>
  <c r="ATZ11" i="25"/>
  <c r="ATZ12" i="25" s="1"/>
  <c r="ATZ13" i="25" s="1"/>
  <c r="ATZ14" i="25" s="1"/>
  <c r="ATX11" i="25"/>
  <c r="ATX12" i="25" s="1"/>
  <c r="ATX13" i="25" s="1"/>
  <c r="ATX14" i="25" s="1"/>
  <c r="ATV11" i="25"/>
  <c r="ATV12" i="25" s="1"/>
  <c r="ATV13" i="25" s="1"/>
  <c r="ATV14" i="25" s="1"/>
  <c r="ATT11" i="25"/>
  <c r="ATT12" i="25" s="1"/>
  <c r="ATT13" i="25" s="1"/>
  <c r="ATT14" i="25" s="1"/>
  <c r="ATR11" i="25"/>
  <c r="ATR12" i="25" s="1"/>
  <c r="ATR13" i="25" s="1"/>
  <c r="ATR14" i="25" s="1"/>
  <c r="AUA11" i="25"/>
  <c r="AUA12" i="25" s="1"/>
  <c r="AUA13" i="25" s="1"/>
  <c r="AUA14" i="25" s="1"/>
  <c r="ATW11" i="25"/>
  <c r="ATW12" i="25" s="1"/>
  <c r="ATW13" i="25" s="1"/>
  <c r="ATW14" i="25" s="1"/>
  <c r="ATS11" i="25"/>
  <c r="ATS12" i="25" s="1"/>
  <c r="ATS13" i="25" s="1"/>
  <c r="ATS14" i="25" s="1"/>
  <c r="AUC11" i="25"/>
  <c r="AUC12" i="25" s="1"/>
  <c r="AUC13" i="25" s="1"/>
  <c r="AUC14" i="25" s="1"/>
  <c r="ATY11" i="25"/>
  <c r="ATY12" i="25" s="1"/>
  <c r="ATY13" i="25" s="1"/>
  <c r="ATY14" i="25" s="1"/>
  <c r="ATU11" i="25"/>
  <c r="ATU12" i="25" s="1"/>
  <c r="ATU13" i="25" s="1"/>
  <c r="ATU14" i="25" s="1"/>
  <c r="AUD7" i="25"/>
  <c r="AC136" i="34" l="1"/>
  <c r="AD136" i="34" s="1"/>
  <c r="AB138" i="34"/>
  <c r="S98" i="33"/>
  <c r="T97" i="33"/>
  <c r="U97" i="33" s="1"/>
  <c r="AUO11" i="25"/>
  <c r="AUO12" i="25" s="1"/>
  <c r="AUO13" i="25" s="1"/>
  <c r="AUO14" i="25" s="1"/>
  <c r="AUM11" i="25"/>
  <c r="AUM12" i="25" s="1"/>
  <c r="AUM13" i="25" s="1"/>
  <c r="AUM14" i="25" s="1"/>
  <c r="AUK11" i="25"/>
  <c r="AUK12" i="25" s="1"/>
  <c r="AUK13" i="25" s="1"/>
  <c r="AUK14" i="25" s="1"/>
  <c r="AUI11" i="25"/>
  <c r="AUI12" i="25" s="1"/>
  <c r="AUI13" i="25" s="1"/>
  <c r="AUI14" i="25" s="1"/>
  <c r="AUG11" i="25"/>
  <c r="AUG12" i="25" s="1"/>
  <c r="AUG13" i="25" s="1"/>
  <c r="AUG14" i="25" s="1"/>
  <c r="AUE11" i="25"/>
  <c r="AUE12" i="25" s="1"/>
  <c r="AUE13" i="25" s="1"/>
  <c r="AUE14" i="25" s="1"/>
  <c r="AUN11" i="25"/>
  <c r="AUN12" i="25" s="1"/>
  <c r="AUN13" i="25" s="1"/>
  <c r="AUN14" i="25" s="1"/>
  <c r="AUJ11" i="25"/>
  <c r="AUJ12" i="25" s="1"/>
  <c r="AUJ13" i="25" s="1"/>
  <c r="AUJ14" i="25" s="1"/>
  <c r="AUF11" i="25"/>
  <c r="AUF12" i="25" s="1"/>
  <c r="AUF13" i="25" s="1"/>
  <c r="AUF14" i="25" s="1"/>
  <c r="AUQ7" i="25"/>
  <c r="AUP11" i="25"/>
  <c r="AUP12" i="25" s="1"/>
  <c r="AUP13" i="25" s="1"/>
  <c r="AUP14" i="25" s="1"/>
  <c r="AUL11" i="25"/>
  <c r="AUL12" i="25" s="1"/>
  <c r="AUL13" i="25" s="1"/>
  <c r="AUL14" i="25" s="1"/>
  <c r="AUH11" i="25"/>
  <c r="AUH12" i="25" s="1"/>
  <c r="AUH13" i="25" s="1"/>
  <c r="AUH14" i="25" s="1"/>
  <c r="AB139" i="34" l="1"/>
  <c r="AC137" i="34"/>
  <c r="AD137" i="34" s="1"/>
  <c r="S99" i="33"/>
  <c r="T98" i="33"/>
  <c r="U98" i="33" s="1"/>
  <c r="AVB11" i="25"/>
  <c r="AVB12" i="25" s="1"/>
  <c r="AVB13" i="25" s="1"/>
  <c r="AVB14" i="25" s="1"/>
  <c r="AUZ11" i="25"/>
  <c r="AUZ12" i="25" s="1"/>
  <c r="AUZ13" i="25" s="1"/>
  <c r="AUZ14" i="25" s="1"/>
  <c r="AUX11" i="25"/>
  <c r="AUX12" i="25" s="1"/>
  <c r="AUX13" i="25" s="1"/>
  <c r="AUX14" i="25" s="1"/>
  <c r="AUV11" i="25"/>
  <c r="AUV12" i="25" s="1"/>
  <c r="AUV13" i="25" s="1"/>
  <c r="AUV14" i="25" s="1"/>
  <c r="AUT11" i="25"/>
  <c r="AUT12" i="25" s="1"/>
  <c r="AUT13" i="25" s="1"/>
  <c r="AUT14" i="25" s="1"/>
  <c r="AUR11" i="25"/>
  <c r="AUR12" i="25" s="1"/>
  <c r="AUR13" i="25" s="1"/>
  <c r="AUR14" i="25" s="1"/>
  <c r="AVA11" i="25"/>
  <c r="AVA12" i="25" s="1"/>
  <c r="AVA13" i="25" s="1"/>
  <c r="AVA14" i="25" s="1"/>
  <c r="AUW11" i="25"/>
  <c r="AUW12" i="25" s="1"/>
  <c r="AUW13" i="25" s="1"/>
  <c r="AUW14" i="25" s="1"/>
  <c r="AUS11" i="25"/>
  <c r="AUS12" i="25" s="1"/>
  <c r="AUS13" i="25" s="1"/>
  <c r="AUS14" i="25" s="1"/>
  <c r="AVC11" i="25"/>
  <c r="AVC12" i="25" s="1"/>
  <c r="AVC13" i="25" s="1"/>
  <c r="AVC14" i="25" s="1"/>
  <c r="AUY11" i="25"/>
  <c r="AUY12" i="25" s="1"/>
  <c r="AUY13" i="25" s="1"/>
  <c r="AUY14" i="25" s="1"/>
  <c r="AUU11" i="25"/>
  <c r="AUU12" i="25" s="1"/>
  <c r="AUU13" i="25" s="1"/>
  <c r="AUU14" i="25" s="1"/>
  <c r="AVD7" i="25"/>
  <c r="AC138" i="34" l="1"/>
  <c r="AD138" i="34" s="1"/>
  <c r="AB140" i="34"/>
  <c r="S100" i="33"/>
  <c r="T99" i="33"/>
  <c r="U99" i="33" s="1"/>
  <c r="AVO11" i="25"/>
  <c r="AVO12" i="25" s="1"/>
  <c r="AVO13" i="25" s="1"/>
  <c r="AVO14" i="25" s="1"/>
  <c r="AVM11" i="25"/>
  <c r="AVM12" i="25" s="1"/>
  <c r="AVM13" i="25" s="1"/>
  <c r="AVM14" i="25" s="1"/>
  <c r="AVK11" i="25"/>
  <c r="AVK12" i="25" s="1"/>
  <c r="AVK13" i="25" s="1"/>
  <c r="AVK14" i="25" s="1"/>
  <c r="AVI11" i="25"/>
  <c r="AVI12" i="25" s="1"/>
  <c r="AVI13" i="25" s="1"/>
  <c r="AVI14" i="25" s="1"/>
  <c r="AVG11" i="25"/>
  <c r="AVG12" i="25" s="1"/>
  <c r="AVG13" i="25" s="1"/>
  <c r="AVG14" i="25" s="1"/>
  <c r="AVE11" i="25"/>
  <c r="AVE12" i="25" s="1"/>
  <c r="AVE13" i="25" s="1"/>
  <c r="AVE14" i="25" s="1"/>
  <c r="AVN11" i="25"/>
  <c r="AVN12" i="25" s="1"/>
  <c r="AVN13" i="25" s="1"/>
  <c r="AVN14" i="25" s="1"/>
  <c r="AVJ11" i="25"/>
  <c r="AVJ12" i="25" s="1"/>
  <c r="AVJ13" i="25" s="1"/>
  <c r="AVJ14" i="25" s="1"/>
  <c r="AVF11" i="25"/>
  <c r="AVF12" i="25" s="1"/>
  <c r="AVF13" i="25" s="1"/>
  <c r="AVF14" i="25" s="1"/>
  <c r="AVQ7" i="25"/>
  <c r="AVP11" i="25"/>
  <c r="AVP12" i="25" s="1"/>
  <c r="AVP13" i="25" s="1"/>
  <c r="AVP14" i="25" s="1"/>
  <c r="AVL11" i="25"/>
  <c r="AVL12" i="25" s="1"/>
  <c r="AVL13" i="25" s="1"/>
  <c r="AVL14" i="25" s="1"/>
  <c r="AVH11" i="25"/>
  <c r="AVH12" i="25" s="1"/>
  <c r="AVH13" i="25" s="1"/>
  <c r="AVH14" i="25" s="1"/>
  <c r="AB141" i="34" l="1"/>
  <c r="AC139" i="34"/>
  <c r="AD139" i="34" s="1"/>
  <c r="S101" i="33"/>
  <c r="T100" i="33"/>
  <c r="U100" i="33" s="1"/>
  <c r="AWB11" i="25"/>
  <c r="AWB12" i="25" s="1"/>
  <c r="AWB13" i="25" s="1"/>
  <c r="AWB14" i="25" s="1"/>
  <c r="AVZ11" i="25"/>
  <c r="AVZ12" i="25" s="1"/>
  <c r="AVZ13" i="25" s="1"/>
  <c r="AVZ14" i="25" s="1"/>
  <c r="AVX11" i="25"/>
  <c r="AVX12" i="25" s="1"/>
  <c r="AVX13" i="25" s="1"/>
  <c r="AVX14" i="25" s="1"/>
  <c r="AVV11" i="25"/>
  <c r="AVV12" i="25" s="1"/>
  <c r="AVV13" i="25" s="1"/>
  <c r="AVV14" i="25" s="1"/>
  <c r="AVT11" i="25"/>
  <c r="AVT12" i="25" s="1"/>
  <c r="AVT13" i="25" s="1"/>
  <c r="AVT14" i="25" s="1"/>
  <c r="AVR11" i="25"/>
  <c r="AVR12" i="25" s="1"/>
  <c r="AVR13" i="25" s="1"/>
  <c r="AVR14" i="25" s="1"/>
  <c r="AWA11" i="25"/>
  <c r="AWA12" i="25" s="1"/>
  <c r="AWA13" i="25" s="1"/>
  <c r="AWA14" i="25" s="1"/>
  <c r="AVW11" i="25"/>
  <c r="AVW12" i="25" s="1"/>
  <c r="AVW13" i="25" s="1"/>
  <c r="AVW14" i="25" s="1"/>
  <c r="AVS11" i="25"/>
  <c r="AVS12" i="25" s="1"/>
  <c r="AVS13" i="25" s="1"/>
  <c r="AVS14" i="25" s="1"/>
  <c r="AWC11" i="25"/>
  <c r="AWC12" i="25" s="1"/>
  <c r="AWC13" i="25" s="1"/>
  <c r="AWC14" i="25" s="1"/>
  <c r="AVY11" i="25"/>
  <c r="AVY12" i="25" s="1"/>
  <c r="AVY13" i="25" s="1"/>
  <c r="AVY14" i="25" s="1"/>
  <c r="AVU11" i="25"/>
  <c r="AVU12" i="25" s="1"/>
  <c r="AVU13" i="25" s="1"/>
  <c r="AVU14" i="25" s="1"/>
  <c r="AWD7" i="25"/>
  <c r="AC140" i="34" l="1"/>
  <c r="AD140" i="34" s="1"/>
  <c r="AB142" i="34"/>
  <c r="S102" i="33"/>
  <c r="T101" i="33"/>
  <c r="U101" i="33" s="1"/>
  <c r="AWO11" i="25"/>
  <c r="AWO12" i="25" s="1"/>
  <c r="AWO13" i="25" s="1"/>
  <c r="AWO14" i="25" s="1"/>
  <c r="AWM11" i="25"/>
  <c r="AWM12" i="25" s="1"/>
  <c r="AWM13" i="25" s="1"/>
  <c r="AWM14" i="25" s="1"/>
  <c r="AWK11" i="25"/>
  <c r="AWK12" i="25" s="1"/>
  <c r="AWK13" i="25" s="1"/>
  <c r="AWK14" i="25" s="1"/>
  <c r="AWI11" i="25"/>
  <c r="AWI12" i="25" s="1"/>
  <c r="AWI13" i="25" s="1"/>
  <c r="AWI14" i="25" s="1"/>
  <c r="AWG11" i="25"/>
  <c r="AWG12" i="25" s="1"/>
  <c r="AWG13" i="25" s="1"/>
  <c r="AWG14" i="25" s="1"/>
  <c r="AWE11" i="25"/>
  <c r="AWE12" i="25" s="1"/>
  <c r="AWE13" i="25" s="1"/>
  <c r="AWE14" i="25" s="1"/>
  <c r="AWN11" i="25"/>
  <c r="AWN12" i="25" s="1"/>
  <c r="AWN13" i="25" s="1"/>
  <c r="AWN14" i="25" s="1"/>
  <c r="AWJ11" i="25"/>
  <c r="AWJ12" i="25" s="1"/>
  <c r="AWJ13" i="25" s="1"/>
  <c r="AWJ14" i="25" s="1"/>
  <c r="AWF11" i="25"/>
  <c r="AWF12" i="25" s="1"/>
  <c r="AWF13" i="25" s="1"/>
  <c r="AWF14" i="25" s="1"/>
  <c r="AWQ7" i="25"/>
  <c r="AWP11" i="25"/>
  <c r="AWP12" i="25" s="1"/>
  <c r="AWP13" i="25" s="1"/>
  <c r="AWP14" i="25" s="1"/>
  <c r="AWL11" i="25"/>
  <c r="AWL12" i="25" s="1"/>
  <c r="AWL13" i="25" s="1"/>
  <c r="AWL14" i="25" s="1"/>
  <c r="AWH11" i="25"/>
  <c r="AWH12" i="25" s="1"/>
  <c r="AWH13" i="25" s="1"/>
  <c r="AWH14" i="25" s="1"/>
  <c r="AB143" i="34" l="1"/>
  <c r="AC141" i="34"/>
  <c r="AD141" i="34" s="1"/>
  <c r="S103" i="33"/>
  <c r="T102" i="33"/>
  <c r="U102" i="33" s="1"/>
  <c r="AXB11" i="25"/>
  <c r="AXB12" i="25" s="1"/>
  <c r="AXB13" i="25" s="1"/>
  <c r="AXB14" i="25" s="1"/>
  <c r="AWZ11" i="25"/>
  <c r="AWZ12" i="25" s="1"/>
  <c r="AWZ13" i="25" s="1"/>
  <c r="AWZ14" i="25" s="1"/>
  <c r="AWX11" i="25"/>
  <c r="AWX12" i="25" s="1"/>
  <c r="AWX13" i="25" s="1"/>
  <c r="AWX14" i="25" s="1"/>
  <c r="AWV11" i="25"/>
  <c r="AWV12" i="25" s="1"/>
  <c r="AWV13" i="25" s="1"/>
  <c r="AWV14" i="25" s="1"/>
  <c r="AWT11" i="25"/>
  <c r="AWT12" i="25" s="1"/>
  <c r="AWT13" i="25" s="1"/>
  <c r="AWT14" i="25" s="1"/>
  <c r="AWR11" i="25"/>
  <c r="AWR12" i="25" s="1"/>
  <c r="AWR13" i="25" s="1"/>
  <c r="AWR14" i="25" s="1"/>
  <c r="AXA11" i="25"/>
  <c r="AXA12" i="25" s="1"/>
  <c r="AXA13" i="25" s="1"/>
  <c r="AXA14" i="25" s="1"/>
  <c r="AWW11" i="25"/>
  <c r="AWW12" i="25" s="1"/>
  <c r="AWW13" i="25" s="1"/>
  <c r="AWW14" i="25" s="1"/>
  <c r="AWS11" i="25"/>
  <c r="AWS12" i="25" s="1"/>
  <c r="AWS13" i="25" s="1"/>
  <c r="AWS14" i="25" s="1"/>
  <c r="AXC11" i="25"/>
  <c r="AXC12" i="25" s="1"/>
  <c r="AXC13" i="25" s="1"/>
  <c r="AXC14" i="25" s="1"/>
  <c r="AWY11" i="25"/>
  <c r="AWY12" i="25" s="1"/>
  <c r="AWY13" i="25" s="1"/>
  <c r="AWY14" i="25" s="1"/>
  <c r="AWU11" i="25"/>
  <c r="AWU12" i="25" s="1"/>
  <c r="AWU13" i="25" s="1"/>
  <c r="AWU14" i="25" s="1"/>
  <c r="AXD7" i="25"/>
  <c r="AC142" i="34" l="1"/>
  <c r="AD142" i="34" s="1"/>
  <c r="AB144" i="34"/>
  <c r="S104" i="33"/>
  <c r="T103" i="33"/>
  <c r="U103" i="33" s="1"/>
  <c r="AXO11" i="25"/>
  <c r="AXO12" i="25" s="1"/>
  <c r="AXO13" i="25" s="1"/>
  <c r="AXO14" i="25" s="1"/>
  <c r="AXM11" i="25"/>
  <c r="AXM12" i="25" s="1"/>
  <c r="AXM13" i="25" s="1"/>
  <c r="AXM14" i="25" s="1"/>
  <c r="AXK11" i="25"/>
  <c r="AXK12" i="25" s="1"/>
  <c r="AXK13" i="25" s="1"/>
  <c r="AXK14" i="25" s="1"/>
  <c r="AXI11" i="25"/>
  <c r="AXI12" i="25" s="1"/>
  <c r="AXI13" i="25" s="1"/>
  <c r="AXI14" i="25" s="1"/>
  <c r="AXG11" i="25"/>
  <c r="AXG12" i="25" s="1"/>
  <c r="AXG13" i="25" s="1"/>
  <c r="AXG14" i="25" s="1"/>
  <c r="AXE11" i="25"/>
  <c r="AXE12" i="25" s="1"/>
  <c r="AXE13" i="25" s="1"/>
  <c r="AXE14" i="25" s="1"/>
  <c r="AXN11" i="25"/>
  <c r="AXN12" i="25" s="1"/>
  <c r="AXN13" i="25" s="1"/>
  <c r="AXN14" i="25" s="1"/>
  <c r="AXJ11" i="25"/>
  <c r="AXJ12" i="25" s="1"/>
  <c r="AXJ13" i="25" s="1"/>
  <c r="AXJ14" i="25" s="1"/>
  <c r="AXF11" i="25"/>
  <c r="AXF12" i="25" s="1"/>
  <c r="AXF13" i="25" s="1"/>
  <c r="AXF14" i="25" s="1"/>
  <c r="AXQ7" i="25"/>
  <c r="AXP11" i="25"/>
  <c r="AXP12" i="25" s="1"/>
  <c r="AXP13" i="25" s="1"/>
  <c r="AXP14" i="25" s="1"/>
  <c r="AXL11" i="25"/>
  <c r="AXL12" i="25" s="1"/>
  <c r="AXL13" i="25" s="1"/>
  <c r="AXL14" i="25" s="1"/>
  <c r="AXH11" i="25"/>
  <c r="AXH12" i="25" s="1"/>
  <c r="AXH13" i="25" s="1"/>
  <c r="AXH14" i="25" s="1"/>
  <c r="AB145" i="34" l="1"/>
  <c r="AC143" i="34"/>
  <c r="AD143" i="34" s="1"/>
  <c r="S105" i="33"/>
  <c r="T104" i="33"/>
  <c r="U104" i="33" s="1"/>
  <c r="AYB11" i="25"/>
  <c r="AYB12" i="25" s="1"/>
  <c r="AYB13" i="25" s="1"/>
  <c r="AYB14" i="25" s="1"/>
  <c r="AXZ11" i="25"/>
  <c r="AXZ12" i="25" s="1"/>
  <c r="AXZ13" i="25" s="1"/>
  <c r="AXZ14" i="25" s="1"/>
  <c r="AXX11" i="25"/>
  <c r="AXX12" i="25" s="1"/>
  <c r="AXX13" i="25" s="1"/>
  <c r="AXX14" i="25" s="1"/>
  <c r="AXV11" i="25"/>
  <c r="AXV12" i="25" s="1"/>
  <c r="AXV13" i="25" s="1"/>
  <c r="AXV14" i="25" s="1"/>
  <c r="AXT11" i="25"/>
  <c r="AXT12" i="25" s="1"/>
  <c r="AXT13" i="25" s="1"/>
  <c r="AXT14" i="25" s="1"/>
  <c r="AXR11" i="25"/>
  <c r="AXR12" i="25" s="1"/>
  <c r="AXR13" i="25" s="1"/>
  <c r="AXR14" i="25" s="1"/>
  <c r="AYA11" i="25"/>
  <c r="AYA12" i="25" s="1"/>
  <c r="AYA13" i="25" s="1"/>
  <c r="AYA14" i="25" s="1"/>
  <c r="AXW11" i="25"/>
  <c r="AXW12" i="25" s="1"/>
  <c r="AXW13" i="25" s="1"/>
  <c r="AXW14" i="25" s="1"/>
  <c r="AXS11" i="25"/>
  <c r="AXS12" i="25" s="1"/>
  <c r="AXS13" i="25" s="1"/>
  <c r="AXS14" i="25" s="1"/>
  <c r="AYC11" i="25"/>
  <c r="AYC12" i="25" s="1"/>
  <c r="AYC13" i="25" s="1"/>
  <c r="AYC14" i="25" s="1"/>
  <c r="AXY11" i="25"/>
  <c r="AXY12" i="25" s="1"/>
  <c r="AXY13" i="25" s="1"/>
  <c r="AXY14" i="25" s="1"/>
  <c r="AXU11" i="25"/>
  <c r="AXU12" i="25" s="1"/>
  <c r="AXU13" i="25" s="1"/>
  <c r="AXU14" i="25" s="1"/>
  <c r="AYD7" i="25"/>
  <c r="AC144" i="34" l="1"/>
  <c r="AD144" i="34" s="1"/>
  <c r="AB146" i="34"/>
  <c r="S106" i="33"/>
  <c r="T105" i="33"/>
  <c r="U105" i="33" s="1"/>
  <c r="AYO11" i="25"/>
  <c r="AYO12" i="25" s="1"/>
  <c r="AYO13" i="25" s="1"/>
  <c r="AYO14" i="25" s="1"/>
  <c r="AYM11" i="25"/>
  <c r="AYM12" i="25" s="1"/>
  <c r="AYM13" i="25" s="1"/>
  <c r="AYM14" i="25" s="1"/>
  <c r="AYK11" i="25"/>
  <c r="AYK12" i="25" s="1"/>
  <c r="AYK13" i="25" s="1"/>
  <c r="AYK14" i="25" s="1"/>
  <c r="AYI11" i="25"/>
  <c r="AYI12" i="25" s="1"/>
  <c r="AYI13" i="25" s="1"/>
  <c r="AYI14" i="25" s="1"/>
  <c r="AYG11" i="25"/>
  <c r="AYG12" i="25" s="1"/>
  <c r="AYG13" i="25" s="1"/>
  <c r="AYG14" i="25" s="1"/>
  <c r="AYE11" i="25"/>
  <c r="AYE12" i="25" s="1"/>
  <c r="AYE13" i="25" s="1"/>
  <c r="AYE14" i="25" s="1"/>
  <c r="AYN11" i="25"/>
  <c r="AYN12" i="25" s="1"/>
  <c r="AYN13" i="25" s="1"/>
  <c r="AYN14" i="25" s="1"/>
  <c r="AYJ11" i="25"/>
  <c r="AYJ12" i="25" s="1"/>
  <c r="AYJ13" i="25" s="1"/>
  <c r="AYJ14" i="25" s="1"/>
  <c r="AYF11" i="25"/>
  <c r="AYF12" i="25" s="1"/>
  <c r="AYF13" i="25" s="1"/>
  <c r="AYF14" i="25" s="1"/>
  <c r="AYQ7" i="25"/>
  <c r="AYP11" i="25"/>
  <c r="AYP12" i="25" s="1"/>
  <c r="AYP13" i="25" s="1"/>
  <c r="AYP14" i="25" s="1"/>
  <c r="AYL11" i="25"/>
  <c r="AYL12" i="25" s="1"/>
  <c r="AYL13" i="25" s="1"/>
  <c r="AYL14" i="25" s="1"/>
  <c r="AYH11" i="25"/>
  <c r="AYH12" i="25" s="1"/>
  <c r="AYH13" i="25" s="1"/>
  <c r="AYH14" i="25" s="1"/>
  <c r="AB147" i="34" l="1"/>
  <c r="AC145" i="34"/>
  <c r="AD145" i="34" s="1"/>
  <c r="S107" i="33"/>
  <c r="T106" i="33"/>
  <c r="U106" i="33" s="1"/>
  <c r="AZB11" i="25"/>
  <c r="AZB12" i="25" s="1"/>
  <c r="AZB13" i="25" s="1"/>
  <c r="AZB14" i="25" s="1"/>
  <c r="AYZ11" i="25"/>
  <c r="AYZ12" i="25" s="1"/>
  <c r="AYZ13" i="25" s="1"/>
  <c r="AYZ14" i="25" s="1"/>
  <c r="AYX11" i="25"/>
  <c r="AYX12" i="25" s="1"/>
  <c r="AYX13" i="25" s="1"/>
  <c r="AYX14" i="25" s="1"/>
  <c r="AYV11" i="25"/>
  <c r="AYV12" i="25" s="1"/>
  <c r="AYV13" i="25" s="1"/>
  <c r="AYV14" i="25" s="1"/>
  <c r="AYT11" i="25"/>
  <c r="AYT12" i="25" s="1"/>
  <c r="AYT13" i="25" s="1"/>
  <c r="AYT14" i="25" s="1"/>
  <c r="AYR11" i="25"/>
  <c r="AYR12" i="25" s="1"/>
  <c r="AYR13" i="25" s="1"/>
  <c r="AYR14" i="25" s="1"/>
  <c r="AZA11" i="25"/>
  <c r="AZA12" i="25" s="1"/>
  <c r="AZA13" i="25" s="1"/>
  <c r="AZA14" i="25" s="1"/>
  <c r="AYW11" i="25"/>
  <c r="AYW12" i="25" s="1"/>
  <c r="AYW13" i="25" s="1"/>
  <c r="AYW14" i="25" s="1"/>
  <c r="AYS11" i="25"/>
  <c r="AYS12" i="25" s="1"/>
  <c r="AYS13" i="25" s="1"/>
  <c r="AYS14" i="25" s="1"/>
  <c r="AZC11" i="25"/>
  <c r="AZC12" i="25" s="1"/>
  <c r="AZC13" i="25" s="1"/>
  <c r="AZC14" i="25" s="1"/>
  <c r="AYY11" i="25"/>
  <c r="AYY12" i="25" s="1"/>
  <c r="AYY13" i="25" s="1"/>
  <c r="AYY14" i="25" s="1"/>
  <c r="AYU11" i="25"/>
  <c r="AYU12" i="25" s="1"/>
  <c r="AYU13" i="25" s="1"/>
  <c r="AYU14" i="25" s="1"/>
  <c r="AZD7" i="25"/>
  <c r="AC146" i="34" l="1"/>
  <c r="AD146" i="34" s="1"/>
  <c r="AB148" i="34"/>
  <c r="S108" i="33"/>
  <c r="T107" i="33"/>
  <c r="U107" i="33" s="1"/>
  <c r="AZO11" i="25"/>
  <c r="AZO12" i="25" s="1"/>
  <c r="AZO13" i="25" s="1"/>
  <c r="AZO14" i="25" s="1"/>
  <c r="AZM11" i="25"/>
  <c r="AZM12" i="25" s="1"/>
  <c r="AZM13" i="25" s="1"/>
  <c r="AZM14" i="25" s="1"/>
  <c r="AZK11" i="25"/>
  <c r="AZK12" i="25" s="1"/>
  <c r="AZK13" i="25" s="1"/>
  <c r="AZK14" i="25" s="1"/>
  <c r="AZI11" i="25"/>
  <c r="AZI12" i="25" s="1"/>
  <c r="AZI13" i="25" s="1"/>
  <c r="AZI14" i="25" s="1"/>
  <c r="AZG11" i="25"/>
  <c r="AZG12" i="25" s="1"/>
  <c r="AZG13" i="25" s="1"/>
  <c r="AZG14" i="25" s="1"/>
  <c r="AZE11" i="25"/>
  <c r="AZE12" i="25" s="1"/>
  <c r="AZE13" i="25" s="1"/>
  <c r="AZE14" i="25" s="1"/>
  <c r="AZN11" i="25"/>
  <c r="AZN12" i="25" s="1"/>
  <c r="AZN13" i="25" s="1"/>
  <c r="AZN14" i="25" s="1"/>
  <c r="AZJ11" i="25"/>
  <c r="AZJ12" i="25" s="1"/>
  <c r="AZJ13" i="25" s="1"/>
  <c r="AZJ14" i="25" s="1"/>
  <c r="AZF11" i="25"/>
  <c r="AZF12" i="25" s="1"/>
  <c r="AZF13" i="25" s="1"/>
  <c r="AZF14" i="25" s="1"/>
  <c r="AZQ7" i="25"/>
  <c r="AZP11" i="25"/>
  <c r="AZP12" i="25" s="1"/>
  <c r="AZP13" i="25" s="1"/>
  <c r="AZP14" i="25" s="1"/>
  <c r="AZL11" i="25"/>
  <c r="AZL12" i="25" s="1"/>
  <c r="AZL13" i="25" s="1"/>
  <c r="AZL14" i="25" s="1"/>
  <c r="AZH11" i="25"/>
  <c r="AZH12" i="25" s="1"/>
  <c r="AZH13" i="25" s="1"/>
  <c r="AZH14" i="25" s="1"/>
  <c r="AB149" i="34" l="1"/>
  <c r="AC147" i="34"/>
  <c r="AD147" i="34" s="1"/>
  <c r="S109" i="33"/>
  <c r="T108" i="33"/>
  <c r="U108" i="33" s="1"/>
  <c r="BAB11" i="25"/>
  <c r="BAB12" i="25" s="1"/>
  <c r="BAB13" i="25" s="1"/>
  <c r="BAB14" i="25" s="1"/>
  <c r="AZZ11" i="25"/>
  <c r="AZZ12" i="25" s="1"/>
  <c r="AZZ13" i="25" s="1"/>
  <c r="AZZ14" i="25" s="1"/>
  <c r="AZX11" i="25"/>
  <c r="AZX12" i="25" s="1"/>
  <c r="AZX13" i="25" s="1"/>
  <c r="AZX14" i="25" s="1"/>
  <c r="AZV11" i="25"/>
  <c r="AZV12" i="25" s="1"/>
  <c r="AZV13" i="25" s="1"/>
  <c r="AZV14" i="25" s="1"/>
  <c r="AZT11" i="25"/>
  <c r="AZT12" i="25" s="1"/>
  <c r="AZT13" i="25" s="1"/>
  <c r="AZT14" i="25" s="1"/>
  <c r="AZR11" i="25"/>
  <c r="AZR12" i="25" s="1"/>
  <c r="AZR13" i="25" s="1"/>
  <c r="AZR14" i="25" s="1"/>
  <c r="BAA11" i="25"/>
  <c r="BAA12" i="25" s="1"/>
  <c r="BAA13" i="25" s="1"/>
  <c r="BAA14" i="25" s="1"/>
  <c r="AZW11" i="25"/>
  <c r="AZW12" i="25" s="1"/>
  <c r="AZW13" i="25" s="1"/>
  <c r="AZW14" i="25" s="1"/>
  <c r="AZS11" i="25"/>
  <c r="AZS12" i="25" s="1"/>
  <c r="AZS13" i="25" s="1"/>
  <c r="AZS14" i="25" s="1"/>
  <c r="BAC11" i="25"/>
  <c r="BAC12" i="25" s="1"/>
  <c r="BAC13" i="25" s="1"/>
  <c r="BAC14" i="25" s="1"/>
  <c r="AZY11" i="25"/>
  <c r="AZY12" i="25" s="1"/>
  <c r="AZY13" i="25" s="1"/>
  <c r="AZY14" i="25" s="1"/>
  <c r="AZU11" i="25"/>
  <c r="AZU12" i="25" s="1"/>
  <c r="AZU13" i="25" s="1"/>
  <c r="AZU14" i="25" s="1"/>
  <c r="BAD7" i="25"/>
  <c r="AC148" i="34" l="1"/>
  <c r="AD148" i="34" s="1"/>
  <c r="AB150" i="34"/>
  <c r="S110" i="33"/>
  <c r="T109" i="33"/>
  <c r="U109" i="33" s="1"/>
  <c r="BAO11" i="25"/>
  <c r="BAO12" i="25" s="1"/>
  <c r="BAO13" i="25" s="1"/>
  <c r="BAO14" i="25" s="1"/>
  <c r="BAM11" i="25"/>
  <c r="BAM12" i="25" s="1"/>
  <c r="BAM13" i="25" s="1"/>
  <c r="BAM14" i="25" s="1"/>
  <c r="BAK11" i="25"/>
  <c r="BAK12" i="25" s="1"/>
  <c r="BAK13" i="25" s="1"/>
  <c r="BAK14" i="25" s="1"/>
  <c r="BAI11" i="25"/>
  <c r="BAI12" i="25" s="1"/>
  <c r="BAI13" i="25" s="1"/>
  <c r="BAI14" i="25" s="1"/>
  <c r="BAG11" i="25"/>
  <c r="BAG12" i="25" s="1"/>
  <c r="BAG13" i="25" s="1"/>
  <c r="BAG14" i="25" s="1"/>
  <c r="BAE11" i="25"/>
  <c r="BAE12" i="25" s="1"/>
  <c r="BAE13" i="25" s="1"/>
  <c r="BAE14" i="25" s="1"/>
  <c r="BAN11" i="25"/>
  <c r="BAN12" i="25" s="1"/>
  <c r="BAN13" i="25" s="1"/>
  <c r="BAN14" i="25" s="1"/>
  <c r="BAJ11" i="25"/>
  <c r="BAJ12" i="25" s="1"/>
  <c r="BAJ13" i="25" s="1"/>
  <c r="BAJ14" i="25" s="1"/>
  <c r="BAF11" i="25"/>
  <c r="BAF12" i="25" s="1"/>
  <c r="BAF13" i="25" s="1"/>
  <c r="BAF14" i="25" s="1"/>
  <c r="BAQ7" i="25"/>
  <c r="BAP11" i="25"/>
  <c r="BAP12" i="25" s="1"/>
  <c r="BAP13" i="25" s="1"/>
  <c r="BAP14" i="25" s="1"/>
  <c r="BAL11" i="25"/>
  <c r="BAL12" i="25" s="1"/>
  <c r="BAL13" i="25" s="1"/>
  <c r="BAL14" i="25" s="1"/>
  <c r="BAH11" i="25"/>
  <c r="BAH12" i="25" s="1"/>
  <c r="BAH13" i="25" s="1"/>
  <c r="BAH14" i="25" s="1"/>
  <c r="AB151" i="34" l="1"/>
  <c r="AC149" i="34"/>
  <c r="AD149" i="34" s="1"/>
  <c r="S111" i="33"/>
  <c r="T110" i="33"/>
  <c r="U110" i="33" s="1"/>
  <c r="BBB11" i="25"/>
  <c r="BBB12" i="25" s="1"/>
  <c r="BBB13" i="25" s="1"/>
  <c r="BBB14" i="25" s="1"/>
  <c r="BAZ11" i="25"/>
  <c r="BAZ12" i="25" s="1"/>
  <c r="BAZ13" i="25" s="1"/>
  <c r="BAZ14" i="25" s="1"/>
  <c r="BAX11" i="25"/>
  <c r="BAX12" i="25" s="1"/>
  <c r="BAX13" i="25" s="1"/>
  <c r="BAX14" i="25" s="1"/>
  <c r="BAV11" i="25"/>
  <c r="BAV12" i="25" s="1"/>
  <c r="BAV13" i="25" s="1"/>
  <c r="BAV14" i="25" s="1"/>
  <c r="BAT11" i="25"/>
  <c r="BAT12" i="25" s="1"/>
  <c r="BAT13" i="25" s="1"/>
  <c r="BAT14" i="25" s="1"/>
  <c r="BAR11" i="25"/>
  <c r="BAR12" i="25" s="1"/>
  <c r="BAR13" i="25" s="1"/>
  <c r="BAR14" i="25" s="1"/>
  <c r="BBA11" i="25"/>
  <c r="BBA12" i="25" s="1"/>
  <c r="BBA13" i="25" s="1"/>
  <c r="BBA14" i="25" s="1"/>
  <c r="BAW11" i="25"/>
  <c r="BAW12" i="25" s="1"/>
  <c r="BAW13" i="25" s="1"/>
  <c r="BAW14" i="25" s="1"/>
  <c r="BAS11" i="25"/>
  <c r="BAS12" i="25" s="1"/>
  <c r="BAS13" i="25" s="1"/>
  <c r="BAS14" i="25" s="1"/>
  <c r="BBC11" i="25"/>
  <c r="BBC12" i="25" s="1"/>
  <c r="BBC13" i="25" s="1"/>
  <c r="BBC14" i="25" s="1"/>
  <c r="BAY11" i="25"/>
  <c r="BAY12" i="25" s="1"/>
  <c r="BAY13" i="25" s="1"/>
  <c r="BAY14" i="25" s="1"/>
  <c r="BAU11" i="25"/>
  <c r="BAU12" i="25" s="1"/>
  <c r="BAU13" i="25" s="1"/>
  <c r="BAU14" i="25" s="1"/>
  <c r="BBD7" i="25"/>
  <c r="AC150" i="34" l="1"/>
  <c r="AD150" i="34" s="1"/>
  <c r="AB152" i="34"/>
  <c r="S112" i="33"/>
  <c r="T111" i="33"/>
  <c r="U111" i="33" s="1"/>
  <c r="BBO11" i="25"/>
  <c r="BBO12" i="25" s="1"/>
  <c r="BBO13" i="25" s="1"/>
  <c r="BBO14" i="25" s="1"/>
  <c r="BBM11" i="25"/>
  <c r="BBM12" i="25" s="1"/>
  <c r="BBM13" i="25" s="1"/>
  <c r="BBM14" i="25" s="1"/>
  <c r="BBK11" i="25"/>
  <c r="BBK12" i="25" s="1"/>
  <c r="BBK13" i="25" s="1"/>
  <c r="BBK14" i="25" s="1"/>
  <c r="BBI11" i="25"/>
  <c r="BBI12" i="25" s="1"/>
  <c r="BBI13" i="25" s="1"/>
  <c r="BBI14" i="25" s="1"/>
  <c r="BBG11" i="25"/>
  <c r="BBG12" i="25" s="1"/>
  <c r="BBG13" i="25" s="1"/>
  <c r="BBG14" i="25" s="1"/>
  <c r="BBE11" i="25"/>
  <c r="BBE12" i="25" s="1"/>
  <c r="BBE13" i="25" s="1"/>
  <c r="BBE14" i="25" s="1"/>
  <c r="BBN11" i="25"/>
  <c r="BBN12" i="25" s="1"/>
  <c r="BBN13" i="25" s="1"/>
  <c r="BBN14" i="25" s="1"/>
  <c r="BBJ11" i="25"/>
  <c r="BBJ12" i="25" s="1"/>
  <c r="BBJ13" i="25" s="1"/>
  <c r="BBJ14" i="25" s="1"/>
  <c r="BBF11" i="25"/>
  <c r="BBF12" i="25" s="1"/>
  <c r="BBF13" i="25" s="1"/>
  <c r="BBF14" i="25" s="1"/>
  <c r="BBQ7" i="25"/>
  <c r="BBP11" i="25"/>
  <c r="BBP12" i="25" s="1"/>
  <c r="BBP13" i="25" s="1"/>
  <c r="BBP14" i="25" s="1"/>
  <c r="BBL11" i="25"/>
  <c r="BBL12" i="25" s="1"/>
  <c r="BBL13" i="25" s="1"/>
  <c r="BBL14" i="25" s="1"/>
  <c r="BBH11" i="25"/>
  <c r="BBH12" i="25" s="1"/>
  <c r="BBH13" i="25" s="1"/>
  <c r="BBH14" i="25" s="1"/>
  <c r="AB153" i="34" l="1"/>
  <c r="AC151" i="34"/>
  <c r="AD151" i="34" s="1"/>
  <c r="S113" i="33"/>
  <c r="T112" i="33"/>
  <c r="U112" i="33" s="1"/>
  <c r="BCB11" i="25"/>
  <c r="BCB12" i="25" s="1"/>
  <c r="BCB13" i="25" s="1"/>
  <c r="BCB14" i="25" s="1"/>
  <c r="BBZ11" i="25"/>
  <c r="BBZ12" i="25" s="1"/>
  <c r="BBZ13" i="25" s="1"/>
  <c r="BBZ14" i="25" s="1"/>
  <c r="BBX11" i="25"/>
  <c r="BBX12" i="25" s="1"/>
  <c r="BBX13" i="25" s="1"/>
  <c r="BBX14" i="25" s="1"/>
  <c r="BBV11" i="25"/>
  <c r="BBV12" i="25" s="1"/>
  <c r="BBV13" i="25" s="1"/>
  <c r="BBV14" i="25" s="1"/>
  <c r="BBT11" i="25"/>
  <c r="BBT12" i="25" s="1"/>
  <c r="BBT13" i="25" s="1"/>
  <c r="BBT14" i="25" s="1"/>
  <c r="BBR11" i="25"/>
  <c r="BBR12" i="25" s="1"/>
  <c r="BBR13" i="25" s="1"/>
  <c r="BBR14" i="25" s="1"/>
  <c r="BCA11" i="25"/>
  <c r="BCA12" i="25" s="1"/>
  <c r="BCA13" i="25" s="1"/>
  <c r="BCA14" i="25" s="1"/>
  <c r="BBW11" i="25"/>
  <c r="BBW12" i="25" s="1"/>
  <c r="BBW13" i="25" s="1"/>
  <c r="BBW14" i="25" s="1"/>
  <c r="BBS11" i="25"/>
  <c r="BBS12" i="25" s="1"/>
  <c r="BBS13" i="25" s="1"/>
  <c r="BBS14" i="25" s="1"/>
  <c r="BCC11" i="25"/>
  <c r="BCC12" i="25" s="1"/>
  <c r="BCC13" i="25" s="1"/>
  <c r="BCC14" i="25" s="1"/>
  <c r="BBY11" i="25"/>
  <c r="BBY12" i="25" s="1"/>
  <c r="BBY13" i="25" s="1"/>
  <c r="BBY14" i="25" s="1"/>
  <c r="BBU11" i="25"/>
  <c r="BBU12" i="25" s="1"/>
  <c r="BBU13" i="25" s="1"/>
  <c r="BBU14" i="25" s="1"/>
  <c r="BCD7" i="25"/>
  <c r="AC152" i="34" l="1"/>
  <c r="AD152" i="34" s="1"/>
  <c r="AB154" i="34"/>
  <c r="S114" i="33"/>
  <c r="T113" i="33"/>
  <c r="U113" i="33" s="1"/>
  <c r="BCO11" i="25"/>
  <c r="BCO12" i="25" s="1"/>
  <c r="BCO13" i="25" s="1"/>
  <c r="BCO14" i="25" s="1"/>
  <c r="BCM11" i="25"/>
  <c r="BCM12" i="25" s="1"/>
  <c r="BCM13" i="25" s="1"/>
  <c r="BCM14" i="25" s="1"/>
  <c r="BCK11" i="25"/>
  <c r="BCK12" i="25" s="1"/>
  <c r="BCK13" i="25" s="1"/>
  <c r="BCK14" i="25" s="1"/>
  <c r="BCI11" i="25"/>
  <c r="BCI12" i="25" s="1"/>
  <c r="BCI13" i="25" s="1"/>
  <c r="BCI14" i="25" s="1"/>
  <c r="BCG11" i="25"/>
  <c r="BCG12" i="25" s="1"/>
  <c r="BCG13" i="25" s="1"/>
  <c r="BCG14" i="25" s="1"/>
  <c r="BCE11" i="25"/>
  <c r="BCE12" i="25" s="1"/>
  <c r="BCE13" i="25" s="1"/>
  <c r="BCE14" i="25" s="1"/>
  <c r="BCN11" i="25"/>
  <c r="BCN12" i="25" s="1"/>
  <c r="BCN13" i="25" s="1"/>
  <c r="BCN14" i="25" s="1"/>
  <c r="BCJ11" i="25"/>
  <c r="BCJ12" i="25" s="1"/>
  <c r="BCJ13" i="25" s="1"/>
  <c r="BCJ14" i="25" s="1"/>
  <c r="BCF11" i="25"/>
  <c r="BCF12" i="25" s="1"/>
  <c r="BCF13" i="25" s="1"/>
  <c r="BCF14" i="25" s="1"/>
  <c r="BCQ7" i="25"/>
  <c r="BCP11" i="25"/>
  <c r="BCP12" i="25" s="1"/>
  <c r="BCP13" i="25" s="1"/>
  <c r="BCP14" i="25" s="1"/>
  <c r="BCL11" i="25"/>
  <c r="BCL12" i="25" s="1"/>
  <c r="BCL13" i="25" s="1"/>
  <c r="BCL14" i="25" s="1"/>
  <c r="BCH11" i="25"/>
  <c r="BCH12" i="25" s="1"/>
  <c r="BCH13" i="25" s="1"/>
  <c r="BCH14" i="25" s="1"/>
  <c r="AB155" i="34" l="1"/>
  <c r="AC153" i="34"/>
  <c r="AD153" i="34" s="1"/>
  <c r="S115" i="33"/>
  <c r="T114" i="33"/>
  <c r="U114" i="33" s="1"/>
  <c r="BDB11" i="25"/>
  <c r="BDB12" i="25" s="1"/>
  <c r="BDB13" i="25" s="1"/>
  <c r="BDB14" i="25" s="1"/>
  <c r="BCZ11" i="25"/>
  <c r="BCZ12" i="25" s="1"/>
  <c r="BCZ13" i="25" s="1"/>
  <c r="BCZ14" i="25" s="1"/>
  <c r="BCX11" i="25"/>
  <c r="BCX12" i="25" s="1"/>
  <c r="BCX13" i="25" s="1"/>
  <c r="BCX14" i="25" s="1"/>
  <c r="BCV11" i="25"/>
  <c r="BCV12" i="25" s="1"/>
  <c r="BCV13" i="25" s="1"/>
  <c r="BCV14" i="25" s="1"/>
  <c r="BCT11" i="25"/>
  <c r="BCT12" i="25" s="1"/>
  <c r="BCT13" i="25" s="1"/>
  <c r="BCT14" i="25" s="1"/>
  <c r="BCR11" i="25"/>
  <c r="BCR12" i="25" s="1"/>
  <c r="BCR13" i="25" s="1"/>
  <c r="BCR14" i="25" s="1"/>
  <c r="BDA11" i="25"/>
  <c r="BDA12" i="25" s="1"/>
  <c r="BDA13" i="25" s="1"/>
  <c r="BDA14" i="25" s="1"/>
  <c r="BCW11" i="25"/>
  <c r="BCW12" i="25" s="1"/>
  <c r="BCW13" i="25" s="1"/>
  <c r="BCW14" i="25" s="1"/>
  <c r="BCS11" i="25"/>
  <c r="BCS12" i="25" s="1"/>
  <c r="BCS13" i="25" s="1"/>
  <c r="BCS14" i="25" s="1"/>
  <c r="BDC11" i="25"/>
  <c r="BDC12" i="25" s="1"/>
  <c r="BDC13" i="25" s="1"/>
  <c r="BDC14" i="25" s="1"/>
  <c r="BCY11" i="25"/>
  <c r="BCY12" i="25" s="1"/>
  <c r="BCY13" i="25" s="1"/>
  <c r="BCY14" i="25" s="1"/>
  <c r="BCU11" i="25"/>
  <c r="BCU12" i="25" s="1"/>
  <c r="BCU13" i="25" s="1"/>
  <c r="BCU14" i="25" s="1"/>
  <c r="BDD7" i="25"/>
  <c r="AC154" i="34" l="1"/>
  <c r="AD154" i="34" s="1"/>
  <c r="AB156" i="34"/>
  <c r="S116" i="33"/>
  <c r="T115" i="33"/>
  <c r="U115" i="33" s="1"/>
  <c r="BDO11" i="25"/>
  <c r="BDO12" i="25" s="1"/>
  <c r="BDO13" i="25" s="1"/>
  <c r="BDO14" i="25" s="1"/>
  <c r="BDM11" i="25"/>
  <c r="BDM12" i="25" s="1"/>
  <c r="BDM13" i="25" s="1"/>
  <c r="BDM14" i="25" s="1"/>
  <c r="BDK11" i="25"/>
  <c r="BDK12" i="25" s="1"/>
  <c r="BDK13" i="25" s="1"/>
  <c r="BDK14" i="25" s="1"/>
  <c r="BDI11" i="25"/>
  <c r="BDI12" i="25" s="1"/>
  <c r="BDI13" i="25" s="1"/>
  <c r="BDI14" i="25" s="1"/>
  <c r="BDG11" i="25"/>
  <c r="BDG12" i="25" s="1"/>
  <c r="BDG13" i="25" s="1"/>
  <c r="BDG14" i="25" s="1"/>
  <c r="BDE11" i="25"/>
  <c r="BDE12" i="25" s="1"/>
  <c r="BDE13" i="25" s="1"/>
  <c r="BDE14" i="25" s="1"/>
  <c r="BDN11" i="25"/>
  <c r="BDN12" i="25" s="1"/>
  <c r="BDN13" i="25" s="1"/>
  <c r="BDN14" i="25" s="1"/>
  <c r="BDJ11" i="25"/>
  <c r="BDJ12" i="25" s="1"/>
  <c r="BDJ13" i="25" s="1"/>
  <c r="BDJ14" i="25" s="1"/>
  <c r="BDF11" i="25"/>
  <c r="BDF12" i="25" s="1"/>
  <c r="BDF13" i="25" s="1"/>
  <c r="BDF14" i="25" s="1"/>
  <c r="BDQ7" i="25"/>
  <c r="BDP11" i="25"/>
  <c r="BDP12" i="25" s="1"/>
  <c r="BDP13" i="25" s="1"/>
  <c r="BDP14" i="25" s="1"/>
  <c r="BDL11" i="25"/>
  <c r="BDL12" i="25" s="1"/>
  <c r="BDL13" i="25" s="1"/>
  <c r="BDL14" i="25" s="1"/>
  <c r="BDH11" i="25"/>
  <c r="BDH12" i="25" s="1"/>
  <c r="BDH13" i="25" s="1"/>
  <c r="BDH14" i="25" s="1"/>
  <c r="AB157" i="34" l="1"/>
  <c r="AC155" i="34"/>
  <c r="AD155" i="34" s="1"/>
  <c r="S117" i="33"/>
  <c r="T116" i="33"/>
  <c r="U116" i="33" s="1"/>
  <c r="BEB11" i="25"/>
  <c r="BEB12" i="25" s="1"/>
  <c r="BEB13" i="25" s="1"/>
  <c r="BEB14" i="25" s="1"/>
  <c r="BDZ11" i="25"/>
  <c r="BDZ12" i="25" s="1"/>
  <c r="BDZ13" i="25" s="1"/>
  <c r="BDZ14" i="25" s="1"/>
  <c r="BDX11" i="25"/>
  <c r="BDX12" i="25" s="1"/>
  <c r="BDX13" i="25" s="1"/>
  <c r="BDX14" i="25" s="1"/>
  <c r="BDV11" i="25"/>
  <c r="BDV12" i="25" s="1"/>
  <c r="BDV13" i="25" s="1"/>
  <c r="BDV14" i="25" s="1"/>
  <c r="BDT11" i="25"/>
  <c r="BDT12" i="25" s="1"/>
  <c r="BDT13" i="25" s="1"/>
  <c r="BDT14" i="25" s="1"/>
  <c r="BDR11" i="25"/>
  <c r="BDR12" i="25" s="1"/>
  <c r="BDR13" i="25" s="1"/>
  <c r="BDR14" i="25" s="1"/>
  <c r="BEA11" i="25"/>
  <c r="BEA12" i="25" s="1"/>
  <c r="BEA13" i="25" s="1"/>
  <c r="BEA14" i="25" s="1"/>
  <c r="BDW11" i="25"/>
  <c r="BDW12" i="25" s="1"/>
  <c r="BDW13" i="25" s="1"/>
  <c r="BDW14" i="25" s="1"/>
  <c r="BDS11" i="25"/>
  <c r="BDS12" i="25" s="1"/>
  <c r="BDS13" i="25" s="1"/>
  <c r="BDS14" i="25" s="1"/>
  <c r="BEC11" i="25"/>
  <c r="BEC12" i="25" s="1"/>
  <c r="BEC13" i="25" s="1"/>
  <c r="BEC14" i="25" s="1"/>
  <c r="BDY11" i="25"/>
  <c r="BDY12" i="25" s="1"/>
  <c r="BDY13" i="25" s="1"/>
  <c r="BDY14" i="25" s="1"/>
  <c r="BDU11" i="25"/>
  <c r="BDU12" i="25" s="1"/>
  <c r="BDU13" i="25" s="1"/>
  <c r="BDU14" i="25" s="1"/>
  <c r="BED7" i="25"/>
  <c r="AC156" i="34" l="1"/>
  <c r="AD156" i="34" s="1"/>
  <c r="AB158" i="34"/>
  <c r="S118" i="33"/>
  <c r="T117" i="33"/>
  <c r="U117" i="33" s="1"/>
  <c r="BEO11" i="25"/>
  <c r="BEO12" i="25" s="1"/>
  <c r="BEO13" i="25" s="1"/>
  <c r="BEO14" i="25" s="1"/>
  <c r="BEM11" i="25"/>
  <c r="BEM12" i="25" s="1"/>
  <c r="BEM13" i="25" s="1"/>
  <c r="BEM14" i="25" s="1"/>
  <c r="BEK11" i="25"/>
  <c r="BEK12" i="25" s="1"/>
  <c r="BEK13" i="25" s="1"/>
  <c r="BEK14" i="25" s="1"/>
  <c r="BEI11" i="25"/>
  <c r="BEI12" i="25" s="1"/>
  <c r="BEI13" i="25" s="1"/>
  <c r="BEI14" i="25" s="1"/>
  <c r="BEG11" i="25"/>
  <c r="BEG12" i="25" s="1"/>
  <c r="BEG13" i="25" s="1"/>
  <c r="BEG14" i="25" s="1"/>
  <c r="BEE11" i="25"/>
  <c r="BEE12" i="25" s="1"/>
  <c r="BEE13" i="25" s="1"/>
  <c r="BEE14" i="25" s="1"/>
  <c r="BEN11" i="25"/>
  <c r="BEN12" i="25" s="1"/>
  <c r="BEN13" i="25" s="1"/>
  <c r="BEN14" i="25" s="1"/>
  <c r="BEJ11" i="25"/>
  <c r="BEJ12" i="25" s="1"/>
  <c r="BEJ13" i="25" s="1"/>
  <c r="BEJ14" i="25" s="1"/>
  <c r="BEF11" i="25"/>
  <c r="BEF12" i="25" s="1"/>
  <c r="BEF13" i="25" s="1"/>
  <c r="BEF14" i="25" s="1"/>
  <c r="BEQ7" i="25"/>
  <c r="BEP11" i="25"/>
  <c r="BEP12" i="25" s="1"/>
  <c r="BEP13" i="25" s="1"/>
  <c r="BEP14" i="25" s="1"/>
  <c r="BEL11" i="25"/>
  <c r="BEL12" i="25" s="1"/>
  <c r="BEL13" i="25" s="1"/>
  <c r="BEL14" i="25" s="1"/>
  <c r="BEH11" i="25"/>
  <c r="BEH12" i="25" s="1"/>
  <c r="BEH13" i="25" s="1"/>
  <c r="BEH14" i="25" s="1"/>
  <c r="AB159" i="34" l="1"/>
  <c r="AC157" i="34"/>
  <c r="AD157" i="34" s="1"/>
  <c r="S119" i="33"/>
  <c r="T118" i="33"/>
  <c r="U118" i="33" s="1"/>
  <c r="BFB11" i="25"/>
  <c r="BFB12" i="25" s="1"/>
  <c r="BFB13" i="25" s="1"/>
  <c r="BFB14" i="25" s="1"/>
  <c r="BEZ11" i="25"/>
  <c r="BEZ12" i="25" s="1"/>
  <c r="BEZ13" i="25" s="1"/>
  <c r="BEZ14" i="25" s="1"/>
  <c r="BEX11" i="25"/>
  <c r="BEX12" i="25" s="1"/>
  <c r="BEX13" i="25" s="1"/>
  <c r="BEX14" i="25" s="1"/>
  <c r="BEV11" i="25"/>
  <c r="BEV12" i="25" s="1"/>
  <c r="BEV13" i="25" s="1"/>
  <c r="BEV14" i="25" s="1"/>
  <c r="BET11" i="25"/>
  <c r="BET12" i="25" s="1"/>
  <c r="BET13" i="25" s="1"/>
  <c r="BET14" i="25" s="1"/>
  <c r="BER11" i="25"/>
  <c r="BER12" i="25" s="1"/>
  <c r="BER13" i="25" s="1"/>
  <c r="BER14" i="25" s="1"/>
  <c r="BFA11" i="25"/>
  <c r="BFA12" i="25" s="1"/>
  <c r="BFA13" i="25" s="1"/>
  <c r="BFA14" i="25" s="1"/>
  <c r="BEW11" i="25"/>
  <c r="BEW12" i="25" s="1"/>
  <c r="BEW13" i="25" s="1"/>
  <c r="BEW14" i="25" s="1"/>
  <c r="BES11" i="25"/>
  <c r="BES12" i="25" s="1"/>
  <c r="BES13" i="25" s="1"/>
  <c r="BES14" i="25" s="1"/>
  <c r="BFC11" i="25"/>
  <c r="BFC12" i="25" s="1"/>
  <c r="BFC13" i="25" s="1"/>
  <c r="BFC14" i="25" s="1"/>
  <c r="BEY11" i="25"/>
  <c r="BEY12" i="25" s="1"/>
  <c r="BEY13" i="25" s="1"/>
  <c r="BEY14" i="25" s="1"/>
  <c r="BEU11" i="25"/>
  <c r="BEU12" i="25" s="1"/>
  <c r="BEU13" i="25" s="1"/>
  <c r="BEU14" i="25" s="1"/>
  <c r="BFD7" i="25"/>
  <c r="AC158" i="34" l="1"/>
  <c r="AD158" i="34" s="1"/>
  <c r="AB160" i="34"/>
  <c r="S120" i="33"/>
  <c r="T119" i="33"/>
  <c r="U119" i="33" s="1"/>
  <c r="BFO11" i="25"/>
  <c r="BFO12" i="25" s="1"/>
  <c r="BFO13" i="25" s="1"/>
  <c r="BFO14" i="25" s="1"/>
  <c r="BFM11" i="25"/>
  <c r="BFM12" i="25" s="1"/>
  <c r="BFM13" i="25" s="1"/>
  <c r="BFM14" i="25" s="1"/>
  <c r="BFK11" i="25"/>
  <c r="BFK12" i="25" s="1"/>
  <c r="BFK13" i="25" s="1"/>
  <c r="BFK14" i="25" s="1"/>
  <c r="BFI11" i="25"/>
  <c r="BFI12" i="25" s="1"/>
  <c r="BFI13" i="25" s="1"/>
  <c r="BFI14" i="25" s="1"/>
  <c r="BFG11" i="25"/>
  <c r="BFG12" i="25" s="1"/>
  <c r="BFG13" i="25" s="1"/>
  <c r="BFG14" i="25" s="1"/>
  <c r="BFE11" i="25"/>
  <c r="BFE12" i="25" s="1"/>
  <c r="BFE13" i="25" s="1"/>
  <c r="BFE14" i="25" s="1"/>
  <c r="BFN11" i="25"/>
  <c r="BFN12" i="25" s="1"/>
  <c r="BFN13" i="25" s="1"/>
  <c r="BFN14" i="25" s="1"/>
  <c r="BFJ11" i="25"/>
  <c r="BFJ12" i="25" s="1"/>
  <c r="BFJ13" i="25" s="1"/>
  <c r="BFJ14" i="25" s="1"/>
  <c r="BFF11" i="25"/>
  <c r="BFF12" i="25" s="1"/>
  <c r="BFF13" i="25" s="1"/>
  <c r="BFF14" i="25" s="1"/>
  <c r="BFQ7" i="25"/>
  <c r="BFP11" i="25"/>
  <c r="BFP12" i="25" s="1"/>
  <c r="BFP13" i="25" s="1"/>
  <c r="BFP14" i="25" s="1"/>
  <c r="BFL11" i="25"/>
  <c r="BFL12" i="25" s="1"/>
  <c r="BFL13" i="25" s="1"/>
  <c r="BFL14" i="25" s="1"/>
  <c r="BFH11" i="25"/>
  <c r="BFH12" i="25" s="1"/>
  <c r="BFH13" i="25" s="1"/>
  <c r="BFH14" i="25" s="1"/>
  <c r="AB161" i="34" l="1"/>
  <c r="AC159" i="34"/>
  <c r="AD159" i="34" s="1"/>
  <c r="S121" i="33"/>
  <c r="T120" i="33"/>
  <c r="U120" i="33" s="1"/>
  <c r="BGB11" i="25"/>
  <c r="BGB12" i="25" s="1"/>
  <c r="BGB13" i="25" s="1"/>
  <c r="BGB14" i="25" s="1"/>
  <c r="BFZ11" i="25"/>
  <c r="BFZ12" i="25" s="1"/>
  <c r="BFZ13" i="25" s="1"/>
  <c r="BFZ14" i="25" s="1"/>
  <c r="BFX11" i="25"/>
  <c r="BFX12" i="25" s="1"/>
  <c r="BFX13" i="25" s="1"/>
  <c r="BFX14" i="25" s="1"/>
  <c r="BFV11" i="25"/>
  <c r="BFV12" i="25" s="1"/>
  <c r="BFV13" i="25" s="1"/>
  <c r="BFV14" i="25" s="1"/>
  <c r="BFT11" i="25"/>
  <c r="BFT12" i="25" s="1"/>
  <c r="BFT13" i="25" s="1"/>
  <c r="BFT14" i="25" s="1"/>
  <c r="BFR11" i="25"/>
  <c r="BFR12" i="25" s="1"/>
  <c r="BFR13" i="25" s="1"/>
  <c r="BFR14" i="25" s="1"/>
  <c r="BGA11" i="25"/>
  <c r="BGA12" i="25" s="1"/>
  <c r="BGA13" i="25" s="1"/>
  <c r="BGA14" i="25" s="1"/>
  <c r="BFW11" i="25"/>
  <c r="BFW12" i="25" s="1"/>
  <c r="BFW13" i="25" s="1"/>
  <c r="BFW14" i="25" s="1"/>
  <c r="BFS11" i="25"/>
  <c r="BFS12" i="25" s="1"/>
  <c r="BFS13" i="25" s="1"/>
  <c r="BFS14" i="25" s="1"/>
  <c r="BGC11" i="25"/>
  <c r="BGC12" i="25" s="1"/>
  <c r="BGC13" i="25" s="1"/>
  <c r="BGC14" i="25" s="1"/>
  <c r="BFY11" i="25"/>
  <c r="BFY12" i="25" s="1"/>
  <c r="BFY13" i="25" s="1"/>
  <c r="BFY14" i="25" s="1"/>
  <c r="BFU11" i="25"/>
  <c r="BFU12" i="25" s="1"/>
  <c r="BFU13" i="25" s="1"/>
  <c r="BFU14" i="25" s="1"/>
  <c r="BGD7" i="25"/>
  <c r="AB162" i="34" l="1"/>
  <c r="AC160" i="34"/>
  <c r="AD160" i="34" s="1"/>
  <c r="S122" i="33"/>
  <c r="T121" i="33"/>
  <c r="U121" i="33" s="1"/>
  <c r="BGO11" i="25"/>
  <c r="BGO12" i="25" s="1"/>
  <c r="BGO13" i="25" s="1"/>
  <c r="BGO14" i="25" s="1"/>
  <c r="BGM11" i="25"/>
  <c r="BGM12" i="25" s="1"/>
  <c r="BGM13" i="25" s="1"/>
  <c r="BGM14" i="25" s="1"/>
  <c r="BGK11" i="25"/>
  <c r="BGK12" i="25" s="1"/>
  <c r="BGK13" i="25" s="1"/>
  <c r="BGK14" i="25" s="1"/>
  <c r="BGI11" i="25"/>
  <c r="BGI12" i="25" s="1"/>
  <c r="BGI13" i="25" s="1"/>
  <c r="BGI14" i="25" s="1"/>
  <c r="BGG11" i="25"/>
  <c r="BGG12" i="25" s="1"/>
  <c r="BGG13" i="25" s="1"/>
  <c r="BGG14" i="25" s="1"/>
  <c r="BGE11" i="25"/>
  <c r="BGE12" i="25" s="1"/>
  <c r="BGE13" i="25" s="1"/>
  <c r="BGE14" i="25" s="1"/>
  <c r="BGN11" i="25"/>
  <c r="BGN12" i="25" s="1"/>
  <c r="BGN13" i="25" s="1"/>
  <c r="BGN14" i="25" s="1"/>
  <c r="BGJ11" i="25"/>
  <c r="BGJ12" i="25" s="1"/>
  <c r="BGJ13" i="25" s="1"/>
  <c r="BGJ14" i="25" s="1"/>
  <c r="BGF11" i="25"/>
  <c r="BGF12" i="25" s="1"/>
  <c r="BGF13" i="25" s="1"/>
  <c r="BGF14" i="25" s="1"/>
  <c r="BGQ7" i="25"/>
  <c r="BGP11" i="25"/>
  <c r="BGP12" i="25" s="1"/>
  <c r="BGP13" i="25" s="1"/>
  <c r="BGP14" i="25" s="1"/>
  <c r="BGL11" i="25"/>
  <c r="BGL12" i="25" s="1"/>
  <c r="BGL13" i="25" s="1"/>
  <c r="BGL14" i="25" s="1"/>
  <c r="BGH11" i="25"/>
  <c r="BGH12" i="25" s="1"/>
  <c r="BGH13" i="25" s="1"/>
  <c r="BGH14" i="25" s="1"/>
  <c r="AB163" i="34" l="1"/>
  <c r="AC161" i="34"/>
  <c r="AD161" i="34" s="1"/>
  <c r="S123" i="33"/>
  <c r="T122" i="33"/>
  <c r="U122" i="33" s="1"/>
  <c r="BHB11" i="25"/>
  <c r="BHB12" i="25" s="1"/>
  <c r="BHB13" i="25" s="1"/>
  <c r="BHB14" i="25" s="1"/>
  <c r="BGZ11" i="25"/>
  <c r="BGZ12" i="25" s="1"/>
  <c r="BGZ13" i="25" s="1"/>
  <c r="BGZ14" i="25" s="1"/>
  <c r="BGX11" i="25"/>
  <c r="BGX12" i="25" s="1"/>
  <c r="BGX13" i="25" s="1"/>
  <c r="BGX14" i="25" s="1"/>
  <c r="BGV11" i="25"/>
  <c r="BGV12" i="25" s="1"/>
  <c r="BGV13" i="25" s="1"/>
  <c r="BGV14" i="25" s="1"/>
  <c r="BGT11" i="25"/>
  <c r="BGT12" i="25" s="1"/>
  <c r="BGT13" i="25" s="1"/>
  <c r="BGT14" i="25" s="1"/>
  <c r="BGR11" i="25"/>
  <c r="BGR12" i="25" s="1"/>
  <c r="BGR13" i="25" s="1"/>
  <c r="BGR14" i="25" s="1"/>
  <c r="BHA11" i="25"/>
  <c r="BHA12" i="25" s="1"/>
  <c r="BHA13" i="25" s="1"/>
  <c r="BHA14" i="25" s="1"/>
  <c r="BGW11" i="25"/>
  <c r="BGW12" i="25" s="1"/>
  <c r="BGW13" i="25" s="1"/>
  <c r="BGW14" i="25" s="1"/>
  <c r="BGS11" i="25"/>
  <c r="BGS12" i="25" s="1"/>
  <c r="BGS13" i="25" s="1"/>
  <c r="BGS14" i="25" s="1"/>
  <c r="BHC11" i="25"/>
  <c r="BHC12" i="25" s="1"/>
  <c r="BHC13" i="25" s="1"/>
  <c r="BHC14" i="25" s="1"/>
  <c r="BGY11" i="25"/>
  <c r="BGY12" i="25" s="1"/>
  <c r="BGY13" i="25" s="1"/>
  <c r="BGY14" i="25" s="1"/>
  <c r="BGU11" i="25"/>
  <c r="BGU12" i="25" s="1"/>
  <c r="BGU13" i="25" s="1"/>
  <c r="BGU14" i="25" s="1"/>
  <c r="AC162" i="34" l="1"/>
  <c r="AD162" i="34" s="1"/>
  <c r="AB164" i="34"/>
  <c r="S124" i="33"/>
  <c r="T123" i="33"/>
  <c r="U123" i="33" s="1"/>
  <c r="AB165" i="34" l="1"/>
  <c r="AC163" i="34"/>
  <c r="AD163" i="34" s="1"/>
  <c r="S125" i="33"/>
  <c r="T124" i="33"/>
  <c r="U124" i="33" s="1"/>
  <c r="AC164" i="34" l="1"/>
  <c r="AD164" i="34" s="1"/>
  <c r="AB166" i="34"/>
  <c r="S126" i="33"/>
  <c r="T125" i="33"/>
  <c r="U125" i="33" s="1"/>
  <c r="AB167" i="34" l="1"/>
  <c r="AC165" i="34"/>
  <c r="AD165" i="34" s="1"/>
  <c r="S127" i="33"/>
  <c r="T126" i="33"/>
  <c r="U126" i="33" s="1"/>
  <c r="AC166" i="34" l="1"/>
  <c r="AD166" i="34" s="1"/>
  <c r="AB168" i="34"/>
  <c r="AA1" i="24"/>
  <c r="AD1" i="24" s="1"/>
  <c r="Q56" i="25" s="1"/>
  <c r="B38" i="25" s="1"/>
  <c r="A50" i="25" s="1"/>
  <c r="S128" i="33"/>
  <c r="T127" i="33"/>
  <c r="U127" i="33" s="1"/>
  <c r="Q57" i="25" l="1"/>
  <c r="AB169" i="34"/>
  <c r="AC167" i="34"/>
  <c r="AD167" i="34" s="1"/>
  <c r="J41" i="34"/>
  <c r="J42" i="34" s="1"/>
  <c r="J43" i="34" s="1"/>
  <c r="AD3" i="24"/>
  <c r="AB1" i="24"/>
  <c r="AB3" i="24" s="1"/>
  <c r="AC1" i="24"/>
  <c r="N41" i="34" s="1"/>
  <c r="S129" i="33"/>
  <c r="T128" i="33"/>
  <c r="U128" i="33" s="1"/>
  <c r="AHD65" i="25"/>
  <c r="AHD64" i="25"/>
  <c r="AHD63" i="25"/>
  <c r="AHD62" i="25"/>
  <c r="AHD61" i="25"/>
  <c r="AHD60" i="25"/>
  <c r="AHD59" i="25"/>
  <c r="AHD58" i="25"/>
  <c r="AHQ58" i="25" s="1"/>
  <c r="AC168" i="34" l="1"/>
  <c r="AD168" i="34" s="1"/>
  <c r="AB170" i="34"/>
  <c r="AH49" i="34"/>
  <c r="AH54" i="34"/>
  <c r="AH53" i="34"/>
  <c r="AH52" i="34"/>
  <c r="AH51" i="34"/>
  <c r="AH50" i="34"/>
  <c r="AH48" i="34"/>
  <c r="AH47" i="34"/>
  <c r="AH46" i="34"/>
  <c r="AH45" i="34"/>
  <c r="AH44" i="34"/>
  <c r="AH43" i="34"/>
  <c r="P42" i="34"/>
  <c r="P53" i="34"/>
  <c r="P51" i="34"/>
  <c r="P49" i="34"/>
  <c r="P47" i="34"/>
  <c r="P45" i="34"/>
  <c r="P43" i="34"/>
  <c r="P52" i="34"/>
  <c r="P50" i="34"/>
  <c r="P48" i="34"/>
  <c r="P46" i="34"/>
  <c r="P44" i="34"/>
  <c r="AC3" i="24"/>
  <c r="AD4" i="24" s="1"/>
  <c r="J44" i="34"/>
  <c r="K42" i="34"/>
  <c r="L42" i="34" s="1"/>
  <c r="S130" i="33"/>
  <c r="T129" i="33"/>
  <c r="U129" i="33" s="1"/>
  <c r="AT145" i="31"/>
  <c r="AT144" i="31"/>
  <c r="AT142" i="31"/>
  <c r="AT141" i="31"/>
  <c r="AT140" i="31"/>
  <c r="AT139" i="31"/>
  <c r="AT138" i="31"/>
  <c r="AT137" i="31"/>
  <c r="AO145" i="31"/>
  <c r="AO144" i="31"/>
  <c r="AO142" i="31"/>
  <c r="AO141" i="31"/>
  <c r="AO140" i="31"/>
  <c r="AO139" i="31"/>
  <c r="AO138" i="31"/>
  <c r="AM145" i="31"/>
  <c r="AK145" i="31"/>
  <c r="AM144" i="31"/>
  <c r="AK144" i="31"/>
  <c r="AM142" i="31"/>
  <c r="AK142" i="31"/>
  <c r="AM141" i="31"/>
  <c r="AK141" i="31"/>
  <c r="AM140" i="31"/>
  <c r="AK140" i="31"/>
  <c r="AM139" i="31"/>
  <c r="AK139" i="31"/>
  <c r="AM138" i="31"/>
  <c r="AI145" i="31"/>
  <c r="AI144" i="31"/>
  <c r="AI142" i="31"/>
  <c r="AI141" i="31"/>
  <c r="AI140" i="31"/>
  <c r="AG145" i="31"/>
  <c r="AE145" i="31"/>
  <c r="AG144" i="31"/>
  <c r="AE144" i="31"/>
  <c r="AG142" i="31"/>
  <c r="AE142" i="31"/>
  <c r="AG141" i="31"/>
  <c r="AE141" i="31"/>
  <c r="AG140" i="31"/>
  <c r="AG139" i="31"/>
  <c r="AG138" i="31"/>
  <c r="AC145" i="31"/>
  <c r="AA145" i="31"/>
  <c r="Y145" i="31"/>
  <c r="AC144" i="31"/>
  <c r="AA144" i="31"/>
  <c r="Y144" i="31"/>
  <c r="AC142" i="31"/>
  <c r="AA142" i="31"/>
  <c r="Y142" i="31"/>
  <c r="AC141" i="31"/>
  <c r="AA141" i="31"/>
  <c r="AC140" i="31"/>
  <c r="AA140" i="31"/>
  <c r="AC139" i="31"/>
  <c r="AA139" i="31"/>
  <c r="AC138" i="31"/>
  <c r="AA138" i="31"/>
  <c r="W145" i="31"/>
  <c r="W144" i="31"/>
  <c r="W139" i="31"/>
  <c r="W138" i="31"/>
  <c r="U145" i="31"/>
  <c r="U142" i="31"/>
  <c r="U141" i="31"/>
  <c r="S144" i="31"/>
  <c r="S140" i="31"/>
  <c r="S139" i="31"/>
  <c r="S138" i="31"/>
  <c r="Q145" i="31"/>
  <c r="Q142" i="31"/>
  <c r="Q141" i="31"/>
  <c r="AG137" i="31"/>
  <c r="AC137" i="31"/>
  <c r="AA137" i="31"/>
  <c r="W137" i="31"/>
  <c r="S137" i="31"/>
  <c r="Q97" i="25" l="1"/>
  <c r="BA97" i="25" s="1"/>
  <c r="Q160" i="25"/>
  <c r="Q142" i="25"/>
  <c r="Q151" i="25"/>
  <c r="Q124" i="25"/>
  <c r="Q133" i="25"/>
  <c r="Q106" i="25"/>
  <c r="Q115" i="25"/>
  <c r="Q88" i="25"/>
  <c r="Q79" i="25"/>
  <c r="Q70" i="25"/>
  <c r="Q61" i="25"/>
  <c r="AF8" i="4"/>
  <c r="AB171" i="34"/>
  <c r="AC169" i="34"/>
  <c r="AD169" i="34" s="1"/>
  <c r="AH42" i="34"/>
  <c r="P41" i="34"/>
  <c r="AF3" i="24"/>
  <c r="AF4" i="24" s="1"/>
  <c r="AJ8" i="4" s="1"/>
  <c r="J45" i="34"/>
  <c r="K43" i="34"/>
  <c r="L43" i="34" s="1"/>
  <c r="S131" i="33"/>
  <c r="T130" i="33"/>
  <c r="U130" i="33" s="1"/>
  <c r="AT134" i="31"/>
  <c r="AO134" i="31"/>
  <c r="AM134" i="31"/>
  <c r="AI134" i="31"/>
  <c r="AA134" i="31"/>
  <c r="W134" i="31"/>
  <c r="U134" i="31"/>
  <c r="S134" i="31"/>
  <c r="AT133" i="31"/>
  <c r="AO133" i="31"/>
  <c r="AM133" i="31"/>
  <c r="AK133" i="31"/>
  <c r="AG133" i="31"/>
  <c r="AA133" i="31"/>
  <c r="W133" i="31"/>
  <c r="AT132" i="31"/>
  <c r="AO132" i="31"/>
  <c r="AK132" i="31"/>
  <c r="AE132" i="31"/>
  <c r="AA132" i="31"/>
  <c r="Y132" i="31"/>
  <c r="W132" i="31"/>
  <c r="AT131" i="31"/>
  <c r="AO131" i="31"/>
  <c r="AM131" i="31"/>
  <c r="AK131" i="31"/>
  <c r="AI131" i="31"/>
  <c r="AE131" i="31"/>
  <c r="Y131" i="31"/>
  <c r="U131" i="31"/>
  <c r="S131" i="31"/>
  <c r="AT130" i="31"/>
  <c r="AO130" i="31"/>
  <c r="AK130" i="31"/>
  <c r="AG130" i="31"/>
  <c r="AE130" i="31"/>
  <c r="AC130" i="31"/>
  <c r="AA130" i="31"/>
  <c r="W130" i="31"/>
  <c r="S130" i="31"/>
  <c r="AT129" i="31"/>
  <c r="AO129" i="31"/>
  <c r="AM129" i="31"/>
  <c r="AK129" i="31"/>
  <c r="AI129" i="31"/>
  <c r="AG129" i="31"/>
  <c r="AE129" i="31"/>
  <c r="AC129" i="31"/>
  <c r="AA129" i="31"/>
  <c r="W129" i="31"/>
  <c r="U129" i="31"/>
  <c r="S129" i="31"/>
  <c r="AT128" i="31"/>
  <c r="AO128" i="31"/>
  <c r="AM128" i="31"/>
  <c r="AK128" i="31"/>
  <c r="AE128" i="31"/>
  <c r="AC128" i="31"/>
  <c r="Y128" i="31"/>
  <c r="Q128" i="31"/>
  <c r="AT127" i="31"/>
  <c r="AO127" i="31"/>
  <c r="AM127" i="31"/>
  <c r="AI127" i="31"/>
  <c r="AC127" i="31"/>
  <c r="AA127" i="31"/>
  <c r="Y127" i="31"/>
  <c r="U127" i="31"/>
  <c r="Q127" i="31"/>
  <c r="AT126" i="31"/>
  <c r="AO126" i="31"/>
  <c r="AM126" i="31"/>
  <c r="AK126" i="31"/>
  <c r="AE126" i="31"/>
  <c r="AC126" i="31"/>
  <c r="Y126" i="31"/>
  <c r="Q126" i="31"/>
  <c r="AT125" i="31"/>
  <c r="AO125" i="31"/>
  <c r="AM125" i="31"/>
  <c r="AK125" i="31"/>
  <c r="AI125" i="31"/>
  <c r="AE125" i="31"/>
  <c r="AC125" i="31"/>
  <c r="Y125" i="31"/>
  <c r="Q125" i="31"/>
  <c r="AT124" i="31"/>
  <c r="AO124" i="31"/>
  <c r="AM124" i="31"/>
  <c r="AK124" i="31"/>
  <c r="AI124" i="31"/>
  <c r="AG124" i="31"/>
  <c r="AE124" i="31"/>
  <c r="AC124" i="31"/>
  <c r="AA124" i="31"/>
  <c r="W124" i="31"/>
  <c r="S124" i="31"/>
  <c r="AT123" i="31"/>
  <c r="AO123" i="31"/>
  <c r="AM123" i="31"/>
  <c r="AK123" i="31"/>
  <c r="AI123" i="31"/>
  <c r="AE123" i="31"/>
  <c r="AA123" i="31"/>
  <c r="Y123" i="31"/>
  <c r="W123" i="31"/>
  <c r="U123" i="31"/>
  <c r="AT122" i="31"/>
  <c r="AE122" i="31"/>
  <c r="AA122" i="31"/>
  <c r="W122" i="31"/>
  <c r="S122" i="31"/>
  <c r="AT121" i="31"/>
  <c r="AO121" i="31"/>
  <c r="AI121" i="31"/>
  <c r="AG121" i="31"/>
  <c r="AE121" i="31"/>
  <c r="AA121" i="31"/>
  <c r="W121" i="31"/>
  <c r="U121" i="31"/>
  <c r="S121" i="31"/>
  <c r="AT120" i="31"/>
  <c r="AO120" i="31"/>
  <c r="AM120" i="31"/>
  <c r="AK120" i="31"/>
  <c r="AI120" i="31"/>
  <c r="AE120" i="31"/>
  <c r="AC120" i="31"/>
  <c r="Y120" i="31"/>
  <c r="U120" i="31"/>
  <c r="AT119" i="31"/>
  <c r="AO119" i="31"/>
  <c r="AM119" i="31"/>
  <c r="AK119" i="31"/>
  <c r="AI119" i="31"/>
  <c r="AE119" i="31"/>
  <c r="AC119" i="31"/>
  <c r="AA119" i="31"/>
  <c r="Y119" i="31"/>
  <c r="U119" i="31"/>
  <c r="Q119" i="31"/>
  <c r="AT118" i="31"/>
  <c r="AO118" i="31"/>
  <c r="AM118" i="31"/>
  <c r="AK118" i="31"/>
  <c r="AI118" i="31"/>
  <c r="AG118" i="31"/>
  <c r="AE118" i="31"/>
  <c r="Y118" i="31"/>
  <c r="U118" i="31"/>
  <c r="S118" i="31"/>
  <c r="AT117" i="31"/>
  <c r="AO117" i="31"/>
  <c r="AM117" i="31"/>
  <c r="AI117" i="31"/>
  <c r="AG117" i="31"/>
  <c r="AE117" i="31"/>
  <c r="AC117" i="31"/>
  <c r="AA117" i="31"/>
  <c r="Y117" i="31"/>
  <c r="U117" i="31"/>
  <c r="AT116" i="31"/>
  <c r="AO116" i="31"/>
  <c r="AM116" i="31"/>
  <c r="AK116" i="31"/>
  <c r="AI116" i="31"/>
  <c r="AG116" i="31"/>
  <c r="AC116" i="31"/>
  <c r="AA116" i="31"/>
  <c r="Y116" i="31"/>
  <c r="U116" i="31"/>
  <c r="S116" i="31"/>
  <c r="Q116" i="31"/>
  <c r="AT115" i="31"/>
  <c r="AO115" i="31"/>
  <c r="AM115" i="31"/>
  <c r="AI115" i="31"/>
  <c r="AG115" i="31"/>
  <c r="AE115" i="31"/>
  <c r="AC115" i="31"/>
  <c r="AA115" i="31"/>
  <c r="Y115" i="31"/>
  <c r="U115" i="31"/>
  <c r="Q115" i="31"/>
  <c r="AT114" i="31"/>
  <c r="AG114" i="31"/>
  <c r="AE114" i="31"/>
  <c r="AA114" i="31"/>
  <c r="W114" i="31"/>
  <c r="AT113" i="31"/>
  <c r="AM113" i="31"/>
  <c r="AK113" i="31"/>
  <c r="AI113" i="31"/>
  <c r="AG113" i="31"/>
  <c r="Y113" i="31"/>
  <c r="U113" i="31"/>
  <c r="AT112" i="31"/>
  <c r="AO112" i="31"/>
  <c r="AM112" i="31"/>
  <c r="AI112" i="31"/>
  <c r="AG112" i="31"/>
  <c r="AE112" i="31"/>
  <c r="AA112" i="31"/>
  <c r="Y112" i="31"/>
  <c r="U112" i="31"/>
  <c r="S112" i="31"/>
  <c r="Q112" i="31"/>
  <c r="AT111" i="31"/>
  <c r="AO111" i="31"/>
  <c r="AM111" i="31"/>
  <c r="AI111" i="31"/>
  <c r="AG111" i="31"/>
  <c r="AE111" i="31"/>
  <c r="AA111" i="31"/>
  <c r="Y111" i="31"/>
  <c r="W111" i="31"/>
  <c r="U111" i="31"/>
  <c r="S111" i="31"/>
  <c r="Q111" i="31"/>
  <c r="AT110" i="31"/>
  <c r="AM110" i="31"/>
  <c r="AI110" i="31"/>
  <c r="AG110" i="31"/>
  <c r="AC110" i="31"/>
  <c r="AA110" i="31"/>
  <c r="Y110" i="31"/>
  <c r="U110" i="31"/>
  <c r="S110" i="31"/>
  <c r="Q110" i="31"/>
  <c r="AT109" i="31"/>
  <c r="AO109" i="31"/>
  <c r="AM109" i="31"/>
  <c r="AK109" i="31"/>
  <c r="AI109" i="31"/>
  <c r="AE109" i="31"/>
  <c r="AC109" i="31"/>
  <c r="Y109" i="31"/>
  <c r="U109" i="31"/>
  <c r="Q109" i="31"/>
  <c r="AT108" i="31"/>
  <c r="AO108" i="31"/>
  <c r="AM108" i="31"/>
  <c r="AK108" i="31"/>
  <c r="AE108" i="31"/>
  <c r="AC108" i="31"/>
  <c r="W108" i="31"/>
  <c r="AT107" i="31"/>
  <c r="AO107" i="31"/>
  <c r="AM107" i="31"/>
  <c r="AI107" i="31"/>
  <c r="AG107" i="31"/>
  <c r="AE107" i="31"/>
  <c r="AC107" i="31"/>
  <c r="AA107" i="31"/>
  <c r="W107" i="31"/>
  <c r="S107" i="31"/>
  <c r="AT106" i="31"/>
  <c r="AO106" i="31"/>
  <c r="AM106" i="31"/>
  <c r="AI106" i="31"/>
  <c r="AG106" i="31"/>
  <c r="AE106" i="31"/>
  <c r="AC106" i="31"/>
  <c r="Y106" i="31"/>
  <c r="U106" i="31"/>
  <c r="S106" i="31"/>
  <c r="AT105" i="31"/>
  <c r="AM105" i="31"/>
  <c r="AI105" i="31"/>
  <c r="AG105" i="31"/>
  <c r="AC105" i="31"/>
  <c r="AA105" i="31"/>
  <c r="U105" i="31"/>
  <c r="S105" i="31"/>
  <c r="AT104" i="31"/>
  <c r="AO104" i="31"/>
  <c r="AG104" i="31"/>
  <c r="AE104" i="31"/>
  <c r="AC104" i="31"/>
  <c r="AA104" i="31"/>
  <c r="Y104" i="31"/>
  <c r="W104" i="31"/>
  <c r="S104" i="31"/>
  <c r="AT103" i="31"/>
  <c r="AE103" i="31"/>
  <c r="AC103" i="31"/>
  <c r="AA103" i="31"/>
  <c r="W103" i="31"/>
  <c r="S103" i="31"/>
  <c r="AT102" i="31"/>
  <c r="AO102" i="31"/>
  <c r="AM102" i="31"/>
  <c r="AI102" i="31"/>
  <c r="AG102" i="31"/>
  <c r="AE102" i="31"/>
  <c r="AA102" i="31"/>
  <c r="U102" i="31"/>
  <c r="S102" i="31"/>
  <c r="AT101" i="31"/>
  <c r="AO101" i="31"/>
  <c r="AM101" i="31"/>
  <c r="AK101" i="31"/>
  <c r="AI101" i="31"/>
  <c r="AE101" i="31"/>
  <c r="AC101" i="31"/>
  <c r="Y101" i="31"/>
  <c r="W101" i="31"/>
  <c r="U101" i="31"/>
  <c r="AT100" i="31"/>
  <c r="AO100" i="31"/>
  <c r="AM100" i="31"/>
  <c r="AE100" i="31"/>
  <c r="AC100" i="31"/>
  <c r="W100" i="31"/>
  <c r="U100" i="31"/>
  <c r="AT99" i="31"/>
  <c r="AO99" i="31"/>
  <c r="AM99" i="31"/>
  <c r="AK99" i="31"/>
  <c r="AE99" i="31"/>
  <c r="AC99" i="31"/>
  <c r="W99" i="31"/>
  <c r="AT98" i="31"/>
  <c r="AO98" i="31"/>
  <c r="AM98" i="31"/>
  <c r="AK98" i="31"/>
  <c r="AI98" i="31"/>
  <c r="AE98" i="31"/>
  <c r="AA98" i="31"/>
  <c r="Y98" i="31"/>
  <c r="U98" i="31"/>
  <c r="Q98" i="31"/>
  <c r="AT97" i="31"/>
  <c r="AO97" i="31"/>
  <c r="AM97" i="31"/>
  <c r="AI97" i="31"/>
  <c r="AG97" i="31"/>
  <c r="AC97" i="31"/>
  <c r="AA97" i="31"/>
  <c r="U97" i="31"/>
  <c r="S97" i="31"/>
  <c r="AT96" i="31"/>
  <c r="AO96" i="31"/>
  <c r="AM96" i="31"/>
  <c r="AI96" i="31"/>
  <c r="AE96" i="31"/>
  <c r="AC96" i="31"/>
  <c r="Y96" i="31"/>
  <c r="U96" i="31"/>
  <c r="AT95" i="31"/>
  <c r="AO95" i="31"/>
  <c r="AM95" i="31"/>
  <c r="AK95" i="31"/>
  <c r="AI95" i="31"/>
  <c r="AA95" i="31"/>
  <c r="U95" i="31"/>
  <c r="S95" i="31"/>
  <c r="AT91" i="31"/>
  <c r="AT90" i="31"/>
  <c r="AT89" i="31"/>
  <c r="AT88" i="31"/>
  <c r="AT87" i="31"/>
  <c r="AT86" i="31"/>
  <c r="AT85" i="31"/>
  <c r="AT84" i="31"/>
  <c r="AT83" i="31"/>
  <c r="AT82" i="31"/>
  <c r="AT81" i="31"/>
  <c r="AT80" i="31"/>
  <c r="AT79" i="31"/>
  <c r="AT78" i="31"/>
  <c r="AT77" i="31"/>
  <c r="AT76" i="31"/>
  <c r="AT75" i="31"/>
  <c r="AT74" i="31"/>
  <c r="AT73" i="31"/>
  <c r="AT72" i="31"/>
  <c r="AT71" i="31"/>
  <c r="AT70" i="31"/>
  <c r="AT69" i="31"/>
  <c r="AT68" i="31"/>
  <c r="AT67" i="31"/>
  <c r="AT66" i="31"/>
  <c r="AT65" i="31"/>
  <c r="AT64" i="31"/>
  <c r="AT63" i="31"/>
  <c r="AT62" i="31"/>
  <c r="AT61" i="31"/>
  <c r="AT60" i="31"/>
  <c r="AT59" i="31"/>
  <c r="AT58" i="31"/>
  <c r="AT57" i="31"/>
  <c r="AT56" i="31"/>
  <c r="AT55" i="31"/>
  <c r="AT54" i="31"/>
  <c r="AT53" i="31"/>
  <c r="AT52" i="31"/>
  <c r="AT51" i="31"/>
  <c r="AT50" i="31"/>
  <c r="AT49" i="31"/>
  <c r="AT48" i="31"/>
  <c r="AT47" i="31"/>
  <c r="AT46" i="31"/>
  <c r="AO72" i="31"/>
  <c r="AM72" i="31"/>
  <c r="AK72" i="31"/>
  <c r="AG72" i="31"/>
  <c r="AE72" i="31"/>
  <c r="Y72" i="31"/>
  <c r="W72" i="31"/>
  <c r="S72" i="31"/>
  <c r="AM48" i="31"/>
  <c r="AK48" i="31"/>
  <c r="AI48" i="31"/>
  <c r="AG48" i="31"/>
  <c r="AA48" i="31"/>
  <c r="Y48" i="31"/>
  <c r="W48" i="31"/>
  <c r="U48" i="31"/>
  <c r="S48" i="31"/>
  <c r="AO91" i="31"/>
  <c r="AM91" i="31"/>
  <c r="AK91" i="31"/>
  <c r="AI91" i="31"/>
  <c r="AE91" i="31"/>
  <c r="AC91" i="31"/>
  <c r="Y91" i="31"/>
  <c r="U91" i="31"/>
  <c r="Q91" i="31"/>
  <c r="AM90" i="31"/>
  <c r="AK90" i="31"/>
  <c r="AI90" i="31"/>
  <c r="AE90" i="31"/>
  <c r="AC90" i="31"/>
  <c r="Y90" i="31"/>
  <c r="W90" i="31"/>
  <c r="U90" i="31"/>
  <c r="Q90" i="31"/>
  <c r="AE89" i="31"/>
  <c r="AC89" i="31"/>
  <c r="Y89" i="31"/>
  <c r="W89" i="31"/>
  <c r="AO88" i="31"/>
  <c r="AM88" i="31"/>
  <c r="AE88" i="31"/>
  <c r="AC88" i="31"/>
  <c r="Y88" i="31"/>
  <c r="W88" i="31"/>
  <c r="Q88" i="31"/>
  <c r="AM87" i="31"/>
  <c r="AG87" i="31"/>
  <c r="AC87" i="31"/>
  <c r="AA87" i="31"/>
  <c r="S87" i="31"/>
  <c r="AO86" i="31"/>
  <c r="AM86" i="31"/>
  <c r="AK86" i="31"/>
  <c r="AI86" i="31"/>
  <c r="AG86" i="31"/>
  <c r="AE86" i="31"/>
  <c r="AC86" i="31"/>
  <c r="Y86" i="31"/>
  <c r="W86" i="31"/>
  <c r="U86" i="31"/>
  <c r="Q86" i="31"/>
  <c r="AM85" i="31"/>
  <c r="AI85" i="31"/>
  <c r="AG85" i="31"/>
  <c r="AC85" i="31"/>
  <c r="AA85" i="31"/>
  <c r="Y85" i="31"/>
  <c r="U85" i="31"/>
  <c r="S85" i="31"/>
  <c r="Q85" i="31"/>
  <c r="AO84" i="31"/>
  <c r="AM84" i="31"/>
  <c r="AK84" i="31"/>
  <c r="AI84" i="31"/>
  <c r="AE84" i="31"/>
  <c r="AC84" i="31"/>
  <c r="AA84" i="31"/>
  <c r="Y84" i="31"/>
  <c r="U84" i="31"/>
  <c r="S84" i="31"/>
  <c r="AG83" i="31"/>
  <c r="AE83" i="31"/>
  <c r="AC83" i="31"/>
  <c r="AA83" i="31"/>
  <c r="Y83" i="31"/>
  <c r="W83" i="31"/>
  <c r="S83" i="31"/>
  <c r="AG82" i="31"/>
  <c r="AC82" i="31"/>
  <c r="AA82" i="31"/>
  <c r="Y82" i="31"/>
  <c r="W82" i="31"/>
  <c r="U82" i="31"/>
  <c r="S82" i="31"/>
  <c r="AM81" i="31"/>
  <c r="AK81" i="31"/>
  <c r="AI81" i="31"/>
  <c r="AG81" i="31"/>
  <c r="AC81" i="31"/>
  <c r="AA81" i="31"/>
  <c r="Y81" i="31"/>
  <c r="U81" i="31"/>
  <c r="S81" i="31"/>
  <c r="Q81" i="31"/>
  <c r="AO80" i="31"/>
  <c r="AM80" i="31"/>
  <c r="AK80" i="31"/>
  <c r="AI80" i="31"/>
  <c r="AG80" i="31"/>
  <c r="AE80" i="31"/>
  <c r="AC80" i="31"/>
  <c r="Y80" i="31"/>
  <c r="W80" i="31"/>
  <c r="U80" i="31"/>
  <c r="Q80" i="31"/>
  <c r="AO79" i="31"/>
  <c r="AM79" i="31"/>
  <c r="AK79" i="31"/>
  <c r="AI79" i="31"/>
  <c r="AG79" i="31"/>
  <c r="AE79" i="31"/>
  <c r="AC79" i="31"/>
  <c r="AA79" i="31"/>
  <c r="Y79" i="31"/>
  <c r="W79" i="31"/>
  <c r="S79" i="31"/>
  <c r="AM78" i="31"/>
  <c r="AI78" i="31"/>
  <c r="AG78" i="31"/>
  <c r="AA78" i="31"/>
  <c r="Y78" i="31"/>
  <c r="U78" i="31"/>
  <c r="S78" i="31"/>
  <c r="Q78" i="31"/>
  <c r="AO77" i="31"/>
  <c r="AM77" i="31"/>
  <c r="AI77" i="31"/>
  <c r="AG77" i="31"/>
  <c r="AE77" i="31"/>
  <c r="AC77" i="31"/>
  <c r="AA77" i="31"/>
  <c r="Y77" i="31"/>
  <c r="U77" i="31"/>
  <c r="S77" i="31"/>
  <c r="Q77" i="31"/>
  <c r="AM76" i="31"/>
  <c r="AK76" i="31"/>
  <c r="AI76" i="31"/>
  <c r="AG76" i="31"/>
  <c r="AC76" i="31"/>
  <c r="AA76" i="31"/>
  <c r="Y76" i="31"/>
  <c r="W76" i="31"/>
  <c r="U76" i="31"/>
  <c r="S76" i="31"/>
  <c r="AO75" i="31"/>
  <c r="AM75" i="31"/>
  <c r="AK75" i="31"/>
  <c r="AI75" i="31"/>
  <c r="AG75" i="31"/>
  <c r="AE75" i="31"/>
  <c r="AC75" i="31"/>
  <c r="AA75" i="31"/>
  <c r="W75" i="31"/>
  <c r="S75" i="31"/>
  <c r="AM74" i="31"/>
  <c r="AK74" i="31"/>
  <c r="AI74" i="31"/>
  <c r="AG74" i="31"/>
  <c r="AC74" i="31"/>
  <c r="Y74" i="31"/>
  <c r="U74" i="31"/>
  <c r="Q74" i="31"/>
  <c r="AM73" i="31"/>
  <c r="AI73" i="31"/>
  <c r="AG73" i="31"/>
  <c r="AC73" i="31"/>
  <c r="AA73" i="31"/>
  <c r="Y73" i="31"/>
  <c r="U73" i="31"/>
  <c r="S73" i="31"/>
  <c r="Q73" i="31"/>
  <c r="AO71" i="31"/>
  <c r="AM71" i="31"/>
  <c r="AK71" i="31"/>
  <c r="AI71" i="31"/>
  <c r="AG71" i="31"/>
  <c r="AE71" i="31"/>
  <c r="AA71" i="31"/>
  <c r="W71" i="31"/>
  <c r="U71" i="31"/>
  <c r="S71" i="31"/>
  <c r="AO70" i="31"/>
  <c r="AM70" i="31"/>
  <c r="AK70" i="31"/>
  <c r="AI70" i="31"/>
  <c r="AG70" i="31"/>
  <c r="AE70" i="31"/>
  <c r="AC70" i="31"/>
  <c r="Y70" i="31"/>
  <c r="W70" i="31"/>
  <c r="U70" i="31"/>
  <c r="Q70" i="31"/>
  <c r="AO69" i="31"/>
  <c r="AM69" i="31"/>
  <c r="AI69" i="31"/>
  <c r="AG69" i="31"/>
  <c r="AE69" i="31"/>
  <c r="AC69" i="31"/>
  <c r="AA69" i="31"/>
  <c r="W69" i="31"/>
  <c r="S69" i="31"/>
  <c r="AO68" i="31"/>
  <c r="AM68" i="31"/>
  <c r="AI68" i="31"/>
  <c r="AG68" i="31"/>
  <c r="AE68" i="31"/>
  <c r="AC68" i="31"/>
  <c r="AA68" i="31"/>
  <c r="W68" i="31"/>
  <c r="S68" i="31"/>
  <c r="AO67" i="31"/>
  <c r="AM67" i="31"/>
  <c r="AI67" i="31"/>
  <c r="AG67" i="31"/>
  <c r="AE67" i="31"/>
  <c r="AC67" i="31"/>
  <c r="AA67" i="31"/>
  <c r="W67" i="31"/>
  <c r="S67" i="31"/>
  <c r="AM66" i="31"/>
  <c r="AI66" i="31"/>
  <c r="AG66" i="31"/>
  <c r="AC66" i="31"/>
  <c r="AA66" i="31"/>
  <c r="Y66" i="31"/>
  <c r="U66" i="31"/>
  <c r="S66" i="31"/>
  <c r="AO65" i="31"/>
  <c r="AM65" i="31"/>
  <c r="AK65" i="31"/>
  <c r="AI65" i="31"/>
  <c r="AE65" i="31"/>
  <c r="AC65" i="31"/>
  <c r="Y65" i="31"/>
  <c r="U65" i="31"/>
  <c r="Q65" i="31"/>
  <c r="AM64" i="31"/>
  <c r="AI64" i="31"/>
  <c r="AG64" i="31"/>
  <c r="AC64" i="31"/>
  <c r="Y64" i="31"/>
  <c r="U64" i="31"/>
  <c r="Q64" i="31"/>
  <c r="AO63" i="31"/>
  <c r="AM63" i="31"/>
  <c r="AK63" i="31"/>
  <c r="AG63" i="31"/>
  <c r="AE63" i="31"/>
  <c r="AC63" i="31"/>
  <c r="AA63" i="31"/>
  <c r="Y63" i="31"/>
  <c r="W63" i="31"/>
  <c r="S63" i="31"/>
  <c r="Q63" i="31"/>
  <c r="AO62" i="31"/>
  <c r="AM62" i="31"/>
  <c r="AK62" i="31"/>
  <c r="AI62" i="31"/>
  <c r="AG62" i="31"/>
  <c r="AE62" i="31"/>
  <c r="AC62" i="31"/>
  <c r="AA62" i="31"/>
  <c r="Y62" i="31"/>
  <c r="W62" i="31"/>
  <c r="S62" i="31"/>
  <c r="AO61" i="31"/>
  <c r="AM61" i="31"/>
  <c r="AK61" i="31"/>
  <c r="AI61" i="31"/>
  <c r="AG61" i="31"/>
  <c r="AC61" i="31"/>
  <c r="AA61" i="31"/>
  <c r="W61" i="31"/>
  <c r="S61" i="31"/>
  <c r="AO60" i="31"/>
  <c r="AM60" i="31"/>
  <c r="AK60" i="31"/>
  <c r="AI60" i="31"/>
  <c r="AG60" i="31"/>
  <c r="AE60" i="31"/>
  <c r="AC60" i="31"/>
  <c r="AA60" i="31"/>
  <c r="W60" i="31"/>
  <c r="S60" i="31"/>
  <c r="AM59" i="31"/>
  <c r="AI59" i="31"/>
  <c r="AG59" i="31"/>
  <c r="AC59" i="31"/>
  <c r="AA59" i="31"/>
  <c r="Y59" i="31"/>
  <c r="U59" i="31"/>
  <c r="S59" i="31"/>
  <c r="Q59" i="31"/>
  <c r="AM58" i="31"/>
  <c r="AI58" i="31"/>
  <c r="AG58" i="31"/>
  <c r="AC58" i="31"/>
  <c r="AA58" i="31"/>
  <c r="Y58" i="31"/>
  <c r="U58" i="31"/>
  <c r="S58" i="31"/>
  <c r="AM57" i="31"/>
  <c r="AK57" i="31"/>
  <c r="AI57" i="31"/>
  <c r="AG57" i="31"/>
  <c r="AE57" i="31"/>
  <c r="AC57" i="31"/>
  <c r="AA57" i="31"/>
  <c r="Y57" i="31"/>
  <c r="U57" i="31"/>
  <c r="Q57" i="31"/>
  <c r="AM56" i="31"/>
  <c r="AI56" i="31"/>
  <c r="AG56" i="31"/>
  <c r="AA56" i="31"/>
  <c r="Y56" i="31"/>
  <c r="U56" i="31"/>
  <c r="S56" i="31"/>
  <c r="AO55" i="31"/>
  <c r="AM55" i="31"/>
  <c r="AK55" i="31"/>
  <c r="AG55" i="31"/>
  <c r="AE55" i="31"/>
  <c r="AC55" i="31"/>
  <c r="AA55" i="31"/>
  <c r="W55" i="31"/>
  <c r="S55" i="31"/>
  <c r="AO54" i="31"/>
  <c r="AM54" i="31"/>
  <c r="AI54" i="31"/>
  <c r="AG54" i="31"/>
  <c r="AE54" i="31"/>
  <c r="AC54" i="31"/>
  <c r="AA54" i="31"/>
  <c r="W54" i="31"/>
  <c r="U54" i="31"/>
  <c r="S54" i="31"/>
  <c r="AM53" i="31"/>
  <c r="AI53" i="31"/>
  <c r="AG53" i="31"/>
  <c r="AC53" i="31"/>
  <c r="AA53" i="31"/>
  <c r="Y53" i="31"/>
  <c r="U53" i="31"/>
  <c r="S53" i="31"/>
  <c r="AO52" i="31"/>
  <c r="AM52" i="31"/>
  <c r="AK52" i="31"/>
  <c r="AI52" i="31"/>
  <c r="AG52" i="31"/>
  <c r="AE52" i="31"/>
  <c r="AC52" i="31"/>
  <c r="Y52" i="31"/>
  <c r="W52" i="31"/>
  <c r="U52" i="31"/>
  <c r="Q52" i="31"/>
  <c r="AG51" i="31"/>
  <c r="AE51" i="31"/>
  <c r="AC51" i="31"/>
  <c r="AA51" i="31"/>
  <c r="Y51" i="31"/>
  <c r="W51" i="31"/>
  <c r="S51" i="31"/>
  <c r="AO50" i="31"/>
  <c r="AM50" i="31"/>
  <c r="AK50" i="31"/>
  <c r="AG50" i="31"/>
  <c r="AE50" i="31"/>
  <c r="AC50" i="31"/>
  <c r="AA50" i="31"/>
  <c r="Y50" i="31"/>
  <c r="W50" i="31"/>
  <c r="S50" i="31"/>
  <c r="AO49" i="31"/>
  <c r="AM49" i="31"/>
  <c r="AI49" i="31"/>
  <c r="AG49" i="31"/>
  <c r="AA49" i="31"/>
  <c r="Y49" i="31"/>
  <c r="W49" i="31"/>
  <c r="U49" i="31"/>
  <c r="S49" i="31"/>
  <c r="AO47" i="31"/>
  <c r="AM47" i="31"/>
  <c r="AK47" i="31"/>
  <c r="AI47" i="31"/>
  <c r="AE47" i="31"/>
  <c r="AC47" i="31"/>
  <c r="Y47" i="31"/>
  <c r="W47" i="31"/>
  <c r="U47" i="31"/>
  <c r="S47" i="31"/>
  <c r="Q47" i="31"/>
  <c r="AO46" i="31"/>
  <c r="AM46" i="31"/>
  <c r="AK46" i="31"/>
  <c r="AI46" i="31"/>
  <c r="AG46" i="31"/>
  <c r="AE46" i="31"/>
  <c r="AC46" i="31"/>
  <c r="AA46" i="31"/>
  <c r="W46" i="31"/>
  <c r="U46" i="31"/>
  <c r="S46" i="31"/>
  <c r="Q46" i="31"/>
  <c r="N94" i="31"/>
  <c r="M94" i="31"/>
  <c r="L94" i="31"/>
  <c r="K94" i="31"/>
  <c r="J94" i="31"/>
  <c r="I94" i="31"/>
  <c r="H94" i="31"/>
  <c r="G94" i="31"/>
  <c r="F94" i="31"/>
  <c r="E94" i="31"/>
  <c r="D94" i="31"/>
  <c r="C94" i="31"/>
  <c r="B94" i="31"/>
  <c r="BD92" i="31"/>
  <c r="BB92" i="31"/>
  <c r="AZ92" i="31"/>
  <c r="AX92" i="31"/>
  <c r="BE32" i="31"/>
  <c r="BD32" i="31"/>
  <c r="BB32" i="31"/>
  <c r="AZ32" i="31"/>
  <c r="AX32" i="31"/>
  <c r="AV32" i="31"/>
  <c r="N32" i="31"/>
  <c r="M32" i="31"/>
  <c r="L32" i="31"/>
  <c r="K32" i="31"/>
  <c r="J32" i="31"/>
  <c r="I32" i="31"/>
  <c r="H32" i="31"/>
  <c r="G32" i="31"/>
  <c r="F32" i="31"/>
  <c r="E32" i="31"/>
  <c r="D32" i="31"/>
  <c r="C32" i="31"/>
  <c r="B32" i="31"/>
  <c r="N25" i="31"/>
  <c r="M25" i="31"/>
  <c r="L25" i="31"/>
  <c r="K25" i="31"/>
  <c r="J25" i="31"/>
  <c r="I25" i="31"/>
  <c r="H25" i="31"/>
  <c r="G25" i="31"/>
  <c r="F25" i="31"/>
  <c r="E25" i="31"/>
  <c r="D25" i="31"/>
  <c r="C25" i="31"/>
  <c r="B25" i="31"/>
  <c r="N18" i="31"/>
  <c r="M18" i="31"/>
  <c r="L18" i="31"/>
  <c r="K18" i="31"/>
  <c r="J18" i="31"/>
  <c r="I18" i="31"/>
  <c r="H18" i="31"/>
  <c r="G18" i="31"/>
  <c r="F18" i="31"/>
  <c r="E18" i="31"/>
  <c r="D18" i="31"/>
  <c r="C18" i="31"/>
  <c r="B18" i="31"/>
  <c r="N4" i="31"/>
  <c r="M4" i="31"/>
  <c r="L4" i="31"/>
  <c r="K4" i="31"/>
  <c r="J4" i="31"/>
  <c r="I4" i="31"/>
  <c r="H4" i="31"/>
  <c r="G4" i="31"/>
  <c r="F4" i="31"/>
  <c r="E4" i="31"/>
  <c r="D4" i="31"/>
  <c r="C4" i="31"/>
  <c r="B4" i="31"/>
  <c r="U135" i="21" l="1"/>
  <c r="L136" i="21" s="1"/>
  <c r="AQ61" i="25"/>
  <c r="AQ97" i="25"/>
  <c r="BA160" i="25"/>
  <c r="AQ160" i="25"/>
  <c r="BA151" i="25"/>
  <c r="AQ151" i="25"/>
  <c r="BA142" i="25"/>
  <c r="AQ142" i="25"/>
  <c r="BA133" i="25"/>
  <c r="AQ133" i="25"/>
  <c r="BA124" i="25"/>
  <c r="AQ124" i="25"/>
  <c r="BA115" i="25"/>
  <c r="AQ115" i="25"/>
  <c r="BA106" i="25"/>
  <c r="AQ106" i="25"/>
  <c r="BA88" i="25"/>
  <c r="AQ88" i="25"/>
  <c r="BA79" i="25"/>
  <c r="AQ79" i="25"/>
  <c r="BA70" i="25"/>
  <c r="AQ70" i="25"/>
  <c r="BA61" i="25"/>
  <c r="AC170" i="34"/>
  <c r="AD170" i="34" s="1"/>
  <c r="AB172" i="34"/>
  <c r="K44" i="34"/>
  <c r="L44" i="34" s="1"/>
  <c r="J46" i="34"/>
  <c r="S132" i="33"/>
  <c r="T131" i="33"/>
  <c r="U131" i="33" s="1"/>
  <c r="AQ60" i="25" l="1"/>
  <c r="AC135" i="21" s="1"/>
  <c r="BA60" i="25"/>
  <c r="AN135" i="21" s="1"/>
  <c r="AB173" i="34"/>
  <c r="AC171" i="34"/>
  <c r="AD171" i="34" s="1"/>
  <c r="J47" i="34"/>
  <c r="K45" i="34"/>
  <c r="L45" i="34" s="1"/>
  <c r="S133" i="33"/>
  <c r="T132" i="33"/>
  <c r="U132" i="33" s="1"/>
  <c r="AC172" i="34" l="1"/>
  <c r="AD172" i="34" s="1"/>
  <c r="AB174" i="34"/>
  <c r="K46" i="34"/>
  <c r="L46" i="34" s="1"/>
  <c r="J48" i="34"/>
  <c r="S134" i="33"/>
  <c r="T133" i="33"/>
  <c r="U133" i="33" s="1"/>
  <c r="AQ24" i="24"/>
  <c r="BA30" i="24" s="1"/>
  <c r="BA32" i="24" s="1"/>
  <c r="AC173" i="34" l="1"/>
  <c r="AD173" i="34" s="1"/>
  <c r="AB175" i="34"/>
  <c r="J49" i="34"/>
  <c r="K47" i="34"/>
  <c r="L47" i="34" s="1"/>
  <c r="S135" i="33"/>
  <c r="T134" i="33"/>
  <c r="U134" i="33" s="1"/>
  <c r="CU6" i="1"/>
  <c r="CT6" i="1"/>
  <c r="AC174" i="34" l="1"/>
  <c r="AD174" i="34" s="1"/>
  <c r="AB176" i="34"/>
  <c r="K48" i="34"/>
  <c r="L48" i="34" s="1"/>
  <c r="J50" i="34"/>
  <c r="S136" i="33"/>
  <c r="T135" i="33"/>
  <c r="U135" i="33" s="1"/>
  <c r="BS44" i="24"/>
  <c r="BS43" i="24"/>
  <c r="BS42" i="24"/>
  <c r="BS41" i="24"/>
  <c r="BS40" i="24"/>
  <c r="BS39" i="24"/>
  <c r="BS38" i="24"/>
  <c r="BS37" i="24"/>
  <c r="BS35" i="24"/>
  <c r="BS34" i="24"/>
  <c r="BS33" i="24"/>
  <c r="BS32" i="24"/>
  <c r="BS31" i="24"/>
  <c r="BS30" i="24"/>
  <c r="BS29" i="24"/>
  <c r="BS28" i="24"/>
  <c r="BS27" i="24"/>
  <c r="BS36" i="24"/>
  <c r="BP44" i="24"/>
  <c r="AB177" i="34" l="1"/>
  <c r="AC175" i="34"/>
  <c r="AD175" i="34" s="1"/>
  <c r="J51" i="34"/>
  <c r="K49" i="34"/>
  <c r="L49" i="34" s="1"/>
  <c r="S137" i="33"/>
  <c r="T136" i="33"/>
  <c r="U136" i="33" s="1"/>
  <c r="CU11" i="4"/>
  <c r="CN8" i="4"/>
  <c r="CQ8" i="4" s="1"/>
  <c r="DL11" i="4"/>
  <c r="DM11" i="4" s="1"/>
  <c r="AC176" i="34" l="1"/>
  <c r="AD176" i="34" s="1"/>
  <c r="AB178" i="34"/>
  <c r="K50" i="34"/>
  <c r="L50" i="34" s="1"/>
  <c r="J52" i="34"/>
  <c r="S138" i="33"/>
  <c r="T137" i="33"/>
  <c r="U137" i="33" s="1"/>
  <c r="CR13" i="4"/>
  <c r="CQ15" i="4" s="1"/>
  <c r="AB179" i="34" l="1"/>
  <c r="AC177" i="34"/>
  <c r="AD177" i="34" s="1"/>
  <c r="J53" i="34"/>
  <c r="K51" i="34"/>
  <c r="L51" i="34" s="1"/>
  <c r="S139" i="33"/>
  <c r="T138" i="33"/>
  <c r="U138" i="33" s="1"/>
  <c r="AC178" i="34" l="1"/>
  <c r="AD178" i="34" s="1"/>
  <c r="AB180" i="34"/>
  <c r="K52" i="34"/>
  <c r="L52" i="34" s="1"/>
  <c r="J54" i="34"/>
  <c r="S140" i="33"/>
  <c r="T139" i="33"/>
  <c r="U139" i="33" s="1"/>
  <c r="C1798" i="1"/>
  <c r="E1797" i="1"/>
  <c r="C1797" i="1"/>
  <c r="G1725" i="1"/>
  <c r="G1724" i="1"/>
  <c r="G1723" i="1"/>
  <c r="G1722" i="1"/>
  <c r="G1721" i="1"/>
  <c r="G1720" i="1"/>
  <c r="G1719" i="1"/>
  <c r="G1718" i="1"/>
  <c r="G1717" i="1"/>
  <c r="G1716" i="1"/>
  <c r="G1715" i="1"/>
  <c r="G1714" i="1"/>
  <c r="G1713" i="1"/>
  <c r="G1712" i="1"/>
  <c r="G1711" i="1"/>
  <c r="G1710" i="1"/>
  <c r="G1709" i="1"/>
  <c r="G1708" i="1"/>
  <c r="G1707" i="1"/>
  <c r="G1706" i="1"/>
  <c r="G1705" i="1"/>
  <c r="G1704" i="1"/>
  <c r="G1703" i="1"/>
  <c r="G1702" i="1"/>
  <c r="G1701" i="1"/>
  <c r="G1700" i="1"/>
  <c r="G1699" i="1"/>
  <c r="G1698" i="1"/>
  <c r="G1697" i="1"/>
  <c r="G1696" i="1"/>
  <c r="G1695" i="1"/>
  <c r="G1694" i="1"/>
  <c r="G1693" i="1"/>
  <c r="G1692" i="1"/>
  <c r="G1691" i="1"/>
  <c r="C1671" i="1"/>
  <c r="E1670" i="1"/>
  <c r="C1670" i="1"/>
  <c r="G1598" i="1"/>
  <c r="G1597" i="1"/>
  <c r="G1596" i="1"/>
  <c r="G1595" i="1"/>
  <c r="G1594" i="1"/>
  <c r="G1593" i="1"/>
  <c r="G1592" i="1"/>
  <c r="G1591" i="1"/>
  <c r="G1590" i="1"/>
  <c r="G1589" i="1"/>
  <c r="G1588" i="1"/>
  <c r="G1587" i="1"/>
  <c r="G1586" i="1"/>
  <c r="G1585" i="1"/>
  <c r="G1584" i="1"/>
  <c r="G1583" i="1"/>
  <c r="G1582" i="1"/>
  <c r="G1581" i="1"/>
  <c r="G1580" i="1"/>
  <c r="G1579" i="1"/>
  <c r="G1578" i="1"/>
  <c r="G1577" i="1"/>
  <c r="G1576" i="1"/>
  <c r="G1575" i="1"/>
  <c r="G1574" i="1"/>
  <c r="G1573" i="1"/>
  <c r="G1572" i="1"/>
  <c r="G1571" i="1"/>
  <c r="G1570" i="1"/>
  <c r="G1569" i="1"/>
  <c r="G1568" i="1"/>
  <c r="G1567" i="1"/>
  <c r="G1566" i="1"/>
  <c r="G1565" i="1"/>
  <c r="G1564" i="1"/>
  <c r="G1465" i="1"/>
  <c r="G1464" i="1"/>
  <c r="G1463" i="1"/>
  <c r="G1462" i="1"/>
  <c r="G1461" i="1"/>
  <c r="G1460" i="1"/>
  <c r="G1459" i="1"/>
  <c r="G1458" i="1"/>
  <c r="G1457" i="1"/>
  <c r="G1456" i="1"/>
  <c r="G1455" i="1"/>
  <c r="G1454" i="1"/>
  <c r="G1453" i="1"/>
  <c r="G1452" i="1"/>
  <c r="G1451" i="1"/>
  <c r="G1450" i="1"/>
  <c r="G1449" i="1"/>
  <c r="G1448" i="1"/>
  <c r="G1447" i="1"/>
  <c r="G1446" i="1"/>
  <c r="G1445" i="1"/>
  <c r="G1444" i="1"/>
  <c r="G1443" i="1"/>
  <c r="G1442" i="1"/>
  <c r="G1441" i="1"/>
  <c r="G1440" i="1"/>
  <c r="G1439" i="1"/>
  <c r="G1438" i="1"/>
  <c r="G1437" i="1"/>
  <c r="G1436" i="1"/>
  <c r="G1435" i="1"/>
  <c r="G1434" i="1"/>
  <c r="G1433" i="1"/>
  <c r="G1432" i="1"/>
  <c r="G1431" i="1"/>
  <c r="G1337" i="1"/>
  <c r="G1336" i="1"/>
  <c r="G1335" i="1"/>
  <c r="G1334" i="1"/>
  <c r="G1333" i="1"/>
  <c r="G1332" i="1"/>
  <c r="G1331" i="1"/>
  <c r="G1330" i="1"/>
  <c r="G1329" i="1"/>
  <c r="G1328" i="1"/>
  <c r="G1327" i="1"/>
  <c r="G1326" i="1"/>
  <c r="G1325" i="1"/>
  <c r="G1324" i="1"/>
  <c r="G1323" i="1"/>
  <c r="G1322" i="1"/>
  <c r="G1321" i="1"/>
  <c r="G1320" i="1"/>
  <c r="G1319" i="1"/>
  <c r="G1318" i="1"/>
  <c r="G1317" i="1"/>
  <c r="G1316" i="1"/>
  <c r="G1315" i="1"/>
  <c r="G1314" i="1"/>
  <c r="G1313" i="1"/>
  <c r="G1312" i="1"/>
  <c r="G1311" i="1"/>
  <c r="G1310" i="1"/>
  <c r="G1309" i="1"/>
  <c r="G1308" i="1"/>
  <c r="G1307" i="1"/>
  <c r="G1306" i="1"/>
  <c r="G1305" i="1"/>
  <c r="G1304" i="1"/>
  <c r="G1303" i="1"/>
  <c r="G1210" i="1"/>
  <c r="G1209" i="1"/>
  <c r="G1208" i="1"/>
  <c r="G1207" i="1"/>
  <c r="G1206" i="1"/>
  <c r="G1205" i="1"/>
  <c r="G1204" i="1"/>
  <c r="G1203" i="1"/>
  <c r="G1202" i="1"/>
  <c r="G1201" i="1"/>
  <c r="G1200" i="1"/>
  <c r="G1199" i="1"/>
  <c r="G1198" i="1"/>
  <c r="G1197" i="1"/>
  <c r="G1196" i="1"/>
  <c r="G1195" i="1"/>
  <c r="G1194" i="1"/>
  <c r="G1193" i="1"/>
  <c r="G1192" i="1"/>
  <c r="G1191" i="1"/>
  <c r="G1190" i="1"/>
  <c r="G1189" i="1"/>
  <c r="G1188" i="1"/>
  <c r="G1187" i="1"/>
  <c r="G1186" i="1"/>
  <c r="G1185" i="1"/>
  <c r="G1184" i="1"/>
  <c r="G1183" i="1"/>
  <c r="G1182" i="1"/>
  <c r="G1181" i="1"/>
  <c r="G1180" i="1"/>
  <c r="G1179" i="1"/>
  <c r="G1178" i="1"/>
  <c r="G1177" i="1"/>
  <c r="G1176" i="1"/>
  <c r="CU1084" i="1"/>
  <c r="CT1084" i="1"/>
  <c r="CS1084" i="1"/>
  <c r="CR1084" i="1"/>
  <c r="CQ1084" i="1"/>
  <c r="CP1084" i="1"/>
  <c r="CO1084" i="1"/>
  <c r="CN1084" i="1"/>
  <c r="CM1084" i="1"/>
  <c r="CL1084" i="1"/>
  <c r="CK1084" i="1"/>
  <c r="CJ1084" i="1"/>
  <c r="CI1084" i="1"/>
  <c r="CH1084" i="1"/>
  <c r="CG1084" i="1"/>
  <c r="CF1084" i="1"/>
  <c r="CE1084" i="1"/>
  <c r="CD1084" i="1"/>
  <c r="CC1084" i="1"/>
  <c r="CB1084" i="1"/>
  <c r="CA1084" i="1"/>
  <c r="BZ1084" i="1"/>
  <c r="BY1084" i="1"/>
  <c r="BX1084" i="1"/>
  <c r="BW1084" i="1"/>
  <c r="BV1084" i="1"/>
  <c r="BU1084" i="1"/>
  <c r="BT1084" i="1"/>
  <c r="BS1084" i="1"/>
  <c r="BR1084" i="1"/>
  <c r="BQ1084" i="1"/>
  <c r="BP1084" i="1"/>
  <c r="BO1084" i="1"/>
  <c r="BN1084" i="1"/>
  <c r="BM1084" i="1"/>
  <c r="BL1084" i="1"/>
  <c r="BK1084" i="1"/>
  <c r="BJ1084" i="1"/>
  <c r="BI1084" i="1"/>
  <c r="BH1084" i="1"/>
  <c r="BG1084" i="1"/>
  <c r="BF1084" i="1"/>
  <c r="BE1084" i="1"/>
  <c r="BD1084" i="1"/>
  <c r="BC1084" i="1"/>
  <c r="BB1084" i="1"/>
  <c r="BA1084" i="1"/>
  <c r="AZ1084" i="1"/>
  <c r="AY1084" i="1"/>
  <c r="AX1084" i="1"/>
  <c r="AW1084" i="1"/>
  <c r="AV1084" i="1"/>
  <c r="AU1084" i="1"/>
  <c r="AT1084" i="1"/>
  <c r="AS1084" i="1"/>
  <c r="AR1084" i="1"/>
  <c r="AQ1084" i="1"/>
  <c r="AP1084" i="1"/>
  <c r="AO1084" i="1"/>
  <c r="AN1084" i="1"/>
  <c r="AM1084" i="1"/>
  <c r="AL1084" i="1"/>
  <c r="AK1084" i="1"/>
  <c r="AJ1084" i="1"/>
  <c r="AI1084" i="1"/>
  <c r="AH1084" i="1"/>
  <c r="AG1084" i="1"/>
  <c r="AF1084" i="1"/>
  <c r="AE1084" i="1"/>
  <c r="AD1084" i="1"/>
  <c r="AC1084" i="1"/>
  <c r="AB1084" i="1"/>
  <c r="AA1084" i="1"/>
  <c r="Z1084" i="1"/>
  <c r="Y1084" i="1"/>
  <c r="X1084" i="1"/>
  <c r="W1084" i="1"/>
  <c r="V1084" i="1"/>
  <c r="U1084" i="1"/>
  <c r="T1084" i="1"/>
  <c r="S1084" i="1"/>
  <c r="R1084" i="1"/>
  <c r="Q1084" i="1"/>
  <c r="P1084" i="1"/>
  <c r="I1084" i="1"/>
  <c r="H1084" i="1"/>
  <c r="G1084" i="1"/>
  <c r="CU1083" i="1"/>
  <c r="CT1083" i="1"/>
  <c r="CS1083" i="1"/>
  <c r="CR1083" i="1"/>
  <c r="CQ1083" i="1"/>
  <c r="CP1083" i="1"/>
  <c r="CO1083" i="1"/>
  <c r="CN1083" i="1"/>
  <c r="CM1083" i="1"/>
  <c r="CL1083" i="1"/>
  <c r="CK1083" i="1"/>
  <c r="CJ1083" i="1"/>
  <c r="CI1083" i="1"/>
  <c r="CH1083" i="1"/>
  <c r="CG1083" i="1"/>
  <c r="CF1083" i="1"/>
  <c r="CE1083" i="1"/>
  <c r="CD1083" i="1"/>
  <c r="CC1083" i="1"/>
  <c r="CB1083" i="1"/>
  <c r="CA1083" i="1"/>
  <c r="BZ1083" i="1"/>
  <c r="BY1083" i="1"/>
  <c r="BX1083" i="1"/>
  <c r="BW1083" i="1"/>
  <c r="BV1083" i="1"/>
  <c r="BU1083" i="1"/>
  <c r="BT1083" i="1"/>
  <c r="BS1083" i="1"/>
  <c r="BR1083" i="1"/>
  <c r="BQ1083" i="1"/>
  <c r="BP1083" i="1"/>
  <c r="BO1083" i="1"/>
  <c r="BN1083" i="1"/>
  <c r="BM1083" i="1"/>
  <c r="BL1083" i="1"/>
  <c r="BK1083" i="1"/>
  <c r="BJ1083" i="1"/>
  <c r="BI1083" i="1"/>
  <c r="BH1083" i="1"/>
  <c r="BG1083" i="1"/>
  <c r="BF1083" i="1"/>
  <c r="BE1083" i="1"/>
  <c r="BD1083" i="1"/>
  <c r="BC1083" i="1"/>
  <c r="BB1083" i="1"/>
  <c r="BA1083" i="1"/>
  <c r="AZ1083" i="1"/>
  <c r="AY1083" i="1"/>
  <c r="AX1083" i="1"/>
  <c r="AW1083" i="1"/>
  <c r="AV1083" i="1"/>
  <c r="AU1083" i="1"/>
  <c r="AT1083" i="1"/>
  <c r="AS1083" i="1"/>
  <c r="AR1083" i="1"/>
  <c r="AQ1083" i="1"/>
  <c r="AP1083" i="1"/>
  <c r="AO1083" i="1"/>
  <c r="AN1083" i="1"/>
  <c r="AM1083" i="1"/>
  <c r="AL1083" i="1"/>
  <c r="AK1083" i="1"/>
  <c r="AJ1083" i="1"/>
  <c r="AI1083" i="1"/>
  <c r="AH1083" i="1"/>
  <c r="AG1083" i="1"/>
  <c r="AF1083" i="1"/>
  <c r="AE1083" i="1"/>
  <c r="AD1083" i="1"/>
  <c r="AC1083" i="1"/>
  <c r="AB1083" i="1"/>
  <c r="AA1083" i="1"/>
  <c r="Z1083" i="1"/>
  <c r="Y1083" i="1"/>
  <c r="X1083" i="1"/>
  <c r="W1083" i="1"/>
  <c r="V1083" i="1"/>
  <c r="U1083" i="1"/>
  <c r="T1083" i="1"/>
  <c r="S1083" i="1"/>
  <c r="R1083" i="1"/>
  <c r="Q1083" i="1"/>
  <c r="P1083" i="1"/>
  <c r="I1083" i="1"/>
  <c r="H1083" i="1"/>
  <c r="G1083" i="1"/>
  <c r="CU1082" i="1"/>
  <c r="CT1082" i="1"/>
  <c r="CS1082" i="1"/>
  <c r="CR1082" i="1"/>
  <c r="CQ1082" i="1"/>
  <c r="CP1082" i="1"/>
  <c r="CO1082" i="1"/>
  <c r="CN1082" i="1"/>
  <c r="CM1082" i="1"/>
  <c r="CL1082" i="1"/>
  <c r="CK1082" i="1"/>
  <c r="CJ1082" i="1"/>
  <c r="CI1082" i="1"/>
  <c r="CH1082" i="1"/>
  <c r="CG1082" i="1"/>
  <c r="CF1082" i="1"/>
  <c r="CE1082" i="1"/>
  <c r="CD1082" i="1"/>
  <c r="CC1082" i="1"/>
  <c r="CB1082" i="1"/>
  <c r="CA1082" i="1"/>
  <c r="BZ1082" i="1"/>
  <c r="BY1082" i="1"/>
  <c r="BX1082" i="1"/>
  <c r="BW1082" i="1"/>
  <c r="BV1082" i="1"/>
  <c r="BU1082" i="1"/>
  <c r="BT1082" i="1"/>
  <c r="BS1082" i="1"/>
  <c r="BR1082" i="1"/>
  <c r="BQ1082" i="1"/>
  <c r="BP1082" i="1"/>
  <c r="BO1082" i="1"/>
  <c r="BN1082" i="1"/>
  <c r="BM1082" i="1"/>
  <c r="BL1082" i="1"/>
  <c r="BK1082" i="1"/>
  <c r="BJ1082" i="1"/>
  <c r="BI1082" i="1"/>
  <c r="BH1082" i="1"/>
  <c r="BG1082" i="1"/>
  <c r="BF1082" i="1"/>
  <c r="BE1082" i="1"/>
  <c r="BD1082" i="1"/>
  <c r="BC1082" i="1"/>
  <c r="BB1082" i="1"/>
  <c r="BA1082" i="1"/>
  <c r="AZ1082" i="1"/>
  <c r="AY1082" i="1"/>
  <c r="AX1082" i="1"/>
  <c r="AW1082" i="1"/>
  <c r="AV1082" i="1"/>
  <c r="AU1082" i="1"/>
  <c r="AT1082" i="1"/>
  <c r="AS1082" i="1"/>
  <c r="AR1082" i="1"/>
  <c r="AQ1082" i="1"/>
  <c r="AP1082" i="1"/>
  <c r="AO1082" i="1"/>
  <c r="AN1082" i="1"/>
  <c r="AM1082" i="1"/>
  <c r="AL1082" i="1"/>
  <c r="AK1082" i="1"/>
  <c r="AJ1082" i="1"/>
  <c r="AI1082" i="1"/>
  <c r="AH1082" i="1"/>
  <c r="AG1082" i="1"/>
  <c r="AF1082" i="1"/>
  <c r="AE1082" i="1"/>
  <c r="AD1082" i="1"/>
  <c r="AC1082" i="1"/>
  <c r="AB1082" i="1"/>
  <c r="AA1082" i="1"/>
  <c r="Z1082" i="1"/>
  <c r="Y1082" i="1"/>
  <c r="X1082" i="1"/>
  <c r="W1082" i="1"/>
  <c r="V1082" i="1"/>
  <c r="U1082" i="1"/>
  <c r="T1082" i="1"/>
  <c r="S1082" i="1"/>
  <c r="R1082" i="1"/>
  <c r="Q1082" i="1"/>
  <c r="P1082" i="1"/>
  <c r="I1082" i="1"/>
  <c r="H1082" i="1"/>
  <c r="G1082" i="1"/>
  <c r="CU1081" i="1"/>
  <c r="CT1081" i="1"/>
  <c r="CS1081" i="1"/>
  <c r="CR1081" i="1"/>
  <c r="CQ1081" i="1"/>
  <c r="CP1081" i="1"/>
  <c r="CO1081" i="1"/>
  <c r="CN1081" i="1"/>
  <c r="CM1081" i="1"/>
  <c r="CL1081" i="1"/>
  <c r="CK1081" i="1"/>
  <c r="CJ1081" i="1"/>
  <c r="CI1081" i="1"/>
  <c r="CH1081" i="1"/>
  <c r="CG1081" i="1"/>
  <c r="CF1081" i="1"/>
  <c r="CE1081" i="1"/>
  <c r="CD1081" i="1"/>
  <c r="CC1081" i="1"/>
  <c r="CB1081" i="1"/>
  <c r="CA1081" i="1"/>
  <c r="BZ1081" i="1"/>
  <c r="BY1081" i="1"/>
  <c r="BX1081" i="1"/>
  <c r="BW1081" i="1"/>
  <c r="BV1081" i="1"/>
  <c r="BU1081" i="1"/>
  <c r="BT1081" i="1"/>
  <c r="BS1081" i="1"/>
  <c r="BR1081" i="1"/>
  <c r="BQ1081" i="1"/>
  <c r="BP1081" i="1"/>
  <c r="BO1081" i="1"/>
  <c r="BN1081" i="1"/>
  <c r="BM1081" i="1"/>
  <c r="BL1081" i="1"/>
  <c r="BK1081" i="1"/>
  <c r="BJ1081" i="1"/>
  <c r="BI1081" i="1"/>
  <c r="BH1081" i="1"/>
  <c r="BG1081" i="1"/>
  <c r="BF1081" i="1"/>
  <c r="BE1081" i="1"/>
  <c r="BD1081" i="1"/>
  <c r="BC1081" i="1"/>
  <c r="BB1081" i="1"/>
  <c r="BA1081" i="1"/>
  <c r="AZ1081" i="1"/>
  <c r="AY1081" i="1"/>
  <c r="AX1081" i="1"/>
  <c r="AW1081" i="1"/>
  <c r="AV1081" i="1"/>
  <c r="AU1081" i="1"/>
  <c r="AT1081" i="1"/>
  <c r="AS1081" i="1"/>
  <c r="AR1081" i="1"/>
  <c r="AQ1081" i="1"/>
  <c r="AP1081" i="1"/>
  <c r="AO1081" i="1"/>
  <c r="AN1081" i="1"/>
  <c r="AM1081" i="1"/>
  <c r="AL1081" i="1"/>
  <c r="AK1081" i="1"/>
  <c r="AJ1081" i="1"/>
  <c r="AI1081" i="1"/>
  <c r="AH1081" i="1"/>
  <c r="AG1081" i="1"/>
  <c r="AF1081" i="1"/>
  <c r="AE1081" i="1"/>
  <c r="AD1081" i="1"/>
  <c r="AC1081" i="1"/>
  <c r="AB1081" i="1"/>
  <c r="AA1081" i="1"/>
  <c r="Z1081" i="1"/>
  <c r="Y1081" i="1"/>
  <c r="X1081" i="1"/>
  <c r="W1081" i="1"/>
  <c r="V1081" i="1"/>
  <c r="U1081" i="1"/>
  <c r="T1081" i="1"/>
  <c r="S1081" i="1"/>
  <c r="R1081" i="1"/>
  <c r="Q1081" i="1"/>
  <c r="P1081" i="1"/>
  <c r="I1081" i="1"/>
  <c r="H1081" i="1"/>
  <c r="G1081" i="1"/>
  <c r="CU1080" i="1"/>
  <c r="CT1080" i="1"/>
  <c r="CS1080" i="1"/>
  <c r="CR1080" i="1"/>
  <c r="CQ1080" i="1"/>
  <c r="CP1080" i="1"/>
  <c r="CO1080" i="1"/>
  <c r="CN1080" i="1"/>
  <c r="CM1080" i="1"/>
  <c r="CL1080" i="1"/>
  <c r="CK1080" i="1"/>
  <c r="CJ1080" i="1"/>
  <c r="CI1080" i="1"/>
  <c r="CH1080" i="1"/>
  <c r="CG1080" i="1"/>
  <c r="CF1080" i="1"/>
  <c r="CE1080" i="1"/>
  <c r="CD1080" i="1"/>
  <c r="CC1080" i="1"/>
  <c r="CB1080" i="1"/>
  <c r="CA1080" i="1"/>
  <c r="BZ1080" i="1"/>
  <c r="BY1080" i="1"/>
  <c r="BX1080" i="1"/>
  <c r="BW1080" i="1"/>
  <c r="BV1080" i="1"/>
  <c r="BU1080" i="1"/>
  <c r="BT1080" i="1"/>
  <c r="BS1080" i="1"/>
  <c r="BR1080" i="1"/>
  <c r="BQ1080" i="1"/>
  <c r="BP1080" i="1"/>
  <c r="BO1080" i="1"/>
  <c r="BN1080" i="1"/>
  <c r="BM1080" i="1"/>
  <c r="BL1080" i="1"/>
  <c r="BK1080" i="1"/>
  <c r="BJ1080" i="1"/>
  <c r="BI1080" i="1"/>
  <c r="BH1080" i="1"/>
  <c r="BG1080" i="1"/>
  <c r="BF1080" i="1"/>
  <c r="BE1080" i="1"/>
  <c r="BD1080" i="1"/>
  <c r="BC1080" i="1"/>
  <c r="BB1080" i="1"/>
  <c r="BA1080" i="1"/>
  <c r="AZ1080" i="1"/>
  <c r="AY1080" i="1"/>
  <c r="AX1080" i="1"/>
  <c r="AW1080" i="1"/>
  <c r="AV1080" i="1"/>
  <c r="AU1080" i="1"/>
  <c r="AT1080" i="1"/>
  <c r="AS1080" i="1"/>
  <c r="AR1080" i="1"/>
  <c r="AQ1080" i="1"/>
  <c r="AP1080" i="1"/>
  <c r="AO1080" i="1"/>
  <c r="AN1080" i="1"/>
  <c r="AM1080" i="1"/>
  <c r="AL1080" i="1"/>
  <c r="AK1080" i="1"/>
  <c r="AJ1080" i="1"/>
  <c r="AI1080" i="1"/>
  <c r="AH1080" i="1"/>
  <c r="AG1080" i="1"/>
  <c r="AF1080" i="1"/>
  <c r="AE1080" i="1"/>
  <c r="AD1080" i="1"/>
  <c r="AC1080" i="1"/>
  <c r="AB1080" i="1"/>
  <c r="AA1080" i="1"/>
  <c r="Z1080" i="1"/>
  <c r="Y1080" i="1"/>
  <c r="X1080" i="1"/>
  <c r="W1080" i="1"/>
  <c r="V1080" i="1"/>
  <c r="U1080" i="1"/>
  <c r="T1080" i="1"/>
  <c r="S1080" i="1"/>
  <c r="R1080" i="1"/>
  <c r="Q1080" i="1"/>
  <c r="P1080" i="1"/>
  <c r="I1080" i="1"/>
  <c r="H1080" i="1"/>
  <c r="G1080" i="1"/>
  <c r="CU1079" i="1"/>
  <c r="CT1079" i="1"/>
  <c r="CS1079" i="1"/>
  <c r="CR1079" i="1"/>
  <c r="CQ1079" i="1"/>
  <c r="CP1079" i="1"/>
  <c r="CO1079" i="1"/>
  <c r="CN1079" i="1"/>
  <c r="CM1079" i="1"/>
  <c r="CL1079" i="1"/>
  <c r="CK1079" i="1"/>
  <c r="CJ1079" i="1"/>
  <c r="CI1079" i="1"/>
  <c r="CH1079" i="1"/>
  <c r="CG1079" i="1"/>
  <c r="CF1079" i="1"/>
  <c r="CE1079" i="1"/>
  <c r="CD1079" i="1"/>
  <c r="CC1079" i="1"/>
  <c r="CB1079" i="1"/>
  <c r="CA1079" i="1"/>
  <c r="BZ1079" i="1"/>
  <c r="BY1079" i="1"/>
  <c r="BX1079" i="1"/>
  <c r="BW1079" i="1"/>
  <c r="BV1079" i="1"/>
  <c r="BU1079" i="1"/>
  <c r="BT1079" i="1"/>
  <c r="BS1079" i="1"/>
  <c r="BR1079" i="1"/>
  <c r="BQ1079" i="1"/>
  <c r="BP1079" i="1"/>
  <c r="BO1079" i="1"/>
  <c r="BN1079" i="1"/>
  <c r="BM1079" i="1"/>
  <c r="BL1079" i="1"/>
  <c r="BK1079" i="1"/>
  <c r="BJ1079" i="1"/>
  <c r="BI1079" i="1"/>
  <c r="BH1079" i="1"/>
  <c r="BG1079" i="1"/>
  <c r="BF1079" i="1"/>
  <c r="BE1079" i="1"/>
  <c r="BD1079" i="1"/>
  <c r="BC1079" i="1"/>
  <c r="BB1079" i="1"/>
  <c r="BA1079" i="1"/>
  <c r="AZ1079" i="1"/>
  <c r="AY1079" i="1"/>
  <c r="AX1079" i="1"/>
  <c r="AW1079" i="1"/>
  <c r="AV1079" i="1"/>
  <c r="AU1079" i="1"/>
  <c r="AT1079" i="1"/>
  <c r="AS1079" i="1"/>
  <c r="AR1079" i="1"/>
  <c r="AQ1079" i="1"/>
  <c r="AP1079" i="1"/>
  <c r="AO1079" i="1"/>
  <c r="AN1079" i="1"/>
  <c r="AM1079" i="1"/>
  <c r="AL1079" i="1"/>
  <c r="AK1079" i="1"/>
  <c r="AJ1079" i="1"/>
  <c r="AI1079" i="1"/>
  <c r="AH1079" i="1"/>
  <c r="AG1079" i="1"/>
  <c r="AF1079" i="1"/>
  <c r="AE1079" i="1"/>
  <c r="AD1079" i="1"/>
  <c r="AC1079" i="1"/>
  <c r="AB1079" i="1"/>
  <c r="AA1079" i="1"/>
  <c r="Z1079" i="1"/>
  <c r="Y1079" i="1"/>
  <c r="X1079" i="1"/>
  <c r="W1079" i="1"/>
  <c r="V1079" i="1"/>
  <c r="U1079" i="1"/>
  <c r="T1079" i="1"/>
  <c r="S1079" i="1"/>
  <c r="R1079" i="1"/>
  <c r="Q1079" i="1"/>
  <c r="P1079" i="1"/>
  <c r="I1079" i="1"/>
  <c r="H1079" i="1"/>
  <c r="G1079" i="1"/>
  <c r="CU1078" i="1"/>
  <c r="CT1078" i="1"/>
  <c r="CS1078" i="1"/>
  <c r="CR1078" i="1"/>
  <c r="CQ1078" i="1"/>
  <c r="CP1078" i="1"/>
  <c r="CO1078" i="1"/>
  <c r="CN1078" i="1"/>
  <c r="CM1078" i="1"/>
  <c r="CL1078" i="1"/>
  <c r="CK1078" i="1"/>
  <c r="CJ1078" i="1"/>
  <c r="CI1078" i="1"/>
  <c r="CH1078" i="1"/>
  <c r="CG1078" i="1"/>
  <c r="CF1078" i="1"/>
  <c r="CE1078" i="1"/>
  <c r="CD1078" i="1"/>
  <c r="CC1078" i="1"/>
  <c r="CB1078" i="1"/>
  <c r="CA1078" i="1"/>
  <c r="BZ1078" i="1"/>
  <c r="BY1078" i="1"/>
  <c r="BX1078" i="1"/>
  <c r="BW1078" i="1"/>
  <c r="BV1078" i="1"/>
  <c r="BU1078" i="1"/>
  <c r="BT1078" i="1"/>
  <c r="BS1078" i="1"/>
  <c r="BR1078" i="1"/>
  <c r="BQ1078" i="1"/>
  <c r="BP1078" i="1"/>
  <c r="BO1078" i="1"/>
  <c r="BN1078" i="1"/>
  <c r="BM1078" i="1"/>
  <c r="BL1078" i="1"/>
  <c r="BK1078" i="1"/>
  <c r="BJ1078" i="1"/>
  <c r="BI1078" i="1"/>
  <c r="BH1078" i="1"/>
  <c r="BG1078" i="1"/>
  <c r="BF1078" i="1"/>
  <c r="BE1078" i="1"/>
  <c r="BD1078" i="1"/>
  <c r="BC1078" i="1"/>
  <c r="BB1078" i="1"/>
  <c r="BA1078" i="1"/>
  <c r="AZ1078" i="1"/>
  <c r="AY1078" i="1"/>
  <c r="AX1078" i="1"/>
  <c r="AW1078" i="1"/>
  <c r="AV1078" i="1"/>
  <c r="AU1078" i="1"/>
  <c r="AT1078" i="1"/>
  <c r="AS1078" i="1"/>
  <c r="AR1078" i="1"/>
  <c r="AQ1078" i="1"/>
  <c r="AP1078" i="1"/>
  <c r="AO1078" i="1"/>
  <c r="AN1078" i="1"/>
  <c r="AM1078" i="1"/>
  <c r="AL1078" i="1"/>
  <c r="AK1078" i="1"/>
  <c r="AJ1078" i="1"/>
  <c r="AI1078" i="1"/>
  <c r="AH1078" i="1"/>
  <c r="AG1078" i="1"/>
  <c r="AF1078" i="1"/>
  <c r="AE1078" i="1"/>
  <c r="AD1078" i="1"/>
  <c r="AC1078" i="1"/>
  <c r="AB1078" i="1"/>
  <c r="AA1078" i="1"/>
  <c r="Z1078" i="1"/>
  <c r="Y1078" i="1"/>
  <c r="X1078" i="1"/>
  <c r="W1078" i="1"/>
  <c r="V1078" i="1"/>
  <c r="U1078" i="1"/>
  <c r="T1078" i="1"/>
  <c r="S1078" i="1"/>
  <c r="R1078" i="1"/>
  <c r="Q1078" i="1"/>
  <c r="P1078" i="1"/>
  <c r="I1078" i="1"/>
  <c r="H1078" i="1"/>
  <c r="G1078" i="1"/>
  <c r="CU1077" i="1"/>
  <c r="CT1077" i="1"/>
  <c r="CS1077" i="1"/>
  <c r="CR1077" i="1"/>
  <c r="CQ1077" i="1"/>
  <c r="CP1077" i="1"/>
  <c r="CO1077" i="1"/>
  <c r="CN1077" i="1"/>
  <c r="CM1077" i="1"/>
  <c r="CL1077" i="1"/>
  <c r="CK1077" i="1"/>
  <c r="CJ1077" i="1"/>
  <c r="CI1077" i="1"/>
  <c r="CH1077" i="1"/>
  <c r="CG1077" i="1"/>
  <c r="CF1077" i="1"/>
  <c r="CE1077" i="1"/>
  <c r="CD1077" i="1"/>
  <c r="CC1077" i="1"/>
  <c r="CB1077" i="1"/>
  <c r="CA1077" i="1"/>
  <c r="BZ1077" i="1"/>
  <c r="BY1077" i="1"/>
  <c r="BX1077" i="1"/>
  <c r="BW1077" i="1"/>
  <c r="BV1077" i="1"/>
  <c r="BU1077" i="1"/>
  <c r="BT1077" i="1"/>
  <c r="BS1077" i="1"/>
  <c r="BR1077" i="1"/>
  <c r="BQ1077" i="1"/>
  <c r="BP1077" i="1"/>
  <c r="BO1077" i="1"/>
  <c r="BN1077" i="1"/>
  <c r="BM1077" i="1"/>
  <c r="BL1077" i="1"/>
  <c r="BK1077" i="1"/>
  <c r="BJ1077" i="1"/>
  <c r="BI1077" i="1"/>
  <c r="BH1077" i="1"/>
  <c r="BG1077" i="1"/>
  <c r="BF1077" i="1"/>
  <c r="BE1077" i="1"/>
  <c r="BD1077" i="1"/>
  <c r="BC1077" i="1"/>
  <c r="BB1077" i="1"/>
  <c r="BA1077" i="1"/>
  <c r="AZ1077" i="1"/>
  <c r="AY1077" i="1"/>
  <c r="AX1077" i="1"/>
  <c r="AW1077" i="1"/>
  <c r="AV1077" i="1"/>
  <c r="AU1077" i="1"/>
  <c r="AT1077" i="1"/>
  <c r="AS1077" i="1"/>
  <c r="AR1077" i="1"/>
  <c r="AQ1077" i="1"/>
  <c r="AP1077" i="1"/>
  <c r="AO1077" i="1"/>
  <c r="AN1077" i="1"/>
  <c r="AM1077" i="1"/>
  <c r="AL1077" i="1"/>
  <c r="AK1077" i="1"/>
  <c r="AJ1077" i="1"/>
  <c r="AI1077" i="1"/>
  <c r="AH1077" i="1"/>
  <c r="AG1077" i="1"/>
  <c r="AF1077" i="1"/>
  <c r="AE1077" i="1"/>
  <c r="AD1077" i="1"/>
  <c r="AC1077" i="1"/>
  <c r="AB1077" i="1"/>
  <c r="AA1077" i="1"/>
  <c r="Z1077" i="1"/>
  <c r="Y1077" i="1"/>
  <c r="X1077" i="1"/>
  <c r="W1077" i="1"/>
  <c r="V1077" i="1"/>
  <c r="U1077" i="1"/>
  <c r="T1077" i="1"/>
  <c r="S1077" i="1"/>
  <c r="R1077" i="1"/>
  <c r="Q1077" i="1"/>
  <c r="P1077" i="1"/>
  <c r="I1077" i="1"/>
  <c r="H1077" i="1"/>
  <c r="G1077" i="1"/>
  <c r="CU1076" i="1"/>
  <c r="CT1076" i="1"/>
  <c r="CS1076" i="1"/>
  <c r="CR1076" i="1"/>
  <c r="CQ1076" i="1"/>
  <c r="CP1076" i="1"/>
  <c r="CO1076" i="1"/>
  <c r="CN1076" i="1"/>
  <c r="CM1076" i="1"/>
  <c r="CL1076" i="1"/>
  <c r="CK1076" i="1"/>
  <c r="CJ1076" i="1"/>
  <c r="CI1076" i="1"/>
  <c r="CH1076" i="1"/>
  <c r="CG1076" i="1"/>
  <c r="CF1076" i="1"/>
  <c r="CE1076" i="1"/>
  <c r="CD1076" i="1"/>
  <c r="CC1076" i="1"/>
  <c r="CB1076" i="1"/>
  <c r="CA1076" i="1"/>
  <c r="BZ1076" i="1"/>
  <c r="BY1076" i="1"/>
  <c r="BX1076" i="1"/>
  <c r="BW1076" i="1"/>
  <c r="BV1076" i="1"/>
  <c r="BU1076" i="1"/>
  <c r="BT1076" i="1"/>
  <c r="BS1076" i="1"/>
  <c r="BR1076" i="1"/>
  <c r="BQ1076" i="1"/>
  <c r="BP1076" i="1"/>
  <c r="BO1076" i="1"/>
  <c r="BN1076" i="1"/>
  <c r="BM1076" i="1"/>
  <c r="BL1076" i="1"/>
  <c r="BK1076" i="1"/>
  <c r="BJ1076" i="1"/>
  <c r="BI1076" i="1"/>
  <c r="BH1076" i="1"/>
  <c r="BG1076" i="1"/>
  <c r="BF1076" i="1"/>
  <c r="BE1076" i="1"/>
  <c r="BD1076" i="1"/>
  <c r="BC1076" i="1"/>
  <c r="BB1076" i="1"/>
  <c r="BA1076" i="1"/>
  <c r="AZ1076" i="1"/>
  <c r="AY1076" i="1"/>
  <c r="AX1076" i="1"/>
  <c r="AW1076" i="1"/>
  <c r="AV1076" i="1"/>
  <c r="AU1076" i="1"/>
  <c r="AT1076" i="1"/>
  <c r="AS1076" i="1"/>
  <c r="AR1076" i="1"/>
  <c r="AQ1076" i="1"/>
  <c r="AP1076" i="1"/>
  <c r="AO1076" i="1"/>
  <c r="AN1076" i="1"/>
  <c r="AM1076" i="1"/>
  <c r="AL1076" i="1"/>
  <c r="AK1076" i="1"/>
  <c r="AJ1076" i="1"/>
  <c r="AI1076" i="1"/>
  <c r="AH1076" i="1"/>
  <c r="AG1076" i="1"/>
  <c r="AF1076" i="1"/>
  <c r="AE1076" i="1"/>
  <c r="AD1076" i="1"/>
  <c r="AC1076" i="1"/>
  <c r="AB1076" i="1"/>
  <c r="AA1076" i="1"/>
  <c r="Z1076" i="1"/>
  <c r="Y1076" i="1"/>
  <c r="X1076" i="1"/>
  <c r="W1076" i="1"/>
  <c r="V1076" i="1"/>
  <c r="U1076" i="1"/>
  <c r="T1076" i="1"/>
  <c r="S1076" i="1"/>
  <c r="R1076" i="1"/>
  <c r="Q1076" i="1"/>
  <c r="P1076" i="1"/>
  <c r="I1076" i="1"/>
  <c r="H1076" i="1"/>
  <c r="G1076" i="1"/>
  <c r="CU1075" i="1"/>
  <c r="CT1075" i="1"/>
  <c r="CS1075" i="1"/>
  <c r="CR1075" i="1"/>
  <c r="CQ1075" i="1"/>
  <c r="CP1075" i="1"/>
  <c r="CO1075" i="1"/>
  <c r="CN1075" i="1"/>
  <c r="CM1075" i="1"/>
  <c r="CL1075" i="1"/>
  <c r="CK1075" i="1"/>
  <c r="CJ1075" i="1"/>
  <c r="CI1075" i="1"/>
  <c r="CH1075" i="1"/>
  <c r="CG1075" i="1"/>
  <c r="CF1075" i="1"/>
  <c r="CE1075" i="1"/>
  <c r="CD1075" i="1"/>
  <c r="CC1075" i="1"/>
  <c r="CB1075" i="1"/>
  <c r="CA1075" i="1"/>
  <c r="BZ1075" i="1"/>
  <c r="BY1075" i="1"/>
  <c r="BX1075" i="1"/>
  <c r="BW1075" i="1"/>
  <c r="BV1075" i="1"/>
  <c r="BU1075" i="1"/>
  <c r="BT1075" i="1"/>
  <c r="BS1075" i="1"/>
  <c r="BR1075" i="1"/>
  <c r="BQ1075" i="1"/>
  <c r="BP1075" i="1"/>
  <c r="BO1075" i="1"/>
  <c r="BN1075" i="1"/>
  <c r="BM1075" i="1"/>
  <c r="BL1075" i="1"/>
  <c r="BK1075" i="1"/>
  <c r="BJ1075" i="1"/>
  <c r="BI1075" i="1"/>
  <c r="BH1075" i="1"/>
  <c r="BG1075" i="1"/>
  <c r="BF1075" i="1"/>
  <c r="BE1075" i="1"/>
  <c r="BD1075" i="1"/>
  <c r="BC1075" i="1"/>
  <c r="BB1075" i="1"/>
  <c r="BA1075" i="1"/>
  <c r="AZ1075" i="1"/>
  <c r="AY1075" i="1"/>
  <c r="AX1075" i="1"/>
  <c r="AW1075" i="1"/>
  <c r="AV1075" i="1"/>
  <c r="AU1075" i="1"/>
  <c r="AT1075" i="1"/>
  <c r="AS1075" i="1"/>
  <c r="AR1075" i="1"/>
  <c r="AQ1075" i="1"/>
  <c r="AP1075" i="1"/>
  <c r="AO1075" i="1"/>
  <c r="AN1075" i="1"/>
  <c r="AM1075" i="1"/>
  <c r="AL1075" i="1"/>
  <c r="AK1075" i="1"/>
  <c r="AJ1075" i="1"/>
  <c r="AI1075" i="1"/>
  <c r="AH1075" i="1"/>
  <c r="AG1075" i="1"/>
  <c r="AF1075" i="1"/>
  <c r="AE1075" i="1"/>
  <c r="AD1075" i="1"/>
  <c r="AC1075" i="1"/>
  <c r="AB1075" i="1"/>
  <c r="AA1075" i="1"/>
  <c r="Z1075" i="1"/>
  <c r="Y1075" i="1"/>
  <c r="X1075" i="1"/>
  <c r="W1075" i="1"/>
  <c r="V1075" i="1"/>
  <c r="U1075" i="1"/>
  <c r="T1075" i="1"/>
  <c r="S1075" i="1"/>
  <c r="R1075" i="1"/>
  <c r="Q1075" i="1"/>
  <c r="P1075" i="1"/>
  <c r="I1075" i="1"/>
  <c r="H1075" i="1"/>
  <c r="G1075" i="1"/>
  <c r="CU1074" i="1"/>
  <c r="CT1074" i="1"/>
  <c r="CS1074" i="1"/>
  <c r="CR1074" i="1"/>
  <c r="CQ1074" i="1"/>
  <c r="CP1074" i="1"/>
  <c r="CO1074" i="1"/>
  <c r="CN1074" i="1"/>
  <c r="CM1074" i="1"/>
  <c r="CL1074" i="1"/>
  <c r="CK1074" i="1"/>
  <c r="CJ1074" i="1"/>
  <c r="CI1074" i="1"/>
  <c r="CH1074" i="1"/>
  <c r="CG1074" i="1"/>
  <c r="CF1074" i="1"/>
  <c r="CE1074" i="1"/>
  <c r="CD1074" i="1"/>
  <c r="CC1074" i="1"/>
  <c r="CB1074" i="1"/>
  <c r="CA1074" i="1"/>
  <c r="BZ1074" i="1"/>
  <c r="BY1074" i="1"/>
  <c r="BX1074" i="1"/>
  <c r="BW1074" i="1"/>
  <c r="BV1074" i="1"/>
  <c r="BU1074" i="1"/>
  <c r="BT1074" i="1"/>
  <c r="BS1074" i="1"/>
  <c r="BR1074" i="1"/>
  <c r="BQ1074" i="1"/>
  <c r="BP1074" i="1"/>
  <c r="BO1074" i="1"/>
  <c r="BN1074" i="1"/>
  <c r="BM1074" i="1"/>
  <c r="BL1074" i="1"/>
  <c r="BK1074" i="1"/>
  <c r="BJ1074" i="1"/>
  <c r="BI1074" i="1"/>
  <c r="BH1074" i="1"/>
  <c r="BG1074" i="1"/>
  <c r="BF1074" i="1"/>
  <c r="BE1074" i="1"/>
  <c r="BD1074" i="1"/>
  <c r="BC1074" i="1"/>
  <c r="BB1074" i="1"/>
  <c r="BA1074" i="1"/>
  <c r="AZ1074" i="1"/>
  <c r="AY1074" i="1"/>
  <c r="AX1074" i="1"/>
  <c r="AW1074" i="1"/>
  <c r="AV1074" i="1"/>
  <c r="AU1074" i="1"/>
  <c r="AT1074" i="1"/>
  <c r="AS1074" i="1"/>
  <c r="AR1074" i="1"/>
  <c r="AQ1074" i="1"/>
  <c r="AP1074" i="1"/>
  <c r="AO1074" i="1"/>
  <c r="AN1074" i="1"/>
  <c r="AM1074" i="1"/>
  <c r="AL1074" i="1"/>
  <c r="AK1074" i="1"/>
  <c r="AJ1074" i="1"/>
  <c r="AI1074" i="1"/>
  <c r="AH1074" i="1"/>
  <c r="AG1074" i="1"/>
  <c r="AF1074" i="1"/>
  <c r="AE1074" i="1"/>
  <c r="AD1074" i="1"/>
  <c r="AC1074" i="1"/>
  <c r="AB1074" i="1"/>
  <c r="AA1074" i="1"/>
  <c r="Z1074" i="1"/>
  <c r="Y1074" i="1"/>
  <c r="X1074" i="1"/>
  <c r="W1074" i="1"/>
  <c r="V1074" i="1"/>
  <c r="U1074" i="1"/>
  <c r="T1074" i="1"/>
  <c r="S1074" i="1"/>
  <c r="R1074" i="1"/>
  <c r="Q1074" i="1"/>
  <c r="P1074" i="1"/>
  <c r="I1074" i="1"/>
  <c r="H1074" i="1"/>
  <c r="G1074" i="1"/>
  <c r="CU1073" i="1"/>
  <c r="CT1073" i="1"/>
  <c r="CS1073" i="1"/>
  <c r="CR1073" i="1"/>
  <c r="CQ1073" i="1"/>
  <c r="CP1073" i="1"/>
  <c r="CO1073" i="1"/>
  <c r="CN1073" i="1"/>
  <c r="CM1073" i="1"/>
  <c r="CL1073" i="1"/>
  <c r="CK1073" i="1"/>
  <c r="CJ1073" i="1"/>
  <c r="CI1073" i="1"/>
  <c r="CH1073" i="1"/>
  <c r="CG1073" i="1"/>
  <c r="CF1073" i="1"/>
  <c r="CE1073" i="1"/>
  <c r="CD1073" i="1"/>
  <c r="CC1073" i="1"/>
  <c r="CB1073" i="1"/>
  <c r="CA1073" i="1"/>
  <c r="BZ1073" i="1"/>
  <c r="BY1073" i="1"/>
  <c r="BX1073" i="1"/>
  <c r="BW1073" i="1"/>
  <c r="BV1073" i="1"/>
  <c r="BU1073" i="1"/>
  <c r="BT1073" i="1"/>
  <c r="BS1073" i="1"/>
  <c r="BR1073" i="1"/>
  <c r="BQ1073" i="1"/>
  <c r="BP1073" i="1"/>
  <c r="BO1073" i="1"/>
  <c r="BN1073" i="1"/>
  <c r="BM1073" i="1"/>
  <c r="BL1073" i="1"/>
  <c r="BK1073" i="1"/>
  <c r="BJ1073" i="1"/>
  <c r="BI1073" i="1"/>
  <c r="BH1073" i="1"/>
  <c r="BG1073" i="1"/>
  <c r="BF1073" i="1"/>
  <c r="BE1073" i="1"/>
  <c r="BD1073" i="1"/>
  <c r="BC1073" i="1"/>
  <c r="BB1073" i="1"/>
  <c r="BA1073" i="1"/>
  <c r="AZ1073" i="1"/>
  <c r="AY1073" i="1"/>
  <c r="AX1073" i="1"/>
  <c r="AW1073" i="1"/>
  <c r="AV1073" i="1"/>
  <c r="AU1073" i="1"/>
  <c r="AT1073" i="1"/>
  <c r="AS1073" i="1"/>
  <c r="AR1073" i="1"/>
  <c r="AQ1073" i="1"/>
  <c r="AP1073" i="1"/>
  <c r="AO1073" i="1"/>
  <c r="AN1073" i="1"/>
  <c r="AM1073" i="1"/>
  <c r="AL1073" i="1"/>
  <c r="AK1073" i="1"/>
  <c r="AJ1073" i="1"/>
  <c r="AI1073" i="1"/>
  <c r="AH1073" i="1"/>
  <c r="AG1073" i="1"/>
  <c r="AF1073" i="1"/>
  <c r="AE1073" i="1"/>
  <c r="AD1073" i="1"/>
  <c r="AC1073" i="1"/>
  <c r="AB1073" i="1"/>
  <c r="AA1073" i="1"/>
  <c r="Z1073" i="1"/>
  <c r="Y1073" i="1"/>
  <c r="X1073" i="1"/>
  <c r="W1073" i="1"/>
  <c r="V1073" i="1"/>
  <c r="U1073" i="1"/>
  <c r="T1073" i="1"/>
  <c r="S1073" i="1"/>
  <c r="R1073" i="1"/>
  <c r="Q1073" i="1"/>
  <c r="P1073" i="1"/>
  <c r="I1073" i="1"/>
  <c r="H1073" i="1"/>
  <c r="G1073" i="1"/>
  <c r="CU1072" i="1"/>
  <c r="CT1072" i="1"/>
  <c r="CS1072" i="1"/>
  <c r="CR1072" i="1"/>
  <c r="CQ1072" i="1"/>
  <c r="CP1072" i="1"/>
  <c r="CO1072" i="1"/>
  <c r="CN1072" i="1"/>
  <c r="CM1072" i="1"/>
  <c r="CL1072" i="1"/>
  <c r="CK1072" i="1"/>
  <c r="CJ1072" i="1"/>
  <c r="CI1072" i="1"/>
  <c r="CH1072" i="1"/>
  <c r="CG1072" i="1"/>
  <c r="CF1072" i="1"/>
  <c r="CE1072" i="1"/>
  <c r="CD1072" i="1"/>
  <c r="CC1072" i="1"/>
  <c r="CB1072" i="1"/>
  <c r="CA1072" i="1"/>
  <c r="BZ1072" i="1"/>
  <c r="BY1072" i="1"/>
  <c r="BX1072" i="1"/>
  <c r="BW1072" i="1"/>
  <c r="BV1072" i="1"/>
  <c r="BU1072" i="1"/>
  <c r="BT1072" i="1"/>
  <c r="BS1072" i="1"/>
  <c r="BR1072" i="1"/>
  <c r="BQ1072" i="1"/>
  <c r="BP1072" i="1"/>
  <c r="BO1072" i="1"/>
  <c r="BN1072" i="1"/>
  <c r="BM1072" i="1"/>
  <c r="BL1072" i="1"/>
  <c r="BK1072" i="1"/>
  <c r="BJ1072" i="1"/>
  <c r="BI1072" i="1"/>
  <c r="BH1072" i="1"/>
  <c r="BG1072" i="1"/>
  <c r="BF1072" i="1"/>
  <c r="BE1072" i="1"/>
  <c r="BD1072" i="1"/>
  <c r="BC1072" i="1"/>
  <c r="BB1072" i="1"/>
  <c r="BA1072" i="1"/>
  <c r="AZ1072" i="1"/>
  <c r="AY1072" i="1"/>
  <c r="AX1072" i="1"/>
  <c r="AW1072" i="1"/>
  <c r="AV1072" i="1"/>
  <c r="AU1072" i="1"/>
  <c r="AT1072" i="1"/>
  <c r="AS1072" i="1"/>
  <c r="AR1072" i="1"/>
  <c r="AQ1072" i="1"/>
  <c r="AP1072" i="1"/>
  <c r="AO1072" i="1"/>
  <c r="AN1072" i="1"/>
  <c r="AM1072" i="1"/>
  <c r="AL1072" i="1"/>
  <c r="AK1072" i="1"/>
  <c r="AJ1072" i="1"/>
  <c r="AI1072" i="1"/>
  <c r="AH1072" i="1"/>
  <c r="AG1072" i="1"/>
  <c r="AF1072" i="1"/>
  <c r="AE1072" i="1"/>
  <c r="AD1072" i="1"/>
  <c r="AC1072" i="1"/>
  <c r="AB1072" i="1"/>
  <c r="AA1072" i="1"/>
  <c r="Z1072" i="1"/>
  <c r="Y1072" i="1"/>
  <c r="X1072" i="1"/>
  <c r="W1072" i="1"/>
  <c r="V1072" i="1"/>
  <c r="U1072" i="1"/>
  <c r="T1072" i="1"/>
  <c r="S1072" i="1"/>
  <c r="R1072" i="1"/>
  <c r="Q1072" i="1"/>
  <c r="P1072" i="1"/>
  <c r="I1072" i="1"/>
  <c r="H1072" i="1"/>
  <c r="G1072" i="1"/>
  <c r="CU1071" i="1"/>
  <c r="CT1071" i="1"/>
  <c r="CS1071" i="1"/>
  <c r="CR1071" i="1"/>
  <c r="CQ1071" i="1"/>
  <c r="CP1071" i="1"/>
  <c r="CO1071" i="1"/>
  <c r="CN1071" i="1"/>
  <c r="CM1071" i="1"/>
  <c r="CL1071" i="1"/>
  <c r="CK1071" i="1"/>
  <c r="CJ1071" i="1"/>
  <c r="CI1071" i="1"/>
  <c r="CH1071" i="1"/>
  <c r="CG1071" i="1"/>
  <c r="CF1071" i="1"/>
  <c r="CE1071" i="1"/>
  <c r="CD1071" i="1"/>
  <c r="CC1071" i="1"/>
  <c r="CB1071" i="1"/>
  <c r="CA1071" i="1"/>
  <c r="BZ1071" i="1"/>
  <c r="BY1071" i="1"/>
  <c r="BX1071" i="1"/>
  <c r="BW1071" i="1"/>
  <c r="BV1071" i="1"/>
  <c r="BU1071" i="1"/>
  <c r="BT1071" i="1"/>
  <c r="BS1071" i="1"/>
  <c r="BR1071" i="1"/>
  <c r="BQ1071" i="1"/>
  <c r="BP1071" i="1"/>
  <c r="BO1071" i="1"/>
  <c r="BN1071" i="1"/>
  <c r="BM1071" i="1"/>
  <c r="BL1071" i="1"/>
  <c r="BK1071" i="1"/>
  <c r="BJ1071" i="1"/>
  <c r="BI1071" i="1"/>
  <c r="BH1071" i="1"/>
  <c r="BG1071" i="1"/>
  <c r="BF1071" i="1"/>
  <c r="BE1071" i="1"/>
  <c r="BD1071" i="1"/>
  <c r="BC1071" i="1"/>
  <c r="BB1071" i="1"/>
  <c r="BA1071" i="1"/>
  <c r="AZ1071" i="1"/>
  <c r="AY1071" i="1"/>
  <c r="AX1071" i="1"/>
  <c r="AW1071" i="1"/>
  <c r="AV1071" i="1"/>
  <c r="AU1071" i="1"/>
  <c r="AT1071" i="1"/>
  <c r="AS1071" i="1"/>
  <c r="AR1071" i="1"/>
  <c r="AQ1071" i="1"/>
  <c r="AP1071" i="1"/>
  <c r="AO1071" i="1"/>
  <c r="AN1071" i="1"/>
  <c r="AM1071" i="1"/>
  <c r="AL1071" i="1"/>
  <c r="AK1071" i="1"/>
  <c r="AJ1071" i="1"/>
  <c r="AI1071" i="1"/>
  <c r="AH1071" i="1"/>
  <c r="AG1071" i="1"/>
  <c r="AF1071" i="1"/>
  <c r="AE1071" i="1"/>
  <c r="AD1071" i="1"/>
  <c r="AC1071" i="1"/>
  <c r="AB1071" i="1"/>
  <c r="AA1071" i="1"/>
  <c r="Z1071" i="1"/>
  <c r="Y1071" i="1"/>
  <c r="X1071" i="1"/>
  <c r="W1071" i="1"/>
  <c r="V1071" i="1"/>
  <c r="U1071" i="1"/>
  <c r="T1071" i="1"/>
  <c r="S1071" i="1"/>
  <c r="R1071" i="1"/>
  <c r="Q1071" i="1"/>
  <c r="P1071" i="1"/>
  <c r="I1071" i="1"/>
  <c r="H1071" i="1"/>
  <c r="G1071" i="1"/>
  <c r="CU1070" i="1"/>
  <c r="CT1070" i="1"/>
  <c r="CS1070" i="1"/>
  <c r="CR1070" i="1"/>
  <c r="CQ1070" i="1"/>
  <c r="CP1070" i="1"/>
  <c r="CO1070" i="1"/>
  <c r="CN1070" i="1"/>
  <c r="CM1070" i="1"/>
  <c r="CL1070" i="1"/>
  <c r="CK1070" i="1"/>
  <c r="CJ1070" i="1"/>
  <c r="CI1070" i="1"/>
  <c r="CH1070" i="1"/>
  <c r="CG1070" i="1"/>
  <c r="CF1070" i="1"/>
  <c r="CE1070" i="1"/>
  <c r="CD1070" i="1"/>
  <c r="CC1070" i="1"/>
  <c r="CB1070" i="1"/>
  <c r="CA1070" i="1"/>
  <c r="BZ1070" i="1"/>
  <c r="BY1070" i="1"/>
  <c r="BX1070" i="1"/>
  <c r="BW1070" i="1"/>
  <c r="BV1070" i="1"/>
  <c r="BU1070" i="1"/>
  <c r="BT1070" i="1"/>
  <c r="BS1070" i="1"/>
  <c r="BR1070" i="1"/>
  <c r="BQ1070" i="1"/>
  <c r="BP1070" i="1"/>
  <c r="BO1070" i="1"/>
  <c r="BN1070" i="1"/>
  <c r="BM1070" i="1"/>
  <c r="BL1070" i="1"/>
  <c r="BK1070" i="1"/>
  <c r="BJ1070" i="1"/>
  <c r="BI1070" i="1"/>
  <c r="BH1070" i="1"/>
  <c r="BG1070" i="1"/>
  <c r="BF1070" i="1"/>
  <c r="BE1070" i="1"/>
  <c r="BD1070" i="1"/>
  <c r="BC1070" i="1"/>
  <c r="BB1070" i="1"/>
  <c r="BA1070" i="1"/>
  <c r="AZ1070" i="1"/>
  <c r="AY1070" i="1"/>
  <c r="AX1070" i="1"/>
  <c r="AW1070" i="1"/>
  <c r="AV1070" i="1"/>
  <c r="AU1070" i="1"/>
  <c r="AT1070" i="1"/>
  <c r="AS1070" i="1"/>
  <c r="AR1070" i="1"/>
  <c r="AQ1070" i="1"/>
  <c r="AP1070" i="1"/>
  <c r="AO1070" i="1"/>
  <c r="AN1070" i="1"/>
  <c r="AM1070" i="1"/>
  <c r="AL1070" i="1"/>
  <c r="AK1070" i="1"/>
  <c r="AJ1070" i="1"/>
  <c r="AI1070" i="1"/>
  <c r="AH1070" i="1"/>
  <c r="AG1070" i="1"/>
  <c r="AF1070" i="1"/>
  <c r="AE1070" i="1"/>
  <c r="AD1070" i="1"/>
  <c r="AC1070" i="1"/>
  <c r="AB1070" i="1"/>
  <c r="AA1070" i="1"/>
  <c r="Z1070" i="1"/>
  <c r="Y1070" i="1"/>
  <c r="X1070" i="1"/>
  <c r="W1070" i="1"/>
  <c r="V1070" i="1"/>
  <c r="U1070" i="1"/>
  <c r="T1070" i="1"/>
  <c r="S1070" i="1"/>
  <c r="R1070" i="1"/>
  <c r="Q1070" i="1"/>
  <c r="P1070" i="1"/>
  <c r="I1070" i="1"/>
  <c r="H1070" i="1"/>
  <c r="G1070" i="1"/>
  <c r="CU1069" i="1"/>
  <c r="CT1069" i="1"/>
  <c r="CS1069" i="1"/>
  <c r="CR1069" i="1"/>
  <c r="CQ1069" i="1"/>
  <c r="CP1069" i="1"/>
  <c r="CO1069" i="1"/>
  <c r="CN1069" i="1"/>
  <c r="CM1069" i="1"/>
  <c r="CL1069" i="1"/>
  <c r="CK1069" i="1"/>
  <c r="CJ1069" i="1"/>
  <c r="CI1069" i="1"/>
  <c r="CH1069" i="1"/>
  <c r="CG1069" i="1"/>
  <c r="CF1069" i="1"/>
  <c r="CE1069" i="1"/>
  <c r="CD1069" i="1"/>
  <c r="CC1069" i="1"/>
  <c r="CB1069" i="1"/>
  <c r="CA1069" i="1"/>
  <c r="BZ1069" i="1"/>
  <c r="BY1069" i="1"/>
  <c r="BX1069" i="1"/>
  <c r="BW1069" i="1"/>
  <c r="BV1069" i="1"/>
  <c r="BU1069" i="1"/>
  <c r="BT1069" i="1"/>
  <c r="BS1069" i="1"/>
  <c r="BR1069" i="1"/>
  <c r="BQ1069" i="1"/>
  <c r="BP1069" i="1"/>
  <c r="BO1069" i="1"/>
  <c r="BN1069" i="1"/>
  <c r="BM1069" i="1"/>
  <c r="BL1069" i="1"/>
  <c r="BK1069" i="1"/>
  <c r="BJ1069" i="1"/>
  <c r="BI1069" i="1"/>
  <c r="BH1069" i="1"/>
  <c r="BG1069" i="1"/>
  <c r="BF1069" i="1"/>
  <c r="BE1069" i="1"/>
  <c r="BD1069" i="1"/>
  <c r="BC1069" i="1"/>
  <c r="BB1069" i="1"/>
  <c r="BA1069" i="1"/>
  <c r="AZ1069" i="1"/>
  <c r="AY1069" i="1"/>
  <c r="AX1069" i="1"/>
  <c r="AW1069" i="1"/>
  <c r="AV1069" i="1"/>
  <c r="AU1069" i="1"/>
  <c r="AT1069" i="1"/>
  <c r="AS1069" i="1"/>
  <c r="AR1069" i="1"/>
  <c r="AQ1069" i="1"/>
  <c r="AP1069" i="1"/>
  <c r="AO1069" i="1"/>
  <c r="AN1069" i="1"/>
  <c r="AM1069" i="1"/>
  <c r="AL1069" i="1"/>
  <c r="AK1069" i="1"/>
  <c r="AJ1069" i="1"/>
  <c r="AI1069" i="1"/>
  <c r="AH1069" i="1"/>
  <c r="AG1069" i="1"/>
  <c r="AF1069" i="1"/>
  <c r="AE1069" i="1"/>
  <c r="AD1069" i="1"/>
  <c r="AC1069" i="1"/>
  <c r="AB1069" i="1"/>
  <c r="AA1069" i="1"/>
  <c r="Z1069" i="1"/>
  <c r="Y1069" i="1"/>
  <c r="X1069" i="1"/>
  <c r="W1069" i="1"/>
  <c r="V1069" i="1"/>
  <c r="U1069" i="1"/>
  <c r="T1069" i="1"/>
  <c r="S1069" i="1"/>
  <c r="R1069" i="1"/>
  <c r="Q1069" i="1"/>
  <c r="P1069" i="1"/>
  <c r="I1069" i="1"/>
  <c r="H1069" i="1"/>
  <c r="G1069" i="1"/>
  <c r="CU1068" i="1"/>
  <c r="CT1068" i="1"/>
  <c r="CS1068" i="1"/>
  <c r="CR1068" i="1"/>
  <c r="CQ1068" i="1"/>
  <c r="CP1068" i="1"/>
  <c r="CO1068" i="1"/>
  <c r="CN1068" i="1"/>
  <c r="CM1068" i="1"/>
  <c r="CL1068" i="1"/>
  <c r="CK1068" i="1"/>
  <c r="CJ1068" i="1"/>
  <c r="CI1068" i="1"/>
  <c r="CH1068" i="1"/>
  <c r="CG1068" i="1"/>
  <c r="CF1068" i="1"/>
  <c r="CE1068" i="1"/>
  <c r="CD1068" i="1"/>
  <c r="CC1068" i="1"/>
  <c r="CB1068" i="1"/>
  <c r="CA1068" i="1"/>
  <c r="BZ1068" i="1"/>
  <c r="BY1068" i="1"/>
  <c r="BX1068" i="1"/>
  <c r="BW1068" i="1"/>
  <c r="BV1068" i="1"/>
  <c r="BU1068" i="1"/>
  <c r="BT1068" i="1"/>
  <c r="BS1068" i="1"/>
  <c r="BR1068" i="1"/>
  <c r="BQ1068" i="1"/>
  <c r="BP1068" i="1"/>
  <c r="BO1068" i="1"/>
  <c r="BN1068" i="1"/>
  <c r="BM1068" i="1"/>
  <c r="BL1068" i="1"/>
  <c r="BK1068" i="1"/>
  <c r="BJ1068" i="1"/>
  <c r="BI1068" i="1"/>
  <c r="BH1068" i="1"/>
  <c r="BG1068" i="1"/>
  <c r="BF1068" i="1"/>
  <c r="BE1068" i="1"/>
  <c r="BD1068" i="1"/>
  <c r="BC1068" i="1"/>
  <c r="BB1068" i="1"/>
  <c r="BA1068" i="1"/>
  <c r="AZ1068" i="1"/>
  <c r="AY1068" i="1"/>
  <c r="AX1068" i="1"/>
  <c r="AW1068" i="1"/>
  <c r="AV1068" i="1"/>
  <c r="AU1068" i="1"/>
  <c r="AT1068" i="1"/>
  <c r="AS1068" i="1"/>
  <c r="AR1068" i="1"/>
  <c r="AQ1068" i="1"/>
  <c r="AP1068" i="1"/>
  <c r="AO1068" i="1"/>
  <c r="AN1068" i="1"/>
  <c r="AM1068" i="1"/>
  <c r="AL1068" i="1"/>
  <c r="AK1068" i="1"/>
  <c r="AJ1068" i="1"/>
  <c r="AI1068" i="1"/>
  <c r="AH1068" i="1"/>
  <c r="AG1068" i="1"/>
  <c r="AF1068" i="1"/>
  <c r="AE1068" i="1"/>
  <c r="AD1068" i="1"/>
  <c r="AC1068" i="1"/>
  <c r="AB1068" i="1"/>
  <c r="AA1068" i="1"/>
  <c r="Z1068" i="1"/>
  <c r="Y1068" i="1"/>
  <c r="X1068" i="1"/>
  <c r="W1068" i="1"/>
  <c r="V1068" i="1"/>
  <c r="U1068" i="1"/>
  <c r="T1068" i="1"/>
  <c r="S1068" i="1"/>
  <c r="R1068" i="1"/>
  <c r="Q1068" i="1"/>
  <c r="P1068" i="1"/>
  <c r="I1068" i="1"/>
  <c r="H1068" i="1"/>
  <c r="G1068" i="1"/>
  <c r="CU1067" i="1"/>
  <c r="CT1067" i="1"/>
  <c r="CS1067" i="1"/>
  <c r="CR1067" i="1"/>
  <c r="CQ1067" i="1"/>
  <c r="CP1067" i="1"/>
  <c r="CO1067" i="1"/>
  <c r="CN1067" i="1"/>
  <c r="CM1067" i="1"/>
  <c r="CL1067" i="1"/>
  <c r="CK1067" i="1"/>
  <c r="CJ1067" i="1"/>
  <c r="CI1067" i="1"/>
  <c r="CH1067" i="1"/>
  <c r="CG1067" i="1"/>
  <c r="CF1067" i="1"/>
  <c r="CE1067" i="1"/>
  <c r="CD1067" i="1"/>
  <c r="CC1067" i="1"/>
  <c r="CB1067" i="1"/>
  <c r="CA1067" i="1"/>
  <c r="BZ1067" i="1"/>
  <c r="BY1067" i="1"/>
  <c r="BX1067" i="1"/>
  <c r="BW1067" i="1"/>
  <c r="BV1067" i="1"/>
  <c r="BU1067" i="1"/>
  <c r="BT1067" i="1"/>
  <c r="BS1067" i="1"/>
  <c r="BR1067" i="1"/>
  <c r="BQ1067" i="1"/>
  <c r="BP1067" i="1"/>
  <c r="BO1067" i="1"/>
  <c r="BN1067" i="1"/>
  <c r="BM1067" i="1"/>
  <c r="BL1067" i="1"/>
  <c r="BK1067" i="1"/>
  <c r="BJ1067" i="1"/>
  <c r="BI1067" i="1"/>
  <c r="BH1067" i="1"/>
  <c r="BG1067" i="1"/>
  <c r="BF1067" i="1"/>
  <c r="BE1067" i="1"/>
  <c r="BD1067" i="1"/>
  <c r="BC1067" i="1"/>
  <c r="BB1067" i="1"/>
  <c r="BA1067" i="1"/>
  <c r="AZ1067" i="1"/>
  <c r="AY1067" i="1"/>
  <c r="AX1067" i="1"/>
  <c r="AW1067" i="1"/>
  <c r="AV1067" i="1"/>
  <c r="AU1067" i="1"/>
  <c r="AT1067" i="1"/>
  <c r="AS1067" i="1"/>
  <c r="AR1067" i="1"/>
  <c r="AQ1067" i="1"/>
  <c r="AP1067" i="1"/>
  <c r="AO1067" i="1"/>
  <c r="AN1067" i="1"/>
  <c r="AM1067" i="1"/>
  <c r="AL1067" i="1"/>
  <c r="AK1067" i="1"/>
  <c r="AJ1067" i="1"/>
  <c r="AI1067" i="1"/>
  <c r="AH1067" i="1"/>
  <c r="AG1067" i="1"/>
  <c r="AF1067" i="1"/>
  <c r="AE1067" i="1"/>
  <c r="AD1067" i="1"/>
  <c r="AC1067" i="1"/>
  <c r="AB1067" i="1"/>
  <c r="AA1067" i="1"/>
  <c r="Z1067" i="1"/>
  <c r="Y1067" i="1"/>
  <c r="X1067" i="1"/>
  <c r="W1067" i="1"/>
  <c r="V1067" i="1"/>
  <c r="U1067" i="1"/>
  <c r="T1067" i="1"/>
  <c r="S1067" i="1"/>
  <c r="R1067" i="1"/>
  <c r="Q1067" i="1"/>
  <c r="P1067" i="1"/>
  <c r="I1067" i="1"/>
  <c r="H1067" i="1"/>
  <c r="G1067" i="1"/>
  <c r="CU1066" i="1"/>
  <c r="CT1066" i="1"/>
  <c r="CS1066" i="1"/>
  <c r="CR1066" i="1"/>
  <c r="CQ1066" i="1"/>
  <c r="CP1066" i="1"/>
  <c r="CO1066" i="1"/>
  <c r="CN1066" i="1"/>
  <c r="CM1066" i="1"/>
  <c r="CL1066" i="1"/>
  <c r="CK1066" i="1"/>
  <c r="CJ1066" i="1"/>
  <c r="CI1066" i="1"/>
  <c r="CH1066" i="1"/>
  <c r="CG1066" i="1"/>
  <c r="CF1066" i="1"/>
  <c r="CE1066" i="1"/>
  <c r="CD1066" i="1"/>
  <c r="CC1066" i="1"/>
  <c r="CB1066" i="1"/>
  <c r="CA1066" i="1"/>
  <c r="BZ1066" i="1"/>
  <c r="BY1066" i="1"/>
  <c r="BX1066" i="1"/>
  <c r="BW1066" i="1"/>
  <c r="BV1066" i="1"/>
  <c r="BU1066" i="1"/>
  <c r="BT1066" i="1"/>
  <c r="BS1066" i="1"/>
  <c r="BR1066" i="1"/>
  <c r="BQ1066" i="1"/>
  <c r="BP1066" i="1"/>
  <c r="BO1066" i="1"/>
  <c r="BN1066" i="1"/>
  <c r="BM1066" i="1"/>
  <c r="BL1066" i="1"/>
  <c r="BK1066" i="1"/>
  <c r="BJ1066" i="1"/>
  <c r="BI1066" i="1"/>
  <c r="BH1066" i="1"/>
  <c r="BG1066" i="1"/>
  <c r="BF1066" i="1"/>
  <c r="BE1066" i="1"/>
  <c r="BD1066" i="1"/>
  <c r="BC1066" i="1"/>
  <c r="BB1066" i="1"/>
  <c r="BA1066" i="1"/>
  <c r="AZ1066" i="1"/>
  <c r="AY1066" i="1"/>
  <c r="AX1066" i="1"/>
  <c r="AW1066" i="1"/>
  <c r="AV1066" i="1"/>
  <c r="AU1066" i="1"/>
  <c r="AT1066" i="1"/>
  <c r="AS1066" i="1"/>
  <c r="AR1066" i="1"/>
  <c r="AQ1066" i="1"/>
  <c r="AP1066" i="1"/>
  <c r="AO1066" i="1"/>
  <c r="AN1066" i="1"/>
  <c r="AM1066" i="1"/>
  <c r="AL1066" i="1"/>
  <c r="AK1066" i="1"/>
  <c r="AJ1066" i="1"/>
  <c r="AI1066" i="1"/>
  <c r="AH1066" i="1"/>
  <c r="AG1066" i="1"/>
  <c r="AF1066" i="1"/>
  <c r="AE1066" i="1"/>
  <c r="AD1066" i="1"/>
  <c r="AC1066" i="1"/>
  <c r="AB1066" i="1"/>
  <c r="AA1066" i="1"/>
  <c r="Z1066" i="1"/>
  <c r="Y1066" i="1"/>
  <c r="X1066" i="1"/>
  <c r="W1066" i="1"/>
  <c r="V1066" i="1"/>
  <c r="U1066" i="1"/>
  <c r="T1066" i="1"/>
  <c r="S1066" i="1"/>
  <c r="R1066" i="1"/>
  <c r="Q1066" i="1"/>
  <c r="P1066" i="1"/>
  <c r="I1066" i="1"/>
  <c r="H1066" i="1"/>
  <c r="G1066" i="1"/>
  <c r="CU1065" i="1"/>
  <c r="CT1065" i="1"/>
  <c r="CS1065" i="1"/>
  <c r="CR1065" i="1"/>
  <c r="CQ1065" i="1"/>
  <c r="CP1065" i="1"/>
  <c r="CO1065" i="1"/>
  <c r="CN1065" i="1"/>
  <c r="CM1065" i="1"/>
  <c r="CL1065" i="1"/>
  <c r="CK1065" i="1"/>
  <c r="CJ1065" i="1"/>
  <c r="CI1065" i="1"/>
  <c r="CH1065" i="1"/>
  <c r="CG1065" i="1"/>
  <c r="CF1065" i="1"/>
  <c r="CE1065" i="1"/>
  <c r="CD1065" i="1"/>
  <c r="CC1065" i="1"/>
  <c r="CB1065" i="1"/>
  <c r="CA1065" i="1"/>
  <c r="BZ1065" i="1"/>
  <c r="BY1065" i="1"/>
  <c r="BX1065" i="1"/>
  <c r="BW1065" i="1"/>
  <c r="BV1065" i="1"/>
  <c r="BU1065" i="1"/>
  <c r="BT1065" i="1"/>
  <c r="BS1065" i="1"/>
  <c r="BR1065" i="1"/>
  <c r="BQ1065" i="1"/>
  <c r="BP1065" i="1"/>
  <c r="BO1065" i="1"/>
  <c r="BN1065" i="1"/>
  <c r="BM1065" i="1"/>
  <c r="BL1065" i="1"/>
  <c r="BK1065" i="1"/>
  <c r="BJ1065" i="1"/>
  <c r="BI1065" i="1"/>
  <c r="BH1065" i="1"/>
  <c r="BG1065" i="1"/>
  <c r="BF1065" i="1"/>
  <c r="BE1065" i="1"/>
  <c r="BD1065" i="1"/>
  <c r="BC1065" i="1"/>
  <c r="BB1065" i="1"/>
  <c r="BA1065" i="1"/>
  <c r="AZ1065" i="1"/>
  <c r="AY1065" i="1"/>
  <c r="AX1065" i="1"/>
  <c r="AW1065" i="1"/>
  <c r="AV1065" i="1"/>
  <c r="AU1065" i="1"/>
  <c r="AT1065" i="1"/>
  <c r="AS1065" i="1"/>
  <c r="AR1065" i="1"/>
  <c r="AQ1065" i="1"/>
  <c r="AP1065" i="1"/>
  <c r="AO1065" i="1"/>
  <c r="AN1065" i="1"/>
  <c r="AM1065" i="1"/>
  <c r="AL1065" i="1"/>
  <c r="AK1065" i="1"/>
  <c r="AJ1065" i="1"/>
  <c r="AI1065" i="1"/>
  <c r="AH1065" i="1"/>
  <c r="AG1065" i="1"/>
  <c r="AF1065" i="1"/>
  <c r="AE1065" i="1"/>
  <c r="AD1065" i="1"/>
  <c r="AC1065" i="1"/>
  <c r="AB1065" i="1"/>
  <c r="AA1065" i="1"/>
  <c r="Z1065" i="1"/>
  <c r="Y1065" i="1"/>
  <c r="X1065" i="1"/>
  <c r="W1065" i="1"/>
  <c r="V1065" i="1"/>
  <c r="U1065" i="1"/>
  <c r="T1065" i="1"/>
  <c r="S1065" i="1"/>
  <c r="R1065" i="1"/>
  <c r="Q1065" i="1"/>
  <c r="P1065" i="1"/>
  <c r="I1065" i="1"/>
  <c r="H1065" i="1"/>
  <c r="G1065" i="1"/>
  <c r="CU1064" i="1"/>
  <c r="CT1064" i="1"/>
  <c r="CS1064" i="1"/>
  <c r="CR1064" i="1"/>
  <c r="CQ1064" i="1"/>
  <c r="CP1064" i="1"/>
  <c r="CO1064" i="1"/>
  <c r="CN1064" i="1"/>
  <c r="CM1064" i="1"/>
  <c r="CL1064" i="1"/>
  <c r="CK1064" i="1"/>
  <c r="CJ1064" i="1"/>
  <c r="CI1064" i="1"/>
  <c r="CH1064" i="1"/>
  <c r="CG1064" i="1"/>
  <c r="CF1064" i="1"/>
  <c r="CE1064" i="1"/>
  <c r="CD1064" i="1"/>
  <c r="CC1064" i="1"/>
  <c r="CB1064" i="1"/>
  <c r="CA1064" i="1"/>
  <c r="BZ1064" i="1"/>
  <c r="BY1064" i="1"/>
  <c r="BX1064" i="1"/>
  <c r="BW1064" i="1"/>
  <c r="BV1064" i="1"/>
  <c r="BU1064" i="1"/>
  <c r="BT1064" i="1"/>
  <c r="BS1064" i="1"/>
  <c r="BR1064" i="1"/>
  <c r="BQ1064" i="1"/>
  <c r="BP1064" i="1"/>
  <c r="BO1064" i="1"/>
  <c r="BN1064" i="1"/>
  <c r="BM1064" i="1"/>
  <c r="BL1064" i="1"/>
  <c r="BK1064" i="1"/>
  <c r="BJ1064" i="1"/>
  <c r="BI1064" i="1"/>
  <c r="BH1064" i="1"/>
  <c r="BG1064" i="1"/>
  <c r="BF1064" i="1"/>
  <c r="BE1064" i="1"/>
  <c r="BD1064" i="1"/>
  <c r="BC1064" i="1"/>
  <c r="BB1064" i="1"/>
  <c r="BA1064" i="1"/>
  <c r="AZ1064" i="1"/>
  <c r="AY1064" i="1"/>
  <c r="AX1064" i="1"/>
  <c r="AW1064" i="1"/>
  <c r="AV1064" i="1"/>
  <c r="AU1064" i="1"/>
  <c r="AT1064" i="1"/>
  <c r="AS1064" i="1"/>
  <c r="AR1064" i="1"/>
  <c r="AQ1064" i="1"/>
  <c r="AP1064" i="1"/>
  <c r="AO1064" i="1"/>
  <c r="AN1064" i="1"/>
  <c r="AM1064" i="1"/>
  <c r="AL1064" i="1"/>
  <c r="AK1064" i="1"/>
  <c r="AJ1064" i="1"/>
  <c r="AI1064" i="1"/>
  <c r="AH1064" i="1"/>
  <c r="AG1064" i="1"/>
  <c r="AF1064" i="1"/>
  <c r="AE1064" i="1"/>
  <c r="AD1064" i="1"/>
  <c r="AC1064" i="1"/>
  <c r="AB1064" i="1"/>
  <c r="AA1064" i="1"/>
  <c r="Z1064" i="1"/>
  <c r="Y1064" i="1"/>
  <c r="X1064" i="1"/>
  <c r="W1064" i="1"/>
  <c r="V1064" i="1"/>
  <c r="U1064" i="1"/>
  <c r="T1064" i="1"/>
  <c r="S1064" i="1"/>
  <c r="R1064" i="1"/>
  <c r="Q1064" i="1"/>
  <c r="P1064" i="1"/>
  <c r="I1064" i="1"/>
  <c r="H1064" i="1"/>
  <c r="G1064" i="1"/>
  <c r="CU1063" i="1"/>
  <c r="CT1063" i="1"/>
  <c r="CS1063" i="1"/>
  <c r="CR1063" i="1"/>
  <c r="CQ1063" i="1"/>
  <c r="CP1063" i="1"/>
  <c r="CO1063" i="1"/>
  <c r="CN1063" i="1"/>
  <c r="CM1063" i="1"/>
  <c r="CL1063" i="1"/>
  <c r="CK1063" i="1"/>
  <c r="CJ1063" i="1"/>
  <c r="CI1063" i="1"/>
  <c r="CH1063" i="1"/>
  <c r="CG1063" i="1"/>
  <c r="CF1063" i="1"/>
  <c r="CE1063" i="1"/>
  <c r="CD1063" i="1"/>
  <c r="CC1063" i="1"/>
  <c r="CB1063" i="1"/>
  <c r="CA1063" i="1"/>
  <c r="BZ1063" i="1"/>
  <c r="BY1063" i="1"/>
  <c r="BX1063" i="1"/>
  <c r="BW1063" i="1"/>
  <c r="BV1063" i="1"/>
  <c r="BU1063" i="1"/>
  <c r="BT1063" i="1"/>
  <c r="BS1063" i="1"/>
  <c r="BR1063" i="1"/>
  <c r="BQ1063" i="1"/>
  <c r="BP1063" i="1"/>
  <c r="BO1063" i="1"/>
  <c r="BN1063" i="1"/>
  <c r="BM1063" i="1"/>
  <c r="BL1063" i="1"/>
  <c r="BK1063" i="1"/>
  <c r="BJ1063" i="1"/>
  <c r="BI1063" i="1"/>
  <c r="BH1063" i="1"/>
  <c r="BG1063" i="1"/>
  <c r="BF1063" i="1"/>
  <c r="BE1063" i="1"/>
  <c r="BD1063" i="1"/>
  <c r="BC1063" i="1"/>
  <c r="BB1063" i="1"/>
  <c r="BA1063" i="1"/>
  <c r="AZ1063" i="1"/>
  <c r="AY1063" i="1"/>
  <c r="AX1063" i="1"/>
  <c r="AW1063" i="1"/>
  <c r="AV1063" i="1"/>
  <c r="AU1063" i="1"/>
  <c r="AT1063" i="1"/>
  <c r="AS1063" i="1"/>
  <c r="AR1063" i="1"/>
  <c r="AQ1063" i="1"/>
  <c r="AP1063" i="1"/>
  <c r="AO1063" i="1"/>
  <c r="AN1063" i="1"/>
  <c r="AM1063" i="1"/>
  <c r="AL1063" i="1"/>
  <c r="AK1063" i="1"/>
  <c r="AJ1063" i="1"/>
  <c r="AI1063" i="1"/>
  <c r="AH1063" i="1"/>
  <c r="AG1063" i="1"/>
  <c r="AF1063" i="1"/>
  <c r="AE1063" i="1"/>
  <c r="AD1063" i="1"/>
  <c r="AC1063" i="1"/>
  <c r="AB1063" i="1"/>
  <c r="AA1063" i="1"/>
  <c r="Z1063" i="1"/>
  <c r="Y1063" i="1"/>
  <c r="X1063" i="1"/>
  <c r="W1063" i="1"/>
  <c r="V1063" i="1"/>
  <c r="U1063" i="1"/>
  <c r="T1063" i="1"/>
  <c r="S1063" i="1"/>
  <c r="R1063" i="1"/>
  <c r="Q1063" i="1"/>
  <c r="P1063" i="1"/>
  <c r="I1063" i="1"/>
  <c r="H1063" i="1"/>
  <c r="G1063" i="1"/>
  <c r="CU1062" i="1"/>
  <c r="CT1062" i="1"/>
  <c r="CS1062" i="1"/>
  <c r="CR1062" i="1"/>
  <c r="CQ1062" i="1"/>
  <c r="CP1062" i="1"/>
  <c r="CO1062" i="1"/>
  <c r="CN1062" i="1"/>
  <c r="CM1062" i="1"/>
  <c r="CL1062" i="1"/>
  <c r="CK1062" i="1"/>
  <c r="CJ1062" i="1"/>
  <c r="CI1062" i="1"/>
  <c r="CH1062" i="1"/>
  <c r="CG1062" i="1"/>
  <c r="CF1062" i="1"/>
  <c r="CE1062" i="1"/>
  <c r="CD1062" i="1"/>
  <c r="CC1062" i="1"/>
  <c r="CB1062" i="1"/>
  <c r="CA1062" i="1"/>
  <c r="BZ1062" i="1"/>
  <c r="BY1062" i="1"/>
  <c r="BX1062" i="1"/>
  <c r="BW1062" i="1"/>
  <c r="BV1062" i="1"/>
  <c r="BU1062" i="1"/>
  <c r="BT1062" i="1"/>
  <c r="BS1062" i="1"/>
  <c r="BR1062" i="1"/>
  <c r="BQ1062" i="1"/>
  <c r="BP1062" i="1"/>
  <c r="BO1062" i="1"/>
  <c r="BN1062" i="1"/>
  <c r="BM1062" i="1"/>
  <c r="BL1062" i="1"/>
  <c r="BK1062" i="1"/>
  <c r="BJ1062" i="1"/>
  <c r="BI1062" i="1"/>
  <c r="BH1062" i="1"/>
  <c r="BG1062" i="1"/>
  <c r="BF1062" i="1"/>
  <c r="BE1062" i="1"/>
  <c r="BD1062" i="1"/>
  <c r="BC1062" i="1"/>
  <c r="BB1062" i="1"/>
  <c r="BA1062" i="1"/>
  <c r="AZ1062" i="1"/>
  <c r="AY1062" i="1"/>
  <c r="AX1062" i="1"/>
  <c r="AW1062" i="1"/>
  <c r="AV1062" i="1"/>
  <c r="AU1062" i="1"/>
  <c r="AT1062" i="1"/>
  <c r="AS1062" i="1"/>
  <c r="AR1062" i="1"/>
  <c r="AQ1062" i="1"/>
  <c r="AP1062" i="1"/>
  <c r="AO1062" i="1"/>
  <c r="AN1062" i="1"/>
  <c r="AM1062" i="1"/>
  <c r="AL1062" i="1"/>
  <c r="AK1062" i="1"/>
  <c r="AJ1062" i="1"/>
  <c r="AI1062" i="1"/>
  <c r="AH1062" i="1"/>
  <c r="AG1062" i="1"/>
  <c r="AF1062" i="1"/>
  <c r="AE1062" i="1"/>
  <c r="AD1062" i="1"/>
  <c r="AC1062" i="1"/>
  <c r="AB1062" i="1"/>
  <c r="AA1062" i="1"/>
  <c r="Z1062" i="1"/>
  <c r="Y1062" i="1"/>
  <c r="X1062" i="1"/>
  <c r="W1062" i="1"/>
  <c r="V1062" i="1"/>
  <c r="U1062" i="1"/>
  <c r="T1062" i="1"/>
  <c r="S1062" i="1"/>
  <c r="R1062" i="1"/>
  <c r="Q1062" i="1"/>
  <c r="P1062" i="1"/>
  <c r="I1062" i="1"/>
  <c r="H1062" i="1"/>
  <c r="G1062" i="1"/>
  <c r="CU1061" i="1"/>
  <c r="CT1061" i="1"/>
  <c r="CS1061" i="1"/>
  <c r="CR1061" i="1"/>
  <c r="CQ1061" i="1"/>
  <c r="CP1061" i="1"/>
  <c r="CO1061" i="1"/>
  <c r="CN1061" i="1"/>
  <c r="CM1061" i="1"/>
  <c r="CL1061" i="1"/>
  <c r="CK1061" i="1"/>
  <c r="CJ1061" i="1"/>
  <c r="CI1061" i="1"/>
  <c r="CH1061" i="1"/>
  <c r="CG1061" i="1"/>
  <c r="CF1061" i="1"/>
  <c r="CE1061" i="1"/>
  <c r="CD1061" i="1"/>
  <c r="CC1061" i="1"/>
  <c r="CB1061" i="1"/>
  <c r="CA1061" i="1"/>
  <c r="BZ1061" i="1"/>
  <c r="BY1061" i="1"/>
  <c r="BX1061" i="1"/>
  <c r="BW1061" i="1"/>
  <c r="BV1061" i="1"/>
  <c r="BU1061" i="1"/>
  <c r="BT1061" i="1"/>
  <c r="BS1061" i="1"/>
  <c r="BR1061" i="1"/>
  <c r="BQ1061" i="1"/>
  <c r="BP1061" i="1"/>
  <c r="BO1061" i="1"/>
  <c r="BN1061" i="1"/>
  <c r="BM1061" i="1"/>
  <c r="BL1061" i="1"/>
  <c r="BK1061" i="1"/>
  <c r="BJ1061" i="1"/>
  <c r="BI1061" i="1"/>
  <c r="BH1061" i="1"/>
  <c r="BG1061" i="1"/>
  <c r="BF1061" i="1"/>
  <c r="BE1061" i="1"/>
  <c r="BD1061" i="1"/>
  <c r="BC1061" i="1"/>
  <c r="BB1061" i="1"/>
  <c r="BA1061" i="1"/>
  <c r="AZ1061" i="1"/>
  <c r="AY1061" i="1"/>
  <c r="AX1061" i="1"/>
  <c r="AW1061" i="1"/>
  <c r="AV1061" i="1"/>
  <c r="AU1061" i="1"/>
  <c r="AT1061" i="1"/>
  <c r="AS1061" i="1"/>
  <c r="AR1061" i="1"/>
  <c r="AQ1061" i="1"/>
  <c r="AP1061" i="1"/>
  <c r="AO1061" i="1"/>
  <c r="AN1061" i="1"/>
  <c r="AM1061" i="1"/>
  <c r="AL1061" i="1"/>
  <c r="AK1061" i="1"/>
  <c r="AJ1061" i="1"/>
  <c r="AI1061" i="1"/>
  <c r="AH1061" i="1"/>
  <c r="AG1061" i="1"/>
  <c r="AF1061" i="1"/>
  <c r="AE1061" i="1"/>
  <c r="AD1061" i="1"/>
  <c r="AC1061" i="1"/>
  <c r="AB1061" i="1"/>
  <c r="AA1061" i="1"/>
  <c r="Z1061" i="1"/>
  <c r="Y1061" i="1"/>
  <c r="X1061" i="1"/>
  <c r="W1061" i="1"/>
  <c r="V1061" i="1"/>
  <c r="U1061" i="1"/>
  <c r="T1061" i="1"/>
  <c r="S1061" i="1"/>
  <c r="R1061" i="1"/>
  <c r="Q1061" i="1"/>
  <c r="P1061" i="1"/>
  <c r="I1061" i="1"/>
  <c r="H1061" i="1"/>
  <c r="G1061" i="1"/>
  <c r="CU1060" i="1"/>
  <c r="CT1060" i="1"/>
  <c r="CS1060" i="1"/>
  <c r="CR1060" i="1"/>
  <c r="CQ1060" i="1"/>
  <c r="CP1060" i="1"/>
  <c r="CO1060" i="1"/>
  <c r="CN1060" i="1"/>
  <c r="CM1060" i="1"/>
  <c r="CL1060" i="1"/>
  <c r="CK1060" i="1"/>
  <c r="CJ1060" i="1"/>
  <c r="CI1060" i="1"/>
  <c r="CH1060" i="1"/>
  <c r="CG1060" i="1"/>
  <c r="CF1060" i="1"/>
  <c r="CE1060" i="1"/>
  <c r="CD1060" i="1"/>
  <c r="CC1060" i="1"/>
  <c r="CB1060" i="1"/>
  <c r="CA1060" i="1"/>
  <c r="BZ1060" i="1"/>
  <c r="BY1060" i="1"/>
  <c r="BX1060" i="1"/>
  <c r="BW1060" i="1"/>
  <c r="BV1060" i="1"/>
  <c r="BU1060" i="1"/>
  <c r="BT1060" i="1"/>
  <c r="BS1060" i="1"/>
  <c r="BR1060" i="1"/>
  <c r="BQ1060" i="1"/>
  <c r="BP1060" i="1"/>
  <c r="BO1060" i="1"/>
  <c r="BN1060" i="1"/>
  <c r="BM1060" i="1"/>
  <c r="BL1060" i="1"/>
  <c r="BK1060" i="1"/>
  <c r="BJ1060" i="1"/>
  <c r="BI1060" i="1"/>
  <c r="BH1060" i="1"/>
  <c r="BG1060" i="1"/>
  <c r="BF1060" i="1"/>
  <c r="BE1060" i="1"/>
  <c r="BD1060" i="1"/>
  <c r="BC1060" i="1"/>
  <c r="BB1060" i="1"/>
  <c r="BA1060" i="1"/>
  <c r="AZ1060" i="1"/>
  <c r="AY1060" i="1"/>
  <c r="AX1060" i="1"/>
  <c r="AW1060" i="1"/>
  <c r="AV1060" i="1"/>
  <c r="AU1060" i="1"/>
  <c r="AT1060" i="1"/>
  <c r="AS1060" i="1"/>
  <c r="AR1060" i="1"/>
  <c r="AQ1060" i="1"/>
  <c r="AP1060" i="1"/>
  <c r="AO1060" i="1"/>
  <c r="AN1060" i="1"/>
  <c r="AM1060" i="1"/>
  <c r="AL1060" i="1"/>
  <c r="AK1060" i="1"/>
  <c r="AJ1060" i="1"/>
  <c r="AI1060" i="1"/>
  <c r="AH1060" i="1"/>
  <c r="AG1060" i="1"/>
  <c r="AF1060" i="1"/>
  <c r="AE1060" i="1"/>
  <c r="AD1060" i="1"/>
  <c r="AC1060" i="1"/>
  <c r="AB1060" i="1"/>
  <c r="AA1060" i="1"/>
  <c r="Z1060" i="1"/>
  <c r="Y1060" i="1"/>
  <c r="X1060" i="1"/>
  <c r="W1060" i="1"/>
  <c r="V1060" i="1"/>
  <c r="U1060" i="1"/>
  <c r="T1060" i="1"/>
  <c r="S1060" i="1"/>
  <c r="R1060" i="1"/>
  <c r="Q1060" i="1"/>
  <c r="P1060" i="1"/>
  <c r="I1060" i="1"/>
  <c r="H1060" i="1"/>
  <c r="G1060" i="1"/>
  <c r="CU1059" i="1"/>
  <c r="CT1059" i="1"/>
  <c r="CS1059" i="1"/>
  <c r="CR1059" i="1"/>
  <c r="CQ1059" i="1"/>
  <c r="CP1059" i="1"/>
  <c r="CO1059" i="1"/>
  <c r="CN1059" i="1"/>
  <c r="CM1059" i="1"/>
  <c r="CL1059" i="1"/>
  <c r="CK1059" i="1"/>
  <c r="CJ1059" i="1"/>
  <c r="CI1059" i="1"/>
  <c r="CH1059" i="1"/>
  <c r="CG1059" i="1"/>
  <c r="CF1059" i="1"/>
  <c r="CE1059" i="1"/>
  <c r="CD1059" i="1"/>
  <c r="CC1059" i="1"/>
  <c r="CB1059" i="1"/>
  <c r="CA1059" i="1"/>
  <c r="BZ1059" i="1"/>
  <c r="BY1059" i="1"/>
  <c r="BX1059" i="1"/>
  <c r="BW1059" i="1"/>
  <c r="BV1059" i="1"/>
  <c r="BU1059" i="1"/>
  <c r="BT1059" i="1"/>
  <c r="BS1059" i="1"/>
  <c r="BR1059" i="1"/>
  <c r="BQ1059" i="1"/>
  <c r="BP1059" i="1"/>
  <c r="BO1059" i="1"/>
  <c r="BN1059" i="1"/>
  <c r="BM1059" i="1"/>
  <c r="BL1059" i="1"/>
  <c r="BK1059" i="1"/>
  <c r="BJ1059" i="1"/>
  <c r="BI1059" i="1"/>
  <c r="BH1059" i="1"/>
  <c r="BG1059" i="1"/>
  <c r="BF1059" i="1"/>
  <c r="BE1059" i="1"/>
  <c r="BD1059" i="1"/>
  <c r="BC1059" i="1"/>
  <c r="BB1059" i="1"/>
  <c r="BA1059" i="1"/>
  <c r="AZ1059" i="1"/>
  <c r="AY1059" i="1"/>
  <c r="AX1059" i="1"/>
  <c r="AW1059" i="1"/>
  <c r="AV1059" i="1"/>
  <c r="AU1059" i="1"/>
  <c r="AT1059" i="1"/>
  <c r="AS1059" i="1"/>
  <c r="AR1059" i="1"/>
  <c r="AQ1059" i="1"/>
  <c r="AP1059" i="1"/>
  <c r="AO1059" i="1"/>
  <c r="AN1059" i="1"/>
  <c r="AM1059" i="1"/>
  <c r="AL1059" i="1"/>
  <c r="AK1059" i="1"/>
  <c r="AJ1059" i="1"/>
  <c r="AI1059" i="1"/>
  <c r="AH1059" i="1"/>
  <c r="AG1059" i="1"/>
  <c r="AF1059" i="1"/>
  <c r="AE1059" i="1"/>
  <c r="AD1059" i="1"/>
  <c r="AC1059" i="1"/>
  <c r="AB1059" i="1"/>
  <c r="AA1059" i="1"/>
  <c r="Z1059" i="1"/>
  <c r="Y1059" i="1"/>
  <c r="X1059" i="1"/>
  <c r="W1059" i="1"/>
  <c r="V1059" i="1"/>
  <c r="U1059" i="1"/>
  <c r="T1059" i="1"/>
  <c r="S1059" i="1"/>
  <c r="R1059" i="1"/>
  <c r="Q1059" i="1"/>
  <c r="P1059" i="1"/>
  <c r="I1059" i="1"/>
  <c r="H1059" i="1"/>
  <c r="G1059" i="1"/>
  <c r="CU1058" i="1"/>
  <c r="CT1058" i="1"/>
  <c r="CS1058" i="1"/>
  <c r="CR1058" i="1"/>
  <c r="CQ1058" i="1"/>
  <c r="CP1058" i="1"/>
  <c r="CO1058" i="1"/>
  <c r="CN1058" i="1"/>
  <c r="CM1058" i="1"/>
  <c r="CL1058" i="1"/>
  <c r="CK1058" i="1"/>
  <c r="CJ1058" i="1"/>
  <c r="CI1058" i="1"/>
  <c r="CH1058" i="1"/>
  <c r="CG1058" i="1"/>
  <c r="CF1058" i="1"/>
  <c r="CE1058" i="1"/>
  <c r="CD1058" i="1"/>
  <c r="CC1058" i="1"/>
  <c r="CB1058" i="1"/>
  <c r="CA1058" i="1"/>
  <c r="BZ1058" i="1"/>
  <c r="BY1058" i="1"/>
  <c r="BX1058" i="1"/>
  <c r="BW1058" i="1"/>
  <c r="BV1058" i="1"/>
  <c r="BU1058" i="1"/>
  <c r="BT1058" i="1"/>
  <c r="BS1058" i="1"/>
  <c r="BR1058" i="1"/>
  <c r="BQ1058" i="1"/>
  <c r="BP1058" i="1"/>
  <c r="BO1058" i="1"/>
  <c r="BN1058" i="1"/>
  <c r="BM1058" i="1"/>
  <c r="BL1058" i="1"/>
  <c r="BK1058" i="1"/>
  <c r="BJ1058" i="1"/>
  <c r="BI1058" i="1"/>
  <c r="BH1058" i="1"/>
  <c r="BG1058" i="1"/>
  <c r="BF1058" i="1"/>
  <c r="BE1058" i="1"/>
  <c r="BD1058" i="1"/>
  <c r="BC1058" i="1"/>
  <c r="BB1058" i="1"/>
  <c r="BA1058" i="1"/>
  <c r="AZ1058" i="1"/>
  <c r="AY1058" i="1"/>
  <c r="AX1058" i="1"/>
  <c r="AW1058" i="1"/>
  <c r="AV1058" i="1"/>
  <c r="AU1058" i="1"/>
  <c r="AT1058" i="1"/>
  <c r="AS1058" i="1"/>
  <c r="AR1058" i="1"/>
  <c r="AQ1058" i="1"/>
  <c r="AP1058" i="1"/>
  <c r="AO1058" i="1"/>
  <c r="AN1058" i="1"/>
  <c r="AM1058" i="1"/>
  <c r="AL1058" i="1"/>
  <c r="AK1058" i="1"/>
  <c r="AJ1058" i="1"/>
  <c r="AI1058" i="1"/>
  <c r="AH1058" i="1"/>
  <c r="AG1058" i="1"/>
  <c r="AF1058" i="1"/>
  <c r="AE1058" i="1"/>
  <c r="AD1058" i="1"/>
  <c r="AC1058" i="1"/>
  <c r="AB1058" i="1"/>
  <c r="AA1058" i="1"/>
  <c r="Z1058" i="1"/>
  <c r="Y1058" i="1"/>
  <c r="X1058" i="1"/>
  <c r="W1058" i="1"/>
  <c r="V1058" i="1"/>
  <c r="U1058" i="1"/>
  <c r="T1058" i="1"/>
  <c r="S1058" i="1"/>
  <c r="R1058" i="1"/>
  <c r="Q1058" i="1"/>
  <c r="P1058" i="1"/>
  <c r="I1058" i="1"/>
  <c r="H1058" i="1"/>
  <c r="G1058" i="1"/>
  <c r="CU1057" i="1"/>
  <c r="CT1057" i="1"/>
  <c r="CS1057" i="1"/>
  <c r="CR1057" i="1"/>
  <c r="CQ1057" i="1"/>
  <c r="CP1057" i="1"/>
  <c r="CO1057" i="1"/>
  <c r="CN1057" i="1"/>
  <c r="CM1057" i="1"/>
  <c r="CL1057" i="1"/>
  <c r="CK1057" i="1"/>
  <c r="CJ1057" i="1"/>
  <c r="CI1057" i="1"/>
  <c r="CH1057" i="1"/>
  <c r="CG1057" i="1"/>
  <c r="CF1057" i="1"/>
  <c r="CE1057" i="1"/>
  <c r="CD1057" i="1"/>
  <c r="CC1057" i="1"/>
  <c r="CB1057" i="1"/>
  <c r="CA1057" i="1"/>
  <c r="BZ1057" i="1"/>
  <c r="BY1057" i="1"/>
  <c r="BX1057" i="1"/>
  <c r="BW1057" i="1"/>
  <c r="BV1057" i="1"/>
  <c r="BU1057" i="1"/>
  <c r="BT1057" i="1"/>
  <c r="BS1057" i="1"/>
  <c r="BR1057" i="1"/>
  <c r="BQ1057" i="1"/>
  <c r="BP1057" i="1"/>
  <c r="BO1057" i="1"/>
  <c r="BN1057" i="1"/>
  <c r="BM1057" i="1"/>
  <c r="BL1057" i="1"/>
  <c r="BK1057" i="1"/>
  <c r="BJ1057" i="1"/>
  <c r="BI1057" i="1"/>
  <c r="BH1057" i="1"/>
  <c r="BG1057" i="1"/>
  <c r="BF1057" i="1"/>
  <c r="BE1057" i="1"/>
  <c r="BD1057" i="1"/>
  <c r="BC1057" i="1"/>
  <c r="BB1057" i="1"/>
  <c r="BA1057" i="1"/>
  <c r="AZ1057" i="1"/>
  <c r="AY1057" i="1"/>
  <c r="AX1057" i="1"/>
  <c r="AW1057" i="1"/>
  <c r="AV1057" i="1"/>
  <c r="AU1057" i="1"/>
  <c r="AT1057" i="1"/>
  <c r="AS1057" i="1"/>
  <c r="AR1057" i="1"/>
  <c r="AQ1057" i="1"/>
  <c r="AP1057" i="1"/>
  <c r="AO1057" i="1"/>
  <c r="AN1057" i="1"/>
  <c r="AM1057" i="1"/>
  <c r="AL1057" i="1"/>
  <c r="AK1057" i="1"/>
  <c r="AJ1057" i="1"/>
  <c r="AI1057" i="1"/>
  <c r="AH1057" i="1"/>
  <c r="AG1057" i="1"/>
  <c r="AF1057" i="1"/>
  <c r="AE1057" i="1"/>
  <c r="AD1057" i="1"/>
  <c r="AC1057" i="1"/>
  <c r="AB1057" i="1"/>
  <c r="AA1057" i="1"/>
  <c r="Z1057" i="1"/>
  <c r="Y1057" i="1"/>
  <c r="X1057" i="1"/>
  <c r="W1057" i="1"/>
  <c r="V1057" i="1"/>
  <c r="U1057" i="1"/>
  <c r="T1057" i="1"/>
  <c r="S1057" i="1"/>
  <c r="R1057" i="1"/>
  <c r="Q1057" i="1"/>
  <c r="P1057" i="1"/>
  <c r="I1057" i="1"/>
  <c r="H1057" i="1"/>
  <c r="G1057" i="1"/>
  <c r="CU1056" i="1"/>
  <c r="CT1056" i="1"/>
  <c r="CS1056" i="1"/>
  <c r="CR1056" i="1"/>
  <c r="CQ1056" i="1"/>
  <c r="CP1056" i="1"/>
  <c r="CO1056" i="1"/>
  <c r="CN1056" i="1"/>
  <c r="CM1056" i="1"/>
  <c r="CL1056" i="1"/>
  <c r="CK1056" i="1"/>
  <c r="CJ1056" i="1"/>
  <c r="CI1056" i="1"/>
  <c r="CH1056" i="1"/>
  <c r="CG1056" i="1"/>
  <c r="CF1056" i="1"/>
  <c r="CE1056" i="1"/>
  <c r="CD1056" i="1"/>
  <c r="CC1056" i="1"/>
  <c r="CB1056" i="1"/>
  <c r="CA1056" i="1"/>
  <c r="BZ1056" i="1"/>
  <c r="BY1056" i="1"/>
  <c r="BX1056" i="1"/>
  <c r="BW1056" i="1"/>
  <c r="BV1056" i="1"/>
  <c r="BU1056" i="1"/>
  <c r="BT1056" i="1"/>
  <c r="BS1056" i="1"/>
  <c r="BR1056" i="1"/>
  <c r="BQ1056" i="1"/>
  <c r="BP1056" i="1"/>
  <c r="BO1056" i="1"/>
  <c r="BN1056" i="1"/>
  <c r="BM1056" i="1"/>
  <c r="BL1056" i="1"/>
  <c r="BK1056" i="1"/>
  <c r="BJ1056" i="1"/>
  <c r="BI1056" i="1"/>
  <c r="BH1056" i="1"/>
  <c r="BG1056" i="1"/>
  <c r="BF1056" i="1"/>
  <c r="BE1056" i="1"/>
  <c r="BD1056" i="1"/>
  <c r="BC1056" i="1"/>
  <c r="BB1056" i="1"/>
  <c r="BA1056" i="1"/>
  <c r="AZ1056" i="1"/>
  <c r="AY1056" i="1"/>
  <c r="AX1056" i="1"/>
  <c r="AW1056" i="1"/>
  <c r="AV1056" i="1"/>
  <c r="AU1056" i="1"/>
  <c r="AT1056" i="1"/>
  <c r="AS1056" i="1"/>
  <c r="AR1056" i="1"/>
  <c r="AQ1056" i="1"/>
  <c r="AP1056" i="1"/>
  <c r="AO1056" i="1"/>
  <c r="AN1056" i="1"/>
  <c r="AM1056" i="1"/>
  <c r="AL1056" i="1"/>
  <c r="AK1056" i="1"/>
  <c r="AJ1056" i="1"/>
  <c r="AI1056" i="1"/>
  <c r="AH1056" i="1"/>
  <c r="AG1056" i="1"/>
  <c r="AF1056" i="1"/>
  <c r="AE1056" i="1"/>
  <c r="AD1056" i="1"/>
  <c r="AC1056" i="1"/>
  <c r="AB1056" i="1"/>
  <c r="AA1056" i="1"/>
  <c r="Z1056" i="1"/>
  <c r="Y1056" i="1"/>
  <c r="X1056" i="1"/>
  <c r="W1056" i="1"/>
  <c r="V1056" i="1"/>
  <c r="U1056" i="1"/>
  <c r="T1056" i="1"/>
  <c r="S1056" i="1"/>
  <c r="R1056" i="1"/>
  <c r="Q1056" i="1"/>
  <c r="P1056" i="1"/>
  <c r="I1056" i="1"/>
  <c r="H1056" i="1"/>
  <c r="G1056" i="1"/>
  <c r="CU1055" i="1"/>
  <c r="CT1055" i="1"/>
  <c r="CS1055" i="1"/>
  <c r="CR1055" i="1"/>
  <c r="CQ1055" i="1"/>
  <c r="CP1055" i="1"/>
  <c r="CO1055" i="1"/>
  <c r="CN1055" i="1"/>
  <c r="CM1055" i="1"/>
  <c r="CL1055" i="1"/>
  <c r="CK1055" i="1"/>
  <c r="CJ1055" i="1"/>
  <c r="CI1055" i="1"/>
  <c r="CH1055" i="1"/>
  <c r="CG1055" i="1"/>
  <c r="CF1055" i="1"/>
  <c r="CE1055" i="1"/>
  <c r="CD1055" i="1"/>
  <c r="CC1055" i="1"/>
  <c r="CB1055" i="1"/>
  <c r="CA1055" i="1"/>
  <c r="BZ1055" i="1"/>
  <c r="BY1055" i="1"/>
  <c r="BX1055" i="1"/>
  <c r="BW1055" i="1"/>
  <c r="BV1055" i="1"/>
  <c r="BU1055" i="1"/>
  <c r="BT1055" i="1"/>
  <c r="BS1055" i="1"/>
  <c r="BR1055" i="1"/>
  <c r="BQ1055" i="1"/>
  <c r="BP1055" i="1"/>
  <c r="BO1055" i="1"/>
  <c r="BN1055" i="1"/>
  <c r="BM1055" i="1"/>
  <c r="BL1055" i="1"/>
  <c r="BK1055" i="1"/>
  <c r="BJ1055" i="1"/>
  <c r="BI1055" i="1"/>
  <c r="BH1055" i="1"/>
  <c r="BG1055" i="1"/>
  <c r="BF1055" i="1"/>
  <c r="BE1055" i="1"/>
  <c r="BD1055" i="1"/>
  <c r="BC1055" i="1"/>
  <c r="BB1055" i="1"/>
  <c r="BA1055" i="1"/>
  <c r="AZ1055" i="1"/>
  <c r="AY1055" i="1"/>
  <c r="AX1055" i="1"/>
  <c r="AW1055" i="1"/>
  <c r="AV1055" i="1"/>
  <c r="AU1055" i="1"/>
  <c r="AT1055" i="1"/>
  <c r="AS1055" i="1"/>
  <c r="AR1055" i="1"/>
  <c r="AQ1055" i="1"/>
  <c r="AP1055" i="1"/>
  <c r="AO1055" i="1"/>
  <c r="AN1055" i="1"/>
  <c r="AM1055" i="1"/>
  <c r="AL1055" i="1"/>
  <c r="AK1055" i="1"/>
  <c r="AJ1055" i="1"/>
  <c r="AI1055" i="1"/>
  <c r="AH1055" i="1"/>
  <c r="AG1055" i="1"/>
  <c r="AF1055" i="1"/>
  <c r="AE1055" i="1"/>
  <c r="AD1055" i="1"/>
  <c r="AC1055" i="1"/>
  <c r="AB1055" i="1"/>
  <c r="AA1055" i="1"/>
  <c r="Z1055" i="1"/>
  <c r="Y1055" i="1"/>
  <c r="X1055" i="1"/>
  <c r="W1055" i="1"/>
  <c r="V1055" i="1"/>
  <c r="U1055" i="1"/>
  <c r="T1055" i="1"/>
  <c r="S1055" i="1"/>
  <c r="R1055" i="1"/>
  <c r="Q1055" i="1"/>
  <c r="P1055" i="1"/>
  <c r="I1055" i="1"/>
  <c r="H1055" i="1"/>
  <c r="G1055" i="1"/>
  <c r="CU1054" i="1"/>
  <c r="CT1054" i="1"/>
  <c r="CS1054" i="1"/>
  <c r="CR1054" i="1"/>
  <c r="CQ1054" i="1"/>
  <c r="CP1054" i="1"/>
  <c r="CO1054" i="1"/>
  <c r="CN1054" i="1"/>
  <c r="CM1054" i="1"/>
  <c r="CL1054" i="1"/>
  <c r="CK1054" i="1"/>
  <c r="CJ1054" i="1"/>
  <c r="CI1054" i="1"/>
  <c r="CH1054" i="1"/>
  <c r="CG1054" i="1"/>
  <c r="CF1054" i="1"/>
  <c r="CE1054" i="1"/>
  <c r="CD1054" i="1"/>
  <c r="CC1054" i="1"/>
  <c r="CB1054" i="1"/>
  <c r="CA1054" i="1"/>
  <c r="BZ1054" i="1"/>
  <c r="BY1054" i="1"/>
  <c r="BX1054" i="1"/>
  <c r="BW1054" i="1"/>
  <c r="BV1054" i="1"/>
  <c r="BU1054" i="1"/>
  <c r="BT1054" i="1"/>
  <c r="BS1054" i="1"/>
  <c r="BR1054" i="1"/>
  <c r="BQ1054" i="1"/>
  <c r="BP1054" i="1"/>
  <c r="BO1054" i="1"/>
  <c r="BN1054" i="1"/>
  <c r="BM1054" i="1"/>
  <c r="BL1054" i="1"/>
  <c r="BK1054" i="1"/>
  <c r="BJ1054" i="1"/>
  <c r="BI1054" i="1"/>
  <c r="BH1054" i="1"/>
  <c r="BG1054" i="1"/>
  <c r="BF1054" i="1"/>
  <c r="BE1054" i="1"/>
  <c r="BD1054" i="1"/>
  <c r="BC1054" i="1"/>
  <c r="BB1054" i="1"/>
  <c r="BA1054" i="1"/>
  <c r="AZ1054" i="1"/>
  <c r="AY1054" i="1"/>
  <c r="AX1054" i="1"/>
  <c r="AW1054" i="1"/>
  <c r="AV1054" i="1"/>
  <c r="AU1054" i="1"/>
  <c r="AT1054" i="1"/>
  <c r="AS1054" i="1"/>
  <c r="AR1054" i="1"/>
  <c r="AQ1054" i="1"/>
  <c r="AP1054" i="1"/>
  <c r="AO1054" i="1"/>
  <c r="AN1054" i="1"/>
  <c r="AM1054" i="1"/>
  <c r="AL1054" i="1"/>
  <c r="AK1054" i="1"/>
  <c r="AJ1054" i="1"/>
  <c r="AI1054" i="1"/>
  <c r="AH1054" i="1"/>
  <c r="AG1054" i="1"/>
  <c r="AF1054" i="1"/>
  <c r="AE1054" i="1"/>
  <c r="AD1054" i="1"/>
  <c r="AC1054" i="1"/>
  <c r="AB1054" i="1"/>
  <c r="AA1054" i="1"/>
  <c r="Z1054" i="1"/>
  <c r="Y1054" i="1"/>
  <c r="X1054" i="1"/>
  <c r="W1054" i="1"/>
  <c r="V1054" i="1"/>
  <c r="U1054" i="1"/>
  <c r="T1054" i="1"/>
  <c r="S1054" i="1"/>
  <c r="R1054" i="1"/>
  <c r="Q1054" i="1"/>
  <c r="P1054" i="1"/>
  <c r="I1054" i="1"/>
  <c r="H1054" i="1"/>
  <c r="G1054" i="1"/>
  <c r="CU1053" i="1"/>
  <c r="CT1053" i="1"/>
  <c r="CS1053" i="1"/>
  <c r="CR1053" i="1"/>
  <c r="CQ1053" i="1"/>
  <c r="CP1053" i="1"/>
  <c r="CO1053" i="1"/>
  <c r="CN1053" i="1"/>
  <c r="CM1053" i="1"/>
  <c r="CL1053" i="1"/>
  <c r="CK1053" i="1"/>
  <c r="CJ1053" i="1"/>
  <c r="CI1053" i="1"/>
  <c r="CH1053" i="1"/>
  <c r="CG1053" i="1"/>
  <c r="CF1053" i="1"/>
  <c r="CE1053" i="1"/>
  <c r="CD1053" i="1"/>
  <c r="CC1053" i="1"/>
  <c r="CB1053" i="1"/>
  <c r="CA1053" i="1"/>
  <c r="BZ1053" i="1"/>
  <c r="BY1053" i="1"/>
  <c r="BX1053" i="1"/>
  <c r="BW1053" i="1"/>
  <c r="BV1053" i="1"/>
  <c r="BU1053" i="1"/>
  <c r="BT1053" i="1"/>
  <c r="BS1053" i="1"/>
  <c r="BR1053" i="1"/>
  <c r="BQ1053" i="1"/>
  <c r="BP1053" i="1"/>
  <c r="BO1053" i="1"/>
  <c r="BN1053" i="1"/>
  <c r="BM1053" i="1"/>
  <c r="BL1053" i="1"/>
  <c r="BK1053" i="1"/>
  <c r="BJ1053" i="1"/>
  <c r="BI1053" i="1"/>
  <c r="BH1053" i="1"/>
  <c r="BG1053" i="1"/>
  <c r="BF1053" i="1"/>
  <c r="BE1053" i="1"/>
  <c r="BD1053" i="1"/>
  <c r="BC1053" i="1"/>
  <c r="BB1053" i="1"/>
  <c r="BA1053" i="1"/>
  <c r="AZ1053" i="1"/>
  <c r="AY1053" i="1"/>
  <c r="AX1053" i="1"/>
  <c r="AW1053" i="1"/>
  <c r="AV1053" i="1"/>
  <c r="AU1053" i="1"/>
  <c r="AT1053" i="1"/>
  <c r="AS1053" i="1"/>
  <c r="AR1053" i="1"/>
  <c r="AQ1053" i="1"/>
  <c r="AP1053" i="1"/>
  <c r="AO1053" i="1"/>
  <c r="AN1053" i="1"/>
  <c r="AM1053" i="1"/>
  <c r="AL1053" i="1"/>
  <c r="AK1053" i="1"/>
  <c r="AJ1053" i="1"/>
  <c r="AI1053" i="1"/>
  <c r="AH1053" i="1"/>
  <c r="AG1053" i="1"/>
  <c r="AF1053" i="1"/>
  <c r="AE1053" i="1"/>
  <c r="AD1053" i="1"/>
  <c r="AC1053" i="1"/>
  <c r="AB1053" i="1"/>
  <c r="AA1053" i="1"/>
  <c r="Z1053" i="1"/>
  <c r="Y1053" i="1"/>
  <c r="X1053" i="1"/>
  <c r="W1053" i="1"/>
  <c r="V1053" i="1"/>
  <c r="U1053" i="1"/>
  <c r="T1053" i="1"/>
  <c r="S1053" i="1"/>
  <c r="R1053" i="1"/>
  <c r="Q1053" i="1"/>
  <c r="P1053" i="1"/>
  <c r="I1053" i="1"/>
  <c r="H1053" i="1"/>
  <c r="G1053" i="1"/>
  <c r="CU1052" i="1"/>
  <c r="CT1052" i="1"/>
  <c r="CS1052" i="1"/>
  <c r="CR1052" i="1"/>
  <c r="CQ1052" i="1"/>
  <c r="CP1052" i="1"/>
  <c r="CO1052" i="1"/>
  <c r="CN1052" i="1"/>
  <c r="CM1052" i="1"/>
  <c r="CL1052" i="1"/>
  <c r="CK1052" i="1"/>
  <c r="CJ1052" i="1"/>
  <c r="CI1052" i="1"/>
  <c r="CH1052" i="1"/>
  <c r="CG1052" i="1"/>
  <c r="CF1052" i="1"/>
  <c r="CE1052" i="1"/>
  <c r="CD1052" i="1"/>
  <c r="CC1052" i="1"/>
  <c r="CB1052" i="1"/>
  <c r="CA1052" i="1"/>
  <c r="BZ1052" i="1"/>
  <c r="BY1052" i="1"/>
  <c r="BX1052" i="1"/>
  <c r="BW1052" i="1"/>
  <c r="BV1052" i="1"/>
  <c r="BU1052" i="1"/>
  <c r="BT1052" i="1"/>
  <c r="BS1052" i="1"/>
  <c r="BR1052" i="1"/>
  <c r="BQ1052" i="1"/>
  <c r="BP1052" i="1"/>
  <c r="BO1052" i="1"/>
  <c r="BN1052" i="1"/>
  <c r="BM1052" i="1"/>
  <c r="BL1052" i="1"/>
  <c r="BK1052" i="1"/>
  <c r="BJ1052" i="1"/>
  <c r="BI1052" i="1"/>
  <c r="BH1052" i="1"/>
  <c r="BG1052" i="1"/>
  <c r="BF1052" i="1"/>
  <c r="BE1052" i="1"/>
  <c r="BD1052" i="1"/>
  <c r="BC1052" i="1"/>
  <c r="BB1052" i="1"/>
  <c r="BA1052" i="1"/>
  <c r="AZ1052" i="1"/>
  <c r="AY1052" i="1"/>
  <c r="AX1052" i="1"/>
  <c r="AW1052" i="1"/>
  <c r="AV1052" i="1"/>
  <c r="AU1052" i="1"/>
  <c r="AT1052" i="1"/>
  <c r="AS1052" i="1"/>
  <c r="AR1052" i="1"/>
  <c r="AQ1052" i="1"/>
  <c r="AP1052" i="1"/>
  <c r="AO1052" i="1"/>
  <c r="AN1052" i="1"/>
  <c r="AM1052" i="1"/>
  <c r="AL1052" i="1"/>
  <c r="AK1052" i="1"/>
  <c r="AJ1052" i="1"/>
  <c r="AI1052" i="1"/>
  <c r="AH1052" i="1"/>
  <c r="AG1052" i="1"/>
  <c r="AF1052" i="1"/>
  <c r="AE1052" i="1"/>
  <c r="AD1052" i="1"/>
  <c r="AC1052" i="1"/>
  <c r="AB1052" i="1"/>
  <c r="AA1052" i="1"/>
  <c r="Z1052" i="1"/>
  <c r="Y1052" i="1"/>
  <c r="X1052" i="1"/>
  <c r="W1052" i="1"/>
  <c r="V1052" i="1"/>
  <c r="U1052" i="1"/>
  <c r="T1052" i="1"/>
  <c r="S1052" i="1"/>
  <c r="R1052" i="1"/>
  <c r="Q1052" i="1"/>
  <c r="P1052" i="1"/>
  <c r="I1052" i="1"/>
  <c r="H1052" i="1"/>
  <c r="G1052" i="1"/>
  <c r="CU1051" i="1"/>
  <c r="CT1051" i="1"/>
  <c r="CS1051" i="1"/>
  <c r="CR1051" i="1"/>
  <c r="CQ1051" i="1"/>
  <c r="CP1051" i="1"/>
  <c r="CO1051" i="1"/>
  <c r="CN1051" i="1"/>
  <c r="CM1051" i="1"/>
  <c r="CL1051" i="1"/>
  <c r="CK1051" i="1"/>
  <c r="CJ1051" i="1"/>
  <c r="CI1051" i="1"/>
  <c r="CH1051" i="1"/>
  <c r="CG1051" i="1"/>
  <c r="CF1051" i="1"/>
  <c r="CE1051" i="1"/>
  <c r="CD1051" i="1"/>
  <c r="CC1051" i="1"/>
  <c r="CB1051" i="1"/>
  <c r="CA1051" i="1"/>
  <c r="BZ1051" i="1"/>
  <c r="BY1051" i="1"/>
  <c r="BX1051" i="1"/>
  <c r="BW1051" i="1"/>
  <c r="BV1051" i="1"/>
  <c r="BU1051" i="1"/>
  <c r="BT1051" i="1"/>
  <c r="BS1051" i="1"/>
  <c r="BR1051" i="1"/>
  <c r="BQ1051" i="1"/>
  <c r="BP1051" i="1"/>
  <c r="BO1051" i="1"/>
  <c r="BN1051" i="1"/>
  <c r="BM1051" i="1"/>
  <c r="BL1051" i="1"/>
  <c r="BK1051" i="1"/>
  <c r="BJ1051" i="1"/>
  <c r="BI1051" i="1"/>
  <c r="BH1051" i="1"/>
  <c r="BG1051" i="1"/>
  <c r="BF1051" i="1"/>
  <c r="BE1051" i="1"/>
  <c r="BD1051" i="1"/>
  <c r="BC1051" i="1"/>
  <c r="BB1051" i="1"/>
  <c r="BA1051" i="1"/>
  <c r="AZ1051" i="1"/>
  <c r="AY1051" i="1"/>
  <c r="AX1051" i="1"/>
  <c r="AW1051" i="1"/>
  <c r="AV1051" i="1"/>
  <c r="AU1051" i="1"/>
  <c r="AT1051" i="1"/>
  <c r="AS1051" i="1"/>
  <c r="AR1051" i="1"/>
  <c r="AQ1051" i="1"/>
  <c r="AP1051" i="1"/>
  <c r="AO1051" i="1"/>
  <c r="AN1051" i="1"/>
  <c r="AM1051" i="1"/>
  <c r="AL1051" i="1"/>
  <c r="AK1051" i="1"/>
  <c r="AJ1051" i="1"/>
  <c r="AI1051" i="1"/>
  <c r="AH1051" i="1"/>
  <c r="AG1051" i="1"/>
  <c r="AF1051" i="1"/>
  <c r="AE1051" i="1"/>
  <c r="AD1051" i="1"/>
  <c r="AC1051" i="1"/>
  <c r="AB1051" i="1"/>
  <c r="AA1051" i="1"/>
  <c r="Z1051" i="1"/>
  <c r="Y1051" i="1"/>
  <c r="X1051" i="1"/>
  <c r="W1051" i="1"/>
  <c r="V1051" i="1"/>
  <c r="U1051" i="1"/>
  <c r="T1051" i="1"/>
  <c r="S1051" i="1"/>
  <c r="R1051" i="1"/>
  <c r="Q1051" i="1"/>
  <c r="P1051" i="1"/>
  <c r="I1051" i="1"/>
  <c r="H1051" i="1"/>
  <c r="G1051" i="1"/>
  <c r="CU1050" i="1"/>
  <c r="CY1050" i="1" s="1"/>
  <c r="CY1051" i="1" s="1"/>
  <c r="CT1050" i="1"/>
  <c r="CS1050" i="1"/>
  <c r="CR1050" i="1"/>
  <c r="CQ1050" i="1"/>
  <c r="CP1050" i="1"/>
  <c r="CO1050" i="1"/>
  <c r="CN1050" i="1"/>
  <c r="CM1050" i="1"/>
  <c r="CL1050" i="1"/>
  <c r="CK1050" i="1"/>
  <c r="CJ1050" i="1"/>
  <c r="CI1050" i="1"/>
  <c r="CH1050" i="1"/>
  <c r="CG1050" i="1"/>
  <c r="CF1050" i="1"/>
  <c r="CE1050" i="1"/>
  <c r="CD1050" i="1"/>
  <c r="CC1050" i="1"/>
  <c r="CB1050" i="1"/>
  <c r="CA1050" i="1"/>
  <c r="BZ1050" i="1"/>
  <c r="BY1050" i="1"/>
  <c r="BX1050" i="1"/>
  <c r="BW1050" i="1"/>
  <c r="BV1050" i="1"/>
  <c r="BU1050" i="1"/>
  <c r="BT1050" i="1"/>
  <c r="BS1050" i="1"/>
  <c r="BR1050" i="1"/>
  <c r="BQ1050" i="1"/>
  <c r="BP1050" i="1"/>
  <c r="BO1050" i="1"/>
  <c r="BN1050" i="1"/>
  <c r="BM1050" i="1"/>
  <c r="BL1050" i="1"/>
  <c r="BK1050" i="1"/>
  <c r="BJ1050" i="1"/>
  <c r="BI1050" i="1"/>
  <c r="BH1050" i="1"/>
  <c r="BG1050" i="1"/>
  <c r="BF1050" i="1"/>
  <c r="BE1050" i="1"/>
  <c r="BD1050" i="1"/>
  <c r="BC1050" i="1"/>
  <c r="BB1050" i="1"/>
  <c r="BA1050" i="1"/>
  <c r="AZ1050" i="1"/>
  <c r="AY1050" i="1"/>
  <c r="AX1050" i="1"/>
  <c r="AW1050" i="1"/>
  <c r="AV1050" i="1"/>
  <c r="AU1050" i="1"/>
  <c r="AT1050" i="1"/>
  <c r="AS1050" i="1"/>
  <c r="AR1050" i="1"/>
  <c r="AQ1050" i="1"/>
  <c r="AP1050" i="1"/>
  <c r="AO1050" i="1"/>
  <c r="AN1050" i="1"/>
  <c r="AM1050" i="1"/>
  <c r="AL1050" i="1"/>
  <c r="AK1050" i="1"/>
  <c r="AJ1050" i="1"/>
  <c r="AI1050" i="1"/>
  <c r="AH1050" i="1"/>
  <c r="AG1050" i="1"/>
  <c r="AF1050" i="1"/>
  <c r="AE1050" i="1"/>
  <c r="AD1050" i="1"/>
  <c r="AC1050" i="1"/>
  <c r="AB1050" i="1"/>
  <c r="AA1050" i="1"/>
  <c r="Z1050" i="1"/>
  <c r="Y1050" i="1"/>
  <c r="X1050" i="1"/>
  <c r="W1050" i="1"/>
  <c r="V1050" i="1"/>
  <c r="U1050" i="1"/>
  <c r="T1050" i="1"/>
  <c r="S1050" i="1"/>
  <c r="R1050" i="1"/>
  <c r="Q1050" i="1"/>
  <c r="P1050" i="1"/>
  <c r="I1050" i="1"/>
  <c r="H1050" i="1"/>
  <c r="G1050" i="1"/>
  <c r="CU958" i="1"/>
  <c r="CT958" i="1"/>
  <c r="CS958" i="1"/>
  <c r="CR958" i="1"/>
  <c r="CQ958" i="1"/>
  <c r="CP958" i="1"/>
  <c r="CO958" i="1"/>
  <c r="CN958" i="1"/>
  <c r="CM958" i="1"/>
  <c r="CL958" i="1"/>
  <c r="CK958" i="1"/>
  <c r="CJ958" i="1"/>
  <c r="CI958" i="1"/>
  <c r="CH958" i="1"/>
  <c r="CG958" i="1"/>
  <c r="CF958" i="1"/>
  <c r="CE958" i="1"/>
  <c r="CD958" i="1"/>
  <c r="CC958" i="1"/>
  <c r="CB958" i="1"/>
  <c r="CA958" i="1"/>
  <c r="BZ958" i="1"/>
  <c r="BY958" i="1"/>
  <c r="BX958" i="1"/>
  <c r="BW958" i="1"/>
  <c r="BV958" i="1"/>
  <c r="BU958" i="1"/>
  <c r="BT958" i="1"/>
  <c r="BS958" i="1"/>
  <c r="BR958" i="1"/>
  <c r="BQ958" i="1"/>
  <c r="BP958" i="1"/>
  <c r="BO958" i="1"/>
  <c r="BN958" i="1"/>
  <c r="BM958" i="1"/>
  <c r="BL958" i="1"/>
  <c r="BK958" i="1"/>
  <c r="BJ958" i="1"/>
  <c r="BI958" i="1"/>
  <c r="BH958" i="1"/>
  <c r="BG958" i="1"/>
  <c r="BF958" i="1"/>
  <c r="BE958" i="1"/>
  <c r="BD958" i="1"/>
  <c r="BC958" i="1"/>
  <c r="BB958" i="1"/>
  <c r="BA958" i="1"/>
  <c r="AZ958" i="1"/>
  <c r="AY958" i="1"/>
  <c r="AX958" i="1"/>
  <c r="AW958" i="1"/>
  <c r="AV958" i="1"/>
  <c r="AU958" i="1"/>
  <c r="AT958" i="1"/>
  <c r="AS958" i="1"/>
  <c r="AR958" i="1"/>
  <c r="AQ958" i="1"/>
  <c r="AP958" i="1"/>
  <c r="AO958" i="1"/>
  <c r="AN958" i="1"/>
  <c r="AM958" i="1"/>
  <c r="AL958" i="1"/>
  <c r="AK958" i="1"/>
  <c r="AJ958" i="1"/>
  <c r="AI958" i="1"/>
  <c r="AH958" i="1"/>
  <c r="AG958" i="1"/>
  <c r="AF958" i="1"/>
  <c r="AE958" i="1"/>
  <c r="AD958" i="1"/>
  <c r="AC958" i="1"/>
  <c r="AB958" i="1"/>
  <c r="AA958" i="1"/>
  <c r="Z958" i="1"/>
  <c r="Y958" i="1"/>
  <c r="X958" i="1"/>
  <c r="W958" i="1"/>
  <c r="V958" i="1"/>
  <c r="U958" i="1"/>
  <c r="T958" i="1"/>
  <c r="S958" i="1"/>
  <c r="R958" i="1"/>
  <c r="Q958" i="1"/>
  <c r="P958" i="1"/>
  <c r="O958" i="1"/>
  <c r="N958" i="1"/>
  <c r="M958" i="1"/>
  <c r="L958" i="1"/>
  <c r="K958" i="1"/>
  <c r="J958" i="1"/>
  <c r="G958" i="1"/>
  <c r="CU957" i="1"/>
  <c r="CT957" i="1"/>
  <c r="CS957" i="1"/>
  <c r="CR957" i="1"/>
  <c r="CQ957" i="1"/>
  <c r="CP957" i="1"/>
  <c r="CO957" i="1"/>
  <c r="CN957" i="1"/>
  <c r="CM957" i="1"/>
  <c r="CL957" i="1"/>
  <c r="CK957" i="1"/>
  <c r="CJ957" i="1"/>
  <c r="CI957" i="1"/>
  <c r="CH957" i="1"/>
  <c r="CG957" i="1"/>
  <c r="CF957" i="1"/>
  <c r="CE957" i="1"/>
  <c r="CD957" i="1"/>
  <c r="CC957" i="1"/>
  <c r="CB957" i="1"/>
  <c r="CA957" i="1"/>
  <c r="BZ957" i="1"/>
  <c r="BY957" i="1"/>
  <c r="BX957" i="1"/>
  <c r="BW957" i="1"/>
  <c r="BV957" i="1"/>
  <c r="BU957" i="1"/>
  <c r="BT957" i="1"/>
  <c r="BS957" i="1"/>
  <c r="BR957" i="1"/>
  <c r="BQ957" i="1"/>
  <c r="BP957" i="1"/>
  <c r="BO957" i="1"/>
  <c r="BN957" i="1"/>
  <c r="BM957" i="1"/>
  <c r="BL957" i="1"/>
  <c r="BK957" i="1"/>
  <c r="BJ957" i="1"/>
  <c r="BI957" i="1"/>
  <c r="BH957" i="1"/>
  <c r="BG957" i="1"/>
  <c r="BF957" i="1"/>
  <c r="BE957" i="1"/>
  <c r="BD957" i="1"/>
  <c r="BC957" i="1"/>
  <c r="BB957" i="1"/>
  <c r="BA957" i="1"/>
  <c r="AZ957" i="1"/>
  <c r="AY957" i="1"/>
  <c r="AX957" i="1"/>
  <c r="AW957" i="1"/>
  <c r="AV957" i="1"/>
  <c r="AU957" i="1"/>
  <c r="AT957" i="1"/>
  <c r="AS957" i="1"/>
  <c r="AR957" i="1"/>
  <c r="AQ957" i="1"/>
  <c r="AP957" i="1"/>
  <c r="AO957" i="1"/>
  <c r="AN957" i="1"/>
  <c r="AM957" i="1"/>
  <c r="AL957" i="1"/>
  <c r="AK957" i="1"/>
  <c r="AJ957" i="1"/>
  <c r="AI957" i="1"/>
  <c r="AH957" i="1"/>
  <c r="AG957" i="1"/>
  <c r="AF957" i="1"/>
  <c r="AE957" i="1"/>
  <c r="AD957" i="1"/>
  <c r="AC957" i="1"/>
  <c r="AB957" i="1"/>
  <c r="AA957" i="1"/>
  <c r="Z957" i="1"/>
  <c r="Y957" i="1"/>
  <c r="X957" i="1"/>
  <c r="W957" i="1"/>
  <c r="V957" i="1"/>
  <c r="U957" i="1"/>
  <c r="T957" i="1"/>
  <c r="S957" i="1"/>
  <c r="R957" i="1"/>
  <c r="Q957" i="1"/>
  <c r="P957" i="1"/>
  <c r="O957" i="1"/>
  <c r="N957" i="1"/>
  <c r="M957" i="1"/>
  <c r="L957" i="1"/>
  <c r="K957" i="1"/>
  <c r="J957" i="1"/>
  <c r="G957" i="1"/>
  <c r="CU956" i="1"/>
  <c r="CT956" i="1"/>
  <c r="CS956" i="1"/>
  <c r="CR956" i="1"/>
  <c r="CQ956" i="1"/>
  <c r="CP956" i="1"/>
  <c r="CO956" i="1"/>
  <c r="CN956" i="1"/>
  <c r="CM956" i="1"/>
  <c r="CL956" i="1"/>
  <c r="CK956" i="1"/>
  <c r="CJ956" i="1"/>
  <c r="CI956" i="1"/>
  <c r="CH956" i="1"/>
  <c r="CG956" i="1"/>
  <c r="CF956" i="1"/>
  <c r="CE956" i="1"/>
  <c r="CD956" i="1"/>
  <c r="CC956" i="1"/>
  <c r="CB956" i="1"/>
  <c r="CA956" i="1"/>
  <c r="BZ956" i="1"/>
  <c r="BY956" i="1"/>
  <c r="BX956" i="1"/>
  <c r="BW956" i="1"/>
  <c r="BV956" i="1"/>
  <c r="BU956" i="1"/>
  <c r="BT956" i="1"/>
  <c r="BS956" i="1"/>
  <c r="BR956" i="1"/>
  <c r="BQ956" i="1"/>
  <c r="BP956" i="1"/>
  <c r="BO956" i="1"/>
  <c r="BN956" i="1"/>
  <c r="BM956" i="1"/>
  <c r="BL956" i="1"/>
  <c r="BK956" i="1"/>
  <c r="BJ956" i="1"/>
  <c r="BI956" i="1"/>
  <c r="BH956" i="1"/>
  <c r="BG956" i="1"/>
  <c r="BF956" i="1"/>
  <c r="BE956" i="1"/>
  <c r="BD956" i="1"/>
  <c r="BC956" i="1"/>
  <c r="BB956" i="1"/>
  <c r="BA956" i="1"/>
  <c r="AZ956" i="1"/>
  <c r="AY956" i="1"/>
  <c r="AX956" i="1"/>
  <c r="AW956" i="1"/>
  <c r="AV956" i="1"/>
  <c r="AU956" i="1"/>
  <c r="AT956" i="1"/>
  <c r="AS956" i="1"/>
  <c r="AR956" i="1"/>
  <c r="AQ956" i="1"/>
  <c r="AP956" i="1"/>
  <c r="AO956" i="1"/>
  <c r="AN956" i="1"/>
  <c r="AM956" i="1"/>
  <c r="AL956" i="1"/>
  <c r="AK956" i="1"/>
  <c r="AJ956" i="1"/>
  <c r="AI956" i="1"/>
  <c r="AH956" i="1"/>
  <c r="AG956" i="1"/>
  <c r="AF956" i="1"/>
  <c r="AE956" i="1"/>
  <c r="AD956" i="1"/>
  <c r="AC956" i="1"/>
  <c r="AB956" i="1"/>
  <c r="AA956" i="1"/>
  <c r="Z956" i="1"/>
  <c r="Y956" i="1"/>
  <c r="X956" i="1"/>
  <c r="W956" i="1"/>
  <c r="V956" i="1"/>
  <c r="U956" i="1"/>
  <c r="T956" i="1"/>
  <c r="S956" i="1"/>
  <c r="R956" i="1"/>
  <c r="Q956" i="1"/>
  <c r="P956" i="1"/>
  <c r="O956" i="1"/>
  <c r="N956" i="1"/>
  <c r="M956" i="1"/>
  <c r="L956" i="1"/>
  <c r="K956" i="1"/>
  <c r="J956" i="1"/>
  <c r="G956" i="1"/>
  <c r="CU955" i="1"/>
  <c r="CT955" i="1"/>
  <c r="CS955" i="1"/>
  <c r="CR955" i="1"/>
  <c r="CQ955" i="1"/>
  <c r="CP955" i="1"/>
  <c r="CO955" i="1"/>
  <c r="CN955" i="1"/>
  <c r="CM955" i="1"/>
  <c r="CL955" i="1"/>
  <c r="CK955" i="1"/>
  <c r="CJ955" i="1"/>
  <c r="CI955" i="1"/>
  <c r="CH955" i="1"/>
  <c r="CG955" i="1"/>
  <c r="CF955" i="1"/>
  <c r="CE955" i="1"/>
  <c r="CD955" i="1"/>
  <c r="CC955" i="1"/>
  <c r="CB955" i="1"/>
  <c r="CA955" i="1"/>
  <c r="BZ955" i="1"/>
  <c r="BY955" i="1"/>
  <c r="BX955" i="1"/>
  <c r="BW955" i="1"/>
  <c r="BV955" i="1"/>
  <c r="BU955" i="1"/>
  <c r="BT955" i="1"/>
  <c r="BS955" i="1"/>
  <c r="BR955" i="1"/>
  <c r="BQ955" i="1"/>
  <c r="BP955" i="1"/>
  <c r="BO955" i="1"/>
  <c r="BN955" i="1"/>
  <c r="BM955" i="1"/>
  <c r="BL955" i="1"/>
  <c r="BK955" i="1"/>
  <c r="BJ955" i="1"/>
  <c r="BI955" i="1"/>
  <c r="BH955" i="1"/>
  <c r="BG955" i="1"/>
  <c r="BF955" i="1"/>
  <c r="BE955" i="1"/>
  <c r="BD955" i="1"/>
  <c r="BC955" i="1"/>
  <c r="BB955" i="1"/>
  <c r="BA955" i="1"/>
  <c r="AZ955" i="1"/>
  <c r="AY955" i="1"/>
  <c r="AX955" i="1"/>
  <c r="AW955" i="1"/>
  <c r="AV955" i="1"/>
  <c r="AU955" i="1"/>
  <c r="AT955" i="1"/>
  <c r="AS955" i="1"/>
  <c r="AR955" i="1"/>
  <c r="AQ955" i="1"/>
  <c r="AP955" i="1"/>
  <c r="AO955" i="1"/>
  <c r="AN955" i="1"/>
  <c r="AM955" i="1"/>
  <c r="AL955" i="1"/>
  <c r="AK955" i="1"/>
  <c r="AJ955" i="1"/>
  <c r="AI955" i="1"/>
  <c r="AH955" i="1"/>
  <c r="AG955" i="1"/>
  <c r="AF955" i="1"/>
  <c r="AE955" i="1"/>
  <c r="AD955" i="1"/>
  <c r="AC955" i="1"/>
  <c r="AB955" i="1"/>
  <c r="AA955" i="1"/>
  <c r="Z955" i="1"/>
  <c r="Y955" i="1"/>
  <c r="X955" i="1"/>
  <c r="W955" i="1"/>
  <c r="V955" i="1"/>
  <c r="U955" i="1"/>
  <c r="T955" i="1"/>
  <c r="S955" i="1"/>
  <c r="R955" i="1"/>
  <c r="Q955" i="1"/>
  <c r="P955" i="1"/>
  <c r="O955" i="1"/>
  <c r="N955" i="1"/>
  <c r="M955" i="1"/>
  <c r="L955" i="1"/>
  <c r="K955" i="1"/>
  <c r="J955" i="1"/>
  <c r="G955" i="1"/>
  <c r="CU954" i="1"/>
  <c r="CT954" i="1"/>
  <c r="CS954" i="1"/>
  <c r="CR954" i="1"/>
  <c r="CQ954" i="1"/>
  <c r="CP954" i="1"/>
  <c r="CO954" i="1"/>
  <c r="CN954" i="1"/>
  <c r="CM954" i="1"/>
  <c r="CL954" i="1"/>
  <c r="CK954" i="1"/>
  <c r="CJ954" i="1"/>
  <c r="CI954" i="1"/>
  <c r="CH954" i="1"/>
  <c r="CG954" i="1"/>
  <c r="CF954" i="1"/>
  <c r="CE954" i="1"/>
  <c r="CD954" i="1"/>
  <c r="CC954" i="1"/>
  <c r="CB954" i="1"/>
  <c r="CA954" i="1"/>
  <c r="BZ954" i="1"/>
  <c r="BY954" i="1"/>
  <c r="BX954" i="1"/>
  <c r="BW954" i="1"/>
  <c r="BV954" i="1"/>
  <c r="BU954" i="1"/>
  <c r="BT954" i="1"/>
  <c r="BS954" i="1"/>
  <c r="BR954" i="1"/>
  <c r="BQ954" i="1"/>
  <c r="BP954" i="1"/>
  <c r="BO954" i="1"/>
  <c r="BN954" i="1"/>
  <c r="BM954" i="1"/>
  <c r="BL954" i="1"/>
  <c r="BK954" i="1"/>
  <c r="BJ954" i="1"/>
  <c r="BI954" i="1"/>
  <c r="BH954" i="1"/>
  <c r="BG954" i="1"/>
  <c r="BF954" i="1"/>
  <c r="BE954" i="1"/>
  <c r="BD954" i="1"/>
  <c r="BC954" i="1"/>
  <c r="BB954" i="1"/>
  <c r="BA954" i="1"/>
  <c r="AZ954" i="1"/>
  <c r="AY954" i="1"/>
  <c r="AX954" i="1"/>
  <c r="AW954" i="1"/>
  <c r="AV954" i="1"/>
  <c r="AU954" i="1"/>
  <c r="AT954" i="1"/>
  <c r="AS954" i="1"/>
  <c r="AR954" i="1"/>
  <c r="AQ954" i="1"/>
  <c r="AP954" i="1"/>
  <c r="AO954" i="1"/>
  <c r="AN954" i="1"/>
  <c r="AM954" i="1"/>
  <c r="AL954" i="1"/>
  <c r="AK954" i="1"/>
  <c r="AJ954" i="1"/>
  <c r="AI954" i="1"/>
  <c r="AH954" i="1"/>
  <c r="AG954" i="1"/>
  <c r="AF954" i="1"/>
  <c r="AE954" i="1"/>
  <c r="AD954" i="1"/>
  <c r="AC954" i="1"/>
  <c r="AB954" i="1"/>
  <c r="AA954" i="1"/>
  <c r="Z954" i="1"/>
  <c r="Y954" i="1"/>
  <c r="X954" i="1"/>
  <c r="W954" i="1"/>
  <c r="V954" i="1"/>
  <c r="U954" i="1"/>
  <c r="T954" i="1"/>
  <c r="S954" i="1"/>
  <c r="R954" i="1"/>
  <c r="Q954" i="1"/>
  <c r="P954" i="1"/>
  <c r="O954" i="1"/>
  <c r="N954" i="1"/>
  <c r="M954" i="1"/>
  <c r="L954" i="1"/>
  <c r="K954" i="1"/>
  <c r="J954" i="1"/>
  <c r="G954" i="1"/>
  <c r="CU953" i="1"/>
  <c r="CT953" i="1"/>
  <c r="CS953" i="1"/>
  <c r="CR953" i="1"/>
  <c r="CQ953" i="1"/>
  <c r="CP953" i="1"/>
  <c r="CO953" i="1"/>
  <c r="CN953" i="1"/>
  <c r="CM953" i="1"/>
  <c r="CL953" i="1"/>
  <c r="CK953" i="1"/>
  <c r="CJ953" i="1"/>
  <c r="CI953" i="1"/>
  <c r="CH953" i="1"/>
  <c r="CG953" i="1"/>
  <c r="CF953" i="1"/>
  <c r="CE953" i="1"/>
  <c r="CD953" i="1"/>
  <c r="CC953" i="1"/>
  <c r="CB953" i="1"/>
  <c r="CA953" i="1"/>
  <c r="BZ953" i="1"/>
  <c r="BY953" i="1"/>
  <c r="BX953" i="1"/>
  <c r="BW953" i="1"/>
  <c r="BV953" i="1"/>
  <c r="BU953" i="1"/>
  <c r="BT953" i="1"/>
  <c r="BS953" i="1"/>
  <c r="BR953" i="1"/>
  <c r="BQ953" i="1"/>
  <c r="BP953" i="1"/>
  <c r="BO953" i="1"/>
  <c r="BN953" i="1"/>
  <c r="BM953" i="1"/>
  <c r="BL953" i="1"/>
  <c r="BK953" i="1"/>
  <c r="BJ953" i="1"/>
  <c r="BI953" i="1"/>
  <c r="BH953" i="1"/>
  <c r="BG953" i="1"/>
  <c r="BF953" i="1"/>
  <c r="BE953" i="1"/>
  <c r="BD953" i="1"/>
  <c r="BC953" i="1"/>
  <c r="BB953" i="1"/>
  <c r="BA953" i="1"/>
  <c r="AZ953" i="1"/>
  <c r="AY953" i="1"/>
  <c r="AX953" i="1"/>
  <c r="AW953" i="1"/>
  <c r="AV953" i="1"/>
  <c r="AU953" i="1"/>
  <c r="AT953" i="1"/>
  <c r="AS953" i="1"/>
  <c r="AR953" i="1"/>
  <c r="AQ953" i="1"/>
  <c r="AP953" i="1"/>
  <c r="AO953" i="1"/>
  <c r="AN953" i="1"/>
  <c r="AM953" i="1"/>
  <c r="AL953" i="1"/>
  <c r="AK953" i="1"/>
  <c r="AJ953" i="1"/>
  <c r="AI953" i="1"/>
  <c r="AH953" i="1"/>
  <c r="AG953" i="1"/>
  <c r="AF953" i="1"/>
  <c r="AE953" i="1"/>
  <c r="AD953" i="1"/>
  <c r="AC953" i="1"/>
  <c r="AB953" i="1"/>
  <c r="AA953" i="1"/>
  <c r="Z953" i="1"/>
  <c r="Y953" i="1"/>
  <c r="X953" i="1"/>
  <c r="W953" i="1"/>
  <c r="V953" i="1"/>
  <c r="U953" i="1"/>
  <c r="T953" i="1"/>
  <c r="S953" i="1"/>
  <c r="R953" i="1"/>
  <c r="Q953" i="1"/>
  <c r="P953" i="1"/>
  <c r="O953" i="1"/>
  <c r="N953" i="1"/>
  <c r="M953" i="1"/>
  <c r="L953" i="1"/>
  <c r="K953" i="1"/>
  <c r="J953" i="1"/>
  <c r="G953" i="1"/>
  <c r="CU952" i="1"/>
  <c r="CT952" i="1"/>
  <c r="CS952" i="1"/>
  <c r="CR952" i="1"/>
  <c r="CQ952" i="1"/>
  <c r="CP952" i="1"/>
  <c r="CO952" i="1"/>
  <c r="CN952" i="1"/>
  <c r="CM952" i="1"/>
  <c r="CL952" i="1"/>
  <c r="CK952" i="1"/>
  <c r="CJ952" i="1"/>
  <c r="CI952" i="1"/>
  <c r="CH952" i="1"/>
  <c r="CG952" i="1"/>
  <c r="CF952" i="1"/>
  <c r="CE952" i="1"/>
  <c r="CD952" i="1"/>
  <c r="CC952" i="1"/>
  <c r="CB952" i="1"/>
  <c r="CA952" i="1"/>
  <c r="BZ952" i="1"/>
  <c r="BY952" i="1"/>
  <c r="BX952" i="1"/>
  <c r="BW952" i="1"/>
  <c r="BV952" i="1"/>
  <c r="BU952" i="1"/>
  <c r="BT952" i="1"/>
  <c r="BS952" i="1"/>
  <c r="BR952" i="1"/>
  <c r="BQ952" i="1"/>
  <c r="BP952" i="1"/>
  <c r="BO952" i="1"/>
  <c r="BN952" i="1"/>
  <c r="BM952" i="1"/>
  <c r="BL952" i="1"/>
  <c r="BK952" i="1"/>
  <c r="BJ952" i="1"/>
  <c r="BI952" i="1"/>
  <c r="BH952" i="1"/>
  <c r="BG952" i="1"/>
  <c r="BF952" i="1"/>
  <c r="BE952" i="1"/>
  <c r="BD952" i="1"/>
  <c r="BC952" i="1"/>
  <c r="BB952" i="1"/>
  <c r="BA952" i="1"/>
  <c r="AZ952" i="1"/>
  <c r="AY952" i="1"/>
  <c r="AX952" i="1"/>
  <c r="AW952" i="1"/>
  <c r="AV952" i="1"/>
  <c r="AU952" i="1"/>
  <c r="AT952" i="1"/>
  <c r="AS952" i="1"/>
  <c r="AR952" i="1"/>
  <c r="AQ952" i="1"/>
  <c r="AP952" i="1"/>
  <c r="AO952" i="1"/>
  <c r="AN952" i="1"/>
  <c r="AM952" i="1"/>
  <c r="AL952" i="1"/>
  <c r="AK952" i="1"/>
  <c r="AJ952" i="1"/>
  <c r="AI952" i="1"/>
  <c r="AH952" i="1"/>
  <c r="AG952" i="1"/>
  <c r="AF952" i="1"/>
  <c r="AE952" i="1"/>
  <c r="AD952" i="1"/>
  <c r="AC952" i="1"/>
  <c r="AB952" i="1"/>
  <c r="AA952" i="1"/>
  <c r="Z952" i="1"/>
  <c r="Y952" i="1"/>
  <c r="X952" i="1"/>
  <c r="W952" i="1"/>
  <c r="V952" i="1"/>
  <c r="U952" i="1"/>
  <c r="T952" i="1"/>
  <c r="S952" i="1"/>
  <c r="R952" i="1"/>
  <c r="Q952" i="1"/>
  <c r="P952" i="1"/>
  <c r="O952" i="1"/>
  <c r="N952" i="1"/>
  <c r="M952" i="1"/>
  <c r="L952" i="1"/>
  <c r="K952" i="1"/>
  <c r="J952" i="1"/>
  <c r="G952" i="1"/>
  <c r="CU951" i="1"/>
  <c r="CT951" i="1"/>
  <c r="CS951" i="1"/>
  <c r="CR951" i="1"/>
  <c r="CQ951" i="1"/>
  <c r="CP951" i="1"/>
  <c r="CO951" i="1"/>
  <c r="CN951" i="1"/>
  <c r="CM951" i="1"/>
  <c r="CL951" i="1"/>
  <c r="CK951" i="1"/>
  <c r="CJ951" i="1"/>
  <c r="CI951" i="1"/>
  <c r="CH951" i="1"/>
  <c r="CG951" i="1"/>
  <c r="CF951" i="1"/>
  <c r="CE951" i="1"/>
  <c r="CD951" i="1"/>
  <c r="CC951" i="1"/>
  <c r="CB951" i="1"/>
  <c r="CA951" i="1"/>
  <c r="BZ951" i="1"/>
  <c r="BY951" i="1"/>
  <c r="BX951" i="1"/>
  <c r="BW951" i="1"/>
  <c r="BV951" i="1"/>
  <c r="BU951" i="1"/>
  <c r="BT951" i="1"/>
  <c r="BS951" i="1"/>
  <c r="BR951" i="1"/>
  <c r="BQ951" i="1"/>
  <c r="BP951" i="1"/>
  <c r="BO951" i="1"/>
  <c r="BN951" i="1"/>
  <c r="BM951" i="1"/>
  <c r="BL951" i="1"/>
  <c r="BK951" i="1"/>
  <c r="BJ951" i="1"/>
  <c r="BI951" i="1"/>
  <c r="BH951" i="1"/>
  <c r="BG951" i="1"/>
  <c r="BF951" i="1"/>
  <c r="BE951" i="1"/>
  <c r="BD951" i="1"/>
  <c r="BC951" i="1"/>
  <c r="BB951" i="1"/>
  <c r="BA951" i="1"/>
  <c r="AZ951" i="1"/>
  <c r="AY951" i="1"/>
  <c r="AX951" i="1"/>
  <c r="AW951" i="1"/>
  <c r="AV951" i="1"/>
  <c r="AU951" i="1"/>
  <c r="AT951" i="1"/>
  <c r="AS951" i="1"/>
  <c r="AR951" i="1"/>
  <c r="AQ951" i="1"/>
  <c r="AP951" i="1"/>
  <c r="AO951" i="1"/>
  <c r="AN951" i="1"/>
  <c r="AM951" i="1"/>
  <c r="AL951" i="1"/>
  <c r="AK951" i="1"/>
  <c r="AJ951" i="1"/>
  <c r="AI951" i="1"/>
  <c r="AH951" i="1"/>
  <c r="AG951" i="1"/>
  <c r="AF951" i="1"/>
  <c r="AE951" i="1"/>
  <c r="AD951" i="1"/>
  <c r="AC951" i="1"/>
  <c r="AB951" i="1"/>
  <c r="AA951" i="1"/>
  <c r="Z951" i="1"/>
  <c r="Y951" i="1"/>
  <c r="X951" i="1"/>
  <c r="W951" i="1"/>
  <c r="V951" i="1"/>
  <c r="U951" i="1"/>
  <c r="T951" i="1"/>
  <c r="S951" i="1"/>
  <c r="R951" i="1"/>
  <c r="Q951" i="1"/>
  <c r="P951" i="1"/>
  <c r="O951" i="1"/>
  <c r="N951" i="1"/>
  <c r="M951" i="1"/>
  <c r="L951" i="1"/>
  <c r="K951" i="1"/>
  <c r="J951" i="1"/>
  <c r="G951" i="1"/>
  <c r="CU950" i="1"/>
  <c r="CT950" i="1"/>
  <c r="CS950" i="1"/>
  <c r="CR950" i="1"/>
  <c r="CQ950" i="1"/>
  <c r="CP950" i="1"/>
  <c r="CO950" i="1"/>
  <c r="CN950" i="1"/>
  <c r="CM950" i="1"/>
  <c r="CL950" i="1"/>
  <c r="CK950" i="1"/>
  <c r="CJ950" i="1"/>
  <c r="CI950" i="1"/>
  <c r="CH950" i="1"/>
  <c r="CG950" i="1"/>
  <c r="CF950" i="1"/>
  <c r="CE950" i="1"/>
  <c r="CD950" i="1"/>
  <c r="CC950" i="1"/>
  <c r="CB950" i="1"/>
  <c r="CA950" i="1"/>
  <c r="BZ950" i="1"/>
  <c r="BY950" i="1"/>
  <c r="BX950" i="1"/>
  <c r="BW950" i="1"/>
  <c r="BV950" i="1"/>
  <c r="BU950" i="1"/>
  <c r="BT950" i="1"/>
  <c r="BS950" i="1"/>
  <c r="BR950" i="1"/>
  <c r="BQ950" i="1"/>
  <c r="BP950" i="1"/>
  <c r="BO950" i="1"/>
  <c r="BN950" i="1"/>
  <c r="BM950" i="1"/>
  <c r="BL950" i="1"/>
  <c r="BK950" i="1"/>
  <c r="BJ950" i="1"/>
  <c r="BI950" i="1"/>
  <c r="BH950" i="1"/>
  <c r="BG950" i="1"/>
  <c r="BF950" i="1"/>
  <c r="BE950" i="1"/>
  <c r="BD950" i="1"/>
  <c r="BC950" i="1"/>
  <c r="BB950" i="1"/>
  <c r="BA950" i="1"/>
  <c r="AZ950" i="1"/>
  <c r="AY950" i="1"/>
  <c r="AX950" i="1"/>
  <c r="AW950" i="1"/>
  <c r="AV950" i="1"/>
  <c r="AU950" i="1"/>
  <c r="AT950" i="1"/>
  <c r="AS950" i="1"/>
  <c r="AR950" i="1"/>
  <c r="AQ950" i="1"/>
  <c r="AP950" i="1"/>
  <c r="AO950" i="1"/>
  <c r="AN950" i="1"/>
  <c r="AM950" i="1"/>
  <c r="AL950" i="1"/>
  <c r="AK950" i="1"/>
  <c r="AJ950" i="1"/>
  <c r="AI950" i="1"/>
  <c r="AH950" i="1"/>
  <c r="AG950" i="1"/>
  <c r="AF950" i="1"/>
  <c r="AE950" i="1"/>
  <c r="AD950" i="1"/>
  <c r="AC950" i="1"/>
  <c r="AB950" i="1"/>
  <c r="AA950" i="1"/>
  <c r="Z950" i="1"/>
  <c r="Y950" i="1"/>
  <c r="X950" i="1"/>
  <c r="W950" i="1"/>
  <c r="V950" i="1"/>
  <c r="U950" i="1"/>
  <c r="T950" i="1"/>
  <c r="S950" i="1"/>
  <c r="R950" i="1"/>
  <c r="Q950" i="1"/>
  <c r="P950" i="1"/>
  <c r="O950" i="1"/>
  <c r="N950" i="1"/>
  <c r="M950" i="1"/>
  <c r="L950" i="1"/>
  <c r="K950" i="1"/>
  <c r="J950" i="1"/>
  <c r="G950" i="1"/>
  <c r="CU949" i="1"/>
  <c r="CT949" i="1"/>
  <c r="CS949" i="1"/>
  <c r="CR949" i="1"/>
  <c r="CQ949" i="1"/>
  <c r="CP949" i="1"/>
  <c r="CO949" i="1"/>
  <c r="CN949" i="1"/>
  <c r="CM949" i="1"/>
  <c r="CL949" i="1"/>
  <c r="CK949" i="1"/>
  <c r="CJ949" i="1"/>
  <c r="CI949" i="1"/>
  <c r="CH949" i="1"/>
  <c r="CG949" i="1"/>
  <c r="CF949" i="1"/>
  <c r="CE949" i="1"/>
  <c r="CD949" i="1"/>
  <c r="CC949" i="1"/>
  <c r="CB949" i="1"/>
  <c r="CA949" i="1"/>
  <c r="BZ949" i="1"/>
  <c r="BY949" i="1"/>
  <c r="BX949" i="1"/>
  <c r="BW949" i="1"/>
  <c r="BV949" i="1"/>
  <c r="BU949" i="1"/>
  <c r="BT949" i="1"/>
  <c r="BS949" i="1"/>
  <c r="BR949" i="1"/>
  <c r="BQ949" i="1"/>
  <c r="BP949" i="1"/>
  <c r="BO949" i="1"/>
  <c r="BN949" i="1"/>
  <c r="BM949" i="1"/>
  <c r="BL949" i="1"/>
  <c r="BK949" i="1"/>
  <c r="BJ949" i="1"/>
  <c r="BI949" i="1"/>
  <c r="BH949" i="1"/>
  <c r="BG949" i="1"/>
  <c r="BF949" i="1"/>
  <c r="BE949" i="1"/>
  <c r="BD949" i="1"/>
  <c r="BC949" i="1"/>
  <c r="BB949" i="1"/>
  <c r="BA949" i="1"/>
  <c r="AZ949" i="1"/>
  <c r="AY949" i="1"/>
  <c r="AX949" i="1"/>
  <c r="AW949" i="1"/>
  <c r="AV949" i="1"/>
  <c r="AU949" i="1"/>
  <c r="AT949" i="1"/>
  <c r="AS949" i="1"/>
  <c r="AR949" i="1"/>
  <c r="AQ949" i="1"/>
  <c r="AP949" i="1"/>
  <c r="AO949" i="1"/>
  <c r="AN949" i="1"/>
  <c r="AM949" i="1"/>
  <c r="AL949" i="1"/>
  <c r="AK949" i="1"/>
  <c r="AJ949" i="1"/>
  <c r="AI949" i="1"/>
  <c r="AH949" i="1"/>
  <c r="AG949" i="1"/>
  <c r="AF949" i="1"/>
  <c r="AE949" i="1"/>
  <c r="AD949" i="1"/>
  <c r="AC949" i="1"/>
  <c r="AB949" i="1"/>
  <c r="AA949" i="1"/>
  <c r="Z949" i="1"/>
  <c r="Y949" i="1"/>
  <c r="X949" i="1"/>
  <c r="W949" i="1"/>
  <c r="V949" i="1"/>
  <c r="U949" i="1"/>
  <c r="T949" i="1"/>
  <c r="S949" i="1"/>
  <c r="R949" i="1"/>
  <c r="Q949" i="1"/>
  <c r="P949" i="1"/>
  <c r="O949" i="1"/>
  <c r="N949" i="1"/>
  <c r="M949" i="1"/>
  <c r="L949" i="1"/>
  <c r="K949" i="1"/>
  <c r="J949" i="1"/>
  <c r="G949" i="1"/>
  <c r="CU948" i="1"/>
  <c r="CT948" i="1"/>
  <c r="CS948" i="1"/>
  <c r="CR948" i="1"/>
  <c r="CQ948" i="1"/>
  <c r="CP948" i="1"/>
  <c r="CO948" i="1"/>
  <c r="CN948" i="1"/>
  <c r="CM948" i="1"/>
  <c r="CL948" i="1"/>
  <c r="CK948" i="1"/>
  <c r="CJ948" i="1"/>
  <c r="CI948" i="1"/>
  <c r="CH948" i="1"/>
  <c r="CG948" i="1"/>
  <c r="CF948" i="1"/>
  <c r="CE948" i="1"/>
  <c r="CD948" i="1"/>
  <c r="CC948" i="1"/>
  <c r="CB948" i="1"/>
  <c r="CA948" i="1"/>
  <c r="BZ948" i="1"/>
  <c r="BY948" i="1"/>
  <c r="BX948" i="1"/>
  <c r="BW948" i="1"/>
  <c r="BV948" i="1"/>
  <c r="BU948" i="1"/>
  <c r="BT948" i="1"/>
  <c r="BS948" i="1"/>
  <c r="BR948" i="1"/>
  <c r="BQ948" i="1"/>
  <c r="BP948" i="1"/>
  <c r="BO948" i="1"/>
  <c r="BN948" i="1"/>
  <c r="BM948" i="1"/>
  <c r="BL948" i="1"/>
  <c r="BK948" i="1"/>
  <c r="BJ948" i="1"/>
  <c r="BI948" i="1"/>
  <c r="BH948" i="1"/>
  <c r="BG948" i="1"/>
  <c r="BF948" i="1"/>
  <c r="BE948" i="1"/>
  <c r="BD948" i="1"/>
  <c r="BC948" i="1"/>
  <c r="BB948" i="1"/>
  <c r="BA948" i="1"/>
  <c r="AZ948" i="1"/>
  <c r="AY948" i="1"/>
  <c r="AX948" i="1"/>
  <c r="AW948" i="1"/>
  <c r="AV948" i="1"/>
  <c r="AU948" i="1"/>
  <c r="AT948" i="1"/>
  <c r="AS948" i="1"/>
  <c r="AR948" i="1"/>
  <c r="AQ948" i="1"/>
  <c r="AP948" i="1"/>
  <c r="AO948" i="1"/>
  <c r="AN948" i="1"/>
  <c r="AM948" i="1"/>
  <c r="AL948" i="1"/>
  <c r="AK948" i="1"/>
  <c r="AJ948" i="1"/>
  <c r="AI948" i="1"/>
  <c r="AH948" i="1"/>
  <c r="AG948" i="1"/>
  <c r="AF948" i="1"/>
  <c r="AE948" i="1"/>
  <c r="AD948" i="1"/>
  <c r="AC948" i="1"/>
  <c r="AB948" i="1"/>
  <c r="AA948" i="1"/>
  <c r="Z948" i="1"/>
  <c r="Y948" i="1"/>
  <c r="X948" i="1"/>
  <c r="W948" i="1"/>
  <c r="V948" i="1"/>
  <c r="U948" i="1"/>
  <c r="T948" i="1"/>
  <c r="S948" i="1"/>
  <c r="R948" i="1"/>
  <c r="Q948" i="1"/>
  <c r="P948" i="1"/>
  <c r="O948" i="1"/>
  <c r="N948" i="1"/>
  <c r="M948" i="1"/>
  <c r="L948" i="1"/>
  <c r="K948" i="1"/>
  <c r="J948" i="1"/>
  <c r="G948" i="1"/>
  <c r="CU947" i="1"/>
  <c r="CT947" i="1"/>
  <c r="CS947" i="1"/>
  <c r="CR947" i="1"/>
  <c r="CQ947" i="1"/>
  <c r="CP947" i="1"/>
  <c r="CO947" i="1"/>
  <c r="CN947" i="1"/>
  <c r="CM947" i="1"/>
  <c r="CL947" i="1"/>
  <c r="CK947" i="1"/>
  <c r="CJ947" i="1"/>
  <c r="CI947" i="1"/>
  <c r="CH947" i="1"/>
  <c r="CG947" i="1"/>
  <c r="CF947" i="1"/>
  <c r="CE947" i="1"/>
  <c r="CD947" i="1"/>
  <c r="CC947" i="1"/>
  <c r="CB947" i="1"/>
  <c r="CA947" i="1"/>
  <c r="BZ947" i="1"/>
  <c r="BY947" i="1"/>
  <c r="BX947" i="1"/>
  <c r="BW947" i="1"/>
  <c r="BV947" i="1"/>
  <c r="BU947" i="1"/>
  <c r="BT947" i="1"/>
  <c r="BS947" i="1"/>
  <c r="BR947" i="1"/>
  <c r="BQ947" i="1"/>
  <c r="BP947" i="1"/>
  <c r="BO947" i="1"/>
  <c r="BN947" i="1"/>
  <c r="BM947" i="1"/>
  <c r="BL947" i="1"/>
  <c r="BK947" i="1"/>
  <c r="BJ947" i="1"/>
  <c r="BI947" i="1"/>
  <c r="BH947" i="1"/>
  <c r="BG947" i="1"/>
  <c r="BF947" i="1"/>
  <c r="BE947" i="1"/>
  <c r="BD947" i="1"/>
  <c r="BC947" i="1"/>
  <c r="BB947" i="1"/>
  <c r="BA947" i="1"/>
  <c r="AZ947" i="1"/>
  <c r="AY947" i="1"/>
  <c r="AX947" i="1"/>
  <c r="AW947" i="1"/>
  <c r="AV947" i="1"/>
  <c r="AU947" i="1"/>
  <c r="AT947" i="1"/>
  <c r="AS947" i="1"/>
  <c r="AR947" i="1"/>
  <c r="AQ947" i="1"/>
  <c r="AP947" i="1"/>
  <c r="AO947" i="1"/>
  <c r="AN947" i="1"/>
  <c r="AM947" i="1"/>
  <c r="AL947" i="1"/>
  <c r="AK947" i="1"/>
  <c r="AJ947" i="1"/>
  <c r="AI947" i="1"/>
  <c r="AH947" i="1"/>
  <c r="AG947" i="1"/>
  <c r="AF947" i="1"/>
  <c r="AE947" i="1"/>
  <c r="AD947" i="1"/>
  <c r="AC947" i="1"/>
  <c r="AB947" i="1"/>
  <c r="AA947" i="1"/>
  <c r="Z947" i="1"/>
  <c r="Y947" i="1"/>
  <c r="X947" i="1"/>
  <c r="W947" i="1"/>
  <c r="V947" i="1"/>
  <c r="U947" i="1"/>
  <c r="T947" i="1"/>
  <c r="S947" i="1"/>
  <c r="R947" i="1"/>
  <c r="Q947" i="1"/>
  <c r="P947" i="1"/>
  <c r="O947" i="1"/>
  <c r="N947" i="1"/>
  <c r="M947" i="1"/>
  <c r="L947" i="1"/>
  <c r="K947" i="1"/>
  <c r="J947" i="1"/>
  <c r="G947" i="1"/>
  <c r="CU946" i="1"/>
  <c r="CT946" i="1"/>
  <c r="CS946" i="1"/>
  <c r="CR946" i="1"/>
  <c r="CQ946" i="1"/>
  <c r="CP946" i="1"/>
  <c r="CO946" i="1"/>
  <c r="CN946" i="1"/>
  <c r="CM946" i="1"/>
  <c r="CL946" i="1"/>
  <c r="CK946" i="1"/>
  <c r="CJ946" i="1"/>
  <c r="CI946" i="1"/>
  <c r="CH946" i="1"/>
  <c r="CG946" i="1"/>
  <c r="CF946" i="1"/>
  <c r="CE946" i="1"/>
  <c r="CD946" i="1"/>
  <c r="CC946" i="1"/>
  <c r="CB946" i="1"/>
  <c r="CA946" i="1"/>
  <c r="BZ946" i="1"/>
  <c r="BY946" i="1"/>
  <c r="BX946" i="1"/>
  <c r="BW946" i="1"/>
  <c r="BV946" i="1"/>
  <c r="BU946" i="1"/>
  <c r="BT946" i="1"/>
  <c r="BS946" i="1"/>
  <c r="BR946" i="1"/>
  <c r="BQ946" i="1"/>
  <c r="BP946" i="1"/>
  <c r="BO946" i="1"/>
  <c r="BN946" i="1"/>
  <c r="BM946" i="1"/>
  <c r="BL946" i="1"/>
  <c r="BK946" i="1"/>
  <c r="BJ946" i="1"/>
  <c r="BI946" i="1"/>
  <c r="BH946" i="1"/>
  <c r="BG946" i="1"/>
  <c r="BF946" i="1"/>
  <c r="BE946" i="1"/>
  <c r="BD946" i="1"/>
  <c r="BC946" i="1"/>
  <c r="BB946" i="1"/>
  <c r="BA946" i="1"/>
  <c r="AZ946" i="1"/>
  <c r="AY946" i="1"/>
  <c r="AX946" i="1"/>
  <c r="AW946" i="1"/>
  <c r="AV946" i="1"/>
  <c r="AU946" i="1"/>
  <c r="AT946" i="1"/>
  <c r="AS946" i="1"/>
  <c r="AR946" i="1"/>
  <c r="AQ946" i="1"/>
  <c r="AP946" i="1"/>
  <c r="AO946" i="1"/>
  <c r="AN946" i="1"/>
  <c r="AM946" i="1"/>
  <c r="AL946" i="1"/>
  <c r="AK946" i="1"/>
  <c r="AJ946" i="1"/>
  <c r="AI946" i="1"/>
  <c r="AH946" i="1"/>
  <c r="AG946" i="1"/>
  <c r="AF946" i="1"/>
  <c r="AE946" i="1"/>
  <c r="AD946" i="1"/>
  <c r="AC946" i="1"/>
  <c r="AB946" i="1"/>
  <c r="AA946" i="1"/>
  <c r="Z946" i="1"/>
  <c r="Y946" i="1"/>
  <c r="X946" i="1"/>
  <c r="W946" i="1"/>
  <c r="V946" i="1"/>
  <c r="U946" i="1"/>
  <c r="T946" i="1"/>
  <c r="S946" i="1"/>
  <c r="R946" i="1"/>
  <c r="Q946" i="1"/>
  <c r="P946" i="1"/>
  <c r="O946" i="1"/>
  <c r="N946" i="1"/>
  <c r="M946" i="1"/>
  <c r="L946" i="1"/>
  <c r="K946" i="1"/>
  <c r="J946" i="1"/>
  <c r="G946" i="1"/>
  <c r="CU945" i="1"/>
  <c r="CT945" i="1"/>
  <c r="CS945" i="1"/>
  <c r="CR945" i="1"/>
  <c r="CQ945" i="1"/>
  <c r="CP945" i="1"/>
  <c r="CO945" i="1"/>
  <c r="CN945" i="1"/>
  <c r="CM945" i="1"/>
  <c r="CL945" i="1"/>
  <c r="CK945" i="1"/>
  <c r="CJ945" i="1"/>
  <c r="CI945" i="1"/>
  <c r="CH945" i="1"/>
  <c r="CG945" i="1"/>
  <c r="CF945" i="1"/>
  <c r="CE945" i="1"/>
  <c r="CD945" i="1"/>
  <c r="CC945" i="1"/>
  <c r="CB945" i="1"/>
  <c r="CA945" i="1"/>
  <c r="BZ945" i="1"/>
  <c r="BY945" i="1"/>
  <c r="BX945" i="1"/>
  <c r="BW945" i="1"/>
  <c r="BV945" i="1"/>
  <c r="BU945" i="1"/>
  <c r="BT945" i="1"/>
  <c r="BS945" i="1"/>
  <c r="BR945" i="1"/>
  <c r="BQ945" i="1"/>
  <c r="BP945" i="1"/>
  <c r="BO945" i="1"/>
  <c r="BN945" i="1"/>
  <c r="BM945" i="1"/>
  <c r="BL945" i="1"/>
  <c r="BK945" i="1"/>
  <c r="BJ945" i="1"/>
  <c r="BI945" i="1"/>
  <c r="BH945" i="1"/>
  <c r="BG945" i="1"/>
  <c r="BF945" i="1"/>
  <c r="BE945" i="1"/>
  <c r="BD945" i="1"/>
  <c r="BC945" i="1"/>
  <c r="BB945" i="1"/>
  <c r="BA945" i="1"/>
  <c r="AZ945" i="1"/>
  <c r="AY945" i="1"/>
  <c r="AX945" i="1"/>
  <c r="AW945" i="1"/>
  <c r="AV945" i="1"/>
  <c r="AU945" i="1"/>
  <c r="AT945" i="1"/>
  <c r="AS945" i="1"/>
  <c r="AR945" i="1"/>
  <c r="AQ945" i="1"/>
  <c r="AP945" i="1"/>
  <c r="AO945" i="1"/>
  <c r="AN945" i="1"/>
  <c r="AM945" i="1"/>
  <c r="AL945" i="1"/>
  <c r="AK945" i="1"/>
  <c r="AJ945" i="1"/>
  <c r="AI945" i="1"/>
  <c r="AH945" i="1"/>
  <c r="AG945" i="1"/>
  <c r="AF945" i="1"/>
  <c r="AE945" i="1"/>
  <c r="AD945" i="1"/>
  <c r="AC945" i="1"/>
  <c r="AB945" i="1"/>
  <c r="AA945" i="1"/>
  <c r="Z945" i="1"/>
  <c r="Y945" i="1"/>
  <c r="X945" i="1"/>
  <c r="W945" i="1"/>
  <c r="V945" i="1"/>
  <c r="U945" i="1"/>
  <c r="T945" i="1"/>
  <c r="S945" i="1"/>
  <c r="R945" i="1"/>
  <c r="Q945" i="1"/>
  <c r="P945" i="1"/>
  <c r="O945" i="1"/>
  <c r="N945" i="1"/>
  <c r="M945" i="1"/>
  <c r="L945" i="1"/>
  <c r="K945" i="1"/>
  <c r="J945" i="1"/>
  <c r="G945" i="1"/>
  <c r="CU944" i="1"/>
  <c r="CT944" i="1"/>
  <c r="CS944" i="1"/>
  <c r="CR944" i="1"/>
  <c r="CQ944" i="1"/>
  <c r="CP944" i="1"/>
  <c r="CO944" i="1"/>
  <c r="CN944" i="1"/>
  <c r="CM944" i="1"/>
  <c r="CL944" i="1"/>
  <c r="CK944" i="1"/>
  <c r="CJ944" i="1"/>
  <c r="CI944" i="1"/>
  <c r="CH944" i="1"/>
  <c r="CG944" i="1"/>
  <c r="CF944" i="1"/>
  <c r="CE944" i="1"/>
  <c r="CD944" i="1"/>
  <c r="CC944" i="1"/>
  <c r="CB944" i="1"/>
  <c r="CA944" i="1"/>
  <c r="BZ944" i="1"/>
  <c r="BY944" i="1"/>
  <c r="BX944" i="1"/>
  <c r="BW944" i="1"/>
  <c r="BV944" i="1"/>
  <c r="BU944" i="1"/>
  <c r="BT944" i="1"/>
  <c r="BS944" i="1"/>
  <c r="BR944" i="1"/>
  <c r="BQ944" i="1"/>
  <c r="BP944" i="1"/>
  <c r="BO944" i="1"/>
  <c r="BN944" i="1"/>
  <c r="BM944" i="1"/>
  <c r="BL944" i="1"/>
  <c r="BK944" i="1"/>
  <c r="BJ944" i="1"/>
  <c r="BI944" i="1"/>
  <c r="BH944" i="1"/>
  <c r="BG944" i="1"/>
  <c r="BF944" i="1"/>
  <c r="BE944" i="1"/>
  <c r="BD944" i="1"/>
  <c r="BC944" i="1"/>
  <c r="BB944" i="1"/>
  <c r="BA944" i="1"/>
  <c r="AZ944" i="1"/>
  <c r="AY944" i="1"/>
  <c r="AX944" i="1"/>
  <c r="AW944" i="1"/>
  <c r="AV944" i="1"/>
  <c r="AU944" i="1"/>
  <c r="AT944" i="1"/>
  <c r="AS944" i="1"/>
  <c r="AR944" i="1"/>
  <c r="AQ944" i="1"/>
  <c r="AP944" i="1"/>
  <c r="AO944" i="1"/>
  <c r="AN944" i="1"/>
  <c r="AM944" i="1"/>
  <c r="AL944" i="1"/>
  <c r="AK944" i="1"/>
  <c r="AJ944" i="1"/>
  <c r="AI944" i="1"/>
  <c r="AH944" i="1"/>
  <c r="AG944" i="1"/>
  <c r="AF944" i="1"/>
  <c r="AE944" i="1"/>
  <c r="AD944" i="1"/>
  <c r="AC944" i="1"/>
  <c r="AB944" i="1"/>
  <c r="AA944" i="1"/>
  <c r="Z944" i="1"/>
  <c r="Y944" i="1"/>
  <c r="X944" i="1"/>
  <c r="W944" i="1"/>
  <c r="V944" i="1"/>
  <c r="U944" i="1"/>
  <c r="T944" i="1"/>
  <c r="S944" i="1"/>
  <c r="R944" i="1"/>
  <c r="Q944" i="1"/>
  <c r="P944" i="1"/>
  <c r="O944" i="1"/>
  <c r="N944" i="1"/>
  <c r="M944" i="1"/>
  <c r="L944" i="1"/>
  <c r="K944" i="1"/>
  <c r="J944" i="1"/>
  <c r="G944" i="1"/>
  <c r="CU943" i="1"/>
  <c r="CT943" i="1"/>
  <c r="CS943" i="1"/>
  <c r="CR943" i="1"/>
  <c r="CQ943" i="1"/>
  <c r="CP943" i="1"/>
  <c r="CO943" i="1"/>
  <c r="CN943" i="1"/>
  <c r="CM943" i="1"/>
  <c r="CL943" i="1"/>
  <c r="CK943" i="1"/>
  <c r="CJ943" i="1"/>
  <c r="CI943" i="1"/>
  <c r="CH943" i="1"/>
  <c r="CG943" i="1"/>
  <c r="CF943" i="1"/>
  <c r="CE943" i="1"/>
  <c r="CD943" i="1"/>
  <c r="CC943" i="1"/>
  <c r="CB943" i="1"/>
  <c r="CA943" i="1"/>
  <c r="BZ943" i="1"/>
  <c r="BY943" i="1"/>
  <c r="BX943" i="1"/>
  <c r="BW943" i="1"/>
  <c r="BV943" i="1"/>
  <c r="BU943" i="1"/>
  <c r="BT943" i="1"/>
  <c r="BS943" i="1"/>
  <c r="BR943" i="1"/>
  <c r="BQ943" i="1"/>
  <c r="BP943" i="1"/>
  <c r="BO943" i="1"/>
  <c r="BN943" i="1"/>
  <c r="BM943" i="1"/>
  <c r="BL943" i="1"/>
  <c r="BK943" i="1"/>
  <c r="BJ943" i="1"/>
  <c r="BI943" i="1"/>
  <c r="BH943" i="1"/>
  <c r="BG943" i="1"/>
  <c r="BF943" i="1"/>
  <c r="BE943" i="1"/>
  <c r="BD943" i="1"/>
  <c r="BC943" i="1"/>
  <c r="BB943" i="1"/>
  <c r="BA943" i="1"/>
  <c r="AZ943" i="1"/>
  <c r="AY943" i="1"/>
  <c r="AX943" i="1"/>
  <c r="AW943" i="1"/>
  <c r="AV943" i="1"/>
  <c r="AU943" i="1"/>
  <c r="AT943" i="1"/>
  <c r="AS943" i="1"/>
  <c r="AR943" i="1"/>
  <c r="AQ943" i="1"/>
  <c r="AP943" i="1"/>
  <c r="AO943" i="1"/>
  <c r="AN943" i="1"/>
  <c r="AM943" i="1"/>
  <c r="AL943" i="1"/>
  <c r="AK943" i="1"/>
  <c r="AJ943" i="1"/>
  <c r="AI943" i="1"/>
  <c r="AH943" i="1"/>
  <c r="AG943" i="1"/>
  <c r="AF943" i="1"/>
  <c r="AE943" i="1"/>
  <c r="AD943" i="1"/>
  <c r="AC943" i="1"/>
  <c r="AB943" i="1"/>
  <c r="AA943" i="1"/>
  <c r="Z943" i="1"/>
  <c r="Y943" i="1"/>
  <c r="X943" i="1"/>
  <c r="W943" i="1"/>
  <c r="V943" i="1"/>
  <c r="U943" i="1"/>
  <c r="T943" i="1"/>
  <c r="S943" i="1"/>
  <c r="R943" i="1"/>
  <c r="Q943" i="1"/>
  <c r="P943" i="1"/>
  <c r="O943" i="1"/>
  <c r="N943" i="1"/>
  <c r="M943" i="1"/>
  <c r="L943" i="1"/>
  <c r="K943" i="1"/>
  <c r="J943" i="1"/>
  <c r="G943" i="1"/>
  <c r="CU942" i="1"/>
  <c r="CT942" i="1"/>
  <c r="CS942" i="1"/>
  <c r="CR942" i="1"/>
  <c r="CQ942" i="1"/>
  <c r="CP942" i="1"/>
  <c r="CO942" i="1"/>
  <c r="CN942" i="1"/>
  <c r="CM942" i="1"/>
  <c r="CL942" i="1"/>
  <c r="CK942" i="1"/>
  <c r="CJ942" i="1"/>
  <c r="CI942" i="1"/>
  <c r="CH942" i="1"/>
  <c r="CG942" i="1"/>
  <c r="CF942" i="1"/>
  <c r="CE942" i="1"/>
  <c r="CD942" i="1"/>
  <c r="CC942" i="1"/>
  <c r="CB942" i="1"/>
  <c r="CA942" i="1"/>
  <c r="BZ942" i="1"/>
  <c r="BY942" i="1"/>
  <c r="BX942" i="1"/>
  <c r="BW942" i="1"/>
  <c r="BV942" i="1"/>
  <c r="BU942" i="1"/>
  <c r="BT942" i="1"/>
  <c r="BS942" i="1"/>
  <c r="BR942" i="1"/>
  <c r="BQ942" i="1"/>
  <c r="BP942" i="1"/>
  <c r="BO942" i="1"/>
  <c r="BN942" i="1"/>
  <c r="BM942" i="1"/>
  <c r="BL942" i="1"/>
  <c r="BK942" i="1"/>
  <c r="BJ942" i="1"/>
  <c r="BI942" i="1"/>
  <c r="BH942" i="1"/>
  <c r="BG942" i="1"/>
  <c r="BF942" i="1"/>
  <c r="BE942" i="1"/>
  <c r="BD942" i="1"/>
  <c r="BC942" i="1"/>
  <c r="BB942" i="1"/>
  <c r="BA942" i="1"/>
  <c r="AZ942" i="1"/>
  <c r="AY942" i="1"/>
  <c r="AX942" i="1"/>
  <c r="AW942" i="1"/>
  <c r="AV942" i="1"/>
  <c r="AU942" i="1"/>
  <c r="AT942" i="1"/>
  <c r="AS942" i="1"/>
  <c r="AR942" i="1"/>
  <c r="AQ942" i="1"/>
  <c r="AP942" i="1"/>
  <c r="AO942" i="1"/>
  <c r="AN942" i="1"/>
  <c r="AM942" i="1"/>
  <c r="AL942" i="1"/>
  <c r="AK942" i="1"/>
  <c r="AJ942" i="1"/>
  <c r="AI942" i="1"/>
  <c r="AH942" i="1"/>
  <c r="AG942" i="1"/>
  <c r="AF942" i="1"/>
  <c r="AE942" i="1"/>
  <c r="AD942" i="1"/>
  <c r="AC942" i="1"/>
  <c r="AB942" i="1"/>
  <c r="AA942" i="1"/>
  <c r="Z942" i="1"/>
  <c r="Y942" i="1"/>
  <c r="X942" i="1"/>
  <c r="W942" i="1"/>
  <c r="V942" i="1"/>
  <c r="U942" i="1"/>
  <c r="T942" i="1"/>
  <c r="S942" i="1"/>
  <c r="R942" i="1"/>
  <c r="Q942" i="1"/>
  <c r="P942" i="1"/>
  <c r="O942" i="1"/>
  <c r="N942" i="1"/>
  <c r="M942" i="1"/>
  <c r="L942" i="1"/>
  <c r="K942" i="1"/>
  <c r="J942" i="1"/>
  <c r="G942" i="1"/>
  <c r="CU941" i="1"/>
  <c r="CT941" i="1"/>
  <c r="CS941" i="1"/>
  <c r="CR941" i="1"/>
  <c r="CQ941" i="1"/>
  <c r="CP941" i="1"/>
  <c r="CO941" i="1"/>
  <c r="CN941" i="1"/>
  <c r="CM941" i="1"/>
  <c r="CL941" i="1"/>
  <c r="CK941" i="1"/>
  <c r="CJ941" i="1"/>
  <c r="CI941" i="1"/>
  <c r="CH941" i="1"/>
  <c r="CG941" i="1"/>
  <c r="CF941" i="1"/>
  <c r="CE941" i="1"/>
  <c r="CD941" i="1"/>
  <c r="CC941" i="1"/>
  <c r="CB941" i="1"/>
  <c r="CA941" i="1"/>
  <c r="BZ941" i="1"/>
  <c r="BY941" i="1"/>
  <c r="BX941" i="1"/>
  <c r="BW941" i="1"/>
  <c r="BV941" i="1"/>
  <c r="BU941" i="1"/>
  <c r="BT941" i="1"/>
  <c r="BS941" i="1"/>
  <c r="BR941" i="1"/>
  <c r="BQ941" i="1"/>
  <c r="BP941" i="1"/>
  <c r="BO941" i="1"/>
  <c r="BN941" i="1"/>
  <c r="BM941" i="1"/>
  <c r="BL941" i="1"/>
  <c r="BK941" i="1"/>
  <c r="BJ941" i="1"/>
  <c r="BI941" i="1"/>
  <c r="BH941" i="1"/>
  <c r="BG941" i="1"/>
  <c r="BF941" i="1"/>
  <c r="BE941" i="1"/>
  <c r="BD941" i="1"/>
  <c r="BC941" i="1"/>
  <c r="BB941" i="1"/>
  <c r="BA941" i="1"/>
  <c r="AZ941" i="1"/>
  <c r="AY941" i="1"/>
  <c r="AX941" i="1"/>
  <c r="AW941" i="1"/>
  <c r="AV941" i="1"/>
  <c r="AU941" i="1"/>
  <c r="AT941" i="1"/>
  <c r="AS941" i="1"/>
  <c r="AR941" i="1"/>
  <c r="AQ941" i="1"/>
  <c r="AP941" i="1"/>
  <c r="AO941" i="1"/>
  <c r="AN941" i="1"/>
  <c r="AM941" i="1"/>
  <c r="AL941" i="1"/>
  <c r="AK941" i="1"/>
  <c r="AJ941" i="1"/>
  <c r="AI941" i="1"/>
  <c r="AH941" i="1"/>
  <c r="AG941" i="1"/>
  <c r="AF941" i="1"/>
  <c r="AE941" i="1"/>
  <c r="AD941" i="1"/>
  <c r="AC941" i="1"/>
  <c r="AB941" i="1"/>
  <c r="AA941" i="1"/>
  <c r="Z941" i="1"/>
  <c r="Y941" i="1"/>
  <c r="X941" i="1"/>
  <c r="W941" i="1"/>
  <c r="V941" i="1"/>
  <c r="U941" i="1"/>
  <c r="T941" i="1"/>
  <c r="S941" i="1"/>
  <c r="R941" i="1"/>
  <c r="Q941" i="1"/>
  <c r="P941" i="1"/>
  <c r="O941" i="1"/>
  <c r="N941" i="1"/>
  <c r="M941" i="1"/>
  <c r="L941" i="1"/>
  <c r="K941" i="1"/>
  <c r="J941" i="1"/>
  <c r="G941" i="1"/>
  <c r="CU940" i="1"/>
  <c r="CT940" i="1"/>
  <c r="CS940" i="1"/>
  <c r="CR940" i="1"/>
  <c r="CQ940" i="1"/>
  <c r="CP940" i="1"/>
  <c r="CO940" i="1"/>
  <c r="CN940" i="1"/>
  <c r="CM940" i="1"/>
  <c r="CL940" i="1"/>
  <c r="CK940" i="1"/>
  <c r="CJ940" i="1"/>
  <c r="CI940" i="1"/>
  <c r="CH940" i="1"/>
  <c r="CG940" i="1"/>
  <c r="CF940" i="1"/>
  <c r="CE940" i="1"/>
  <c r="CD940" i="1"/>
  <c r="CC940" i="1"/>
  <c r="CB940" i="1"/>
  <c r="CA940" i="1"/>
  <c r="BZ940" i="1"/>
  <c r="BY940" i="1"/>
  <c r="BX940" i="1"/>
  <c r="BW940" i="1"/>
  <c r="BV940" i="1"/>
  <c r="BU940" i="1"/>
  <c r="BT940" i="1"/>
  <c r="BS940" i="1"/>
  <c r="BR940" i="1"/>
  <c r="BQ940" i="1"/>
  <c r="BP940" i="1"/>
  <c r="BO940" i="1"/>
  <c r="BN940" i="1"/>
  <c r="BM940" i="1"/>
  <c r="BL940" i="1"/>
  <c r="BK940" i="1"/>
  <c r="BJ940" i="1"/>
  <c r="BI940" i="1"/>
  <c r="BH940" i="1"/>
  <c r="BG940" i="1"/>
  <c r="BF940" i="1"/>
  <c r="BE940" i="1"/>
  <c r="BD940" i="1"/>
  <c r="BC940" i="1"/>
  <c r="BB940" i="1"/>
  <c r="BA940" i="1"/>
  <c r="AZ940" i="1"/>
  <c r="AY940" i="1"/>
  <c r="AX940" i="1"/>
  <c r="AW940" i="1"/>
  <c r="AV940" i="1"/>
  <c r="AU940" i="1"/>
  <c r="AT940" i="1"/>
  <c r="AS940" i="1"/>
  <c r="AR940" i="1"/>
  <c r="AQ940" i="1"/>
  <c r="AP940" i="1"/>
  <c r="AO940" i="1"/>
  <c r="AN940" i="1"/>
  <c r="AM940" i="1"/>
  <c r="AL940" i="1"/>
  <c r="AK940" i="1"/>
  <c r="AJ940" i="1"/>
  <c r="AI940" i="1"/>
  <c r="AH940" i="1"/>
  <c r="AG940" i="1"/>
  <c r="AF940" i="1"/>
  <c r="AE940" i="1"/>
  <c r="AD940" i="1"/>
  <c r="AC940" i="1"/>
  <c r="AB940" i="1"/>
  <c r="AA940" i="1"/>
  <c r="Z940" i="1"/>
  <c r="Y940" i="1"/>
  <c r="X940" i="1"/>
  <c r="W940" i="1"/>
  <c r="V940" i="1"/>
  <c r="U940" i="1"/>
  <c r="T940" i="1"/>
  <c r="S940" i="1"/>
  <c r="R940" i="1"/>
  <c r="Q940" i="1"/>
  <c r="P940" i="1"/>
  <c r="O940" i="1"/>
  <c r="N940" i="1"/>
  <c r="M940" i="1"/>
  <c r="L940" i="1"/>
  <c r="K940" i="1"/>
  <c r="J940" i="1"/>
  <c r="G940" i="1"/>
  <c r="CU939" i="1"/>
  <c r="CT939" i="1"/>
  <c r="CS939" i="1"/>
  <c r="CR939" i="1"/>
  <c r="CQ939" i="1"/>
  <c r="CP939" i="1"/>
  <c r="CO939" i="1"/>
  <c r="CN939" i="1"/>
  <c r="CM939" i="1"/>
  <c r="CL939" i="1"/>
  <c r="CK939" i="1"/>
  <c r="CJ939" i="1"/>
  <c r="CI939" i="1"/>
  <c r="CH939" i="1"/>
  <c r="CG939" i="1"/>
  <c r="CF939" i="1"/>
  <c r="CE939" i="1"/>
  <c r="CD939" i="1"/>
  <c r="CC939" i="1"/>
  <c r="CB939" i="1"/>
  <c r="CA939" i="1"/>
  <c r="BZ939" i="1"/>
  <c r="BY939" i="1"/>
  <c r="BX939" i="1"/>
  <c r="BW939" i="1"/>
  <c r="BV939" i="1"/>
  <c r="BU939" i="1"/>
  <c r="BT939" i="1"/>
  <c r="BS939" i="1"/>
  <c r="BR939" i="1"/>
  <c r="BQ939" i="1"/>
  <c r="BP939" i="1"/>
  <c r="BO939" i="1"/>
  <c r="BN939" i="1"/>
  <c r="BM939" i="1"/>
  <c r="BL939" i="1"/>
  <c r="BK939" i="1"/>
  <c r="BJ939" i="1"/>
  <c r="BI939" i="1"/>
  <c r="BH939" i="1"/>
  <c r="BG939" i="1"/>
  <c r="BF939" i="1"/>
  <c r="BE939" i="1"/>
  <c r="BD939" i="1"/>
  <c r="BC939" i="1"/>
  <c r="BB939" i="1"/>
  <c r="BA939" i="1"/>
  <c r="AZ939" i="1"/>
  <c r="AY939" i="1"/>
  <c r="AX939" i="1"/>
  <c r="AW939" i="1"/>
  <c r="AV939" i="1"/>
  <c r="AU939" i="1"/>
  <c r="AT939" i="1"/>
  <c r="AS939" i="1"/>
  <c r="AR939" i="1"/>
  <c r="AQ939" i="1"/>
  <c r="AP939" i="1"/>
  <c r="AO939" i="1"/>
  <c r="AN939" i="1"/>
  <c r="AM939" i="1"/>
  <c r="AL939" i="1"/>
  <c r="AK939" i="1"/>
  <c r="AJ939" i="1"/>
  <c r="AI939" i="1"/>
  <c r="AH939" i="1"/>
  <c r="AG939" i="1"/>
  <c r="AF939" i="1"/>
  <c r="AE939" i="1"/>
  <c r="AD939" i="1"/>
  <c r="AC939" i="1"/>
  <c r="AB939" i="1"/>
  <c r="AA939" i="1"/>
  <c r="Z939" i="1"/>
  <c r="Y939" i="1"/>
  <c r="X939" i="1"/>
  <c r="W939" i="1"/>
  <c r="V939" i="1"/>
  <c r="U939" i="1"/>
  <c r="T939" i="1"/>
  <c r="S939" i="1"/>
  <c r="R939" i="1"/>
  <c r="Q939" i="1"/>
  <c r="P939" i="1"/>
  <c r="O939" i="1"/>
  <c r="N939" i="1"/>
  <c r="M939" i="1"/>
  <c r="L939" i="1"/>
  <c r="K939" i="1"/>
  <c r="J939" i="1"/>
  <c r="G939" i="1"/>
  <c r="CU938" i="1"/>
  <c r="CT938" i="1"/>
  <c r="CS938" i="1"/>
  <c r="CR938" i="1"/>
  <c r="CQ938" i="1"/>
  <c r="CP938" i="1"/>
  <c r="CO938" i="1"/>
  <c r="CN938" i="1"/>
  <c r="CM938" i="1"/>
  <c r="CL938" i="1"/>
  <c r="CK938" i="1"/>
  <c r="CJ938" i="1"/>
  <c r="CI938" i="1"/>
  <c r="CH938" i="1"/>
  <c r="CG938" i="1"/>
  <c r="CF938" i="1"/>
  <c r="CE938" i="1"/>
  <c r="CD938" i="1"/>
  <c r="CC938" i="1"/>
  <c r="CB938" i="1"/>
  <c r="CA938" i="1"/>
  <c r="BZ938" i="1"/>
  <c r="BY938" i="1"/>
  <c r="BX938" i="1"/>
  <c r="BW938" i="1"/>
  <c r="BV938" i="1"/>
  <c r="BU938" i="1"/>
  <c r="BT938" i="1"/>
  <c r="BS938" i="1"/>
  <c r="BR938" i="1"/>
  <c r="BQ938" i="1"/>
  <c r="BP938" i="1"/>
  <c r="BO938" i="1"/>
  <c r="BN938" i="1"/>
  <c r="BM938" i="1"/>
  <c r="BL938" i="1"/>
  <c r="BK938" i="1"/>
  <c r="BJ938" i="1"/>
  <c r="BI938" i="1"/>
  <c r="BH938" i="1"/>
  <c r="BG938" i="1"/>
  <c r="BF938" i="1"/>
  <c r="BE938" i="1"/>
  <c r="BD938" i="1"/>
  <c r="BC938" i="1"/>
  <c r="BB938" i="1"/>
  <c r="BA938" i="1"/>
  <c r="AZ938" i="1"/>
  <c r="AY938" i="1"/>
  <c r="AX938" i="1"/>
  <c r="AW938" i="1"/>
  <c r="AV938" i="1"/>
  <c r="AU938" i="1"/>
  <c r="AT938" i="1"/>
  <c r="AS938" i="1"/>
  <c r="AR938" i="1"/>
  <c r="AQ938" i="1"/>
  <c r="AP938" i="1"/>
  <c r="AO938" i="1"/>
  <c r="AN938" i="1"/>
  <c r="AM938" i="1"/>
  <c r="AL938" i="1"/>
  <c r="AK938" i="1"/>
  <c r="AJ938" i="1"/>
  <c r="AI938" i="1"/>
  <c r="AH938" i="1"/>
  <c r="AG938" i="1"/>
  <c r="AF938" i="1"/>
  <c r="AE938" i="1"/>
  <c r="AD938" i="1"/>
  <c r="AC938" i="1"/>
  <c r="AB938" i="1"/>
  <c r="AA938" i="1"/>
  <c r="Z938" i="1"/>
  <c r="Y938" i="1"/>
  <c r="X938" i="1"/>
  <c r="W938" i="1"/>
  <c r="V938" i="1"/>
  <c r="U938" i="1"/>
  <c r="T938" i="1"/>
  <c r="S938" i="1"/>
  <c r="R938" i="1"/>
  <c r="Q938" i="1"/>
  <c r="P938" i="1"/>
  <c r="O938" i="1"/>
  <c r="N938" i="1"/>
  <c r="M938" i="1"/>
  <c r="L938" i="1"/>
  <c r="K938" i="1"/>
  <c r="J938" i="1"/>
  <c r="G938" i="1"/>
  <c r="CU937" i="1"/>
  <c r="CT937" i="1"/>
  <c r="CS937" i="1"/>
  <c r="CR937" i="1"/>
  <c r="CQ937" i="1"/>
  <c r="CP937" i="1"/>
  <c r="CO937" i="1"/>
  <c r="CN937" i="1"/>
  <c r="CM937" i="1"/>
  <c r="CL937" i="1"/>
  <c r="CK937" i="1"/>
  <c r="CJ937" i="1"/>
  <c r="CI937" i="1"/>
  <c r="CH937" i="1"/>
  <c r="CG937" i="1"/>
  <c r="CF937" i="1"/>
  <c r="CE937" i="1"/>
  <c r="CD937" i="1"/>
  <c r="CC937" i="1"/>
  <c r="CB937" i="1"/>
  <c r="CA937" i="1"/>
  <c r="BZ937" i="1"/>
  <c r="BY937" i="1"/>
  <c r="BX937" i="1"/>
  <c r="BW937" i="1"/>
  <c r="BV937" i="1"/>
  <c r="BU937" i="1"/>
  <c r="BT937" i="1"/>
  <c r="BS937" i="1"/>
  <c r="BR937" i="1"/>
  <c r="BQ937" i="1"/>
  <c r="BP937" i="1"/>
  <c r="BO937" i="1"/>
  <c r="BN937" i="1"/>
  <c r="BM937" i="1"/>
  <c r="BL937" i="1"/>
  <c r="BK937" i="1"/>
  <c r="BJ937" i="1"/>
  <c r="BI937" i="1"/>
  <c r="BH937" i="1"/>
  <c r="BG937" i="1"/>
  <c r="BF937" i="1"/>
  <c r="BE937" i="1"/>
  <c r="BD937" i="1"/>
  <c r="BC937" i="1"/>
  <c r="BB937" i="1"/>
  <c r="BA937" i="1"/>
  <c r="AZ937" i="1"/>
  <c r="AY937" i="1"/>
  <c r="AX937" i="1"/>
  <c r="AW937" i="1"/>
  <c r="AV937" i="1"/>
  <c r="AU937" i="1"/>
  <c r="AT937" i="1"/>
  <c r="AS937" i="1"/>
  <c r="AR937" i="1"/>
  <c r="AQ937" i="1"/>
  <c r="AP937" i="1"/>
  <c r="AO937" i="1"/>
  <c r="AN937" i="1"/>
  <c r="AM937" i="1"/>
  <c r="AL937" i="1"/>
  <c r="AK937" i="1"/>
  <c r="AJ937" i="1"/>
  <c r="AI937" i="1"/>
  <c r="AH937" i="1"/>
  <c r="AG937" i="1"/>
  <c r="AF937" i="1"/>
  <c r="AE937" i="1"/>
  <c r="AD937" i="1"/>
  <c r="AC937" i="1"/>
  <c r="AB937" i="1"/>
  <c r="AA937" i="1"/>
  <c r="Z937" i="1"/>
  <c r="Y937" i="1"/>
  <c r="X937" i="1"/>
  <c r="W937" i="1"/>
  <c r="V937" i="1"/>
  <c r="U937" i="1"/>
  <c r="T937" i="1"/>
  <c r="S937" i="1"/>
  <c r="R937" i="1"/>
  <c r="Q937" i="1"/>
  <c r="P937" i="1"/>
  <c r="O937" i="1"/>
  <c r="N937" i="1"/>
  <c r="M937" i="1"/>
  <c r="L937" i="1"/>
  <c r="K937" i="1"/>
  <c r="J937" i="1"/>
  <c r="G937" i="1"/>
  <c r="CU936" i="1"/>
  <c r="CT936" i="1"/>
  <c r="CS936" i="1"/>
  <c r="CR936" i="1"/>
  <c r="CQ936" i="1"/>
  <c r="CP936" i="1"/>
  <c r="CO936" i="1"/>
  <c r="CN936" i="1"/>
  <c r="CM936" i="1"/>
  <c r="CL936" i="1"/>
  <c r="CK936" i="1"/>
  <c r="CJ936" i="1"/>
  <c r="CI936" i="1"/>
  <c r="CH936" i="1"/>
  <c r="CG936" i="1"/>
  <c r="CF936" i="1"/>
  <c r="CE936" i="1"/>
  <c r="CD936" i="1"/>
  <c r="CC936" i="1"/>
  <c r="CB936" i="1"/>
  <c r="CA936" i="1"/>
  <c r="BZ936" i="1"/>
  <c r="BY936" i="1"/>
  <c r="BX936" i="1"/>
  <c r="BW936" i="1"/>
  <c r="BV936" i="1"/>
  <c r="BU936" i="1"/>
  <c r="BT936" i="1"/>
  <c r="BS936" i="1"/>
  <c r="BR936" i="1"/>
  <c r="BQ936" i="1"/>
  <c r="BP936" i="1"/>
  <c r="BO936" i="1"/>
  <c r="BN936" i="1"/>
  <c r="BM936" i="1"/>
  <c r="BL936" i="1"/>
  <c r="BK936" i="1"/>
  <c r="BJ936" i="1"/>
  <c r="BI936" i="1"/>
  <c r="BH936" i="1"/>
  <c r="BG936" i="1"/>
  <c r="BF936" i="1"/>
  <c r="BE936" i="1"/>
  <c r="BD936" i="1"/>
  <c r="BC936" i="1"/>
  <c r="BB936" i="1"/>
  <c r="BA936" i="1"/>
  <c r="AZ936" i="1"/>
  <c r="AY936" i="1"/>
  <c r="AX936" i="1"/>
  <c r="AW936" i="1"/>
  <c r="AV936" i="1"/>
  <c r="AU936" i="1"/>
  <c r="AT936" i="1"/>
  <c r="AS936" i="1"/>
  <c r="AR936" i="1"/>
  <c r="AQ936" i="1"/>
  <c r="AP936" i="1"/>
  <c r="AO936" i="1"/>
  <c r="AN936" i="1"/>
  <c r="AM936" i="1"/>
  <c r="AL936" i="1"/>
  <c r="AK936" i="1"/>
  <c r="AJ936" i="1"/>
  <c r="AI936" i="1"/>
  <c r="AH936" i="1"/>
  <c r="AG936" i="1"/>
  <c r="AF936" i="1"/>
  <c r="AE936" i="1"/>
  <c r="AD936" i="1"/>
  <c r="AC936" i="1"/>
  <c r="AB936" i="1"/>
  <c r="AA936" i="1"/>
  <c r="Z936" i="1"/>
  <c r="Y936" i="1"/>
  <c r="X936" i="1"/>
  <c r="W936" i="1"/>
  <c r="V936" i="1"/>
  <c r="U936" i="1"/>
  <c r="T936" i="1"/>
  <c r="S936" i="1"/>
  <c r="R936" i="1"/>
  <c r="Q936" i="1"/>
  <c r="P936" i="1"/>
  <c r="O936" i="1"/>
  <c r="N936" i="1"/>
  <c r="M936" i="1"/>
  <c r="L936" i="1"/>
  <c r="K936" i="1"/>
  <c r="J936" i="1"/>
  <c r="G936" i="1"/>
  <c r="CU935" i="1"/>
  <c r="CT935" i="1"/>
  <c r="CS935" i="1"/>
  <c r="CR935" i="1"/>
  <c r="CQ935" i="1"/>
  <c r="CP935" i="1"/>
  <c r="CO935" i="1"/>
  <c r="CN935" i="1"/>
  <c r="CM935" i="1"/>
  <c r="CL935" i="1"/>
  <c r="CK935" i="1"/>
  <c r="CJ935" i="1"/>
  <c r="CI935" i="1"/>
  <c r="CH935" i="1"/>
  <c r="CG935" i="1"/>
  <c r="CF935" i="1"/>
  <c r="CE935" i="1"/>
  <c r="CD935" i="1"/>
  <c r="CC935" i="1"/>
  <c r="CB935" i="1"/>
  <c r="CA935" i="1"/>
  <c r="BZ935" i="1"/>
  <c r="BY935" i="1"/>
  <c r="BX935" i="1"/>
  <c r="BW935" i="1"/>
  <c r="BV935" i="1"/>
  <c r="BU935" i="1"/>
  <c r="BT935" i="1"/>
  <c r="BS935" i="1"/>
  <c r="BR935" i="1"/>
  <c r="BQ935" i="1"/>
  <c r="BP935" i="1"/>
  <c r="BO935" i="1"/>
  <c r="BN935" i="1"/>
  <c r="BM935" i="1"/>
  <c r="BL935" i="1"/>
  <c r="BK935" i="1"/>
  <c r="BJ935" i="1"/>
  <c r="BI935" i="1"/>
  <c r="BH935" i="1"/>
  <c r="BG935" i="1"/>
  <c r="BF935" i="1"/>
  <c r="BE935" i="1"/>
  <c r="BD935" i="1"/>
  <c r="BC935" i="1"/>
  <c r="BB935" i="1"/>
  <c r="BA935" i="1"/>
  <c r="AZ935" i="1"/>
  <c r="AY935" i="1"/>
  <c r="AX935" i="1"/>
  <c r="AW935" i="1"/>
  <c r="AV935" i="1"/>
  <c r="AU935" i="1"/>
  <c r="AT935" i="1"/>
  <c r="AS935" i="1"/>
  <c r="AR935" i="1"/>
  <c r="AQ935" i="1"/>
  <c r="AP935" i="1"/>
  <c r="AO935" i="1"/>
  <c r="AN935" i="1"/>
  <c r="AM935" i="1"/>
  <c r="AL935" i="1"/>
  <c r="AK935" i="1"/>
  <c r="AJ935" i="1"/>
  <c r="AI935" i="1"/>
  <c r="AH935" i="1"/>
  <c r="AG935" i="1"/>
  <c r="AF935" i="1"/>
  <c r="AE935" i="1"/>
  <c r="AD935" i="1"/>
  <c r="AC935" i="1"/>
  <c r="AB935" i="1"/>
  <c r="AA935" i="1"/>
  <c r="Z935" i="1"/>
  <c r="Y935" i="1"/>
  <c r="X935" i="1"/>
  <c r="W935" i="1"/>
  <c r="V935" i="1"/>
  <c r="U935" i="1"/>
  <c r="T935" i="1"/>
  <c r="S935" i="1"/>
  <c r="R935" i="1"/>
  <c r="Q935" i="1"/>
  <c r="P935" i="1"/>
  <c r="O935" i="1"/>
  <c r="N935" i="1"/>
  <c r="M935" i="1"/>
  <c r="L935" i="1"/>
  <c r="K935" i="1"/>
  <c r="J935" i="1"/>
  <c r="G935" i="1"/>
  <c r="CU934" i="1"/>
  <c r="CT934" i="1"/>
  <c r="CS934" i="1"/>
  <c r="CR934" i="1"/>
  <c r="CQ934" i="1"/>
  <c r="CP934" i="1"/>
  <c r="CO934" i="1"/>
  <c r="CN934" i="1"/>
  <c r="CM934" i="1"/>
  <c r="CL934" i="1"/>
  <c r="CK934" i="1"/>
  <c r="CJ934" i="1"/>
  <c r="CI934" i="1"/>
  <c r="CH934" i="1"/>
  <c r="CG934" i="1"/>
  <c r="CF934" i="1"/>
  <c r="CE934" i="1"/>
  <c r="CD934" i="1"/>
  <c r="CC934" i="1"/>
  <c r="CB934" i="1"/>
  <c r="CA934" i="1"/>
  <c r="BZ934" i="1"/>
  <c r="BY934" i="1"/>
  <c r="BX934" i="1"/>
  <c r="BW934" i="1"/>
  <c r="BV934" i="1"/>
  <c r="BU934" i="1"/>
  <c r="BT934" i="1"/>
  <c r="BS934" i="1"/>
  <c r="BR934" i="1"/>
  <c r="BQ934" i="1"/>
  <c r="BP934" i="1"/>
  <c r="BO934" i="1"/>
  <c r="BN934" i="1"/>
  <c r="BM934" i="1"/>
  <c r="BL934" i="1"/>
  <c r="BK934" i="1"/>
  <c r="BJ934" i="1"/>
  <c r="BI934" i="1"/>
  <c r="BH934" i="1"/>
  <c r="BG934" i="1"/>
  <c r="BF934" i="1"/>
  <c r="BE934" i="1"/>
  <c r="BD934" i="1"/>
  <c r="BC934" i="1"/>
  <c r="BB934" i="1"/>
  <c r="BA934" i="1"/>
  <c r="AZ934" i="1"/>
  <c r="AY934" i="1"/>
  <c r="AX934" i="1"/>
  <c r="AW934" i="1"/>
  <c r="AV934" i="1"/>
  <c r="AU934" i="1"/>
  <c r="AT934" i="1"/>
  <c r="AS934" i="1"/>
  <c r="AR934" i="1"/>
  <c r="AQ934" i="1"/>
  <c r="AP934" i="1"/>
  <c r="AO934" i="1"/>
  <c r="AN934" i="1"/>
  <c r="AM934" i="1"/>
  <c r="AL934" i="1"/>
  <c r="AK934" i="1"/>
  <c r="AJ934" i="1"/>
  <c r="AI934" i="1"/>
  <c r="AH934" i="1"/>
  <c r="AG934" i="1"/>
  <c r="AF934" i="1"/>
  <c r="AE934" i="1"/>
  <c r="AD934" i="1"/>
  <c r="AC934" i="1"/>
  <c r="AB934" i="1"/>
  <c r="AA934" i="1"/>
  <c r="Z934" i="1"/>
  <c r="Y934" i="1"/>
  <c r="X934" i="1"/>
  <c r="W934" i="1"/>
  <c r="V934" i="1"/>
  <c r="U934" i="1"/>
  <c r="T934" i="1"/>
  <c r="S934" i="1"/>
  <c r="R934" i="1"/>
  <c r="Q934" i="1"/>
  <c r="P934" i="1"/>
  <c r="O934" i="1"/>
  <c r="N934" i="1"/>
  <c r="M934" i="1"/>
  <c r="L934" i="1"/>
  <c r="K934" i="1"/>
  <c r="J934" i="1"/>
  <c r="G934" i="1"/>
  <c r="CU933" i="1"/>
  <c r="CT933" i="1"/>
  <c r="CS933" i="1"/>
  <c r="CR933" i="1"/>
  <c r="CQ933" i="1"/>
  <c r="CP933" i="1"/>
  <c r="CO933" i="1"/>
  <c r="CN933" i="1"/>
  <c r="CM933" i="1"/>
  <c r="CL933" i="1"/>
  <c r="CK933" i="1"/>
  <c r="CJ933" i="1"/>
  <c r="CI933" i="1"/>
  <c r="CH933" i="1"/>
  <c r="CG933" i="1"/>
  <c r="CF933" i="1"/>
  <c r="CE933" i="1"/>
  <c r="CD933" i="1"/>
  <c r="CC933" i="1"/>
  <c r="CB933" i="1"/>
  <c r="CA933" i="1"/>
  <c r="BZ933" i="1"/>
  <c r="BY933" i="1"/>
  <c r="BX933" i="1"/>
  <c r="BW933" i="1"/>
  <c r="BV933" i="1"/>
  <c r="BU933" i="1"/>
  <c r="BT933" i="1"/>
  <c r="BS933" i="1"/>
  <c r="BR933" i="1"/>
  <c r="BQ933" i="1"/>
  <c r="BP933" i="1"/>
  <c r="BO933" i="1"/>
  <c r="BN933" i="1"/>
  <c r="BM933" i="1"/>
  <c r="BL933" i="1"/>
  <c r="BK933" i="1"/>
  <c r="BJ933" i="1"/>
  <c r="BI933" i="1"/>
  <c r="BH933" i="1"/>
  <c r="BG933" i="1"/>
  <c r="BF933" i="1"/>
  <c r="BE933" i="1"/>
  <c r="BD933" i="1"/>
  <c r="BC933" i="1"/>
  <c r="BB933" i="1"/>
  <c r="BA933" i="1"/>
  <c r="AZ933" i="1"/>
  <c r="AY933" i="1"/>
  <c r="AX933" i="1"/>
  <c r="AW933" i="1"/>
  <c r="AV933" i="1"/>
  <c r="AU933" i="1"/>
  <c r="AT933" i="1"/>
  <c r="AS933" i="1"/>
  <c r="AR933" i="1"/>
  <c r="AQ933" i="1"/>
  <c r="AP933" i="1"/>
  <c r="AO933" i="1"/>
  <c r="AN933" i="1"/>
  <c r="AM933" i="1"/>
  <c r="AL933" i="1"/>
  <c r="AK933" i="1"/>
  <c r="AJ933" i="1"/>
  <c r="AI933" i="1"/>
  <c r="AH933" i="1"/>
  <c r="AG933" i="1"/>
  <c r="AF933" i="1"/>
  <c r="AE933" i="1"/>
  <c r="AD933" i="1"/>
  <c r="AC933" i="1"/>
  <c r="AB933" i="1"/>
  <c r="AA933" i="1"/>
  <c r="Z933" i="1"/>
  <c r="Y933" i="1"/>
  <c r="X933" i="1"/>
  <c r="W933" i="1"/>
  <c r="V933" i="1"/>
  <c r="U933" i="1"/>
  <c r="T933" i="1"/>
  <c r="S933" i="1"/>
  <c r="R933" i="1"/>
  <c r="Q933" i="1"/>
  <c r="P933" i="1"/>
  <c r="O933" i="1"/>
  <c r="N933" i="1"/>
  <c r="M933" i="1"/>
  <c r="L933" i="1"/>
  <c r="K933" i="1"/>
  <c r="J933" i="1"/>
  <c r="G933" i="1"/>
  <c r="CU932" i="1"/>
  <c r="CT932" i="1"/>
  <c r="CS932" i="1"/>
  <c r="CR932" i="1"/>
  <c r="CQ932" i="1"/>
  <c r="CP932" i="1"/>
  <c r="CO932" i="1"/>
  <c r="CN932" i="1"/>
  <c r="CM932" i="1"/>
  <c r="CL932" i="1"/>
  <c r="CK932" i="1"/>
  <c r="CJ932" i="1"/>
  <c r="CI932" i="1"/>
  <c r="CH932" i="1"/>
  <c r="CG932" i="1"/>
  <c r="CF932" i="1"/>
  <c r="CE932" i="1"/>
  <c r="CD932" i="1"/>
  <c r="CC932" i="1"/>
  <c r="CB932" i="1"/>
  <c r="CA932" i="1"/>
  <c r="BZ932" i="1"/>
  <c r="BY932" i="1"/>
  <c r="BX932" i="1"/>
  <c r="BW932" i="1"/>
  <c r="BV932" i="1"/>
  <c r="BU932" i="1"/>
  <c r="BT932" i="1"/>
  <c r="BS932" i="1"/>
  <c r="BR932" i="1"/>
  <c r="BQ932" i="1"/>
  <c r="BP932" i="1"/>
  <c r="BO932" i="1"/>
  <c r="BN932" i="1"/>
  <c r="BM932" i="1"/>
  <c r="BL932" i="1"/>
  <c r="BK932" i="1"/>
  <c r="BJ932" i="1"/>
  <c r="BI932" i="1"/>
  <c r="BH932" i="1"/>
  <c r="BG932" i="1"/>
  <c r="BF932" i="1"/>
  <c r="BE932" i="1"/>
  <c r="BD932" i="1"/>
  <c r="BC932" i="1"/>
  <c r="BB932" i="1"/>
  <c r="BA932" i="1"/>
  <c r="AZ932" i="1"/>
  <c r="AY932" i="1"/>
  <c r="AX932" i="1"/>
  <c r="AW932" i="1"/>
  <c r="AV932" i="1"/>
  <c r="AU932" i="1"/>
  <c r="AT932" i="1"/>
  <c r="AS932" i="1"/>
  <c r="AR932" i="1"/>
  <c r="AQ932" i="1"/>
  <c r="AP932" i="1"/>
  <c r="AO932" i="1"/>
  <c r="AN932" i="1"/>
  <c r="AM932" i="1"/>
  <c r="AL932" i="1"/>
  <c r="AK932" i="1"/>
  <c r="AJ932" i="1"/>
  <c r="AI932" i="1"/>
  <c r="AH932" i="1"/>
  <c r="AG932" i="1"/>
  <c r="AF932" i="1"/>
  <c r="AE932" i="1"/>
  <c r="AD932" i="1"/>
  <c r="AC932" i="1"/>
  <c r="AB932" i="1"/>
  <c r="AA932" i="1"/>
  <c r="Z932" i="1"/>
  <c r="Y932" i="1"/>
  <c r="X932" i="1"/>
  <c r="W932" i="1"/>
  <c r="V932" i="1"/>
  <c r="U932" i="1"/>
  <c r="T932" i="1"/>
  <c r="S932" i="1"/>
  <c r="R932" i="1"/>
  <c r="Q932" i="1"/>
  <c r="P932" i="1"/>
  <c r="O932" i="1"/>
  <c r="N932" i="1"/>
  <c r="M932" i="1"/>
  <c r="L932" i="1"/>
  <c r="K932" i="1"/>
  <c r="J932" i="1"/>
  <c r="G932" i="1"/>
  <c r="CU931" i="1"/>
  <c r="CT931" i="1"/>
  <c r="CS931" i="1"/>
  <c r="CR931" i="1"/>
  <c r="CQ931" i="1"/>
  <c r="CP931" i="1"/>
  <c r="CO931" i="1"/>
  <c r="CN931" i="1"/>
  <c r="CM931" i="1"/>
  <c r="CL931" i="1"/>
  <c r="CK931" i="1"/>
  <c r="CJ931" i="1"/>
  <c r="CI931" i="1"/>
  <c r="CH931" i="1"/>
  <c r="CG931" i="1"/>
  <c r="CF931" i="1"/>
  <c r="CE931" i="1"/>
  <c r="CD931" i="1"/>
  <c r="CC931" i="1"/>
  <c r="CB931" i="1"/>
  <c r="CA931" i="1"/>
  <c r="BZ931" i="1"/>
  <c r="BY931" i="1"/>
  <c r="BX931" i="1"/>
  <c r="BW931" i="1"/>
  <c r="BV931" i="1"/>
  <c r="BU931" i="1"/>
  <c r="BT931" i="1"/>
  <c r="BS931" i="1"/>
  <c r="BR931" i="1"/>
  <c r="BQ931" i="1"/>
  <c r="BP931" i="1"/>
  <c r="BO931" i="1"/>
  <c r="BN931" i="1"/>
  <c r="BM931" i="1"/>
  <c r="BL931" i="1"/>
  <c r="BK931" i="1"/>
  <c r="BJ931" i="1"/>
  <c r="BI931" i="1"/>
  <c r="BH931" i="1"/>
  <c r="BG931" i="1"/>
  <c r="BF931" i="1"/>
  <c r="BE931" i="1"/>
  <c r="BD931" i="1"/>
  <c r="BC931" i="1"/>
  <c r="BB931" i="1"/>
  <c r="BA931" i="1"/>
  <c r="AZ931" i="1"/>
  <c r="AY931" i="1"/>
  <c r="AX931" i="1"/>
  <c r="AW931" i="1"/>
  <c r="AV931" i="1"/>
  <c r="AU931" i="1"/>
  <c r="AT931" i="1"/>
  <c r="AS931" i="1"/>
  <c r="AR931" i="1"/>
  <c r="AQ931" i="1"/>
  <c r="AP931" i="1"/>
  <c r="AO931" i="1"/>
  <c r="AN931" i="1"/>
  <c r="AM931" i="1"/>
  <c r="AL931" i="1"/>
  <c r="AK931" i="1"/>
  <c r="AJ931" i="1"/>
  <c r="AI931" i="1"/>
  <c r="AH931" i="1"/>
  <c r="AG931" i="1"/>
  <c r="AF931" i="1"/>
  <c r="AE931" i="1"/>
  <c r="AD931" i="1"/>
  <c r="AC931" i="1"/>
  <c r="AB931" i="1"/>
  <c r="AA931" i="1"/>
  <c r="Z931" i="1"/>
  <c r="Y931" i="1"/>
  <c r="X931" i="1"/>
  <c r="W931" i="1"/>
  <c r="V931" i="1"/>
  <c r="U931" i="1"/>
  <c r="T931" i="1"/>
  <c r="S931" i="1"/>
  <c r="R931" i="1"/>
  <c r="Q931" i="1"/>
  <c r="P931" i="1"/>
  <c r="O931" i="1"/>
  <c r="N931" i="1"/>
  <c r="M931" i="1"/>
  <c r="L931" i="1"/>
  <c r="K931" i="1"/>
  <c r="J931" i="1"/>
  <c r="G931" i="1"/>
  <c r="CU930" i="1"/>
  <c r="CT930" i="1"/>
  <c r="CS930" i="1"/>
  <c r="CR930" i="1"/>
  <c r="CQ930" i="1"/>
  <c r="CP930" i="1"/>
  <c r="CO930" i="1"/>
  <c r="CN930" i="1"/>
  <c r="CM930" i="1"/>
  <c r="CL930" i="1"/>
  <c r="CK930" i="1"/>
  <c r="CJ930" i="1"/>
  <c r="CI930" i="1"/>
  <c r="CH930" i="1"/>
  <c r="CG930" i="1"/>
  <c r="CF930" i="1"/>
  <c r="CE930" i="1"/>
  <c r="CD930" i="1"/>
  <c r="CC930" i="1"/>
  <c r="CB930" i="1"/>
  <c r="CA930" i="1"/>
  <c r="BZ930" i="1"/>
  <c r="BY930" i="1"/>
  <c r="BX930" i="1"/>
  <c r="BW930" i="1"/>
  <c r="BV930" i="1"/>
  <c r="BU930" i="1"/>
  <c r="BT930" i="1"/>
  <c r="BS930" i="1"/>
  <c r="BR930" i="1"/>
  <c r="BQ930" i="1"/>
  <c r="BP930" i="1"/>
  <c r="BO930" i="1"/>
  <c r="BN930" i="1"/>
  <c r="BM930" i="1"/>
  <c r="BL930" i="1"/>
  <c r="BK930" i="1"/>
  <c r="BJ930" i="1"/>
  <c r="BI930" i="1"/>
  <c r="BH930" i="1"/>
  <c r="BG930" i="1"/>
  <c r="BF930" i="1"/>
  <c r="BE930" i="1"/>
  <c r="BD930" i="1"/>
  <c r="BC930" i="1"/>
  <c r="BB930" i="1"/>
  <c r="BA930" i="1"/>
  <c r="AZ930" i="1"/>
  <c r="AY930" i="1"/>
  <c r="AX930" i="1"/>
  <c r="AW930" i="1"/>
  <c r="AV930" i="1"/>
  <c r="AU930" i="1"/>
  <c r="AT930" i="1"/>
  <c r="AS930" i="1"/>
  <c r="AR930" i="1"/>
  <c r="AQ930" i="1"/>
  <c r="AP930" i="1"/>
  <c r="AO930" i="1"/>
  <c r="AN930" i="1"/>
  <c r="AM930" i="1"/>
  <c r="AL930" i="1"/>
  <c r="AK930" i="1"/>
  <c r="AJ930" i="1"/>
  <c r="AI930" i="1"/>
  <c r="AH930" i="1"/>
  <c r="AG930" i="1"/>
  <c r="AF930" i="1"/>
  <c r="AE930" i="1"/>
  <c r="AD930" i="1"/>
  <c r="AC930" i="1"/>
  <c r="AB930" i="1"/>
  <c r="AA930" i="1"/>
  <c r="Z930" i="1"/>
  <c r="Y930" i="1"/>
  <c r="X930" i="1"/>
  <c r="W930" i="1"/>
  <c r="V930" i="1"/>
  <c r="U930" i="1"/>
  <c r="T930" i="1"/>
  <c r="S930" i="1"/>
  <c r="R930" i="1"/>
  <c r="Q930" i="1"/>
  <c r="P930" i="1"/>
  <c r="O930" i="1"/>
  <c r="N930" i="1"/>
  <c r="M930" i="1"/>
  <c r="L930" i="1"/>
  <c r="K930" i="1"/>
  <c r="J930" i="1"/>
  <c r="G930" i="1"/>
  <c r="CU929" i="1"/>
  <c r="CT929" i="1"/>
  <c r="CS929" i="1"/>
  <c r="CR929" i="1"/>
  <c r="CQ929" i="1"/>
  <c r="CP929" i="1"/>
  <c r="CO929" i="1"/>
  <c r="CN929" i="1"/>
  <c r="CM929" i="1"/>
  <c r="CL929" i="1"/>
  <c r="CK929" i="1"/>
  <c r="CJ929" i="1"/>
  <c r="CI929" i="1"/>
  <c r="CH929" i="1"/>
  <c r="CG929" i="1"/>
  <c r="CF929" i="1"/>
  <c r="CE929" i="1"/>
  <c r="CD929" i="1"/>
  <c r="CC929" i="1"/>
  <c r="CB929" i="1"/>
  <c r="CA929" i="1"/>
  <c r="BZ929" i="1"/>
  <c r="BY929" i="1"/>
  <c r="BX929" i="1"/>
  <c r="BW929" i="1"/>
  <c r="BV929" i="1"/>
  <c r="BU929" i="1"/>
  <c r="BT929" i="1"/>
  <c r="BS929" i="1"/>
  <c r="BR929" i="1"/>
  <c r="BQ929" i="1"/>
  <c r="BP929" i="1"/>
  <c r="BO929" i="1"/>
  <c r="BN929" i="1"/>
  <c r="BM929" i="1"/>
  <c r="BL929" i="1"/>
  <c r="BK929" i="1"/>
  <c r="BJ929" i="1"/>
  <c r="BI929" i="1"/>
  <c r="BH929" i="1"/>
  <c r="BG929" i="1"/>
  <c r="BF929" i="1"/>
  <c r="BE929" i="1"/>
  <c r="BD929" i="1"/>
  <c r="BC929" i="1"/>
  <c r="BB929" i="1"/>
  <c r="BA929" i="1"/>
  <c r="AZ929" i="1"/>
  <c r="AY929" i="1"/>
  <c r="AX929" i="1"/>
  <c r="AW929" i="1"/>
  <c r="AV929" i="1"/>
  <c r="AU929" i="1"/>
  <c r="AT929" i="1"/>
  <c r="AS929" i="1"/>
  <c r="AR929" i="1"/>
  <c r="AQ929" i="1"/>
  <c r="AP929" i="1"/>
  <c r="AO929" i="1"/>
  <c r="AN929" i="1"/>
  <c r="AM929" i="1"/>
  <c r="AL929" i="1"/>
  <c r="AK929" i="1"/>
  <c r="AJ929" i="1"/>
  <c r="AI929" i="1"/>
  <c r="AH929" i="1"/>
  <c r="AG929" i="1"/>
  <c r="AF929" i="1"/>
  <c r="AE929" i="1"/>
  <c r="AD929" i="1"/>
  <c r="AC929" i="1"/>
  <c r="AB929" i="1"/>
  <c r="AA929" i="1"/>
  <c r="Z929" i="1"/>
  <c r="Y929" i="1"/>
  <c r="X929" i="1"/>
  <c r="W929" i="1"/>
  <c r="V929" i="1"/>
  <c r="U929" i="1"/>
  <c r="T929" i="1"/>
  <c r="S929" i="1"/>
  <c r="R929" i="1"/>
  <c r="Q929" i="1"/>
  <c r="P929" i="1"/>
  <c r="O929" i="1"/>
  <c r="N929" i="1"/>
  <c r="M929" i="1"/>
  <c r="L929" i="1"/>
  <c r="K929" i="1"/>
  <c r="J929" i="1"/>
  <c r="G929" i="1"/>
  <c r="CU928" i="1"/>
  <c r="CT928" i="1"/>
  <c r="CS928" i="1"/>
  <c r="CR928" i="1"/>
  <c r="CQ928" i="1"/>
  <c r="CP928" i="1"/>
  <c r="CO928" i="1"/>
  <c r="CN928" i="1"/>
  <c r="CM928" i="1"/>
  <c r="CL928" i="1"/>
  <c r="CK928" i="1"/>
  <c r="CJ928" i="1"/>
  <c r="CI928" i="1"/>
  <c r="CH928" i="1"/>
  <c r="CG928" i="1"/>
  <c r="CF928" i="1"/>
  <c r="CE928" i="1"/>
  <c r="CD928" i="1"/>
  <c r="CC928" i="1"/>
  <c r="CB928" i="1"/>
  <c r="CA928" i="1"/>
  <c r="BZ928" i="1"/>
  <c r="BY928" i="1"/>
  <c r="BX928" i="1"/>
  <c r="BW928" i="1"/>
  <c r="BV928" i="1"/>
  <c r="BU928" i="1"/>
  <c r="BT928" i="1"/>
  <c r="BS928" i="1"/>
  <c r="BR928" i="1"/>
  <c r="BQ928" i="1"/>
  <c r="BP928" i="1"/>
  <c r="BO928" i="1"/>
  <c r="BN928" i="1"/>
  <c r="BM928" i="1"/>
  <c r="BL928" i="1"/>
  <c r="BK928" i="1"/>
  <c r="BJ928" i="1"/>
  <c r="BI928" i="1"/>
  <c r="BH928" i="1"/>
  <c r="BG928" i="1"/>
  <c r="BF928" i="1"/>
  <c r="BE928" i="1"/>
  <c r="BD928" i="1"/>
  <c r="BC928" i="1"/>
  <c r="BB928" i="1"/>
  <c r="BA928" i="1"/>
  <c r="AZ928" i="1"/>
  <c r="AY928" i="1"/>
  <c r="AX928" i="1"/>
  <c r="AW928" i="1"/>
  <c r="AV928" i="1"/>
  <c r="AU928" i="1"/>
  <c r="AT928" i="1"/>
  <c r="AS928" i="1"/>
  <c r="AR928" i="1"/>
  <c r="AQ928" i="1"/>
  <c r="AP928" i="1"/>
  <c r="AO928" i="1"/>
  <c r="AN928" i="1"/>
  <c r="AM928" i="1"/>
  <c r="AL928" i="1"/>
  <c r="AK928" i="1"/>
  <c r="AJ928" i="1"/>
  <c r="AI928" i="1"/>
  <c r="AH928" i="1"/>
  <c r="AG928" i="1"/>
  <c r="AF928" i="1"/>
  <c r="AE928" i="1"/>
  <c r="AD928" i="1"/>
  <c r="AC928" i="1"/>
  <c r="AB928" i="1"/>
  <c r="AA928" i="1"/>
  <c r="Z928" i="1"/>
  <c r="Y928" i="1"/>
  <c r="X928" i="1"/>
  <c r="W928" i="1"/>
  <c r="V928" i="1"/>
  <c r="U928" i="1"/>
  <c r="T928" i="1"/>
  <c r="S928" i="1"/>
  <c r="R928" i="1"/>
  <c r="Q928" i="1"/>
  <c r="P928" i="1"/>
  <c r="O928" i="1"/>
  <c r="N928" i="1"/>
  <c r="M928" i="1"/>
  <c r="L928" i="1"/>
  <c r="K928" i="1"/>
  <c r="J928" i="1"/>
  <c r="G928" i="1"/>
  <c r="CU927" i="1"/>
  <c r="CT927" i="1"/>
  <c r="CS927" i="1"/>
  <c r="CR927" i="1"/>
  <c r="CQ927" i="1"/>
  <c r="CP927" i="1"/>
  <c r="CO927" i="1"/>
  <c r="CN927" i="1"/>
  <c r="CM927" i="1"/>
  <c r="CL927" i="1"/>
  <c r="CK927" i="1"/>
  <c r="CJ927" i="1"/>
  <c r="CI927" i="1"/>
  <c r="CH927" i="1"/>
  <c r="CG927" i="1"/>
  <c r="CF927" i="1"/>
  <c r="CE927" i="1"/>
  <c r="CD927" i="1"/>
  <c r="CC927" i="1"/>
  <c r="CB927" i="1"/>
  <c r="CA927" i="1"/>
  <c r="BZ927" i="1"/>
  <c r="BY927" i="1"/>
  <c r="BX927" i="1"/>
  <c r="BW927" i="1"/>
  <c r="BV927" i="1"/>
  <c r="BU927" i="1"/>
  <c r="BT927" i="1"/>
  <c r="BS927" i="1"/>
  <c r="BR927" i="1"/>
  <c r="BQ927" i="1"/>
  <c r="BP927" i="1"/>
  <c r="BO927" i="1"/>
  <c r="BN927" i="1"/>
  <c r="BM927" i="1"/>
  <c r="BL927" i="1"/>
  <c r="BK927" i="1"/>
  <c r="BJ927" i="1"/>
  <c r="BI927" i="1"/>
  <c r="BH927" i="1"/>
  <c r="BG927" i="1"/>
  <c r="BF927" i="1"/>
  <c r="BE927" i="1"/>
  <c r="BD927" i="1"/>
  <c r="BC927" i="1"/>
  <c r="BB927" i="1"/>
  <c r="BA927" i="1"/>
  <c r="AZ927" i="1"/>
  <c r="AY927" i="1"/>
  <c r="AX927" i="1"/>
  <c r="AW927" i="1"/>
  <c r="AV927" i="1"/>
  <c r="AU927" i="1"/>
  <c r="AT927" i="1"/>
  <c r="AS927" i="1"/>
  <c r="AR927" i="1"/>
  <c r="AQ927" i="1"/>
  <c r="AP927" i="1"/>
  <c r="AO927" i="1"/>
  <c r="AN927" i="1"/>
  <c r="AM927" i="1"/>
  <c r="AL927" i="1"/>
  <c r="AK927" i="1"/>
  <c r="AJ927" i="1"/>
  <c r="AI927" i="1"/>
  <c r="AH927" i="1"/>
  <c r="AG927" i="1"/>
  <c r="AF927" i="1"/>
  <c r="AE927" i="1"/>
  <c r="AD927" i="1"/>
  <c r="AC927" i="1"/>
  <c r="AB927" i="1"/>
  <c r="AA927" i="1"/>
  <c r="Z927" i="1"/>
  <c r="Y927" i="1"/>
  <c r="X927" i="1"/>
  <c r="W927" i="1"/>
  <c r="V927" i="1"/>
  <c r="U927" i="1"/>
  <c r="T927" i="1"/>
  <c r="S927" i="1"/>
  <c r="R927" i="1"/>
  <c r="Q927" i="1"/>
  <c r="P927" i="1"/>
  <c r="O927" i="1"/>
  <c r="N927" i="1"/>
  <c r="M927" i="1"/>
  <c r="L927" i="1"/>
  <c r="K927" i="1"/>
  <c r="J927" i="1"/>
  <c r="G927" i="1"/>
  <c r="CU926" i="1"/>
  <c r="CT926" i="1"/>
  <c r="CS926" i="1"/>
  <c r="CR926" i="1"/>
  <c r="CQ926" i="1"/>
  <c r="CP926" i="1"/>
  <c r="CO926" i="1"/>
  <c r="CN926" i="1"/>
  <c r="CM926" i="1"/>
  <c r="CL926" i="1"/>
  <c r="CK926" i="1"/>
  <c r="CJ926" i="1"/>
  <c r="CI926" i="1"/>
  <c r="CH926" i="1"/>
  <c r="CG926" i="1"/>
  <c r="CF926" i="1"/>
  <c r="CE926" i="1"/>
  <c r="CD926" i="1"/>
  <c r="CC926" i="1"/>
  <c r="CB926" i="1"/>
  <c r="CA926" i="1"/>
  <c r="BZ926" i="1"/>
  <c r="BY926" i="1"/>
  <c r="BX926" i="1"/>
  <c r="BW926" i="1"/>
  <c r="BV926" i="1"/>
  <c r="BU926" i="1"/>
  <c r="BT926" i="1"/>
  <c r="BS926" i="1"/>
  <c r="BR926" i="1"/>
  <c r="BQ926" i="1"/>
  <c r="BP926" i="1"/>
  <c r="BO926" i="1"/>
  <c r="BN926" i="1"/>
  <c r="BM926" i="1"/>
  <c r="BL926" i="1"/>
  <c r="BK926" i="1"/>
  <c r="BJ926" i="1"/>
  <c r="BI926" i="1"/>
  <c r="BH926" i="1"/>
  <c r="BG926" i="1"/>
  <c r="BF926" i="1"/>
  <c r="BE926" i="1"/>
  <c r="BD926" i="1"/>
  <c r="BC926" i="1"/>
  <c r="BB926" i="1"/>
  <c r="BA926" i="1"/>
  <c r="AZ926" i="1"/>
  <c r="AY926" i="1"/>
  <c r="AX926" i="1"/>
  <c r="AW926" i="1"/>
  <c r="AV926" i="1"/>
  <c r="AU926" i="1"/>
  <c r="AT926" i="1"/>
  <c r="AS926" i="1"/>
  <c r="AR926" i="1"/>
  <c r="AQ926" i="1"/>
  <c r="AP926" i="1"/>
  <c r="AO926" i="1"/>
  <c r="AN926" i="1"/>
  <c r="AM926" i="1"/>
  <c r="AL926" i="1"/>
  <c r="AK926" i="1"/>
  <c r="AJ926" i="1"/>
  <c r="AI926" i="1"/>
  <c r="AH926" i="1"/>
  <c r="AG926" i="1"/>
  <c r="AF926" i="1"/>
  <c r="AE926" i="1"/>
  <c r="AD926" i="1"/>
  <c r="AC926" i="1"/>
  <c r="AB926" i="1"/>
  <c r="AA926" i="1"/>
  <c r="Z926" i="1"/>
  <c r="Y926" i="1"/>
  <c r="X926" i="1"/>
  <c r="W926" i="1"/>
  <c r="V926" i="1"/>
  <c r="U926" i="1"/>
  <c r="T926" i="1"/>
  <c r="S926" i="1"/>
  <c r="R926" i="1"/>
  <c r="Q926" i="1"/>
  <c r="P926" i="1"/>
  <c r="O926" i="1"/>
  <c r="N926" i="1"/>
  <c r="M926" i="1"/>
  <c r="L926" i="1"/>
  <c r="K926" i="1"/>
  <c r="J926" i="1"/>
  <c r="G926" i="1"/>
  <c r="CU925" i="1"/>
  <c r="CT925" i="1"/>
  <c r="CS925" i="1"/>
  <c r="CR925" i="1"/>
  <c r="CQ925" i="1"/>
  <c r="CP925" i="1"/>
  <c r="CO925" i="1"/>
  <c r="CN925" i="1"/>
  <c r="CM925" i="1"/>
  <c r="CL925" i="1"/>
  <c r="CK925" i="1"/>
  <c r="CJ925" i="1"/>
  <c r="CI925" i="1"/>
  <c r="CH925" i="1"/>
  <c r="CG925" i="1"/>
  <c r="CF925" i="1"/>
  <c r="CE925" i="1"/>
  <c r="CD925" i="1"/>
  <c r="CC925" i="1"/>
  <c r="CB925" i="1"/>
  <c r="CA925" i="1"/>
  <c r="BZ925" i="1"/>
  <c r="BY925" i="1"/>
  <c r="BX925" i="1"/>
  <c r="BW925" i="1"/>
  <c r="BV925" i="1"/>
  <c r="BU925" i="1"/>
  <c r="BT925" i="1"/>
  <c r="BS925" i="1"/>
  <c r="BR925" i="1"/>
  <c r="BQ925" i="1"/>
  <c r="BP925" i="1"/>
  <c r="BO925" i="1"/>
  <c r="BN925" i="1"/>
  <c r="BM925" i="1"/>
  <c r="BL925" i="1"/>
  <c r="BK925" i="1"/>
  <c r="BJ925" i="1"/>
  <c r="BI925" i="1"/>
  <c r="BH925" i="1"/>
  <c r="BG925" i="1"/>
  <c r="BF925" i="1"/>
  <c r="BE925" i="1"/>
  <c r="BD925" i="1"/>
  <c r="BC925" i="1"/>
  <c r="BB925" i="1"/>
  <c r="BA925" i="1"/>
  <c r="AZ925" i="1"/>
  <c r="AY925" i="1"/>
  <c r="AX925" i="1"/>
  <c r="AW925" i="1"/>
  <c r="AV925" i="1"/>
  <c r="AU925" i="1"/>
  <c r="AT925" i="1"/>
  <c r="AS925" i="1"/>
  <c r="AR925" i="1"/>
  <c r="AQ925" i="1"/>
  <c r="AP925" i="1"/>
  <c r="AO925" i="1"/>
  <c r="AN925" i="1"/>
  <c r="AM925" i="1"/>
  <c r="AL925" i="1"/>
  <c r="AK925" i="1"/>
  <c r="AJ925" i="1"/>
  <c r="AI925" i="1"/>
  <c r="AH925" i="1"/>
  <c r="AG925" i="1"/>
  <c r="AF925" i="1"/>
  <c r="AE925" i="1"/>
  <c r="AD925" i="1"/>
  <c r="AC925" i="1"/>
  <c r="AB925" i="1"/>
  <c r="AA925" i="1"/>
  <c r="Z925" i="1"/>
  <c r="Y925" i="1"/>
  <c r="X925" i="1"/>
  <c r="W925" i="1"/>
  <c r="V925" i="1"/>
  <c r="U925" i="1"/>
  <c r="T925" i="1"/>
  <c r="S925" i="1"/>
  <c r="R925" i="1"/>
  <c r="Q925" i="1"/>
  <c r="P925" i="1"/>
  <c r="O925" i="1"/>
  <c r="N925" i="1"/>
  <c r="M925" i="1"/>
  <c r="L925" i="1"/>
  <c r="K925" i="1"/>
  <c r="J925" i="1"/>
  <c r="G925" i="1"/>
  <c r="CU924" i="1"/>
  <c r="CY924" i="1" s="1"/>
  <c r="CY925" i="1" s="1"/>
  <c r="CT924" i="1"/>
  <c r="CS924" i="1"/>
  <c r="CR924" i="1"/>
  <c r="CQ924" i="1"/>
  <c r="CP924" i="1"/>
  <c r="CO924" i="1"/>
  <c r="CN924" i="1"/>
  <c r="CM924" i="1"/>
  <c r="CL924" i="1"/>
  <c r="CK924" i="1"/>
  <c r="CJ924" i="1"/>
  <c r="CI924" i="1"/>
  <c r="CH924" i="1"/>
  <c r="CG924" i="1"/>
  <c r="CF924" i="1"/>
  <c r="CE924" i="1"/>
  <c r="CD924" i="1"/>
  <c r="CC924" i="1"/>
  <c r="CB924" i="1"/>
  <c r="CA924" i="1"/>
  <c r="BZ924" i="1"/>
  <c r="BY924" i="1"/>
  <c r="BX924" i="1"/>
  <c r="BW924" i="1"/>
  <c r="BV924" i="1"/>
  <c r="BU924" i="1"/>
  <c r="BT924" i="1"/>
  <c r="BS924" i="1"/>
  <c r="BR924" i="1"/>
  <c r="BQ924" i="1"/>
  <c r="BP924" i="1"/>
  <c r="BO924" i="1"/>
  <c r="BN924" i="1"/>
  <c r="BM924" i="1"/>
  <c r="BL924" i="1"/>
  <c r="BK924" i="1"/>
  <c r="BJ924" i="1"/>
  <c r="BI924" i="1"/>
  <c r="BH924" i="1"/>
  <c r="BG924" i="1"/>
  <c r="BF924" i="1"/>
  <c r="BE924" i="1"/>
  <c r="BD924" i="1"/>
  <c r="BC924" i="1"/>
  <c r="BB924" i="1"/>
  <c r="BA924" i="1"/>
  <c r="AZ924" i="1"/>
  <c r="AY924" i="1"/>
  <c r="AX924" i="1"/>
  <c r="AW924" i="1"/>
  <c r="AV924" i="1"/>
  <c r="AU924" i="1"/>
  <c r="AT924" i="1"/>
  <c r="AS924" i="1"/>
  <c r="AR924" i="1"/>
  <c r="AQ924" i="1"/>
  <c r="AP924" i="1"/>
  <c r="AO924" i="1"/>
  <c r="AN924" i="1"/>
  <c r="AM924" i="1"/>
  <c r="AL924" i="1"/>
  <c r="AK924" i="1"/>
  <c r="AJ924" i="1"/>
  <c r="AI924" i="1"/>
  <c r="AH924" i="1"/>
  <c r="AG924" i="1"/>
  <c r="AF924" i="1"/>
  <c r="AE924" i="1"/>
  <c r="AD924" i="1"/>
  <c r="AC924" i="1"/>
  <c r="AB924" i="1"/>
  <c r="AA924" i="1"/>
  <c r="Z924" i="1"/>
  <c r="Y924" i="1"/>
  <c r="X924" i="1"/>
  <c r="W924" i="1"/>
  <c r="V924" i="1"/>
  <c r="U924" i="1"/>
  <c r="T924" i="1"/>
  <c r="S924" i="1"/>
  <c r="R924" i="1"/>
  <c r="Q924" i="1"/>
  <c r="P924" i="1"/>
  <c r="O924" i="1"/>
  <c r="N924" i="1"/>
  <c r="M924" i="1"/>
  <c r="L924" i="1"/>
  <c r="K924" i="1"/>
  <c r="J924" i="1"/>
  <c r="G924" i="1"/>
  <c r="CU832" i="1"/>
  <c r="CT832" i="1"/>
  <c r="CS832" i="1"/>
  <c r="CR832" i="1"/>
  <c r="CQ832" i="1"/>
  <c r="CP832" i="1"/>
  <c r="CO832" i="1"/>
  <c r="CN832" i="1"/>
  <c r="CM832" i="1"/>
  <c r="CL832" i="1"/>
  <c r="CK832" i="1"/>
  <c r="CJ832" i="1"/>
  <c r="CI832" i="1"/>
  <c r="CH832" i="1"/>
  <c r="CG832" i="1"/>
  <c r="CF832" i="1"/>
  <c r="CE832" i="1"/>
  <c r="CD832" i="1"/>
  <c r="CC832" i="1"/>
  <c r="CB832" i="1"/>
  <c r="CA832" i="1"/>
  <c r="BZ832" i="1"/>
  <c r="BY832" i="1"/>
  <c r="BX832" i="1"/>
  <c r="BW832" i="1"/>
  <c r="BV832" i="1"/>
  <c r="BU832" i="1"/>
  <c r="BT832" i="1"/>
  <c r="BS832" i="1"/>
  <c r="BR832" i="1"/>
  <c r="BQ832" i="1"/>
  <c r="BP832" i="1"/>
  <c r="BO832" i="1"/>
  <c r="BN832" i="1"/>
  <c r="BM832" i="1"/>
  <c r="BL832" i="1"/>
  <c r="BK832" i="1"/>
  <c r="BJ832" i="1"/>
  <c r="BI832" i="1"/>
  <c r="BH832" i="1"/>
  <c r="BG832" i="1"/>
  <c r="BF832" i="1"/>
  <c r="BE832" i="1"/>
  <c r="BD832" i="1"/>
  <c r="BC832" i="1"/>
  <c r="BB832" i="1"/>
  <c r="BA832" i="1"/>
  <c r="AZ832" i="1"/>
  <c r="AY832" i="1"/>
  <c r="AX832" i="1"/>
  <c r="AW832" i="1"/>
  <c r="AV832" i="1"/>
  <c r="AU832" i="1"/>
  <c r="AT832" i="1"/>
  <c r="AS832" i="1"/>
  <c r="AR832" i="1"/>
  <c r="AQ832" i="1"/>
  <c r="AP832" i="1"/>
  <c r="AO832" i="1"/>
  <c r="AN832" i="1"/>
  <c r="AM832" i="1"/>
  <c r="AL832" i="1"/>
  <c r="AK832" i="1"/>
  <c r="AJ832" i="1"/>
  <c r="AI832" i="1"/>
  <c r="AH832" i="1"/>
  <c r="AG832" i="1"/>
  <c r="AF832" i="1"/>
  <c r="AE832" i="1"/>
  <c r="AD832" i="1"/>
  <c r="AC832" i="1"/>
  <c r="AB832" i="1"/>
  <c r="AA832" i="1"/>
  <c r="Z832" i="1"/>
  <c r="Y832" i="1"/>
  <c r="X832" i="1"/>
  <c r="W832" i="1"/>
  <c r="V832" i="1"/>
  <c r="U832" i="1"/>
  <c r="T832" i="1"/>
  <c r="S832" i="1"/>
  <c r="R832" i="1"/>
  <c r="Q832" i="1"/>
  <c r="P832" i="1"/>
  <c r="K832" i="1"/>
  <c r="J832" i="1"/>
  <c r="G832" i="1"/>
  <c r="CU831" i="1"/>
  <c r="CT831" i="1"/>
  <c r="CS831" i="1"/>
  <c r="CR831" i="1"/>
  <c r="CQ831" i="1"/>
  <c r="CP831" i="1"/>
  <c r="CO831" i="1"/>
  <c r="CN831" i="1"/>
  <c r="CM831" i="1"/>
  <c r="CL831" i="1"/>
  <c r="CK831" i="1"/>
  <c r="CJ831" i="1"/>
  <c r="CI831" i="1"/>
  <c r="CH831" i="1"/>
  <c r="CG831" i="1"/>
  <c r="CF831" i="1"/>
  <c r="CE831" i="1"/>
  <c r="CD831" i="1"/>
  <c r="CC831" i="1"/>
  <c r="CB831" i="1"/>
  <c r="CA831" i="1"/>
  <c r="BZ831" i="1"/>
  <c r="BY831" i="1"/>
  <c r="BX831" i="1"/>
  <c r="BW831" i="1"/>
  <c r="BV831" i="1"/>
  <c r="BU831" i="1"/>
  <c r="BT831" i="1"/>
  <c r="BS831" i="1"/>
  <c r="BR831" i="1"/>
  <c r="BQ831" i="1"/>
  <c r="BP831" i="1"/>
  <c r="BO831" i="1"/>
  <c r="BN831" i="1"/>
  <c r="BM831" i="1"/>
  <c r="BL831" i="1"/>
  <c r="BK831" i="1"/>
  <c r="BJ831" i="1"/>
  <c r="BI831" i="1"/>
  <c r="BH831" i="1"/>
  <c r="BG831" i="1"/>
  <c r="BF831" i="1"/>
  <c r="BE831" i="1"/>
  <c r="BD831" i="1"/>
  <c r="BC831" i="1"/>
  <c r="BB831" i="1"/>
  <c r="BA831" i="1"/>
  <c r="AZ831" i="1"/>
  <c r="AY831" i="1"/>
  <c r="AX831" i="1"/>
  <c r="AW831" i="1"/>
  <c r="AV831" i="1"/>
  <c r="AU831" i="1"/>
  <c r="AT831" i="1"/>
  <c r="AS831" i="1"/>
  <c r="AR831" i="1"/>
  <c r="AQ831" i="1"/>
  <c r="AP831" i="1"/>
  <c r="AO831" i="1"/>
  <c r="AN831" i="1"/>
  <c r="AM831" i="1"/>
  <c r="AL831" i="1"/>
  <c r="AK831" i="1"/>
  <c r="AJ831" i="1"/>
  <c r="AI831" i="1"/>
  <c r="AH831" i="1"/>
  <c r="AG831" i="1"/>
  <c r="AF831" i="1"/>
  <c r="AE831" i="1"/>
  <c r="AD831" i="1"/>
  <c r="AC831" i="1"/>
  <c r="AB831" i="1"/>
  <c r="AA831" i="1"/>
  <c r="Z831" i="1"/>
  <c r="Y831" i="1"/>
  <c r="X831" i="1"/>
  <c r="W831" i="1"/>
  <c r="V831" i="1"/>
  <c r="U831" i="1"/>
  <c r="T831" i="1"/>
  <c r="S831" i="1"/>
  <c r="R831" i="1"/>
  <c r="Q831" i="1"/>
  <c r="P831" i="1"/>
  <c r="K831" i="1"/>
  <c r="J831" i="1"/>
  <c r="G831" i="1"/>
  <c r="CU830" i="1"/>
  <c r="CT830" i="1"/>
  <c r="CS830" i="1"/>
  <c r="CR830" i="1"/>
  <c r="CQ830" i="1"/>
  <c r="CP830" i="1"/>
  <c r="CO830" i="1"/>
  <c r="CN830" i="1"/>
  <c r="CM830" i="1"/>
  <c r="CL830" i="1"/>
  <c r="CK830" i="1"/>
  <c r="CJ830" i="1"/>
  <c r="CI830" i="1"/>
  <c r="CH830" i="1"/>
  <c r="CG830" i="1"/>
  <c r="CF830" i="1"/>
  <c r="CE830" i="1"/>
  <c r="CD830" i="1"/>
  <c r="CC830" i="1"/>
  <c r="CB830" i="1"/>
  <c r="CA830" i="1"/>
  <c r="BZ830" i="1"/>
  <c r="BY830" i="1"/>
  <c r="BX830" i="1"/>
  <c r="BW830" i="1"/>
  <c r="BV830" i="1"/>
  <c r="BU830" i="1"/>
  <c r="BT830" i="1"/>
  <c r="BS830" i="1"/>
  <c r="BR830" i="1"/>
  <c r="BQ830" i="1"/>
  <c r="BP830" i="1"/>
  <c r="BO830" i="1"/>
  <c r="BN830" i="1"/>
  <c r="BM830" i="1"/>
  <c r="BL830" i="1"/>
  <c r="BK830" i="1"/>
  <c r="BJ830" i="1"/>
  <c r="BI830" i="1"/>
  <c r="BH830" i="1"/>
  <c r="BG830" i="1"/>
  <c r="BF830" i="1"/>
  <c r="BE830" i="1"/>
  <c r="BD830" i="1"/>
  <c r="BC830" i="1"/>
  <c r="BB830" i="1"/>
  <c r="BA830" i="1"/>
  <c r="AZ830" i="1"/>
  <c r="AY830" i="1"/>
  <c r="AX830" i="1"/>
  <c r="AW830" i="1"/>
  <c r="AV830" i="1"/>
  <c r="AU830" i="1"/>
  <c r="AT830" i="1"/>
  <c r="AS830" i="1"/>
  <c r="AR830" i="1"/>
  <c r="AQ830" i="1"/>
  <c r="AP830" i="1"/>
  <c r="AO830" i="1"/>
  <c r="AN830" i="1"/>
  <c r="AM830" i="1"/>
  <c r="AL830" i="1"/>
  <c r="AK830" i="1"/>
  <c r="AJ830" i="1"/>
  <c r="AI830" i="1"/>
  <c r="AH830" i="1"/>
  <c r="AG830" i="1"/>
  <c r="AF830" i="1"/>
  <c r="AE830" i="1"/>
  <c r="AD830" i="1"/>
  <c r="AC830" i="1"/>
  <c r="AB830" i="1"/>
  <c r="AA830" i="1"/>
  <c r="Z830" i="1"/>
  <c r="Y830" i="1"/>
  <c r="X830" i="1"/>
  <c r="W830" i="1"/>
  <c r="V830" i="1"/>
  <c r="U830" i="1"/>
  <c r="T830" i="1"/>
  <c r="S830" i="1"/>
  <c r="R830" i="1"/>
  <c r="Q830" i="1"/>
  <c r="P830" i="1"/>
  <c r="K830" i="1"/>
  <c r="J830" i="1"/>
  <c r="G830" i="1"/>
  <c r="CU829" i="1"/>
  <c r="CT829" i="1"/>
  <c r="CS829" i="1"/>
  <c r="CR829" i="1"/>
  <c r="CQ829" i="1"/>
  <c r="CP829" i="1"/>
  <c r="CO829" i="1"/>
  <c r="CN829" i="1"/>
  <c r="CM829" i="1"/>
  <c r="CL829" i="1"/>
  <c r="CK829" i="1"/>
  <c r="CJ829" i="1"/>
  <c r="CI829" i="1"/>
  <c r="CH829" i="1"/>
  <c r="CG829" i="1"/>
  <c r="CF829" i="1"/>
  <c r="CE829" i="1"/>
  <c r="CD829" i="1"/>
  <c r="CC829" i="1"/>
  <c r="CB829" i="1"/>
  <c r="CA829" i="1"/>
  <c r="BZ829" i="1"/>
  <c r="BY829" i="1"/>
  <c r="BX829" i="1"/>
  <c r="BW829" i="1"/>
  <c r="BV829" i="1"/>
  <c r="BU829" i="1"/>
  <c r="BT829" i="1"/>
  <c r="BS829" i="1"/>
  <c r="BR829" i="1"/>
  <c r="BQ829" i="1"/>
  <c r="BP829" i="1"/>
  <c r="BO829" i="1"/>
  <c r="BN829" i="1"/>
  <c r="BM829" i="1"/>
  <c r="BL829" i="1"/>
  <c r="BK829" i="1"/>
  <c r="BJ829" i="1"/>
  <c r="BI829" i="1"/>
  <c r="BH829" i="1"/>
  <c r="BG829" i="1"/>
  <c r="BF829" i="1"/>
  <c r="BE829" i="1"/>
  <c r="BD829" i="1"/>
  <c r="BC829" i="1"/>
  <c r="BB829" i="1"/>
  <c r="BA829" i="1"/>
  <c r="AZ829" i="1"/>
  <c r="AY829" i="1"/>
  <c r="AX829" i="1"/>
  <c r="AW829" i="1"/>
  <c r="AV829" i="1"/>
  <c r="AU829" i="1"/>
  <c r="AT829" i="1"/>
  <c r="AS829" i="1"/>
  <c r="AR829" i="1"/>
  <c r="AQ829" i="1"/>
  <c r="AP829" i="1"/>
  <c r="AO829" i="1"/>
  <c r="AN829" i="1"/>
  <c r="AM829" i="1"/>
  <c r="AL829" i="1"/>
  <c r="AK829" i="1"/>
  <c r="AJ829" i="1"/>
  <c r="AI829" i="1"/>
  <c r="AH829" i="1"/>
  <c r="AG829" i="1"/>
  <c r="AF829" i="1"/>
  <c r="AE829" i="1"/>
  <c r="AD829" i="1"/>
  <c r="AC829" i="1"/>
  <c r="AB829" i="1"/>
  <c r="AA829" i="1"/>
  <c r="Z829" i="1"/>
  <c r="Y829" i="1"/>
  <c r="X829" i="1"/>
  <c r="W829" i="1"/>
  <c r="V829" i="1"/>
  <c r="U829" i="1"/>
  <c r="T829" i="1"/>
  <c r="S829" i="1"/>
  <c r="R829" i="1"/>
  <c r="Q829" i="1"/>
  <c r="P829" i="1"/>
  <c r="K829" i="1"/>
  <c r="J829" i="1"/>
  <c r="G829" i="1"/>
  <c r="CU828" i="1"/>
  <c r="CT828" i="1"/>
  <c r="CS828" i="1"/>
  <c r="CR828" i="1"/>
  <c r="CQ828" i="1"/>
  <c r="CP828" i="1"/>
  <c r="CO828" i="1"/>
  <c r="CN828" i="1"/>
  <c r="CM828" i="1"/>
  <c r="CL828" i="1"/>
  <c r="CK828" i="1"/>
  <c r="CJ828" i="1"/>
  <c r="CI828" i="1"/>
  <c r="CH828" i="1"/>
  <c r="CG828" i="1"/>
  <c r="CF828" i="1"/>
  <c r="CE828" i="1"/>
  <c r="CD828" i="1"/>
  <c r="CC828" i="1"/>
  <c r="CB828" i="1"/>
  <c r="CA828" i="1"/>
  <c r="BZ828" i="1"/>
  <c r="BY828" i="1"/>
  <c r="BX828" i="1"/>
  <c r="BW828" i="1"/>
  <c r="BV828" i="1"/>
  <c r="BU828" i="1"/>
  <c r="BT828" i="1"/>
  <c r="BS828" i="1"/>
  <c r="BR828" i="1"/>
  <c r="BQ828" i="1"/>
  <c r="BP828" i="1"/>
  <c r="BO828" i="1"/>
  <c r="BN828" i="1"/>
  <c r="BM828" i="1"/>
  <c r="BL828" i="1"/>
  <c r="BK828" i="1"/>
  <c r="BJ828" i="1"/>
  <c r="BI828" i="1"/>
  <c r="BH828" i="1"/>
  <c r="BG828" i="1"/>
  <c r="BF828" i="1"/>
  <c r="BE828" i="1"/>
  <c r="BD828" i="1"/>
  <c r="BC828" i="1"/>
  <c r="BB828" i="1"/>
  <c r="BA828" i="1"/>
  <c r="AZ828" i="1"/>
  <c r="AY828" i="1"/>
  <c r="AX828" i="1"/>
  <c r="AW828" i="1"/>
  <c r="AV828" i="1"/>
  <c r="AU828" i="1"/>
  <c r="AT828" i="1"/>
  <c r="AS828" i="1"/>
  <c r="AR828" i="1"/>
  <c r="AQ828" i="1"/>
  <c r="AP828" i="1"/>
  <c r="AO828" i="1"/>
  <c r="AN828" i="1"/>
  <c r="AM828" i="1"/>
  <c r="AL828" i="1"/>
  <c r="AK828" i="1"/>
  <c r="AJ828" i="1"/>
  <c r="AI828" i="1"/>
  <c r="AH828" i="1"/>
  <c r="AG828" i="1"/>
  <c r="AF828" i="1"/>
  <c r="AE828" i="1"/>
  <c r="AD828" i="1"/>
  <c r="AC828" i="1"/>
  <c r="AB828" i="1"/>
  <c r="AA828" i="1"/>
  <c r="Z828" i="1"/>
  <c r="Y828" i="1"/>
  <c r="X828" i="1"/>
  <c r="W828" i="1"/>
  <c r="V828" i="1"/>
  <c r="U828" i="1"/>
  <c r="T828" i="1"/>
  <c r="S828" i="1"/>
  <c r="R828" i="1"/>
  <c r="Q828" i="1"/>
  <c r="P828" i="1"/>
  <c r="K828" i="1"/>
  <c r="J828" i="1"/>
  <c r="G828" i="1"/>
  <c r="CU827" i="1"/>
  <c r="CT827" i="1"/>
  <c r="CS827" i="1"/>
  <c r="CR827" i="1"/>
  <c r="CQ827" i="1"/>
  <c r="CP827" i="1"/>
  <c r="CO827" i="1"/>
  <c r="CN827" i="1"/>
  <c r="CM827" i="1"/>
  <c r="CL827" i="1"/>
  <c r="CK827" i="1"/>
  <c r="CJ827" i="1"/>
  <c r="CI827" i="1"/>
  <c r="CH827" i="1"/>
  <c r="CG827" i="1"/>
  <c r="CF827" i="1"/>
  <c r="CE827" i="1"/>
  <c r="CD827" i="1"/>
  <c r="CC827" i="1"/>
  <c r="CB827" i="1"/>
  <c r="CA827" i="1"/>
  <c r="BZ827" i="1"/>
  <c r="BY827" i="1"/>
  <c r="BX827" i="1"/>
  <c r="BW827" i="1"/>
  <c r="BV827" i="1"/>
  <c r="BU827" i="1"/>
  <c r="BT827" i="1"/>
  <c r="BS827" i="1"/>
  <c r="BR827" i="1"/>
  <c r="BQ827" i="1"/>
  <c r="BP827" i="1"/>
  <c r="BO827" i="1"/>
  <c r="BN827" i="1"/>
  <c r="BM827" i="1"/>
  <c r="BL827" i="1"/>
  <c r="BK827" i="1"/>
  <c r="BJ827" i="1"/>
  <c r="BI827" i="1"/>
  <c r="BH827" i="1"/>
  <c r="BG827" i="1"/>
  <c r="BF827" i="1"/>
  <c r="BE827" i="1"/>
  <c r="BD827" i="1"/>
  <c r="BC827" i="1"/>
  <c r="BB827" i="1"/>
  <c r="BA827" i="1"/>
  <c r="AZ827" i="1"/>
  <c r="AY827" i="1"/>
  <c r="AX827" i="1"/>
  <c r="AW827" i="1"/>
  <c r="AV827" i="1"/>
  <c r="AU827" i="1"/>
  <c r="AT827" i="1"/>
  <c r="AS827" i="1"/>
  <c r="AR827" i="1"/>
  <c r="AQ827" i="1"/>
  <c r="AP827" i="1"/>
  <c r="AO827" i="1"/>
  <c r="AN827" i="1"/>
  <c r="AM827" i="1"/>
  <c r="AL827" i="1"/>
  <c r="AK827" i="1"/>
  <c r="AJ827" i="1"/>
  <c r="AI827" i="1"/>
  <c r="AH827" i="1"/>
  <c r="AG827" i="1"/>
  <c r="AF827" i="1"/>
  <c r="AE827" i="1"/>
  <c r="AD827" i="1"/>
  <c r="AC827" i="1"/>
  <c r="AB827" i="1"/>
  <c r="AA827" i="1"/>
  <c r="Z827" i="1"/>
  <c r="Y827" i="1"/>
  <c r="X827" i="1"/>
  <c r="W827" i="1"/>
  <c r="V827" i="1"/>
  <c r="U827" i="1"/>
  <c r="T827" i="1"/>
  <c r="S827" i="1"/>
  <c r="R827" i="1"/>
  <c r="Q827" i="1"/>
  <c r="P827" i="1"/>
  <c r="K827" i="1"/>
  <c r="J827" i="1"/>
  <c r="G827" i="1"/>
  <c r="CU826" i="1"/>
  <c r="CT826" i="1"/>
  <c r="CS826" i="1"/>
  <c r="CR826" i="1"/>
  <c r="CQ826" i="1"/>
  <c r="CP826" i="1"/>
  <c r="CO826" i="1"/>
  <c r="CN826" i="1"/>
  <c r="CM826" i="1"/>
  <c r="CL826" i="1"/>
  <c r="CK826" i="1"/>
  <c r="CJ826" i="1"/>
  <c r="CI826" i="1"/>
  <c r="CH826" i="1"/>
  <c r="CG826" i="1"/>
  <c r="CF826" i="1"/>
  <c r="CE826" i="1"/>
  <c r="CD826" i="1"/>
  <c r="CC826" i="1"/>
  <c r="CB826" i="1"/>
  <c r="CA826" i="1"/>
  <c r="BZ826" i="1"/>
  <c r="BY826" i="1"/>
  <c r="BX826" i="1"/>
  <c r="BW826" i="1"/>
  <c r="BV826" i="1"/>
  <c r="BU826" i="1"/>
  <c r="BT826" i="1"/>
  <c r="BS826" i="1"/>
  <c r="BR826" i="1"/>
  <c r="BQ826" i="1"/>
  <c r="BP826" i="1"/>
  <c r="BO826" i="1"/>
  <c r="BN826" i="1"/>
  <c r="BM826" i="1"/>
  <c r="BL826" i="1"/>
  <c r="BK826" i="1"/>
  <c r="BJ826" i="1"/>
  <c r="BI826" i="1"/>
  <c r="BH826" i="1"/>
  <c r="BG826" i="1"/>
  <c r="BF826" i="1"/>
  <c r="BE826" i="1"/>
  <c r="BD826" i="1"/>
  <c r="BC826" i="1"/>
  <c r="BB826" i="1"/>
  <c r="BA826" i="1"/>
  <c r="AZ826" i="1"/>
  <c r="AY826" i="1"/>
  <c r="AX826" i="1"/>
  <c r="AW826" i="1"/>
  <c r="AV826" i="1"/>
  <c r="AU826" i="1"/>
  <c r="AT826" i="1"/>
  <c r="AS826" i="1"/>
  <c r="AR826" i="1"/>
  <c r="AQ826" i="1"/>
  <c r="AP826" i="1"/>
  <c r="AO826" i="1"/>
  <c r="AN826" i="1"/>
  <c r="AM826" i="1"/>
  <c r="AL826" i="1"/>
  <c r="AK826" i="1"/>
  <c r="AJ826" i="1"/>
  <c r="AI826" i="1"/>
  <c r="AH826" i="1"/>
  <c r="AG826" i="1"/>
  <c r="AF826" i="1"/>
  <c r="AE826" i="1"/>
  <c r="AD826" i="1"/>
  <c r="AC826" i="1"/>
  <c r="AB826" i="1"/>
  <c r="AA826" i="1"/>
  <c r="Z826" i="1"/>
  <c r="Y826" i="1"/>
  <c r="X826" i="1"/>
  <c r="W826" i="1"/>
  <c r="V826" i="1"/>
  <c r="U826" i="1"/>
  <c r="T826" i="1"/>
  <c r="S826" i="1"/>
  <c r="R826" i="1"/>
  <c r="Q826" i="1"/>
  <c r="P826" i="1"/>
  <c r="K826" i="1"/>
  <c r="J826" i="1"/>
  <c r="G826" i="1"/>
  <c r="CU825" i="1"/>
  <c r="CT825" i="1"/>
  <c r="CS825" i="1"/>
  <c r="CR825" i="1"/>
  <c r="CQ825" i="1"/>
  <c r="CP825" i="1"/>
  <c r="CO825" i="1"/>
  <c r="CN825" i="1"/>
  <c r="CM825" i="1"/>
  <c r="CL825" i="1"/>
  <c r="CK825" i="1"/>
  <c r="CJ825" i="1"/>
  <c r="CI825" i="1"/>
  <c r="CH825" i="1"/>
  <c r="CG825" i="1"/>
  <c r="CF825" i="1"/>
  <c r="CE825" i="1"/>
  <c r="CD825" i="1"/>
  <c r="CC825" i="1"/>
  <c r="CB825" i="1"/>
  <c r="CA825" i="1"/>
  <c r="BZ825" i="1"/>
  <c r="BY825" i="1"/>
  <c r="BX825" i="1"/>
  <c r="BW825" i="1"/>
  <c r="BV825" i="1"/>
  <c r="BU825" i="1"/>
  <c r="BT825" i="1"/>
  <c r="BS825" i="1"/>
  <c r="BR825" i="1"/>
  <c r="BQ825" i="1"/>
  <c r="BP825" i="1"/>
  <c r="BO825" i="1"/>
  <c r="BN825" i="1"/>
  <c r="BM825" i="1"/>
  <c r="BL825" i="1"/>
  <c r="BK825" i="1"/>
  <c r="BJ825" i="1"/>
  <c r="BI825" i="1"/>
  <c r="BH825" i="1"/>
  <c r="BG825" i="1"/>
  <c r="BF825" i="1"/>
  <c r="BE825" i="1"/>
  <c r="BD825" i="1"/>
  <c r="BC825" i="1"/>
  <c r="BB825" i="1"/>
  <c r="BA825" i="1"/>
  <c r="AZ825" i="1"/>
  <c r="AY825" i="1"/>
  <c r="AX825" i="1"/>
  <c r="AW825" i="1"/>
  <c r="AV825" i="1"/>
  <c r="AU825" i="1"/>
  <c r="AT825" i="1"/>
  <c r="AS825" i="1"/>
  <c r="AR825" i="1"/>
  <c r="AQ825" i="1"/>
  <c r="AP825" i="1"/>
  <c r="AO825" i="1"/>
  <c r="AN825" i="1"/>
  <c r="AM825" i="1"/>
  <c r="AL825" i="1"/>
  <c r="AK825" i="1"/>
  <c r="AJ825" i="1"/>
  <c r="AI825" i="1"/>
  <c r="AH825" i="1"/>
  <c r="AG825" i="1"/>
  <c r="AF825" i="1"/>
  <c r="AE825" i="1"/>
  <c r="AD825" i="1"/>
  <c r="AC825" i="1"/>
  <c r="AB825" i="1"/>
  <c r="AA825" i="1"/>
  <c r="Z825" i="1"/>
  <c r="Y825" i="1"/>
  <c r="X825" i="1"/>
  <c r="W825" i="1"/>
  <c r="V825" i="1"/>
  <c r="U825" i="1"/>
  <c r="T825" i="1"/>
  <c r="S825" i="1"/>
  <c r="R825" i="1"/>
  <c r="Q825" i="1"/>
  <c r="P825" i="1"/>
  <c r="K825" i="1"/>
  <c r="J825" i="1"/>
  <c r="G825" i="1"/>
  <c r="CU824" i="1"/>
  <c r="CT824" i="1"/>
  <c r="CS824" i="1"/>
  <c r="CR824" i="1"/>
  <c r="CQ824" i="1"/>
  <c r="CP824" i="1"/>
  <c r="CO824" i="1"/>
  <c r="CN824" i="1"/>
  <c r="CM824" i="1"/>
  <c r="CL824" i="1"/>
  <c r="CK824" i="1"/>
  <c r="CJ824" i="1"/>
  <c r="CI824" i="1"/>
  <c r="CH824" i="1"/>
  <c r="CG824" i="1"/>
  <c r="CF824" i="1"/>
  <c r="CE824" i="1"/>
  <c r="CD824" i="1"/>
  <c r="CC824" i="1"/>
  <c r="CB824" i="1"/>
  <c r="CA824" i="1"/>
  <c r="BZ824" i="1"/>
  <c r="BY824" i="1"/>
  <c r="BX824" i="1"/>
  <c r="BW824" i="1"/>
  <c r="BV824" i="1"/>
  <c r="BU824" i="1"/>
  <c r="BT824" i="1"/>
  <c r="BS824" i="1"/>
  <c r="BR824" i="1"/>
  <c r="BQ824" i="1"/>
  <c r="BP824" i="1"/>
  <c r="BO824" i="1"/>
  <c r="BN824" i="1"/>
  <c r="BM824" i="1"/>
  <c r="BL824" i="1"/>
  <c r="BK824" i="1"/>
  <c r="BJ824" i="1"/>
  <c r="BI824" i="1"/>
  <c r="BH824" i="1"/>
  <c r="BG824" i="1"/>
  <c r="BF824" i="1"/>
  <c r="BE824" i="1"/>
  <c r="BD824" i="1"/>
  <c r="BC824" i="1"/>
  <c r="BB824" i="1"/>
  <c r="BA824" i="1"/>
  <c r="AZ824" i="1"/>
  <c r="AY824" i="1"/>
  <c r="AX824" i="1"/>
  <c r="AW824" i="1"/>
  <c r="AV824" i="1"/>
  <c r="AU824" i="1"/>
  <c r="AT824" i="1"/>
  <c r="AS824" i="1"/>
  <c r="AR824" i="1"/>
  <c r="AQ824" i="1"/>
  <c r="AP824" i="1"/>
  <c r="AO824" i="1"/>
  <c r="AN824" i="1"/>
  <c r="AM824" i="1"/>
  <c r="AL824" i="1"/>
  <c r="AK824" i="1"/>
  <c r="AJ824" i="1"/>
  <c r="AI824" i="1"/>
  <c r="AH824" i="1"/>
  <c r="AG824" i="1"/>
  <c r="AF824" i="1"/>
  <c r="AE824" i="1"/>
  <c r="AD824" i="1"/>
  <c r="AC824" i="1"/>
  <c r="AB824" i="1"/>
  <c r="AA824" i="1"/>
  <c r="Z824" i="1"/>
  <c r="Y824" i="1"/>
  <c r="X824" i="1"/>
  <c r="W824" i="1"/>
  <c r="V824" i="1"/>
  <c r="U824" i="1"/>
  <c r="T824" i="1"/>
  <c r="S824" i="1"/>
  <c r="R824" i="1"/>
  <c r="Q824" i="1"/>
  <c r="P824" i="1"/>
  <c r="K824" i="1"/>
  <c r="J824" i="1"/>
  <c r="G824" i="1"/>
  <c r="CU823" i="1"/>
  <c r="CT823" i="1"/>
  <c r="CS823" i="1"/>
  <c r="CR823" i="1"/>
  <c r="CQ823" i="1"/>
  <c r="CP823" i="1"/>
  <c r="CO823" i="1"/>
  <c r="CN823" i="1"/>
  <c r="CM823" i="1"/>
  <c r="CL823" i="1"/>
  <c r="CK823" i="1"/>
  <c r="CJ823" i="1"/>
  <c r="CI823" i="1"/>
  <c r="CH823" i="1"/>
  <c r="CG823" i="1"/>
  <c r="CF823" i="1"/>
  <c r="CE823" i="1"/>
  <c r="CD823" i="1"/>
  <c r="CC823" i="1"/>
  <c r="CB823" i="1"/>
  <c r="CA823" i="1"/>
  <c r="BZ823" i="1"/>
  <c r="BY823" i="1"/>
  <c r="BX823" i="1"/>
  <c r="BW823" i="1"/>
  <c r="BV823" i="1"/>
  <c r="BU823" i="1"/>
  <c r="BT823" i="1"/>
  <c r="BS823" i="1"/>
  <c r="BR823" i="1"/>
  <c r="BQ823" i="1"/>
  <c r="BP823" i="1"/>
  <c r="BO823" i="1"/>
  <c r="BN823" i="1"/>
  <c r="BM823" i="1"/>
  <c r="BL823" i="1"/>
  <c r="BK823" i="1"/>
  <c r="BJ823" i="1"/>
  <c r="BI823" i="1"/>
  <c r="BH823" i="1"/>
  <c r="BG823" i="1"/>
  <c r="BF823" i="1"/>
  <c r="BE823" i="1"/>
  <c r="BD823" i="1"/>
  <c r="BC823" i="1"/>
  <c r="BB823" i="1"/>
  <c r="BA823" i="1"/>
  <c r="AZ823" i="1"/>
  <c r="AY823" i="1"/>
  <c r="AX823" i="1"/>
  <c r="AW823" i="1"/>
  <c r="AV823" i="1"/>
  <c r="AU823" i="1"/>
  <c r="AT823" i="1"/>
  <c r="AS823" i="1"/>
  <c r="AR823" i="1"/>
  <c r="AQ823" i="1"/>
  <c r="AP823" i="1"/>
  <c r="AO823" i="1"/>
  <c r="AN823" i="1"/>
  <c r="AM823" i="1"/>
  <c r="AL823" i="1"/>
  <c r="AK823" i="1"/>
  <c r="AJ823" i="1"/>
  <c r="AI823" i="1"/>
  <c r="AH823" i="1"/>
  <c r="AG823" i="1"/>
  <c r="AF823" i="1"/>
  <c r="AE823" i="1"/>
  <c r="AD823" i="1"/>
  <c r="AC823" i="1"/>
  <c r="AB823" i="1"/>
  <c r="AA823" i="1"/>
  <c r="Z823" i="1"/>
  <c r="Y823" i="1"/>
  <c r="X823" i="1"/>
  <c r="W823" i="1"/>
  <c r="V823" i="1"/>
  <c r="U823" i="1"/>
  <c r="T823" i="1"/>
  <c r="S823" i="1"/>
  <c r="R823" i="1"/>
  <c r="Q823" i="1"/>
  <c r="P823" i="1"/>
  <c r="K823" i="1"/>
  <c r="J823" i="1"/>
  <c r="G823" i="1"/>
  <c r="CU822" i="1"/>
  <c r="CT822" i="1"/>
  <c r="CS822" i="1"/>
  <c r="CR822" i="1"/>
  <c r="CQ822" i="1"/>
  <c r="CP822" i="1"/>
  <c r="CO822" i="1"/>
  <c r="CN822" i="1"/>
  <c r="CM822" i="1"/>
  <c r="CL822" i="1"/>
  <c r="CK822" i="1"/>
  <c r="CJ822" i="1"/>
  <c r="CI822" i="1"/>
  <c r="CH822" i="1"/>
  <c r="CG822" i="1"/>
  <c r="CF822" i="1"/>
  <c r="CE822" i="1"/>
  <c r="CD822" i="1"/>
  <c r="CC822" i="1"/>
  <c r="CB822" i="1"/>
  <c r="CA822" i="1"/>
  <c r="BZ822" i="1"/>
  <c r="BY822" i="1"/>
  <c r="BX822" i="1"/>
  <c r="BW822" i="1"/>
  <c r="BV822" i="1"/>
  <c r="BU822" i="1"/>
  <c r="BT822" i="1"/>
  <c r="BS822" i="1"/>
  <c r="BR822" i="1"/>
  <c r="BQ822" i="1"/>
  <c r="BP822" i="1"/>
  <c r="BO822" i="1"/>
  <c r="BN822" i="1"/>
  <c r="BM822" i="1"/>
  <c r="BL822" i="1"/>
  <c r="BK822" i="1"/>
  <c r="BJ822" i="1"/>
  <c r="BI822" i="1"/>
  <c r="BH822" i="1"/>
  <c r="BG822" i="1"/>
  <c r="BF822" i="1"/>
  <c r="BE822" i="1"/>
  <c r="BD822" i="1"/>
  <c r="BC822" i="1"/>
  <c r="BB822" i="1"/>
  <c r="BA822" i="1"/>
  <c r="AZ822" i="1"/>
  <c r="AY822" i="1"/>
  <c r="AX822" i="1"/>
  <c r="AW822" i="1"/>
  <c r="AV822" i="1"/>
  <c r="AU822" i="1"/>
  <c r="AT822" i="1"/>
  <c r="AS822" i="1"/>
  <c r="AR822" i="1"/>
  <c r="AQ822" i="1"/>
  <c r="AP822" i="1"/>
  <c r="AO822" i="1"/>
  <c r="AN822" i="1"/>
  <c r="AM822" i="1"/>
  <c r="AL822" i="1"/>
  <c r="AK822" i="1"/>
  <c r="AJ822" i="1"/>
  <c r="AI822" i="1"/>
  <c r="AH822" i="1"/>
  <c r="AG822" i="1"/>
  <c r="AF822" i="1"/>
  <c r="AE822" i="1"/>
  <c r="AD822" i="1"/>
  <c r="AC822" i="1"/>
  <c r="AB822" i="1"/>
  <c r="AA822" i="1"/>
  <c r="Z822" i="1"/>
  <c r="Y822" i="1"/>
  <c r="X822" i="1"/>
  <c r="W822" i="1"/>
  <c r="V822" i="1"/>
  <c r="U822" i="1"/>
  <c r="T822" i="1"/>
  <c r="S822" i="1"/>
  <c r="R822" i="1"/>
  <c r="Q822" i="1"/>
  <c r="P822" i="1"/>
  <c r="K822" i="1"/>
  <c r="J822" i="1"/>
  <c r="G822" i="1"/>
  <c r="CU821" i="1"/>
  <c r="CT821" i="1"/>
  <c r="CS821" i="1"/>
  <c r="CR821" i="1"/>
  <c r="CQ821" i="1"/>
  <c r="CP821" i="1"/>
  <c r="CO821" i="1"/>
  <c r="CN821" i="1"/>
  <c r="CM821" i="1"/>
  <c r="CL821" i="1"/>
  <c r="CK821" i="1"/>
  <c r="CJ821" i="1"/>
  <c r="CI821" i="1"/>
  <c r="CH821" i="1"/>
  <c r="CG821" i="1"/>
  <c r="CF821" i="1"/>
  <c r="CE821" i="1"/>
  <c r="CD821" i="1"/>
  <c r="CC821" i="1"/>
  <c r="CB821" i="1"/>
  <c r="CA821" i="1"/>
  <c r="BZ821" i="1"/>
  <c r="BY821" i="1"/>
  <c r="BX821" i="1"/>
  <c r="BW821" i="1"/>
  <c r="BV821" i="1"/>
  <c r="BU821" i="1"/>
  <c r="BT821" i="1"/>
  <c r="BS821" i="1"/>
  <c r="BR821" i="1"/>
  <c r="BQ821" i="1"/>
  <c r="BP821" i="1"/>
  <c r="BO821" i="1"/>
  <c r="BN821" i="1"/>
  <c r="BM821" i="1"/>
  <c r="BL821" i="1"/>
  <c r="BK821" i="1"/>
  <c r="BJ821" i="1"/>
  <c r="BI821" i="1"/>
  <c r="BH821" i="1"/>
  <c r="BG821" i="1"/>
  <c r="BF821" i="1"/>
  <c r="BE821" i="1"/>
  <c r="BD821" i="1"/>
  <c r="BC821" i="1"/>
  <c r="BB821" i="1"/>
  <c r="BA821" i="1"/>
  <c r="AZ821" i="1"/>
  <c r="AY821" i="1"/>
  <c r="AX821" i="1"/>
  <c r="AW821" i="1"/>
  <c r="AV821" i="1"/>
  <c r="AU821" i="1"/>
  <c r="AT821" i="1"/>
  <c r="AS821" i="1"/>
  <c r="AR821" i="1"/>
  <c r="AQ821" i="1"/>
  <c r="AP821" i="1"/>
  <c r="AO821" i="1"/>
  <c r="AN821" i="1"/>
  <c r="AM821" i="1"/>
  <c r="AL821" i="1"/>
  <c r="AK821" i="1"/>
  <c r="AJ821" i="1"/>
  <c r="AI821" i="1"/>
  <c r="AH821" i="1"/>
  <c r="AG821" i="1"/>
  <c r="AF821" i="1"/>
  <c r="AE821" i="1"/>
  <c r="AD821" i="1"/>
  <c r="AC821" i="1"/>
  <c r="AB821" i="1"/>
  <c r="AA821" i="1"/>
  <c r="Z821" i="1"/>
  <c r="Y821" i="1"/>
  <c r="X821" i="1"/>
  <c r="W821" i="1"/>
  <c r="V821" i="1"/>
  <c r="U821" i="1"/>
  <c r="T821" i="1"/>
  <c r="S821" i="1"/>
  <c r="R821" i="1"/>
  <c r="Q821" i="1"/>
  <c r="P821" i="1"/>
  <c r="K821" i="1"/>
  <c r="J821" i="1"/>
  <c r="G821" i="1"/>
  <c r="CU820" i="1"/>
  <c r="CT820" i="1"/>
  <c r="CS820" i="1"/>
  <c r="CR820" i="1"/>
  <c r="CQ820" i="1"/>
  <c r="CP820" i="1"/>
  <c r="CO820" i="1"/>
  <c r="CN820" i="1"/>
  <c r="CM820" i="1"/>
  <c r="CL820" i="1"/>
  <c r="CK820" i="1"/>
  <c r="CJ820" i="1"/>
  <c r="CI820" i="1"/>
  <c r="CH820" i="1"/>
  <c r="CG820" i="1"/>
  <c r="CF820" i="1"/>
  <c r="CE820" i="1"/>
  <c r="CD820" i="1"/>
  <c r="CC820" i="1"/>
  <c r="CB820" i="1"/>
  <c r="CA820" i="1"/>
  <c r="BZ820" i="1"/>
  <c r="BY820" i="1"/>
  <c r="BX820" i="1"/>
  <c r="BW820" i="1"/>
  <c r="BV820" i="1"/>
  <c r="BU820" i="1"/>
  <c r="BT820" i="1"/>
  <c r="BS820" i="1"/>
  <c r="BR820" i="1"/>
  <c r="BQ820" i="1"/>
  <c r="BP820" i="1"/>
  <c r="BO820" i="1"/>
  <c r="BN820" i="1"/>
  <c r="BM820" i="1"/>
  <c r="BL820" i="1"/>
  <c r="BK820" i="1"/>
  <c r="BJ820" i="1"/>
  <c r="BI820" i="1"/>
  <c r="BH820" i="1"/>
  <c r="BG820" i="1"/>
  <c r="BF820" i="1"/>
  <c r="BE820" i="1"/>
  <c r="BD820" i="1"/>
  <c r="BC820" i="1"/>
  <c r="BB820" i="1"/>
  <c r="BA820" i="1"/>
  <c r="AZ820" i="1"/>
  <c r="AY820" i="1"/>
  <c r="AX820" i="1"/>
  <c r="AW820" i="1"/>
  <c r="AV820" i="1"/>
  <c r="AU820" i="1"/>
  <c r="AT820" i="1"/>
  <c r="AS820" i="1"/>
  <c r="AR820" i="1"/>
  <c r="AQ820" i="1"/>
  <c r="AP820" i="1"/>
  <c r="AO820" i="1"/>
  <c r="AN820" i="1"/>
  <c r="AM820" i="1"/>
  <c r="AL820" i="1"/>
  <c r="AK820" i="1"/>
  <c r="AJ820" i="1"/>
  <c r="AI820" i="1"/>
  <c r="AH820" i="1"/>
  <c r="AG820" i="1"/>
  <c r="AF820" i="1"/>
  <c r="AE820" i="1"/>
  <c r="AD820" i="1"/>
  <c r="AC820" i="1"/>
  <c r="AB820" i="1"/>
  <c r="AA820" i="1"/>
  <c r="Z820" i="1"/>
  <c r="Y820" i="1"/>
  <c r="X820" i="1"/>
  <c r="W820" i="1"/>
  <c r="V820" i="1"/>
  <c r="U820" i="1"/>
  <c r="T820" i="1"/>
  <c r="S820" i="1"/>
  <c r="R820" i="1"/>
  <c r="Q820" i="1"/>
  <c r="P820" i="1"/>
  <c r="K820" i="1"/>
  <c r="J820" i="1"/>
  <c r="G820" i="1"/>
  <c r="CU819" i="1"/>
  <c r="CT819" i="1"/>
  <c r="CS819" i="1"/>
  <c r="CR819" i="1"/>
  <c r="CQ819" i="1"/>
  <c r="CP819" i="1"/>
  <c r="CO819" i="1"/>
  <c r="CN819" i="1"/>
  <c r="CM819" i="1"/>
  <c r="CL819" i="1"/>
  <c r="CK819" i="1"/>
  <c r="CJ819" i="1"/>
  <c r="CI819" i="1"/>
  <c r="CH819" i="1"/>
  <c r="CG819" i="1"/>
  <c r="CF819" i="1"/>
  <c r="CE819" i="1"/>
  <c r="CD819" i="1"/>
  <c r="CC819" i="1"/>
  <c r="CB819" i="1"/>
  <c r="CA819" i="1"/>
  <c r="BZ819" i="1"/>
  <c r="BY819" i="1"/>
  <c r="BX819" i="1"/>
  <c r="BW819" i="1"/>
  <c r="BV819" i="1"/>
  <c r="BU819" i="1"/>
  <c r="BT819" i="1"/>
  <c r="BS819" i="1"/>
  <c r="BR819" i="1"/>
  <c r="BQ819" i="1"/>
  <c r="BP819" i="1"/>
  <c r="BO819" i="1"/>
  <c r="BN819" i="1"/>
  <c r="BM819" i="1"/>
  <c r="BL819" i="1"/>
  <c r="BK819" i="1"/>
  <c r="BJ819" i="1"/>
  <c r="BI819" i="1"/>
  <c r="BH819" i="1"/>
  <c r="BG819" i="1"/>
  <c r="BF819" i="1"/>
  <c r="BE819" i="1"/>
  <c r="BD819" i="1"/>
  <c r="BC819" i="1"/>
  <c r="BB819" i="1"/>
  <c r="BA819" i="1"/>
  <c r="AZ819" i="1"/>
  <c r="AY819" i="1"/>
  <c r="AX819" i="1"/>
  <c r="AW819" i="1"/>
  <c r="AV819" i="1"/>
  <c r="AU819" i="1"/>
  <c r="AT819" i="1"/>
  <c r="AS819" i="1"/>
  <c r="AR819" i="1"/>
  <c r="AQ819" i="1"/>
  <c r="AP819" i="1"/>
  <c r="AO819" i="1"/>
  <c r="AN819" i="1"/>
  <c r="AM819" i="1"/>
  <c r="AL819" i="1"/>
  <c r="AK819" i="1"/>
  <c r="AJ819" i="1"/>
  <c r="AI819" i="1"/>
  <c r="AH819" i="1"/>
  <c r="AG819" i="1"/>
  <c r="AF819" i="1"/>
  <c r="AE819" i="1"/>
  <c r="AD819" i="1"/>
  <c r="AC819" i="1"/>
  <c r="AB819" i="1"/>
  <c r="AA819" i="1"/>
  <c r="Z819" i="1"/>
  <c r="Y819" i="1"/>
  <c r="X819" i="1"/>
  <c r="W819" i="1"/>
  <c r="V819" i="1"/>
  <c r="U819" i="1"/>
  <c r="T819" i="1"/>
  <c r="S819" i="1"/>
  <c r="R819" i="1"/>
  <c r="Q819" i="1"/>
  <c r="P819" i="1"/>
  <c r="K819" i="1"/>
  <c r="J819" i="1"/>
  <c r="G819" i="1"/>
  <c r="CU818" i="1"/>
  <c r="CT818" i="1"/>
  <c r="CS818" i="1"/>
  <c r="CR818" i="1"/>
  <c r="CQ818" i="1"/>
  <c r="CP818" i="1"/>
  <c r="CO818" i="1"/>
  <c r="CN818" i="1"/>
  <c r="CM818" i="1"/>
  <c r="CL818" i="1"/>
  <c r="CK818" i="1"/>
  <c r="CJ818" i="1"/>
  <c r="CI818" i="1"/>
  <c r="CH818" i="1"/>
  <c r="CG818" i="1"/>
  <c r="CF818" i="1"/>
  <c r="CE818" i="1"/>
  <c r="CD818" i="1"/>
  <c r="CC818" i="1"/>
  <c r="CB818" i="1"/>
  <c r="CA818" i="1"/>
  <c r="BZ818" i="1"/>
  <c r="BY818" i="1"/>
  <c r="BX818" i="1"/>
  <c r="BW818" i="1"/>
  <c r="BV818" i="1"/>
  <c r="BU818" i="1"/>
  <c r="BT818" i="1"/>
  <c r="BS818" i="1"/>
  <c r="BR818" i="1"/>
  <c r="BQ818" i="1"/>
  <c r="BP818" i="1"/>
  <c r="BO818" i="1"/>
  <c r="BN818" i="1"/>
  <c r="BM818" i="1"/>
  <c r="BL818" i="1"/>
  <c r="BK818" i="1"/>
  <c r="BJ818" i="1"/>
  <c r="BI818" i="1"/>
  <c r="BH818" i="1"/>
  <c r="BG818" i="1"/>
  <c r="BF818" i="1"/>
  <c r="BE818" i="1"/>
  <c r="BD818" i="1"/>
  <c r="BC818" i="1"/>
  <c r="BB818" i="1"/>
  <c r="BA818" i="1"/>
  <c r="AZ818" i="1"/>
  <c r="AY818" i="1"/>
  <c r="AX818" i="1"/>
  <c r="AW818" i="1"/>
  <c r="AV818" i="1"/>
  <c r="AU818" i="1"/>
  <c r="AT818" i="1"/>
  <c r="AS818" i="1"/>
  <c r="AR818" i="1"/>
  <c r="AQ818" i="1"/>
  <c r="AP818" i="1"/>
  <c r="AO818" i="1"/>
  <c r="AN818" i="1"/>
  <c r="AM818" i="1"/>
  <c r="AL818" i="1"/>
  <c r="AK818" i="1"/>
  <c r="AJ818" i="1"/>
  <c r="AI818" i="1"/>
  <c r="AH818" i="1"/>
  <c r="AG818" i="1"/>
  <c r="AF818" i="1"/>
  <c r="AE818" i="1"/>
  <c r="AD818" i="1"/>
  <c r="AC818" i="1"/>
  <c r="AB818" i="1"/>
  <c r="AA818" i="1"/>
  <c r="Z818" i="1"/>
  <c r="Y818" i="1"/>
  <c r="X818" i="1"/>
  <c r="W818" i="1"/>
  <c r="V818" i="1"/>
  <c r="U818" i="1"/>
  <c r="T818" i="1"/>
  <c r="S818" i="1"/>
  <c r="R818" i="1"/>
  <c r="Q818" i="1"/>
  <c r="P818" i="1"/>
  <c r="K818" i="1"/>
  <c r="J818" i="1"/>
  <c r="G818" i="1"/>
  <c r="CU817" i="1"/>
  <c r="CT817" i="1"/>
  <c r="CS817" i="1"/>
  <c r="CR817" i="1"/>
  <c r="CQ817" i="1"/>
  <c r="CP817" i="1"/>
  <c r="CO817" i="1"/>
  <c r="CN817" i="1"/>
  <c r="CM817" i="1"/>
  <c r="CL817" i="1"/>
  <c r="CK817" i="1"/>
  <c r="CJ817" i="1"/>
  <c r="CI817" i="1"/>
  <c r="CH817" i="1"/>
  <c r="CG817" i="1"/>
  <c r="CF817" i="1"/>
  <c r="CE817" i="1"/>
  <c r="CD817" i="1"/>
  <c r="CC817" i="1"/>
  <c r="CB817" i="1"/>
  <c r="CA817" i="1"/>
  <c r="BZ817" i="1"/>
  <c r="BY817" i="1"/>
  <c r="BX817" i="1"/>
  <c r="BW817" i="1"/>
  <c r="BV817" i="1"/>
  <c r="BU817" i="1"/>
  <c r="BT817" i="1"/>
  <c r="BS817" i="1"/>
  <c r="BR817" i="1"/>
  <c r="BQ817" i="1"/>
  <c r="BP817" i="1"/>
  <c r="BO817" i="1"/>
  <c r="BN817" i="1"/>
  <c r="BM817" i="1"/>
  <c r="BL817" i="1"/>
  <c r="BK817" i="1"/>
  <c r="BJ817" i="1"/>
  <c r="BI817" i="1"/>
  <c r="BH817" i="1"/>
  <c r="BG817" i="1"/>
  <c r="BF817" i="1"/>
  <c r="BE817" i="1"/>
  <c r="BD817" i="1"/>
  <c r="BC817" i="1"/>
  <c r="BB817" i="1"/>
  <c r="BA817" i="1"/>
  <c r="AZ817" i="1"/>
  <c r="AY817" i="1"/>
  <c r="AX817" i="1"/>
  <c r="AW817" i="1"/>
  <c r="AV817" i="1"/>
  <c r="AU817" i="1"/>
  <c r="AT817" i="1"/>
  <c r="AS817" i="1"/>
  <c r="AR817" i="1"/>
  <c r="AQ817" i="1"/>
  <c r="AP817" i="1"/>
  <c r="AO817" i="1"/>
  <c r="AN817" i="1"/>
  <c r="AM817" i="1"/>
  <c r="AL817" i="1"/>
  <c r="AK817" i="1"/>
  <c r="AJ817" i="1"/>
  <c r="AI817" i="1"/>
  <c r="AH817" i="1"/>
  <c r="AG817" i="1"/>
  <c r="AF817" i="1"/>
  <c r="AE817" i="1"/>
  <c r="AD817" i="1"/>
  <c r="AC817" i="1"/>
  <c r="AB817" i="1"/>
  <c r="AA817" i="1"/>
  <c r="Z817" i="1"/>
  <c r="Y817" i="1"/>
  <c r="X817" i="1"/>
  <c r="W817" i="1"/>
  <c r="V817" i="1"/>
  <c r="U817" i="1"/>
  <c r="T817" i="1"/>
  <c r="S817" i="1"/>
  <c r="R817" i="1"/>
  <c r="Q817" i="1"/>
  <c r="P817" i="1"/>
  <c r="K817" i="1"/>
  <c r="J817" i="1"/>
  <c r="G817" i="1"/>
  <c r="CU816" i="1"/>
  <c r="CT816" i="1"/>
  <c r="CS816" i="1"/>
  <c r="CR816" i="1"/>
  <c r="CQ816" i="1"/>
  <c r="CP816" i="1"/>
  <c r="CO816" i="1"/>
  <c r="CN816" i="1"/>
  <c r="CM816" i="1"/>
  <c r="CL816" i="1"/>
  <c r="CK816" i="1"/>
  <c r="CJ816" i="1"/>
  <c r="CI816" i="1"/>
  <c r="CH816" i="1"/>
  <c r="CG816" i="1"/>
  <c r="CF816" i="1"/>
  <c r="CE816" i="1"/>
  <c r="CD816" i="1"/>
  <c r="CC816" i="1"/>
  <c r="CB816" i="1"/>
  <c r="CA816" i="1"/>
  <c r="BZ816" i="1"/>
  <c r="BY816" i="1"/>
  <c r="BX816" i="1"/>
  <c r="BW816" i="1"/>
  <c r="BV816" i="1"/>
  <c r="BU816" i="1"/>
  <c r="BT816" i="1"/>
  <c r="BS816" i="1"/>
  <c r="BR816" i="1"/>
  <c r="BQ816" i="1"/>
  <c r="BP816" i="1"/>
  <c r="BO816" i="1"/>
  <c r="BN816" i="1"/>
  <c r="BM816" i="1"/>
  <c r="BL816" i="1"/>
  <c r="BK816" i="1"/>
  <c r="BJ816" i="1"/>
  <c r="BI816" i="1"/>
  <c r="BH816" i="1"/>
  <c r="BG816" i="1"/>
  <c r="BF816" i="1"/>
  <c r="BE816" i="1"/>
  <c r="BD816" i="1"/>
  <c r="BC816" i="1"/>
  <c r="BB816" i="1"/>
  <c r="BA816" i="1"/>
  <c r="AZ816" i="1"/>
  <c r="AY816" i="1"/>
  <c r="AX816" i="1"/>
  <c r="AW816" i="1"/>
  <c r="AV816" i="1"/>
  <c r="AU816" i="1"/>
  <c r="AT816" i="1"/>
  <c r="AS816" i="1"/>
  <c r="AR816" i="1"/>
  <c r="AQ816" i="1"/>
  <c r="AP816" i="1"/>
  <c r="AO816" i="1"/>
  <c r="AN816" i="1"/>
  <c r="AM816" i="1"/>
  <c r="AL816" i="1"/>
  <c r="AK816" i="1"/>
  <c r="AJ816" i="1"/>
  <c r="AI816" i="1"/>
  <c r="AH816" i="1"/>
  <c r="AG816" i="1"/>
  <c r="AF816" i="1"/>
  <c r="AE816" i="1"/>
  <c r="AD816" i="1"/>
  <c r="AC816" i="1"/>
  <c r="AB816" i="1"/>
  <c r="AA816" i="1"/>
  <c r="Z816" i="1"/>
  <c r="Y816" i="1"/>
  <c r="X816" i="1"/>
  <c r="W816" i="1"/>
  <c r="V816" i="1"/>
  <c r="U816" i="1"/>
  <c r="T816" i="1"/>
  <c r="S816" i="1"/>
  <c r="R816" i="1"/>
  <c r="Q816" i="1"/>
  <c r="P816" i="1"/>
  <c r="K816" i="1"/>
  <c r="J816" i="1"/>
  <c r="G816" i="1"/>
  <c r="CU815" i="1"/>
  <c r="CT815" i="1"/>
  <c r="CS815" i="1"/>
  <c r="CR815" i="1"/>
  <c r="CQ815" i="1"/>
  <c r="CP815" i="1"/>
  <c r="CO815" i="1"/>
  <c r="CN815" i="1"/>
  <c r="CM815" i="1"/>
  <c r="CL815" i="1"/>
  <c r="CK815" i="1"/>
  <c r="CJ815" i="1"/>
  <c r="CI815" i="1"/>
  <c r="CH815" i="1"/>
  <c r="CG815" i="1"/>
  <c r="CF815" i="1"/>
  <c r="CE815" i="1"/>
  <c r="CD815" i="1"/>
  <c r="CC815" i="1"/>
  <c r="CB815" i="1"/>
  <c r="CA815" i="1"/>
  <c r="BZ815" i="1"/>
  <c r="BY815" i="1"/>
  <c r="BX815" i="1"/>
  <c r="BW815" i="1"/>
  <c r="BV815" i="1"/>
  <c r="BU815" i="1"/>
  <c r="BT815" i="1"/>
  <c r="BS815" i="1"/>
  <c r="BR815" i="1"/>
  <c r="BQ815" i="1"/>
  <c r="BP815" i="1"/>
  <c r="BO815" i="1"/>
  <c r="BN815" i="1"/>
  <c r="BM815" i="1"/>
  <c r="BL815" i="1"/>
  <c r="BK815" i="1"/>
  <c r="BJ815" i="1"/>
  <c r="BI815" i="1"/>
  <c r="BH815" i="1"/>
  <c r="BG815" i="1"/>
  <c r="BF815" i="1"/>
  <c r="BE815" i="1"/>
  <c r="BD815" i="1"/>
  <c r="BC815" i="1"/>
  <c r="BB815" i="1"/>
  <c r="BA815" i="1"/>
  <c r="AZ815" i="1"/>
  <c r="AY815" i="1"/>
  <c r="AX815" i="1"/>
  <c r="AW815" i="1"/>
  <c r="AV815" i="1"/>
  <c r="AU815" i="1"/>
  <c r="AT815" i="1"/>
  <c r="AS815" i="1"/>
  <c r="AR815" i="1"/>
  <c r="AQ815" i="1"/>
  <c r="AP815" i="1"/>
  <c r="AO815" i="1"/>
  <c r="AN815" i="1"/>
  <c r="AM815" i="1"/>
  <c r="AL815" i="1"/>
  <c r="AK815" i="1"/>
  <c r="AJ815" i="1"/>
  <c r="AI815" i="1"/>
  <c r="AH815" i="1"/>
  <c r="AG815" i="1"/>
  <c r="AF815" i="1"/>
  <c r="AE815" i="1"/>
  <c r="AD815" i="1"/>
  <c r="AC815" i="1"/>
  <c r="AB815" i="1"/>
  <c r="AA815" i="1"/>
  <c r="Z815" i="1"/>
  <c r="Y815" i="1"/>
  <c r="X815" i="1"/>
  <c r="W815" i="1"/>
  <c r="V815" i="1"/>
  <c r="U815" i="1"/>
  <c r="T815" i="1"/>
  <c r="S815" i="1"/>
  <c r="R815" i="1"/>
  <c r="Q815" i="1"/>
  <c r="P815" i="1"/>
  <c r="K815" i="1"/>
  <c r="J815" i="1"/>
  <c r="G815" i="1"/>
  <c r="CU814" i="1"/>
  <c r="CT814" i="1"/>
  <c r="CS814" i="1"/>
  <c r="CR814" i="1"/>
  <c r="CQ814" i="1"/>
  <c r="CP814" i="1"/>
  <c r="CO814" i="1"/>
  <c r="CN814" i="1"/>
  <c r="CM814" i="1"/>
  <c r="CL814" i="1"/>
  <c r="CK814" i="1"/>
  <c r="CJ814" i="1"/>
  <c r="CI814" i="1"/>
  <c r="CH814" i="1"/>
  <c r="CG814" i="1"/>
  <c r="CF814" i="1"/>
  <c r="CE814" i="1"/>
  <c r="CD814" i="1"/>
  <c r="CC814" i="1"/>
  <c r="CB814" i="1"/>
  <c r="CA814" i="1"/>
  <c r="BZ814" i="1"/>
  <c r="BY814" i="1"/>
  <c r="BX814" i="1"/>
  <c r="BW814" i="1"/>
  <c r="BV814" i="1"/>
  <c r="BU814" i="1"/>
  <c r="BT814" i="1"/>
  <c r="BS814" i="1"/>
  <c r="BR814" i="1"/>
  <c r="BQ814" i="1"/>
  <c r="BP814" i="1"/>
  <c r="BO814" i="1"/>
  <c r="BN814" i="1"/>
  <c r="BM814" i="1"/>
  <c r="BL814" i="1"/>
  <c r="BK814" i="1"/>
  <c r="BJ814" i="1"/>
  <c r="BI814" i="1"/>
  <c r="BH814" i="1"/>
  <c r="BG814" i="1"/>
  <c r="BF814" i="1"/>
  <c r="BE814" i="1"/>
  <c r="BD814" i="1"/>
  <c r="BC814" i="1"/>
  <c r="BB814" i="1"/>
  <c r="BA814" i="1"/>
  <c r="AZ814" i="1"/>
  <c r="AY814" i="1"/>
  <c r="AX814" i="1"/>
  <c r="AW814" i="1"/>
  <c r="AV814" i="1"/>
  <c r="AU814" i="1"/>
  <c r="AT814" i="1"/>
  <c r="AS814" i="1"/>
  <c r="AR814" i="1"/>
  <c r="AQ814" i="1"/>
  <c r="AP814" i="1"/>
  <c r="AO814" i="1"/>
  <c r="AN814" i="1"/>
  <c r="AM814" i="1"/>
  <c r="AL814" i="1"/>
  <c r="AK814" i="1"/>
  <c r="AJ814" i="1"/>
  <c r="AI814" i="1"/>
  <c r="AH814" i="1"/>
  <c r="AG814" i="1"/>
  <c r="AF814" i="1"/>
  <c r="AE814" i="1"/>
  <c r="AD814" i="1"/>
  <c r="AC814" i="1"/>
  <c r="AB814" i="1"/>
  <c r="AA814" i="1"/>
  <c r="Z814" i="1"/>
  <c r="Y814" i="1"/>
  <c r="X814" i="1"/>
  <c r="W814" i="1"/>
  <c r="V814" i="1"/>
  <c r="U814" i="1"/>
  <c r="T814" i="1"/>
  <c r="S814" i="1"/>
  <c r="R814" i="1"/>
  <c r="Q814" i="1"/>
  <c r="P814" i="1"/>
  <c r="K814" i="1"/>
  <c r="J814" i="1"/>
  <c r="G814" i="1"/>
  <c r="CU813" i="1"/>
  <c r="CT813" i="1"/>
  <c r="CS813" i="1"/>
  <c r="CR813" i="1"/>
  <c r="CQ813" i="1"/>
  <c r="CP813" i="1"/>
  <c r="CO813" i="1"/>
  <c r="CN813" i="1"/>
  <c r="CM813" i="1"/>
  <c r="CL813" i="1"/>
  <c r="CK813" i="1"/>
  <c r="CJ813" i="1"/>
  <c r="CI813" i="1"/>
  <c r="CH813" i="1"/>
  <c r="CG813" i="1"/>
  <c r="CF813" i="1"/>
  <c r="CE813" i="1"/>
  <c r="CD813" i="1"/>
  <c r="CC813" i="1"/>
  <c r="CB813" i="1"/>
  <c r="CA813" i="1"/>
  <c r="BZ813" i="1"/>
  <c r="BY813" i="1"/>
  <c r="BX813" i="1"/>
  <c r="BW813" i="1"/>
  <c r="BV813" i="1"/>
  <c r="BU813" i="1"/>
  <c r="BT813" i="1"/>
  <c r="BS813" i="1"/>
  <c r="BR813" i="1"/>
  <c r="BQ813" i="1"/>
  <c r="BP813" i="1"/>
  <c r="BO813" i="1"/>
  <c r="BN813" i="1"/>
  <c r="BM813" i="1"/>
  <c r="BL813" i="1"/>
  <c r="BK813" i="1"/>
  <c r="BJ813" i="1"/>
  <c r="BI813" i="1"/>
  <c r="BH813" i="1"/>
  <c r="BG813" i="1"/>
  <c r="BF813" i="1"/>
  <c r="BE813" i="1"/>
  <c r="BD813" i="1"/>
  <c r="BC813" i="1"/>
  <c r="BB813" i="1"/>
  <c r="BA813" i="1"/>
  <c r="AZ813" i="1"/>
  <c r="AY813" i="1"/>
  <c r="AX813" i="1"/>
  <c r="AW813" i="1"/>
  <c r="AV813" i="1"/>
  <c r="AU813" i="1"/>
  <c r="AT813" i="1"/>
  <c r="AS813" i="1"/>
  <c r="AR813" i="1"/>
  <c r="AQ813" i="1"/>
  <c r="AP813" i="1"/>
  <c r="AO813" i="1"/>
  <c r="AN813" i="1"/>
  <c r="AM813" i="1"/>
  <c r="AL813" i="1"/>
  <c r="AK813" i="1"/>
  <c r="AJ813" i="1"/>
  <c r="AI813" i="1"/>
  <c r="AH813" i="1"/>
  <c r="AG813" i="1"/>
  <c r="AF813" i="1"/>
  <c r="AE813" i="1"/>
  <c r="AD813" i="1"/>
  <c r="AC813" i="1"/>
  <c r="AB813" i="1"/>
  <c r="AA813" i="1"/>
  <c r="Z813" i="1"/>
  <c r="Y813" i="1"/>
  <c r="X813" i="1"/>
  <c r="W813" i="1"/>
  <c r="V813" i="1"/>
  <c r="U813" i="1"/>
  <c r="T813" i="1"/>
  <c r="S813" i="1"/>
  <c r="R813" i="1"/>
  <c r="Q813" i="1"/>
  <c r="P813" i="1"/>
  <c r="K813" i="1"/>
  <c r="J813" i="1"/>
  <c r="G813" i="1"/>
  <c r="CU812" i="1"/>
  <c r="CT812" i="1"/>
  <c r="CS812" i="1"/>
  <c r="CR812" i="1"/>
  <c r="CQ812" i="1"/>
  <c r="CP812" i="1"/>
  <c r="CO812" i="1"/>
  <c r="CN812" i="1"/>
  <c r="CM812" i="1"/>
  <c r="CL812" i="1"/>
  <c r="CK812" i="1"/>
  <c r="CJ812" i="1"/>
  <c r="CI812" i="1"/>
  <c r="CH812" i="1"/>
  <c r="CG812" i="1"/>
  <c r="CF812" i="1"/>
  <c r="CE812" i="1"/>
  <c r="CD812" i="1"/>
  <c r="CC812" i="1"/>
  <c r="CB812" i="1"/>
  <c r="CA812" i="1"/>
  <c r="BZ812" i="1"/>
  <c r="BY812" i="1"/>
  <c r="BX812" i="1"/>
  <c r="BW812" i="1"/>
  <c r="BV812" i="1"/>
  <c r="BU812" i="1"/>
  <c r="BT812" i="1"/>
  <c r="BS812" i="1"/>
  <c r="BR812" i="1"/>
  <c r="BQ812" i="1"/>
  <c r="BP812" i="1"/>
  <c r="BO812" i="1"/>
  <c r="BN812" i="1"/>
  <c r="BM812" i="1"/>
  <c r="BL812" i="1"/>
  <c r="BK812" i="1"/>
  <c r="BJ812" i="1"/>
  <c r="BI812" i="1"/>
  <c r="BH812" i="1"/>
  <c r="BG812" i="1"/>
  <c r="BF812" i="1"/>
  <c r="BE812" i="1"/>
  <c r="BD812" i="1"/>
  <c r="BC812" i="1"/>
  <c r="BB812" i="1"/>
  <c r="BA812" i="1"/>
  <c r="AZ812" i="1"/>
  <c r="AY812" i="1"/>
  <c r="AX812" i="1"/>
  <c r="AW812" i="1"/>
  <c r="AV812" i="1"/>
  <c r="AU812" i="1"/>
  <c r="AT812" i="1"/>
  <c r="AS812" i="1"/>
  <c r="AR812" i="1"/>
  <c r="AQ812" i="1"/>
  <c r="AP812" i="1"/>
  <c r="AO812" i="1"/>
  <c r="AN812" i="1"/>
  <c r="AM812" i="1"/>
  <c r="AL812" i="1"/>
  <c r="AK812" i="1"/>
  <c r="AJ812" i="1"/>
  <c r="AI812" i="1"/>
  <c r="AH812" i="1"/>
  <c r="AG812" i="1"/>
  <c r="AF812" i="1"/>
  <c r="AE812" i="1"/>
  <c r="AD812" i="1"/>
  <c r="AC812" i="1"/>
  <c r="AB812" i="1"/>
  <c r="AA812" i="1"/>
  <c r="Z812" i="1"/>
  <c r="Y812" i="1"/>
  <c r="X812" i="1"/>
  <c r="W812" i="1"/>
  <c r="V812" i="1"/>
  <c r="U812" i="1"/>
  <c r="T812" i="1"/>
  <c r="S812" i="1"/>
  <c r="R812" i="1"/>
  <c r="Q812" i="1"/>
  <c r="P812" i="1"/>
  <c r="K812" i="1"/>
  <c r="J812" i="1"/>
  <c r="G812" i="1"/>
  <c r="CU811" i="1"/>
  <c r="CT811" i="1"/>
  <c r="CS811" i="1"/>
  <c r="CR811" i="1"/>
  <c r="CQ811" i="1"/>
  <c r="CP811" i="1"/>
  <c r="CO811" i="1"/>
  <c r="CN811" i="1"/>
  <c r="CM811" i="1"/>
  <c r="CL811" i="1"/>
  <c r="CK811" i="1"/>
  <c r="CJ811" i="1"/>
  <c r="CI811" i="1"/>
  <c r="CH811" i="1"/>
  <c r="CG811" i="1"/>
  <c r="CF811" i="1"/>
  <c r="CE811" i="1"/>
  <c r="CD811" i="1"/>
  <c r="CC811" i="1"/>
  <c r="CB811" i="1"/>
  <c r="CA811" i="1"/>
  <c r="BZ811" i="1"/>
  <c r="BY811" i="1"/>
  <c r="BX811" i="1"/>
  <c r="BW811" i="1"/>
  <c r="BV811" i="1"/>
  <c r="BU811" i="1"/>
  <c r="BT811" i="1"/>
  <c r="BS811" i="1"/>
  <c r="BR811" i="1"/>
  <c r="BQ811" i="1"/>
  <c r="BP811" i="1"/>
  <c r="BO811" i="1"/>
  <c r="BN811" i="1"/>
  <c r="BM811" i="1"/>
  <c r="BL811" i="1"/>
  <c r="BK811" i="1"/>
  <c r="BJ811" i="1"/>
  <c r="BI811" i="1"/>
  <c r="BH811" i="1"/>
  <c r="BG811" i="1"/>
  <c r="BF811" i="1"/>
  <c r="BE811" i="1"/>
  <c r="BD811" i="1"/>
  <c r="BC811" i="1"/>
  <c r="BB811" i="1"/>
  <c r="BA811" i="1"/>
  <c r="AZ811" i="1"/>
  <c r="AY811" i="1"/>
  <c r="AX811" i="1"/>
  <c r="AW811" i="1"/>
  <c r="AV811" i="1"/>
  <c r="AU811" i="1"/>
  <c r="AT811" i="1"/>
  <c r="AS811" i="1"/>
  <c r="AR811" i="1"/>
  <c r="AQ811" i="1"/>
  <c r="AP811" i="1"/>
  <c r="AO811" i="1"/>
  <c r="AN811" i="1"/>
  <c r="AM811" i="1"/>
  <c r="AL811" i="1"/>
  <c r="AK811" i="1"/>
  <c r="AJ811" i="1"/>
  <c r="AI811" i="1"/>
  <c r="AH811" i="1"/>
  <c r="AG811" i="1"/>
  <c r="AF811" i="1"/>
  <c r="AE811" i="1"/>
  <c r="AD811" i="1"/>
  <c r="AC811" i="1"/>
  <c r="AB811" i="1"/>
  <c r="AA811" i="1"/>
  <c r="Z811" i="1"/>
  <c r="Y811" i="1"/>
  <c r="X811" i="1"/>
  <c r="W811" i="1"/>
  <c r="V811" i="1"/>
  <c r="U811" i="1"/>
  <c r="T811" i="1"/>
  <c r="S811" i="1"/>
  <c r="R811" i="1"/>
  <c r="Q811" i="1"/>
  <c r="P811" i="1"/>
  <c r="K811" i="1"/>
  <c r="J811" i="1"/>
  <c r="G811" i="1"/>
  <c r="CU810" i="1"/>
  <c r="CT810" i="1"/>
  <c r="CS810" i="1"/>
  <c r="CR810" i="1"/>
  <c r="CQ810" i="1"/>
  <c r="CP810" i="1"/>
  <c r="CO810" i="1"/>
  <c r="CN810" i="1"/>
  <c r="CM810" i="1"/>
  <c r="CL810" i="1"/>
  <c r="CK810" i="1"/>
  <c r="CJ810" i="1"/>
  <c r="CI810" i="1"/>
  <c r="CH810" i="1"/>
  <c r="CG810" i="1"/>
  <c r="CF810" i="1"/>
  <c r="CE810" i="1"/>
  <c r="CD810" i="1"/>
  <c r="CC810" i="1"/>
  <c r="CB810" i="1"/>
  <c r="CA810" i="1"/>
  <c r="BZ810" i="1"/>
  <c r="BY810" i="1"/>
  <c r="BX810" i="1"/>
  <c r="BW810" i="1"/>
  <c r="BV810" i="1"/>
  <c r="BU810" i="1"/>
  <c r="BT810" i="1"/>
  <c r="BS810" i="1"/>
  <c r="BR810" i="1"/>
  <c r="BQ810" i="1"/>
  <c r="BP810" i="1"/>
  <c r="BO810" i="1"/>
  <c r="BN810" i="1"/>
  <c r="BM810" i="1"/>
  <c r="BL810" i="1"/>
  <c r="BK810" i="1"/>
  <c r="BJ810" i="1"/>
  <c r="BI810" i="1"/>
  <c r="BH810" i="1"/>
  <c r="BG810" i="1"/>
  <c r="BF810" i="1"/>
  <c r="BE810" i="1"/>
  <c r="BD810" i="1"/>
  <c r="BC810" i="1"/>
  <c r="BB810" i="1"/>
  <c r="BA810" i="1"/>
  <c r="AZ810" i="1"/>
  <c r="AY810" i="1"/>
  <c r="AX810" i="1"/>
  <c r="AW810" i="1"/>
  <c r="AV810" i="1"/>
  <c r="AU810" i="1"/>
  <c r="AT810" i="1"/>
  <c r="AS810" i="1"/>
  <c r="AR810" i="1"/>
  <c r="AQ810" i="1"/>
  <c r="AP810" i="1"/>
  <c r="AO810" i="1"/>
  <c r="AN810" i="1"/>
  <c r="AM810" i="1"/>
  <c r="AL810" i="1"/>
  <c r="AK810" i="1"/>
  <c r="AJ810" i="1"/>
  <c r="AI810" i="1"/>
  <c r="AH810" i="1"/>
  <c r="AG810" i="1"/>
  <c r="AF810" i="1"/>
  <c r="AE810" i="1"/>
  <c r="AD810" i="1"/>
  <c r="AC810" i="1"/>
  <c r="AB810" i="1"/>
  <c r="AA810" i="1"/>
  <c r="Z810" i="1"/>
  <c r="Y810" i="1"/>
  <c r="X810" i="1"/>
  <c r="W810" i="1"/>
  <c r="V810" i="1"/>
  <c r="U810" i="1"/>
  <c r="T810" i="1"/>
  <c r="S810" i="1"/>
  <c r="R810" i="1"/>
  <c r="Q810" i="1"/>
  <c r="P810" i="1"/>
  <c r="K810" i="1"/>
  <c r="J810" i="1"/>
  <c r="G810" i="1"/>
  <c r="CU809" i="1"/>
  <c r="CT809" i="1"/>
  <c r="CS809" i="1"/>
  <c r="CR809" i="1"/>
  <c r="CQ809" i="1"/>
  <c r="CP809" i="1"/>
  <c r="CO809" i="1"/>
  <c r="CN809" i="1"/>
  <c r="CM809" i="1"/>
  <c r="CL809" i="1"/>
  <c r="CK809" i="1"/>
  <c r="CJ809" i="1"/>
  <c r="CI809" i="1"/>
  <c r="CH809" i="1"/>
  <c r="CG809" i="1"/>
  <c r="CF809" i="1"/>
  <c r="CE809" i="1"/>
  <c r="CD809" i="1"/>
  <c r="CC809" i="1"/>
  <c r="CB809" i="1"/>
  <c r="CA809" i="1"/>
  <c r="BZ809" i="1"/>
  <c r="BY809" i="1"/>
  <c r="BX809" i="1"/>
  <c r="BW809" i="1"/>
  <c r="BV809" i="1"/>
  <c r="BU809" i="1"/>
  <c r="BT809" i="1"/>
  <c r="BS809" i="1"/>
  <c r="BR809" i="1"/>
  <c r="BQ809" i="1"/>
  <c r="BP809" i="1"/>
  <c r="BO809" i="1"/>
  <c r="BN809" i="1"/>
  <c r="BM809" i="1"/>
  <c r="BL809" i="1"/>
  <c r="BK809" i="1"/>
  <c r="BJ809" i="1"/>
  <c r="BI809" i="1"/>
  <c r="BH809" i="1"/>
  <c r="BG809" i="1"/>
  <c r="BF809" i="1"/>
  <c r="BE809" i="1"/>
  <c r="BD809" i="1"/>
  <c r="BC809" i="1"/>
  <c r="BB809" i="1"/>
  <c r="BA809" i="1"/>
  <c r="AZ809" i="1"/>
  <c r="AY809" i="1"/>
  <c r="AX809" i="1"/>
  <c r="AW809" i="1"/>
  <c r="AV809" i="1"/>
  <c r="AU809" i="1"/>
  <c r="AT809" i="1"/>
  <c r="AS809" i="1"/>
  <c r="AR809" i="1"/>
  <c r="AQ809" i="1"/>
  <c r="AP809" i="1"/>
  <c r="AO809" i="1"/>
  <c r="AN809" i="1"/>
  <c r="AM809" i="1"/>
  <c r="AL809" i="1"/>
  <c r="AK809" i="1"/>
  <c r="AJ809" i="1"/>
  <c r="AI809" i="1"/>
  <c r="AH809" i="1"/>
  <c r="AG809" i="1"/>
  <c r="AF809" i="1"/>
  <c r="AE809" i="1"/>
  <c r="AD809" i="1"/>
  <c r="AC809" i="1"/>
  <c r="AB809" i="1"/>
  <c r="AA809" i="1"/>
  <c r="Z809" i="1"/>
  <c r="Y809" i="1"/>
  <c r="X809" i="1"/>
  <c r="W809" i="1"/>
  <c r="V809" i="1"/>
  <c r="U809" i="1"/>
  <c r="T809" i="1"/>
  <c r="S809" i="1"/>
  <c r="R809" i="1"/>
  <c r="Q809" i="1"/>
  <c r="P809" i="1"/>
  <c r="K809" i="1"/>
  <c r="J809" i="1"/>
  <c r="G809" i="1"/>
  <c r="CU808" i="1"/>
  <c r="CT808" i="1"/>
  <c r="CS808" i="1"/>
  <c r="CR808" i="1"/>
  <c r="CQ808" i="1"/>
  <c r="CP808" i="1"/>
  <c r="CO808" i="1"/>
  <c r="CN808" i="1"/>
  <c r="CM808" i="1"/>
  <c r="CL808" i="1"/>
  <c r="CK808" i="1"/>
  <c r="CJ808" i="1"/>
  <c r="CI808" i="1"/>
  <c r="CH808" i="1"/>
  <c r="CG808" i="1"/>
  <c r="CF808" i="1"/>
  <c r="CE808" i="1"/>
  <c r="CD808" i="1"/>
  <c r="CC808" i="1"/>
  <c r="CB808" i="1"/>
  <c r="CA808" i="1"/>
  <c r="BZ808" i="1"/>
  <c r="BY808" i="1"/>
  <c r="BX808" i="1"/>
  <c r="BW808" i="1"/>
  <c r="BV808" i="1"/>
  <c r="BU808" i="1"/>
  <c r="BT808" i="1"/>
  <c r="BS808" i="1"/>
  <c r="BR808" i="1"/>
  <c r="BQ808" i="1"/>
  <c r="BP808" i="1"/>
  <c r="BO808" i="1"/>
  <c r="BN808" i="1"/>
  <c r="BM808" i="1"/>
  <c r="BL808" i="1"/>
  <c r="BK808" i="1"/>
  <c r="BJ808" i="1"/>
  <c r="BI808" i="1"/>
  <c r="BH808" i="1"/>
  <c r="BG808" i="1"/>
  <c r="BF808" i="1"/>
  <c r="BE808" i="1"/>
  <c r="BD808" i="1"/>
  <c r="BC808" i="1"/>
  <c r="BB808" i="1"/>
  <c r="BA808" i="1"/>
  <c r="AZ808" i="1"/>
  <c r="AY808" i="1"/>
  <c r="AX808" i="1"/>
  <c r="AW808" i="1"/>
  <c r="AV808" i="1"/>
  <c r="AU808" i="1"/>
  <c r="AT808" i="1"/>
  <c r="AS808" i="1"/>
  <c r="AR808" i="1"/>
  <c r="AQ808" i="1"/>
  <c r="AP808" i="1"/>
  <c r="AO808" i="1"/>
  <c r="AN808" i="1"/>
  <c r="AM808" i="1"/>
  <c r="AL808" i="1"/>
  <c r="AK808" i="1"/>
  <c r="AJ808" i="1"/>
  <c r="AI808" i="1"/>
  <c r="AH808" i="1"/>
  <c r="AG808" i="1"/>
  <c r="AF808" i="1"/>
  <c r="AE808" i="1"/>
  <c r="AD808" i="1"/>
  <c r="AC808" i="1"/>
  <c r="AB808" i="1"/>
  <c r="AA808" i="1"/>
  <c r="Z808" i="1"/>
  <c r="Y808" i="1"/>
  <c r="X808" i="1"/>
  <c r="W808" i="1"/>
  <c r="V808" i="1"/>
  <c r="U808" i="1"/>
  <c r="T808" i="1"/>
  <c r="S808" i="1"/>
  <c r="R808" i="1"/>
  <c r="Q808" i="1"/>
  <c r="P808" i="1"/>
  <c r="K808" i="1"/>
  <c r="J808" i="1"/>
  <c r="G808" i="1"/>
  <c r="CU807" i="1"/>
  <c r="CT807" i="1"/>
  <c r="CS807" i="1"/>
  <c r="CR807" i="1"/>
  <c r="CQ807" i="1"/>
  <c r="CP807" i="1"/>
  <c r="CO807" i="1"/>
  <c r="CN807" i="1"/>
  <c r="CM807" i="1"/>
  <c r="CL807" i="1"/>
  <c r="CK807" i="1"/>
  <c r="CJ807" i="1"/>
  <c r="CI807" i="1"/>
  <c r="CH807" i="1"/>
  <c r="CG807" i="1"/>
  <c r="CF807" i="1"/>
  <c r="CE807" i="1"/>
  <c r="CD807" i="1"/>
  <c r="CC807" i="1"/>
  <c r="CB807" i="1"/>
  <c r="CA807" i="1"/>
  <c r="BZ807" i="1"/>
  <c r="BY807" i="1"/>
  <c r="BX807" i="1"/>
  <c r="BW807" i="1"/>
  <c r="BV807" i="1"/>
  <c r="BU807" i="1"/>
  <c r="BT807" i="1"/>
  <c r="BS807" i="1"/>
  <c r="BR807" i="1"/>
  <c r="BQ807" i="1"/>
  <c r="BP807" i="1"/>
  <c r="BO807" i="1"/>
  <c r="BN807" i="1"/>
  <c r="BM807" i="1"/>
  <c r="BL807" i="1"/>
  <c r="BK807" i="1"/>
  <c r="BJ807" i="1"/>
  <c r="BI807" i="1"/>
  <c r="BH807" i="1"/>
  <c r="BG807" i="1"/>
  <c r="BF807" i="1"/>
  <c r="BE807" i="1"/>
  <c r="BD807" i="1"/>
  <c r="BC807" i="1"/>
  <c r="BB807" i="1"/>
  <c r="BA807" i="1"/>
  <c r="AZ807" i="1"/>
  <c r="AY807" i="1"/>
  <c r="AX807" i="1"/>
  <c r="AW807" i="1"/>
  <c r="AV807" i="1"/>
  <c r="AU807" i="1"/>
  <c r="AT807" i="1"/>
  <c r="AS807" i="1"/>
  <c r="AR807" i="1"/>
  <c r="AQ807" i="1"/>
  <c r="AP807" i="1"/>
  <c r="AO807" i="1"/>
  <c r="AN807" i="1"/>
  <c r="AM807" i="1"/>
  <c r="AL807" i="1"/>
  <c r="AK807" i="1"/>
  <c r="AJ807" i="1"/>
  <c r="AI807" i="1"/>
  <c r="AH807" i="1"/>
  <c r="AG807" i="1"/>
  <c r="AF807" i="1"/>
  <c r="AE807" i="1"/>
  <c r="AD807" i="1"/>
  <c r="AC807" i="1"/>
  <c r="AB807" i="1"/>
  <c r="AA807" i="1"/>
  <c r="Z807" i="1"/>
  <c r="Y807" i="1"/>
  <c r="X807" i="1"/>
  <c r="W807" i="1"/>
  <c r="V807" i="1"/>
  <c r="U807" i="1"/>
  <c r="T807" i="1"/>
  <c r="S807" i="1"/>
  <c r="R807" i="1"/>
  <c r="Q807" i="1"/>
  <c r="P807" i="1"/>
  <c r="K807" i="1"/>
  <c r="J807" i="1"/>
  <c r="G807" i="1"/>
  <c r="CU806" i="1"/>
  <c r="CT806" i="1"/>
  <c r="CS806" i="1"/>
  <c r="CR806" i="1"/>
  <c r="CQ806" i="1"/>
  <c r="CP806" i="1"/>
  <c r="CO806" i="1"/>
  <c r="CN806" i="1"/>
  <c r="CM806" i="1"/>
  <c r="CL806" i="1"/>
  <c r="CK806" i="1"/>
  <c r="CJ806" i="1"/>
  <c r="CI806" i="1"/>
  <c r="CH806" i="1"/>
  <c r="CG806" i="1"/>
  <c r="CF806" i="1"/>
  <c r="CE806" i="1"/>
  <c r="CD806" i="1"/>
  <c r="CC806" i="1"/>
  <c r="CB806" i="1"/>
  <c r="CA806" i="1"/>
  <c r="BZ806" i="1"/>
  <c r="BY806" i="1"/>
  <c r="BX806" i="1"/>
  <c r="BW806" i="1"/>
  <c r="BV806" i="1"/>
  <c r="BU806" i="1"/>
  <c r="BT806" i="1"/>
  <c r="BS806" i="1"/>
  <c r="BR806" i="1"/>
  <c r="BQ806" i="1"/>
  <c r="BP806" i="1"/>
  <c r="BO806" i="1"/>
  <c r="BN806" i="1"/>
  <c r="BM806" i="1"/>
  <c r="BL806" i="1"/>
  <c r="BK806" i="1"/>
  <c r="BJ806" i="1"/>
  <c r="BI806" i="1"/>
  <c r="BH806" i="1"/>
  <c r="BG806" i="1"/>
  <c r="BF806" i="1"/>
  <c r="BE806" i="1"/>
  <c r="BD806" i="1"/>
  <c r="BC806" i="1"/>
  <c r="BB806" i="1"/>
  <c r="BA806" i="1"/>
  <c r="AZ806" i="1"/>
  <c r="AY806" i="1"/>
  <c r="AX806" i="1"/>
  <c r="AW806" i="1"/>
  <c r="AV806" i="1"/>
  <c r="AU806" i="1"/>
  <c r="AT806" i="1"/>
  <c r="AS806" i="1"/>
  <c r="AR806" i="1"/>
  <c r="AQ806" i="1"/>
  <c r="AP806" i="1"/>
  <c r="AO806" i="1"/>
  <c r="AN806" i="1"/>
  <c r="AM806" i="1"/>
  <c r="AL806" i="1"/>
  <c r="AK806" i="1"/>
  <c r="AJ806" i="1"/>
  <c r="AI806" i="1"/>
  <c r="AH806" i="1"/>
  <c r="AG806" i="1"/>
  <c r="AF806" i="1"/>
  <c r="AE806" i="1"/>
  <c r="AD806" i="1"/>
  <c r="AC806" i="1"/>
  <c r="AB806" i="1"/>
  <c r="AA806" i="1"/>
  <c r="Z806" i="1"/>
  <c r="Y806" i="1"/>
  <c r="X806" i="1"/>
  <c r="W806" i="1"/>
  <c r="V806" i="1"/>
  <c r="U806" i="1"/>
  <c r="T806" i="1"/>
  <c r="S806" i="1"/>
  <c r="R806" i="1"/>
  <c r="Q806" i="1"/>
  <c r="P806" i="1"/>
  <c r="K806" i="1"/>
  <c r="J806" i="1"/>
  <c r="G806" i="1"/>
  <c r="CU805" i="1"/>
  <c r="CT805" i="1"/>
  <c r="CS805" i="1"/>
  <c r="CR805" i="1"/>
  <c r="CQ805" i="1"/>
  <c r="CP805" i="1"/>
  <c r="CO805" i="1"/>
  <c r="CN805" i="1"/>
  <c r="CM805" i="1"/>
  <c r="CL805" i="1"/>
  <c r="CK805" i="1"/>
  <c r="CJ805" i="1"/>
  <c r="CI805" i="1"/>
  <c r="CH805" i="1"/>
  <c r="CG805" i="1"/>
  <c r="CF805" i="1"/>
  <c r="CE805" i="1"/>
  <c r="CD805" i="1"/>
  <c r="CC805" i="1"/>
  <c r="CB805" i="1"/>
  <c r="CA805" i="1"/>
  <c r="BZ805" i="1"/>
  <c r="BY805" i="1"/>
  <c r="BX805" i="1"/>
  <c r="BW805" i="1"/>
  <c r="BV805" i="1"/>
  <c r="BU805" i="1"/>
  <c r="BT805" i="1"/>
  <c r="BS805" i="1"/>
  <c r="BR805" i="1"/>
  <c r="BQ805" i="1"/>
  <c r="BP805" i="1"/>
  <c r="BO805" i="1"/>
  <c r="BN805" i="1"/>
  <c r="BM805" i="1"/>
  <c r="BL805" i="1"/>
  <c r="BK805" i="1"/>
  <c r="BJ805" i="1"/>
  <c r="BI805" i="1"/>
  <c r="BH805" i="1"/>
  <c r="BG805" i="1"/>
  <c r="BF805" i="1"/>
  <c r="BE805" i="1"/>
  <c r="BD805" i="1"/>
  <c r="BC805" i="1"/>
  <c r="BB805" i="1"/>
  <c r="BA805" i="1"/>
  <c r="AZ805" i="1"/>
  <c r="AY805" i="1"/>
  <c r="AX805" i="1"/>
  <c r="AW805" i="1"/>
  <c r="AV805" i="1"/>
  <c r="AU805" i="1"/>
  <c r="AT805" i="1"/>
  <c r="AS805" i="1"/>
  <c r="AR805" i="1"/>
  <c r="AQ805" i="1"/>
  <c r="AP805" i="1"/>
  <c r="AO805" i="1"/>
  <c r="AN805" i="1"/>
  <c r="AM805" i="1"/>
  <c r="AL805" i="1"/>
  <c r="AK805" i="1"/>
  <c r="AJ805" i="1"/>
  <c r="AI805" i="1"/>
  <c r="AH805" i="1"/>
  <c r="AG805" i="1"/>
  <c r="AF805" i="1"/>
  <c r="AE805" i="1"/>
  <c r="AD805" i="1"/>
  <c r="AC805" i="1"/>
  <c r="AB805" i="1"/>
  <c r="AA805" i="1"/>
  <c r="Z805" i="1"/>
  <c r="Y805" i="1"/>
  <c r="X805" i="1"/>
  <c r="W805" i="1"/>
  <c r="V805" i="1"/>
  <c r="U805" i="1"/>
  <c r="T805" i="1"/>
  <c r="S805" i="1"/>
  <c r="R805" i="1"/>
  <c r="Q805" i="1"/>
  <c r="P805" i="1"/>
  <c r="K805" i="1"/>
  <c r="J805" i="1"/>
  <c r="G805" i="1"/>
  <c r="CU804" i="1"/>
  <c r="CT804" i="1"/>
  <c r="CS804" i="1"/>
  <c r="CR804" i="1"/>
  <c r="CQ804" i="1"/>
  <c r="CP804" i="1"/>
  <c r="CO804" i="1"/>
  <c r="CN804" i="1"/>
  <c r="CM804" i="1"/>
  <c r="CL804" i="1"/>
  <c r="CK804" i="1"/>
  <c r="CJ804" i="1"/>
  <c r="CI804" i="1"/>
  <c r="CH804" i="1"/>
  <c r="CG804" i="1"/>
  <c r="CF804" i="1"/>
  <c r="CE804" i="1"/>
  <c r="CD804" i="1"/>
  <c r="CC804" i="1"/>
  <c r="CB804" i="1"/>
  <c r="CA804" i="1"/>
  <c r="BZ804" i="1"/>
  <c r="BY804" i="1"/>
  <c r="BX804" i="1"/>
  <c r="BW804" i="1"/>
  <c r="BV804" i="1"/>
  <c r="BU804" i="1"/>
  <c r="BT804" i="1"/>
  <c r="BS804" i="1"/>
  <c r="BR804" i="1"/>
  <c r="BQ804" i="1"/>
  <c r="BP804" i="1"/>
  <c r="BO804" i="1"/>
  <c r="BN804" i="1"/>
  <c r="BM804" i="1"/>
  <c r="BL804" i="1"/>
  <c r="BK804" i="1"/>
  <c r="BJ804" i="1"/>
  <c r="BI804" i="1"/>
  <c r="BH804" i="1"/>
  <c r="BG804" i="1"/>
  <c r="BF804" i="1"/>
  <c r="BE804" i="1"/>
  <c r="BD804" i="1"/>
  <c r="BC804" i="1"/>
  <c r="BB804" i="1"/>
  <c r="BA804" i="1"/>
  <c r="AZ804" i="1"/>
  <c r="AY804" i="1"/>
  <c r="AX804" i="1"/>
  <c r="AW804" i="1"/>
  <c r="AV804" i="1"/>
  <c r="AU804" i="1"/>
  <c r="AT804" i="1"/>
  <c r="AS804" i="1"/>
  <c r="AR804" i="1"/>
  <c r="AQ804" i="1"/>
  <c r="AP804" i="1"/>
  <c r="AO804" i="1"/>
  <c r="AN804" i="1"/>
  <c r="AM804" i="1"/>
  <c r="AL804" i="1"/>
  <c r="AK804" i="1"/>
  <c r="AJ804" i="1"/>
  <c r="AI804" i="1"/>
  <c r="AH804" i="1"/>
  <c r="AG804" i="1"/>
  <c r="AF804" i="1"/>
  <c r="AE804" i="1"/>
  <c r="AD804" i="1"/>
  <c r="AC804" i="1"/>
  <c r="AB804" i="1"/>
  <c r="AA804" i="1"/>
  <c r="Z804" i="1"/>
  <c r="Y804" i="1"/>
  <c r="X804" i="1"/>
  <c r="W804" i="1"/>
  <c r="V804" i="1"/>
  <c r="U804" i="1"/>
  <c r="T804" i="1"/>
  <c r="S804" i="1"/>
  <c r="R804" i="1"/>
  <c r="Q804" i="1"/>
  <c r="P804" i="1"/>
  <c r="K804" i="1"/>
  <c r="J804" i="1"/>
  <c r="G804" i="1"/>
  <c r="CU803" i="1"/>
  <c r="CT803" i="1"/>
  <c r="CS803" i="1"/>
  <c r="CR803" i="1"/>
  <c r="CQ803" i="1"/>
  <c r="CP803" i="1"/>
  <c r="CO803" i="1"/>
  <c r="CN803" i="1"/>
  <c r="CM803" i="1"/>
  <c r="CL803" i="1"/>
  <c r="CK803" i="1"/>
  <c r="CJ803" i="1"/>
  <c r="CI803" i="1"/>
  <c r="CH803" i="1"/>
  <c r="CG803" i="1"/>
  <c r="CF803" i="1"/>
  <c r="CE803" i="1"/>
  <c r="CD803" i="1"/>
  <c r="CC803" i="1"/>
  <c r="CB803" i="1"/>
  <c r="CA803" i="1"/>
  <c r="BZ803" i="1"/>
  <c r="BY803" i="1"/>
  <c r="BX803" i="1"/>
  <c r="BW803" i="1"/>
  <c r="BV803" i="1"/>
  <c r="BU803" i="1"/>
  <c r="BT803" i="1"/>
  <c r="BS803" i="1"/>
  <c r="BR803" i="1"/>
  <c r="BQ803" i="1"/>
  <c r="BP803" i="1"/>
  <c r="BO803" i="1"/>
  <c r="BN803" i="1"/>
  <c r="BM803" i="1"/>
  <c r="BL803" i="1"/>
  <c r="BK803" i="1"/>
  <c r="BJ803" i="1"/>
  <c r="BI803" i="1"/>
  <c r="BH803" i="1"/>
  <c r="BG803" i="1"/>
  <c r="BF803" i="1"/>
  <c r="BE803" i="1"/>
  <c r="BD803" i="1"/>
  <c r="BC803" i="1"/>
  <c r="BB803" i="1"/>
  <c r="BA803" i="1"/>
  <c r="AZ803" i="1"/>
  <c r="AY803" i="1"/>
  <c r="AX803" i="1"/>
  <c r="AW803" i="1"/>
  <c r="AV803" i="1"/>
  <c r="AU803" i="1"/>
  <c r="AT803" i="1"/>
  <c r="AS803" i="1"/>
  <c r="AR803" i="1"/>
  <c r="AQ803" i="1"/>
  <c r="AP803" i="1"/>
  <c r="AO803" i="1"/>
  <c r="AN803" i="1"/>
  <c r="AM803" i="1"/>
  <c r="AL803" i="1"/>
  <c r="AK803" i="1"/>
  <c r="AJ803" i="1"/>
  <c r="AI803" i="1"/>
  <c r="AH803" i="1"/>
  <c r="AG803" i="1"/>
  <c r="AF803" i="1"/>
  <c r="AE803" i="1"/>
  <c r="AD803" i="1"/>
  <c r="AC803" i="1"/>
  <c r="AB803" i="1"/>
  <c r="AA803" i="1"/>
  <c r="Z803" i="1"/>
  <c r="Y803" i="1"/>
  <c r="X803" i="1"/>
  <c r="W803" i="1"/>
  <c r="V803" i="1"/>
  <c r="U803" i="1"/>
  <c r="T803" i="1"/>
  <c r="S803" i="1"/>
  <c r="R803" i="1"/>
  <c r="Q803" i="1"/>
  <c r="P803" i="1"/>
  <c r="K803" i="1"/>
  <c r="J803" i="1"/>
  <c r="G803" i="1"/>
  <c r="CU802" i="1"/>
  <c r="CT802" i="1"/>
  <c r="CS802" i="1"/>
  <c r="CR802" i="1"/>
  <c r="CQ802" i="1"/>
  <c r="CP802" i="1"/>
  <c r="CO802" i="1"/>
  <c r="CN802" i="1"/>
  <c r="CM802" i="1"/>
  <c r="CL802" i="1"/>
  <c r="CK802" i="1"/>
  <c r="CJ802" i="1"/>
  <c r="CI802" i="1"/>
  <c r="CH802" i="1"/>
  <c r="CG802" i="1"/>
  <c r="CF802" i="1"/>
  <c r="CE802" i="1"/>
  <c r="CD802" i="1"/>
  <c r="CC802" i="1"/>
  <c r="CB802" i="1"/>
  <c r="CA802" i="1"/>
  <c r="BZ802" i="1"/>
  <c r="BY802" i="1"/>
  <c r="BX802" i="1"/>
  <c r="BW802" i="1"/>
  <c r="BV802" i="1"/>
  <c r="BU802" i="1"/>
  <c r="BT802" i="1"/>
  <c r="BS802" i="1"/>
  <c r="BR802" i="1"/>
  <c r="BQ802" i="1"/>
  <c r="BP802" i="1"/>
  <c r="BO802" i="1"/>
  <c r="BN802" i="1"/>
  <c r="BM802" i="1"/>
  <c r="BL802" i="1"/>
  <c r="BK802" i="1"/>
  <c r="BJ802" i="1"/>
  <c r="BI802" i="1"/>
  <c r="BH802" i="1"/>
  <c r="BG802" i="1"/>
  <c r="BF802" i="1"/>
  <c r="BE802" i="1"/>
  <c r="BD802" i="1"/>
  <c r="BC802" i="1"/>
  <c r="BB802" i="1"/>
  <c r="BA802" i="1"/>
  <c r="AZ802" i="1"/>
  <c r="AY802" i="1"/>
  <c r="AX802" i="1"/>
  <c r="AW802" i="1"/>
  <c r="AV802" i="1"/>
  <c r="AU802" i="1"/>
  <c r="AT802" i="1"/>
  <c r="AS802" i="1"/>
  <c r="AR802" i="1"/>
  <c r="AQ802" i="1"/>
  <c r="AP802" i="1"/>
  <c r="AO802" i="1"/>
  <c r="AN802" i="1"/>
  <c r="AM802" i="1"/>
  <c r="AL802" i="1"/>
  <c r="AK802" i="1"/>
  <c r="AJ802" i="1"/>
  <c r="AI802" i="1"/>
  <c r="AH802" i="1"/>
  <c r="AG802" i="1"/>
  <c r="AF802" i="1"/>
  <c r="AE802" i="1"/>
  <c r="AD802" i="1"/>
  <c r="AC802" i="1"/>
  <c r="AB802" i="1"/>
  <c r="AA802" i="1"/>
  <c r="Z802" i="1"/>
  <c r="Y802" i="1"/>
  <c r="X802" i="1"/>
  <c r="W802" i="1"/>
  <c r="V802" i="1"/>
  <c r="U802" i="1"/>
  <c r="T802" i="1"/>
  <c r="S802" i="1"/>
  <c r="R802" i="1"/>
  <c r="Q802" i="1"/>
  <c r="P802" i="1"/>
  <c r="K802" i="1"/>
  <c r="J802" i="1"/>
  <c r="G802" i="1"/>
  <c r="CU801" i="1"/>
  <c r="CT801" i="1"/>
  <c r="CS801" i="1"/>
  <c r="CR801" i="1"/>
  <c r="CQ801" i="1"/>
  <c r="CP801" i="1"/>
  <c r="CO801" i="1"/>
  <c r="CN801" i="1"/>
  <c r="CM801" i="1"/>
  <c r="CL801" i="1"/>
  <c r="CK801" i="1"/>
  <c r="CJ801" i="1"/>
  <c r="CI801" i="1"/>
  <c r="CH801" i="1"/>
  <c r="CG801" i="1"/>
  <c r="CF801" i="1"/>
  <c r="CE801" i="1"/>
  <c r="CD801" i="1"/>
  <c r="CC801" i="1"/>
  <c r="CB801" i="1"/>
  <c r="CA801" i="1"/>
  <c r="BZ801" i="1"/>
  <c r="BY801" i="1"/>
  <c r="BX801" i="1"/>
  <c r="BW801" i="1"/>
  <c r="BV801" i="1"/>
  <c r="BU801" i="1"/>
  <c r="BT801" i="1"/>
  <c r="BS801" i="1"/>
  <c r="BR801" i="1"/>
  <c r="BQ801" i="1"/>
  <c r="BP801" i="1"/>
  <c r="BO801" i="1"/>
  <c r="BN801" i="1"/>
  <c r="BM801" i="1"/>
  <c r="BL801" i="1"/>
  <c r="BK801" i="1"/>
  <c r="BJ801" i="1"/>
  <c r="BI801" i="1"/>
  <c r="BH801" i="1"/>
  <c r="BG801" i="1"/>
  <c r="BF801" i="1"/>
  <c r="BE801" i="1"/>
  <c r="BD801" i="1"/>
  <c r="BC801" i="1"/>
  <c r="BB801" i="1"/>
  <c r="BA801" i="1"/>
  <c r="AZ801" i="1"/>
  <c r="AY801" i="1"/>
  <c r="AX801" i="1"/>
  <c r="AW801" i="1"/>
  <c r="AV801" i="1"/>
  <c r="AU801" i="1"/>
  <c r="AT801" i="1"/>
  <c r="AS801" i="1"/>
  <c r="AR801" i="1"/>
  <c r="AQ801" i="1"/>
  <c r="AP801" i="1"/>
  <c r="AO801" i="1"/>
  <c r="AN801" i="1"/>
  <c r="AM801" i="1"/>
  <c r="AL801" i="1"/>
  <c r="AK801" i="1"/>
  <c r="AJ801" i="1"/>
  <c r="AI801" i="1"/>
  <c r="AH801" i="1"/>
  <c r="AG801" i="1"/>
  <c r="AF801" i="1"/>
  <c r="AE801" i="1"/>
  <c r="AD801" i="1"/>
  <c r="AC801" i="1"/>
  <c r="AB801" i="1"/>
  <c r="AA801" i="1"/>
  <c r="Z801" i="1"/>
  <c r="Y801" i="1"/>
  <c r="X801" i="1"/>
  <c r="W801" i="1"/>
  <c r="V801" i="1"/>
  <c r="U801" i="1"/>
  <c r="T801" i="1"/>
  <c r="S801" i="1"/>
  <c r="R801" i="1"/>
  <c r="Q801" i="1"/>
  <c r="P801" i="1"/>
  <c r="K801" i="1"/>
  <c r="J801" i="1"/>
  <c r="G801" i="1"/>
  <c r="CU800" i="1"/>
  <c r="CT800" i="1"/>
  <c r="CS800" i="1"/>
  <c r="CR800" i="1"/>
  <c r="CQ800" i="1"/>
  <c r="CP800" i="1"/>
  <c r="CO800" i="1"/>
  <c r="CN800" i="1"/>
  <c r="CM800" i="1"/>
  <c r="CL800" i="1"/>
  <c r="CK800" i="1"/>
  <c r="CJ800" i="1"/>
  <c r="CI800" i="1"/>
  <c r="CH800" i="1"/>
  <c r="CG800" i="1"/>
  <c r="CF800" i="1"/>
  <c r="CE800" i="1"/>
  <c r="CD800" i="1"/>
  <c r="CC800" i="1"/>
  <c r="CB800" i="1"/>
  <c r="CA800" i="1"/>
  <c r="BZ800" i="1"/>
  <c r="BY800" i="1"/>
  <c r="BX800" i="1"/>
  <c r="BW800" i="1"/>
  <c r="BV800" i="1"/>
  <c r="BU800" i="1"/>
  <c r="BT800" i="1"/>
  <c r="BS800" i="1"/>
  <c r="BR800" i="1"/>
  <c r="BQ800" i="1"/>
  <c r="BP800" i="1"/>
  <c r="BO800" i="1"/>
  <c r="BN800" i="1"/>
  <c r="BM800" i="1"/>
  <c r="BL800" i="1"/>
  <c r="BK800" i="1"/>
  <c r="BJ800" i="1"/>
  <c r="BI800" i="1"/>
  <c r="BH800" i="1"/>
  <c r="BG800" i="1"/>
  <c r="BF800" i="1"/>
  <c r="BE800" i="1"/>
  <c r="BD800" i="1"/>
  <c r="BC800" i="1"/>
  <c r="BB800" i="1"/>
  <c r="BA800" i="1"/>
  <c r="AZ800" i="1"/>
  <c r="AY800" i="1"/>
  <c r="AX800" i="1"/>
  <c r="AW800" i="1"/>
  <c r="AV800" i="1"/>
  <c r="AU800" i="1"/>
  <c r="AT800" i="1"/>
  <c r="AS800" i="1"/>
  <c r="AR800" i="1"/>
  <c r="AQ800" i="1"/>
  <c r="AP800" i="1"/>
  <c r="AO800" i="1"/>
  <c r="AN800" i="1"/>
  <c r="AM800" i="1"/>
  <c r="AL800" i="1"/>
  <c r="AK800" i="1"/>
  <c r="AJ800" i="1"/>
  <c r="AI800" i="1"/>
  <c r="AH800" i="1"/>
  <c r="AG800" i="1"/>
  <c r="AF800" i="1"/>
  <c r="AE800" i="1"/>
  <c r="AD800" i="1"/>
  <c r="AC800" i="1"/>
  <c r="AB800" i="1"/>
  <c r="AA800" i="1"/>
  <c r="Z800" i="1"/>
  <c r="Y800" i="1"/>
  <c r="X800" i="1"/>
  <c r="W800" i="1"/>
  <c r="V800" i="1"/>
  <c r="U800" i="1"/>
  <c r="T800" i="1"/>
  <c r="S800" i="1"/>
  <c r="R800" i="1"/>
  <c r="Q800" i="1"/>
  <c r="P800" i="1"/>
  <c r="K800" i="1"/>
  <c r="J800" i="1"/>
  <c r="G800" i="1"/>
  <c r="CU799" i="1"/>
  <c r="CT799" i="1"/>
  <c r="CS799" i="1"/>
  <c r="CR799" i="1"/>
  <c r="CQ799" i="1"/>
  <c r="CP799" i="1"/>
  <c r="CO799" i="1"/>
  <c r="CN799" i="1"/>
  <c r="CM799" i="1"/>
  <c r="CL799" i="1"/>
  <c r="CK799" i="1"/>
  <c r="CJ799" i="1"/>
  <c r="CI799" i="1"/>
  <c r="CH799" i="1"/>
  <c r="CG799" i="1"/>
  <c r="CF799" i="1"/>
  <c r="CE799" i="1"/>
  <c r="CD799" i="1"/>
  <c r="CC799" i="1"/>
  <c r="CB799" i="1"/>
  <c r="CA799" i="1"/>
  <c r="BZ799" i="1"/>
  <c r="BY799" i="1"/>
  <c r="BX799" i="1"/>
  <c r="BW799" i="1"/>
  <c r="BV799" i="1"/>
  <c r="BU799" i="1"/>
  <c r="BT799" i="1"/>
  <c r="BS799" i="1"/>
  <c r="BR799" i="1"/>
  <c r="BQ799" i="1"/>
  <c r="BP799" i="1"/>
  <c r="BO799" i="1"/>
  <c r="BN799" i="1"/>
  <c r="BM799" i="1"/>
  <c r="BL799" i="1"/>
  <c r="BK799" i="1"/>
  <c r="BJ799" i="1"/>
  <c r="BI799" i="1"/>
  <c r="BH799" i="1"/>
  <c r="BG799" i="1"/>
  <c r="BF799" i="1"/>
  <c r="BE799" i="1"/>
  <c r="BD799" i="1"/>
  <c r="BC799" i="1"/>
  <c r="BB799" i="1"/>
  <c r="BA799" i="1"/>
  <c r="AZ799" i="1"/>
  <c r="AY799" i="1"/>
  <c r="AX799" i="1"/>
  <c r="AW799" i="1"/>
  <c r="AV799" i="1"/>
  <c r="AU799" i="1"/>
  <c r="AT799" i="1"/>
  <c r="AS799" i="1"/>
  <c r="AR799" i="1"/>
  <c r="AQ799" i="1"/>
  <c r="AP799" i="1"/>
  <c r="AO799" i="1"/>
  <c r="AN799" i="1"/>
  <c r="AM799" i="1"/>
  <c r="AL799" i="1"/>
  <c r="AK799" i="1"/>
  <c r="AJ799" i="1"/>
  <c r="AI799" i="1"/>
  <c r="AH799" i="1"/>
  <c r="AG799" i="1"/>
  <c r="AF799" i="1"/>
  <c r="AE799" i="1"/>
  <c r="AD799" i="1"/>
  <c r="AC799" i="1"/>
  <c r="AB799" i="1"/>
  <c r="AA799" i="1"/>
  <c r="Z799" i="1"/>
  <c r="Y799" i="1"/>
  <c r="X799" i="1"/>
  <c r="W799" i="1"/>
  <c r="V799" i="1"/>
  <c r="U799" i="1"/>
  <c r="T799" i="1"/>
  <c r="S799" i="1"/>
  <c r="R799" i="1"/>
  <c r="Q799" i="1"/>
  <c r="P799" i="1"/>
  <c r="K799" i="1"/>
  <c r="J799" i="1"/>
  <c r="G799" i="1"/>
  <c r="CU798" i="1"/>
  <c r="CY798" i="1" s="1"/>
  <c r="CY799" i="1" s="1"/>
  <c r="CT798" i="1"/>
  <c r="CS798" i="1"/>
  <c r="CR798" i="1"/>
  <c r="CQ798" i="1"/>
  <c r="CP798" i="1"/>
  <c r="CO798" i="1"/>
  <c r="CN798" i="1"/>
  <c r="CM798" i="1"/>
  <c r="CL798" i="1"/>
  <c r="CK798" i="1"/>
  <c r="CJ798" i="1"/>
  <c r="CI798" i="1"/>
  <c r="CH798" i="1"/>
  <c r="CG798" i="1"/>
  <c r="CF798" i="1"/>
  <c r="CE798" i="1"/>
  <c r="CD798" i="1"/>
  <c r="CC798" i="1"/>
  <c r="CB798" i="1"/>
  <c r="CA798" i="1"/>
  <c r="BZ798" i="1"/>
  <c r="BY798" i="1"/>
  <c r="BX798" i="1"/>
  <c r="BW798" i="1"/>
  <c r="BV798" i="1"/>
  <c r="BU798" i="1"/>
  <c r="BT798" i="1"/>
  <c r="BS798" i="1"/>
  <c r="BR798" i="1"/>
  <c r="BQ798" i="1"/>
  <c r="BP798" i="1"/>
  <c r="BO798" i="1"/>
  <c r="BN798" i="1"/>
  <c r="BM798" i="1"/>
  <c r="BL798" i="1"/>
  <c r="BK798" i="1"/>
  <c r="BJ798" i="1"/>
  <c r="BI798" i="1"/>
  <c r="BH798" i="1"/>
  <c r="BG798" i="1"/>
  <c r="BF798" i="1"/>
  <c r="BE798" i="1"/>
  <c r="BD798" i="1"/>
  <c r="BC798" i="1"/>
  <c r="BB798" i="1"/>
  <c r="BA798" i="1"/>
  <c r="AZ798" i="1"/>
  <c r="AY798" i="1"/>
  <c r="AX798" i="1"/>
  <c r="AW798" i="1"/>
  <c r="AV798" i="1"/>
  <c r="AU798" i="1"/>
  <c r="AT798" i="1"/>
  <c r="AS798" i="1"/>
  <c r="AR798" i="1"/>
  <c r="AQ798" i="1"/>
  <c r="AP798" i="1"/>
  <c r="AO798" i="1"/>
  <c r="AN798" i="1"/>
  <c r="AM798" i="1"/>
  <c r="AL798" i="1"/>
  <c r="AK798" i="1"/>
  <c r="AJ798" i="1"/>
  <c r="AI798" i="1"/>
  <c r="AH798" i="1"/>
  <c r="AG798" i="1"/>
  <c r="AF798" i="1"/>
  <c r="AE798" i="1"/>
  <c r="AD798" i="1"/>
  <c r="AC798" i="1"/>
  <c r="AB798" i="1"/>
  <c r="AA798" i="1"/>
  <c r="Z798" i="1"/>
  <c r="Y798" i="1"/>
  <c r="X798" i="1"/>
  <c r="W798" i="1"/>
  <c r="V798" i="1"/>
  <c r="U798" i="1"/>
  <c r="T798" i="1"/>
  <c r="S798" i="1"/>
  <c r="R798" i="1"/>
  <c r="Q798" i="1"/>
  <c r="P798" i="1"/>
  <c r="K798" i="1"/>
  <c r="J798" i="1"/>
  <c r="G798" i="1"/>
  <c r="CU706" i="1"/>
  <c r="CT706" i="1"/>
  <c r="CS706" i="1"/>
  <c r="CR706" i="1"/>
  <c r="CQ706" i="1"/>
  <c r="CP706" i="1"/>
  <c r="CO706" i="1"/>
  <c r="CN706" i="1"/>
  <c r="CM706" i="1"/>
  <c r="CL706" i="1"/>
  <c r="CK706" i="1"/>
  <c r="CJ706" i="1"/>
  <c r="CI706" i="1"/>
  <c r="CH706" i="1"/>
  <c r="CG706" i="1"/>
  <c r="CF706" i="1"/>
  <c r="CE706" i="1"/>
  <c r="CD706" i="1"/>
  <c r="CC706" i="1"/>
  <c r="CB706" i="1"/>
  <c r="CA706" i="1"/>
  <c r="BZ706" i="1"/>
  <c r="BY706" i="1"/>
  <c r="BX706" i="1"/>
  <c r="BW706" i="1"/>
  <c r="BV706" i="1"/>
  <c r="BU706" i="1"/>
  <c r="BT706" i="1"/>
  <c r="BS706" i="1"/>
  <c r="BR706" i="1"/>
  <c r="BQ706" i="1"/>
  <c r="BO706" i="1"/>
  <c r="BN706" i="1"/>
  <c r="BM706" i="1"/>
  <c r="BL706" i="1"/>
  <c r="BK706" i="1"/>
  <c r="BJ706" i="1"/>
  <c r="BI706" i="1"/>
  <c r="BH706" i="1"/>
  <c r="BG706" i="1"/>
  <c r="BF706" i="1"/>
  <c r="BE706" i="1"/>
  <c r="BD706" i="1"/>
  <c r="BC706" i="1"/>
  <c r="BB706" i="1"/>
  <c r="BA706" i="1"/>
  <c r="AZ706" i="1"/>
  <c r="AY706" i="1"/>
  <c r="AX706" i="1"/>
  <c r="AW706" i="1"/>
  <c r="AV706" i="1"/>
  <c r="AU706" i="1"/>
  <c r="AT706" i="1"/>
  <c r="AS706" i="1"/>
  <c r="AR706" i="1"/>
  <c r="AQ706" i="1"/>
  <c r="AP706" i="1"/>
  <c r="AO706" i="1"/>
  <c r="AN706" i="1"/>
  <c r="AM706" i="1"/>
  <c r="AL706" i="1"/>
  <c r="AK706" i="1"/>
  <c r="AJ706" i="1"/>
  <c r="AI706" i="1"/>
  <c r="AH706" i="1"/>
  <c r="AG706" i="1"/>
  <c r="AF706" i="1"/>
  <c r="AE706" i="1"/>
  <c r="AD706" i="1"/>
  <c r="AC706" i="1"/>
  <c r="AB706" i="1"/>
  <c r="AA706" i="1"/>
  <c r="Z706" i="1"/>
  <c r="Y706" i="1"/>
  <c r="X706" i="1"/>
  <c r="W706" i="1"/>
  <c r="V706" i="1"/>
  <c r="U706" i="1"/>
  <c r="T706" i="1"/>
  <c r="S706" i="1"/>
  <c r="R706" i="1"/>
  <c r="Q706" i="1"/>
  <c r="P706" i="1"/>
  <c r="O706" i="1"/>
  <c r="N706" i="1"/>
  <c r="M706" i="1"/>
  <c r="L706" i="1"/>
  <c r="G706" i="1"/>
  <c r="CU705" i="1"/>
  <c r="CT705" i="1"/>
  <c r="CS705" i="1"/>
  <c r="CR705" i="1"/>
  <c r="CQ705" i="1"/>
  <c r="CP705" i="1"/>
  <c r="CO705" i="1"/>
  <c r="CN705" i="1"/>
  <c r="CM705" i="1"/>
  <c r="CL705" i="1"/>
  <c r="CK705" i="1"/>
  <c r="CJ705" i="1"/>
  <c r="CI705" i="1"/>
  <c r="CH705" i="1"/>
  <c r="CG705" i="1"/>
  <c r="CF705" i="1"/>
  <c r="CE705" i="1"/>
  <c r="CD705" i="1"/>
  <c r="CC705" i="1"/>
  <c r="CB705" i="1"/>
  <c r="CA705" i="1"/>
  <c r="BZ705" i="1"/>
  <c r="BY705" i="1"/>
  <c r="BX705" i="1"/>
  <c r="BW705" i="1"/>
  <c r="BV705" i="1"/>
  <c r="BU705" i="1"/>
  <c r="BT705" i="1"/>
  <c r="BS705" i="1"/>
  <c r="BR705" i="1"/>
  <c r="BQ705" i="1"/>
  <c r="BO705" i="1"/>
  <c r="BN705" i="1"/>
  <c r="BM705" i="1"/>
  <c r="BL705" i="1"/>
  <c r="BK705" i="1"/>
  <c r="BJ705" i="1"/>
  <c r="BI705" i="1"/>
  <c r="BH705" i="1"/>
  <c r="BG705" i="1"/>
  <c r="BF705" i="1"/>
  <c r="BE705" i="1"/>
  <c r="BD705" i="1"/>
  <c r="BC705" i="1"/>
  <c r="BB705" i="1"/>
  <c r="BA705" i="1"/>
  <c r="AZ705" i="1"/>
  <c r="AY705" i="1"/>
  <c r="AX705" i="1"/>
  <c r="AW705" i="1"/>
  <c r="AV705" i="1"/>
  <c r="AU705" i="1"/>
  <c r="AT705" i="1"/>
  <c r="AS705" i="1"/>
  <c r="AR705" i="1"/>
  <c r="AQ705" i="1"/>
  <c r="AP705" i="1"/>
  <c r="AO705" i="1"/>
  <c r="AN705" i="1"/>
  <c r="AM705" i="1"/>
  <c r="AL705" i="1"/>
  <c r="AK705" i="1"/>
  <c r="AJ705" i="1"/>
  <c r="AI705" i="1"/>
  <c r="AH705" i="1"/>
  <c r="AG705" i="1"/>
  <c r="AF705" i="1"/>
  <c r="AE705" i="1"/>
  <c r="AD705" i="1"/>
  <c r="AC705" i="1"/>
  <c r="AB705" i="1"/>
  <c r="AA705" i="1"/>
  <c r="Z705" i="1"/>
  <c r="Y705" i="1"/>
  <c r="X705" i="1"/>
  <c r="W705" i="1"/>
  <c r="V705" i="1"/>
  <c r="U705" i="1"/>
  <c r="T705" i="1"/>
  <c r="S705" i="1"/>
  <c r="R705" i="1"/>
  <c r="Q705" i="1"/>
  <c r="P705" i="1"/>
  <c r="O705" i="1"/>
  <c r="N705" i="1"/>
  <c r="M705" i="1"/>
  <c r="L705" i="1"/>
  <c r="G705" i="1"/>
  <c r="CU704" i="1"/>
  <c r="CT704" i="1"/>
  <c r="CS704" i="1"/>
  <c r="CR704" i="1"/>
  <c r="CQ704" i="1"/>
  <c r="CP704" i="1"/>
  <c r="CO704" i="1"/>
  <c r="CN704" i="1"/>
  <c r="CM704" i="1"/>
  <c r="CL704" i="1"/>
  <c r="CK704" i="1"/>
  <c r="CJ704" i="1"/>
  <c r="CI704" i="1"/>
  <c r="CH704" i="1"/>
  <c r="CG704" i="1"/>
  <c r="CF704" i="1"/>
  <c r="CE704" i="1"/>
  <c r="CD704" i="1"/>
  <c r="CC704" i="1"/>
  <c r="CB704" i="1"/>
  <c r="CA704" i="1"/>
  <c r="BZ704" i="1"/>
  <c r="BY704" i="1"/>
  <c r="BX704" i="1"/>
  <c r="BW704" i="1"/>
  <c r="BV704" i="1"/>
  <c r="BU704" i="1"/>
  <c r="BT704" i="1"/>
  <c r="BS704" i="1"/>
  <c r="BR704" i="1"/>
  <c r="BQ704" i="1"/>
  <c r="BO704" i="1"/>
  <c r="BN704" i="1"/>
  <c r="BM704" i="1"/>
  <c r="BL704" i="1"/>
  <c r="BK704" i="1"/>
  <c r="BJ704" i="1"/>
  <c r="BI704" i="1"/>
  <c r="BH704" i="1"/>
  <c r="BG704" i="1"/>
  <c r="BF704" i="1"/>
  <c r="BE704" i="1"/>
  <c r="BD704" i="1"/>
  <c r="BC704" i="1"/>
  <c r="BB704" i="1"/>
  <c r="BA704" i="1"/>
  <c r="AZ704" i="1"/>
  <c r="AY704" i="1"/>
  <c r="AX704" i="1"/>
  <c r="AW704" i="1"/>
  <c r="AV704" i="1"/>
  <c r="AU704" i="1"/>
  <c r="AT704" i="1"/>
  <c r="AS704" i="1"/>
  <c r="AR704" i="1"/>
  <c r="AQ704" i="1"/>
  <c r="AP704" i="1"/>
  <c r="AO704" i="1"/>
  <c r="AN704" i="1"/>
  <c r="AM704" i="1"/>
  <c r="AL704" i="1"/>
  <c r="AK704" i="1"/>
  <c r="AJ704" i="1"/>
  <c r="AI704" i="1"/>
  <c r="AH704" i="1"/>
  <c r="AG704" i="1"/>
  <c r="AF704" i="1"/>
  <c r="AE704" i="1"/>
  <c r="AD704" i="1"/>
  <c r="AC704" i="1"/>
  <c r="AB704" i="1"/>
  <c r="AA704" i="1"/>
  <c r="Z704" i="1"/>
  <c r="Y704" i="1"/>
  <c r="X704" i="1"/>
  <c r="W704" i="1"/>
  <c r="V704" i="1"/>
  <c r="U704" i="1"/>
  <c r="T704" i="1"/>
  <c r="S704" i="1"/>
  <c r="R704" i="1"/>
  <c r="Q704" i="1"/>
  <c r="P704" i="1"/>
  <c r="O704" i="1"/>
  <c r="N704" i="1"/>
  <c r="M704" i="1"/>
  <c r="L704" i="1"/>
  <c r="G704" i="1"/>
  <c r="CU703" i="1"/>
  <c r="CT703" i="1"/>
  <c r="CS703" i="1"/>
  <c r="CR703" i="1"/>
  <c r="CQ703" i="1"/>
  <c r="CP703" i="1"/>
  <c r="CO703" i="1"/>
  <c r="CN703" i="1"/>
  <c r="CM703" i="1"/>
  <c r="CL703" i="1"/>
  <c r="CK703" i="1"/>
  <c r="CJ703" i="1"/>
  <c r="CI703" i="1"/>
  <c r="CH703" i="1"/>
  <c r="CG703" i="1"/>
  <c r="CF703" i="1"/>
  <c r="CE703" i="1"/>
  <c r="CD703" i="1"/>
  <c r="CC703" i="1"/>
  <c r="CB703" i="1"/>
  <c r="CA703" i="1"/>
  <c r="BZ703" i="1"/>
  <c r="BY703" i="1"/>
  <c r="BX703" i="1"/>
  <c r="BW703" i="1"/>
  <c r="BV703" i="1"/>
  <c r="BU703" i="1"/>
  <c r="BT703" i="1"/>
  <c r="BS703" i="1"/>
  <c r="BR703" i="1"/>
  <c r="BQ703" i="1"/>
  <c r="BO703" i="1"/>
  <c r="BN703" i="1"/>
  <c r="BM703" i="1"/>
  <c r="BL703" i="1"/>
  <c r="BK703" i="1"/>
  <c r="BJ703" i="1"/>
  <c r="BI703" i="1"/>
  <c r="BH703" i="1"/>
  <c r="BG703" i="1"/>
  <c r="BF703" i="1"/>
  <c r="BE703" i="1"/>
  <c r="BD703" i="1"/>
  <c r="BC703" i="1"/>
  <c r="BB703" i="1"/>
  <c r="BA703" i="1"/>
  <c r="AZ703" i="1"/>
  <c r="AY703" i="1"/>
  <c r="AX703" i="1"/>
  <c r="AW703" i="1"/>
  <c r="AV703" i="1"/>
  <c r="AU703" i="1"/>
  <c r="AT703" i="1"/>
  <c r="AS703" i="1"/>
  <c r="AR703" i="1"/>
  <c r="AQ703" i="1"/>
  <c r="AP703" i="1"/>
  <c r="AO703" i="1"/>
  <c r="AN703" i="1"/>
  <c r="AM703" i="1"/>
  <c r="AL703" i="1"/>
  <c r="AK703" i="1"/>
  <c r="AJ703" i="1"/>
  <c r="AI703" i="1"/>
  <c r="AH703" i="1"/>
  <c r="AG703" i="1"/>
  <c r="AF703" i="1"/>
  <c r="AE703" i="1"/>
  <c r="AD703" i="1"/>
  <c r="AC703" i="1"/>
  <c r="AB703" i="1"/>
  <c r="AA703" i="1"/>
  <c r="Z703" i="1"/>
  <c r="Y703" i="1"/>
  <c r="X703" i="1"/>
  <c r="W703" i="1"/>
  <c r="V703" i="1"/>
  <c r="U703" i="1"/>
  <c r="T703" i="1"/>
  <c r="S703" i="1"/>
  <c r="R703" i="1"/>
  <c r="Q703" i="1"/>
  <c r="P703" i="1"/>
  <c r="O703" i="1"/>
  <c r="N703" i="1"/>
  <c r="M703" i="1"/>
  <c r="L703" i="1"/>
  <c r="G703" i="1"/>
  <c r="CU702" i="1"/>
  <c r="CT702" i="1"/>
  <c r="CS702" i="1"/>
  <c r="CR702" i="1"/>
  <c r="CQ702" i="1"/>
  <c r="CP702" i="1"/>
  <c r="CO702" i="1"/>
  <c r="CN702" i="1"/>
  <c r="CM702" i="1"/>
  <c r="CL702" i="1"/>
  <c r="CK702" i="1"/>
  <c r="CJ702" i="1"/>
  <c r="CI702" i="1"/>
  <c r="CH702" i="1"/>
  <c r="CG702" i="1"/>
  <c r="CF702" i="1"/>
  <c r="CE702" i="1"/>
  <c r="CD702" i="1"/>
  <c r="CC702" i="1"/>
  <c r="CB702" i="1"/>
  <c r="CA702" i="1"/>
  <c r="BZ702" i="1"/>
  <c r="BY702" i="1"/>
  <c r="BX702" i="1"/>
  <c r="BW702" i="1"/>
  <c r="BV702" i="1"/>
  <c r="BU702" i="1"/>
  <c r="BT702" i="1"/>
  <c r="BS702" i="1"/>
  <c r="BR702" i="1"/>
  <c r="BQ702" i="1"/>
  <c r="BO702" i="1"/>
  <c r="BN702" i="1"/>
  <c r="BM702" i="1"/>
  <c r="BL702" i="1"/>
  <c r="BK702" i="1"/>
  <c r="BJ702" i="1"/>
  <c r="BI702" i="1"/>
  <c r="BH702" i="1"/>
  <c r="BG702" i="1"/>
  <c r="BF702" i="1"/>
  <c r="BE702" i="1"/>
  <c r="BD702" i="1"/>
  <c r="BC702" i="1"/>
  <c r="BB702" i="1"/>
  <c r="BA702" i="1"/>
  <c r="AZ702" i="1"/>
  <c r="AY702" i="1"/>
  <c r="AX702" i="1"/>
  <c r="AW702" i="1"/>
  <c r="AV702" i="1"/>
  <c r="AU702" i="1"/>
  <c r="AT702" i="1"/>
  <c r="AS702" i="1"/>
  <c r="AR702" i="1"/>
  <c r="AQ702" i="1"/>
  <c r="AP702" i="1"/>
  <c r="AO702" i="1"/>
  <c r="AN702" i="1"/>
  <c r="AM702" i="1"/>
  <c r="AL702" i="1"/>
  <c r="AK702" i="1"/>
  <c r="AJ702" i="1"/>
  <c r="AI702" i="1"/>
  <c r="AH702" i="1"/>
  <c r="AG702" i="1"/>
  <c r="AF702" i="1"/>
  <c r="AE702" i="1"/>
  <c r="AD702" i="1"/>
  <c r="AC702" i="1"/>
  <c r="AB702" i="1"/>
  <c r="AA702" i="1"/>
  <c r="Z702" i="1"/>
  <c r="Y702" i="1"/>
  <c r="X702" i="1"/>
  <c r="W702" i="1"/>
  <c r="V702" i="1"/>
  <c r="U702" i="1"/>
  <c r="T702" i="1"/>
  <c r="S702" i="1"/>
  <c r="R702" i="1"/>
  <c r="Q702" i="1"/>
  <c r="P702" i="1"/>
  <c r="O702" i="1"/>
  <c r="N702" i="1"/>
  <c r="M702" i="1"/>
  <c r="L702" i="1"/>
  <c r="G702" i="1"/>
  <c r="CU701" i="1"/>
  <c r="CT701" i="1"/>
  <c r="CS701" i="1"/>
  <c r="CR701" i="1"/>
  <c r="CQ701" i="1"/>
  <c r="CP701" i="1"/>
  <c r="CO701" i="1"/>
  <c r="CN701" i="1"/>
  <c r="CM701" i="1"/>
  <c r="CL701" i="1"/>
  <c r="CK701" i="1"/>
  <c r="CJ701" i="1"/>
  <c r="CI701" i="1"/>
  <c r="CH701" i="1"/>
  <c r="CG701" i="1"/>
  <c r="CF701" i="1"/>
  <c r="CE701" i="1"/>
  <c r="CD701" i="1"/>
  <c r="CC701" i="1"/>
  <c r="CB701" i="1"/>
  <c r="CA701" i="1"/>
  <c r="BZ701" i="1"/>
  <c r="BY701" i="1"/>
  <c r="BX701" i="1"/>
  <c r="BW701" i="1"/>
  <c r="BV701" i="1"/>
  <c r="BU701" i="1"/>
  <c r="BT701" i="1"/>
  <c r="BS701" i="1"/>
  <c r="BR701" i="1"/>
  <c r="BQ701" i="1"/>
  <c r="BO701" i="1"/>
  <c r="BN701" i="1"/>
  <c r="BM701" i="1"/>
  <c r="BL701" i="1"/>
  <c r="BK701" i="1"/>
  <c r="BJ701" i="1"/>
  <c r="BI701" i="1"/>
  <c r="BH701" i="1"/>
  <c r="BG701" i="1"/>
  <c r="BF701" i="1"/>
  <c r="BE701" i="1"/>
  <c r="BD701" i="1"/>
  <c r="BC701" i="1"/>
  <c r="BB701" i="1"/>
  <c r="BA701" i="1"/>
  <c r="AZ701" i="1"/>
  <c r="AY701" i="1"/>
  <c r="AX701" i="1"/>
  <c r="AW701" i="1"/>
  <c r="AV701" i="1"/>
  <c r="AU701" i="1"/>
  <c r="AT701" i="1"/>
  <c r="AS701" i="1"/>
  <c r="AR701" i="1"/>
  <c r="AQ701" i="1"/>
  <c r="AP701" i="1"/>
  <c r="AO701" i="1"/>
  <c r="AN701" i="1"/>
  <c r="AM701" i="1"/>
  <c r="AL701" i="1"/>
  <c r="AK701" i="1"/>
  <c r="AJ701" i="1"/>
  <c r="AI701" i="1"/>
  <c r="AH701" i="1"/>
  <c r="AG701" i="1"/>
  <c r="AF701" i="1"/>
  <c r="AE701" i="1"/>
  <c r="AD701" i="1"/>
  <c r="AC701" i="1"/>
  <c r="AB701" i="1"/>
  <c r="AA701" i="1"/>
  <c r="Z701" i="1"/>
  <c r="Y701" i="1"/>
  <c r="X701" i="1"/>
  <c r="W701" i="1"/>
  <c r="V701" i="1"/>
  <c r="U701" i="1"/>
  <c r="T701" i="1"/>
  <c r="S701" i="1"/>
  <c r="R701" i="1"/>
  <c r="Q701" i="1"/>
  <c r="P701" i="1"/>
  <c r="O701" i="1"/>
  <c r="N701" i="1"/>
  <c r="M701" i="1"/>
  <c r="L701" i="1"/>
  <c r="G701" i="1"/>
  <c r="CU700" i="1"/>
  <c r="CT700" i="1"/>
  <c r="CS700" i="1"/>
  <c r="CR700" i="1"/>
  <c r="CQ700" i="1"/>
  <c r="CP700" i="1"/>
  <c r="CO700" i="1"/>
  <c r="CN700" i="1"/>
  <c r="CM700" i="1"/>
  <c r="CL700" i="1"/>
  <c r="CK700" i="1"/>
  <c r="CJ700" i="1"/>
  <c r="CI700" i="1"/>
  <c r="CH700" i="1"/>
  <c r="CG700" i="1"/>
  <c r="CF700" i="1"/>
  <c r="CE700" i="1"/>
  <c r="CD700" i="1"/>
  <c r="CC700" i="1"/>
  <c r="CB700" i="1"/>
  <c r="CA700" i="1"/>
  <c r="BZ700" i="1"/>
  <c r="BY700" i="1"/>
  <c r="BX700" i="1"/>
  <c r="BW700" i="1"/>
  <c r="BV700" i="1"/>
  <c r="BU700" i="1"/>
  <c r="BT700" i="1"/>
  <c r="BS700" i="1"/>
  <c r="BR700" i="1"/>
  <c r="BQ700" i="1"/>
  <c r="BO700" i="1"/>
  <c r="BN700" i="1"/>
  <c r="BM700" i="1"/>
  <c r="BL700" i="1"/>
  <c r="BK700" i="1"/>
  <c r="BJ700" i="1"/>
  <c r="BI700" i="1"/>
  <c r="BH700" i="1"/>
  <c r="BG700" i="1"/>
  <c r="BF700" i="1"/>
  <c r="BE700" i="1"/>
  <c r="BD700" i="1"/>
  <c r="BC700" i="1"/>
  <c r="BB700" i="1"/>
  <c r="BA700" i="1"/>
  <c r="AZ700" i="1"/>
  <c r="AY700" i="1"/>
  <c r="AX700" i="1"/>
  <c r="AW700" i="1"/>
  <c r="AV700" i="1"/>
  <c r="AU700" i="1"/>
  <c r="AT700" i="1"/>
  <c r="AS700" i="1"/>
  <c r="AR700" i="1"/>
  <c r="AQ700" i="1"/>
  <c r="AP700" i="1"/>
  <c r="AO700" i="1"/>
  <c r="AN700" i="1"/>
  <c r="AM700" i="1"/>
  <c r="AL700" i="1"/>
  <c r="AK700" i="1"/>
  <c r="AJ700" i="1"/>
  <c r="AI700" i="1"/>
  <c r="AH700" i="1"/>
  <c r="AG700" i="1"/>
  <c r="AF700" i="1"/>
  <c r="AE700" i="1"/>
  <c r="AD700" i="1"/>
  <c r="AC700" i="1"/>
  <c r="AB700" i="1"/>
  <c r="AA700" i="1"/>
  <c r="Z700" i="1"/>
  <c r="Y700" i="1"/>
  <c r="X700" i="1"/>
  <c r="W700" i="1"/>
  <c r="V700" i="1"/>
  <c r="U700" i="1"/>
  <c r="T700" i="1"/>
  <c r="S700" i="1"/>
  <c r="R700" i="1"/>
  <c r="Q700" i="1"/>
  <c r="P700" i="1"/>
  <c r="O700" i="1"/>
  <c r="N700" i="1"/>
  <c r="M700" i="1"/>
  <c r="L700" i="1"/>
  <c r="G700" i="1"/>
  <c r="CU699" i="1"/>
  <c r="CT699" i="1"/>
  <c r="CS699" i="1"/>
  <c r="CR699" i="1"/>
  <c r="CQ699" i="1"/>
  <c r="CP699" i="1"/>
  <c r="CO699" i="1"/>
  <c r="CN699" i="1"/>
  <c r="CM699" i="1"/>
  <c r="CL699" i="1"/>
  <c r="CK699" i="1"/>
  <c r="CJ699" i="1"/>
  <c r="CI699" i="1"/>
  <c r="CH699" i="1"/>
  <c r="CG699" i="1"/>
  <c r="CF699" i="1"/>
  <c r="CE699" i="1"/>
  <c r="CD699" i="1"/>
  <c r="CC699" i="1"/>
  <c r="CB699" i="1"/>
  <c r="CA699" i="1"/>
  <c r="BZ699" i="1"/>
  <c r="BY699" i="1"/>
  <c r="BX699" i="1"/>
  <c r="BW699" i="1"/>
  <c r="BV699" i="1"/>
  <c r="BU699" i="1"/>
  <c r="BT699" i="1"/>
  <c r="BS699" i="1"/>
  <c r="BR699" i="1"/>
  <c r="BQ699" i="1"/>
  <c r="BO699" i="1"/>
  <c r="BN699" i="1"/>
  <c r="BM699" i="1"/>
  <c r="BL699" i="1"/>
  <c r="BK699" i="1"/>
  <c r="BJ699" i="1"/>
  <c r="BI699" i="1"/>
  <c r="BH699" i="1"/>
  <c r="BG699" i="1"/>
  <c r="BF699" i="1"/>
  <c r="BE699" i="1"/>
  <c r="BD699" i="1"/>
  <c r="BC699" i="1"/>
  <c r="BB699" i="1"/>
  <c r="BA699" i="1"/>
  <c r="AZ699" i="1"/>
  <c r="AY699" i="1"/>
  <c r="AX699" i="1"/>
  <c r="AW699" i="1"/>
  <c r="AV699" i="1"/>
  <c r="AU699" i="1"/>
  <c r="AT699" i="1"/>
  <c r="AS699" i="1"/>
  <c r="AR699" i="1"/>
  <c r="AQ699" i="1"/>
  <c r="AP699" i="1"/>
  <c r="AO699" i="1"/>
  <c r="AN699" i="1"/>
  <c r="AM699" i="1"/>
  <c r="AL699" i="1"/>
  <c r="AK699" i="1"/>
  <c r="AJ699" i="1"/>
  <c r="AI699" i="1"/>
  <c r="AH699" i="1"/>
  <c r="AG699" i="1"/>
  <c r="AF699" i="1"/>
  <c r="AE699" i="1"/>
  <c r="AD699" i="1"/>
  <c r="AC699" i="1"/>
  <c r="AB699" i="1"/>
  <c r="AA699" i="1"/>
  <c r="Z699" i="1"/>
  <c r="Y699" i="1"/>
  <c r="X699" i="1"/>
  <c r="W699" i="1"/>
  <c r="V699" i="1"/>
  <c r="U699" i="1"/>
  <c r="T699" i="1"/>
  <c r="S699" i="1"/>
  <c r="R699" i="1"/>
  <c r="Q699" i="1"/>
  <c r="P699" i="1"/>
  <c r="O699" i="1"/>
  <c r="N699" i="1"/>
  <c r="M699" i="1"/>
  <c r="L699" i="1"/>
  <c r="G699" i="1"/>
  <c r="CU698" i="1"/>
  <c r="CT698" i="1"/>
  <c r="CS698" i="1"/>
  <c r="CR698" i="1"/>
  <c r="CQ698" i="1"/>
  <c r="CP698" i="1"/>
  <c r="CO698" i="1"/>
  <c r="CN698" i="1"/>
  <c r="CM698" i="1"/>
  <c r="CL698" i="1"/>
  <c r="CK698" i="1"/>
  <c r="CJ698" i="1"/>
  <c r="CI698" i="1"/>
  <c r="CH698" i="1"/>
  <c r="CG698" i="1"/>
  <c r="CF698" i="1"/>
  <c r="CE698" i="1"/>
  <c r="CD698" i="1"/>
  <c r="CC698" i="1"/>
  <c r="CB698" i="1"/>
  <c r="CA698" i="1"/>
  <c r="BZ698" i="1"/>
  <c r="BY698" i="1"/>
  <c r="BX698" i="1"/>
  <c r="BW698" i="1"/>
  <c r="BV698" i="1"/>
  <c r="BU698" i="1"/>
  <c r="BT698" i="1"/>
  <c r="BS698" i="1"/>
  <c r="BR698" i="1"/>
  <c r="BQ698" i="1"/>
  <c r="BO698" i="1"/>
  <c r="BN698" i="1"/>
  <c r="BM698" i="1"/>
  <c r="BL698" i="1"/>
  <c r="BK698" i="1"/>
  <c r="BJ698" i="1"/>
  <c r="BI698" i="1"/>
  <c r="BH698" i="1"/>
  <c r="BG698" i="1"/>
  <c r="BF698" i="1"/>
  <c r="BE698" i="1"/>
  <c r="BD698" i="1"/>
  <c r="BC698" i="1"/>
  <c r="BB698" i="1"/>
  <c r="BA698" i="1"/>
  <c r="AZ698" i="1"/>
  <c r="AY698" i="1"/>
  <c r="AX698" i="1"/>
  <c r="AW698" i="1"/>
  <c r="AV698" i="1"/>
  <c r="AU698" i="1"/>
  <c r="AT698" i="1"/>
  <c r="AS698" i="1"/>
  <c r="AR698" i="1"/>
  <c r="AQ698" i="1"/>
  <c r="AP698" i="1"/>
  <c r="AO698" i="1"/>
  <c r="AN698" i="1"/>
  <c r="AM698" i="1"/>
  <c r="AL698" i="1"/>
  <c r="AK698" i="1"/>
  <c r="AJ698" i="1"/>
  <c r="AI698" i="1"/>
  <c r="AH698" i="1"/>
  <c r="AG698" i="1"/>
  <c r="AF698" i="1"/>
  <c r="AE698" i="1"/>
  <c r="AD698" i="1"/>
  <c r="AC698" i="1"/>
  <c r="AB698" i="1"/>
  <c r="AA698" i="1"/>
  <c r="Z698" i="1"/>
  <c r="Y698" i="1"/>
  <c r="X698" i="1"/>
  <c r="W698" i="1"/>
  <c r="V698" i="1"/>
  <c r="U698" i="1"/>
  <c r="T698" i="1"/>
  <c r="S698" i="1"/>
  <c r="R698" i="1"/>
  <c r="Q698" i="1"/>
  <c r="P698" i="1"/>
  <c r="O698" i="1"/>
  <c r="N698" i="1"/>
  <c r="M698" i="1"/>
  <c r="L698" i="1"/>
  <c r="G698" i="1"/>
  <c r="CU697" i="1"/>
  <c r="CT697" i="1"/>
  <c r="CS697" i="1"/>
  <c r="CR697" i="1"/>
  <c r="CQ697" i="1"/>
  <c r="CP697" i="1"/>
  <c r="CO697" i="1"/>
  <c r="CN697" i="1"/>
  <c r="CM697" i="1"/>
  <c r="CL697" i="1"/>
  <c r="CK697" i="1"/>
  <c r="CJ697" i="1"/>
  <c r="CI697" i="1"/>
  <c r="CH697" i="1"/>
  <c r="CG697" i="1"/>
  <c r="CF697" i="1"/>
  <c r="CE697" i="1"/>
  <c r="CD697" i="1"/>
  <c r="CC697" i="1"/>
  <c r="CB697" i="1"/>
  <c r="CA697" i="1"/>
  <c r="BZ697" i="1"/>
  <c r="BY697" i="1"/>
  <c r="BX697" i="1"/>
  <c r="BW697" i="1"/>
  <c r="BV697" i="1"/>
  <c r="BU697" i="1"/>
  <c r="BT697" i="1"/>
  <c r="BS697" i="1"/>
  <c r="BR697" i="1"/>
  <c r="BQ697" i="1"/>
  <c r="BO697" i="1"/>
  <c r="BN697" i="1"/>
  <c r="BM697" i="1"/>
  <c r="BL697" i="1"/>
  <c r="BK697" i="1"/>
  <c r="BJ697" i="1"/>
  <c r="BI697" i="1"/>
  <c r="BH697" i="1"/>
  <c r="BG697" i="1"/>
  <c r="BF697" i="1"/>
  <c r="BE697" i="1"/>
  <c r="BD697" i="1"/>
  <c r="BC697" i="1"/>
  <c r="BB697" i="1"/>
  <c r="BA697" i="1"/>
  <c r="AZ697" i="1"/>
  <c r="AY697" i="1"/>
  <c r="AX697" i="1"/>
  <c r="AW697" i="1"/>
  <c r="AV697" i="1"/>
  <c r="AU697" i="1"/>
  <c r="AT697" i="1"/>
  <c r="AS697" i="1"/>
  <c r="AR697" i="1"/>
  <c r="AQ697" i="1"/>
  <c r="AP697" i="1"/>
  <c r="AO697" i="1"/>
  <c r="AN697" i="1"/>
  <c r="AM697" i="1"/>
  <c r="AL697" i="1"/>
  <c r="AK697" i="1"/>
  <c r="AJ697" i="1"/>
  <c r="AI697" i="1"/>
  <c r="AH697" i="1"/>
  <c r="AG697" i="1"/>
  <c r="AF697" i="1"/>
  <c r="AE697" i="1"/>
  <c r="AD697" i="1"/>
  <c r="AC697" i="1"/>
  <c r="AB697" i="1"/>
  <c r="AA697" i="1"/>
  <c r="Z697" i="1"/>
  <c r="Y697" i="1"/>
  <c r="X697" i="1"/>
  <c r="W697" i="1"/>
  <c r="V697" i="1"/>
  <c r="U697" i="1"/>
  <c r="T697" i="1"/>
  <c r="S697" i="1"/>
  <c r="R697" i="1"/>
  <c r="Q697" i="1"/>
  <c r="P697" i="1"/>
  <c r="O697" i="1"/>
  <c r="N697" i="1"/>
  <c r="M697" i="1"/>
  <c r="L697" i="1"/>
  <c r="G697" i="1"/>
  <c r="CU696" i="1"/>
  <c r="CT696" i="1"/>
  <c r="CS696" i="1"/>
  <c r="CR696" i="1"/>
  <c r="CQ696" i="1"/>
  <c r="CP696" i="1"/>
  <c r="CO696" i="1"/>
  <c r="CN696" i="1"/>
  <c r="CM696" i="1"/>
  <c r="CL696" i="1"/>
  <c r="CK696" i="1"/>
  <c r="CJ696" i="1"/>
  <c r="CI696" i="1"/>
  <c r="CH696" i="1"/>
  <c r="CG696" i="1"/>
  <c r="CF696" i="1"/>
  <c r="CE696" i="1"/>
  <c r="CD696" i="1"/>
  <c r="CC696" i="1"/>
  <c r="CB696" i="1"/>
  <c r="CA696" i="1"/>
  <c r="BZ696" i="1"/>
  <c r="BY696" i="1"/>
  <c r="BX696" i="1"/>
  <c r="BW696" i="1"/>
  <c r="BV696" i="1"/>
  <c r="BU696" i="1"/>
  <c r="BT696" i="1"/>
  <c r="BS696" i="1"/>
  <c r="BR696" i="1"/>
  <c r="BQ696" i="1"/>
  <c r="BO696" i="1"/>
  <c r="BN696" i="1"/>
  <c r="BM696" i="1"/>
  <c r="BL696" i="1"/>
  <c r="BK696" i="1"/>
  <c r="BJ696" i="1"/>
  <c r="BI696" i="1"/>
  <c r="BH696" i="1"/>
  <c r="BG696" i="1"/>
  <c r="BF696" i="1"/>
  <c r="BE696" i="1"/>
  <c r="BD696" i="1"/>
  <c r="BC696" i="1"/>
  <c r="BB696" i="1"/>
  <c r="BA696" i="1"/>
  <c r="AZ696" i="1"/>
  <c r="AY696" i="1"/>
  <c r="AX696" i="1"/>
  <c r="AW696" i="1"/>
  <c r="AV696" i="1"/>
  <c r="AU696" i="1"/>
  <c r="AT696" i="1"/>
  <c r="AS696" i="1"/>
  <c r="AR696" i="1"/>
  <c r="AQ696" i="1"/>
  <c r="AP696" i="1"/>
  <c r="AO696" i="1"/>
  <c r="AN696" i="1"/>
  <c r="AM696" i="1"/>
  <c r="AL696" i="1"/>
  <c r="AK696" i="1"/>
  <c r="AJ696" i="1"/>
  <c r="AI696" i="1"/>
  <c r="AH696" i="1"/>
  <c r="AG696" i="1"/>
  <c r="AF696" i="1"/>
  <c r="AE696" i="1"/>
  <c r="AD696" i="1"/>
  <c r="AC696" i="1"/>
  <c r="AB696" i="1"/>
  <c r="AA696" i="1"/>
  <c r="Z696" i="1"/>
  <c r="Y696" i="1"/>
  <c r="X696" i="1"/>
  <c r="W696" i="1"/>
  <c r="V696" i="1"/>
  <c r="U696" i="1"/>
  <c r="T696" i="1"/>
  <c r="S696" i="1"/>
  <c r="R696" i="1"/>
  <c r="Q696" i="1"/>
  <c r="P696" i="1"/>
  <c r="O696" i="1"/>
  <c r="N696" i="1"/>
  <c r="M696" i="1"/>
  <c r="L696" i="1"/>
  <c r="G696" i="1"/>
  <c r="CU695" i="1"/>
  <c r="CT695" i="1"/>
  <c r="CS695" i="1"/>
  <c r="CR695" i="1"/>
  <c r="CQ695" i="1"/>
  <c r="CP695" i="1"/>
  <c r="CO695" i="1"/>
  <c r="CN695" i="1"/>
  <c r="CM695" i="1"/>
  <c r="CL695" i="1"/>
  <c r="CK695" i="1"/>
  <c r="CJ695" i="1"/>
  <c r="CI695" i="1"/>
  <c r="CH695" i="1"/>
  <c r="CG695" i="1"/>
  <c r="CF695" i="1"/>
  <c r="CE695" i="1"/>
  <c r="CD695" i="1"/>
  <c r="CC695" i="1"/>
  <c r="CB695" i="1"/>
  <c r="CA695" i="1"/>
  <c r="BZ695" i="1"/>
  <c r="BY695" i="1"/>
  <c r="BX695" i="1"/>
  <c r="BW695" i="1"/>
  <c r="BV695" i="1"/>
  <c r="BU695" i="1"/>
  <c r="BT695" i="1"/>
  <c r="BS695" i="1"/>
  <c r="BR695" i="1"/>
  <c r="BQ695" i="1"/>
  <c r="BO695" i="1"/>
  <c r="BN695" i="1"/>
  <c r="BM695" i="1"/>
  <c r="BL695" i="1"/>
  <c r="BK695" i="1"/>
  <c r="BJ695" i="1"/>
  <c r="BI695" i="1"/>
  <c r="BH695" i="1"/>
  <c r="BG695" i="1"/>
  <c r="BF695" i="1"/>
  <c r="BE695" i="1"/>
  <c r="BD695" i="1"/>
  <c r="BC695" i="1"/>
  <c r="BB695" i="1"/>
  <c r="BA695" i="1"/>
  <c r="AZ695" i="1"/>
  <c r="AY695" i="1"/>
  <c r="AX695" i="1"/>
  <c r="AW695" i="1"/>
  <c r="AV695" i="1"/>
  <c r="AU695" i="1"/>
  <c r="AT695" i="1"/>
  <c r="AS695" i="1"/>
  <c r="AR695" i="1"/>
  <c r="AQ695" i="1"/>
  <c r="AP695" i="1"/>
  <c r="AO695" i="1"/>
  <c r="AN695" i="1"/>
  <c r="AM695" i="1"/>
  <c r="AL695" i="1"/>
  <c r="AK695" i="1"/>
  <c r="AJ695" i="1"/>
  <c r="AI695" i="1"/>
  <c r="AH695" i="1"/>
  <c r="AG695" i="1"/>
  <c r="AF695" i="1"/>
  <c r="AE695" i="1"/>
  <c r="AD695" i="1"/>
  <c r="AC695" i="1"/>
  <c r="AB695" i="1"/>
  <c r="AA695" i="1"/>
  <c r="Z695" i="1"/>
  <c r="Y695" i="1"/>
  <c r="X695" i="1"/>
  <c r="W695" i="1"/>
  <c r="V695" i="1"/>
  <c r="U695" i="1"/>
  <c r="T695" i="1"/>
  <c r="S695" i="1"/>
  <c r="R695" i="1"/>
  <c r="Q695" i="1"/>
  <c r="P695" i="1"/>
  <c r="O695" i="1"/>
  <c r="N695" i="1"/>
  <c r="M695" i="1"/>
  <c r="L695" i="1"/>
  <c r="G695" i="1"/>
  <c r="CU694" i="1"/>
  <c r="CT694" i="1"/>
  <c r="CS694" i="1"/>
  <c r="CR694" i="1"/>
  <c r="CQ694" i="1"/>
  <c r="CP694" i="1"/>
  <c r="CO694" i="1"/>
  <c r="CN694" i="1"/>
  <c r="CM694" i="1"/>
  <c r="CL694" i="1"/>
  <c r="CK694" i="1"/>
  <c r="CJ694" i="1"/>
  <c r="CI694" i="1"/>
  <c r="CH694" i="1"/>
  <c r="CG694" i="1"/>
  <c r="CF694" i="1"/>
  <c r="CE694" i="1"/>
  <c r="CD694" i="1"/>
  <c r="CC694" i="1"/>
  <c r="CB694" i="1"/>
  <c r="CA694" i="1"/>
  <c r="BZ694" i="1"/>
  <c r="BY694" i="1"/>
  <c r="BX694" i="1"/>
  <c r="BW694" i="1"/>
  <c r="BV694" i="1"/>
  <c r="BU694" i="1"/>
  <c r="BT694" i="1"/>
  <c r="BS694" i="1"/>
  <c r="BR694" i="1"/>
  <c r="BQ694" i="1"/>
  <c r="BO694" i="1"/>
  <c r="BN694" i="1"/>
  <c r="BM694" i="1"/>
  <c r="BL694" i="1"/>
  <c r="BK694" i="1"/>
  <c r="BJ694" i="1"/>
  <c r="BI694" i="1"/>
  <c r="BH694" i="1"/>
  <c r="BG694" i="1"/>
  <c r="BF694" i="1"/>
  <c r="BE694" i="1"/>
  <c r="BD694" i="1"/>
  <c r="BC694" i="1"/>
  <c r="BB694" i="1"/>
  <c r="BA694" i="1"/>
  <c r="AZ694" i="1"/>
  <c r="AY694" i="1"/>
  <c r="AX694" i="1"/>
  <c r="AW694" i="1"/>
  <c r="AV694" i="1"/>
  <c r="AU694" i="1"/>
  <c r="AT694" i="1"/>
  <c r="AS694" i="1"/>
  <c r="AR694" i="1"/>
  <c r="AQ694" i="1"/>
  <c r="AP694" i="1"/>
  <c r="AO694" i="1"/>
  <c r="AN694" i="1"/>
  <c r="AM694" i="1"/>
  <c r="AL694" i="1"/>
  <c r="AK694" i="1"/>
  <c r="AJ694" i="1"/>
  <c r="AI694" i="1"/>
  <c r="AH694" i="1"/>
  <c r="AG694" i="1"/>
  <c r="AF694" i="1"/>
  <c r="AE694" i="1"/>
  <c r="AD694" i="1"/>
  <c r="AC694" i="1"/>
  <c r="AB694" i="1"/>
  <c r="AA694" i="1"/>
  <c r="Z694" i="1"/>
  <c r="Y694" i="1"/>
  <c r="X694" i="1"/>
  <c r="W694" i="1"/>
  <c r="V694" i="1"/>
  <c r="U694" i="1"/>
  <c r="T694" i="1"/>
  <c r="S694" i="1"/>
  <c r="R694" i="1"/>
  <c r="Q694" i="1"/>
  <c r="P694" i="1"/>
  <c r="O694" i="1"/>
  <c r="N694" i="1"/>
  <c r="M694" i="1"/>
  <c r="L694" i="1"/>
  <c r="G694" i="1"/>
  <c r="CU693" i="1"/>
  <c r="CT693" i="1"/>
  <c r="CS693" i="1"/>
  <c r="CR693" i="1"/>
  <c r="CQ693" i="1"/>
  <c r="CP693" i="1"/>
  <c r="CO693" i="1"/>
  <c r="CN693" i="1"/>
  <c r="CM693" i="1"/>
  <c r="CL693" i="1"/>
  <c r="CK693" i="1"/>
  <c r="CJ693" i="1"/>
  <c r="CI693" i="1"/>
  <c r="CH693" i="1"/>
  <c r="CG693" i="1"/>
  <c r="CF693" i="1"/>
  <c r="CE693" i="1"/>
  <c r="CD693" i="1"/>
  <c r="CC693" i="1"/>
  <c r="CB693" i="1"/>
  <c r="CA693" i="1"/>
  <c r="BZ693" i="1"/>
  <c r="BY693" i="1"/>
  <c r="BX693" i="1"/>
  <c r="BW693" i="1"/>
  <c r="BV693" i="1"/>
  <c r="BU693" i="1"/>
  <c r="BT693" i="1"/>
  <c r="BS693" i="1"/>
  <c r="BR693" i="1"/>
  <c r="BQ693" i="1"/>
  <c r="BO693" i="1"/>
  <c r="BN693" i="1"/>
  <c r="BM693" i="1"/>
  <c r="BL693" i="1"/>
  <c r="BK693" i="1"/>
  <c r="BJ693" i="1"/>
  <c r="BI693" i="1"/>
  <c r="BH693" i="1"/>
  <c r="BG693" i="1"/>
  <c r="BF693" i="1"/>
  <c r="BE693" i="1"/>
  <c r="BD693" i="1"/>
  <c r="BC693" i="1"/>
  <c r="BB693" i="1"/>
  <c r="BA693" i="1"/>
  <c r="AZ693" i="1"/>
  <c r="AY693" i="1"/>
  <c r="AX693" i="1"/>
  <c r="AW693" i="1"/>
  <c r="AV693" i="1"/>
  <c r="AU693" i="1"/>
  <c r="AT693" i="1"/>
  <c r="AS693" i="1"/>
  <c r="AR693" i="1"/>
  <c r="AQ693" i="1"/>
  <c r="AP693" i="1"/>
  <c r="AO693" i="1"/>
  <c r="AN693" i="1"/>
  <c r="AM693" i="1"/>
  <c r="AL693" i="1"/>
  <c r="AK693" i="1"/>
  <c r="AJ693" i="1"/>
  <c r="AI693" i="1"/>
  <c r="AH693" i="1"/>
  <c r="AG693" i="1"/>
  <c r="AF693" i="1"/>
  <c r="AE693" i="1"/>
  <c r="AD693" i="1"/>
  <c r="AC693" i="1"/>
  <c r="AB693" i="1"/>
  <c r="AA693" i="1"/>
  <c r="Z693" i="1"/>
  <c r="Y693" i="1"/>
  <c r="X693" i="1"/>
  <c r="W693" i="1"/>
  <c r="V693" i="1"/>
  <c r="U693" i="1"/>
  <c r="T693" i="1"/>
  <c r="S693" i="1"/>
  <c r="R693" i="1"/>
  <c r="Q693" i="1"/>
  <c r="P693" i="1"/>
  <c r="O693" i="1"/>
  <c r="N693" i="1"/>
  <c r="M693" i="1"/>
  <c r="L693" i="1"/>
  <c r="G693" i="1"/>
  <c r="CU692" i="1"/>
  <c r="CT692" i="1"/>
  <c r="CS692" i="1"/>
  <c r="CR692" i="1"/>
  <c r="CQ692" i="1"/>
  <c r="CP692" i="1"/>
  <c r="CO692" i="1"/>
  <c r="CN692" i="1"/>
  <c r="CM692" i="1"/>
  <c r="CL692" i="1"/>
  <c r="CK692" i="1"/>
  <c r="CJ692" i="1"/>
  <c r="CI692" i="1"/>
  <c r="CH692" i="1"/>
  <c r="CG692" i="1"/>
  <c r="CF692" i="1"/>
  <c r="CE692" i="1"/>
  <c r="CD692" i="1"/>
  <c r="CC692" i="1"/>
  <c r="CB692" i="1"/>
  <c r="CA692" i="1"/>
  <c r="BZ692" i="1"/>
  <c r="BY692" i="1"/>
  <c r="BX692" i="1"/>
  <c r="BW692" i="1"/>
  <c r="BV692" i="1"/>
  <c r="BU692" i="1"/>
  <c r="BT692" i="1"/>
  <c r="BS692" i="1"/>
  <c r="BR692" i="1"/>
  <c r="BQ692" i="1"/>
  <c r="BO692" i="1"/>
  <c r="BN692" i="1"/>
  <c r="BM692" i="1"/>
  <c r="BL692" i="1"/>
  <c r="BK692" i="1"/>
  <c r="BJ692" i="1"/>
  <c r="BI692" i="1"/>
  <c r="BH692" i="1"/>
  <c r="BG692" i="1"/>
  <c r="BF692" i="1"/>
  <c r="BE692" i="1"/>
  <c r="BD692" i="1"/>
  <c r="BC692" i="1"/>
  <c r="BB692" i="1"/>
  <c r="BA692" i="1"/>
  <c r="AZ692" i="1"/>
  <c r="AY692" i="1"/>
  <c r="AX692" i="1"/>
  <c r="AW692" i="1"/>
  <c r="AV692" i="1"/>
  <c r="AU692" i="1"/>
  <c r="AT692" i="1"/>
  <c r="AS692" i="1"/>
  <c r="AR692" i="1"/>
  <c r="AQ692" i="1"/>
  <c r="AP692" i="1"/>
  <c r="AO692" i="1"/>
  <c r="AN692" i="1"/>
  <c r="AM692" i="1"/>
  <c r="AL692" i="1"/>
  <c r="AK692" i="1"/>
  <c r="AJ692" i="1"/>
  <c r="AI692" i="1"/>
  <c r="AH692" i="1"/>
  <c r="AG692" i="1"/>
  <c r="AF692" i="1"/>
  <c r="AE692" i="1"/>
  <c r="AD692" i="1"/>
  <c r="AC692" i="1"/>
  <c r="AB692" i="1"/>
  <c r="AA692" i="1"/>
  <c r="Z692" i="1"/>
  <c r="Y692" i="1"/>
  <c r="X692" i="1"/>
  <c r="W692" i="1"/>
  <c r="V692" i="1"/>
  <c r="U692" i="1"/>
  <c r="T692" i="1"/>
  <c r="S692" i="1"/>
  <c r="R692" i="1"/>
  <c r="Q692" i="1"/>
  <c r="P692" i="1"/>
  <c r="O692" i="1"/>
  <c r="N692" i="1"/>
  <c r="M692" i="1"/>
  <c r="L692" i="1"/>
  <c r="G692" i="1"/>
  <c r="CU691" i="1"/>
  <c r="CT691" i="1"/>
  <c r="CS691" i="1"/>
  <c r="CR691" i="1"/>
  <c r="CQ691" i="1"/>
  <c r="CP691" i="1"/>
  <c r="CO691" i="1"/>
  <c r="CN691" i="1"/>
  <c r="CM691" i="1"/>
  <c r="CL691" i="1"/>
  <c r="CK691" i="1"/>
  <c r="CJ691" i="1"/>
  <c r="CI691" i="1"/>
  <c r="CH691" i="1"/>
  <c r="CG691" i="1"/>
  <c r="CF691" i="1"/>
  <c r="CE691" i="1"/>
  <c r="CD691" i="1"/>
  <c r="CC691" i="1"/>
  <c r="CB691" i="1"/>
  <c r="CA691" i="1"/>
  <c r="BZ691" i="1"/>
  <c r="BY691" i="1"/>
  <c r="BX691" i="1"/>
  <c r="BW691" i="1"/>
  <c r="BV691" i="1"/>
  <c r="BU691" i="1"/>
  <c r="BT691" i="1"/>
  <c r="BS691" i="1"/>
  <c r="BR691" i="1"/>
  <c r="BQ691" i="1"/>
  <c r="BO691" i="1"/>
  <c r="BN691" i="1"/>
  <c r="BM691" i="1"/>
  <c r="BL691" i="1"/>
  <c r="BK691" i="1"/>
  <c r="BJ691" i="1"/>
  <c r="BI691" i="1"/>
  <c r="BH691" i="1"/>
  <c r="BG691" i="1"/>
  <c r="BF691" i="1"/>
  <c r="BE691" i="1"/>
  <c r="BD691" i="1"/>
  <c r="BC691" i="1"/>
  <c r="BB691" i="1"/>
  <c r="BA691" i="1"/>
  <c r="AZ691" i="1"/>
  <c r="AY691" i="1"/>
  <c r="AX691" i="1"/>
  <c r="AW691" i="1"/>
  <c r="AV691" i="1"/>
  <c r="AU691" i="1"/>
  <c r="AT691" i="1"/>
  <c r="AS691" i="1"/>
  <c r="AR691" i="1"/>
  <c r="AQ691" i="1"/>
  <c r="AP691" i="1"/>
  <c r="AO691" i="1"/>
  <c r="AN691" i="1"/>
  <c r="AM691" i="1"/>
  <c r="AL691" i="1"/>
  <c r="AK691" i="1"/>
  <c r="AJ691" i="1"/>
  <c r="AI691" i="1"/>
  <c r="AH691" i="1"/>
  <c r="AG691" i="1"/>
  <c r="AF691" i="1"/>
  <c r="AE691" i="1"/>
  <c r="AD691" i="1"/>
  <c r="AC691" i="1"/>
  <c r="AB691" i="1"/>
  <c r="AA691" i="1"/>
  <c r="Z691" i="1"/>
  <c r="Y691" i="1"/>
  <c r="X691" i="1"/>
  <c r="W691" i="1"/>
  <c r="V691" i="1"/>
  <c r="U691" i="1"/>
  <c r="T691" i="1"/>
  <c r="S691" i="1"/>
  <c r="R691" i="1"/>
  <c r="Q691" i="1"/>
  <c r="P691" i="1"/>
  <c r="O691" i="1"/>
  <c r="N691" i="1"/>
  <c r="M691" i="1"/>
  <c r="L691" i="1"/>
  <c r="G691" i="1"/>
  <c r="CU690" i="1"/>
  <c r="CT690" i="1"/>
  <c r="CS690" i="1"/>
  <c r="CR690" i="1"/>
  <c r="CQ690" i="1"/>
  <c r="CP690" i="1"/>
  <c r="CO690" i="1"/>
  <c r="CN690" i="1"/>
  <c r="CM690" i="1"/>
  <c r="CL690" i="1"/>
  <c r="CK690" i="1"/>
  <c r="CJ690" i="1"/>
  <c r="CI690" i="1"/>
  <c r="CH690" i="1"/>
  <c r="CG690" i="1"/>
  <c r="CF690" i="1"/>
  <c r="CE690" i="1"/>
  <c r="CD690" i="1"/>
  <c r="CC690" i="1"/>
  <c r="CB690" i="1"/>
  <c r="CA690" i="1"/>
  <c r="BZ690" i="1"/>
  <c r="BY690" i="1"/>
  <c r="BX690" i="1"/>
  <c r="BW690" i="1"/>
  <c r="BV690" i="1"/>
  <c r="BU690" i="1"/>
  <c r="BT690" i="1"/>
  <c r="BS690" i="1"/>
  <c r="BR690" i="1"/>
  <c r="BQ690" i="1"/>
  <c r="BO690" i="1"/>
  <c r="BN690" i="1"/>
  <c r="BM690" i="1"/>
  <c r="BL690" i="1"/>
  <c r="BK690" i="1"/>
  <c r="BJ690" i="1"/>
  <c r="BI690" i="1"/>
  <c r="BH690" i="1"/>
  <c r="BG690" i="1"/>
  <c r="BF690" i="1"/>
  <c r="BE690" i="1"/>
  <c r="BD690" i="1"/>
  <c r="BC690" i="1"/>
  <c r="BB690" i="1"/>
  <c r="BA690" i="1"/>
  <c r="AZ690" i="1"/>
  <c r="AY690" i="1"/>
  <c r="AX690" i="1"/>
  <c r="AW690" i="1"/>
  <c r="AV690" i="1"/>
  <c r="AU690" i="1"/>
  <c r="AT690" i="1"/>
  <c r="AS690" i="1"/>
  <c r="AR690" i="1"/>
  <c r="AQ690" i="1"/>
  <c r="AP690" i="1"/>
  <c r="AO690" i="1"/>
  <c r="AN690" i="1"/>
  <c r="AM690" i="1"/>
  <c r="AL690" i="1"/>
  <c r="AK690" i="1"/>
  <c r="AJ690" i="1"/>
  <c r="AI690" i="1"/>
  <c r="AH690" i="1"/>
  <c r="AG690" i="1"/>
  <c r="AF690" i="1"/>
  <c r="AE690" i="1"/>
  <c r="AD690" i="1"/>
  <c r="AC690" i="1"/>
  <c r="AB690" i="1"/>
  <c r="AA690" i="1"/>
  <c r="Z690" i="1"/>
  <c r="Y690" i="1"/>
  <c r="X690" i="1"/>
  <c r="W690" i="1"/>
  <c r="V690" i="1"/>
  <c r="U690" i="1"/>
  <c r="T690" i="1"/>
  <c r="S690" i="1"/>
  <c r="R690" i="1"/>
  <c r="Q690" i="1"/>
  <c r="P690" i="1"/>
  <c r="O690" i="1"/>
  <c r="N690" i="1"/>
  <c r="M690" i="1"/>
  <c r="L690" i="1"/>
  <c r="G690" i="1"/>
  <c r="CU689" i="1"/>
  <c r="CT689" i="1"/>
  <c r="CS689" i="1"/>
  <c r="CR689" i="1"/>
  <c r="CQ689" i="1"/>
  <c r="CP689" i="1"/>
  <c r="CO689" i="1"/>
  <c r="CN689" i="1"/>
  <c r="CM689" i="1"/>
  <c r="CL689" i="1"/>
  <c r="CK689" i="1"/>
  <c r="CJ689" i="1"/>
  <c r="CI689" i="1"/>
  <c r="CH689" i="1"/>
  <c r="CG689" i="1"/>
  <c r="CF689" i="1"/>
  <c r="CE689" i="1"/>
  <c r="CD689" i="1"/>
  <c r="CC689" i="1"/>
  <c r="CB689" i="1"/>
  <c r="CA689" i="1"/>
  <c r="BZ689" i="1"/>
  <c r="BY689" i="1"/>
  <c r="BX689" i="1"/>
  <c r="BW689" i="1"/>
  <c r="BV689" i="1"/>
  <c r="BU689" i="1"/>
  <c r="BT689" i="1"/>
  <c r="BS689" i="1"/>
  <c r="BR689" i="1"/>
  <c r="BQ689" i="1"/>
  <c r="BO689" i="1"/>
  <c r="BN689" i="1"/>
  <c r="BM689" i="1"/>
  <c r="BL689" i="1"/>
  <c r="BK689" i="1"/>
  <c r="BJ689" i="1"/>
  <c r="BI689" i="1"/>
  <c r="BH689" i="1"/>
  <c r="BG689" i="1"/>
  <c r="BF689" i="1"/>
  <c r="BE689" i="1"/>
  <c r="BD689" i="1"/>
  <c r="BC689" i="1"/>
  <c r="BB689" i="1"/>
  <c r="BA689" i="1"/>
  <c r="AZ689" i="1"/>
  <c r="AY689" i="1"/>
  <c r="AX689" i="1"/>
  <c r="AW689" i="1"/>
  <c r="AV689" i="1"/>
  <c r="AU689" i="1"/>
  <c r="AT689" i="1"/>
  <c r="AS689" i="1"/>
  <c r="AR689" i="1"/>
  <c r="AQ689" i="1"/>
  <c r="AP689" i="1"/>
  <c r="AO689" i="1"/>
  <c r="AN689" i="1"/>
  <c r="AM689" i="1"/>
  <c r="AL689" i="1"/>
  <c r="AK689" i="1"/>
  <c r="AJ689" i="1"/>
  <c r="AI689" i="1"/>
  <c r="AH689" i="1"/>
  <c r="AG689" i="1"/>
  <c r="AF689" i="1"/>
  <c r="AE689" i="1"/>
  <c r="AD689" i="1"/>
  <c r="AC689" i="1"/>
  <c r="AB689" i="1"/>
  <c r="AA689" i="1"/>
  <c r="Z689" i="1"/>
  <c r="Y689" i="1"/>
  <c r="X689" i="1"/>
  <c r="W689" i="1"/>
  <c r="V689" i="1"/>
  <c r="U689" i="1"/>
  <c r="T689" i="1"/>
  <c r="S689" i="1"/>
  <c r="R689" i="1"/>
  <c r="Q689" i="1"/>
  <c r="P689" i="1"/>
  <c r="O689" i="1"/>
  <c r="N689" i="1"/>
  <c r="M689" i="1"/>
  <c r="L689" i="1"/>
  <c r="G689" i="1"/>
  <c r="CU688" i="1"/>
  <c r="CT688" i="1"/>
  <c r="CS688" i="1"/>
  <c r="CR688" i="1"/>
  <c r="CQ688" i="1"/>
  <c r="CP688" i="1"/>
  <c r="CO688" i="1"/>
  <c r="CN688" i="1"/>
  <c r="CM688" i="1"/>
  <c r="CL688" i="1"/>
  <c r="CK688" i="1"/>
  <c r="CJ688" i="1"/>
  <c r="CI688" i="1"/>
  <c r="CH688" i="1"/>
  <c r="CG688" i="1"/>
  <c r="CF688" i="1"/>
  <c r="CE688" i="1"/>
  <c r="CD688" i="1"/>
  <c r="CC688" i="1"/>
  <c r="CB688" i="1"/>
  <c r="CA688" i="1"/>
  <c r="BZ688" i="1"/>
  <c r="BY688" i="1"/>
  <c r="BX688" i="1"/>
  <c r="BW688" i="1"/>
  <c r="BV688" i="1"/>
  <c r="BU688" i="1"/>
  <c r="BT688" i="1"/>
  <c r="BS688" i="1"/>
  <c r="BR688" i="1"/>
  <c r="BQ688" i="1"/>
  <c r="BO688" i="1"/>
  <c r="BN688" i="1"/>
  <c r="BM688" i="1"/>
  <c r="BL688" i="1"/>
  <c r="BK688" i="1"/>
  <c r="BJ688" i="1"/>
  <c r="BI688" i="1"/>
  <c r="BH688" i="1"/>
  <c r="BG688" i="1"/>
  <c r="BF688" i="1"/>
  <c r="BE688" i="1"/>
  <c r="BD688" i="1"/>
  <c r="BC688" i="1"/>
  <c r="BB688" i="1"/>
  <c r="BA688" i="1"/>
  <c r="AZ688" i="1"/>
  <c r="AY688" i="1"/>
  <c r="AX688" i="1"/>
  <c r="AW688" i="1"/>
  <c r="AV688" i="1"/>
  <c r="AU688" i="1"/>
  <c r="AT688" i="1"/>
  <c r="AS688" i="1"/>
  <c r="AR688" i="1"/>
  <c r="AQ688" i="1"/>
  <c r="AP688" i="1"/>
  <c r="AO688" i="1"/>
  <c r="AN688" i="1"/>
  <c r="AM688" i="1"/>
  <c r="AL688" i="1"/>
  <c r="AK688" i="1"/>
  <c r="AJ688" i="1"/>
  <c r="AI688" i="1"/>
  <c r="AH688" i="1"/>
  <c r="AG688" i="1"/>
  <c r="AF688" i="1"/>
  <c r="AE688" i="1"/>
  <c r="AD688" i="1"/>
  <c r="AC688" i="1"/>
  <c r="AB688" i="1"/>
  <c r="AA688" i="1"/>
  <c r="Z688" i="1"/>
  <c r="Y688" i="1"/>
  <c r="X688" i="1"/>
  <c r="W688" i="1"/>
  <c r="V688" i="1"/>
  <c r="U688" i="1"/>
  <c r="T688" i="1"/>
  <c r="S688" i="1"/>
  <c r="R688" i="1"/>
  <c r="Q688" i="1"/>
  <c r="P688" i="1"/>
  <c r="O688" i="1"/>
  <c r="N688" i="1"/>
  <c r="M688" i="1"/>
  <c r="L688" i="1"/>
  <c r="G688" i="1"/>
  <c r="CU687" i="1"/>
  <c r="CT687" i="1"/>
  <c r="CS687" i="1"/>
  <c r="CR687" i="1"/>
  <c r="CQ687" i="1"/>
  <c r="CP687" i="1"/>
  <c r="CO687" i="1"/>
  <c r="CN687" i="1"/>
  <c r="CM687" i="1"/>
  <c r="CL687" i="1"/>
  <c r="CK687" i="1"/>
  <c r="CJ687" i="1"/>
  <c r="CI687" i="1"/>
  <c r="CH687" i="1"/>
  <c r="CG687" i="1"/>
  <c r="CF687" i="1"/>
  <c r="CE687" i="1"/>
  <c r="CD687" i="1"/>
  <c r="CC687" i="1"/>
  <c r="CB687" i="1"/>
  <c r="CA687" i="1"/>
  <c r="BZ687" i="1"/>
  <c r="BY687" i="1"/>
  <c r="BX687" i="1"/>
  <c r="BW687" i="1"/>
  <c r="BV687" i="1"/>
  <c r="BU687" i="1"/>
  <c r="BT687" i="1"/>
  <c r="BS687" i="1"/>
  <c r="BR687" i="1"/>
  <c r="BQ687" i="1"/>
  <c r="BO687" i="1"/>
  <c r="BN687" i="1"/>
  <c r="BM687" i="1"/>
  <c r="BL687" i="1"/>
  <c r="BK687" i="1"/>
  <c r="BJ687" i="1"/>
  <c r="BI687" i="1"/>
  <c r="BH687" i="1"/>
  <c r="BG687" i="1"/>
  <c r="BF687" i="1"/>
  <c r="BE687" i="1"/>
  <c r="BD687" i="1"/>
  <c r="BC687" i="1"/>
  <c r="BB687" i="1"/>
  <c r="BA687" i="1"/>
  <c r="AZ687" i="1"/>
  <c r="AY687" i="1"/>
  <c r="AX687" i="1"/>
  <c r="AW687" i="1"/>
  <c r="AV687" i="1"/>
  <c r="AU687" i="1"/>
  <c r="AT687" i="1"/>
  <c r="AS687" i="1"/>
  <c r="AR687" i="1"/>
  <c r="AQ687" i="1"/>
  <c r="AP687" i="1"/>
  <c r="AO687" i="1"/>
  <c r="AN687" i="1"/>
  <c r="AM687" i="1"/>
  <c r="AL687" i="1"/>
  <c r="AK687" i="1"/>
  <c r="AJ687" i="1"/>
  <c r="AI687" i="1"/>
  <c r="AH687" i="1"/>
  <c r="AG687" i="1"/>
  <c r="AF687" i="1"/>
  <c r="AE687" i="1"/>
  <c r="AD687" i="1"/>
  <c r="AC687" i="1"/>
  <c r="AB687" i="1"/>
  <c r="AA687" i="1"/>
  <c r="Z687" i="1"/>
  <c r="Y687" i="1"/>
  <c r="X687" i="1"/>
  <c r="W687" i="1"/>
  <c r="V687" i="1"/>
  <c r="U687" i="1"/>
  <c r="T687" i="1"/>
  <c r="S687" i="1"/>
  <c r="R687" i="1"/>
  <c r="Q687" i="1"/>
  <c r="P687" i="1"/>
  <c r="O687" i="1"/>
  <c r="N687" i="1"/>
  <c r="M687" i="1"/>
  <c r="L687" i="1"/>
  <c r="G687" i="1"/>
  <c r="CU686" i="1"/>
  <c r="CT686" i="1"/>
  <c r="CS686" i="1"/>
  <c r="CR686" i="1"/>
  <c r="CQ686" i="1"/>
  <c r="CP686" i="1"/>
  <c r="CO686" i="1"/>
  <c r="CN686" i="1"/>
  <c r="CM686" i="1"/>
  <c r="CL686" i="1"/>
  <c r="CK686" i="1"/>
  <c r="CJ686" i="1"/>
  <c r="CI686" i="1"/>
  <c r="CH686" i="1"/>
  <c r="CG686" i="1"/>
  <c r="CF686" i="1"/>
  <c r="CE686" i="1"/>
  <c r="CD686" i="1"/>
  <c r="CC686" i="1"/>
  <c r="CB686" i="1"/>
  <c r="CA686" i="1"/>
  <c r="BZ686" i="1"/>
  <c r="BY686" i="1"/>
  <c r="BX686" i="1"/>
  <c r="BW686" i="1"/>
  <c r="BV686" i="1"/>
  <c r="BU686" i="1"/>
  <c r="BT686" i="1"/>
  <c r="BS686" i="1"/>
  <c r="BR686" i="1"/>
  <c r="BQ686" i="1"/>
  <c r="BO686" i="1"/>
  <c r="BN686" i="1"/>
  <c r="BM686" i="1"/>
  <c r="BL686" i="1"/>
  <c r="BK686" i="1"/>
  <c r="BJ686" i="1"/>
  <c r="BI686" i="1"/>
  <c r="BH686" i="1"/>
  <c r="BG686" i="1"/>
  <c r="BF686" i="1"/>
  <c r="BE686" i="1"/>
  <c r="BD686" i="1"/>
  <c r="BC686" i="1"/>
  <c r="BB686" i="1"/>
  <c r="BA686" i="1"/>
  <c r="AZ686" i="1"/>
  <c r="AY686" i="1"/>
  <c r="AX686" i="1"/>
  <c r="AW686" i="1"/>
  <c r="AV686" i="1"/>
  <c r="AU686" i="1"/>
  <c r="AT686" i="1"/>
  <c r="AS686" i="1"/>
  <c r="AR686" i="1"/>
  <c r="AQ686" i="1"/>
  <c r="AP686" i="1"/>
  <c r="AO686" i="1"/>
  <c r="AN686" i="1"/>
  <c r="AM686" i="1"/>
  <c r="AL686" i="1"/>
  <c r="AK686" i="1"/>
  <c r="AJ686" i="1"/>
  <c r="AI686" i="1"/>
  <c r="AH686" i="1"/>
  <c r="AG686" i="1"/>
  <c r="AF686" i="1"/>
  <c r="AE686" i="1"/>
  <c r="AD686" i="1"/>
  <c r="AC686" i="1"/>
  <c r="AB686" i="1"/>
  <c r="AA686" i="1"/>
  <c r="Z686" i="1"/>
  <c r="Y686" i="1"/>
  <c r="X686" i="1"/>
  <c r="W686" i="1"/>
  <c r="V686" i="1"/>
  <c r="U686" i="1"/>
  <c r="T686" i="1"/>
  <c r="S686" i="1"/>
  <c r="R686" i="1"/>
  <c r="Q686" i="1"/>
  <c r="P686" i="1"/>
  <c r="O686" i="1"/>
  <c r="N686" i="1"/>
  <c r="M686" i="1"/>
  <c r="L686" i="1"/>
  <c r="G686" i="1"/>
  <c r="CU685" i="1"/>
  <c r="CT685" i="1"/>
  <c r="CS685" i="1"/>
  <c r="CR685" i="1"/>
  <c r="CQ685" i="1"/>
  <c r="CP685" i="1"/>
  <c r="CO685" i="1"/>
  <c r="CN685" i="1"/>
  <c r="CM685" i="1"/>
  <c r="CL685" i="1"/>
  <c r="CK685" i="1"/>
  <c r="CJ685" i="1"/>
  <c r="CI685" i="1"/>
  <c r="CH685" i="1"/>
  <c r="CG685" i="1"/>
  <c r="CF685" i="1"/>
  <c r="CE685" i="1"/>
  <c r="CD685" i="1"/>
  <c r="CC685" i="1"/>
  <c r="CB685" i="1"/>
  <c r="CA685" i="1"/>
  <c r="BZ685" i="1"/>
  <c r="BY685" i="1"/>
  <c r="BX685" i="1"/>
  <c r="BW685" i="1"/>
  <c r="BV685" i="1"/>
  <c r="BU685" i="1"/>
  <c r="BT685" i="1"/>
  <c r="BS685" i="1"/>
  <c r="BR685" i="1"/>
  <c r="BQ685" i="1"/>
  <c r="BO685" i="1"/>
  <c r="BN685" i="1"/>
  <c r="BM685" i="1"/>
  <c r="BL685" i="1"/>
  <c r="BK685" i="1"/>
  <c r="BJ685" i="1"/>
  <c r="BI685" i="1"/>
  <c r="BH685" i="1"/>
  <c r="BG685" i="1"/>
  <c r="BF685" i="1"/>
  <c r="BE685" i="1"/>
  <c r="BD685" i="1"/>
  <c r="BC685" i="1"/>
  <c r="BB685" i="1"/>
  <c r="BA685" i="1"/>
  <c r="AZ685" i="1"/>
  <c r="AY685" i="1"/>
  <c r="AX685" i="1"/>
  <c r="AW685" i="1"/>
  <c r="AV685" i="1"/>
  <c r="AU685" i="1"/>
  <c r="AT685" i="1"/>
  <c r="AS685" i="1"/>
  <c r="AR685" i="1"/>
  <c r="AQ685" i="1"/>
  <c r="AP685" i="1"/>
  <c r="AO685" i="1"/>
  <c r="AN685" i="1"/>
  <c r="AM685" i="1"/>
  <c r="AL685" i="1"/>
  <c r="AK685" i="1"/>
  <c r="AJ685" i="1"/>
  <c r="AI685" i="1"/>
  <c r="AH685" i="1"/>
  <c r="AG685" i="1"/>
  <c r="AF685" i="1"/>
  <c r="AE685" i="1"/>
  <c r="AD685" i="1"/>
  <c r="AC685" i="1"/>
  <c r="AB685" i="1"/>
  <c r="AA685" i="1"/>
  <c r="Z685" i="1"/>
  <c r="Y685" i="1"/>
  <c r="X685" i="1"/>
  <c r="W685" i="1"/>
  <c r="V685" i="1"/>
  <c r="U685" i="1"/>
  <c r="T685" i="1"/>
  <c r="S685" i="1"/>
  <c r="R685" i="1"/>
  <c r="Q685" i="1"/>
  <c r="P685" i="1"/>
  <c r="O685" i="1"/>
  <c r="N685" i="1"/>
  <c r="M685" i="1"/>
  <c r="L685" i="1"/>
  <c r="G685" i="1"/>
  <c r="CU684" i="1"/>
  <c r="CT684" i="1"/>
  <c r="CS684" i="1"/>
  <c r="CR684" i="1"/>
  <c r="CQ684" i="1"/>
  <c r="CP684" i="1"/>
  <c r="CO684" i="1"/>
  <c r="CN684" i="1"/>
  <c r="CM684" i="1"/>
  <c r="CL684" i="1"/>
  <c r="CK684" i="1"/>
  <c r="CJ684" i="1"/>
  <c r="CI684" i="1"/>
  <c r="CH684" i="1"/>
  <c r="CG684" i="1"/>
  <c r="CF684" i="1"/>
  <c r="CE684" i="1"/>
  <c r="CD684" i="1"/>
  <c r="CC684" i="1"/>
  <c r="CB684" i="1"/>
  <c r="CA684" i="1"/>
  <c r="BZ684" i="1"/>
  <c r="BY684" i="1"/>
  <c r="BX684" i="1"/>
  <c r="BW684" i="1"/>
  <c r="BV684" i="1"/>
  <c r="BU684" i="1"/>
  <c r="BT684" i="1"/>
  <c r="BS684" i="1"/>
  <c r="BR684" i="1"/>
  <c r="BQ684" i="1"/>
  <c r="BO684" i="1"/>
  <c r="BN684" i="1"/>
  <c r="BM684" i="1"/>
  <c r="BL684" i="1"/>
  <c r="BK684" i="1"/>
  <c r="BJ684" i="1"/>
  <c r="BI684" i="1"/>
  <c r="BH684" i="1"/>
  <c r="BG684" i="1"/>
  <c r="BF684" i="1"/>
  <c r="BE684" i="1"/>
  <c r="BD684" i="1"/>
  <c r="BC684" i="1"/>
  <c r="BB684" i="1"/>
  <c r="BA684" i="1"/>
  <c r="AZ684" i="1"/>
  <c r="AY684" i="1"/>
  <c r="AX684" i="1"/>
  <c r="AW684" i="1"/>
  <c r="AV684" i="1"/>
  <c r="AU684" i="1"/>
  <c r="AT684" i="1"/>
  <c r="AS684" i="1"/>
  <c r="AR684" i="1"/>
  <c r="AQ684" i="1"/>
  <c r="AP684" i="1"/>
  <c r="AO684" i="1"/>
  <c r="AN684" i="1"/>
  <c r="AM684" i="1"/>
  <c r="AL684" i="1"/>
  <c r="AK684" i="1"/>
  <c r="AJ684" i="1"/>
  <c r="AI684" i="1"/>
  <c r="AH684" i="1"/>
  <c r="AG684" i="1"/>
  <c r="AF684" i="1"/>
  <c r="AE684" i="1"/>
  <c r="AD684" i="1"/>
  <c r="AC684" i="1"/>
  <c r="AB684" i="1"/>
  <c r="AA684" i="1"/>
  <c r="Z684" i="1"/>
  <c r="Y684" i="1"/>
  <c r="X684" i="1"/>
  <c r="W684" i="1"/>
  <c r="V684" i="1"/>
  <c r="U684" i="1"/>
  <c r="T684" i="1"/>
  <c r="S684" i="1"/>
  <c r="R684" i="1"/>
  <c r="Q684" i="1"/>
  <c r="P684" i="1"/>
  <c r="O684" i="1"/>
  <c r="N684" i="1"/>
  <c r="M684" i="1"/>
  <c r="L684" i="1"/>
  <c r="G684" i="1"/>
  <c r="CU683" i="1"/>
  <c r="CT683" i="1"/>
  <c r="CS683" i="1"/>
  <c r="CR683" i="1"/>
  <c r="CQ683" i="1"/>
  <c r="CP683" i="1"/>
  <c r="CO683" i="1"/>
  <c r="CN683" i="1"/>
  <c r="CM683" i="1"/>
  <c r="CL683" i="1"/>
  <c r="CK683" i="1"/>
  <c r="CJ683" i="1"/>
  <c r="CI683" i="1"/>
  <c r="CH683" i="1"/>
  <c r="CG683" i="1"/>
  <c r="CF683" i="1"/>
  <c r="CE683" i="1"/>
  <c r="CD683" i="1"/>
  <c r="CC683" i="1"/>
  <c r="CB683" i="1"/>
  <c r="CA683" i="1"/>
  <c r="BZ683" i="1"/>
  <c r="BY683" i="1"/>
  <c r="BX683" i="1"/>
  <c r="BW683" i="1"/>
  <c r="BV683" i="1"/>
  <c r="BU683" i="1"/>
  <c r="BT683" i="1"/>
  <c r="BS683" i="1"/>
  <c r="BR683" i="1"/>
  <c r="BQ683" i="1"/>
  <c r="BO683" i="1"/>
  <c r="BN683" i="1"/>
  <c r="BM683" i="1"/>
  <c r="BL683" i="1"/>
  <c r="BK683" i="1"/>
  <c r="BJ683" i="1"/>
  <c r="BI683" i="1"/>
  <c r="BH683" i="1"/>
  <c r="BG683" i="1"/>
  <c r="BF683" i="1"/>
  <c r="BE683" i="1"/>
  <c r="BD683" i="1"/>
  <c r="BC683" i="1"/>
  <c r="BB683" i="1"/>
  <c r="BA683" i="1"/>
  <c r="AZ683" i="1"/>
  <c r="AY683" i="1"/>
  <c r="AX683" i="1"/>
  <c r="AW683" i="1"/>
  <c r="AV683" i="1"/>
  <c r="AU683" i="1"/>
  <c r="AT683" i="1"/>
  <c r="AS683" i="1"/>
  <c r="AR683" i="1"/>
  <c r="AQ683" i="1"/>
  <c r="AP683" i="1"/>
  <c r="AO683" i="1"/>
  <c r="AN683" i="1"/>
  <c r="AM683" i="1"/>
  <c r="AL683" i="1"/>
  <c r="AK683" i="1"/>
  <c r="AJ683" i="1"/>
  <c r="AI683" i="1"/>
  <c r="AH683" i="1"/>
  <c r="AG683" i="1"/>
  <c r="AF683" i="1"/>
  <c r="AE683" i="1"/>
  <c r="AD683" i="1"/>
  <c r="AC683" i="1"/>
  <c r="AB683" i="1"/>
  <c r="AA683" i="1"/>
  <c r="Z683" i="1"/>
  <c r="Y683" i="1"/>
  <c r="X683" i="1"/>
  <c r="W683" i="1"/>
  <c r="V683" i="1"/>
  <c r="U683" i="1"/>
  <c r="T683" i="1"/>
  <c r="S683" i="1"/>
  <c r="R683" i="1"/>
  <c r="Q683" i="1"/>
  <c r="P683" i="1"/>
  <c r="O683" i="1"/>
  <c r="N683" i="1"/>
  <c r="M683" i="1"/>
  <c r="L683" i="1"/>
  <c r="G683" i="1"/>
  <c r="CU682" i="1"/>
  <c r="CT682" i="1"/>
  <c r="CS682" i="1"/>
  <c r="CR682" i="1"/>
  <c r="CQ682" i="1"/>
  <c r="CP682" i="1"/>
  <c r="CO682" i="1"/>
  <c r="CN682" i="1"/>
  <c r="CM682" i="1"/>
  <c r="CL682" i="1"/>
  <c r="CK682" i="1"/>
  <c r="CJ682" i="1"/>
  <c r="CI682" i="1"/>
  <c r="CH682" i="1"/>
  <c r="CG682" i="1"/>
  <c r="CF682" i="1"/>
  <c r="CE682" i="1"/>
  <c r="CD682" i="1"/>
  <c r="CC682" i="1"/>
  <c r="CB682" i="1"/>
  <c r="CA682" i="1"/>
  <c r="BZ682" i="1"/>
  <c r="BY682" i="1"/>
  <c r="BX682" i="1"/>
  <c r="BW682" i="1"/>
  <c r="BV682" i="1"/>
  <c r="BU682" i="1"/>
  <c r="BT682" i="1"/>
  <c r="BS682" i="1"/>
  <c r="BR682" i="1"/>
  <c r="BQ682" i="1"/>
  <c r="BO682" i="1"/>
  <c r="BN682" i="1"/>
  <c r="BM682" i="1"/>
  <c r="BL682" i="1"/>
  <c r="BK682" i="1"/>
  <c r="BJ682" i="1"/>
  <c r="BI682" i="1"/>
  <c r="BH682" i="1"/>
  <c r="BG682" i="1"/>
  <c r="BF682" i="1"/>
  <c r="BE682" i="1"/>
  <c r="BD682" i="1"/>
  <c r="BC682" i="1"/>
  <c r="BB682" i="1"/>
  <c r="BA682" i="1"/>
  <c r="AZ682" i="1"/>
  <c r="AY682" i="1"/>
  <c r="AX682" i="1"/>
  <c r="AW682" i="1"/>
  <c r="AV682" i="1"/>
  <c r="AU682" i="1"/>
  <c r="AT682" i="1"/>
  <c r="AS682" i="1"/>
  <c r="AR682" i="1"/>
  <c r="AQ682" i="1"/>
  <c r="AP682" i="1"/>
  <c r="AO682" i="1"/>
  <c r="AN682" i="1"/>
  <c r="AM682" i="1"/>
  <c r="AL682" i="1"/>
  <c r="AK682" i="1"/>
  <c r="AJ682" i="1"/>
  <c r="AI682" i="1"/>
  <c r="AH682" i="1"/>
  <c r="AG682" i="1"/>
  <c r="AF682" i="1"/>
  <c r="AE682" i="1"/>
  <c r="AD682" i="1"/>
  <c r="AC682" i="1"/>
  <c r="AB682" i="1"/>
  <c r="AA682" i="1"/>
  <c r="Z682" i="1"/>
  <c r="Y682" i="1"/>
  <c r="X682" i="1"/>
  <c r="W682" i="1"/>
  <c r="V682" i="1"/>
  <c r="U682" i="1"/>
  <c r="T682" i="1"/>
  <c r="S682" i="1"/>
  <c r="R682" i="1"/>
  <c r="Q682" i="1"/>
  <c r="P682" i="1"/>
  <c r="O682" i="1"/>
  <c r="N682" i="1"/>
  <c r="M682" i="1"/>
  <c r="L682" i="1"/>
  <c r="G682" i="1"/>
  <c r="CU681" i="1"/>
  <c r="CT681" i="1"/>
  <c r="CS681" i="1"/>
  <c r="CR681" i="1"/>
  <c r="CQ681" i="1"/>
  <c r="CP681" i="1"/>
  <c r="CO681" i="1"/>
  <c r="CN681" i="1"/>
  <c r="CM681" i="1"/>
  <c r="CL681" i="1"/>
  <c r="CK681" i="1"/>
  <c r="CJ681" i="1"/>
  <c r="CI681" i="1"/>
  <c r="CH681" i="1"/>
  <c r="CG681" i="1"/>
  <c r="CF681" i="1"/>
  <c r="CE681" i="1"/>
  <c r="CD681" i="1"/>
  <c r="CC681" i="1"/>
  <c r="CB681" i="1"/>
  <c r="CA681" i="1"/>
  <c r="BZ681" i="1"/>
  <c r="BY681" i="1"/>
  <c r="BX681" i="1"/>
  <c r="BW681" i="1"/>
  <c r="BV681" i="1"/>
  <c r="BU681" i="1"/>
  <c r="BT681" i="1"/>
  <c r="BS681" i="1"/>
  <c r="BR681" i="1"/>
  <c r="BQ681" i="1"/>
  <c r="BO681" i="1"/>
  <c r="BN681" i="1"/>
  <c r="BM681" i="1"/>
  <c r="BL681" i="1"/>
  <c r="BK681" i="1"/>
  <c r="BJ681" i="1"/>
  <c r="BI681" i="1"/>
  <c r="BH681" i="1"/>
  <c r="BG681" i="1"/>
  <c r="BF681" i="1"/>
  <c r="BE681" i="1"/>
  <c r="BD681" i="1"/>
  <c r="BC681" i="1"/>
  <c r="BB681" i="1"/>
  <c r="BA681" i="1"/>
  <c r="AZ681" i="1"/>
  <c r="AY681" i="1"/>
  <c r="AX681" i="1"/>
  <c r="AW681" i="1"/>
  <c r="AV681" i="1"/>
  <c r="AU681" i="1"/>
  <c r="AT681" i="1"/>
  <c r="AS681" i="1"/>
  <c r="AR681" i="1"/>
  <c r="AQ681" i="1"/>
  <c r="AP681" i="1"/>
  <c r="AO681" i="1"/>
  <c r="AN681" i="1"/>
  <c r="AM681" i="1"/>
  <c r="AL681" i="1"/>
  <c r="AK681" i="1"/>
  <c r="AJ681" i="1"/>
  <c r="AI681" i="1"/>
  <c r="AH681" i="1"/>
  <c r="AG681" i="1"/>
  <c r="AF681" i="1"/>
  <c r="AE681" i="1"/>
  <c r="AD681" i="1"/>
  <c r="AC681" i="1"/>
  <c r="AB681" i="1"/>
  <c r="AA681" i="1"/>
  <c r="Z681" i="1"/>
  <c r="Y681" i="1"/>
  <c r="X681" i="1"/>
  <c r="W681" i="1"/>
  <c r="V681" i="1"/>
  <c r="U681" i="1"/>
  <c r="T681" i="1"/>
  <c r="S681" i="1"/>
  <c r="R681" i="1"/>
  <c r="Q681" i="1"/>
  <c r="P681" i="1"/>
  <c r="O681" i="1"/>
  <c r="N681" i="1"/>
  <c r="M681" i="1"/>
  <c r="L681" i="1"/>
  <c r="G681" i="1"/>
  <c r="CU680" i="1"/>
  <c r="CT680" i="1"/>
  <c r="CS680" i="1"/>
  <c r="CR680" i="1"/>
  <c r="CQ680" i="1"/>
  <c r="CP680" i="1"/>
  <c r="CO680" i="1"/>
  <c r="CN680" i="1"/>
  <c r="CM680" i="1"/>
  <c r="CL680" i="1"/>
  <c r="CK680" i="1"/>
  <c r="CJ680" i="1"/>
  <c r="CI680" i="1"/>
  <c r="CH680" i="1"/>
  <c r="CG680" i="1"/>
  <c r="CF680" i="1"/>
  <c r="CE680" i="1"/>
  <c r="CD680" i="1"/>
  <c r="CC680" i="1"/>
  <c r="CB680" i="1"/>
  <c r="CA680" i="1"/>
  <c r="BZ680" i="1"/>
  <c r="BY680" i="1"/>
  <c r="BX680" i="1"/>
  <c r="BW680" i="1"/>
  <c r="BV680" i="1"/>
  <c r="BU680" i="1"/>
  <c r="BT680" i="1"/>
  <c r="BS680" i="1"/>
  <c r="BR680" i="1"/>
  <c r="BQ680" i="1"/>
  <c r="BO680" i="1"/>
  <c r="BN680" i="1"/>
  <c r="BM680" i="1"/>
  <c r="BL680" i="1"/>
  <c r="BK680" i="1"/>
  <c r="BJ680" i="1"/>
  <c r="BI680" i="1"/>
  <c r="BH680" i="1"/>
  <c r="BG680" i="1"/>
  <c r="BF680" i="1"/>
  <c r="BE680" i="1"/>
  <c r="BD680" i="1"/>
  <c r="BC680" i="1"/>
  <c r="BB680" i="1"/>
  <c r="BA680" i="1"/>
  <c r="AZ680" i="1"/>
  <c r="AY680" i="1"/>
  <c r="AX680" i="1"/>
  <c r="AW680" i="1"/>
  <c r="AV680" i="1"/>
  <c r="AU680" i="1"/>
  <c r="AT680" i="1"/>
  <c r="AS680" i="1"/>
  <c r="AR680" i="1"/>
  <c r="AQ680" i="1"/>
  <c r="AP680" i="1"/>
  <c r="AO680" i="1"/>
  <c r="AN680" i="1"/>
  <c r="AM680" i="1"/>
  <c r="AL680" i="1"/>
  <c r="AK680" i="1"/>
  <c r="AJ680" i="1"/>
  <c r="AI680" i="1"/>
  <c r="AH680" i="1"/>
  <c r="AG680" i="1"/>
  <c r="AF680" i="1"/>
  <c r="AE680" i="1"/>
  <c r="AD680" i="1"/>
  <c r="AC680" i="1"/>
  <c r="AB680" i="1"/>
  <c r="AA680" i="1"/>
  <c r="Z680" i="1"/>
  <c r="Y680" i="1"/>
  <c r="X680" i="1"/>
  <c r="W680" i="1"/>
  <c r="V680" i="1"/>
  <c r="U680" i="1"/>
  <c r="T680" i="1"/>
  <c r="S680" i="1"/>
  <c r="R680" i="1"/>
  <c r="Q680" i="1"/>
  <c r="P680" i="1"/>
  <c r="O680" i="1"/>
  <c r="N680" i="1"/>
  <c r="M680" i="1"/>
  <c r="L680" i="1"/>
  <c r="G680" i="1"/>
  <c r="CU679" i="1"/>
  <c r="CT679" i="1"/>
  <c r="CS679" i="1"/>
  <c r="CR679" i="1"/>
  <c r="CQ679" i="1"/>
  <c r="CP679" i="1"/>
  <c r="CO679" i="1"/>
  <c r="CN679" i="1"/>
  <c r="CM679" i="1"/>
  <c r="CL679" i="1"/>
  <c r="CK679" i="1"/>
  <c r="CJ679" i="1"/>
  <c r="CI679" i="1"/>
  <c r="CH679" i="1"/>
  <c r="CG679" i="1"/>
  <c r="CF679" i="1"/>
  <c r="CE679" i="1"/>
  <c r="CD679" i="1"/>
  <c r="CC679" i="1"/>
  <c r="CB679" i="1"/>
  <c r="CA679" i="1"/>
  <c r="BZ679" i="1"/>
  <c r="BY679" i="1"/>
  <c r="BX679" i="1"/>
  <c r="BW679" i="1"/>
  <c r="BV679" i="1"/>
  <c r="BU679" i="1"/>
  <c r="BT679" i="1"/>
  <c r="BS679" i="1"/>
  <c r="BR679" i="1"/>
  <c r="BQ679" i="1"/>
  <c r="BO679" i="1"/>
  <c r="BN679" i="1"/>
  <c r="BM679" i="1"/>
  <c r="BL679" i="1"/>
  <c r="BK679" i="1"/>
  <c r="BJ679" i="1"/>
  <c r="BI679" i="1"/>
  <c r="BH679" i="1"/>
  <c r="BG679" i="1"/>
  <c r="BF679" i="1"/>
  <c r="BE679" i="1"/>
  <c r="BD679" i="1"/>
  <c r="BC679" i="1"/>
  <c r="BB679" i="1"/>
  <c r="BA679" i="1"/>
  <c r="AZ679" i="1"/>
  <c r="AY679" i="1"/>
  <c r="AX679" i="1"/>
  <c r="AW679" i="1"/>
  <c r="AV679" i="1"/>
  <c r="AU679" i="1"/>
  <c r="AT679" i="1"/>
  <c r="AS679" i="1"/>
  <c r="AR679" i="1"/>
  <c r="AQ679" i="1"/>
  <c r="AP679" i="1"/>
  <c r="AO679" i="1"/>
  <c r="AN679" i="1"/>
  <c r="AM679" i="1"/>
  <c r="AL679" i="1"/>
  <c r="AK679" i="1"/>
  <c r="AJ679" i="1"/>
  <c r="AI679" i="1"/>
  <c r="AH679" i="1"/>
  <c r="AG679" i="1"/>
  <c r="AF679" i="1"/>
  <c r="AE679" i="1"/>
  <c r="AD679" i="1"/>
  <c r="AC679" i="1"/>
  <c r="AB679" i="1"/>
  <c r="AA679" i="1"/>
  <c r="Z679" i="1"/>
  <c r="Y679" i="1"/>
  <c r="X679" i="1"/>
  <c r="W679" i="1"/>
  <c r="V679" i="1"/>
  <c r="U679" i="1"/>
  <c r="T679" i="1"/>
  <c r="S679" i="1"/>
  <c r="R679" i="1"/>
  <c r="Q679" i="1"/>
  <c r="P679" i="1"/>
  <c r="O679" i="1"/>
  <c r="N679" i="1"/>
  <c r="M679" i="1"/>
  <c r="L679" i="1"/>
  <c r="G679" i="1"/>
  <c r="CU678" i="1"/>
  <c r="CT678" i="1"/>
  <c r="CS678" i="1"/>
  <c r="CR678" i="1"/>
  <c r="CQ678" i="1"/>
  <c r="CP678" i="1"/>
  <c r="CO678" i="1"/>
  <c r="CN678" i="1"/>
  <c r="CM678" i="1"/>
  <c r="CL678" i="1"/>
  <c r="CK678" i="1"/>
  <c r="CJ678" i="1"/>
  <c r="CI678" i="1"/>
  <c r="CH678" i="1"/>
  <c r="CG678" i="1"/>
  <c r="CF678" i="1"/>
  <c r="CE678" i="1"/>
  <c r="CD678" i="1"/>
  <c r="CC678" i="1"/>
  <c r="CB678" i="1"/>
  <c r="CA678" i="1"/>
  <c r="BZ678" i="1"/>
  <c r="BY678" i="1"/>
  <c r="BX678" i="1"/>
  <c r="BW678" i="1"/>
  <c r="BV678" i="1"/>
  <c r="BU678" i="1"/>
  <c r="BT678" i="1"/>
  <c r="BS678" i="1"/>
  <c r="BR678" i="1"/>
  <c r="BQ678" i="1"/>
  <c r="BO678" i="1"/>
  <c r="BN678" i="1"/>
  <c r="BM678" i="1"/>
  <c r="BL678" i="1"/>
  <c r="BK678" i="1"/>
  <c r="BJ678" i="1"/>
  <c r="BI678" i="1"/>
  <c r="BH678" i="1"/>
  <c r="BG678" i="1"/>
  <c r="BF678" i="1"/>
  <c r="BE678" i="1"/>
  <c r="BD678" i="1"/>
  <c r="BC678" i="1"/>
  <c r="BB678" i="1"/>
  <c r="BA678" i="1"/>
  <c r="AZ678" i="1"/>
  <c r="AY678" i="1"/>
  <c r="AX678" i="1"/>
  <c r="AW678" i="1"/>
  <c r="AV678" i="1"/>
  <c r="AU678" i="1"/>
  <c r="AT678" i="1"/>
  <c r="AS678" i="1"/>
  <c r="AR678" i="1"/>
  <c r="AQ678" i="1"/>
  <c r="AP678" i="1"/>
  <c r="AO678" i="1"/>
  <c r="AN678" i="1"/>
  <c r="AM678" i="1"/>
  <c r="AL678" i="1"/>
  <c r="AK678" i="1"/>
  <c r="AJ678" i="1"/>
  <c r="AI678" i="1"/>
  <c r="AH678" i="1"/>
  <c r="AG678" i="1"/>
  <c r="AF678" i="1"/>
  <c r="AE678" i="1"/>
  <c r="AD678" i="1"/>
  <c r="AC678" i="1"/>
  <c r="AB678" i="1"/>
  <c r="AA678" i="1"/>
  <c r="Z678" i="1"/>
  <c r="Y678" i="1"/>
  <c r="X678" i="1"/>
  <c r="W678" i="1"/>
  <c r="V678" i="1"/>
  <c r="U678" i="1"/>
  <c r="T678" i="1"/>
  <c r="S678" i="1"/>
  <c r="R678" i="1"/>
  <c r="Q678" i="1"/>
  <c r="P678" i="1"/>
  <c r="O678" i="1"/>
  <c r="N678" i="1"/>
  <c r="M678" i="1"/>
  <c r="L678" i="1"/>
  <c r="G678" i="1"/>
  <c r="CU677" i="1"/>
  <c r="CT677" i="1"/>
  <c r="CS677" i="1"/>
  <c r="CR677" i="1"/>
  <c r="CQ677" i="1"/>
  <c r="CP677" i="1"/>
  <c r="CO677" i="1"/>
  <c r="CN677" i="1"/>
  <c r="CM677" i="1"/>
  <c r="CL677" i="1"/>
  <c r="CK677" i="1"/>
  <c r="CJ677" i="1"/>
  <c r="CI677" i="1"/>
  <c r="CH677" i="1"/>
  <c r="CG677" i="1"/>
  <c r="CF677" i="1"/>
  <c r="CE677" i="1"/>
  <c r="CD677" i="1"/>
  <c r="CC677" i="1"/>
  <c r="CB677" i="1"/>
  <c r="CA677" i="1"/>
  <c r="BZ677" i="1"/>
  <c r="BY677" i="1"/>
  <c r="BX677" i="1"/>
  <c r="BW677" i="1"/>
  <c r="BV677" i="1"/>
  <c r="BU677" i="1"/>
  <c r="BT677" i="1"/>
  <c r="BS677" i="1"/>
  <c r="BR677" i="1"/>
  <c r="BQ677" i="1"/>
  <c r="BO677" i="1"/>
  <c r="BN677" i="1"/>
  <c r="BM677" i="1"/>
  <c r="BL677" i="1"/>
  <c r="BK677" i="1"/>
  <c r="BJ677" i="1"/>
  <c r="BI677" i="1"/>
  <c r="BH677" i="1"/>
  <c r="BG677" i="1"/>
  <c r="BF677" i="1"/>
  <c r="BE677" i="1"/>
  <c r="BD677" i="1"/>
  <c r="BC677" i="1"/>
  <c r="BB677" i="1"/>
  <c r="BA677" i="1"/>
  <c r="AZ677" i="1"/>
  <c r="AY677" i="1"/>
  <c r="AX677" i="1"/>
  <c r="AW677" i="1"/>
  <c r="AV677" i="1"/>
  <c r="AU677" i="1"/>
  <c r="AT677" i="1"/>
  <c r="AS677" i="1"/>
  <c r="AR677" i="1"/>
  <c r="AQ677" i="1"/>
  <c r="AP677" i="1"/>
  <c r="AO677" i="1"/>
  <c r="AN677" i="1"/>
  <c r="AM677" i="1"/>
  <c r="AL677" i="1"/>
  <c r="AK677" i="1"/>
  <c r="AJ677" i="1"/>
  <c r="AI677" i="1"/>
  <c r="AH677" i="1"/>
  <c r="AG677" i="1"/>
  <c r="AF677" i="1"/>
  <c r="AE677" i="1"/>
  <c r="AD677" i="1"/>
  <c r="AC677" i="1"/>
  <c r="AB677" i="1"/>
  <c r="AA677" i="1"/>
  <c r="Z677" i="1"/>
  <c r="Y677" i="1"/>
  <c r="X677" i="1"/>
  <c r="W677" i="1"/>
  <c r="V677" i="1"/>
  <c r="U677" i="1"/>
  <c r="T677" i="1"/>
  <c r="S677" i="1"/>
  <c r="R677" i="1"/>
  <c r="Q677" i="1"/>
  <c r="P677" i="1"/>
  <c r="O677" i="1"/>
  <c r="N677" i="1"/>
  <c r="M677" i="1"/>
  <c r="L677" i="1"/>
  <c r="G677" i="1"/>
  <c r="CU676" i="1"/>
  <c r="CT676" i="1"/>
  <c r="CS676" i="1"/>
  <c r="CR676" i="1"/>
  <c r="CQ676" i="1"/>
  <c r="CP676" i="1"/>
  <c r="CO676" i="1"/>
  <c r="CN676" i="1"/>
  <c r="CM676" i="1"/>
  <c r="CL676" i="1"/>
  <c r="CK676" i="1"/>
  <c r="CJ676" i="1"/>
  <c r="CI676" i="1"/>
  <c r="CH676" i="1"/>
  <c r="CG676" i="1"/>
  <c r="CF676" i="1"/>
  <c r="CE676" i="1"/>
  <c r="CD676" i="1"/>
  <c r="CC676" i="1"/>
  <c r="CB676" i="1"/>
  <c r="CA676" i="1"/>
  <c r="BZ676" i="1"/>
  <c r="BY676" i="1"/>
  <c r="BX676" i="1"/>
  <c r="BW676" i="1"/>
  <c r="BV676" i="1"/>
  <c r="BU676" i="1"/>
  <c r="BT676" i="1"/>
  <c r="BS676" i="1"/>
  <c r="BR676" i="1"/>
  <c r="BQ676" i="1"/>
  <c r="BO676" i="1"/>
  <c r="BN676" i="1"/>
  <c r="BM676" i="1"/>
  <c r="BL676" i="1"/>
  <c r="BK676" i="1"/>
  <c r="BJ676" i="1"/>
  <c r="BI676" i="1"/>
  <c r="BH676" i="1"/>
  <c r="BG676" i="1"/>
  <c r="BF676" i="1"/>
  <c r="BE676" i="1"/>
  <c r="BD676" i="1"/>
  <c r="BC676" i="1"/>
  <c r="BB676" i="1"/>
  <c r="BA676" i="1"/>
  <c r="AZ676" i="1"/>
  <c r="AY676" i="1"/>
  <c r="AX676" i="1"/>
  <c r="AW676" i="1"/>
  <c r="AV676" i="1"/>
  <c r="AU676" i="1"/>
  <c r="AT676" i="1"/>
  <c r="AS676" i="1"/>
  <c r="AR676" i="1"/>
  <c r="AQ676" i="1"/>
  <c r="AP676" i="1"/>
  <c r="AO676" i="1"/>
  <c r="AN676" i="1"/>
  <c r="AM676" i="1"/>
  <c r="AL676" i="1"/>
  <c r="AK676" i="1"/>
  <c r="AJ676" i="1"/>
  <c r="AI676" i="1"/>
  <c r="AH676" i="1"/>
  <c r="AG676" i="1"/>
  <c r="AF676" i="1"/>
  <c r="AE676" i="1"/>
  <c r="AD676" i="1"/>
  <c r="AC676" i="1"/>
  <c r="AB676" i="1"/>
  <c r="AA676" i="1"/>
  <c r="Z676" i="1"/>
  <c r="Y676" i="1"/>
  <c r="X676" i="1"/>
  <c r="W676" i="1"/>
  <c r="V676" i="1"/>
  <c r="U676" i="1"/>
  <c r="T676" i="1"/>
  <c r="S676" i="1"/>
  <c r="R676" i="1"/>
  <c r="Q676" i="1"/>
  <c r="P676" i="1"/>
  <c r="O676" i="1"/>
  <c r="N676" i="1"/>
  <c r="M676" i="1"/>
  <c r="L676" i="1"/>
  <c r="G676" i="1"/>
  <c r="CU675" i="1"/>
  <c r="CT675" i="1"/>
  <c r="CS675" i="1"/>
  <c r="CR675" i="1"/>
  <c r="CQ675" i="1"/>
  <c r="CP675" i="1"/>
  <c r="CO675" i="1"/>
  <c r="CN675" i="1"/>
  <c r="CM675" i="1"/>
  <c r="CL675" i="1"/>
  <c r="CK675" i="1"/>
  <c r="CJ675" i="1"/>
  <c r="CI675" i="1"/>
  <c r="CH675" i="1"/>
  <c r="CG675" i="1"/>
  <c r="CF675" i="1"/>
  <c r="CE675" i="1"/>
  <c r="CD675" i="1"/>
  <c r="CC675" i="1"/>
  <c r="CB675" i="1"/>
  <c r="CA675" i="1"/>
  <c r="BZ675" i="1"/>
  <c r="BY675" i="1"/>
  <c r="BX675" i="1"/>
  <c r="BW675" i="1"/>
  <c r="BV675" i="1"/>
  <c r="BU675" i="1"/>
  <c r="BT675" i="1"/>
  <c r="BS675" i="1"/>
  <c r="BR675" i="1"/>
  <c r="BQ675" i="1"/>
  <c r="BO675" i="1"/>
  <c r="BN675" i="1"/>
  <c r="BM675" i="1"/>
  <c r="BL675" i="1"/>
  <c r="BK675" i="1"/>
  <c r="BJ675" i="1"/>
  <c r="BI675" i="1"/>
  <c r="BH675" i="1"/>
  <c r="BG675" i="1"/>
  <c r="BF675" i="1"/>
  <c r="BE675" i="1"/>
  <c r="BD675" i="1"/>
  <c r="BC675" i="1"/>
  <c r="BB675" i="1"/>
  <c r="BA675" i="1"/>
  <c r="AZ675" i="1"/>
  <c r="AY675" i="1"/>
  <c r="AX675" i="1"/>
  <c r="AW675" i="1"/>
  <c r="AV675" i="1"/>
  <c r="AU675" i="1"/>
  <c r="AT675" i="1"/>
  <c r="AS675" i="1"/>
  <c r="AR675" i="1"/>
  <c r="AQ675" i="1"/>
  <c r="AP675" i="1"/>
  <c r="AO675" i="1"/>
  <c r="AN675" i="1"/>
  <c r="AM675" i="1"/>
  <c r="AL675" i="1"/>
  <c r="AK675" i="1"/>
  <c r="AJ675" i="1"/>
  <c r="AI675" i="1"/>
  <c r="AH675" i="1"/>
  <c r="AG675" i="1"/>
  <c r="AF675" i="1"/>
  <c r="AE675" i="1"/>
  <c r="AD675" i="1"/>
  <c r="AC675" i="1"/>
  <c r="AB675" i="1"/>
  <c r="AA675" i="1"/>
  <c r="Z675" i="1"/>
  <c r="Y675" i="1"/>
  <c r="X675" i="1"/>
  <c r="W675" i="1"/>
  <c r="V675" i="1"/>
  <c r="U675" i="1"/>
  <c r="T675" i="1"/>
  <c r="S675" i="1"/>
  <c r="R675" i="1"/>
  <c r="Q675" i="1"/>
  <c r="P675" i="1"/>
  <c r="O675" i="1"/>
  <c r="N675" i="1"/>
  <c r="M675" i="1"/>
  <c r="L675" i="1"/>
  <c r="G675" i="1"/>
  <c r="CU674" i="1"/>
  <c r="CT674" i="1"/>
  <c r="CS674" i="1"/>
  <c r="CR674" i="1"/>
  <c r="CQ674" i="1"/>
  <c r="CP674" i="1"/>
  <c r="CO674" i="1"/>
  <c r="CN674" i="1"/>
  <c r="CM674" i="1"/>
  <c r="CL674" i="1"/>
  <c r="CK674" i="1"/>
  <c r="CJ674" i="1"/>
  <c r="CI674" i="1"/>
  <c r="CH674" i="1"/>
  <c r="CG674" i="1"/>
  <c r="CF674" i="1"/>
  <c r="CE674" i="1"/>
  <c r="CD674" i="1"/>
  <c r="CC674" i="1"/>
  <c r="CB674" i="1"/>
  <c r="CA674" i="1"/>
  <c r="BZ674" i="1"/>
  <c r="BY674" i="1"/>
  <c r="BX674" i="1"/>
  <c r="BW674" i="1"/>
  <c r="BV674" i="1"/>
  <c r="BU674" i="1"/>
  <c r="BT674" i="1"/>
  <c r="BS674" i="1"/>
  <c r="BR674" i="1"/>
  <c r="BQ674" i="1"/>
  <c r="BO674" i="1"/>
  <c r="BN674" i="1"/>
  <c r="BM674" i="1"/>
  <c r="BL674" i="1"/>
  <c r="BK674" i="1"/>
  <c r="BJ674" i="1"/>
  <c r="BI674" i="1"/>
  <c r="BH674" i="1"/>
  <c r="BG674" i="1"/>
  <c r="BF674" i="1"/>
  <c r="BE674" i="1"/>
  <c r="BD674" i="1"/>
  <c r="BC674" i="1"/>
  <c r="BB674" i="1"/>
  <c r="BA674" i="1"/>
  <c r="AZ674" i="1"/>
  <c r="AY674" i="1"/>
  <c r="AX674" i="1"/>
  <c r="AW674" i="1"/>
  <c r="AV674" i="1"/>
  <c r="AU674" i="1"/>
  <c r="AT674" i="1"/>
  <c r="AS674" i="1"/>
  <c r="AR674" i="1"/>
  <c r="AQ674" i="1"/>
  <c r="AP674" i="1"/>
  <c r="AO674" i="1"/>
  <c r="AN674" i="1"/>
  <c r="AM674" i="1"/>
  <c r="AL674" i="1"/>
  <c r="AK674" i="1"/>
  <c r="AJ674" i="1"/>
  <c r="AI674" i="1"/>
  <c r="AH674" i="1"/>
  <c r="AG674" i="1"/>
  <c r="AF674" i="1"/>
  <c r="AE674" i="1"/>
  <c r="AD674" i="1"/>
  <c r="AC674" i="1"/>
  <c r="AB674" i="1"/>
  <c r="AA674" i="1"/>
  <c r="Z674" i="1"/>
  <c r="Y674" i="1"/>
  <c r="X674" i="1"/>
  <c r="W674" i="1"/>
  <c r="V674" i="1"/>
  <c r="U674" i="1"/>
  <c r="T674" i="1"/>
  <c r="S674" i="1"/>
  <c r="R674" i="1"/>
  <c r="Q674" i="1"/>
  <c r="P674" i="1"/>
  <c r="O674" i="1"/>
  <c r="N674" i="1"/>
  <c r="M674" i="1"/>
  <c r="L674" i="1"/>
  <c r="G674" i="1"/>
  <c r="CU673" i="1"/>
  <c r="CT673" i="1"/>
  <c r="CS673" i="1"/>
  <c r="CR673" i="1"/>
  <c r="CQ673" i="1"/>
  <c r="CP673" i="1"/>
  <c r="CO673" i="1"/>
  <c r="CN673" i="1"/>
  <c r="CM673" i="1"/>
  <c r="CL673" i="1"/>
  <c r="CK673" i="1"/>
  <c r="CJ673" i="1"/>
  <c r="CI673" i="1"/>
  <c r="CH673" i="1"/>
  <c r="CG673" i="1"/>
  <c r="CF673" i="1"/>
  <c r="CE673" i="1"/>
  <c r="CD673" i="1"/>
  <c r="CC673" i="1"/>
  <c r="CB673" i="1"/>
  <c r="CA673" i="1"/>
  <c r="BZ673" i="1"/>
  <c r="BY673" i="1"/>
  <c r="BX673" i="1"/>
  <c r="BW673" i="1"/>
  <c r="BV673" i="1"/>
  <c r="BU673" i="1"/>
  <c r="BT673" i="1"/>
  <c r="BS673" i="1"/>
  <c r="BR673" i="1"/>
  <c r="BQ673" i="1"/>
  <c r="BO673" i="1"/>
  <c r="BN673" i="1"/>
  <c r="BM673" i="1"/>
  <c r="BL673" i="1"/>
  <c r="BK673" i="1"/>
  <c r="BJ673" i="1"/>
  <c r="BI673" i="1"/>
  <c r="BH673" i="1"/>
  <c r="BG673" i="1"/>
  <c r="BF673" i="1"/>
  <c r="BE673" i="1"/>
  <c r="BD673" i="1"/>
  <c r="BC673" i="1"/>
  <c r="BB673" i="1"/>
  <c r="BA673" i="1"/>
  <c r="AZ673" i="1"/>
  <c r="AY673" i="1"/>
  <c r="AX673" i="1"/>
  <c r="AW673" i="1"/>
  <c r="AV673" i="1"/>
  <c r="AU673" i="1"/>
  <c r="AT673" i="1"/>
  <c r="AS673" i="1"/>
  <c r="AR673" i="1"/>
  <c r="AQ673" i="1"/>
  <c r="AP673" i="1"/>
  <c r="AO673" i="1"/>
  <c r="AN673" i="1"/>
  <c r="AM673" i="1"/>
  <c r="AL673" i="1"/>
  <c r="AK673" i="1"/>
  <c r="AJ673" i="1"/>
  <c r="AI673" i="1"/>
  <c r="AH673" i="1"/>
  <c r="AG673" i="1"/>
  <c r="AF673" i="1"/>
  <c r="AE673" i="1"/>
  <c r="AD673" i="1"/>
  <c r="AC673" i="1"/>
  <c r="AB673" i="1"/>
  <c r="AA673" i="1"/>
  <c r="Z673" i="1"/>
  <c r="Y673" i="1"/>
  <c r="X673" i="1"/>
  <c r="W673" i="1"/>
  <c r="V673" i="1"/>
  <c r="U673" i="1"/>
  <c r="T673" i="1"/>
  <c r="S673" i="1"/>
  <c r="R673" i="1"/>
  <c r="Q673" i="1"/>
  <c r="P673" i="1"/>
  <c r="O673" i="1"/>
  <c r="N673" i="1"/>
  <c r="M673" i="1"/>
  <c r="L673" i="1"/>
  <c r="G673" i="1"/>
  <c r="CU672" i="1"/>
  <c r="CY672" i="1" s="1"/>
  <c r="CY673" i="1" s="1"/>
  <c r="CT672" i="1"/>
  <c r="CS672" i="1"/>
  <c r="CR672" i="1"/>
  <c r="CQ672" i="1"/>
  <c r="CP672" i="1"/>
  <c r="CO672" i="1"/>
  <c r="CN672" i="1"/>
  <c r="CM672" i="1"/>
  <c r="CL672" i="1"/>
  <c r="CK672" i="1"/>
  <c r="CJ672" i="1"/>
  <c r="CI672" i="1"/>
  <c r="CH672" i="1"/>
  <c r="CG672" i="1"/>
  <c r="CF672" i="1"/>
  <c r="CE672" i="1"/>
  <c r="CD672" i="1"/>
  <c r="CC672" i="1"/>
  <c r="CB672" i="1"/>
  <c r="CA672" i="1"/>
  <c r="BZ672" i="1"/>
  <c r="BY672" i="1"/>
  <c r="BX672" i="1"/>
  <c r="BW672" i="1"/>
  <c r="BV672" i="1"/>
  <c r="BU672" i="1"/>
  <c r="BT672" i="1"/>
  <c r="BS672" i="1"/>
  <c r="BR672" i="1"/>
  <c r="BQ672" i="1"/>
  <c r="BO672" i="1"/>
  <c r="BN672" i="1"/>
  <c r="BM672" i="1"/>
  <c r="BL672" i="1"/>
  <c r="BK672" i="1"/>
  <c r="BJ672" i="1"/>
  <c r="BI672" i="1"/>
  <c r="BH672" i="1"/>
  <c r="BG672" i="1"/>
  <c r="BF672" i="1"/>
  <c r="BE672" i="1"/>
  <c r="BD672" i="1"/>
  <c r="BC672" i="1"/>
  <c r="BB672" i="1"/>
  <c r="BA672" i="1"/>
  <c r="AZ672" i="1"/>
  <c r="AY672" i="1"/>
  <c r="AX672" i="1"/>
  <c r="AW672" i="1"/>
  <c r="AV672" i="1"/>
  <c r="AU672" i="1"/>
  <c r="AT672" i="1"/>
  <c r="AS672" i="1"/>
  <c r="AR672" i="1"/>
  <c r="AQ672" i="1"/>
  <c r="AP672" i="1"/>
  <c r="AO672" i="1"/>
  <c r="AN672" i="1"/>
  <c r="AM672" i="1"/>
  <c r="AL672" i="1"/>
  <c r="AK672" i="1"/>
  <c r="AJ672" i="1"/>
  <c r="AI672" i="1"/>
  <c r="AH672" i="1"/>
  <c r="AG672" i="1"/>
  <c r="AF672" i="1"/>
  <c r="AE672" i="1"/>
  <c r="AD672" i="1"/>
  <c r="AC672" i="1"/>
  <c r="AB672" i="1"/>
  <c r="AA672" i="1"/>
  <c r="Z672" i="1"/>
  <c r="Y672" i="1"/>
  <c r="X672" i="1"/>
  <c r="W672" i="1"/>
  <c r="V672" i="1"/>
  <c r="U672" i="1"/>
  <c r="T672" i="1"/>
  <c r="S672" i="1"/>
  <c r="R672" i="1"/>
  <c r="Q672" i="1"/>
  <c r="P672" i="1"/>
  <c r="O672" i="1"/>
  <c r="N672" i="1"/>
  <c r="M672" i="1"/>
  <c r="L672" i="1"/>
  <c r="G672" i="1"/>
  <c r="CU580" i="1"/>
  <c r="CT580" i="1"/>
  <c r="CS580" i="1"/>
  <c r="CR580" i="1"/>
  <c r="CQ580" i="1"/>
  <c r="CP580" i="1"/>
  <c r="CO580" i="1"/>
  <c r="CN580" i="1"/>
  <c r="CM580" i="1"/>
  <c r="CL580" i="1"/>
  <c r="CK580" i="1"/>
  <c r="CJ580" i="1"/>
  <c r="CI580" i="1"/>
  <c r="CH580" i="1"/>
  <c r="CG580" i="1"/>
  <c r="CF580" i="1"/>
  <c r="CE580" i="1"/>
  <c r="CD580" i="1"/>
  <c r="CC580" i="1"/>
  <c r="CB580" i="1"/>
  <c r="CA580" i="1"/>
  <c r="BZ580" i="1"/>
  <c r="BY580" i="1"/>
  <c r="BX580" i="1"/>
  <c r="BW580" i="1"/>
  <c r="BV580" i="1"/>
  <c r="BU580" i="1"/>
  <c r="BT580" i="1"/>
  <c r="BS580" i="1"/>
  <c r="BR580" i="1"/>
  <c r="BQ580" i="1"/>
  <c r="BP580" i="1"/>
  <c r="BO580" i="1"/>
  <c r="BN580" i="1"/>
  <c r="BM580" i="1"/>
  <c r="BL580" i="1"/>
  <c r="BK580" i="1"/>
  <c r="BJ580" i="1"/>
  <c r="BI580" i="1"/>
  <c r="BH580" i="1"/>
  <c r="BG580" i="1"/>
  <c r="BF580" i="1"/>
  <c r="BE580" i="1"/>
  <c r="BD580" i="1"/>
  <c r="BC580" i="1"/>
  <c r="BB580" i="1"/>
  <c r="BA580" i="1"/>
  <c r="AZ580" i="1"/>
  <c r="AY580" i="1"/>
  <c r="AX580" i="1"/>
  <c r="AW580" i="1"/>
  <c r="AV580" i="1"/>
  <c r="AU580" i="1"/>
  <c r="AT580" i="1"/>
  <c r="AS580" i="1"/>
  <c r="AR580" i="1"/>
  <c r="AQ580" i="1"/>
  <c r="AP580" i="1"/>
  <c r="AO580" i="1"/>
  <c r="AN580" i="1"/>
  <c r="AM580" i="1"/>
  <c r="AL580" i="1"/>
  <c r="AK580" i="1"/>
  <c r="AJ580" i="1"/>
  <c r="AI580" i="1"/>
  <c r="AH580" i="1"/>
  <c r="AG580" i="1"/>
  <c r="AF580" i="1"/>
  <c r="AE580" i="1"/>
  <c r="AD580" i="1"/>
  <c r="AC580" i="1"/>
  <c r="AB580" i="1"/>
  <c r="AA580" i="1"/>
  <c r="Z580" i="1"/>
  <c r="Y580" i="1"/>
  <c r="X580" i="1"/>
  <c r="W580" i="1"/>
  <c r="V580" i="1"/>
  <c r="U580" i="1"/>
  <c r="T580" i="1"/>
  <c r="S580" i="1"/>
  <c r="R580" i="1"/>
  <c r="Q580" i="1"/>
  <c r="P580" i="1"/>
  <c r="G580" i="1"/>
  <c r="CU579" i="1"/>
  <c r="CT579" i="1"/>
  <c r="CS579" i="1"/>
  <c r="CR579" i="1"/>
  <c r="CQ579" i="1"/>
  <c r="CP579" i="1"/>
  <c r="CO579" i="1"/>
  <c r="CN579" i="1"/>
  <c r="CM579" i="1"/>
  <c r="CL579" i="1"/>
  <c r="CK579" i="1"/>
  <c r="CJ579" i="1"/>
  <c r="CI579" i="1"/>
  <c r="CH579" i="1"/>
  <c r="CG579" i="1"/>
  <c r="CF579" i="1"/>
  <c r="CE579" i="1"/>
  <c r="CD579" i="1"/>
  <c r="CC579" i="1"/>
  <c r="CB579" i="1"/>
  <c r="CA579" i="1"/>
  <c r="BZ579" i="1"/>
  <c r="BY579" i="1"/>
  <c r="BX579" i="1"/>
  <c r="BW579" i="1"/>
  <c r="BV579" i="1"/>
  <c r="BU579" i="1"/>
  <c r="BT579" i="1"/>
  <c r="BS579" i="1"/>
  <c r="BR579" i="1"/>
  <c r="BQ579" i="1"/>
  <c r="BP579" i="1"/>
  <c r="BO579" i="1"/>
  <c r="BN579" i="1"/>
  <c r="BM579" i="1"/>
  <c r="BL579" i="1"/>
  <c r="BK579" i="1"/>
  <c r="BJ579" i="1"/>
  <c r="BI579" i="1"/>
  <c r="BH579" i="1"/>
  <c r="BG579" i="1"/>
  <c r="BF579" i="1"/>
  <c r="BE579" i="1"/>
  <c r="BD579" i="1"/>
  <c r="BC579" i="1"/>
  <c r="BB579" i="1"/>
  <c r="BA579" i="1"/>
  <c r="AZ579" i="1"/>
  <c r="AY579" i="1"/>
  <c r="AX579" i="1"/>
  <c r="AW579" i="1"/>
  <c r="AV579" i="1"/>
  <c r="AU579" i="1"/>
  <c r="AT579" i="1"/>
  <c r="AS579" i="1"/>
  <c r="AR579" i="1"/>
  <c r="AQ579" i="1"/>
  <c r="AP579" i="1"/>
  <c r="AO579" i="1"/>
  <c r="AN579" i="1"/>
  <c r="AM579" i="1"/>
  <c r="AL579" i="1"/>
  <c r="AK579" i="1"/>
  <c r="AJ579" i="1"/>
  <c r="AI579" i="1"/>
  <c r="AH579" i="1"/>
  <c r="AG579" i="1"/>
  <c r="AF579" i="1"/>
  <c r="AE579" i="1"/>
  <c r="AD579" i="1"/>
  <c r="AC579" i="1"/>
  <c r="AB579" i="1"/>
  <c r="AA579" i="1"/>
  <c r="Z579" i="1"/>
  <c r="Y579" i="1"/>
  <c r="X579" i="1"/>
  <c r="W579" i="1"/>
  <c r="V579" i="1"/>
  <c r="U579" i="1"/>
  <c r="T579" i="1"/>
  <c r="S579" i="1"/>
  <c r="R579" i="1"/>
  <c r="Q579" i="1"/>
  <c r="P579" i="1"/>
  <c r="G579" i="1"/>
  <c r="CU578" i="1"/>
  <c r="CT578" i="1"/>
  <c r="CS578" i="1"/>
  <c r="CR578" i="1"/>
  <c r="CQ578" i="1"/>
  <c r="CP578" i="1"/>
  <c r="CO578" i="1"/>
  <c r="CN578" i="1"/>
  <c r="CM578" i="1"/>
  <c r="CL578" i="1"/>
  <c r="CK578" i="1"/>
  <c r="CJ578" i="1"/>
  <c r="CI578" i="1"/>
  <c r="CH578" i="1"/>
  <c r="CG578" i="1"/>
  <c r="CF578" i="1"/>
  <c r="CE578" i="1"/>
  <c r="CD578" i="1"/>
  <c r="CC578" i="1"/>
  <c r="CB578" i="1"/>
  <c r="CA578" i="1"/>
  <c r="BZ578" i="1"/>
  <c r="BY578" i="1"/>
  <c r="BX578" i="1"/>
  <c r="BW578" i="1"/>
  <c r="BV578" i="1"/>
  <c r="BU578" i="1"/>
  <c r="BT578" i="1"/>
  <c r="BS578" i="1"/>
  <c r="BR578" i="1"/>
  <c r="BQ578" i="1"/>
  <c r="BP578" i="1"/>
  <c r="BO578" i="1"/>
  <c r="BN578" i="1"/>
  <c r="BM578" i="1"/>
  <c r="BL578" i="1"/>
  <c r="BK578" i="1"/>
  <c r="BJ578" i="1"/>
  <c r="BI578" i="1"/>
  <c r="BH578" i="1"/>
  <c r="BG578" i="1"/>
  <c r="BF578" i="1"/>
  <c r="BE578" i="1"/>
  <c r="BD578" i="1"/>
  <c r="BC578" i="1"/>
  <c r="BB578" i="1"/>
  <c r="BA578" i="1"/>
  <c r="AZ578" i="1"/>
  <c r="AY578" i="1"/>
  <c r="AX578" i="1"/>
  <c r="AW578" i="1"/>
  <c r="AV578" i="1"/>
  <c r="AU578" i="1"/>
  <c r="AT578" i="1"/>
  <c r="AS578" i="1"/>
  <c r="AR578" i="1"/>
  <c r="AQ578" i="1"/>
  <c r="AP578" i="1"/>
  <c r="AO578" i="1"/>
  <c r="AN578" i="1"/>
  <c r="AM578" i="1"/>
  <c r="AL578" i="1"/>
  <c r="AK578" i="1"/>
  <c r="AJ578" i="1"/>
  <c r="AI578" i="1"/>
  <c r="AH578" i="1"/>
  <c r="AG578" i="1"/>
  <c r="AF578" i="1"/>
  <c r="AE578" i="1"/>
  <c r="AD578" i="1"/>
  <c r="AC578" i="1"/>
  <c r="AB578" i="1"/>
  <c r="AA578" i="1"/>
  <c r="Z578" i="1"/>
  <c r="Y578" i="1"/>
  <c r="X578" i="1"/>
  <c r="W578" i="1"/>
  <c r="V578" i="1"/>
  <c r="U578" i="1"/>
  <c r="T578" i="1"/>
  <c r="S578" i="1"/>
  <c r="R578" i="1"/>
  <c r="Q578" i="1"/>
  <c r="P578" i="1"/>
  <c r="G578" i="1"/>
  <c r="CU577" i="1"/>
  <c r="CT577" i="1"/>
  <c r="CS577" i="1"/>
  <c r="CR577" i="1"/>
  <c r="CQ577" i="1"/>
  <c r="CP577" i="1"/>
  <c r="CO577" i="1"/>
  <c r="CN577" i="1"/>
  <c r="CM577" i="1"/>
  <c r="CL577" i="1"/>
  <c r="CK577" i="1"/>
  <c r="CJ577" i="1"/>
  <c r="CI577" i="1"/>
  <c r="CH577" i="1"/>
  <c r="CG577" i="1"/>
  <c r="CF577" i="1"/>
  <c r="CE577" i="1"/>
  <c r="CD577" i="1"/>
  <c r="CC577" i="1"/>
  <c r="CB577" i="1"/>
  <c r="CA577" i="1"/>
  <c r="BZ577" i="1"/>
  <c r="BY577" i="1"/>
  <c r="BX577" i="1"/>
  <c r="BW577" i="1"/>
  <c r="BV577" i="1"/>
  <c r="BU577" i="1"/>
  <c r="BT577" i="1"/>
  <c r="BS577" i="1"/>
  <c r="BR577" i="1"/>
  <c r="BQ577" i="1"/>
  <c r="BP577" i="1"/>
  <c r="BO577" i="1"/>
  <c r="BN577" i="1"/>
  <c r="BM577" i="1"/>
  <c r="BL577" i="1"/>
  <c r="BK577" i="1"/>
  <c r="BJ577" i="1"/>
  <c r="BI577" i="1"/>
  <c r="BH577" i="1"/>
  <c r="BG577" i="1"/>
  <c r="BF577" i="1"/>
  <c r="BE577" i="1"/>
  <c r="BD577" i="1"/>
  <c r="BC577" i="1"/>
  <c r="BB577" i="1"/>
  <c r="BA577" i="1"/>
  <c r="AZ577" i="1"/>
  <c r="AY577" i="1"/>
  <c r="AX577" i="1"/>
  <c r="AW577" i="1"/>
  <c r="AV577" i="1"/>
  <c r="AU577" i="1"/>
  <c r="AT577" i="1"/>
  <c r="AS577" i="1"/>
  <c r="AR577" i="1"/>
  <c r="AQ577" i="1"/>
  <c r="AP577" i="1"/>
  <c r="AO577" i="1"/>
  <c r="AN577" i="1"/>
  <c r="AM577" i="1"/>
  <c r="AL577" i="1"/>
  <c r="AK577" i="1"/>
  <c r="AJ577" i="1"/>
  <c r="AI577" i="1"/>
  <c r="AH577" i="1"/>
  <c r="AG577" i="1"/>
  <c r="AF577" i="1"/>
  <c r="AE577" i="1"/>
  <c r="AD577" i="1"/>
  <c r="AC577" i="1"/>
  <c r="AB577" i="1"/>
  <c r="AA577" i="1"/>
  <c r="Z577" i="1"/>
  <c r="Y577" i="1"/>
  <c r="X577" i="1"/>
  <c r="W577" i="1"/>
  <c r="V577" i="1"/>
  <c r="U577" i="1"/>
  <c r="T577" i="1"/>
  <c r="S577" i="1"/>
  <c r="R577" i="1"/>
  <c r="Q577" i="1"/>
  <c r="P577" i="1"/>
  <c r="G577" i="1"/>
  <c r="CU576" i="1"/>
  <c r="CT576" i="1"/>
  <c r="CS576" i="1"/>
  <c r="CR576" i="1"/>
  <c r="CQ576" i="1"/>
  <c r="CP576" i="1"/>
  <c r="CO576" i="1"/>
  <c r="CN576" i="1"/>
  <c r="CM576" i="1"/>
  <c r="CL576" i="1"/>
  <c r="CK576" i="1"/>
  <c r="CJ576" i="1"/>
  <c r="CI576" i="1"/>
  <c r="CH576" i="1"/>
  <c r="CG576" i="1"/>
  <c r="CF576" i="1"/>
  <c r="CE576" i="1"/>
  <c r="CD576" i="1"/>
  <c r="CC576" i="1"/>
  <c r="CB576" i="1"/>
  <c r="CA576" i="1"/>
  <c r="BZ576" i="1"/>
  <c r="BY576" i="1"/>
  <c r="BX576" i="1"/>
  <c r="BW576" i="1"/>
  <c r="BV576" i="1"/>
  <c r="BU576" i="1"/>
  <c r="BT576" i="1"/>
  <c r="BS576" i="1"/>
  <c r="BR576" i="1"/>
  <c r="BQ576" i="1"/>
  <c r="BP576" i="1"/>
  <c r="BO576" i="1"/>
  <c r="BN576" i="1"/>
  <c r="BM576" i="1"/>
  <c r="BL576" i="1"/>
  <c r="BK576" i="1"/>
  <c r="BJ576" i="1"/>
  <c r="BI576" i="1"/>
  <c r="BH576" i="1"/>
  <c r="BG576" i="1"/>
  <c r="BF576" i="1"/>
  <c r="BE576" i="1"/>
  <c r="BD576" i="1"/>
  <c r="BC576" i="1"/>
  <c r="BB576" i="1"/>
  <c r="BA576" i="1"/>
  <c r="AZ576" i="1"/>
  <c r="AY576" i="1"/>
  <c r="AX576" i="1"/>
  <c r="AW576" i="1"/>
  <c r="AV576" i="1"/>
  <c r="AU576" i="1"/>
  <c r="AT576" i="1"/>
  <c r="AS576" i="1"/>
  <c r="AR576" i="1"/>
  <c r="AQ576" i="1"/>
  <c r="AP576" i="1"/>
  <c r="AO576" i="1"/>
  <c r="AN576" i="1"/>
  <c r="AM576" i="1"/>
  <c r="AL576" i="1"/>
  <c r="AK576" i="1"/>
  <c r="AJ576" i="1"/>
  <c r="AI576" i="1"/>
  <c r="AH576" i="1"/>
  <c r="AG576" i="1"/>
  <c r="AF576" i="1"/>
  <c r="AE576" i="1"/>
  <c r="AD576" i="1"/>
  <c r="AC576" i="1"/>
  <c r="AB576" i="1"/>
  <c r="AA576" i="1"/>
  <c r="Z576" i="1"/>
  <c r="Y576" i="1"/>
  <c r="X576" i="1"/>
  <c r="W576" i="1"/>
  <c r="V576" i="1"/>
  <c r="U576" i="1"/>
  <c r="T576" i="1"/>
  <c r="S576" i="1"/>
  <c r="R576" i="1"/>
  <c r="Q576" i="1"/>
  <c r="P576" i="1"/>
  <c r="G576" i="1"/>
  <c r="CU575" i="1"/>
  <c r="CT575" i="1"/>
  <c r="CS575" i="1"/>
  <c r="CR575" i="1"/>
  <c r="CQ575" i="1"/>
  <c r="CP575" i="1"/>
  <c r="CO575" i="1"/>
  <c r="CN575" i="1"/>
  <c r="CM575" i="1"/>
  <c r="CL575" i="1"/>
  <c r="CK575" i="1"/>
  <c r="CJ575" i="1"/>
  <c r="CI575" i="1"/>
  <c r="CH575" i="1"/>
  <c r="CG575" i="1"/>
  <c r="CF575" i="1"/>
  <c r="CE575" i="1"/>
  <c r="CD575" i="1"/>
  <c r="CC575" i="1"/>
  <c r="CB575" i="1"/>
  <c r="CA575" i="1"/>
  <c r="BZ575" i="1"/>
  <c r="BY575" i="1"/>
  <c r="BX575" i="1"/>
  <c r="BW575" i="1"/>
  <c r="BV575" i="1"/>
  <c r="BU575" i="1"/>
  <c r="BT575" i="1"/>
  <c r="BS575" i="1"/>
  <c r="BR575" i="1"/>
  <c r="BQ575" i="1"/>
  <c r="BP575" i="1"/>
  <c r="BO575" i="1"/>
  <c r="BN575" i="1"/>
  <c r="BM575" i="1"/>
  <c r="BL575" i="1"/>
  <c r="BK575" i="1"/>
  <c r="BJ575" i="1"/>
  <c r="BI575" i="1"/>
  <c r="BH575" i="1"/>
  <c r="BG575" i="1"/>
  <c r="BF575" i="1"/>
  <c r="BE575" i="1"/>
  <c r="BD575" i="1"/>
  <c r="BC575" i="1"/>
  <c r="BB575" i="1"/>
  <c r="BA575" i="1"/>
  <c r="AZ575" i="1"/>
  <c r="AY575" i="1"/>
  <c r="AX575" i="1"/>
  <c r="AW575" i="1"/>
  <c r="AV575" i="1"/>
  <c r="AU575" i="1"/>
  <c r="AT575" i="1"/>
  <c r="AS575" i="1"/>
  <c r="AR575" i="1"/>
  <c r="AQ575" i="1"/>
  <c r="AP575" i="1"/>
  <c r="AO575" i="1"/>
  <c r="AN575" i="1"/>
  <c r="AM575" i="1"/>
  <c r="AL575" i="1"/>
  <c r="AK575" i="1"/>
  <c r="AJ575" i="1"/>
  <c r="AI575" i="1"/>
  <c r="AH575" i="1"/>
  <c r="AG575" i="1"/>
  <c r="AF575" i="1"/>
  <c r="AE575" i="1"/>
  <c r="AD575" i="1"/>
  <c r="AC575" i="1"/>
  <c r="AB575" i="1"/>
  <c r="AA575" i="1"/>
  <c r="Z575" i="1"/>
  <c r="Y575" i="1"/>
  <c r="X575" i="1"/>
  <c r="W575" i="1"/>
  <c r="V575" i="1"/>
  <c r="U575" i="1"/>
  <c r="T575" i="1"/>
  <c r="S575" i="1"/>
  <c r="R575" i="1"/>
  <c r="Q575" i="1"/>
  <c r="P575" i="1"/>
  <c r="G575" i="1"/>
  <c r="CU574" i="1"/>
  <c r="CT574" i="1"/>
  <c r="CS574" i="1"/>
  <c r="CR574" i="1"/>
  <c r="CQ574" i="1"/>
  <c r="CP574" i="1"/>
  <c r="CO574" i="1"/>
  <c r="CN574" i="1"/>
  <c r="CM574" i="1"/>
  <c r="CL574" i="1"/>
  <c r="CK574" i="1"/>
  <c r="CJ574" i="1"/>
  <c r="CI574" i="1"/>
  <c r="CH574" i="1"/>
  <c r="CG574" i="1"/>
  <c r="CF574" i="1"/>
  <c r="CE574" i="1"/>
  <c r="CD574" i="1"/>
  <c r="CC574" i="1"/>
  <c r="CB574" i="1"/>
  <c r="CA574" i="1"/>
  <c r="BZ574" i="1"/>
  <c r="BY574" i="1"/>
  <c r="BX574" i="1"/>
  <c r="BW574" i="1"/>
  <c r="BV574" i="1"/>
  <c r="BU574" i="1"/>
  <c r="BT574" i="1"/>
  <c r="BS574" i="1"/>
  <c r="BR574" i="1"/>
  <c r="BQ574" i="1"/>
  <c r="BP574" i="1"/>
  <c r="BO574" i="1"/>
  <c r="BN574" i="1"/>
  <c r="BM574" i="1"/>
  <c r="BL574" i="1"/>
  <c r="BK574" i="1"/>
  <c r="BJ574" i="1"/>
  <c r="BI574" i="1"/>
  <c r="BH574" i="1"/>
  <c r="BG574" i="1"/>
  <c r="BF574" i="1"/>
  <c r="BE574" i="1"/>
  <c r="BD574" i="1"/>
  <c r="BC574" i="1"/>
  <c r="BB574" i="1"/>
  <c r="BA574" i="1"/>
  <c r="AZ574" i="1"/>
  <c r="AY574" i="1"/>
  <c r="AX574" i="1"/>
  <c r="AW574" i="1"/>
  <c r="AV574" i="1"/>
  <c r="AU574" i="1"/>
  <c r="AT574" i="1"/>
  <c r="AS574" i="1"/>
  <c r="AR574" i="1"/>
  <c r="AQ574" i="1"/>
  <c r="AP574" i="1"/>
  <c r="AO574" i="1"/>
  <c r="AN574" i="1"/>
  <c r="AM574" i="1"/>
  <c r="AL574" i="1"/>
  <c r="AK574" i="1"/>
  <c r="AJ574" i="1"/>
  <c r="AI574" i="1"/>
  <c r="AH574" i="1"/>
  <c r="AG574" i="1"/>
  <c r="AF574" i="1"/>
  <c r="AE574" i="1"/>
  <c r="AD574" i="1"/>
  <c r="AC574" i="1"/>
  <c r="AB574" i="1"/>
  <c r="AA574" i="1"/>
  <c r="Z574" i="1"/>
  <c r="Y574" i="1"/>
  <c r="X574" i="1"/>
  <c r="W574" i="1"/>
  <c r="V574" i="1"/>
  <c r="U574" i="1"/>
  <c r="T574" i="1"/>
  <c r="S574" i="1"/>
  <c r="R574" i="1"/>
  <c r="Q574" i="1"/>
  <c r="P574" i="1"/>
  <c r="G574" i="1"/>
  <c r="CU573" i="1"/>
  <c r="CT573" i="1"/>
  <c r="CS573" i="1"/>
  <c r="CR573" i="1"/>
  <c r="CQ573" i="1"/>
  <c r="CP573" i="1"/>
  <c r="CO573" i="1"/>
  <c r="CN573" i="1"/>
  <c r="CM573" i="1"/>
  <c r="CL573" i="1"/>
  <c r="CK573" i="1"/>
  <c r="CJ573" i="1"/>
  <c r="CI573" i="1"/>
  <c r="CH573" i="1"/>
  <c r="CG573" i="1"/>
  <c r="CF573" i="1"/>
  <c r="CE573" i="1"/>
  <c r="CD573" i="1"/>
  <c r="CC573" i="1"/>
  <c r="CB573" i="1"/>
  <c r="CA573" i="1"/>
  <c r="BZ573" i="1"/>
  <c r="BY573" i="1"/>
  <c r="BX573" i="1"/>
  <c r="BW573" i="1"/>
  <c r="BV573" i="1"/>
  <c r="BU573" i="1"/>
  <c r="BT573" i="1"/>
  <c r="BS573" i="1"/>
  <c r="BR573" i="1"/>
  <c r="BQ573" i="1"/>
  <c r="BP573" i="1"/>
  <c r="BO573" i="1"/>
  <c r="BN573" i="1"/>
  <c r="BM573" i="1"/>
  <c r="BL573" i="1"/>
  <c r="BK573" i="1"/>
  <c r="BJ573" i="1"/>
  <c r="BI573" i="1"/>
  <c r="BH573" i="1"/>
  <c r="BG573" i="1"/>
  <c r="BF573" i="1"/>
  <c r="BE573" i="1"/>
  <c r="BD573" i="1"/>
  <c r="BC573" i="1"/>
  <c r="BB573" i="1"/>
  <c r="BA573" i="1"/>
  <c r="AZ573" i="1"/>
  <c r="AY573" i="1"/>
  <c r="AX573" i="1"/>
  <c r="AW573" i="1"/>
  <c r="AV573" i="1"/>
  <c r="AU573" i="1"/>
  <c r="AT573" i="1"/>
  <c r="AS573" i="1"/>
  <c r="AR573" i="1"/>
  <c r="AQ573" i="1"/>
  <c r="AP573" i="1"/>
  <c r="AO573" i="1"/>
  <c r="AN573" i="1"/>
  <c r="AM573" i="1"/>
  <c r="AL573" i="1"/>
  <c r="AK573" i="1"/>
  <c r="AJ573" i="1"/>
  <c r="AI573" i="1"/>
  <c r="AH573" i="1"/>
  <c r="AG573" i="1"/>
  <c r="AF573" i="1"/>
  <c r="AE573" i="1"/>
  <c r="AD573" i="1"/>
  <c r="AC573" i="1"/>
  <c r="AB573" i="1"/>
  <c r="AA573" i="1"/>
  <c r="Z573" i="1"/>
  <c r="Y573" i="1"/>
  <c r="X573" i="1"/>
  <c r="W573" i="1"/>
  <c r="V573" i="1"/>
  <c r="U573" i="1"/>
  <c r="T573" i="1"/>
  <c r="S573" i="1"/>
  <c r="R573" i="1"/>
  <c r="Q573" i="1"/>
  <c r="P573" i="1"/>
  <c r="G573" i="1"/>
  <c r="CU572" i="1"/>
  <c r="CT572" i="1"/>
  <c r="CS572" i="1"/>
  <c r="CR572" i="1"/>
  <c r="CQ572" i="1"/>
  <c r="CP572" i="1"/>
  <c r="CO572" i="1"/>
  <c r="CN572" i="1"/>
  <c r="CM572" i="1"/>
  <c r="CL572" i="1"/>
  <c r="CK572" i="1"/>
  <c r="CJ572" i="1"/>
  <c r="CI572" i="1"/>
  <c r="CH572" i="1"/>
  <c r="CG572" i="1"/>
  <c r="CF572" i="1"/>
  <c r="CE572" i="1"/>
  <c r="CD572" i="1"/>
  <c r="CC572" i="1"/>
  <c r="CB572" i="1"/>
  <c r="CA572" i="1"/>
  <c r="BZ572" i="1"/>
  <c r="BY572" i="1"/>
  <c r="BX572" i="1"/>
  <c r="BW572" i="1"/>
  <c r="BV572" i="1"/>
  <c r="BU572" i="1"/>
  <c r="BT572" i="1"/>
  <c r="BS572" i="1"/>
  <c r="BR572" i="1"/>
  <c r="BQ572" i="1"/>
  <c r="BP572" i="1"/>
  <c r="BO572" i="1"/>
  <c r="BN572" i="1"/>
  <c r="BM572" i="1"/>
  <c r="BL572" i="1"/>
  <c r="BK572" i="1"/>
  <c r="BJ572" i="1"/>
  <c r="BI572" i="1"/>
  <c r="BH572" i="1"/>
  <c r="BG572" i="1"/>
  <c r="BF572" i="1"/>
  <c r="BE572" i="1"/>
  <c r="BD572" i="1"/>
  <c r="BC572" i="1"/>
  <c r="BB572" i="1"/>
  <c r="BA572" i="1"/>
  <c r="AZ572" i="1"/>
  <c r="AY572" i="1"/>
  <c r="AX572" i="1"/>
  <c r="AW572" i="1"/>
  <c r="AV572" i="1"/>
  <c r="AU572" i="1"/>
  <c r="AT572" i="1"/>
  <c r="AS572" i="1"/>
  <c r="AR572" i="1"/>
  <c r="AQ572" i="1"/>
  <c r="AP572" i="1"/>
  <c r="AO572" i="1"/>
  <c r="AN572" i="1"/>
  <c r="AM572" i="1"/>
  <c r="AL572" i="1"/>
  <c r="AK572" i="1"/>
  <c r="AJ572" i="1"/>
  <c r="AI572" i="1"/>
  <c r="AH572" i="1"/>
  <c r="AG572" i="1"/>
  <c r="AF572" i="1"/>
  <c r="AE572" i="1"/>
  <c r="AD572" i="1"/>
  <c r="AC572" i="1"/>
  <c r="AB572" i="1"/>
  <c r="AA572" i="1"/>
  <c r="Z572" i="1"/>
  <c r="Y572" i="1"/>
  <c r="X572" i="1"/>
  <c r="W572" i="1"/>
  <c r="V572" i="1"/>
  <c r="U572" i="1"/>
  <c r="T572" i="1"/>
  <c r="S572" i="1"/>
  <c r="R572" i="1"/>
  <c r="Q572" i="1"/>
  <c r="P572" i="1"/>
  <c r="G572" i="1"/>
  <c r="CU571" i="1"/>
  <c r="CT571" i="1"/>
  <c r="CS571" i="1"/>
  <c r="CR571" i="1"/>
  <c r="CQ571" i="1"/>
  <c r="CP571" i="1"/>
  <c r="CO571" i="1"/>
  <c r="CN571" i="1"/>
  <c r="CM571" i="1"/>
  <c r="CL571" i="1"/>
  <c r="CK571" i="1"/>
  <c r="CJ571" i="1"/>
  <c r="CI571" i="1"/>
  <c r="CH571" i="1"/>
  <c r="CG571" i="1"/>
  <c r="CF571" i="1"/>
  <c r="CE571" i="1"/>
  <c r="CD571" i="1"/>
  <c r="CC571" i="1"/>
  <c r="CB571" i="1"/>
  <c r="CA571" i="1"/>
  <c r="BZ571" i="1"/>
  <c r="BY571" i="1"/>
  <c r="BX571" i="1"/>
  <c r="BW571" i="1"/>
  <c r="BV571" i="1"/>
  <c r="BU571" i="1"/>
  <c r="BT571" i="1"/>
  <c r="BS571" i="1"/>
  <c r="BR571" i="1"/>
  <c r="BQ571" i="1"/>
  <c r="BP571" i="1"/>
  <c r="BO571" i="1"/>
  <c r="BN571" i="1"/>
  <c r="BM571" i="1"/>
  <c r="BL571" i="1"/>
  <c r="BK571" i="1"/>
  <c r="BJ571" i="1"/>
  <c r="BI571" i="1"/>
  <c r="BH571" i="1"/>
  <c r="BG571" i="1"/>
  <c r="BF571" i="1"/>
  <c r="BE571" i="1"/>
  <c r="BD571" i="1"/>
  <c r="BC571" i="1"/>
  <c r="BB571" i="1"/>
  <c r="BA571" i="1"/>
  <c r="AZ571" i="1"/>
  <c r="AY571" i="1"/>
  <c r="AX571" i="1"/>
  <c r="AW571" i="1"/>
  <c r="AV571" i="1"/>
  <c r="AU571" i="1"/>
  <c r="AT571" i="1"/>
  <c r="AS571" i="1"/>
  <c r="AR571" i="1"/>
  <c r="AQ571" i="1"/>
  <c r="AP571" i="1"/>
  <c r="AO571" i="1"/>
  <c r="AN571" i="1"/>
  <c r="AM571" i="1"/>
  <c r="AL571" i="1"/>
  <c r="AK571" i="1"/>
  <c r="AJ571" i="1"/>
  <c r="AI571" i="1"/>
  <c r="AH571" i="1"/>
  <c r="AG571" i="1"/>
  <c r="AF571" i="1"/>
  <c r="AE571" i="1"/>
  <c r="AD571" i="1"/>
  <c r="AC571" i="1"/>
  <c r="AB571" i="1"/>
  <c r="AA571" i="1"/>
  <c r="Z571" i="1"/>
  <c r="Y571" i="1"/>
  <c r="X571" i="1"/>
  <c r="W571" i="1"/>
  <c r="V571" i="1"/>
  <c r="U571" i="1"/>
  <c r="T571" i="1"/>
  <c r="S571" i="1"/>
  <c r="R571" i="1"/>
  <c r="Q571" i="1"/>
  <c r="P571" i="1"/>
  <c r="G571" i="1"/>
  <c r="CU570" i="1"/>
  <c r="CT570" i="1"/>
  <c r="CS570" i="1"/>
  <c r="CR570" i="1"/>
  <c r="CQ570" i="1"/>
  <c r="CP570" i="1"/>
  <c r="CO570" i="1"/>
  <c r="CN570" i="1"/>
  <c r="CM570" i="1"/>
  <c r="CL570" i="1"/>
  <c r="CK570" i="1"/>
  <c r="CJ570" i="1"/>
  <c r="CI570" i="1"/>
  <c r="CH570" i="1"/>
  <c r="CG570" i="1"/>
  <c r="CF570" i="1"/>
  <c r="CE570" i="1"/>
  <c r="CD570" i="1"/>
  <c r="CC570" i="1"/>
  <c r="CB570" i="1"/>
  <c r="CA570" i="1"/>
  <c r="BZ570" i="1"/>
  <c r="BY570" i="1"/>
  <c r="BX570" i="1"/>
  <c r="BW570" i="1"/>
  <c r="BV570" i="1"/>
  <c r="BU570" i="1"/>
  <c r="BT570" i="1"/>
  <c r="BS570" i="1"/>
  <c r="BR570" i="1"/>
  <c r="BQ570" i="1"/>
  <c r="BP570" i="1"/>
  <c r="BO570" i="1"/>
  <c r="BN570" i="1"/>
  <c r="BM570" i="1"/>
  <c r="BL570" i="1"/>
  <c r="BK570" i="1"/>
  <c r="BJ570" i="1"/>
  <c r="BI570" i="1"/>
  <c r="BH570" i="1"/>
  <c r="BG570" i="1"/>
  <c r="BF570" i="1"/>
  <c r="BE570" i="1"/>
  <c r="BD570" i="1"/>
  <c r="BC570" i="1"/>
  <c r="BB570" i="1"/>
  <c r="BA570" i="1"/>
  <c r="AZ570" i="1"/>
  <c r="AY570" i="1"/>
  <c r="AX570" i="1"/>
  <c r="AW570" i="1"/>
  <c r="AV570" i="1"/>
  <c r="AU570" i="1"/>
  <c r="AT570" i="1"/>
  <c r="AS570" i="1"/>
  <c r="AR570" i="1"/>
  <c r="AQ570" i="1"/>
  <c r="AP570" i="1"/>
  <c r="AO570" i="1"/>
  <c r="AN570" i="1"/>
  <c r="AM570" i="1"/>
  <c r="AL570" i="1"/>
  <c r="AK570" i="1"/>
  <c r="AJ570" i="1"/>
  <c r="AI570" i="1"/>
  <c r="AH570" i="1"/>
  <c r="AG570" i="1"/>
  <c r="AF570" i="1"/>
  <c r="AE570" i="1"/>
  <c r="AD570" i="1"/>
  <c r="AC570" i="1"/>
  <c r="AB570" i="1"/>
  <c r="AA570" i="1"/>
  <c r="Z570" i="1"/>
  <c r="Y570" i="1"/>
  <c r="X570" i="1"/>
  <c r="W570" i="1"/>
  <c r="V570" i="1"/>
  <c r="U570" i="1"/>
  <c r="T570" i="1"/>
  <c r="S570" i="1"/>
  <c r="R570" i="1"/>
  <c r="Q570" i="1"/>
  <c r="P570" i="1"/>
  <c r="G570" i="1"/>
  <c r="CU569" i="1"/>
  <c r="CT569" i="1"/>
  <c r="CS569" i="1"/>
  <c r="CR569" i="1"/>
  <c r="CQ569" i="1"/>
  <c r="CP569" i="1"/>
  <c r="CO569" i="1"/>
  <c r="CN569" i="1"/>
  <c r="CM569" i="1"/>
  <c r="CL569" i="1"/>
  <c r="CK569" i="1"/>
  <c r="CJ569" i="1"/>
  <c r="CI569" i="1"/>
  <c r="CH569" i="1"/>
  <c r="CG569" i="1"/>
  <c r="CF569" i="1"/>
  <c r="CE569" i="1"/>
  <c r="CD569" i="1"/>
  <c r="CC569" i="1"/>
  <c r="CB569" i="1"/>
  <c r="CA569" i="1"/>
  <c r="BZ569" i="1"/>
  <c r="BY569" i="1"/>
  <c r="BX569" i="1"/>
  <c r="BW569" i="1"/>
  <c r="BV569" i="1"/>
  <c r="BU569" i="1"/>
  <c r="BT569" i="1"/>
  <c r="BS569" i="1"/>
  <c r="BR569" i="1"/>
  <c r="BQ569" i="1"/>
  <c r="BP569" i="1"/>
  <c r="BO569" i="1"/>
  <c r="BN569" i="1"/>
  <c r="BM569" i="1"/>
  <c r="BL569" i="1"/>
  <c r="BK569" i="1"/>
  <c r="BJ569" i="1"/>
  <c r="BI569" i="1"/>
  <c r="BH569" i="1"/>
  <c r="BG569" i="1"/>
  <c r="BF569" i="1"/>
  <c r="BE569" i="1"/>
  <c r="BD569" i="1"/>
  <c r="BC569" i="1"/>
  <c r="BB569" i="1"/>
  <c r="BA569" i="1"/>
  <c r="AZ569" i="1"/>
  <c r="AY569" i="1"/>
  <c r="AX569" i="1"/>
  <c r="AW569" i="1"/>
  <c r="AV569" i="1"/>
  <c r="AU569" i="1"/>
  <c r="AT569" i="1"/>
  <c r="AS569" i="1"/>
  <c r="AR569" i="1"/>
  <c r="AQ569" i="1"/>
  <c r="AP569" i="1"/>
  <c r="AO569" i="1"/>
  <c r="AN569" i="1"/>
  <c r="AM569" i="1"/>
  <c r="AL569" i="1"/>
  <c r="AK569" i="1"/>
  <c r="AJ569" i="1"/>
  <c r="AI569" i="1"/>
  <c r="AH569" i="1"/>
  <c r="AG569" i="1"/>
  <c r="AF569" i="1"/>
  <c r="AE569" i="1"/>
  <c r="AD569" i="1"/>
  <c r="AC569" i="1"/>
  <c r="AB569" i="1"/>
  <c r="AA569" i="1"/>
  <c r="Z569" i="1"/>
  <c r="Y569" i="1"/>
  <c r="X569" i="1"/>
  <c r="W569" i="1"/>
  <c r="V569" i="1"/>
  <c r="U569" i="1"/>
  <c r="T569" i="1"/>
  <c r="S569" i="1"/>
  <c r="R569" i="1"/>
  <c r="Q569" i="1"/>
  <c r="P569" i="1"/>
  <c r="G569" i="1"/>
  <c r="CU568" i="1"/>
  <c r="CT568" i="1"/>
  <c r="CS568" i="1"/>
  <c r="CR568" i="1"/>
  <c r="CQ568" i="1"/>
  <c r="CP568" i="1"/>
  <c r="CO568" i="1"/>
  <c r="CN568" i="1"/>
  <c r="CM568" i="1"/>
  <c r="CL568" i="1"/>
  <c r="CK568" i="1"/>
  <c r="CJ568" i="1"/>
  <c r="CI568" i="1"/>
  <c r="CH568" i="1"/>
  <c r="CG568" i="1"/>
  <c r="CF568" i="1"/>
  <c r="CE568" i="1"/>
  <c r="CD568" i="1"/>
  <c r="CC568" i="1"/>
  <c r="CB568" i="1"/>
  <c r="CA568" i="1"/>
  <c r="BZ568" i="1"/>
  <c r="BY568" i="1"/>
  <c r="BX568" i="1"/>
  <c r="BW568" i="1"/>
  <c r="BV568" i="1"/>
  <c r="BU568" i="1"/>
  <c r="BT568" i="1"/>
  <c r="BS568" i="1"/>
  <c r="BR568" i="1"/>
  <c r="BQ568" i="1"/>
  <c r="BP568" i="1"/>
  <c r="BO568" i="1"/>
  <c r="BN568" i="1"/>
  <c r="BM568" i="1"/>
  <c r="BL568" i="1"/>
  <c r="BK568" i="1"/>
  <c r="BJ568" i="1"/>
  <c r="BI568" i="1"/>
  <c r="BH568" i="1"/>
  <c r="BG568" i="1"/>
  <c r="BF568" i="1"/>
  <c r="BE568" i="1"/>
  <c r="BD568" i="1"/>
  <c r="BC568" i="1"/>
  <c r="BB568" i="1"/>
  <c r="BA568" i="1"/>
  <c r="AZ568" i="1"/>
  <c r="AY568" i="1"/>
  <c r="AX568" i="1"/>
  <c r="AW568" i="1"/>
  <c r="AV568" i="1"/>
  <c r="AU568" i="1"/>
  <c r="AT568" i="1"/>
  <c r="AS568" i="1"/>
  <c r="AR568" i="1"/>
  <c r="AQ568" i="1"/>
  <c r="AP568" i="1"/>
  <c r="AO568" i="1"/>
  <c r="AN568" i="1"/>
  <c r="AM568" i="1"/>
  <c r="AL568" i="1"/>
  <c r="AK568" i="1"/>
  <c r="AJ568" i="1"/>
  <c r="AI568" i="1"/>
  <c r="AH568" i="1"/>
  <c r="AG568" i="1"/>
  <c r="AF568" i="1"/>
  <c r="AE568" i="1"/>
  <c r="AD568" i="1"/>
  <c r="AC568" i="1"/>
  <c r="AB568" i="1"/>
  <c r="AA568" i="1"/>
  <c r="Z568" i="1"/>
  <c r="Y568" i="1"/>
  <c r="X568" i="1"/>
  <c r="W568" i="1"/>
  <c r="V568" i="1"/>
  <c r="U568" i="1"/>
  <c r="T568" i="1"/>
  <c r="S568" i="1"/>
  <c r="R568" i="1"/>
  <c r="Q568" i="1"/>
  <c r="P568" i="1"/>
  <c r="G568" i="1"/>
  <c r="CU567" i="1"/>
  <c r="CT567" i="1"/>
  <c r="CS567" i="1"/>
  <c r="CR567" i="1"/>
  <c r="CQ567" i="1"/>
  <c r="CP567" i="1"/>
  <c r="CO567" i="1"/>
  <c r="CN567" i="1"/>
  <c r="CM567" i="1"/>
  <c r="CL567" i="1"/>
  <c r="CK567" i="1"/>
  <c r="CJ567" i="1"/>
  <c r="CI567" i="1"/>
  <c r="CH567" i="1"/>
  <c r="CG567" i="1"/>
  <c r="CF567" i="1"/>
  <c r="CE567" i="1"/>
  <c r="CD567" i="1"/>
  <c r="CC567" i="1"/>
  <c r="CB567" i="1"/>
  <c r="CA567" i="1"/>
  <c r="BZ567" i="1"/>
  <c r="BY567" i="1"/>
  <c r="BX567" i="1"/>
  <c r="BW567" i="1"/>
  <c r="BV567" i="1"/>
  <c r="BU567" i="1"/>
  <c r="BT567" i="1"/>
  <c r="BS567" i="1"/>
  <c r="BR567" i="1"/>
  <c r="BQ567" i="1"/>
  <c r="BP567" i="1"/>
  <c r="BO567" i="1"/>
  <c r="BN567" i="1"/>
  <c r="BM567" i="1"/>
  <c r="BL567" i="1"/>
  <c r="BK567" i="1"/>
  <c r="BJ567" i="1"/>
  <c r="BI567" i="1"/>
  <c r="BH567" i="1"/>
  <c r="BG567" i="1"/>
  <c r="BF567" i="1"/>
  <c r="BE567" i="1"/>
  <c r="BD567" i="1"/>
  <c r="BC567" i="1"/>
  <c r="BB567" i="1"/>
  <c r="BA567" i="1"/>
  <c r="AZ567" i="1"/>
  <c r="AY567" i="1"/>
  <c r="AX567" i="1"/>
  <c r="AW567" i="1"/>
  <c r="AV567" i="1"/>
  <c r="AU567" i="1"/>
  <c r="AT567" i="1"/>
  <c r="AS567" i="1"/>
  <c r="AR567" i="1"/>
  <c r="AQ567" i="1"/>
  <c r="AP567" i="1"/>
  <c r="AO567" i="1"/>
  <c r="AN567" i="1"/>
  <c r="AM567" i="1"/>
  <c r="AL567" i="1"/>
  <c r="AK567" i="1"/>
  <c r="AJ567" i="1"/>
  <c r="AI567" i="1"/>
  <c r="AH567" i="1"/>
  <c r="AG567" i="1"/>
  <c r="AF567" i="1"/>
  <c r="AE567" i="1"/>
  <c r="AD567" i="1"/>
  <c r="AC567" i="1"/>
  <c r="AB567" i="1"/>
  <c r="AA567" i="1"/>
  <c r="Z567" i="1"/>
  <c r="Y567" i="1"/>
  <c r="X567" i="1"/>
  <c r="W567" i="1"/>
  <c r="V567" i="1"/>
  <c r="U567" i="1"/>
  <c r="T567" i="1"/>
  <c r="S567" i="1"/>
  <c r="R567" i="1"/>
  <c r="Q567" i="1"/>
  <c r="P567" i="1"/>
  <c r="G567" i="1"/>
  <c r="CU566" i="1"/>
  <c r="CT566" i="1"/>
  <c r="CS566" i="1"/>
  <c r="CR566" i="1"/>
  <c r="CQ566" i="1"/>
  <c r="CP566" i="1"/>
  <c r="CO566" i="1"/>
  <c r="CN566" i="1"/>
  <c r="CM566" i="1"/>
  <c r="CL566" i="1"/>
  <c r="CK566" i="1"/>
  <c r="CJ566" i="1"/>
  <c r="CI566" i="1"/>
  <c r="CH566" i="1"/>
  <c r="CG566" i="1"/>
  <c r="CF566" i="1"/>
  <c r="CE566" i="1"/>
  <c r="CD566" i="1"/>
  <c r="CC566" i="1"/>
  <c r="CB566" i="1"/>
  <c r="CA566" i="1"/>
  <c r="BZ566" i="1"/>
  <c r="BY566" i="1"/>
  <c r="BX566" i="1"/>
  <c r="BW566" i="1"/>
  <c r="BV566" i="1"/>
  <c r="BU566" i="1"/>
  <c r="BT566" i="1"/>
  <c r="BS566" i="1"/>
  <c r="BR566" i="1"/>
  <c r="BQ566" i="1"/>
  <c r="BP566" i="1"/>
  <c r="BO566" i="1"/>
  <c r="BN566" i="1"/>
  <c r="BM566" i="1"/>
  <c r="BL566" i="1"/>
  <c r="BK566" i="1"/>
  <c r="BJ566" i="1"/>
  <c r="BI566" i="1"/>
  <c r="BH566" i="1"/>
  <c r="BG566" i="1"/>
  <c r="BF566" i="1"/>
  <c r="BE566" i="1"/>
  <c r="BD566" i="1"/>
  <c r="BC566" i="1"/>
  <c r="BB566" i="1"/>
  <c r="BA566" i="1"/>
  <c r="AZ566" i="1"/>
  <c r="AY566" i="1"/>
  <c r="AX566" i="1"/>
  <c r="AW566" i="1"/>
  <c r="AV566" i="1"/>
  <c r="AU566" i="1"/>
  <c r="AT566" i="1"/>
  <c r="AS566" i="1"/>
  <c r="AR566" i="1"/>
  <c r="AQ566" i="1"/>
  <c r="AP566" i="1"/>
  <c r="AO566" i="1"/>
  <c r="AN566" i="1"/>
  <c r="AM566" i="1"/>
  <c r="AL566" i="1"/>
  <c r="AK566" i="1"/>
  <c r="AJ566" i="1"/>
  <c r="AI566" i="1"/>
  <c r="AH566" i="1"/>
  <c r="AG566" i="1"/>
  <c r="AF566" i="1"/>
  <c r="AE566" i="1"/>
  <c r="AD566" i="1"/>
  <c r="AC566" i="1"/>
  <c r="AB566" i="1"/>
  <c r="AA566" i="1"/>
  <c r="Z566" i="1"/>
  <c r="Y566" i="1"/>
  <c r="X566" i="1"/>
  <c r="W566" i="1"/>
  <c r="V566" i="1"/>
  <c r="U566" i="1"/>
  <c r="T566" i="1"/>
  <c r="S566" i="1"/>
  <c r="R566" i="1"/>
  <c r="Q566" i="1"/>
  <c r="P566" i="1"/>
  <c r="G566" i="1"/>
  <c r="CU565" i="1"/>
  <c r="CT565" i="1"/>
  <c r="CS565" i="1"/>
  <c r="CR565" i="1"/>
  <c r="CQ565" i="1"/>
  <c r="CP565" i="1"/>
  <c r="CO565" i="1"/>
  <c r="CN565" i="1"/>
  <c r="CM565" i="1"/>
  <c r="CL565" i="1"/>
  <c r="CK565" i="1"/>
  <c r="CJ565" i="1"/>
  <c r="CI565" i="1"/>
  <c r="CH565" i="1"/>
  <c r="CG565" i="1"/>
  <c r="CF565" i="1"/>
  <c r="CE565" i="1"/>
  <c r="CD565" i="1"/>
  <c r="CC565" i="1"/>
  <c r="CB565" i="1"/>
  <c r="CA565" i="1"/>
  <c r="BZ565" i="1"/>
  <c r="BY565" i="1"/>
  <c r="BX565" i="1"/>
  <c r="BW565" i="1"/>
  <c r="BV565" i="1"/>
  <c r="BU565" i="1"/>
  <c r="BT565" i="1"/>
  <c r="BS565" i="1"/>
  <c r="BR565" i="1"/>
  <c r="BQ565" i="1"/>
  <c r="BP565" i="1"/>
  <c r="BO565" i="1"/>
  <c r="BN565" i="1"/>
  <c r="BM565" i="1"/>
  <c r="BL565" i="1"/>
  <c r="BK565" i="1"/>
  <c r="BJ565" i="1"/>
  <c r="BI565" i="1"/>
  <c r="BH565" i="1"/>
  <c r="BG565" i="1"/>
  <c r="BF565" i="1"/>
  <c r="BE565" i="1"/>
  <c r="BD565" i="1"/>
  <c r="BC565" i="1"/>
  <c r="BB565" i="1"/>
  <c r="BA565" i="1"/>
  <c r="AZ565" i="1"/>
  <c r="AY565" i="1"/>
  <c r="AX565" i="1"/>
  <c r="AW565" i="1"/>
  <c r="AV565" i="1"/>
  <c r="AU565" i="1"/>
  <c r="AT565" i="1"/>
  <c r="AS565" i="1"/>
  <c r="AR565" i="1"/>
  <c r="AQ565" i="1"/>
  <c r="AP565" i="1"/>
  <c r="AO565" i="1"/>
  <c r="AN565" i="1"/>
  <c r="AM565" i="1"/>
  <c r="AL565" i="1"/>
  <c r="AK565" i="1"/>
  <c r="AJ565" i="1"/>
  <c r="AI565" i="1"/>
  <c r="AH565" i="1"/>
  <c r="AG565" i="1"/>
  <c r="AF565" i="1"/>
  <c r="AE565" i="1"/>
  <c r="AD565" i="1"/>
  <c r="AC565" i="1"/>
  <c r="AB565" i="1"/>
  <c r="AA565" i="1"/>
  <c r="Z565" i="1"/>
  <c r="Y565" i="1"/>
  <c r="X565" i="1"/>
  <c r="W565" i="1"/>
  <c r="V565" i="1"/>
  <c r="U565" i="1"/>
  <c r="T565" i="1"/>
  <c r="S565" i="1"/>
  <c r="R565" i="1"/>
  <c r="Q565" i="1"/>
  <c r="P565" i="1"/>
  <c r="G565" i="1"/>
  <c r="CU564" i="1"/>
  <c r="CT564" i="1"/>
  <c r="CS564" i="1"/>
  <c r="CR564" i="1"/>
  <c r="CQ564" i="1"/>
  <c r="CP564" i="1"/>
  <c r="CO564" i="1"/>
  <c r="CN564" i="1"/>
  <c r="CM564" i="1"/>
  <c r="CL564" i="1"/>
  <c r="CK564" i="1"/>
  <c r="CJ564" i="1"/>
  <c r="CI564" i="1"/>
  <c r="CH564" i="1"/>
  <c r="CG564" i="1"/>
  <c r="CF564" i="1"/>
  <c r="CE564" i="1"/>
  <c r="CD564" i="1"/>
  <c r="CC564" i="1"/>
  <c r="CB564" i="1"/>
  <c r="CA564" i="1"/>
  <c r="BZ564" i="1"/>
  <c r="BY564" i="1"/>
  <c r="BX564" i="1"/>
  <c r="BW564" i="1"/>
  <c r="BV564" i="1"/>
  <c r="BU564" i="1"/>
  <c r="BT564" i="1"/>
  <c r="BS564" i="1"/>
  <c r="BR564" i="1"/>
  <c r="BQ564" i="1"/>
  <c r="BP564" i="1"/>
  <c r="BO564" i="1"/>
  <c r="BN564" i="1"/>
  <c r="BM564" i="1"/>
  <c r="BL564" i="1"/>
  <c r="BK564" i="1"/>
  <c r="BJ564" i="1"/>
  <c r="BI564" i="1"/>
  <c r="BH564" i="1"/>
  <c r="BG564" i="1"/>
  <c r="BF564" i="1"/>
  <c r="BE564" i="1"/>
  <c r="BD564" i="1"/>
  <c r="BC564" i="1"/>
  <c r="BB564" i="1"/>
  <c r="BA564" i="1"/>
  <c r="AZ564" i="1"/>
  <c r="AY564" i="1"/>
  <c r="AX564" i="1"/>
  <c r="AW564" i="1"/>
  <c r="AV564" i="1"/>
  <c r="AU564" i="1"/>
  <c r="AT564" i="1"/>
  <c r="AS564" i="1"/>
  <c r="AR564" i="1"/>
  <c r="AQ564" i="1"/>
  <c r="AP564" i="1"/>
  <c r="AO564" i="1"/>
  <c r="AN564" i="1"/>
  <c r="AM564" i="1"/>
  <c r="AL564" i="1"/>
  <c r="AK564" i="1"/>
  <c r="AJ564" i="1"/>
  <c r="AI564" i="1"/>
  <c r="AH564" i="1"/>
  <c r="AG564" i="1"/>
  <c r="AF564" i="1"/>
  <c r="AE564" i="1"/>
  <c r="AD564" i="1"/>
  <c r="AC564" i="1"/>
  <c r="AB564" i="1"/>
  <c r="AA564" i="1"/>
  <c r="Z564" i="1"/>
  <c r="Y564" i="1"/>
  <c r="X564" i="1"/>
  <c r="W564" i="1"/>
  <c r="V564" i="1"/>
  <c r="U564" i="1"/>
  <c r="T564" i="1"/>
  <c r="S564" i="1"/>
  <c r="R564" i="1"/>
  <c r="Q564" i="1"/>
  <c r="P564" i="1"/>
  <c r="G564" i="1"/>
  <c r="CU563" i="1"/>
  <c r="CT563" i="1"/>
  <c r="CS563" i="1"/>
  <c r="CR563" i="1"/>
  <c r="CQ563" i="1"/>
  <c r="CP563" i="1"/>
  <c r="CO563" i="1"/>
  <c r="CN563" i="1"/>
  <c r="CM563" i="1"/>
  <c r="CL563" i="1"/>
  <c r="CK563" i="1"/>
  <c r="CJ563" i="1"/>
  <c r="CI563" i="1"/>
  <c r="CH563" i="1"/>
  <c r="CG563" i="1"/>
  <c r="CF563" i="1"/>
  <c r="CE563" i="1"/>
  <c r="CD563" i="1"/>
  <c r="CC563" i="1"/>
  <c r="CB563" i="1"/>
  <c r="CA563" i="1"/>
  <c r="BZ563" i="1"/>
  <c r="BY563" i="1"/>
  <c r="BX563" i="1"/>
  <c r="BW563" i="1"/>
  <c r="BV563" i="1"/>
  <c r="BU563" i="1"/>
  <c r="BT563" i="1"/>
  <c r="BS563" i="1"/>
  <c r="BR563" i="1"/>
  <c r="BQ563" i="1"/>
  <c r="BP563" i="1"/>
  <c r="BO563" i="1"/>
  <c r="BN563" i="1"/>
  <c r="BM563" i="1"/>
  <c r="BL563" i="1"/>
  <c r="BK563" i="1"/>
  <c r="BJ563" i="1"/>
  <c r="BI563" i="1"/>
  <c r="BH563" i="1"/>
  <c r="BG563" i="1"/>
  <c r="BF563" i="1"/>
  <c r="BE563" i="1"/>
  <c r="BD563" i="1"/>
  <c r="BC563" i="1"/>
  <c r="BB563" i="1"/>
  <c r="BA563" i="1"/>
  <c r="AZ563" i="1"/>
  <c r="AY563" i="1"/>
  <c r="AX563" i="1"/>
  <c r="AW563" i="1"/>
  <c r="AV563" i="1"/>
  <c r="AU563" i="1"/>
  <c r="AT563" i="1"/>
  <c r="AS563" i="1"/>
  <c r="AR563" i="1"/>
  <c r="AQ563" i="1"/>
  <c r="AP563" i="1"/>
  <c r="AO563" i="1"/>
  <c r="AN563" i="1"/>
  <c r="AM563" i="1"/>
  <c r="AL563" i="1"/>
  <c r="AK563" i="1"/>
  <c r="AJ563" i="1"/>
  <c r="AI563" i="1"/>
  <c r="AH563" i="1"/>
  <c r="AG563" i="1"/>
  <c r="AF563" i="1"/>
  <c r="AE563" i="1"/>
  <c r="AD563" i="1"/>
  <c r="AC563" i="1"/>
  <c r="AB563" i="1"/>
  <c r="AA563" i="1"/>
  <c r="Z563" i="1"/>
  <c r="Y563" i="1"/>
  <c r="X563" i="1"/>
  <c r="W563" i="1"/>
  <c r="V563" i="1"/>
  <c r="U563" i="1"/>
  <c r="T563" i="1"/>
  <c r="S563" i="1"/>
  <c r="R563" i="1"/>
  <c r="Q563" i="1"/>
  <c r="P563" i="1"/>
  <c r="G563" i="1"/>
  <c r="CU562" i="1"/>
  <c r="CT562" i="1"/>
  <c r="CS562" i="1"/>
  <c r="CR562" i="1"/>
  <c r="CQ562" i="1"/>
  <c r="CP562" i="1"/>
  <c r="CO562" i="1"/>
  <c r="CN562" i="1"/>
  <c r="CM562" i="1"/>
  <c r="CL562" i="1"/>
  <c r="CK562" i="1"/>
  <c r="CJ562" i="1"/>
  <c r="CI562" i="1"/>
  <c r="CH562" i="1"/>
  <c r="CG562" i="1"/>
  <c r="CF562" i="1"/>
  <c r="CE562" i="1"/>
  <c r="CD562" i="1"/>
  <c r="CC562" i="1"/>
  <c r="CB562" i="1"/>
  <c r="CA562" i="1"/>
  <c r="BZ562" i="1"/>
  <c r="BY562" i="1"/>
  <c r="BX562" i="1"/>
  <c r="BW562" i="1"/>
  <c r="BV562" i="1"/>
  <c r="BU562" i="1"/>
  <c r="BT562" i="1"/>
  <c r="BS562" i="1"/>
  <c r="BR562" i="1"/>
  <c r="BQ562" i="1"/>
  <c r="BP562" i="1"/>
  <c r="BO562" i="1"/>
  <c r="BN562" i="1"/>
  <c r="BM562" i="1"/>
  <c r="BL562" i="1"/>
  <c r="BK562" i="1"/>
  <c r="BJ562" i="1"/>
  <c r="BI562" i="1"/>
  <c r="BH562" i="1"/>
  <c r="BG562" i="1"/>
  <c r="BF562" i="1"/>
  <c r="BE562" i="1"/>
  <c r="BD562" i="1"/>
  <c r="BC562" i="1"/>
  <c r="BB562" i="1"/>
  <c r="BA562" i="1"/>
  <c r="AZ562" i="1"/>
  <c r="AY562" i="1"/>
  <c r="AX562" i="1"/>
  <c r="AW562" i="1"/>
  <c r="AV562" i="1"/>
  <c r="AU562" i="1"/>
  <c r="AT562" i="1"/>
  <c r="AS562" i="1"/>
  <c r="AR562" i="1"/>
  <c r="AQ562" i="1"/>
  <c r="AP562" i="1"/>
  <c r="AO562" i="1"/>
  <c r="AN562" i="1"/>
  <c r="AM562" i="1"/>
  <c r="AL562" i="1"/>
  <c r="AK562" i="1"/>
  <c r="AJ562" i="1"/>
  <c r="AI562" i="1"/>
  <c r="AH562" i="1"/>
  <c r="AG562" i="1"/>
  <c r="AF562" i="1"/>
  <c r="AE562" i="1"/>
  <c r="AD562" i="1"/>
  <c r="AC562" i="1"/>
  <c r="AB562" i="1"/>
  <c r="AA562" i="1"/>
  <c r="Z562" i="1"/>
  <c r="Y562" i="1"/>
  <c r="X562" i="1"/>
  <c r="W562" i="1"/>
  <c r="V562" i="1"/>
  <c r="U562" i="1"/>
  <c r="T562" i="1"/>
  <c r="S562" i="1"/>
  <c r="R562" i="1"/>
  <c r="Q562" i="1"/>
  <c r="P562" i="1"/>
  <c r="G562" i="1"/>
  <c r="CU561" i="1"/>
  <c r="CT561" i="1"/>
  <c r="CS561" i="1"/>
  <c r="CR561" i="1"/>
  <c r="CQ561" i="1"/>
  <c r="CP561" i="1"/>
  <c r="CO561" i="1"/>
  <c r="CN561" i="1"/>
  <c r="CM561" i="1"/>
  <c r="CL561" i="1"/>
  <c r="CK561" i="1"/>
  <c r="CJ561" i="1"/>
  <c r="CI561" i="1"/>
  <c r="CH561" i="1"/>
  <c r="CG561" i="1"/>
  <c r="CF561" i="1"/>
  <c r="CE561" i="1"/>
  <c r="CD561" i="1"/>
  <c r="CC561" i="1"/>
  <c r="CB561" i="1"/>
  <c r="CA561" i="1"/>
  <c r="BZ561" i="1"/>
  <c r="BY561" i="1"/>
  <c r="BX561" i="1"/>
  <c r="BW561" i="1"/>
  <c r="BV561" i="1"/>
  <c r="BU561" i="1"/>
  <c r="BT561" i="1"/>
  <c r="BS561" i="1"/>
  <c r="BR561" i="1"/>
  <c r="BQ561" i="1"/>
  <c r="BP561" i="1"/>
  <c r="BO561" i="1"/>
  <c r="BN561" i="1"/>
  <c r="BM561" i="1"/>
  <c r="BL561" i="1"/>
  <c r="BK561" i="1"/>
  <c r="BJ561" i="1"/>
  <c r="BI561" i="1"/>
  <c r="BH561" i="1"/>
  <c r="BG561" i="1"/>
  <c r="BF561" i="1"/>
  <c r="BE561" i="1"/>
  <c r="BD561" i="1"/>
  <c r="BC561" i="1"/>
  <c r="BB561" i="1"/>
  <c r="BA561" i="1"/>
  <c r="AZ561" i="1"/>
  <c r="AY561" i="1"/>
  <c r="AX561" i="1"/>
  <c r="AW561" i="1"/>
  <c r="AV561" i="1"/>
  <c r="AU561" i="1"/>
  <c r="AT561" i="1"/>
  <c r="AS561" i="1"/>
  <c r="AR561" i="1"/>
  <c r="AQ561" i="1"/>
  <c r="AP561" i="1"/>
  <c r="AO561" i="1"/>
  <c r="AN561" i="1"/>
  <c r="AM561" i="1"/>
  <c r="AL561" i="1"/>
  <c r="AK561" i="1"/>
  <c r="AJ561" i="1"/>
  <c r="AI561" i="1"/>
  <c r="AH561" i="1"/>
  <c r="AG561" i="1"/>
  <c r="AF561" i="1"/>
  <c r="AE561" i="1"/>
  <c r="AD561" i="1"/>
  <c r="AC561" i="1"/>
  <c r="AB561" i="1"/>
  <c r="AA561" i="1"/>
  <c r="Z561" i="1"/>
  <c r="Y561" i="1"/>
  <c r="X561" i="1"/>
  <c r="W561" i="1"/>
  <c r="V561" i="1"/>
  <c r="U561" i="1"/>
  <c r="T561" i="1"/>
  <c r="S561" i="1"/>
  <c r="R561" i="1"/>
  <c r="Q561" i="1"/>
  <c r="P561" i="1"/>
  <c r="G561" i="1"/>
  <c r="CU560" i="1"/>
  <c r="CT560" i="1"/>
  <c r="CS560" i="1"/>
  <c r="CR560" i="1"/>
  <c r="CQ560" i="1"/>
  <c r="CP560" i="1"/>
  <c r="CO560" i="1"/>
  <c r="CN560" i="1"/>
  <c r="CM560" i="1"/>
  <c r="CL560" i="1"/>
  <c r="CK560" i="1"/>
  <c r="CJ560" i="1"/>
  <c r="CI560" i="1"/>
  <c r="CH560" i="1"/>
  <c r="CG560" i="1"/>
  <c r="CF560" i="1"/>
  <c r="CE560" i="1"/>
  <c r="CD560" i="1"/>
  <c r="CC560" i="1"/>
  <c r="CB560" i="1"/>
  <c r="CA560" i="1"/>
  <c r="BZ560" i="1"/>
  <c r="BY560" i="1"/>
  <c r="BX560" i="1"/>
  <c r="BW560" i="1"/>
  <c r="BV560" i="1"/>
  <c r="BU560" i="1"/>
  <c r="BT560" i="1"/>
  <c r="BS560" i="1"/>
  <c r="BR560" i="1"/>
  <c r="BQ560" i="1"/>
  <c r="BP560" i="1"/>
  <c r="BO560" i="1"/>
  <c r="BN560" i="1"/>
  <c r="BM560" i="1"/>
  <c r="BL560" i="1"/>
  <c r="BK560" i="1"/>
  <c r="BJ560" i="1"/>
  <c r="BI560" i="1"/>
  <c r="BH560" i="1"/>
  <c r="BG560" i="1"/>
  <c r="BF560" i="1"/>
  <c r="BE560" i="1"/>
  <c r="BD560" i="1"/>
  <c r="BC560" i="1"/>
  <c r="BB560" i="1"/>
  <c r="BA560" i="1"/>
  <c r="AZ560" i="1"/>
  <c r="AY560" i="1"/>
  <c r="AX560" i="1"/>
  <c r="AW560" i="1"/>
  <c r="AV560" i="1"/>
  <c r="AU560" i="1"/>
  <c r="AT560" i="1"/>
  <c r="AS560" i="1"/>
  <c r="AR560" i="1"/>
  <c r="AQ560" i="1"/>
  <c r="AP560" i="1"/>
  <c r="AO560" i="1"/>
  <c r="AN560" i="1"/>
  <c r="AM560" i="1"/>
  <c r="AL560" i="1"/>
  <c r="AK560" i="1"/>
  <c r="AJ560" i="1"/>
  <c r="AI560" i="1"/>
  <c r="AH560" i="1"/>
  <c r="AG560" i="1"/>
  <c r="AF560" i="1"/>
  <c r="AE560" i="1"/>
  <c r="AD560" i="1"/>
  <c r="AC560" i="1"/>
  <c r="AB560" i="1"/>
  <c r="AA560" i="1"/>
  <c r="Z560" i="1"/>
  <c r="Y560" i="1"/>
  <c r="X560" i="1"/>
  <c r="W560" i="1"/>
  <c r="V560" i="1"/>
  <c r="U560" i="1"/>
  <c r="T560" i="1"/>
  <c r="S560" i="1"/>
  <c r="R560" i="1"/>
  <c r="Q560" i="1"/>
  <c r="P560" i="1"/>
  <c r="G560" i="1"/>
  <c r="CU559" i="1"/>
  <c r="CT559" i="1"/>
  <c r="CS559" i="1"/>
  <c r="CR559" i="1"/>
  <c r="CQ559" i="1"/>
  <c r="CP559" i="1"/>
  <c r="CO559" i="1"/>
  <c r="CN559" i="1"/>
  <c r="CM559" i="1"/>
  <c r="CL559" i="1"/>
  <c r="CK559" i="1"/>
  <c r="CJ559" i="1"/>
  <c r="CI559" i="1"/>
  <c r="CH559" i="1"/>
  <c r="CG559" i="1"/>
  <c r="CF559" i="1"/>
  <c r="CE559" i="1"/>
  <c r="CD559" i="1"/>
  <c r="CC559" i="1"/>
  <c r="CB559" i="1"/>
  <c r="CA559" i="1"/>
  <c r="BZ559" i="1"/>
  <c r="BY559" i="1"/>
  <c r="BX559" i="1"/>
  <c r="BW559" i="1"/>
  <c r="BV559" i="1"/>
  <c r="BU559" i="1"/>
  <c r="BT559" i="1"/>
  <c r="BS559" i="1"/>
  <c r="BR559" i="1"/>
  <c r="BQ559" i="1"/>
  <c r="BP559" i="1"/>
  <c r="BO559" i="1"/>
  <c r="BN559" i="1"/>
  <c r="BM559" i="1"/>
  <c r="BL559" i="1"/>
  <c r="BK559" i="1"/>
  <c r="BJ559" i="1"/>
  <c r="BI559" i="1"/>
  <c r="BH559" i="1"/>
  <c r="BG559" i="1"/>
  <c r="BF559" i="1"/>
  <c r="BE559" i="1"/>
  <c r="BD559" i="1"/>
  <c r="BC559" i="1"/>
  <c r="BB559" i="1"/>
  <c r="BA559" i="1"/>
  <c r="AZ559" i="1"/>
  <c r="AY559" i="1"/>
  <c r="AX559" i="1"/>
  <c r="AW559" i="1"/>
  <c r="AV559" i="1"/>
  <c r="AU559" i="1"/>
  <c r="AT559" i="1"/>
  <c r="AS559" i="1"/>
  <c r="AR559" i="1"/>
  <c r="AQ559" i="1"/>
  <c r="AP559" i="1"/>
  <c r="AO559" i="1"/>
  <c r="AN559" i="1"/>
  <c r="AM559" i="1"/>
  <c r="AL559" i="1"/>
  <c r="AK559" i="1"/>
  <c r="AJ559" i="1"/>
  <c r="AI559" i="1"/>
  <c r="AH559" i="1"/>
  <c r="AG559" i="1"/>
  <c r="AF559" i="1"/>
  <c r="AE559" i="1"/>
  <c r="AD559" i="1"/>
  <c r="AC559" i="1"/>
  <c r="AB559" i="1"/>
  <c r="AA559" i="1"/>
  <c r="Z559" i="1"/>
  <c r="Y559" i="1"/>
  <c r="X559" i="1"/>
  <c r="W559" i="1"/>
  <c r="V559" i="1"/>
  <c r="U559" i="1"/>
  <c r="T559" i="1"/>
  <c r="S559" i="1"/>
  <c r="R559" i="1"/>
  <c r="Q559" i="1"/>
  <c r="P559" i="1"/>
  <c r="G559" i="1"/>
  <c r="CU558" i="1"/>
  <c r="CT558" i="1"/>
  <c r="CS558" i="1"/>
  <c r="CR558" i="1"/>
  <c r="CQ558" i="1"/>
  <c r="CP558" i="1"/>
  <c r="CO558" i="1"/>
  <c r="CN558" i="1"/>
  <c r="CM558" i="1"/>
  <c r="CL558" i="1"/>
  <c r="CK558" i="1"/>
  <c r="CJ558" i="1"/>
  <c r="CI558" i="1"/>
  <c r="CH558" i="1"/>
  <c r="CG558" i="1"/>
  <c r="CF558" i="1"/>
  <c r="CE558" i="1"/>
  <c r="CD558" i="1"/>
  <c r="CC558" i="1"/>
  <c r="CB558" i="1"/>
  <c r="CA558" i="1"/>
  <c r="BZ558" i="1"/>
  <c r="BY558" i="1"/>
  <c r="BX558" i="1"/>
  <c r="BW558" i="1"/>
  <c r="BV558" i="1"/>
  <c r="BU558" i="1"/>
  <c r="BT558" i="1"/>
  <c r="BS558" i="1"/>
  <c r="BR558" i="1"/>
  <c r="BQ558" i="1"/>
  <c r="BP558" i="1"/>
  <c r="BO558" i="1"/>
  <c r="BN558" i="1"/>
  <c r="BM558" i="1"/>
  <c r="BL558" i="1"/>
  <c r="BK558" i="1"/>
  <c r="BJ558" i="1"/>
  <c r="BI558" i="1"/>
  <c r="BH558" i="1"/>
  <c r="BG558" i="1"/>
  <c r="BF558" i="1"/>
  <c r="BE558" i="1"/>
  <c r="BD558" i="1"/>
  <c r="BC558" i="1"/>
  <c r="BB558" i="1"/>
  <c r="BA558" i="1"/>
  <c r="AZ558" i="1"/>
  <c r="AY558" i="1"/>
  <c r="AX558" i="1"/>
  <c r="AW558" i="1"/>
  <c r="AV558" i="1"/>
  <c r="AU558" i="1"/>
  <c r="AT558" i="1"/>
  <c r="AS558" i="1"/>
  <c r="AR558" i="1"/>
  <c r="AQ558" i="1"/>
  <c r="AP558" i="1"/>
  <c r="AO558" i="1"/>
  <c r="AN558" i="1"/>
  <c r="AM558" i="1"/>
  <c r="AL558" i="1"/>
  <c r="AK558" i="1"/>
  <c r="AJ558" i="1"/>
  <c r="AI558" i="1"/>
  <c r="AH558" i="1"/>
  <c r="AG558" i="1"/>
  <c r="AF558" i="1"/>
  <c r="AE558" i="1"/>
  <c r="AD558" i="1"/>
  <c r="AC558" i="1"/>
  <c r="AB558" i="1"/>
  <c r="AA558" i="1"/>
  <c r="Z558" i="1"/>
  <c r="Y558" i="1"/>
  <c r="X558" i="1"/>
  <c r="W558" i="1"/>
  <c r="V558" i="1"/>
  <c r="U558" i="1"/>
  <c r="T558" i="1"/>
  <c r="S558" i="1"/>
  <c r="R558" i="1"/>
  <c r="Q558" i="1"/>
  <c r="P558" i="1"/>
  <c r="G558" i="1"/>
  <c r="CU557" i="1"/>
  <c r="CT557" i="1"/>
  <c r="CS557" i="1"/>
  <c r="CR557" i="1"/>
  <c r="CQ557" i="1"/>
  <c r="CP557" i="1"/>
  <c r="CO557" i="1"/>
  <c r="CN557" i="1"/>
  <c r="CM557" i="1"/>
  <c r="CL557" i="1"/>
  <c r="CK557" i="1"/>
  <c r="CJ557" i="1"/>
  <c r="CI557" i="1"/>
  <c r="CH557" i="1"/>
  <c r="CG557" i="1"/>
  <c r="CF557" i="1"/>
  <c r="CE557" i="1"/>
  <c r="CD557" i="1"/>
  <c r="CC557" i="1"/>
  <c r="CB557" i="1"/>
  <c r="CA557" i="1"/>
  <c r="BZ557" i="1"/>
  <c r="BY557" i="1"/>
  <c r="BX557" i="1"/>
  <c r="BW557" i="1"/>
  <c r="BV557" i="1"/>
  <c r="BU557" i="1"/>
  <c r="BT557" i="1"/>
  <c r="BS557" i="1"/>
  <c r="BR557" i="1"/>
  <c r="BQ557" i="1"/>
  <c r="BP557" i="1"/>
  <c r="BO557" i="1"/>
  <c r="BN557" i="1"/>
  <c r="BM557" i="1"/>
  <c r="BL557" i="1"/>
  <c r="BK557" i="1"/>
  <c r="BJ557" i="1"/>
  <c r="BI557" i="1"/>
  <c r="BH557" i="1"/>
  <c r="BG557" i="1"/>
  <c r="BF557" i="1"/>
  <c r="BE557" i="1"/>
  <c r="BD557" i="1"/>
  <c r="BC557" i="1"/>
  <c r="BB557" i="1"/>
  <c r="BA557" i="1"/>
  <c r="AZ557" i="1"/>
  <c r="AY557" i="1"/>
  <c r="AX557" i="1"/>
  <c r="AW557" i="1"/>
  <c r="AV557" i="1"/>
  <c r="AU557" i="1"/>
  <c r="AT557" i="1"/>
  <c r="AS557" i="1"/>
  <c r="AR557" i="1"/>
  <c r="AQ557" i="1"/>
  <c r="AP557" i="1"/>
  <c r="AO557" i="1"/>
  <c r="AN557" i="1"/>
  <c r="AM557" i="1"/>
  <c r="AL557" i="1"/>
  <c r="AK557" i="1"/>
  <c r="AJ557" i="1"/>
  <c r="AI557" i="1"/>
  <c r="AH557" i="1"/>
  <c r="AG557" i="1"/>
  <c r="AF557" i="1"/>
  <c r="AE557" i="1"/>
  <c r="AD557" i="1"/>
  <c r="AC557" i="1"/>
  <c r="AB557" i="1"/>
  <c r="AA557" i="1"/>
  <c r="Z557" i="1"/>
  <c r="Y557" i="1"/>
  <c r="X557" i="1"/>
  <c r="W557" i="1"/>
  <c r="V557" i="1"/>
  <c r="U557" i="1"/>
  <c r="T557" i="1"/>
  <c r="S557" i="1"/>
  <c r="R557" i="1"/>
  <c r="Q557" i="1"/>
  <c r="P557" i="1"/>
  <c r="G557" i="1"/>
  <c r="CU556" i="1"/>
  <c r="CT556" i="1"/>
  <c r="CS556" i="1"/>
  <c r="CR556" i="1"/>
  <c r="CQ556" i="1"/>
  <c r="CP556" i="1"/>
  <c r="CO556" i="1"/>
  <c r="CN556" i="1"/>
  <c r="CM556" i="1"/>
  <c r="CL556" i="1"/>
  <c r="CK556" i="1"/>
  <c r="CJ556" i="1"/>
  <c r="CI556" i="1"/>
  <c r="CH556" i="1"/>
  <c r="CG556" i="1"/>
  <c r="CF556" i="1"/>
  <c r="CE556" i="1"/>
  <c r="CD556" i="1"/>
  <c r="CC556" i="1"/>
  <c r="CB556" i="1"/>
  <c r="CA556" i="1"/>
  <c r="BZ556" i="1"/>
  <c r="BY556" i="1"/>
  <c r="BX556" i="1"/>
  <c r="BW556" i="1"/>
  <c r="BV556" i="1"/>
  <c r="BU556" i="1"/>
  <c r="BT556" i="1"/>
  <c r="BS556" i="1"/>
  <c r="BR556" i="1"/>
  <c r="BQ556" i="1"/>
  <c r="BP556" i="1"/>
  <c r="BO556" i="1"/>
  <c r="BN556" i="1"/>
  <c r="BM556" i="1"/>
  <c r="BL556" i="1"/>
  <c r="BK556" i="1"/>
  <c r="BJ556" i="1"/>
  <c r="BI556" i="1"/>
  <c r="BH556" i="1"/>
  <c r="BG556" i="1"/>
  <c r="BF556" i="1"/>
  <c r="BE556" i="1"/>
  <c r="BD556" i="1"/>
  <c r="BC556" i="1"/>
  <c r="BB556" i="1"/>
  <c r="BA556" i="1"/>
  <c r="AZ556" i="1"/>
  <c r="AY556" i="1"/>
  <c r="AX556" i="1"/>
  <c r="AW556" i="1"/>
  <c r="AV556" i="1"/>
  <c r="AU556" i="1"/>
  <c r="AT556" i="1"/>
  <c r="AS556" i="1"/>
  <c r="AR556" i="1"/>
  <c r="AQ556" i="1"/>
  <c r="AP556" i="1"/>
  <c r="AO556" i="1"/>
  <c r="AN556" i="1"/>
  <c r="AM556" i="1"/>
  <c r="AL556" i="1"/>
  <c r="AK556" i="1"/>
  <c r="AJ556" i="1"/>
  <c r="AI556" i="1"/>
  <c r="AH556" i="1"/>
  <c r="AG556" i="1"/>
  <c r="AF556" i="1"/>
  <c r="AE556" i="1"/>
  <c r="AD556" i="1"/>
  <c r="AC556" i="1"/>
  <c r="AB556" i="1"/>
  <c r="AA556" i="1"/>
  <c r="Z556" i="1"/>
  <c r="Y556" i="1"/>
  <c r="X556" i="1"/>
  <c r="W556" i="1"/>
  <c r="V556" i="1"/>
  <c r="U556" i="1"/>
  <c r="T556" i="1"/>
  <c r="S556" i="1"/>
  <c r="R556" i="1"/>
  <c r="Q556" i="1"/>
  <c r="P556" i="1"/>
  <c r="G556" i="1"/>
  <c r="CU555" i="1"/>
  <c r="CT555" i="1"/>
  <c r="CS555" i="1"/>
  <c r="CR555" i="1"/>
  <c r="CQ555" i="1"/>
  <c r="CP555" i="1"/>
  <c r="CO555" i="1"/>
  <c r="CN555" i="1"/>
  <c r="CM555" i="1"/>
  <c r="CL555" i="1"/>
  <c r="CK555" i="1"/>
  <c r="CJ555" i="1"/>
  <c r="CI555" i="1"/>
  <c r="CH555" i="1"/>
  <c r="CG555" i="1"/>
  <c r="CF555" i="1"/>
  <c r="CE555" i="1"/>
  <c r="CD555" i="1"/>
  <c r="CC555" i="1"/>
  <c r="CB555" i="1"/>
  <c r="CA555" i="1"/>
  <c r="BZ555" i="1"/>
  <c r="BY555" i="1"/>
  <c r="BX555" i="1"/>
  <c r="BW555" i="1"/>
  <c r="BV555" i="1"/>
  <c r="BU555" i="1"/>
  <c r="BT555" i="1"/>
  <c r="BS555" i="1"/>
  <c r="BR555" i="1"/>
  <c r="BQ555" i="1"/>
  <c r="BP555" i="1"/>
  <c r="BO555" i="1"/>
  <c r="BN555" i="1"/>
  <c r="BM555" i="1"/>
  <c r="BL555" i="1"/>
  <c r="BK555" i="1"/>
  <c r="BJ555" i="1"/>
  <c r="BI555" i="1"/>
  <c r="BH555" i="1"/>
  <c r="BG555" i="1"/>
  <c r="BF555" i="1"/>
  <c r="BE555" i="1"/>
  <c r="BD555" i="1"/>
  <c r="BC555" i="1"/>
  <c r="BB555" i="1"/>
  <c r="BA555" i="1"/>
  <c r="AZ555" i="1"/>
  <c r="AY555" i="1"/>
  <c r="AX555" i="1"/>
  <c r="AW555" i="1"/>
  <c r="AV555" i="1"/>
  <c r="AU555" i="1"/>
  <c r="AT555" i="1"/>
  <c r="AS555" i="1"/>
  <c r="AR555" i="1"/>
  <c r="AQ555" i="1"/>
  <c r="AP555" i="1"/>
  <c r="AO555" i="1"/>
  <c r="AN555" i="1"/>
  <c r="AM555" i="1"/>
  <c r="AL555" i="1"/>
  <c r="AK555" i="1"/>
  <c r="AJ555" i="1"/>
  <c r="AI555" i="1"/>
  <c r="AH555" i="1"/>
  <c r="AG555" i="1"/>
  <c r="AF555" i="1"/>
  <c r="AE555" i="1"/>
  <c r="AD555" i="1"/>
  <c r="AC555" i="1"/>
  <c r="AB555" i="1"/>
  <c r="AA555" i="1"/>
  <c r="Z555" i="1"/>
  <c r="Y555" i="1"/>
  <c r="X555" i="1"/>
  <c r="W555" i="1"/>
  <c r="V555" i="1"/>
  <c r="U555" i="1"/>
  <c r="T555" i="1"/>
  <c r="S555" i="1"/>
  <c r="R555" i="1"/>
  <c r="Q555" i="1"/>
  <c r="P555" i="1"/>
  <c r="G555" i="1"/>
  <c r="CU554" i="1"/>
  <c r="CT554" i="1"/>
  <c r="CS554" i="1"/>
  <c r="CR554" i="1"/>
  <c r="CQ554" i="1"/>
  <c r="CP554" i="1"/>
  <c r="CO554" i="1"/>
  <c r="CN554" i="1"/>
  <c r="CM554" i="1"/>
  <c r="CL554" i="1"/>
  <c r="CK554" i="1"/>
  <c r="CJ554" i="1"/>
  <c r="CI554" i="1"/>
  <c r="CH554" i="1"/>
  <c r="CG554" i="1"/>
  <c r="CF554" i="1"/>
  <c r="CE554" i="1"/>
  <c r="CD554" i="1"/>
  <c r="CC554" i="1"/>
  <c r="CB554" i="1"/>
  <c r="CA554" i="1"/>
  <c r="BZ554" i="1"/>
  <c r="BY554" i="1"/>
  <c r="BX554" i="1"/>
  <c r="BW554" i="1"/>
  <c r="BV554" i="1"/>
  <c r="BU554" i="1"/>
  <c r="BT554" i="1"/>
  <c r="BS554" i="1"/>
  <c r="BR554" i="1"/>
  <c r="BQ554" i="1"/>
  <c r="BP554" i="1"/>
  <c r="BO554" i="1"/>
  <c r="BN554" i="1"/>
  <c r="BM554" i="1"/>
  <c r="BL554" i="1"/>
  <c r="BK554" i="1"/>
  <c r="BJ554" i="1"/>
  <c r="BI554" i="1"/>
  <c r="BH554" i="1"/>
  <c r="BG554" i="1"/>
  <c r="BF554" i="1"/>
  <c r="BE554" i="1"/>
  <c r="BD554" i="1"/>
  <c r="BC554" i="1"/>
  <c r="BB554" i="1"/>
  <c r="BA554" i="1"/>
  <c r="AZ554" i="1"/>
  <c r="AY554" i="1"/>
  <c r="AX554" i="1"/>
  <c r="AW554" i="1"/>
  <c r="AV554" i="1"/>
  <c r="AU554" i="1"/>
  <c r="AT554" i="1"/>
  <c r="AS554" i="1"/>
  <c r="AR554" i="1"/>
  <c r="AQ554" i="1"/>
  <c r="AP554" i="1"/>
  <c r="AO554" i="1"/>
  <c r="AN554" i="1"/>
  <c r="AM554" i="1"/>
  <c r="AL554" i="1"/>
  <c r="AK554" i="1"/>
  <c r="AJ554" i="1"/>
  <c r="AI554" i="1"/>
  <c r="AH554" i="1"/>
  <c r="AG554" i="1"/>
  <c r="AF554" i="1"/>
  <c r="AE554" i="1"/>
  <c r="AD554" i="1"/>
  <c r="AC554" i="1"/>
  <c r="AB554" i="1"/>
  <c r="AA554" i="1"/>
  <c r="Z554" i="1"/>
  <c r="Y554" i="1"/>
  <c r="X554" i="1"/>
  <c r="W554" i="1"/>
  <c r="V554" i="1"/>
  <c r="U554" i="1"/>
  <c r="T554" i="1"/>
  <c r="S554" i="1"/>
  <c r="R554" i="1"/>
  <c r="Q554" i="1"/>
  <c r="P554" i="1"/>
  <c r="G554" i="1"/>
  <c r="CU553" i="1"/>
  <c r="CT553" i="1"/>
  <c r="CS553" i="1"/>
  <c r="CR553" i="1"/>
  <c r="CQ553" i="1"/>
  <c r="CP553" i="1"/>
  <c r="CO553" i="1"/>
  <c r="CN553" i="1"/>
  <c r="CM553" i="1"/>
  <c r="CL553" i="1"/>
  <c r="CK553" i="1"/>
  <c r="CJ553" i="1"/>
  <c r="CI553" i="1"/>
  <c r="CH553" i="1"/>
  <c r="CG553" i="1"/>
  <c r="CF553" i="1"/>
  <c r="CE553" i="1"/>
  <c r="CD553" i="1"/>
  <c r="CC553" i="1"/>
  <c r="CB553" i="1"/>
  <c r="CA553" i="1"/>
  <c r="BZ553" i="1"/>
  <c r="BY553" i="1"/>
  <c r="BX553" i="1"/>
  <c r="BW553" i="1"/>
  <c r="BV553" i="1"/>
  <c r="BU553" i="1"/>
  <c r="BT553" i="1"/>
  <c r="BS553" i="1"/>
  <c r="BR553" i="1"/>
  <c r="BQ553" i="1"/>
  <c r="BP553" i="1"/>
  <c r="BO553" i="1"/>
  <c r="BN553" i="1"/>
  <c r="BM553" i="1"/>
  <c r="BL553" i="1"/>
  <c r="BK553" i="1"/>
  <c r="BJ553" i="1"/>
  <c r="BI553" i="1"/>
  <c r="BH553" i="1"/>
  <c r="BG553" i="1"/>
  <c r="BF553" i="1"/>
  <c r="BE553" i="1"/>
  <c r="BD553" i="1"/>
  <c r="BC553" i="1"/>
  <c r="BB553" i="1"/>
  <c r="BA553" i="1"/>
  <c r="AZ553" i="1"/>
  <c r="AY553" i="1"/>
  <c r="AX553" i="1"/>
  <c r="AW553" i="1"/>
  <c r="AV553" i="1"/>
  <c r="AU553" i="1"/>
  <c r="AT553" i="1"/>
  <c r="AS553" i="1"/>
  <c r="AR553" i="1"/>
  <c r="AQ553" i="1"/>
  <c r="AP553" i="1"/>
  <c r="AO553" i="1"/>
  <c r="AN553" i="1"/>
  <c r="AM553" i="1"/>
  <c r="AL553" i="1"/>
  <c r="AK553" i="1"/>
  <c r="AJ553" i="1"/>
  <c r="AI553" i="1"/>
  <c r="AH553" i="1"/>
  <c r="AG553" i="1"/>
  <c r="AF553" i="1"/>
  <c r="AE553" i="1"/>
  <c r="AD553" i="1"/>
  <c r="AC553" i="1"/>
  <c r="AB553" i="1"/>
  <c r="AA553" i="1"/>
  <c r="Z553" i="1"/>
  <c r="Y553" i="1"/>
  <c r="X553" i="1"/>
  <c r="W553" i="1"/>
  <c r="V553" i="1"/>
  <c r="U553" i="1"/>
  <c r="T553" i="1"/>
  <c r="S553" i="1"/>
  <c r="R553" i="1"/>
  <c r="Q553" i="1"/>
  <c r="P553" i="1"/>
  <c r="G553" i="1"/>
  <c r="CU552" i="1"/>
  <c r="CT552" i="1"/>
  <c r="CS552" i="1"/>
  <c r="CR552" i="1"/>
  <c r="CQ552" i="1"/>
  <c r="CP552" i="1"/>
  <c r="CO552" i="1"/>
  <c r="CN552" i="1"/>
  <c r="CM552" i="1"/>
  <c r="CL552" i="1"/>
  <c r="CK552" i="1"/>
  <c r="CJ552" i="1"/>
  <c r="CI552" i="1"/>
  <c r="CH552" i="1"/>
  <c r="CG552" i="1"/>
  <c r="CF552" i="1"/>
  <c r="CE552" i="1"/>
  <c r="CD552" i="1"/>
  <c r="CC552" i="1"/>
  <c r="CB552" i="1"/>
  <c r="CA552" i="1"/>
  <c r="BZ552" i="1"/>
  <c r="BY552" i="1"/>
  <c r="BX552" i="1"/>
  <c r="BW552" i="1"/>
  <c r="BV552" i="1"/>
  <c r="BU552" i="1"/>
  <c r="BT552" i="1"/>
  <c r="BS552" i="1"/>
  <c r="BR552" i="1"/>
  <c r="BQ552" i="1"/>
  <c r="BP552" i="1"/>
  <c r="BO552" i="1"/>
  <c r="BN552" i="1"/>
  <c r="BM552" i="1"/>
  <c r="BL552" i="1"/>
  <c r="BK552" i="1"/>
  <c r="BJ552" i="1"/>
  <c r="BI552" i="1"/>
  <c r="BH552" i="1"/>
  <c r="BG552" i="1"/>
  <c r="BF552" i="1"/>
  <c r="BE552" i="1"/>
  <c r="BD552" i="1"/>
  <c r="BC552" i="1"/>
  <c r="BB552" i="1"/>
  <c r="BA552" i="1"/>
  <c r="AZ552" i="1"/>
  <c r="AY552" i="1"/>
  <c r="AX552" i="1"/>
  <c r="AW552" i="1"/>
  <c r="AV552" i="1"/>
  <c r="AU552" i="1"/>
  <c r="AT552" i="1"/>
  <c r="AS552" i="1"/>
  <c r="AR552" i="1"/>
  <c r="AQ552" i="1"/>
  <c r="AP552" i="1"/>
  <c r="AO552" i="1"/>
  <c r="AN552" i="1"/>
  <c r="AM552" i="1"/>
  <c r="AL552" i="1"/>
  <c r="AK552" i="1"/>
  <c r="AJ552" i="1"/>
  <c r="AI552" i="1"/>
  <c r="AH552" i="1"/>
  <c r="AG552" i="1"/>
  <c r="AF552" i="1"/>
  <c r="AE552" i="1"/>
  <c r="AD552" i="1"/>
  <c r="AC552" i="1"/>
  <c r="AB552" i="1"/>
  <c r="AA552" i="1"/>
  <c r="Z552" i="1"/>
  <c r="Y552" i="1"/>
  <c r="X552" i="1"/>
  <c r="W552" i="1"/>
  <c r="V552" i="1"/>
  <c r="U552" i="1"/>
  <c r="T552" i="1"/>
  <c r="S552" i="1"/>
  <c r="R552" i="1"/>
  <c r="Q552" i="1"/>
  <c r="P552" i="1"/>
  <c r="G552" i="1"/>
  <c r="CU551" i="1"/>
  <c r="CT551" i="1"/>
  <c r="CS551" i="1"/>
  <c r="CR551" i="1"/>
  <c r="CQ551" i="1"/>
  <c r="CP551" i="1"/>
  <c r="CO551" i="1"/>
  <c r="CN551" i="1"/>
  <c r="CM551" i="1"/>
  <c r="CL551" i="1"/>
  <c r="CK551" i="1"/>
  <c r="CJ551" i="1"/>
  <c r="CI551" i="1"/>
  <c r="CH551" i="1"/>
  <c r="CG551" i="1"/>
  <c r="CF551" i="1"/>
  <c r="CE551" i="1"/>
  <c r="CD551" i="1"/>
  <c r="CC551" i="1"/>
  <c r="CB551" i="1"/>
  <c r="CA551" i="1"/>
  <c r="BZ551" i="1"/>
  <c r="BY551" i="1"/>
  <c r="BX551" i="1"/>
  <c r="BW551" i="1"/>
  <c r="BV551" i="1"/>
  <c r="BU551" i="1"/>
  <c r="BT551" i="1"/>
  <c r="BS551" i="1"/>
  <c r="BR551" i="1"/>
  <c r="BQ551" i="1"/>
  <c r="BP551" i="1"/>
  <c r="BO551" i="1"/>
  <c r="BN551" i="1"/>
  <c r="BM551" i="1"/>
  <c r="BL551" i="1"/>
  <c r="BK551" i="1"/>
  <c r="BJ551" i="1"/>
  <c r="BI551" i="1"/>
  <c r="BH551" i="1"/>
  <c r="BG551" i="1"/>
  <c r="BF551" i="1"/>
  <c r="BE551" i="1"/>
  <c r="BD551" i="1"/>
  <c r="BC551" i="1"/>
  <c r="BB551" i="1"/>
  <c r="BA551" i="1"/>
  <c r="AZ551" i="1"/>
  <c r="AY551" i="1"/>
  <c r="AX551" i="1"/>
  <c r="AW551" i="1"/>
  <c r="AV551" i="1"/>
  <c r="AU551" i="1"/>
  <c r="AT551" i="1"/>
  <c r="AS551" i="1"/>
  <c r="AR551" i="1"/>
  <c r="AQ551" i="1"/>
  <c r="AP551" i="1"/>
  <c r="AO551" i="1"/>
  <c r="AN551" i="1"/>
  <c r="AM551" i="1"/>
  <c r="AL551" i="1"/>
  <c r="AK551" i="1"/>
  <c r="AJ551" i="1"/>
  <c r="AI551" i="1"/>
  <c r="AH551" i="1"/>
  <c r="AG551" i="1"/>
  <c r="AF551" i="1"/>
  <c r="AE551" i="1"/>
  <c r="AD551" i="1"/>
  <c r="AC551" i="1"/>
  <c r="AB551" i="1"/>
  <c r="AA551" i="1"/>
  <c r="Z551" i="1"/>
  <c r="Y551" i="1"/>
  <c r="X551" i="1"/>
  <c r="W551" i="1"/>
  <c r="V551" i="1"/>
  <c r="U551" i="1"/>
  <c r="T551" i="1"/>
  <c r="S551" i="1"/>
  <c r="R551" i="1"/>
  <c r="Q551" i="1"/>
  <c r="P551" i="1"/>
  <c r="G551" i="1"/>
  <c r="CU550" i="1"/>
  <c r="CT550" i="1"/>
  <c r="CS550" i="1"/>
  <c r="CR550" i="1"/>
  <c r="CQ550" i="1"/>
  <c r="CP550" i="1"/>
  <c r="CO550" i="1"/>
  <c r="CN550" i="1"/>
  <c r="CM550" i="1"/>
  <c r="CL550" i="1"/>
  <c r="CK550" i="1"/>
  <c r="CJ550" i="1"/>
  <c r="CI550" i="1"/>
  <c r="CH550" i="1"/>
  <c r="CG550" i="1"/>
  <c r="CF550" i="1"/>
  <c r="CE550" i="1"/>
  <c r="CD550" i="1"/>
  <c r="CC550" i="1"/>
  <c r="CB550" i="1"/>
  <c r="CA550" i="1"/>
  <c r="BZ550" i="1"/>
  <c r="BY550" i="1"/>
  <c r="BX550" i="1"/>
  <c r="BW550" i="1"/>
  <c r="BV550" i="1"/>
  <c r="BU550" i="1"/>
  <c r="BT550" i="1"/>
  <c r="BS550" i="1"/>
  <c r="BR550" i="1"/>
  <c r="BQ550" i="1"/>
  <c r="BP550" i="1"/>
  <c r="BO550" i="1"/>
  <c r="BN550" i="1"/>
  <c r="BM550" i="1"/>
  <c r="BL550" i="1"/>
  <c r="BK550" i="1"/>
  <c r="BJ550" i="1"/>
  <c r="BI550" i="1"/>
  <c r="BH550" i="1"/>
  <c r="BG550" i="1"/>
  <c r="BF550" i="1"/>
  <c r="BE550" i="1"/>
  <c r="BD550" i="1"/>
  <c r="BC550" i="1"/>
  <c r="BB550" i="1"/>
  <c r="BA550" i="1"/>
  <c r="AZ550" i="1"/>
  <c r="AY550" i="1"/>
  <c r="AX550" i="1"/>
  <c r="AW550" i="1"/>
  <c r="AV550" i="1"/>
  <c r="AU550" i="1"/>
  <c r="AT550" i="1"/>
  <c r="AS550" i="1"/>
  <c r="AR550" i="1"/>
  <c r="AQ550" i="1"/>
  <c r="AP550" i="1"/>
  <c r="AO550" i="1"/>
  <c r="AN550" i="1"/>
  <c r="AM550" i="1"/>
  <c r="AL550" i="1"/>
  <c r="AK550" i="1"/>
  <c r="AJ550" i="1"/>
  <c r="AI550" i="1"/>
  <c r="AH550" i="1"/>
  <c r="AG550" i="1"/>
  <c r="AF550" i="1"/>
  <c r="AE550" i="1"/>
  <c r="AD550" i="1"/>
  <c r="AC550" i="1"/>
  <c r="AB550" i="1"/>
  <c r="AA550" i="1"/>
  <c r="Z550" i="1"/>
  <c r="Y550" i="1"/>
  <c r="X550" i="1"/>
  <c r="W550" i="1"/>
  <c r="V550" i="1"/>
  <c r="U550" i="1"/>
  <c r="T550" i="1"/>
  <c r="S550" i="1"/>
  <c r="R550" i="1"/>
  <c r="Q550" i="1"/>
  <c r="P550" i="1"/>
  <c r="G550" i="1"/>
  <c r="CU549" i="1"/>
  <c r="CT549" i="1"/>
  <c r="CS549" i="1"/>
  <c r="CR549" i="1"/>
  <c r="CQ549" i="1"/>
  <c r="CP549" i="1"/>
  <c r="CO549" i="1"/>
  <c r="CN549" i="1"/>
  <c r="CM549" i="1"/>
  <c r="CL549" i="1"/>
  <c r="CK549" i="1"/>
  <c r="CJ549" i="1"/>
  <c r="CI549" i="1"/>
  <c r="CH549" i="1"/>
  <c r="CG549" i="1"/>
  <c r="CF549" i="1"/>
  <c r="CE549" i="1"/>
  <c r="CD549" i="1"/>
  <c r="CC549" i="1"/>
  <c r="CB549" i="1"/>
  <c r="CA549" i="1"/>
  <c r="BZ549" i="1"/>
  <c r="BY549" i="1"/>
  <c r="BX549" i="1"/>
  <c r="BW549" i="1"/>
  <c r="BV549" i="1"/>
  <c r="BU549" i="1"/>
  <c r="BT549" i="1"/>
  <c r="BS549" i="1"/>
  <c r="BR549" i="1"/>
  <c r="BQ549" i="1"/>
  <c r="BP549" i="1"/>
  <c r="BO549" i="1"/>
  <c r="BN549" i="1"/>
  <c r="BM549" i="1"/>
  <c r="BL549" i="1"/>
  <c r="BK549" i="1"/>
  <c r="BJ549" i="1"/>
  <c r="BI549" i="1"/>
  <c r="BH549" i="1"/>
  <c r="BG549" i="1"/>
  <c r="BF549" i="1"/>
  <c r="BE549" i="1"/>
  <c r="BD549" i="1"/>
  <c r="BC549" i="1"/>
  <c r="BB549" i="1"/>
  <c r="BA549" i="1"/>
  <c r="AZ549" i="1"/>
  <c r="AY549" i="1"/>
  <c r="AX549" i="1"/>
  <c r="AW549" i="1"/>
  <c r="AV549" i="1"/>
  <c r="AU549" i="1"/>
  <c r="AT549" i="1"/>
  <c r="AS549" i="1"/>
  <c r="AR549" i="1"/>
  <c r="AQ549" i="1"/>
  <c r="AP549" i="1"/>
  <c r="AO549" i="1"/>
  <c r="AN549" i="1"/>
  <c r="AM549" i="1"/>
  <c r="AL549" i="1"/>
  <c r="AK549" i="1"/>
  <c r="AJ549" i="1"/>
  <c r="AI549" i="1"/>
  <c r="AH549" i="1"/>
  <c r="AG549" i="1"/>
  <c r="AF549" i="1"/>
  <c r="AE549" i="1"/>
  <c r="AD549" i="1"/>
  <c r="AC549" i="1"/>
  <c r="AB549" i="1"/>
  <c r="AA549" i="1"/>
  <c r="Z549" i="1"/>
  <c r="Y549" i="1"/>
  <c r="X549" i="1"/>
  <c r="W549" i="1"/>
  <c r="V549" i="1"/>
  <c r="U549" i="1"/>
  <c r="T549" i="1"/>
  <c r="S549" i="1"/>
  <c r="R549" i="1"/>
  <c r="Q549" i="1"/>
  <c r="P549" i="1"/>
  <c r="G549" i="1"/>
  <c r="CU548" i="1"/>
  <c r="CT548" i="1"/>
  <c r="CS548" i="1"/>
  <c r="CR548" i="1"/>
  <c r="CQ548" i="1"/>
  <c r="CP548" i="1"/>
  <c r="CO548" i="1"/>
  <c r="CN548" i="1"/>
  <c r="CM548" i="1"/>
  <c r="CL548" i="1"/>
  <c r="CK548" i="1"/>
  <c r="CJ548" i="1"/>
  <c r="CI548" i="1"/>
  <c r="CH548" i="1"/>
  <c r="CG548" i="1"/>
  <c r="CF548" i="1"/>
  <c r="CE548" i="1"/>
  <c r="CD548" i="1"/>
  <c r="CC548" i="1"/>
  <c r="CB548" i="1"/>
  <c r="CA548" i="1"/>
  <c r="BZ548" i="1"/>
  <c r="BY548" i="1"/>
  <c r="BX548" i="1"/>
  <c r="BW548" i="1"/>
  <c r="BV548" i="1"/>
  <c r="BU548" i="1"/>
  <c r="BT548" i="1"/>
  <c r="BS548" i="1"/>
  <c r="BR548" i="1"/>
  <c r="BQ548" i="1"/>
  <c r="BP548" i="1"/>
  <c r="BO548" i="1"/>
  <c r="BN548" i="1"/>
  <c r="BM548" i="1"/>
  <c r="BL548" i="1"/>
  <c r="BK548" i="1"/>
  <c r="BJ548" i="1"/>
  <c r="BI548" i="1"/>
  <c r="BH548" i="1"/>
  <c r="BG548" i="1"/>
  <c r="BF548" i="1"/>
  <c r="BE548" i="1"/>
  <c r="BD548" i="1"/>
  <c r="BC548" i="1"/>
  <c r="BB548" i="1"/>
  <c r="BA548" i="1"/>
  <c r="AZ548" i="1"/>
  <c r="AY548" i="1"/>
  <c r="AX548" i="1"/>
  <c r="AW548" i="1"/>
  <c r="AV548" i="1"/>
  <c r="AU548" i="1"/>
  <c r="AT548" i="1"/>
  <c r="AS548" i="1"/>
  <c r="AR548" i="1"/>
  <c r="AQ548" i="1"/>
  <c r="AP548" i="1"/>
  <c r="AO548" i="1"/>
  <c r="AN548" i="1"/>
  <c r="AM548" i="1"/>
  <c r="AL548" i="1"/>
  <c r="AK548" i="1"/>
  <c r="AJ548" i="1"/>
  <c r="AI548" i="1"/>
  <c r="AH548" i="1"/>
  <c r="AG548" i="1"/>
  <c r="AF548" i="1"/>
  <c r="AE548" i="1"/>
  <c r="AD548" i="1"/>
  <c r="AC548" i="1"/>
  <c r="AB548" i="1"/>
  <c r="AA548" i="1"/>
  <c r="Z548" i="1"/>
  <c r="Y548" i="1"/>
  <c r="X548" i="1"/>
  <c r="W548" i="1"/>
  <c r="V548" i="1"/>
  <c r="U548" i="1"/>
  <c r="T548" i="1"/>
  <c r="S548" i="1"/>
  <c r="R548" i="1"/>
  <c r="Q548" i="1"/>
  <c r="P548" i="1"/>
  <c r="G548" i="1"/>
  <c r="CU547" i="1"/>
  <c r="CT547" i="1"/>
  <c r="CS547" i="1"/>
  <c r="CR547" i="1"/>
  <c r="CQ547" i="1"/>
  <c r="CP547" i="1"/>
  <c r="CO547" i="1"/>
  <c r="CN547" i="1"/>
  <c r="CM547" i="1"/>
  <c r="CL547" i="1"/>
  <c r="CK547" i="1"/>
  <c r="CJ547" i="1"/>
  <c r="CI547" i="1"/>
  <c r="CH547" i="1"/>
  <c r="CG547" i="1"/>
  <c r="CF547" i="1"/>
  <c r="CE547" i="1"/>
  <c r="CD547" i="1"/>
  <c r="CC547" i="1"/>
  <c r="CB547" i="1"/>
  <c r="CA547" i="1"/>
  <c r="BZ547" i="1"/>
  <c r="BY547" i="1"/>
  <c r="BX547" i="1"/>
  <c r="BW547" i="1"/>
  <c r="BV547" i="1"/>
  <c r="BU547" i="1"/>
  <c r="BT547" i="1"/>
  <c r="BS547" i="1"/>
  <c r="BR547" i="1"/>
  <c r="BQ547" i="1"/>
  <c r="BP547" i="1"/>
  <c r="BO547" i="1"/>
  <c r="BN547" i="1"/>
  <c r="BM547" i="1"/>
  <c r="BL547" i="1"/>
  <c r="BK547" i="1"/>
  <c r="BJ547" i="1"/>
  <c r="BI547" i="1"/>
  <c r="BH547" i="1"/>
  <c r="BG547" i="1"/>
  <c r="BF547" i="1"/>
  <c r="BE547" i="1"/>
  <c r="BD547" i="1"/>
  <c r="BC547" i="1"/>
  <c r="BB547" i="1"/>
  <c r="BA547" i="1"/>
  <c r="AZ547" i="1"/>
  <c r="AY547" i="1"/>
  <c r="AX547" i="1"/>
  <c r="AW547" i="1"/>
  <c r="AV547" i="1"/>
  <c r="AU547" i="1"/>
  <c r="AT547" i="1"/>
  <c r="AS547" i="1"/>
  <c r="AR547" i="1"/>
  <c r="AQ547" i="1"/>
  <c r="AP547" i="1"/>
  <c r="AO547" i="1"/>
  <c r="AN547" i="1"/>
  <c r="AM547" i="1"/>
  <c r="AL547" i="1"/>
  <c r="AK547" i="1"/>
  <c r="AJ547" i="1"/>
  <c r="AI547" i="1"/>
  <c r="AH547" i="1"/>
  <c r="AG547" i="1"/>
  <c r="AF547" i="1"/>
  <c r="AE547" i="1"/>
  <c r="AD547" i="1"/>
  <c r="AC547" i="1"/>
  <c r="AB547" i="1"/>
  <c r="AA547" i="1"/>
  <c r="Z547" i="1"/>
  <c r="Y547" i="1"/>
  <c r="X547" i="1"/>
  <c r="W547" i="1"/>
  <c r="V547" i="1"/>
  <c r="U547" i="1"/>
  <c r="T547" i="1"/>
  <c r="S547" i="1"/>
  <c r="R547" i="1"/>
  <c r="Q547" i="1"/>
  <c r="P547" i="1"/>
  <c r="G547" i="1"/>
  <c r="CU546" i="1"/>
  <c r="CT546" i="1"/>
  <c r="CS546" i="1"/>
  <c r="CR546" i="1"/>
  <c r="CQ546" i="1"/>
  <c r="CP546" i="1"/>
  <c r="CO546" i="1"/>
  <c r="CN546" i="1"/>
  <c r="CM546" i="1"/>
  <c r="CL546" i="1"/>
  <c r="CK546" i="1"/>
  <c r="CJ546" i="1"/>
  <c r="CI546" i="1"/>
  <c r="CH546" i="1"/>
  <c r="CG546" i="1"/>
  <c r="CF546" i="1"/>
  <c r="CE546" i="1"/>
  <c r="CD546" i="1"/>
  <c r="CC546" i="1"/>
  <c r="CB546" i="1"/>
  <c r="CA546" i="1"/>
  <c r="BZ546" i="1"/>
  <c r="BY546" i="1"/>
  <c r="BX546" i="1"/>
  <c r="BW546" i="1"/>
  <c r="BV546" i="1"/>
  <c r="BU546" i="1"/>
  <c r="BT546" i="1"/>
  <c r="BS546" i="1"/>
  <c r="BR546" i="1"/>
  <c r="BQ546" i="1"/>
  <c r="BP546" i="1"/>
  <c r="BO546" i="1"/>
  <c r="BN546" i="1"/>
  <c r="BM546" i="1"/>
  <c r="BL546" i="1"/>
  <c r="BK546" i="1"/>
  <c r="BJ546" i="1"/>
  <c r="BI546" i="1"/>
  <c r="BH546" i="1"/>
  <c r="BG546" i="1"/>
  <c r="BF546" i="1"/>
  <c r="BE546" i="1"/>
  <c r="BD546" i="1"/>
  <c r="BC546" i="1"/>
  <c r="BB546" i="1"/>
  <c r="BA546" i="1"/>
  <c r="AZ546" i="1"/>
  <c r="AY546" i="1"/>
  <c r="AX546" i="1"/>
  <c r="AW546" i="1"/>
  <c r="AV546" i="1"/>
  <c r="AU546" i="1"/>
  <c r="AT546" i="1"/>
  <c r="AS546" i="1"/>
  <c r="AR546" i="1"/>
  <c r="AQ546" i="1"/>
  <c r="AP546" i="1"/>
  <c r="AO546" i="1"/>
  <c r="AN546" i="1"/>
  <c r="AM546" i="1"/>
  <c r="AL546" i="1"/>
  <c r="AK546" i="1"/>
  <c r="AJ546" i="1"/>
  <c r="AI546" i="1"/>
  <c r="AH546" i="1"/>
  <c r="AG546" i="1"/>
  <c r="AF546" i="1"/>
  <c r="AE546" i="1"/>
  <c r="AD546" i="1"/>
  <c r="AC546" i="1"/>
  <c r="AB546" i="1"/>
  <c r="AA546" i="1"/>
  <c r="Z546" i="1"/>
  <c r="Y546" i="1"/>
  <c r="X546" i="1"/>
  <c r="W546" i="1"/>
  <c r="V546" i="1"/>
  <c r="U546" i="1"/>
  <c r="T546" i="1"/>
  <c r="S546" i="1"/>
  <c r="R546" i="1"/>
  <c r="Q546" i="1"/>
  <c r="P546" i="1"/>
  <c r="G546" i="1"/>
  <c r="DI453" i="1"/>
  <c r="DH453" i="1"/>
  <c r="DG453" i="1"/>
  <c r="DF453" i="1"/>
  <c r="DE453" i="1"/>
  <c r="DD453" i="1"/>
  <c r="DC453" i="1"/>
  <c r="DB453" i="1"/>
  <c r="G453" i="1"/>
  <c r="DJ452" i="1"/>
  <c r="DH452" i="1"/>
  <c r="DG452" i="1"/>
  <c r="DF452" i="1"/>
  <c r="DE452" i="1"/>
  <c r="DD452" i="1"/>
  <c r="DC452" i="1"/>
  <c r="DB452" i="1"/>
  <c r="G452" i="1"/>
  <c r="DJ451" i="1"/>
  <c r="DI451" i="1"/>
  <c r="DG451" i="1"/>
  <c r="DF451" i="1"/>
  <c r="DE451" i="1"/>
  <c r="DD451" i="1"/>
  <c r="DC451" i="1"/>
  <c r="DB451" i="1"/>
  <c r="G451" i="1"/>
  <c r="DJ450" i="1"/>
  <c r="DI450" i="1"/>
  <c r="DH450" i="1"/>
  <c r="DF450" i="1"/>
  <c r="DE450" i="1"/>
  <c r="DD450" i="1"/>
  <c r="DC450" i="1"/>
  <c r="DB450" i="1"/>
  <c r="G450" i="1"/>
  <c r="DJ449" i="1"/>
  <c r="DI449" i="1"/>
  <c r="DH449" i="1"/>
  <c r="DG449" i="1"/>
  <c r="DE449" i="1"/>
  <c r="DD449" i="1"/>
  <c r="DC449" i="1"/>
  <c r="DB449" i="1"/>
  <c r="G449" i="1"/>
  <c r="DJ448" i="1"/>
  <c r="DI448" i="1"/>
  <c r="DH448" i="1"/>
  <c r="DG448" i="1"/>
  <c r="DF448" i="1"/>
  <c r="DD448" i="1"/>
  <c r="DC448" i="1"/>
  <c r="DB448" i="1"/>
  <c r="G448" i="1"/>
  <c r="DJ447" i="1"/>
  <c r="DI447" i="1"/>
  <c r="DH447" i="1"/>
  <c r="DG447" i="1"/>
  <c r="DF447" i="1"/>
  <c r="DE447" i="1"/>
  <c r="DC447" i="1"/>
  <c r="DB447" i="1"/>
  <c r="G447" i="1"/>
  <c r="DJ446" i="1"/>
  <c r="DI446" i="1"/>
  <c r="DH446" i="1"/>
  <c r="DG446" i="1"/>
  <c r="DF446" i="1"/>
  <c r="DE446" i="1"/>
  <c r="DD446" i="1"/>
  <c r="DB446" i="1"/>
  <c r="G446" i="1"/>
  <c r="DJ445" i="1"/>
  <c r="DI445" i="1"/>
  <c r="DH445" i="1"/>
  <c r="DG445" i="1"/>
  <c r="DF445" i="1"/>
  <c r="DE445" i="1"/>
  <c r="DD445" i="1"/>
  <c r="DC445" i="1"/>
  <c r="G445" i="1"/>
  <c r="DJ444" i="1"/>
  <c r="DH444" i="1"/>
  <c r="DG444" i="1"/>
  <c r="DF444" i="1"/>
  <c r="DE444" i="1"/>
  <c r="DD444" i="1"/>
  <c r="DC444" i="1"/>
  <c r="DB444" i="1"/>
  <c r="G444" i="1"/>
  <c r="DJ443" i="1"/>
  <c r="DI443" i="1"/>
  <c r="DG443" i="1"/>
  <c r="DF443" i="1"/>
  <c r="DE443" i="1"/>
  <c r="DD443" i="1"/>
  <c r="DC443" i="1"/>
  <c r="DB443" i="1"/>
  <c r="G443" i="1"/>
  <c r="DJ442" i="1"/>
  <c r="DI442" i="1"/>
  <c r="DH442" i="1"/>
  <c r="DF442" i="1"/>
  <c r="DE442" i="1"/>
  <c r="DD442" i="1"/>
  <c r="DC442" i="1"/>
  <c r="DB442" i="1"/>
  <c r="G442" i="1"/>
  <c r="DJ441" i="1"/>
  <c r="DI441" i="1"/>
  <c r="DH441" i="1"/>
  <c r="DG441" i="1"/>
  <c r="DE441" i="1"/>
  <c r="DD441" i="1"/>
  <c r="DC441" i="1"/>
  <c r="DB441" i="1"/>
  <c r="G441" i="1"/>
  <c r="DJ440" i="1"/>
  <c r="DI440" i="1"/>
  <c r="DH440" i="1"/>
  <c r="DG440" i="1"/>
  <c r="DF440" i="1"/>
  <c r="DD440" i="1"/>
  <c r="DC440" i="1"/>
  <c r="DB440" i="1"/>
  <c r="G440" i="1"/>
  <c r="DJ439" i="1"/>
  <c r="DI439" i="1"/>
  <c r="DH439" i="1"/>
  <c r="DG439" i="1"/>
  <c r="DF439" i="1"/>
  <c r="DE439" i="1"/>
  <c r="DC439" i="1"/>
  <c r="DB439" i="1"/>
  <c r="G439" i="1"/>
  <c r="DJ438" i="1"/>
  <c r="DI438" i="1"/>
  <c r="DH438" i="1"/>
  <c r="DG438" i="1"/>
  <c r="DF438" i="1"/>
  <c r="DE438" i="1"/>
  <c r="DD438" i="1"/>
  <c r="DB438" i="1"/>
  <c r="G438" i="1"/>
  <c r="DJ437" i="1"/>
  <c r="DI437" i="1"/>
  <c r="DH437" i="1"/>
  <c r="DG437" i="1"/>
  <c r="DF437" i="1"/>
  <c r="DE437" i="1"/>
  <c r="DD437" i="1"/>
  <c r="DC437" i="1"/>
  <c r="G437" i="1"/>
  <c r="DI436" i="1"/>
  <c r="DH436" i="1"/>
  <c r="DG436" i="1"/>
  <c r="DF436" i="1"/>
  <c r="DE436" i="1"/>
  <c r="DD436" i="1"/>
  <c r="DC436" i="1"/>
  <c r="DB436" i="1"/>
  <c r="G436" i="1"/>
  <c r="DJ435" i="1"/>
  <c r="DH435" i="1"/>
  <c r="DG435" i="1"/>
  <c r="DF435" i="1"/>
  <c r="DE435" i="1"/>
  <c r="DD435" i="1"/>
  <c r="DC435" i="1"/>
  <c r="DB435" i="1"/>
  <c r="G435" i="1"/>
  <c r="DJ434" i="1"/>
  <c r="DI434" i="1"/>
  <c r="DG434" i="1"/>
  <c r="DF434" i="1"/>
  <c r="DE434" i="1"/>
  <c r="DD434" i="1"/>
  <c r="DC434" i="1"/>
  <c r="DB434" i="1"/>
  <c r="G434" i="1"/>
  <c r="DJ433" i="1"/>
  <c r="DI433" i="1"/>
  <c r="DH433" i="1"/>
  <c r="DF433" i="1"/>
  <c r="DE433" i="1"/>
  <c r="DD433" i="1"/>
  <c r="DC433" i="1"/>
  <c r="DB433" i="1"/>
  <c r="G433" i="1"/>
  <c r="DJ432" i="1"/>
  <c r="DI432" i="1"/>
  <c r="DH432" i="1"/>
  <c r="DG432" i="1"/>
  <c r="DE432" i="1"/>
  <c r="DD432" i="1"/>
  <c r="DC432" i="1"/>
  <c r="DB432" i="1"/>
  <c r="G432" i="1"/>
  <c r="DJ431" i="1"/>
  <c r="DI431" i="1"/>
  <c r="DH431" i="1"/>
  <c r="DG431" i="1"/>
  <c r="DF431" i="1"/>
  <c r="DD431" i="1"/>
  <c r="DC431" i="1"/>
  <c r="DB431" i="1"/>
  <c r="G431" i="1"/>
  <c r="DJ430" i="1"/>
  <c r="DI430" i="1"/>
  <c r="DH430" i="1"/>
  <c r="DG430" i="1"/>
  <c r="DF430" i="1"/>
  <c r="DE430" i="1"/>
  <c r="DC430" i="1"/>
  <c r="DB430" i="1"/>
  <c r="G430" i="1"/>
  <c r="DJ429" i="1"/>
  <c r="DI429" i="1"/>
  <c r="DH429" i="1"/>
  <c r="DG429" i="1"/>
  <c r="DF429" i="1"/>
  <c r="DE429" i="1"/>
  <c r="DD429" i="1"/>
  <c r="DB429" i="1"/>
  <c r="G429" i="1"/>
  <c r="DJ428" i="1"/>
  <c r="DI428" i="1"/>
  <c r="DH428" i="1"/>
  <c r="DG428" i="1"/>
  <c r="DF428" i="1"/>
  <c r="DE428" i="1"/>
  <c r="DD428" i="1"/>
  <c r="DC428" i="1"/>
  <c r="G428" i="1"/>
  <c r="DI427" i="1"/>
  <c r="DH427" i="1"/>
  <c r="DG427" i="1"/>
  <c r="DF427" i="1"/>
  <c r="DE427" i="1"/>
  <c r="DD427" i="1"/>
  <c r="DC427" i="1"/>
  <c r="DB427" i="1"/>
  <c r="G427" i="1"/>
  <c r="DJ426" i="1"/>
  <c r="DH426" i="1"/>
  <c r="DG426" i="1"/>
  <c r="DF426" i="1"/>
  <c r="DE426" i="1"/>
  <c r="DD426" i="1"/>
  <c r="DC426" i="1"/>
  <c r="DB426" i="1"/>
  <c r="G426" i="1"/>
  <c r="DJ425" i="1"/>
  <c r="DI425" i="1"/>
  <c r="DG425" i="1"/>
  <c r="DF425" i="1"/>
  <c r="DE425" i="1"/>
  <c r="DD425" i="1"/>
  <c r="DC425" i="1"/>
  <c r="DB425" i="1"/>
  <c r="G425" i="1"/>
  <c r="DJ424" i="1"/>
  <c r="DI424" i="1"/>
  <c r="DH424" i="1"/>
  <c r="DF424" i="1"/>
  <c r="DE424" i="1"/>
  <c r="DD424" i="1"/>
  <c r="DC424" i="1"/>
  <c r="DB424" i="1"/>
  <c r="G424" i="1"/>
  <c r="DJ423" i="1"/>
  <c r="DI423" i="1"/>
  <c r="DH423" i="1"/>
  <c r="DG423" i="1"/>
  <c r="DE423" i="1"/>
  <c r="DD423" i="1"/>
  <c r="DC423" i="1"/>
  <c r="DB423" i="1"/>
  <c r="G423" i="1"/>
  <c r="DJ422" i="1"/>
  <c r="DI422" i="1"/>
  <c r="DH422" i="1"/>
  <c r="DG422" i="1"/>
  <c r="DF422" i="1"/>
  <c r="DD422" i="1"/>
  <c r="DC422" i="1"/>
  <c r="DB422" i="1"/>
  <c r="G422" i="1"/>
  <c r="DJ421" i="1"/>
  <c r="DI421" i="1"/>
  <c r="DH421" i="1"/>
  <c r="DG421" i="1"/>
  <c r="DF421" i="1"/>
  <c r="DE421" i="1"/>
  <c r="DC421" i="1"/>
  <c r="DB421" i="1"/>
  <c r="G421" i="1"/>
  <c r="DJ420" i="1"/>
  <c r="DI420" i="1"/>
  <c r="DH420" i="1"/>
  <c r="DG420" i="1"/>
  <c r="DF420" i="1"/>
  <c r="DE420" i="1"/>
  <c r="DD420" i="1"/>
  <c r="DB420" i="1"/>
  <c r="G420" i="1"/>
  <c r="DJ419" i="1"/>
  <c r="DI419" i="1"/>
  <c r="DH419" i="1"/>
  <c r="DG419" i="1"/>
  <c r="DF419" i="1"/>
  <c r="DE419" i="1"/>
  <c r="DD419" i="1"/>
  <c r="DC419" i="1"/>
  <c r="G419" i="1"/>
  <c r="DI327" i="1"/>
  <c r="DH327" i="1"/>
  <c r="DG327" i="1"/>
  <c r="DF327" i="1"/>
  <c r="DE327" i="1"/>
  <c r="DD327" i="1"/>
  <c r="DC327" i="1"/>
  <c r="DB327" i="1"/>
  <c r="G327" i="1"/>
  <c r="DJ326" i="1"/>
  <c r="DH326" i="1"/>
  <c r="DG326" i="1"/>
  <c r="DF326" i="1"/>
  <c r="DE326" i="1"/>
  <c r="DD326" i="1"/>
  <c r="DC326" i="1"/>
  <c r="DB326" i="1"/>
  <c r="G326" i="1"/>
  <c r="DJ325" i="1"/>
  <c r="DI325" i="1"/>
  <c r="DG325" i="1"/>
  <c r="DF325" i="1"/>
  <c r="DE325" i="1"/>
  <c r="DD325" i="1"/>
  <c r="DC325" i="1"/>
  <c r="DB325" i="1"/>
  <c r="G325" i="1"/>
  <c r="DJ324" i="1"/>
  <c r="DI324" i="1"/>
  <c r="DH324" i="1"/>
  <c r="DF324" i="1"/>
  <c r="DE324" i="1"/>
  <c r="DD324" i="1"/>
  <c r="DC324" i="1"/>
  <c r="DB324" i="1"/>
  <c r="G324" i="1"/>
  <c r="DJ323" i="1"/>
  <c r="DI323" i="1"/>
  <c r="DH323" i="1"/>
  <c r="DG323" i="1"/>
  <c r="DE323" i="1"/>
  <c r="DD323" i="1"/>
  <c r="DC323" i="1"/>
  <c r="DB323" i="1"/>
  <c r="G323" i="1"/>
  <c r="DJ322" i="1"/>
  <c r="DI322" i="1"/>
  <c r="DH322" i="1"/>
  <c r="DG322" i="1"/>
  <c r="DF322" i="1"/>
  <c r="DD322" i="1"/>
  <c r="DC322" i="1"/>
  <c r="DB322" i="1"/>
  <c r="G322" i="1"/>
  <c r="DJ321" i="1"/>
  <c r="DI321" i="1"/>
  <c r="DH321" i="1"/>
  <c r="DG321" i="1"/>
  <c r="DF321" i="1"/>
  <c r="DE321" i="1"/>
  <c r="DC321" i="1"/>
  <c r="DB321" i="1"/>
  <c r="G321" i="1"/>
  <c r="DJ320" i="1"/>
  <c r="DI320" i="1"/>
  <c r="DH320" i="1"/>
  <c r="DG320" i="1"/>
  <c r="DF320" i="1"/>
  <c r="DE320" i="1"/>
  <c r="DD320" i="1"/>
  <c r="DB320" i="1"/>
  <c r="G320" i="1"/>
  <c r="DJ319" i="1"/>
  <c r="DI319" i="1"/>
  <c r="DH319" i="1"/>
  <c r="DG319" i="1"/>
  <c r="DF319" i="1"/>
  <c r="DE319" i="1"/>
  <c r="DD319" i="1"/>
  <c r="DC319" i="1"/>
  <c r="G319" i="1"/>
  <c r="DJ318" i="1"/>
  <c r="DH318" i="1"/>
  <c r="DG318" i="1"/>
  <c r="DF318" i="1"/>
  <c r="DE318" i="1"/>
  <c r="DD318" i="1"/>
  <c r="DC318" i="1"/>
  <c r="DB318" i="1"/>
  <c r="G318" i="1"/>
  <c r="DJ317" i="1"/>
  <c r="DI317" i="1"/>
  <c r="DG317" i="1"/>
  <c r="DF317" i="1"/>
  <c r="DE317" i="1"/>
  <c r="DD317" i="1"/>
  <c r="DC317" i="1"/>
  <c r="DB317" i="1"/>
  <c r="G317" i="1"/>
  <c r="DJ316" i="1"/>
  <c r="DI316" i="1"/>
  <c r="DH316" i="1"/>
  <c r="DF316" i="1"/>
  <c r="DE316" i="1"/>
  <c r="DD316" i="1"/>
  <c r="DC316" i="1"/>
  <c r="DB316" i="1"/>
  <c r="G316" i="1"/>
  <c r="DJ315" i="1"/>
  <c r="DI315" i="1"/>
  <c r="DH315" i="1"/>
  <c r="DG315" i="1"/>
  <c r="DE315" i="1"/>
  <c r="DD315" i="1"/>
  <c r="DC315" i="1"/>
  <c r="DB315" i="1"/>
  <c r="G315" i="1"/>
  <c r="DJ314" i="1"/>
  <c r="DI314" i="1"/>
  <c r="DH314" i="1"/>
  <c r="DG314" i="1"/>
  <c r="DF314" i="1"/>
  <c r="DD314" i="1"/>
  <c r="DC314" i="1"/>
  <c r="DB314" i="1"/>
  <c r="G314" i="1"/>
  <c r="DJ313" i="1"/>
  <c r="DI313" i="1"/>
  <c r="DH313" i="1"/>
  <c r="DG313" i="1"/>
  <c r="DF313" i="1"/>
  <c r="DE313" i="1"/>
  <c r="DC313" i="1"/>
  <c r="DB313" i="1"/>
  <c r="G313" i="1"/>
  <c r="DJ312" i="1"/>
  <c r="DI312" i="1"/>
  <c r="DH312" i="1"/>
  <c r="DG312" i="1"/>
  <c r="DF312" i="1"/>
  <c r="DE312" i="1"/>
  <c r="DD312" i="1"/>
  <c r="DB312" i="1"/>
  <c r="G312" i="1"/>
  <c r="DJ311" i="1"/>
  <c r="DI311" i="1"/>
  <c r="DH311" i="1"/>
  <c r="DG311" i="1"/>
  <c r="DF311" i="1"/>
  <c r="DE311" i="1"/>
  <c r="DD311" i="1"/>
  <c r="DC311" i="1"/>
  <c r="G311" i="1"/>
  <c r="DI310" i="1"/>
  <c r="DH310" i="1"/>
  <c r="DG310" i="1"/>
  <c r="DF310" i="1"/>
  <c r="DE310" i="1"/>
  <c r="DD310" i="1"/>
  <c r="DC310" i="1"/>
  <c r="DB310" i="1"/>
  <c r="G310" i="1"/>
  <c r="DJ309" i="1"/>
  <c r="DH309" i="1"/>
  <c r="DG309" i="1"/>
  <c r="DF309" i="1"/>
  <c r="DE309" i="1"/>
  <c r="DD309" i="1"/>
  <c r="DC309" i="1"/>
  <c r="DB309" i="1"/>
  <c r="G309" i="1"/>
  <c r="DJ308" i="1"/>
  <c r="DI308" i="1"/>
  <c r="DG308" i="1"/>
  <c r="DF308" i="1"/>
  <c r="DE308" i="1"/>
  <c r="DD308" i="1"/>
  <c r="DC308" i="1"/>
  <c r="DB308" i="1"/>
  <c r="G308" i="1"/>
  <c r="DJ307" i="1"/>
  <c r="DI307" i="1"/>
  <c r="DH307" i="1"/>
  <c r="DF307" i="1"/>
  <c r="DE307" i="1"/>
  <c r="DD307" i="1"/>
  <c r="DC307" i="1"/>
  <c r="DB307" i="1"/>
  <c r="G307" i="1"/>
  <c r="DJ306" i="1"/>
  <c r="DI306" i="1"/>
  <c r="DH306" i="1"/>
  <c r="DG306" i="1"/>
  <c r="DE306" i="1"/>
  <c r="DD306" i="1"/>
  <c r="DC306" i="1"/>
  <c r="DB306" i="1"/>
  <c r="G306" i="1"/>
  <c r="DJ305" i="1"/>
  <c r="DI305" i="1"/>
  <c r="DH305" i="1"/>
  <c r="DG305" i="1"/>
  <c r="DF305" i="1"/>
  <c r="DD305" i="1"/>
  <c r="DC305" i="1"/>
  <c r="DB305" i="1"/>
  <c r="G305" i="1"/>
  <c r="DJ304" i="1"/>
  <c r="DI304" i="1"/>
  <c r="DH304" i="1"/>
  <c r="DG304" i="1"/>
  <c r="DF304" i="1"/>
  <c r="DE304" i="1"/>
  <c r="DC304" i="1"/>
  <c r="DB304" i="1"/>
  <c r="G304" i="1"/>
  <c r="DJ303" i="1"/>
  <c r="DI303" i="1"/>
  <c r="DH303" i="1"/>
  <c r="DG303" i="1"/>
  <c r="DF303" i="1"/>
  <c r="DE303" i="1"/>
  <c r="DD303" i="1"/>
  <c r="DB303" i="1"/>
  <c r="G303" i="1"/>
  <c r="DJ302" i="1"/>
  <c r="DI302" i="1"/>
  <c r="DH302" i="1"/>
  <c r="DG302" i="1"/>
  <c r="DF302" i="1"/>
  <c r="DE302" i="1"/>
  <c r="DD302" i="1"/>
  <c r="DC302" i="1"/>
  <c r="G302" i="1"/>
  <c r="DI301" i="1"/>
  <c r="DH301" i="1"/>
  <c r="DG301" i="1"/>
  <c r="DF301" i="1"/>
  <c r="DE301" i="1"/>
  <c r="DD301" i="1"/>
  <c r="DC301" i="1"/>
  <c r="DB301" i="1"/>
  <c r="G301" i="1"/>
  <c r="DJ300" i="1"/>
  <c r="DH300" i="1"/>
  <c r="DG300" i="1"/>
  <c r="DF300" i="1"/>
  <c r="DE300" i="1"/>
  <c r="DD300" i="1"/>
  <c r="DC300" i="1"/>
  <c r="DB300" i="1"/>
  <c r="G300" i="1"/>
  <c r="DJ299" i="1"/>
  <c r="DI299" i="1"/>
  <c r="DG299" i="1"/>
  <c r="DF299" i="1"/>
  <c r="DE299" i="1"/>
  <c r="DD299" i="1"/>
  <c r="DC299" i="1"/>
  <c r="DB299" i="1"/>
  <c r="G299" i="1"/>
  <c r="DJ298" i="1"/>
  <c r="DI298" i="1"/>
  <c r="DH298" i="1"/>
  <c r="DF298" i="1"/>
  <c r="DE298" i="1"/>
  <c r="DD298" i="1"/>
  <c r="DC298" i="1"/>
  <c r="DB298" i="1"/>
  <c r="G298" i="1"/>
  <c r="DJ297" i="1"/>
  <c r="DI297" i="1"/>
  <c r="DH297" i="1"/>
  <c r="DG297" i="1"/>
  <c r="DE297" i="1"/>
  <c r="DD297" i="1"/>
  <c r="DC297" i="1"/>
  <c r="DB297" i="1"/>
  <c r="G297" i="1"/>
  <c r="DJ296" i="1"/>
  <c r="DI296" i="1"/>
  <c r="DH296" i="1"/>
  <c r="DG296" i="1"/>
  <c r="DF296" i="1"/>
  <c r="DD296" i="1"/>
  <c r="DC296" i="1"/>
  <c r="DB296" i="1"/>
  <c r="G296" i="1"/>
  <c r="DJ295" i="1"/>
  <c r="DI295" i="1"/>
  <c r="DH295" i="1"/>
  <c r="DG295" i="1"/>
  <c r="DF295" i="1"/>
  <c r="DE295" i="1"/>
  <c r="DC295" i="1"/>
  <c r="DB295" i="1"/>
  <c r="G295" i="1"/>
  <c r="DJ294" i="1"/>
  <c r="DI294" i="1"/>
  <c r="DH294" i="1"/>
  <c r="DG294" i="1"/>
  <c r="DF294" i="1"/>
  <c r="DE294" i="1"/>
  <c r="DD294" i="1"/>
  <c r="DB294" i="1"/>
  <c r="G294" i="1"/>
  <c r="DJ293" i="1"/>
  <c r="DI293" i="1"/>
  <c r="DH293" i="1"/>
  <c r="DG293" i="1"/>
  <c r="DF293" i="1"/>
  <c r="DE293" i="1"/>
  <c r="DD293" i="1"/>
  <c r="DC293" i="1"/>
  <c r="G293" i="1"/>
  <c r="CU200" i="1"/>
  <c r="CT200" i="1"/>
  <c r="G200" i="1"/>
  <c r="CU199" i="1"/>
  <c r="CT199" i="1"/>
  <c r="G199" i="1"/>
  <c r="CU198" i="1"/>
  <c r="CT198" i="1"/>
  <c r="G198" i="1"/>
  <c r="CU197" i="1"/>
  <c r="CT197" i="1"/>
  <c r="G197" i="1"/>
  <c r="CU196" i="1"/>
  <c r="CT196" i="1"/>
  <c r="G196" i="1"/>
  <c r="CU195" i="1"/>
  <c r="CT195" i="1"/>
  <c r="G195" i="1"/>
  <c r="CU194" i="1"/>
  <c r="CT194" i="1"/>
  <c r="G194" i="1"/>
  <c r="CU193" i="1"/>
  <c r="CT193" i="1"/>
  <c r="G193" i="1"/>
  <c r="CU192" i="1"/>
  <c r="CT192" i="1"/>
  <c r="G192" i="1"/>
  <c r="CU191" i="1"/>
  <c r="CT191" i="1"/>
  <c r="G191" i="1"/>
  <c r="CU190" i="1"/>
  <c r="CT190" i="1"/>
  <c r="G190" i="1"/>
  <c r="CU189" i="1"/>
  <c r="CT189" i="1"/>
  <c r="G189" i="1"/>
  <c r="CU188" i="1"/>
  <c r="CT188" i="1"/>
  <c r="G188" i="1"/>
  <c r="CU187" i="1"/>
  <c r="CT187" i="1"/>
  <c r="G187" i="1"/>
  <c r="CU186" i="1"/>
  <c r="CT186" i="1"/>
  <c r="G186" i="1"/>
  <c r="CU185" i="1"/>
  <c r="CT185" i="1"/>
  <c r="G185" i="1"/>
  <c r="CU184" i="1"/>
  <c r="CT184" i="1"/>
  <c r="G184" i="1"/>
  <c r="CU183" i="1"/>
  <c r="CT183" i="1"/>
  <c r="G183" i="1"/>
  <c r="CU182" i="1"/>
  <c r="CT182" i="1"/>
  <c r="G182" i="1"/>
  <c r="CU181" i="1"/>
  <c r="CT181" i="1"/>
  <c r="G181" i="1"/>
  <c r="CU180" i="1"/>
  <c r="CT180" i="1"/>
  <c r="G180" i="1"/>
  <c r="CU179" i="1"/>
  <c r="CT179" i="1"/>
  <c r="G179" i="1"/>
  <c r="CU178" i="1"/>
  <c r="CT178" i="1"/>
  <c r="G178" i="1"/>
  <c r="CU177" i="1"/>
  <c r="CT177" i="1"/>
  <c r="G177" i="1"/>
  <c r="CU176" i="1"/>
  <c r="CT176" i="1"/>
  <c r="G176" i="1"/>
  <c r="CU175" i="1"/>
  <c r="CT175" i="1"/>
  <c r="G175" i="1"/>
  <c r="CU174" i="1"/>
  <c r="CT174" i="1"/>
  <c r="G174" i="1"/>
  <c r="CU173" i="1"/>
  <c r="CT173" i="1"/>
  <c r="G173" i="1"/>
  <c r="CU172" i="1"/>
  <c r="CT172" i="1"/>
  <c r="G172" i="1"/>
  <c r="CU171" i="1"/>
  <c r="CT171" i="1"/>
  <c r="G171" i="1"/>
  <c r="CU170" i="1"/>
  <c r="CT170" i="1"/>
  <c r="G170" i="1"/>
  <c r="CU169" i="1"/>
  <c r="CT169" i="1"/>
  <c r="G169" i="1"/>
  <c r="CU168" i="1"/>
  <c r="CT168" i="1"/>
  <c r="G168" i="1"/>
  <c r="CU167" i="1"/>
  <c r="CT167" i="1"/>
  <c r="G167" i="1"/>
  <c r="CU166" i="1"/>
  <c r="CT166" i="1"/>
  <c r="G166" i="1"/>
  <c r="DD165" i="1"/>
  <c r="DE165" i="1" s="1"/>
  <c r="DJ40" i="1"/>
  <c r="DI40" i="1"/>
  <c r="DH40" i="1"/>
  <c r="DG40" i="1"/>
  <c r="DF40" i="1"/>
  <c r="DE40" i="1"/>
  <c r="DD40" i="1"/>
  <c r="DC40" i="1"/>
  <c r="DB40" i="1"/>
  <c r="DA40" i="1"/>
  <c r="DJ38" i="1"/>
  <c r="DI38" i="1"/>
  <c r="DH38" i="1"/>
  <c r="DG38" i="1"/>
  <c r="DF38" i="1"/>
  <c r="DE38" i="1"/>
  <c r="DD38" i="1"/>
  <c r="DC38" i="1"/>
  <c r="DB38" i="1"/>
  <c r="DA38" i="1"/>
  <c r="DJ36" i="1"/>
  <c r="DI36" i="1"/>
  <c r="DH36" i="1"/>
  <c r="DG36" i="1"/>
  <c r="DF36" i="1"/>
  <c r="DE36" i="1"/>
  <c r="DD36" i="1"/>
  <c r="DC36" i="1"/>
  <c r="DB36" i="1"/>
  <c r="DA36" i="1"/>
  <c r="DJ34" i="1"/>
  <c r="DI34" i="1"/>
  <c r="DH34" i="1"/>
  <c r="DG34" i="1"/>
  <c r="DF34" i="1"/>
  <c r="DE34" i="1"/>
  <c r="DD34" i="1"/>
  <c r="DC34" i="1"/>
  <c r="DB34" i="1"/>
  <c r="DA34" i="1"/>
  <c r="BP34" i="1"/>
  <c r="BP33" i="1"/>
  <c r="DB18" i="1"/>
  <c r="BI17" i="1"/>
  <c r="BY16" i="1"/>
  <c r="BX16" i="1"/>
  <c r="BV16" i="1"/>
  <c r="BT16" i="1"/>
  <c r="BK16" i="1"/>
  <c r="BI18" i="1" s="1"/>
  <c r="BB16" i="1"/>
  <c r="DL12" i="1"/>
  <c r="O12" i="1"/>
  <c r="N12" i="1"/>
  <c r="M12" i="1"/>
  <c r="L12" i="1"/>
  <c r="K12" i="1"/>
  <c r="J12" i="1"/>
  <c r="J35" i="1" s="1"/>
  <c r="I12" i="1"/>
  <c r="H12" i="1"/>
  <c r="H35" i="1" s="1"/>
  <c r="B12" i="1"/>
  <c r="CU10" i="1"/>
  <c r="CT10" i="1"/>
  <c r="CS10" i="1"/>
  <c r="CR10" i="1"/>
  <c r="CQ10" i="1"/>
  <c r="CP10" i="1"/>
  <c r="CO10" i="1"/>
  <c r="CN10" i="1"/>
  <c r="CM10" i="1"/>
  <c r="CL10" i="1"/>
  <c r="CK10" i="1"/>
  <c r="CJ10" i="1"/>
  <c r="CI10" i="1"/>
  <c r="CH10" i="1"/>
  <c r="CG10" i="1"/>
  <c r="CF10" i="1"/>
  <c r="CE10" i="1"/>
  <c r="CD10" i="1"/>
  <c r="CC10" i="1"/>
  <c r="CB10" i="1"/>
  <c r="CA10" i="1"/>
  <c r="BZ10" i="1"/>
  <c r="BY10" i="1"/>
  <c r="BX10" i="1"/>
  <c r="BW10" i="1"/>
  <c r="BV10" i="1"/>
  <c r="BU10" i="1"/>
  <c r="BT10" i="1"/>
  <c r="BS10" i="1"/>
  <c r="BR10" i="1"/>
  <c r="BQ10" i="1"/>
  <c r="BP10" i="1"/>
  <c r="BO10" i="1"/>
  <c r="BN10" i="1"/>
  <c r="BM10" i="1"/>
  <c r="BL10" i="1"/>
  <c r="BK10" i="1"/>
  <c r="BJ10" i="1"/>
  <c r="BI10" i="1"/>
  <c r="BH10" i="1"/>
  <c r="BG10" i="1"/>
  <c r="BF10" i="1"/>
  <c r="BE10" i="1"/>
  <c r="BD10" i="1"/>
  <c r="BC10" i="1"/>
  <c r="BB10" i="1"/>
  <c r="BA10" i="1"/>
  <c r="AZ10" i="1"/>
  <c r="AY10" i="1"/>
  <c r="AX10" i="1"/>
  <c r="AW10" i="1"/>
  <c r="AV10" i="1"/>
  <c r="AU10" i="1"/>
  <c r="AT10" i="1"/>
  <c r="AS10" i="1"/>
  <c r="AR10" i="1"/>
  <c r="AQ10" i="1"/>
  <c r="AP10" i="1"/>
  <c r="AO10" i="1"/>
  <c r="AN10" i="1"/>
  <c r="AM10" i="1"/>
  <c r="AL10" i="1"/>
  <c r="AK10" i="1"/>
  <c r="AJ10" i="1"/>
  <c r="AI10" i="1"/>
  <c r="AH10" i="1"/>
  <c r="AG10" i="1"/>
  <c r="AF10" i="1"/>
  <c r="AE10" i="1"/>
  <c r="AD10" i="1"/>
  <c r="AC10" i="1"/>
  <c r="AB10" i="1"/>
  <c r="AA10" i="1"/>
  <c r="Z10" i="1"/>
  <c r="Y10" i="1"/>
  <c r="X10" i="1"/>
  <c r="W10" i="1"/>
  <c r="V10" i="1"/>
  <c r="U10" i="1"/>
  <c r="T10" i="1"/>
  <c r="S10" i="1"/>
  <c r="R10" i="1"/>
  <c r="Q10" i="1"/>
  <c r="P10" i="1"/>
  <c r="O10" i="1"/>
  <c r="N10" i="1"/>
  <c r="M10" i="1"/>
  <c r="L10" i="1"/>
  <c r="K10" i="1"/>
  <c r="J10" i="1"/>
  <c r="I10" i="1"/>
  <c r="H10" i="1"/>
  <c r="CU9" i="1"/>
  <c r="CU326" i="1" s="1"/>
  <c r="CT9" i="1"/>
  <c r="CT327" i="1" s="1"/>
  <c r="B9" i="1"/>
  <c r="CU8" i="1"/>
  <c r="CT8" i="1"/>
  <c r="CT452" i="1" s="1"/>
  <c r="AV8" i="1"/>
  <c r="CU7" i="1"/>
  <c r="CT7" i="1"/>
  <c r="CS5" i="1"/>
  <c r="CS175" i="1" s="1"/>
  <c r="CR5" i="1"/>
  <c r="CR6" i="1" s="1"/>
  <c r="CQ5" i="1"/>
  <c r="CQ6" i="1" s="1"/>
  <c r="CP5" i="1"/>
  <c r="CP6" i="1" s="1"/>
  <c r="CO5" i="1"/>
  <c r="CO173" i="1" s="1"/>
  <c r="CN5" i="1"/>
  <c r="CN6" i="1" s="1"/>
  <c r="CM5" i="1"/>
  <c r="CL5" i="1"/>
  <c r="CL6" i="1" s="1"/>
  <c r="CK5" i="1"/>
  <c r="CJ5" i="1"/>
  <c r="CJ6" i="1" s="1"/>
  <c r="CI5" i="1"/>
  <c r="CH5" i="1"/>
  <c r="CH6" i="1" s="1"/>
  <c r="CG5" i="1"/>
  <c r="CF5" i="1"/>
  <c r="CF6" i="1" s="1"/>
  <c r="CE5" i="1"/>
  <c r="CE6" i="1" s="1"/>
  <c r="CD5" i="1"/>
  <c r="CD6" i="1" s="1"/>
  <c r="CC5" i="1"/>
  <c r="CB5" i="1"/>
  <c r="CB6" i="1" s="1"/>
  <c r="CA5" i="1"/>
  <c r="BZ5" i="1"/>
  <c r="BZ6" i="1" s="1"/>
  <c r="BY5" i="1"/>
  <c r="BX5" i="1"/>
  <c r="BX6" i="1" s="1"/>
  <c r="BW5" i="1"/>
  <c r="BW6" i="1" s="1"/>
  <c r="BV5" i="1"/>
  <c r="BV6" i="1" s="1"/>
  <c r="BU5" i="1"/>
  <c r="BT5" i="1"/>
  <c r="BT6" i="1" s="1"/>
  <c r="BS5" i="1"/>
  <c r="BR5" i="1"/>
  <c r="BR6" i="1" s="1"/>
  <c r="BQ5" i="1"/>
  <c r="BQ176" i="1" s="1"/>
  <c r="BP5" i="1"/>
  <c r="BP6" i="1" s="1"/>
  <c r="BO5" i="1"/>
  <c r="BO6" i="1" s="1"/>
  <c r="BN5" i="1"/>
  <c r="BN6" i="1" s="1"/>
  <c r="BM5" i="1"/>
  <c r="BM171" i="1" s="1"/>
  <c r="BL5" i="1"/>
  <c r="BL6" i="1" s="1"/>
  <c r="BK5" i="1"/>
  <c r="BJ5" i="1"/>
  <c r="BJ6" i="1" s="1"/>
  <c r="BI5" i="1"/>
  <c r="BH5" i="1"/>
  <c r="BH6" i="1" s="1"/>
  <c r="BG5" i="1"/>
  <c r="BF5" i="1"/>
  <c r="BF6" i="1" s="1"/>
  <c r="BE5" i="1"/>
  <c r="BE175" i="1" s="1"/>
  <c r="BD5" i="1"/>
  <c r="BD6" i="1" s="1"/>
  <c r="BC5" i="1"/>
  <c r="BC6" i="1" s="1"/>
  <c r="BB5" i="1"/>
  <c r="BB6" i="1" s="1"/>
  <c r="BA5" i="1"/>
  <c r="AZ5" i="1"/>
  <c r="AZ6" i="1" s="1"/>
  <c r="AY5" i="1"/>
  <c r="AX5" i="1"/>
  <c r="AX6" i="1" s="1"/>
  <c r="AW5" i="1"/>
  <c r="AV5" i="1"/>
  <c r="AV6" i="1" s="1"/>
  <c r="AU5" i="1"/>
  <c r="AT5" i="1"/>
  <c r="AT6" i="1" s="1"/>
  <c r="AS5" i="1"/>
  <c r="AS175" i="1" s="1"/>
  <c r="AR5" i="1"/>
  <c r="AR6" i="1" s="1"/>
  <c r="AQ5" i="1"/>
  <c r="AQ6" i="1" s="1"/>
  <c r="AP5" i="1"/>
  <c r="AP6" i="1" s="1"/>
  <c r="AO5" i="1"/>
  <c r="AO171" i="1" s="1"/>
  <c r="AN5" i="1"/>
  <c r="AN6" i="1" s="1"/>
  <c r="AM5" i="1"/>
  <c r="AL5" i="1"/>
  <c r="AL6" i="1" s="1"/>
  <c r="AK5" i="1"/>
  <c r="AJ5" i="1"/>
  <c r="AJ6" i="1" s="1"/>
  <c r="AI5" i="1"/>
  <c r="AH5" i="1"/>
  <c r="AH6" i="1" s="1"/>
  <c r="AH9" i="1" s="1"/>
  <c r="AG5" i="1"/>
  <c r="AF5" i="1"/>
  <c r="AF6" i="1" s="1"/>
  <c r="AE5" i="1"/>
  <c r="AD5" i="1"/>
  <c r="AD6" i="1" s="1"/>
  <c r="AC5" i="1"/>
  <c r="AB5" i="1"/>
  <c r="AA5" i="1"/>
  <c r="AA170" i="1" s="1"/>
  <c r="Z5" i="1"/>
  <c r="Y5" i="1"/>
  <c r="Y176" i="1" s="1"/>
  <c r="X5" i="1"/>
  <c r="W5" i="1"/>
  <c r="W200" i="1" s="1"/>
  <c r="V5" i="1"/>
  <c r="U5" i="1"/>
  <c r="T5" i="1"/>
  <c r="S5" i="1"/>
  <c r="R5" i="1"/>
  <c r="Q5" i="1"/>
  <c r="P5" i="1"/>
  <c r="P6" i="1" s="1"/>
  <c r="O5" i="1"/>
  <c r="O170" i="1" s="1"/>
  <c r="N5" i="1"/>
  <c r="M5" i="1"/>
  <c r="M175" i="1" s="1"/>
  <c r="L5" i="1"/>
  <c r="K5" i="1"/>
  <c r="K198" i="1" s="1"/>
  <c r="J5" i="1"/>
  <c r="I5" i="1"/>
  <c r="I174" i="1" s="1"/>
  <c r="H5" i="1"/>
  <c r="N93" i="24"/>
  <c r="M57" i="24"/>
  <c r="M58" i="24" s="1"/>
  <c r="BK35" i="24"/>
  <c r="BK34" i="24"/>
  <c r="AX34" i="24"/>
  <c r="AW34" i="24"/>
  <c r="AV34" i="24"/>
  <c r="AU34" i="24"/>
  <c r="BK33" i="24"/>
  <c r="BK32" i="24"/>
  <c r="BK31" i="24"/>
  <c r="BK30" i="24"/>
  <c r="BK29" i="24"/>
  <c r="BK28" i="24"/>
  <c r="BK27" i="24"/>
  <c r="AL26" i="24"/>
  <c r="AL27" i="24" s="1"/>
  <c r="AL28" i="24" s="1"/>
  <c r="AL29" i="24" s="1"/>
  <c r="AL30" i="24" s="1"/>
  <c r="AL31" i="24" s="1"/>
  <c r="AL32" i="24" s="1"/>
  <c r="AL33" i="24" s="1"/>
  <c r="AL34" i="24" s="1"/>
  <c r="AL35" i="24" s="1"/>
  <c r="AL36" i="24" s="1"/>
  <c r="AL37" i="24" s="1"/>
  <c r="AL38" i="24" s="1"/>
  <c r="AL39" i="24" s="1"/>
  <c r="AL40" i="24" s="1"/>
  <c r="BK25" i="24"/>
  <c r="BK24" i="24"/>
  <c r="AT24" i="24"/>
  <c r="BD30" i="24" s="1"/>
  <c r="AS24" i="24"/>
  <c r="BC30" i="24" s="1"/>
  <c r="AR24" i="24"/>
  <c r="BB30" i="24" s="1"/>
  <c r="BB32" i="24" s="1"/>
  <c r="Z24" i="24"/>
  <c r="Z25" i="24" s="1"/>
  <c r="Z26" i="24" s="1"/>
  <c r="Z27" i="24" s="1"/>
  <c r="Z28" i="24" s="1"/>
  <c r="Z29" i="24" s="1"/>
  <c r="Z30" i="24" s="1"/>
  <c r="Z31" i="24" s="1"/>
  <c r="Z32" i="24" s="1"/>
  <c r="Z33" i="24" s="1"/>
  <c r="Z34" i="24" s="1"/>
  <c r="Z35" i="24" s="1"/>
  <c r="Z36" i="24" s="1"/>
  <c r="Z37" i="24" s="1"/>
  <c r="Z38" i="24" s="1"/>
  <c r="Z39" i="24" s="1"/>
  <c r="Z40" i="24" s="1"/>
  <c r="Z41" i="24" s="1"/>
  <c r="Z42" i="24" s="1"/>
  <c r="Z43" i="24" s="1"/>
  <c r="Z44" i="24" s="1"/>
  <c r="Z45" i="24" s="1"/>
  <c r="Z46" i="24" s="1"/>
  <c r="Z47" i="24" s="1"/>
  <c r="Z48" i="24" s="1"/>
  <c r="Z49" i="24" s="1"/>
  <c r="Z50" i="24" s="1"/>
  <c r="Z51" i="24" s="1"/>
  <c r="Z52" i="24" s="1"/>
  <c r="Z53" i="24" s="1"/>
  <c r="Z54" i="24" s="1"/>
  <c r="Z55" i="24" s="1"/>
  <c r="Z56" i="24" s="1"/>
  <c r="Z57" i="24" s="1"/>
  <c r="Z58" i="24" s="1"/>
  <c r="Z59" i="24" s="1"/>
  <c r="Z60" i="24" s="1"/>
  <c r="Z61" i="24" s="1"/>
  <c r="Z62" i="24" s="1"/>
  <c r="Z63" i="24" s="1"/>
  <c r="Z64" i="24" s="1"/>
  <c r="Z65" i="24" s="1"/>
  <c r="Z66" i="24" s="1"/>
  <c r="Z67" i="24" s="1"/>
  <c r="Z68" i="24" s="1"/>
  <c r="Z69" i="24" s="1"/>
  <c r="Z70" i="24" s="1"/>
  <c r="Z71" i="24" s="1"/>
  <c r="Z72" i="24" s="1"/>
  <c r="Z73" i="24" s="1"/>
  <c r="Z74" i="24" s="1"/>
  <c r="Z75" i="24" s="1"/>
  <c r="Z76" i="24" s="1"/>
  <c r="Z77" i="24" s="1"/>
  <c r="Z78" i="24" s="1"/>
  <c r="Z79" i="24" s="1"/>
  <c r="Z80" i="24" s="1"/>
  <c r="Z81" i="24" s="1"/>
  <c r="Z82" i="24" s="1"/>
  <c r="Z83" i="24" s="1"/>
  <c r="Z84" i="24" s="1"/>
  <c r="Z85" i="24" s="1"/>
  <c r="Z86" i="24" s="1"/>
  <c r="Z87" i="24" s="1"/>
  <c r="Z88" i="24" s="1"/>
  <c r="Z89" i="24" s="1"/>
  <c r="Z90" i="24" s="1"/>
  <c r="Z91" i="24" s="1"/>
  <c r="Z92" i="24" s="1"/>
  <c r="Z93" i="24" s="1"/>
  <c r="Z94" i="24" s="1"/>
  <c r="Z95" i="24" s="1"/>
  <c r="Z96" i="24" s="1"/>
  <c r="Z97" i="24" s="1"/>
  <c r="Z98" i="24" s="1"/>
  <c r="Z99" i="24" s="1"/>
  <c r="Z100" i="24" s="1"/>
  <c r="Z101" i="24" s="1"/>
  <c r="Z102" i="24" s="1"/>
  <c r="Z103" i="24" s="1"/>
  <c r="Z104" i="24" s="1"/>
  <c r="Z105" i="24" s="1"/>
  <c r="Z106" i="24" s="1"/>
  <c r="Z107" i="24" s="1"/>
  <c r="Z108" i="24" s="1"/>
  <c r="Z109" i="24" s="1"/>
  <c r="BK23" i="24"/>
  <c r="BK22" i="24"/>
  <c r="BK21" i="24"/>
  <c r="BK20" i="24"/>
  <c r="BK19" i="24"/>
  <c r="BK18" i="24"/>
  <c r="BK17" i="24"/>
  <c r="BK16" i="24"/>
  <c r="BK14" i="24"/>
  <c r="AZ14" i="24"/>
  <c r="AX14" i="24"/>
  <c r="AW14" i="24"/>
  <c r="AV14" i="24"/>
  <c r="AU14" i="24"/>
  <c r="AT14" i="24"/>
  <c r="AS14" i="24"/>
  <c r="AR14" i="24"/>
  <c r="AQ14" i="24"/>
  <c r="AZ13" i="24"/>
  <c r="AZ12" i="24"/>
  <c r="CF11" i="24"/>
  <c r="AZ11" i="24"/>
  <c r="CF10" i="24"/>
  <c r="AZ10" i="24"/>
  <c r="CF9" i="24"/>
  <c r="AZ9" i="24"/>
  <c r="CF8" i="24"/>
  <c r="AZ8" i="24"/>
  <c r="CF7" i="24"/>
  <c r="AZ7" i="24"/>
  <c r="CF6" i="24"/>
  <c r="CF5" i="24"/>
  <c r="CF4" i="24"/>
  <c r="A190" i="25"/>
  <c r="A174" i="25"/>
  <c r="AMD66" i="25"/>
  <c r="AMC66" i="25"/>
  <c r="AMB66" i="25"/>
  <c r="AMA66" i="25"/>
  <c r="ALZ66" i="25"/>
  <c r="ALY66" i="25"/>
  <c r="ALX66" i="25"/>
  <c r="ALW66" i="25"/>
  <c r="ALV66" i="25"/>
  <c r="ALU66" i="25"/>
  <c r="ALT66" i="25"/>
  <c r="ALS66" i="25"/>
  <c r="ALR66" i="25"/>
  <c r="AJP66" i="25"/>
  <c r="AJO66" i="25"/>
  <c r="AJN66" i="25"/>
  <c r="AJM66" i="25"/>
  <c r="AJL66" i="25"/>
  <c r="AJK66" i="25"/>
  <c r="AJJ66" i="25"/>
  <c r="AJI66" i="25"/>
  <c r="AJH66" i="25"/>
  <c r="AJG66" i="25"/>
  <c r="AJF66" i="25"/>
  <c r="AJE66" i="25"/>
  <c r="AJC66" i="25"/>
  <c r="AJB66" i="25"/>
  <c r="AJA66" i="25"/>
  <c r="AIZ66" i="25"/>
  <c r="AIY66" i="25"/>
  <c r="AIX66" i="25"/>
  <c r="AIW66" i="25"/>
  <c r="AIV66" i="25"/>
  <c r="AIU66" i="25"/>
  <c r="AIT66" i="25"/>
  <c r="AIS66" i="25"/>
  <c r="AIR66" i="25"/>
  <c r="AIP66" i="25"/>
  <c r="AIO66" i="25"/>
  <c r="AIN66" i="25"/>
  <c r="AIM66" i="25"/>
  <c r="AIL66" i="25"/>
  <c r="AIK66" i="25"/>
  <c r="AIJ66" i="25"/>
  <c r="AII66" i="25"/>
  <c r="AIH66" i="25"/>
  <c r="AIG66" i="25"/>
  <c r="AIF66" i="25"/>
  <c r="AIE66" i="25"/>
  <c r="ALP65" i="25"/>
  <c r="ALO65" i="25"/>
  <c r="ALN65" i="25"/>
  <c r="ALM65" i="25"/>
  <c r="ALL65" i="25"/>
  <c r="ALK65" i="25"/>
  <c r="ALJ65" i="25"/>
  <c r="ALI65" i="25"/>
  <c r="ALH65" i="25"/>
  <c r="ALG65" i="25"/>
  <c r="ALF65" i="25"/>
  <c r="ALE65" i="25"/>
  <c r="ALC65" i="25"/>
  <c r="ALB65" i="25"/>
  <c r="ALA65" i="25"/>
  <c r="AKZ65" i="25"/>
  <c r="AKY65" i="25"/>
  <c r="AKX65" i="25"/>
  <c r="AKW65" i="25"/>
  <c r="AKV65" i="25"/>
  <c r="AKU65" i="25"/>
  <c r="AKT65" i="25"/>
  <c r="AKS65" i="25"/>
  <c r="AKR65" i="25"/>
  <c r="AKP65" i="25"/>
  <c r="AKO65" i="25"/>
  <c r="AKN65" i="25"/>
  <c r="AKM65" i="25"/>
  <c r="AKL65" i="25"/>
  <c r="AKK65" i="25"/>
  <c r="AKJ65" i="25"/>
  <c r="AKI65" i="25"/>
  <c r="AKH65" i="25"/>
  <c r="AKG65" i="25"/>
  <c r="AKF65" i="25"/>
  <c r="AKE65" i="25"/>
  <c r="AKC65" i="25"/>
  <c r="AKB65" i="25"/>
  <c r="AKA65" i="25"/>
  <c r="AJZ65" i="25"/>
  <c r="AJY65" i="25"/>
  <c r="AJX65" i="25"/>
  <c r="AJW65" i="25"/>
  <c r="AJV65" i="25"/>
  <c r="AJU65" i="25"/>
  <c r="AJT65" i="25"/>
  <c r="AJS65" i="25"/>
  <c r="AJR65" i="25"/>
  <c r="ALD65" i="25"/>
  <c r="ALP64" i="25"/>
  <c r="ALO64" i="25"/>
  <c r="ALN64" i="25"/>
  <c r="ALM64" i="25"/>
  <c r="ALL64" i="25"/>
  <c r="ALK64" i="25"/>
  <c r="ALJ64" i="25"/>
  <c r="ALI64" i="25"/>
  <c r="ALH64" i="25"/>
  <c r="ALG64" i="25"/>
  <c r="ALF64" i="25"/>
  <c r="ALE64" i="25"/>
  <c r="ALC64" i="25"/>
  <c r="ALB64" i="25"/>
  <c r="ALA64" i="25"/>
  <c r="AKZ64" i="25"/>
  <c r="AKY64" i="25"/>
  <c r="AKX64" i="25"/>
  <c r="AKW64" i="25"/>
  <c r="AKV64" i="25"/>
  <c r="AKU64" i="25"/>
  <c r="AKT64" i="25"/>
  <c r="AKS64" i="25"/>
  <c r="AKR64" i="25"/>
  <c r="AKP64" i="25"/>
  <c r="AKO64" i="25"/>
  <c r="AKN64" i="25"/>
  <c r="AKM64" i="25"/>
  <c r="AKL64" i="25"/>
  <c r="AKK64" i="25"/>
  <c r="AKJ64" i="25"/>
  <c r="AKI64" i="25"/>
  <c r="AKH64" i="25"/>
  <c r="AKG64" i="25"/>
  <c r="AKF64" i="25"/>
  <c r="AKE64" i="25"/>
  <c r="AKC64" i="25"/>
  <c r="AKB64" i="25"/>
  <c r="AKA64" i="25"/>
  <c r="AJZ64" i="25"/>
  <c r="AJY64" i="25"/>
  <c r="AJX64" i="25"/>
  <c r="AJW64" i="25"/>
  <c r="AJV64" i="25"/>
  <c r="AJU64" i="25"/>
  <c r="AJT64" i="25"/>
  <c r="AJS64" i="25"/>
  <c r="AJR64" i="25"/>
  <c r="ALD64" i="25"/>
  <c r="ALP63" i="25"/>
  <c r="ALO63" i="25"/>
  <c r="ALN63" i="25"/>
  <c r="ALM63" i="25"/>
  <c r="ALL63" i="25"/>
  <c r="ALK63" i="25"/>
  <c r="ALJ63" i="25"/>
  <c r="ALI63" i="25"/>
  <c r="ALH63" i="25"/>
  <c r="ALG63" i="25"/>
  <c r="ALF63" i="25"/>
  <c r="ALE63" i="25"/>
  <c r="ALC63" i="25"/>
  <c r="ALB63" i="25"/>
  <c r="ALA63" i="25"/>
  <c r="AKZ63" i="25"/>
  <c r="AKY63" i="25"/>
  <c r="AKX63" i="25"/>
  <c r="AKW63" i="25"/>
  <c r="AKV63" i="25"/>
  <c r="AKU63" i="25"/>
  <c r="AKT63" i="25"/>
  <c r="AKS63" i="25"/>
  <c r="AKR63" i="25"/>
  <c r="AKP63" i="25"/>
  <c r="AKO63" i="25"/>
  <c r="AKN63" i="25"/>
  <c r="AKM63" i="25"/>
  <c r="AKL63" i="25"/>
  <c r="AKK63" i="25"/>
  <c r="AKJ63" i="25"/>
  <c r="AKI63" i="25"/>
  <c r="AKH63" i="25"/>
  <c r="AKG63" i="25"/>
  <c r="AKF63" i="25"/>
  <c r="AKE63" i="25"/>
  <c r="AKC63" i="25"/>
  <c r="AKB63" i="25"/>
  <c r="AKA63" i="25"/>
  <c r="AJZ63" i="25"/>
  <c r="AJY63" i="25"/>
  <c r="AJX63" i="25"/>
  <c r="AJW63" i="25"/>
  <c r="AJV63" i="25"/>
  <c r="AJU63" i="25"/>
  <c r="AJT63" i="25"/>
  <c r="AJS63" i="25"/>
  <c r="AJR63" i="25"/>
  <c r="ALD63" i="25"/>
  <c r="ALP62" i="25"/>
  <c r="ALO62" i="25"/>
  <c r="ALN62" i="25"/>
  <c r="ALM62" i="25"/>
  <c r="ALL62" i="25"/>
  <c r="ALK62" i="25"/>
  <c r="ALJ62" i="25"/>
  <c r="ALI62" i="25"/>
  <c r="ALH62" i="25"/>
  <c r="ALG62" i="25"/>
  <c r="ALF62" i="25"/>
  <c r="ALE62" i="25"/>
  <c r="ALC62" i="25"/>
  <c r="ALB62" i="25"/>
  <c r="ALA62" i="25"/>
  <c r="AKZ62" i="25"/>
  <c r="AKY62" i="25"/>
  <c r="AKX62" i="25"/>
  <c r="AKW62" i="25"/>
  <c r="AKV62" i="25"/>
  <c r="AKU62" i="25"/>
  <c r="AKT62" i="25"/>
  <c r="AKS62" i="25"/>
  <c r="AKR62" i="25"/>
  <c r="AKP62" i="25"/>
  <c r="AKO62" i="25"/>
  <c r="AKN62" i="25"/>
  <c r="AKM62" i="25"/>
  <c r="AKL62" i="25"/>
  <c r="AKK62" i="25"/>
  <c r="AKJ62" i="25"/>
  <c r="AKI62" i="25"/>
  <c r="AKH62" i="25"/>
  <c r="AKG62" i="25"/>
  <c r="AKF62" i="25"/>
  <c r="AKE62" i="25"/>
  <c r="AKC62" i="25"/>
  <c r="AKB62" i="25"/>
  <c r="AKA62" i="25"/>
  <c r="AJZ62" i="25"/>
  <c r="AJY62" i="25"/>
  <c r="AJX62" i="25"/>
  <c r="AJW62" i="25"/>
  <c r="AJV62" i="25"/>
  <c r="AJU62" i="25"/>
  <c r="AJT62" i="25"/>
  <c r="AJS62" i="25"/>
  <c r="AJR62" i="25"/>
  <c r="ALQ62" i="25"/>
  <c r="ALP61" i="25"/>
  <c r="ALO61" i="25"/>
  <c r="ALN61" i="25"/>
  <c r="ALM61" i="25"/>
  <c r="ALL61" i="25"/>
  <c r="ALK61" i="25"/>
  <c r="ALJ61" i="25"/>
  <c r="ALI61" i="25"/>
  <c r="ALH61" i="25"/>
  <c r="ALG61" i="25"/>
  <c r="ALF61" i="25"/>
  <c r="ALE61" i="25"/>
  <c r="ALC61" i="25"/>
  <c r="ALB61" i="25"/>
  <c r="ALA61" i="25"/>
  <c r="AKZ61" i="25"/>
  <c r="AKY61" i="25"/>
  <c r="AKX61" i="25"/>
  <c r="AKW61" i="25"/>
  <c r="AKV61" i="25"/>
  <c r="AKU61" i="25"/>
  <c r="AKT61" i="25"/>
  <c r="AKS61" i="25"/>
  <c r="AKR61" i="25"/>
  <c r="AKP61" i="25"/>
  <c r="AKO61" i="25"/>
  <c r="AKN61" i="25"/>
  <c r="AKM61" i="25"/>
  <c r="AKL61" i="25"/>
  <c r="AKK61" i="25"/>
  <c r="AKJ61" i="25"/>
  <c r="AKI61" i="25"/>
  <c r="AKH61" i="25"/>
  <c r="AKG61" i="25"/>
  <c r="AKF61" i="25"/>
  <c r="AKE61" i="25"/>
  <c r="AKC61" i="25"/>
  <c r="AKB61" i="25"/>
  <c r="AKA61" i="25"/>
  <c r="AJZ61" i="25"/>
  <c r="AJY61" i="25"/>
  <c r="AJX61" i="25"/>
  <c r="AJW61" i="25"/>
  <c r="AJV61" i="25"/>
  <c r="AJU61" i="25"/>
  <c r="AJT61" i="25"/>
  <c r="AJS61" i="25"/>
  <c r="AJR61" i="25"/>
  <c r="ALD61" i="25"/>
  <c r="ALP60" i="25"/>
  <c r="ALO60" i="25"/>
  <c r="ALN60" i="25"/>
  <c r="ALM60" i="25"/>
  <c r="ALL60" i="25"/>
  <c r="ALK60" i="25"/>
  <c r="ALJ60" i="25"/>
  <c r="ALI60" i="25"/>
  <c r="ALH60" i="25"/>
  <c r="ALG60" i="25"/>
  <c r="ALF60" i="25"/>
  <c r="ALE60" i="25"/>
  <c r="ALC60" i="25"/>
  <c r="ALB60" i="25"/>
  <c r="ALA60" i="25"/>
  <c r="AKZ60" i="25"/>
  <c r="AKY60" i="25"/>
  <c r="AKX60" i="25"/>
  <c r="AKW60" i="25"/>
  <c r="AKV60" i="25"/>
  <c r="AKU60" i="25"/>
  <c r="AKT60" i="25"/>
  <c r="AKS60" i="25"/>
  <c r="AKR60" i="25"/>
  <c r="AKP60" i="25"/>
  <c r="AKO60" i="25"/>
  <c r="AKN60" i="25"/>
  <c r="AKM60" i="25"/>
  <c r="AKL60" i="25"/>
  <c r="AKK60" i="25"/>
  <c r="AKJ60" i="25"/>
  <c r="AKI60" i="25"/>
  <c r="AKH60" i="25"/>
  <c r="AKG60" i="25"/>
  <c r="AKF60" i="25"/>
  <c r="AKE60" i="25"/>
  <c r="AKC60" i="25"/>
  <c r="AKB60" i="25"/>
  <c r="AKA60" i="25"/>
  <c r="AJZ60" i="25"/>
  <c r="AJY60" i="25"/>
  <c r="AJX60" i="25"/>
  <c r="AJW60" i="25"/>
  <c r="AJV60" i="25"/>
  <c r="AJU60" i="25"/>
  <c r="AJT60" i="25"/>
  <c r="AJS60" i="25"/>
  <c r="AJR60" i="25"/>
  <c r="ALD60" i="25"/>
  <c r="ALP59" i="25"/>
  <c r="ALO59" i="25"/>
  <c r="ALN59" i="25"/>
  <c r="ALM59" i="25"/>
  <c r="ALL59" i="25"/>
  <c r="ALK59" i="25"/>
  <c r="ALJ59" i="25"/>
  <c r="ALI59" i="25"/>
  <c r="ALH59" i="25"/>
  <c r="ALG59" i="25"/>
  <c r="ALF59" i="25"/>
  <c r="ALE59" i="25"/>
  <c r="ALC59" i="25"/>
  <c r="ALB59" i="25"/>
  <c r="ALA59" i="25"/>
  <c r="AKZ59" i="25"/>
  <c r="AKY59" i="25"/>
  <c r="AKX59" i="25"/>
  <c r="AKW59" i="25"/>
  <c r="AKV59" i="25"/>
  <c r="AKU59" i="25"/>
  <c r="AKT59" i="25"/>
  <c r="AKS59" i="25"/>
  <c r="AKR59" i="25"/>
  <c r="AKP59" i="25"/>
  <c r="AKO59" i="25"/>
  <c r="AKN59" i="25"/>
  <c r="AKM59" i="25"/>
  <c r="AKL59" i="25"/>
  <c r="AKK59" i="25"/>
  <c r="AKJ59" i="25"/>
  <c r="AKI59" i="25"/>
  <c r="AKH59" i="25"/>
  <c r="AKG59" i="25"/>
  <c r="AKF59" i="25"/>
  <c r="AKE59" i="25"/>
  <c r="AKC59" i="25"/>
  <c r="AKB59" i="25"/>
  <c r="AKA59" i="25"/>
  <c r="AJZ59" i="25"/>
  <c r="AJY59" i="25"/>
  <c r="AJX59" i="25"/>
  <c r="AJW59" i="25"/>
  <c r="AJV59" i="25"/>
  <c r="AJU59" i="25"/>
  <c r="AJT59" i="25"/>
  <c r="AJS59" i="25"/>
  <c r="AJR59" i="25"/>
  <c r="ALD59" i="25"/>
  <c r="ALP58" i="25"/>
  <c r="ALO58" i="25"/>
  <c r="ALN58" i="25"/>
  <c r="ALM58" i="25"/>
  <c r="ALL58" i="25"/>
  <c r="ALK58" i="25"/>
  <c r="ALJ58" i="25"/>
  <c r="ALI58" i="25"/>
  <c r="ALH58" i="25"/>
  <c r="ALG58" i="25"/>
  <c r="ALF58" i="25"/>
  <c r="ALE58" i="25"/>
  <c r="ALC58" i="25"/>
  <c r="ALB58" i="25"/>
  <c r="ALA58" i="25"/>
  <c r="AKZ58" i="25"/>
  <c r="AKY58" i="25"/>
  <c r="AKX58" i="25"/>
  <c r="AKW58" i="25"/>
  <c r="AKV58" i="25"/>
  <c r="AKU58" i="25"/>
  <c r="AKT58" i="25"/>
  <c r="AKS58" i="25"/>
  <c r="AKR58" i="25"/>
  <c r="AKP58" i="25"/>
  <c r="AKO58" i="25"/>
  <c r="AKN58" i="25"/>
  <c r="AKM58" i="25"/>
  <c r="AKL58" i="25"/>
  <c r="AKK58" i="25"/>
  <c r="AKJ58" i="25"/>
  <c r="AKI58" i="25"/>
  <c r="AKH58" i="25"/>
  <c r="AKG58" i="25"/>
  <c r="AKF58" i="25"/>
  <c r="AKE58" i="25"/>
  <c r="AKC58" i="25"/>
  <c r="AKB58" i="25"/>
  <c r="AKA58" i="25"/>
  <c r="AJZ58" i="25"/>
  <c r="AJY58" i="25"/>
  <c r="AJX58" i="25"/>
  <c r="AJW58" i="25"/>
  <c r="AJV58" i="25"/>
  <c r="AJU58" i="25"/>
  <c r="AJT58" i="25"/>
  <c r="AJS58" i="25"/>
  <c r="AJR58" i="25"/>
  <c r="ALD58" i="25"/>
  <c r="A187" i="25"/>
  <c r="ACQ24" i="4"/>
  <c r="CQ11" i="4"/>
  <c r="CP11" i="4"/>
  <c r="CO11" i="4"/>
  <c r="CN11" i="4"/>
  <c r="CY8" i="4"/>
  <c r="CZ8" i="4" s="1"/>
  <c r="CW6" i="4"/>
  <c r="CW4" i="4"/>
  <c r="DR3" i="4"/>
  <c r="CU295" i="1" l="1"/>
  <c r="AB181" i="34"/>
  <c r="AC179" i="34"/>
  <c r="AD179" i="34" s="1"/>
  <c r="J55" i="34"/>
  <c r="K53" i="34"/>
  <c r="L53" i="34" s="1"/>
  <c r="S141" i="33"/>
  <c r="T140" i="33"/>
  <c r="U140" i="33" s="1"/>
  <c r="BB18" i="1"/>
  <c r="BB20" i="1" s="1"/>
  <c r="BK20" i="1" s="1"/>
  <c r="BP35" i="1"/>
  <c r="BP705" i="1" s="1"/>
  <c r="CU299" i="1"/>
  <c r="CY800" i="1"/>
  <c r="CZ799" i="1"/>
  <c r="BB22" i="1"/>
  <c r="BP703" i="1"/>
  <c r="BP704" i="1"/>
  <c r="BP699" i="1"/>
  <c r="BP695" i="1"/>
  <c r="BP691" i="1"/>
  <c r="BP687" i="1"/>
  <c r="BP683" i="1"/>
  <c r="BP679" i="1"/>
  <c r="BP675" i="1"/>
  <c r="BP706" i="1"/>
  <c r="BP698" i="1"/>
  <c r="BP694" i="1"/>
  <c r="BP690" i="1"/>
  <c r="BP686" i="1"/>
  <c r="BP682" i="1"/>
  <c r="BP678" i="1"/>
  <c r="BP674" i="1"/>
  <c r="DF165" i="1"/>
  <c r="DE7" i="1"/>
  <c r="CY674" i="1"/>
  <c r="CZ673" i="1"/>
  <c r="AV35" i="24"/>
  <c r="AW35" i="24"/>
  <c r="DD7" i="1"/>
  <c r="BK17" i="1"/>
  <c r="CU293" i="1"/>
  <c r="CU297" i="1"/>
  <c r="CU301" i="1"/>
  <c r="CU305" i="1"/>
  <c r="CU309" i="1"/>
  <c r="CU313" i="1"/>
  <c r="CU317" i="1"/>
  <c r="CU321" i="1"/>
  <c r="CU325" i="1"/>
  <c r="CT423" i="1"/>
  <c r="CT431" i="1"/>
  <c r="CT439" i="1"/>
  <c r="CT447" i="1"/>
  <c r="BK18" i="1"/>
  <c r="CU303" i="1"/>
  <c r="CU307" i="1"/>
  <c r="CU311" i="1"/>
  <c r="CU315" i="1"/>
  <c r="CU319" i="1"/>
  <c r="CU323" i="1"/>
  <c r="CU327" i="1"/>
  <c r="CT419" i="1"/>
  <c r="CT427" i="1"/>
  <c r="CT435" i="1"/>
  <c r="CT443" i="1"/>
  <c r="CT451" i="1"/>
  <c r="CY926" i="1"/>
  <c r="CZ925" i="1"/>
  <c r="CY1052" i="1"/>
  <c r="CZ1051" i="1"/>
  <c r="D6" i="25"/>
  <c r="AX25" i="24"/>
  <c r="AO176" i="1"/>
  <c r="AO167" i="1"/>
  <c r="AQ170" i="1"/>
  <c r="BS170" i="1"/>
  <c r="BS6" i="1"/>
  <c r="BU176" i="1"/>
  <c r="BU6" i="1"/>
  <c r="BY173" i="1"/>
  <c r="BY6" i="1"/>
  <c r="CA170" i="1"/>
  <c r="CA6" i="1"/>
  <c r="CC176" i="1"/>
  <c r="CC6" i="1"/>
  <c r="CG173" i="1"/>
  <c r="CG6" i="1"/>
  <c r="CI170" i="1"/>
  <c r="CI6" i="1"/>
  <c r="BU167" i="1"/>
  <c r="BW170" i="1"/>
  <c r="BU171" i="1"/>
  <c r="BU173" i="1"/>
  <c r="CG175" i="1"/>
  <c r="CG176" i="1"/>
  <c r="CC167" i="1"/>
  <c r="CE170" i="1"/>
  <c r="CC171" i="1"/>
  <c r="CC173" i="1"/>
  <c r="BY175" i="1"/>
  <c r="BY176" i="1"/>
  <c r="AM170" i="1"/>
  <c r="AM6" i="1"/>
  <c r="AO175" i="1"/>
  <c r="AO6" i="1"/>
  <c r="AS176" i="1"/>
  <c r="AS6" i="1"/>
  <c r="AU170" i="1"/>
  <c r="AU6" i="1"/>
  <c r="AS173" i="1"/>
  <c r="AK176" i="1"/>
  <c r="AK6" i="1"/>
  <c r="AI170" i="1"/>
  <c r="AI6" i="1"/>
  <c r="AC176" i="1"/>
  <c r="AC6" i="1"/>
  <c r="BQ173" i="1"/>
  <c r="BQ6" i="1"/>
  <c r="BQ175" i="1"/>
  <c r="BM167" i="1"/>
  <c r="BC170" i="1"/>
  <c r="CQ170" i="1"/>
  <c r="AW176" i="1"/>
  <c r="AW6" i="1"/>
  <c r="AY170" i="1"/>
  <c r="AY6" i="1"/>
  <c r="BA175" i="1"/>
  <c r="BA6" i="1"/>
  <c r="BE176" i="1"/>
  <c r="BE6" i="1"/>
  <c r="BG170" i="1"/>
  <c r="BG6" i="1"/>
  <c r="BI175" i="1"/>
  <c r="BI6" i="1"/>
  <c r="BK170" i="1"/>
  <c r="BK6" i="1"/>
  <c r="BM176" i="1"/>
  <c r="BM6" i="1"/>
  <c r="CK176" i="1"/>
  <c r="CK6" i="1"/>
  <c r="CM170" i="1"/>
  <c r="CM6" i="1"/>
  <c r="CO175" i="1"/>
  <c r="CO6" i="1"/>
  <c r="CS176" i="1"/>
  <c r="CS6" i="1"/>
  <c r="AW167" i="1"/>
  <c r="CK167" i="1"/>
  <c r="BO170" i="1"/>
  <c r="AW171" i="1"/>
  <c r="CK171" i="1"/>
  <c r="BI173" i="1"/>
  <c r="BA176" i="1"/>
  <c r="AD8" i="1"/>
  <c r="AD9" i="1"/>
  <c r="AF8" i="1"/>
  <c r="AF9" i="1"/>
  <c r="AE170" i="1"/>
  <c r="AE6" i="1"/>
  <c r="AG175" i="1"/>
  <c r="AG6" i="1"/>
  <c r="CT294" i="1"/>
  <c r="CT296" i="1"/>
  <c r="CT298" i="1"/>
  <c r="CT300" i="1"/>
  <c r="CT302" i="1"/>
  <c r="CT304" i="1"/>
  <c r="CT306" i="1"/>
  <c r="CT308" i="1"/>
  <c r="CT310" i="1"/>
  <c r="CT312" i="1"/>
  <c r="CT314" i="1"/>
  <c r="CT316" i="1"/>
  <c r="CT318" i="1"/>
  <c r="CT320" i="1"/>
  <c r="CT322" i="1"/>
  <c r="CT324" i="1"/>
  <c r="CT326" i="1"/>
  <c r="CT293" i="1"/>
  <c r="CU294" i="1"/>
  <c r="CT295" i="1"/>
  <c r="CU296" i="1"/>
  <c r="CT297" i="1"/>
  <c r="CU298" i="1"/>
  <c r="CT299" i="1"/>
  <c r="CU300" i="1"/>
  <c r="CT301" i="1"/>
  <c r="CU302" i="1"/>
  <c r="CT303" i="1"/>
  <c r="CU304" i="1"/>
  <c r="CT305" i="1"/>
  <c r="CU306" i="1"/>
  <c r="CT307" i="1"/>
  <c r="CU308" i="1"/>
  <c r="CT309" i="1"/>
  <c r="CU310" i="1"/>
  <c r="CT311" i="1"/>
  <c r="CU312" i="1"/>
  <c r="CT313" i="1"/>
  <c r="CU314" i="1"/>
  <c r="CT315" i="1"/>
  <c r="CU316" i="1"/>
  <c r="CT317" i="1"/>
  <c r="CU318" i="1"/>
  <c r="CT319" i="1"/>
  <c r="CU320" i="1"/>
  <c r="CT321" i="1"/>
  <c r="CU322" i="1"/>
  <c r="CT323" i="1"/>
  <c r="CU324" i="1"/>
  <c r="CT325" i="1"/>
  <c r="CT421" i="1"/>
  <c r="CT425" i="1"/>
  <c r="CT429" i="1"/>
  <c r="CT433" i="1"/>
  <c r="CT437" i="1"/>
  <c r="CT441" i="1"/>
  <c r="CT445" i="1"/>
  <c r="CT449" i="1"/>
  <c r="CT453" i="1"/>
  <c r="AK173" i="1"/>
  <c r="AK175" i="1"/>
  <c r="AG176" i="1"/>
  <c r="AG167" i="1"/>
  <c r="AG171" i="1"/>
  <c r="CP13" i="4"/>
  <c r="CW11" i="4"/>
  <c r="CN13" i="4"/>
  <c r="CN15" i="4" s="1"/>
  <c r="CP16" i="4" s="1"/>
  <c r="CQ17" i="4" s="1"/>
  <c r="CQ18" i="4" s="1"/>
  <c r="AJR66" i="25"/>
  <c r="AJT66" i="25"/>
  <c r="AJV66" i="25"/>
  <c r="AJX66" i="25"/>
  <c r="AJZ66" i="25"/>
  <c r="AKB66" i="25"/>
  <c r="AKE66" i="25"/>
  <c r="AKG66" i="25"/>
  <c r="AKI66" i="25"/>
  <c r="AKK66" i="25"/>
  <c r="AKM66" i="25"/>
  <c r="AKO66" i="25"/>
  <c r="AKR66" i="25"/>
  <c r="AKT66" i="25"/>
  <c r="AKV66" i="25"/>
  <c r="AKX66" i="25"/>
  <c r="AKZ66" i="25"/>
  <c r="ALB66" i="25"/>
  <c r="ALE66" i="25"/>
  <c r="ALG66" i="25"/>
  <c r="ALI66" i="25"/>
  <c r="ALK66" i="25"/>
  <c r="ALM66" i="25"/>
  <c r="ALO66" i="25"/>
  <c r="AV15" i="24"/>
  <c r="AC173" i="1"/>
  <c r="AC175" i="1"/>
  <c r="AW15" i="24"/>
  <c r="AQ30" i="24"/>
  <c r="AS25" i="24"/>
  <c r="AS15" i="24"/>
  <c r="AH6" i="24" s="1"/>
  <c r="AQ16" i="24"/>
  <c r="BD18" i="24" s="1"/>
  <c r="Y167" i="1"/>
  <c r="Y171" i="1"/>
  <c r="O176" i="1"/>
  <c r="I6" i="1"/>
  <c r="DD50" i="25"/>
  <c r="B31" i="25" s="1"/>
  <c r="CU453" i="1"/>
  <c r="CU451" i="1"/>
  <c r="CU449" i="1"/>
  <c r="CU447" i="1"/>
  <c r="CU445" i="1"/>
  <c r="CU443" i="1"/>
  <c r="CU441" i="1"/>
  <c r="CU439" i="1"/>
  <c r="CU437" i="1"/>
  <c r="CU435" i="1"/>
  <c r="CU433" i="1"/>
  <c r="CU431" i="1"/>
  <c r="CU429" i="1"/>
  <c r="CU427" i="1"/>
  <c r="CU425" i="1"/>
  <c r="CU423" i="1"/>
  <c r="CU421" i="1"/>
  <c r="CU419" i="1"/>
  <c r="CU452" i="1"/>
  <c r="CU450" i="1"/>
  <c r="CU420" i="1"/>
  <c r="CU422" i="1"/>
  <c r="CU424" i="1"/>
  <c r="CU426" i="1"/>
  <c r="CU428" i="1"/>
  <c r="CU430" i="1"/>
  <c r="CU432" i="1"/>
  <c r="CU434" i="1"/>
  <c r="CU436" i="1"/>
  <c r="CU438" i="1"/>
  <c r="CU440" i="1"/>
  <c r="CU442" i="1"/>
  <c r="CU444" i="1"/>
  <c r="CU446" i="1"/>
  <c r="CU448" i="1"/>
  <c r="AC167" i="1"/>
  <c r="AK167" i="1"/>
  <c r="AS167" i="1"/>
  <c r="BE167" i="1"/>
  <c r="BQ167" i="1"/>
  <c r="BY167" i="1"/>
  <c r="CG167" i="1"/>
  <c r="CS167" i="1"/>
  <c r="M168" i="1"/>
  <c r="O169" i="1"/>
  <c r="AC171" i="1"/>
  <c r="AK171" i="1"/>
  <c r="AS171" i="1"/>
  <c r="BE171" i="1"/>
  <c r="BQ171" i="1"/>
  <c r="BY171" i="1"/>
  <c r="CG171" i="1"/>
  <c r="CS171" i="1"/>
  <c r="AG173" i="1"/>
  <c r="AO173" i="1"/>
  <c r="BA173" i="1"/>
  <c r="Y175" i="1"/>
  <c r="AW175" i="1"/>
  <c r="BM175" i="1"/>
  <c r="BU175" i="1"/>
  <c r="CC175" i="1"/>
  <c r="CK175" i="1"/>
  <c r="BI176" i="1"/>
  <c r="CO176" i="1"/>
  <c r="CT420" i="1"/>
  <c r="CT422" i="1"/>
  <c r="CT424" i="1"/>
  <c r="CT426" i="1"/>
  <c r="CT428" i="1"/>
  <c r="CT430" i="1"/>
  <c r="CT432" i="1"/>
  <c r="CT434" i="1"/>
  <c r="CT436" i="1"/>
  <c r="CT438" i="1"/>
  <c r="CT440" i="1"/>
  <c r="CT442" i="1"/>
  <c r="CT444" i="1"/>
  <c r="CT446" i="1"/>
  <c r="CT448" i="1"/>
  <c r="CT450" i="1"/>
  <c r="H5" i="24"/>
  <c r="H6" i="24" s="1"/>
  <c r="H7" i="24" s="1"/>
  <c r="H8" i="24" s="1"/>
  <c r="H9" i="24" s="1"/>
  <c r="H10" i="24" s="1"/>
  <c r="H11" i="24" s="1"/>
  <c r="H12" i="24" s="1"/>
  <c r="H13" i="24" s="1"/>
  <c r="H14" i="24" s="1"/>
  <c r="H15" i="24" s="1"/>
  <c r="H16" i="24" s="1"/>
  <c r="H17" i="24" s="1"/>
  <c r="H18" i="24" s="1"/>
  <c r="H19" i="24" s="1"/>
  <c r="H20" i="24" s="1"/>
  <c r="H21" i="24" s="1"/>
  <c r="H22" i="24" s="1"/>
  <c r="H23" i="24" s="1"/>
  <c r="H24" i="24" s="1"/>
  <c r="H25" i="24" s="1"/>
  <c r="H26" i="24" s="1"/>
  <c r="H27" i="24" s="1"/>
  <c r="H28" i="24" s="1"/>
  <c r="H29" i="24" s="1"/>
  <c r="H30" i="24" s="1"/>
  <c r="H31" i="24" s="1"/>
  <c r="H32" i="24" s="1"/>
  <c r="H33" i="24" s="1"/>
  <c r="H34" i="24" s="1"/>
  <c r="H35" i="24" s="1"/>
  <c r="H36" i="24" s="1"/>
  <c r="H37" i="24" s="1"/>
  <c r="H38" i="24" s="1"/>
  <c r="H39" i="24" s="1"/>
  <c r="H40" i="24" s="1"/>
  <c r="H41" i="24" s="1"/>
  <c r="H42" i="24" s="1"/>
  <c r="H43" i="24" s="1"/>
  <c r="H44" i="24" s="1"/>
  <c r="H45" i="24" s="1"/>
  <c r="H46" i="24" s="1"/>
  <c r="H47" i="24" s="1"/>
  <c r="H48" i="24" s="1"/>
  <c r="H49" i="24" s="1"/>
  <c r="H50" i="24" s="1"/>
  <c r="H51" i="24" s="1"/>
  <c r="H52" i="24" s="1"/>
  <c r="H53" i="24" s="1"/>
  <c r="H54" i="24" s="1"/>
  <c r="H55" i="24" s="1"/>
  <c r="H56" i="24" s="1"/>
  <c r="H57" i="24" s="1"/>
  <c r="H58" i="24" s="1"/>
  <c r="H59" i="24" s="1"/>
  <c r="H60" i="24" s="1"/>
  <c r="H61" i="24" s="1"/>
  <c r="H62" i="24" s="1"/>
  <c r="H63" i="24" s="1"/>
  <c r="H64" i="24" s="1"/>
  <c r="H65" i="24" s="1"/>
  <c r="H66" i="24" s="1"/>
  <c r="H67" i="24" s="1"/>
  <c r="H68" i="24" s="1"/>
  <c r="H69" i="24" s="1"/>
  <c r="H70" i="24" s="1"/>
  <c r="H71" i="24" s="1"/>
  <c r="H72" i="24" s="1"/>
  <c r="H73" i="24" s="1"/>
  <c r="H74" i="24" s="1"/>
  <c r="H75" i="24" s="1"/>
  <c r="H76" i="24" s="1"/>
  <c r="H77" i="24" s="1"/>
  <c r="H78" i="24" s="1"/>
  <c r="H79" i="24" s="1"/>
  <c r="H80" i="24" s="1"/>
  <c r="H81" i="24" s="1"/>
  <c r="H82" i="24" s="1"/>
  <c r="H83" i="24" s="1"/>
  <c r="H84" i="24" s="1"/>
  <c r="H85" i="24" s="1"/>
  <c r="H86" i="24" s="1"/>
  <c r="H87" i="24" s="1"/>
  <c r="H88" i="24" s="1"/>
  <c r="H89" i="24" s="1"/>
  <c r="H90" i="24" s="1"/>
  <c r="H91" i="24" s="1"/>
  <c r="H92" i="24" s="1"/>
  <c r="H93" i="24" s="1"/>
  <c r="H94" i="24" s="1"/>
  <c r="AQ25" i="24"/>
  <c r="I166" i="1"/>
  <c r="M167" i="1"/>
  <c r="BA167" i="1"/>
  <c r="BI167" i="1"/>
  <c r="CO167" i="1"/>
  <c r="BA171" i="1"/>
  <c r="BI171" i="1"/>
  <c r="CO171" i="1"/>
  <c r="Y173" i="1"/>
  <c r="AW173" i="1"/>
  <c r="BE173" i="1"/>
  <c r="BM173" i="1"/>
  <c r="CK173" i="1"/>
  <c r="CS173" i="1"/>
  <c r="AT16" i="24"/>
  <c r="H200" i="1"/>
  <c r="H195" i="1"/>
  <c r="H187" i="1"/>
  <c r="H179" i="1"/>
  <c r="H175" i="1"/>
  <c r="H173" i="1"/>
  <c r="H169" i="1"/>
  <c r="H167" i="1"/>
  <c r="H199" i="1"/>
  <c r="H197" i="1"/>
  <c r="H193" i="1"/>
  <c r="H191" i="1"/>
  <c r="H189" i="1"/>
  <c r="H185" i="1"/>
  <c r="H183" i="1"/>
  <c r="H181" i="1"/>
  <c r="L199" i="1"/>
  <c r="L191" i="1"/>
  <c r="L182" i="1"/>
  <c r="L174" i="1"/>
  <c r="L166" i="1"/>
  <c r="L193" i="1"/>
  <c r="L178" i="1"/>
  <c r="R200" i="1"/>
  <c r="R185" i="1"/>
  <c r="R184" i="1"/>
  <c r="R177" i="1"/>
  <c r="R176" i="1"/>
  <c r="R199" i="1"/>
  <c r="R197" i="1"/>
  <c r="R195" i="1"/>
  <c r="R194" i="1"/>
  <c r="R191" i="1"/>
  <c r="R189" i="1"/>
  <c r="R187" i="1"/>
  <c r="R186" i="1"/>
  <c r="R183" i="1"/>
  <c r="R181" i="1"/>
  <c r="R179" i="1"/>
  <c r="R178" i="1"/>
  <c r="T200" i="1"/>
  <c r="T199" i="1"/>
  <c r="T197" i="1"/>
  <c r="T195" i="1"/>
  <c r="T194" i="1"/>
  <c r="T191" i="1"/>
  <c r="T189" i="1"/>
  <c r="T187" i="1"/>
  <c r="T186" i="1"/>
  <c r="T183" i="1"/>
  <c r="T181" i="1"/>
  <c r="T179" i="1"/>
  <c r="T178" i="1"/>
  <c r="T175" i="1"/>
  <c r="T174" i="1"/>
  <c r="T172" i="1"/>
  <c r="T166" i="1"/>
  <c r="T185" i="1"/>
  <c r="T184" i="1"/>
  <c r="V193" i="1"/>
  <c r="V184" i="1"/>
  <c r="V176" i="1"/>
  <c r="V173" i="1"/>
  <c r="V171" i="1"/>
  <c r="V167" i="1"/>
  <c r="V194" i="1"/>
  <c r="V186" i="1"/>
  <c r="V178" i="1"/>
  <c r="Z200" i="1"/>
  <c r="Z199" i="1"/>
  <c r="Z198" i="1"/>
  <c r="Z197" i="1"/>
  <c r="Z196" i="1"/>
  <c r="Z195" i="1"/>
  <c r="Z193" i="1"/>
  <c r="Z192" i="1"/>
  <c r="Z191" i="1"/>
  <c r="Z190" i="1"/>
  <c r="Z189" i="1"/>
  <c r="Z188" i="1"/>
  <c r="Z187" i="1"/>
  <c r="Z184" i="1"/>
  <c r="Z183" i="1"/>
  <c r="Z182" i="1"/>
  <c r="Z181" i="1"/>
  <c r="Z180" i="1"/>
  <c r="Z179" i="1"/>
  <c r="Z176" i="1"/>
  <c r="Z175" i="1"/>
  <c r="Z173" i="1"/>
  <c r="Z171" i="1"/>
  <c r="Z170" i="1"/>
  <c r="Z167" i="1"/>
  <c r="Z194" i="1"/>
  <c r="Z186" i="1"/>
  <c r="Z185" i="1"/>
  <c r="Z178" i="1"/>
  <c r="AB200" i="1"/>
  <c r="AB199" i="1"/>
  <c r="AB198" i="1"/>
  <c r="AB197" i="1"/>
  <c r="AB196" i="1"/>
  <c r="AB195" i="1"/>
  <c r="AB193" i="1"/>
  <c r="AB192" i="1"/>
  <c r="AB191" i="1"/>
  <c r="AB190" i="1"/>
  <c r="AB189" i="1"/>
  <c r="AB188" i="1"/>
  <c r="AB187" i="1"/>
  <c r="AB184" i="1"/>
  <c r="AB183" i="1"/>
  <c r="AB182" i="1"/>
  <c r="AB181" i="1"/>
  <c r="AB180" i="1"/>
  <c r="AB179" i="1"/>
  <c r="AB176" i="1"/>
  <c r="AB175" i="1"/>
  <c r="AB173" i="1"/>
  <c r="AB171" i="1"/>
  <c r="AB170" i="1"/>
  <c r="AB167" i="1"/>
  <c r="AB194" i="1"/>
  <c r="AB186" i="1"/>
  <c r="AB185" i="1"/>
  <c r="AB178" i="1"/>
  <c r="AD200" i="1"/>
  <c r="AD199" i="1"/>
  <c r="AD198" i="1"/>
  <c r="AD197" i="1"/>
  <c r="AD196" i="1"/>
  <c r="AD195" i="1"/>
  <c r="AD193" i="1"/>
  <c r="AD192" i="1"/>
  <c r="AD191" i="1"/>
  <c r="AD190" i="1"/>
  <c r="AD189" i="1"/>
  <c r="AD188" i="1"/>
  <c r="AD187" i="1"/>
  <c r="AD184" i="1"/>
  <c r="AD183" i="1"/>
  <c r="AD182" i="1"/>
  <c r="AD181" i="1"/>
  <c r="AD180" i="1"/>
  <c r="AD179" i="1"/>
  <c r="AD176" i="1"/>
  <c r="AD175" i="1"/>
  <c r="AD173" i="1"/>
  <c r="AD171" i="1"/>
  <c r="AD170" i="1"/>
  <c r="AD167" i="1"/>
  <c r="AD194" i="1"/>
  <c r="AD186" i="1"/>
  <c r="AD185" i="1"/>
  <c r="AD178" i="1"/>
  <c r="AF200" i="1"/>
  <c r="AF199" i="1"/>
  <c r="AF198" i="1"/>
  <c r="AF197" i="1"/>
  <c r="AF196" i="1"/>
  <c r="AF195" i="1"/>
  <c r="AF193" i="1"/>
  <c r="AF192" i="1"/>
  <c r="AF191" i="1"/>
  <c r="AF190" i="1"/>
  <c r="AF189" i="1"/>
  <c r="AF188" i="1"/>
  <c r="AF187" i="1"/>
  <c r="AF184" i="1"/>
  <c r="AF183" i="1"/>
  <c r="AF182" i="1"/>
  <c r="AF181" i="1"/>
  <c r="AF180" i="1"/>
  <c r="AF179" i="1"/>
  <c r="AF176" i="1"/>
  <c r="AF175" i="1"/>
  <c r="AF173" i="1"/>
  <c r="AF171" i="1"/>
  <c r="AF170" i="1"/>
  <c r="AF167" i="1"/>
  <c r="AF194" i="1"/>
  <c r="AF186" i="1"/>
  <c r="AF185" i="1"/>
  <c r="AF178" i="1"/>
  <c r="AH200" i="1"/>
  <c r="AH199" i="1"/>
  <c r="AH198" i="1"/>
  <c r="AH197" i="1"/>
  <c r="AH196" i="1"/>
  <c r="AH195" i="1"/>
  <c r="AH193" i="1"/>
  <c r="AH192" i="1"/>
  <c r="AH191" i="1"/>
  <c r="AH190" i="1"/>
  <c r="AH189" i="1"/>
  <c r="AH188" i="1"/>
  <c r="AH187" i="1"/>
  <c r="AH184" i="1"/>
  <c r="AH183" i="1"/>
  <c r="AH182" i="1"/>
  <c r="AH181" i="1"/>
  <c r="AH180" i="1"/>
  <c r="AH179" i="1"/>
  <c r="AH176" i="1"/>
  <c r="AH175" i="1"/>
  <c r="AH173" i="1"/>
  <c r="AH171" i="1"/>
  <c r="AH170" i="1"/>
  <c r="AH167" i="1"/>
  <c r="AH194" i="1"/>
  <c r="AH186" i="1"/>
  <c r="AH185" i="1"/>
  <c r="AH178" i="1"/>
  <c r="AJ200" i="1"/>
  <c r="AJ199" i="1"/>
  <c r="AJ198" i="1"/>
  <c r="AJ197" i="1"/>
  <c r="AJ196" i="1"/>
  <c r="AJ195" i="1"/>
  <c r="AJ193" i="1"/>
  <c r="AJ192" i="1"/>
  <c r="AJ191" i="1"/>
  <c r="AJ190" i="1"/>
  <c r="AJ189" i="1"/>
  <c r="AJ188" i="1"/>
  <c r="AJ187" i="1"/>
  <c r="AJ184" i="1"/>
  <c r="AJ183" i="1"/>
  <c r="AJ182" i="1"/>
  <c r="AJ181" i="1"/>
  <c r="AJ180" i="1"/>
  <c r="AJ179" i="1"/>
  <c r="AJ176" i="1"/>
  <c r="AJ175" i="1"/>
  <c r="AJ173" i="1"/>
  <c r="AJ171" i="1"/>
  <c r="AJ170" i="1"/>
  <c r="AJ167" i="1"/>
  <c r="AJ194" i="1"/>
  <c r="AJ186" i="1"/>
  <c r="AJ185" i="1"/>
  <c r="AJ178" i="1"/>
  <c r="AL200" i="1"/>
  <c r="AL199" i="1"/>
  <c r="AL198" i="1"/>
  <c r="AL197" i="1"/>
  <c r="AL196" i="1"/>
  <c r="AL195" i="1"/>
  <c r="AL193" i="1"/>
  <c r="AL192" i="1"/>
  <c r="AL191" i="1"/>
  <c r="AL190" i="1"/>
  <c r="AL189" i="1"/>
  <c r="AL188" i="1"/>
  <c r="AL187" i="1"/>
  <c r="AL184" i="1"/>
  <c r="AL183" i="1"/>
  <c r="AL182" i="1"/>
  <c r="AL181" i="1"/>
  <c r="AL180" i="1"/>
  <c r="AL179" i="1"/>
  <c r="AL176" i="1"/>
  <c r="AL175" i="1"/>
  <c r="AL173" i="1"/>
  <c r="AL171" i="1"/>
  <c r="AL170" i="1"/>
  <c r="AL167" i="1"/>
  <c r="AL194" i="1"/>
  <c r="AL186" i="1"/>
  <c r="AL185" i="1"/>
  <c r="AL178" i="1"/>
  <c r="AN200" i="1"/>
  <c r="AN199" i="1"/>
  <c r="AN198" i="1"/>
  <c r="AN197" i="1"/>
  <c r="AN196" i="1"/>
  <c r="AN195" i="1"/>
  <c r="AN193" i="1"/>
  <c r="AN192" i="1"/>
  <c r="AN191" i="1"/>
  <c r="AN190" i="1"/>
  <c r="AN189" i="1"/>
  <c r="AN188" i="1"/>
  <c r="AN187" i="1"/>
  <c r="AN184" i="1"/>
  <c r="AN183" i="1"/>
  <c r="AN182" i="1"/>
  <c r="AN181" i="1"/>
  <c r="AN180" i="1"/>
  <c r="AN179" i="1"/>
  <c r="AN176" i="1"/>
  <c r="AN175" i="1"/>
  <c r="AN173" i="1"/>
  <c r="AN171" i="1"/>
  <c r="AN170" i="1"/>
  <c r="AN167" i="1"/>
  <c r="AN194" i="1"/>
  <c r="AN186" i="1"/>
  <c r="AN185" i="1"/>
  <c r="AN178" i="1"/>
  <c r="AP200" i="1"/>
  <c r="AP199" i="1"/>
  <c r="AP198" i="1"/>
  <c r="AP197" i="1"/>
  <c r="AP196" i="1"/>
  <c r="AP195" i="1"/>
  <c r="AP193" i="1"/>
  <c r="AP192" i="1"/>
  <c r="AP191" i="1"/>
  <c r="AP190" i="1"/>
  <c r="AP189" i="1"/>
  <c r="AP188" i="1"/>
  <c r="AP187" i="1"/>
  <c r="AP184" i="1"/>
  <c r="AP183" i="1"/>
  <c r="AP182" i="1"/>
  <c r="AP181" i="1"/>
  <c r="AP180" i="1"/>
  <c r="AP179" i="1"/>
  <c r="AP176" i="1"/>
  <c r="AP175" i="1"/>
  <c r="AP173" i="1"/>
  <c r="AP171" i="1"/>
  <c r="AP170" i="1"/>
  <c r="AP167" i="1"/>
  <c r="AP194" i="1"/>
  <c r="AP186" i="1"/>
  <c r="AP185" i="1"/>
  <c r="AP178" i="1"/>
  <c r="AR200" i="1"/>
  <c r="AR199" i="1"/>
  <c r="AR198" i="1"/>
  <c r="AR197" i="1"/>
  <c r="AR196" i="1"/>
  <c r="AR195" i="1"/>
  <c r="AR193" i="1"/>
  <c r="AR192" i="1"/>
  <c r="AR191" i="1"/>
  <c r="AR190" i="1"/>
  <c r="AR189" i="1"/>
  <c r="AR188" i="1"/>
  <c r="AR187" i="1"/>
  <c r="AR184" i="1"/>
  <c r="AR183" i="1"/>
  <c r="AR182" i="1"/>
  <c r="AR181" i="1"/>
  <c r="AR180" i="1"/>
  <c r="AR179" i="1"/>
  <c r="AR176" i="1"/>
  <c r="AR175" i="1"/>
  <c r="AR173" i="1"/>
  <c r="AR171" i="1"/>
  <c r="AR170" i="1"/>
  <c r="AR167" i="1"/>
  <c r="AR194" i="1"/>
  <c r="AR186" i="1"/>
  <c r="AR185" i="1"/>
  <c r="AR178" i="1"/>
  <c r="AT200" i="1"/>
  <c r="AT199" i="1"/>
  <c r="AT198" i="1"/>
  <c r="AT197" i="1"/>
  <c r="AT196" i="1"/>
  <c r="AT195" i="1"/>
  <c r="AT193" i="1"/>
  <c r="AT192" i="1"/>
  <c r="AT191" i="1"/>
  <c r="AT190" i="1"/>
  <c r="AT189" i="1"/>
  <c r="AT188" i="1"/>
  <c r="AT187" i="1"/>
  <c r="AT184" i="1"/>
  <c r="AT183" i="1"/>
  <c r="AT182" i="1"/>
  <c r="AT181" i="1"/>
  <c r="AT180" i="1"/>
  <c r="AT179" i="1"/>
  <c r="AT176" i="1"/>
  <c r="AT175" i="1"/>
  <c r="AT173" i="1"/>
  <c r="AT171" i="1"/>
  <c r="AT170" i="1"/>
  <c r="AT167" i="1"/>
  <c r="AT194" i="1"/>
  <c r="AT186" i="1"/>
  <c r="AT185" i="1"/>
  <c r="AT178" i="1"/>
  <c r="AT177" i="1"/>
  <c r="AV200" i="1"/>
  <c r="AV199" i="1"/>
  <c r="AV198" i="1"/>
  <c r="AV197" i="1"/>
  <c r="AV196" i="1"/>
  <c r="AV195" i="1"/>
  <c r="AV193" i="1"/>
  <c r="AV192" i="1"/>
  <c r="AV191" i="1"/>
  <c r="AV190" i="1"/>
  <c r="AV189" i="1"/>
  <c r="AV188" i="1"/>
  <c r="AV187" i="1"/>
  <c r="AV184" i="1"/>
  <c r="AV183" i="1"/>
  <c r="AV182" i="1"/>
  <c r="AV181" i="1"/>
  <c r="AV180" i="1"/>
  <c r="AV179" i="1"/>
  <c r="AV176" i="1"/>
  <c r="AV175" i="1"/>
  <c r="AV173" i="1"/>
  <c r="AV171" i="1"/>
  <c r="AV170" i="1"/>
  <c r="AV167" i="1"/>
  <c r="AV194" i="1"/>
  <c r="AV186" i="1"/>
  <c r="AV185" i="1"/>
  <c r="AV178" i="1"/>
  <c r="AV177" i="1"/>
  <c r="AX200" i="1"/>
  <c r="AX199" i="1"/>
  <c r="AX198" i="1"/>
  <c r="AX197" i="1"/>
  <c r="AX196" i="1"/>
  <c r="AX195" i="1"/>
  <c r="AX193" i="1"/>
  <c r="AX192" i="1"/>
  <c r="AX191" i="1"/>
  <c r="AX190" i="1"/>
  <c r="AX189" i="1"/>
  <c r="AX188" i="1"/>
  <c r="AX187" i="1"/>
  <c r="AX184" i="1"/>
  <c r="AX183" i="1"/>
  <c r="AX182" i="1"/>
  <c r="AX181" i="1"/>
  <c r="AX180" i="1"/>
  <c r="AX179" i="1"/>
  <c r="AX176" i="1"/>
  <c r="AX175" i="1"/>
  <c r="AX173" i="1"/>
  <c r="AX171" i="1"/>
  <c r="AX170" i="1"/>
  <c r="AX167" i="1"/>
  <c r="AX194" i="1"/>
  <c r="AX186" i="1"/>
  <c r="AX185" i="1"/>
  <c r="AX178" i="1"/>
  <c r="AX177" i="1"/>
  <c r="AZ200" i="1"/>
  <c r="AZ199" i="1"/>
  <c r="AZ198" i="1"/>
  <c r="AZ197" i="1"/>
  <c r="AZ196" i="1"/>
  <c r="AZ195" i="1"/>
  <c r="AZ193" i="1"/>
  <c r="AZ192" i="1"/>
  <c r="AZ191" i="1"/>
  <c r="AZ190" i="1"/>
  <c r="AZ189" i="1"/>
  <c r="AZ188" i="1"/>
  <c r="AZ187" i="1"/>
  <c r="AZ184" i="1"/>
  <c r="AZ183" i="1"/>
  <c r="AZ182" i="1"/>
  <c r="AZ181" i="1"/>
  <c r="AZ180" i="1"/>
  <c r="AZ179" i="1"/>
  <c r="AZ176" i="1"/>
  <c r="AZ175" i="1"/>
  <c r="AZ173" i="1"/>
  <c r="AZ171" i="1"/>
  <c r="AZ170" i="1"/>
  <c r="AZ167" i="1"/>
  <c r="AZ194" i="1"/>
  <c r="AZ186" i="1"/>
  <c r="AZ185" i="1"/>
  <c r="AZ178" i="1"/>
  <c r="AZ177" i="1"/>
  <c r="BB200" i="1"/>
  <c r="BB199" i="1"/>
  <c r="BB198" i="1"/>
  <c r="BB197" i="1"/>
  <c r="BB196" i="1"/>
  <c r="BB195" i="1"/>
  <c r="BB193" i="1"/>
  <c r="BB192" i="1"/>
  <c r="BB191" i="1"/>
  <c r="BB190" i="1"/>
  <c r="BB189" i="1"/>
  <c r="BB188" i="1"/>
  <c r="BB187" i="1"/>
  <c r="BB184" i="1"/>
  <c r="BB183" i="1"/>
  <c r="BB182" i="1"/>
  <c r="BB181" i="1"/>
  <c r="BB180" i="1"/>
  <c r="BB179" i="1"/>
  <c r="BB176" i="1"/>
  <c r="BB175" i="1"/>
  <c r="BB173" i="1"/>
  <c r="BB171" i="1"/>
  <c r="BB170" i="1"/>
  <c r="BB167" i="1"/>
  <c r="BB194" i="1"/>
  <c r="BB186" i="1"/>
  <c r="BB185" i="1"/>
  <c r="BB178" i="1"/>
  <c r="BB177" i="1"/>
  <c r="BD200" i="1"/>
  <c r="BD199" i="1"/>
  <c r="BD198" i="1"/>
  <c r="BD197" i="1"/>
  <c r="BD196" i="1"/>
  <c r="BD195" i="1"/>
  <c r="BD193" i="1"/>
  <c r="BD192" i="1"/>
  <c r="BD191" i="1"/>
  <c r="BD190" i="1"/>
  <c r="BD189" i="1"/>
  <c r="BD188" i="1"/>
  <c r="BD187" i="1"/>
  <c r="BD184" i="1"/>
  <c r="BD183" i="1"/>
  <c r="BD182" i="1"/>
  <c r="BD181" i="1"/>
  <c r="BD180" i="1"/>
  <c r="BD179" i="1"/>
  <c r="BD176" i="1"/>
  <c r="BD175" i="1"/>
  <c r="BD173" i="1"/>
  <c r="BD171" i="1"/>
  <c r="BD170" i="1"/>
  <c r="BD167" i="1"/>
  <c r="BD194" i="1"/>
  <c r="BD186" i="1"/>
  <c r="BD185" i="1"/>
  <c r="BD178" i="1"/>
  <c r="BD177" i="1"/>
  <c r="BF200" i="1"/>
  <c r="BF199" i="1"/>
  <c r="BF198" i="1"/>
  <c r="BF197" i="1"/>
  <c r="BF196" i="1"/>
  <c r="BF195" i="1"/>
  <c r="BF193" i="1"/>
  <c r="BF192" i="1"/>
  <c r="BF191" i="1"/>
  <c r="BF190" i="1"/>
  <c r="BF189" i="1"/>
  <c r="BF188" i="1"/>
  <c r="BF187" i="1"/>
  <c r="BF184" i="1"/>
  <c r="BF183" i="1"/>
  <c r="BF182" i="1"/>
  <c r="BF181" i="1"/>
  <c r="BF180" i="1"/>
  <c r="BF179" i="1"/>
  <c r="BF176" i="1"/>
  <c r="BF175" i="1"/>
  <c r="BF173" i="1"/>
  <c r="BF171" i="1"/>
  <c r="BF170" i="1"/>
  <c r="BF167" i="1"/>
  <c r="BF194" i="1"/>
  <c r="BF186" i="1"/>
  <c r="BF185" i="1"/>
  <c r="BF178" i="1"/>
  <c r="BF177" i="1"/>
  <c r="BH200" i="1"/>
  <c r="BH199" i="1"/>
  <c r="BH198" i="1"/>
  <c r="BH197" i="1"/>
  <c r="BH196" i="1"/>
  <c r="BH195" i="1"/>
  <c r="BH193" i="1"/>
  <c r="BH192" i="1"/>
  <c r="BH191" i="1"/>
  <c r="BH190" i="1"/>
  <c r="BH189" i="1"/>
  <c r="BH188" i="1"/>
  <c r="BH187" i="1"/>
  <c r="BH184" i="1"/>
  <c r="BH183" i="1"/>
  <c r="BH182" i="1"/>
  <c r="BH181" i="1"/>
  <c r="BH180" i="1"/>
  <c r="BH179" i="1"/>
  <c r="BH176" i="1"/>
  <c r="BH175" i="1"/>
  <c r="BH173" i="1"/>
  <c r="BH171" i="1"/>
  <c r="BH170" i="1"/>
  <c r="BH167" i="1"/>
  <c r="BH194" i="1"/>
  <c r="BH186" i="1"/>
  <c r="BH185" i="1"/>
  <c r="BH178" i="1"/>
  <c r="BH177" i="1"/>
  <c r="BJ200" i="1"/>
  <c r="BJ199" i="1"/>
  <c r="BJ198" i="1"/>
  <c r="BJ197" i="1"/>
  <c r="BJ196" i="1"/>
  <c r="BJ195" i="1"/>
  <c r="BJ193" i="1"/>
  <c r="BJ192" i="1"/>
  <c r="BJ191" i="1"/>
  <c r="BJ190" i="1"/>
  <c r="BJ189" i="1"/>
  <c r="BJ188" i="1"/>
  <c r="BJ187" i="1"/>
  <c r="BJ184" i="1"/>
  <c r="BJ183" i="1"/>
  <c r="BJ182" i="1"/>
  <c r="BJ181" i="1"/>
  <c r="BJ180" i="1"/>
  <c r="BJ179" i="1"/>
  <c r="BJ176" i="1"/>
  <c r="BJ175" i="1"/>
  <c r="BJ173" i="1"/>
  <c r="BJ171" i="1"/>
  <c r="BJ170" i="1"/>
  <c r="BJ167" i="1"/>
  <c r="BJ194" i="1"/>
  <c r="BJ186" i="1"/>
  <c r="BJ185" i="1"/>
  <c r="BJ178" i="1"/>
  <c r="BJ177" i="1"/>
  <c r="BL200" i="1"/>
  <c r="BL199" i="1"/>
  <c r="BL198" i="1"/>
  <c r="BL197" i="1"/>
  <c r="BL196" i="1"/>
  <c r="BL195" i="1"/>
  <c r="BL193" i="1"/>
  <c r="BL192" i="1"/>
  <c r="BL191" i="1"/>
  <c r="BL190" i="1"/>
  <c r="BL189" i="1"/>
  <c r="BL188" i="1"/>
  <c r="BL187" i="1"/>
  <c r="BL184" i="1"/>
  <c r="BL183" i="1"/>
  <c r="BL182" i="1"/>
  <c r="BL181" i="1"/>
  <c r="BL180" i="1"/>
  <c r="BL179" i="1"/>
  <c r="BL176" i="1"/>
  <c r="BL175" i="1"/>
  <c r="BL173" i="1"/>
  <c r="BL171" i="1"/>
  <c r="BL170" i="1"/>
  <c r="BL167" i="1"/>
  <c r="BL194" i="1"/>
  <c r="BL186" i="1"/>
  <c r="BL185" i="1"/>
  <c r="BL178" i="1"/>
  <c r="BL177" i="1"/>
  <c r="BN200" i="1"/>
  <c r="BN199" i="1"/>
  <c r="BN198" i="1"/>
  <c r="BN197" i="1"/>
  <c r="BN196" i="1"/>
  <c r="BN195" i="1"/>
  <c r="BN193" i="1"/>
  <c r="BN192" i="1"/>
  <c r="BN191" i="1"/>
  <c r="BN190" i="1"/>
  <c r="BN189" i="1"/>
  <c r="BN188" i="1"/>
  <c r="BN187" i="1"/>
  <c r="BN184" i="1"/>
  <c r="BN183" i="1"/>
  <c r="BN182" i="1"/>
  <c r="BN181" i="1"/>
  <c r="BN180" i="1"/>
  <c r="BN179" i="1"/>
  <c r="BN176" i="1"/>
  <c r="BN175" i="1"/>
  <c r="BN173" i="1"/>
  <c r="BN171" i="1"/>
  <c r="BN170" i="1"/>
  <c r="BN167" i="1"/>
  <c r="BN194" i="1"/>
  <c r="BN186" i="1"/>
  <c r="BN185" i="1"/>
  <c r="BN178" i="1"/>
  <c r="BN177" i="1"/>
  <c r="BP200" i="1"/>
  <c r="BP199" i="1"/>
  <c r="BP198" i="1"/>
  <c r="BP197" i="1"/>
  <c r="BP196" i="1"/>
  <c r="BP195" i="1"/>
  <c r="BP193" i="1"/>
  <c r="BP192" i="1"/>
  <c r="BP191" i="1"/>
  <c r="BP190" i="1"/>
  <c r="BP189" i="1"/>
  <c r="BP188" i="1"/>
  <c r="BP187" i="1"/>
  <c r="BP184" i="1"/>
  <c r="BP183" i="1"/>
  <c r="BP182" i="1"/>
  <c r="BP181" i="1"/>
  <c r="BP180" i="1"/>
  <c r="BP179" i="1"/>
  <c r="BP176" i="1"/>
  <c r="BP175" i="1"/>
  <c r="BP173" i="1"/>
  <c r="BP171" i="1"/>
  <c r="BP170" i="1"/>
  <c r="BP167" i="1"/>
  <c r="BP194" i="1"/>
  <c r="BP186" i="1"/>
  <c r="BP185" i="1"/>
  <c r="BP178" i="1"/>
  <c r="BP177" i="1"/>
  <c r="BR200" i="1"/>
  <c r="BR199" i="1"/>
  <c r="BR198" i="1"/>
  <c r="BR197" i="1"/>
  <c r="BR196" i="1"/>
  <c r="BR195" i="1"/>
  <c r="BR193" i="1"/>
  <c r="BR192" i="1"/>
  <c r="BR191" i="1"/>
  <c r="BR190" i="1"/>
  <c r="BR189" i="1"/>
  <c r="BR188" i="1"/>
  <c r="BR187" i="1"/>
  <c r="BR184" i="1"/>
  <c r="BR183" i="1"/>
  <c r="BR182" i="1"/>
  <c r="BR181" i="1"/>
  <c r="BR180" i="1"/>
  <c r="BR179" i="1"/>
  <c r="BR176" i="1"/>
  <c r="BR175" i="1"/>
  <c r="BR173" i="1"/>
  <c r="BR171" i="1"/>
  <c r="BR170" i="1"/>
  <c r="BR167" i="1"/>
  <c r="BR194" i="1"/>
  <c r="BR186" i="1"/>
  <c r="BR185" i="1"/>
  <c r="BR178" i="1"/>
  <c r="BR177" i="1"/>
  <c r="BT200" i="1"/>
  <c r="BT199" i="1"/>
  <c r="BT198" i="1"/>
  <c r="BT197" i="1"/>
  <c r="BT196" i="1"/>
  <c r="BT195" i="1"/>
  <c r="BT193" i="1"/>
  <c r="BT192" i="1"/>
  <c r="BT191" i="1"/>
  <c r="BT190" i="1"/>
  <c r="BT189" i="1"/>
  <c r="BT188" i="1"/>
  <c r="BT187" i="1"/>
  <c r="BT184" i="1"/>
  <c r="BT183" i="1"/>
  <c r="BT182" i="1"/>
  <c r="BT181" i="1"/>
  <c r="BT180" i="1"/>
  <c r="BT179" i="1"/>
  <c r="BT176" i="1"/>
  <c r="BT175" i="1"/>
  <c r="BT173" i="1"/>
  <c r="BT171" i="1"/>
  <c r="BT170" i="1"/>
  <c r="BT167" i="1"/>
  <c r="BT194" i="1"/>
  <c r="BT186" i="1"/>
  <c r="BT185" i="1"/>
  <c r="BT178" i="1"/>
  <c r="BT177" i="1"/>
  <c r="BV200" i="1"/>
  <c r="BV199" i="1"/>
  <c r="BV198" i="1"/>
  <c r="BV197" i="1"/>
  <c r="BV196" i="1"/>
  <c r="BV195" i="1"/>
  <c r="BV193" i="1"/>
  <c r="BV192" i="1"/>
  <c r="BV191" i="1"/>
  <c r="BV190" i="1"/>
  <c r="BV189" i="1"/>
  <c r="BV188" i="1"/>
  <c r="BV187" i="1"/>
  <c r="BV184" i="1"/>
  <c r="BV183" i="1"/>
  <c r="BV182" i="1"/>
  <c r="BV181" i="1"/>
  <c r="BV180" i="1"/>
  <c r="BV179" i="1"/>
  <c r="BV176" i="1"/>
  <c r="BV175" i="1"/>
  <c r="BV173" i="1"/>
  <c r="BV171" i="1"/>
  <c r="BV170" i="1"/>
  <c r="BV167" i="1"/>
  <c r="BV194" i="1"/>
  <c r="BV186" i="1"/>
  <c r="BV185" i="1"/>
  <c r="BV178" i="1"/>
  <c r="BV177" i="1"/>
  <c r="BX200" i="1"/>
  <c r="BX199" i="1"/>
  <c r="BX198" i="1"/>
  <c r="BX197" i="1"/>
  <c r="BX196" i="1"/>
  <c r="BX195" i="1"/>
  <c r="BX193" i="1"/>
  <c r="BX192" i="1"/>
  <c r="BX191" i="1"/>
  <c r="BX190" i="1"/>
  <c r="BX189" i="1"/>
  <c r="BX188" i="1"/>
  <c r="BX187" i="1"/>
  <c r="BX184" i="1"/>
  <c r="BX183" i="1"/>
  <c r="BX182" i="1"/>
  <c r="BX181" i="1"/>
  <c r="BX180" i="1"/>
  <c r="BX179" i="1"/>
  <c r="BX176" i="1"/>
  <c r="BX175" i="1"/>
  <c r="BX173" i="1"/>
  <c r="BX171" i="1"/>
  <c r="BX170" i="1"/>
  <c r="BX167" i="1"/>
  <c r="BX194" i="1"/>
  <c r="BX186" i="1"/>
  <c r="BX185" i="1"/>
  <c r="BX178" i="1"/>
  <c r="BX177" i="1"/>
  <c r="BZ200" i="1"/>
  <c r="BZ199" i="1"/>
  <c r="BZ198" i="1"/>
  <c r="BZ197" i="1"/>
  <c r="BZ196" i="1"/>
  <c r="BZ195" i="1"/>
  <c r="BZ193" i="1"/>
  <c r="BZ192" i="1"/>
  <c r="BZ191" i="1"/>
  <c r="BZ190" i="1"/>
  <c r="BZ189" i="1"/>
  <c r="BZ188" i="1"/>
  <c r="BZ187" i="1"/>
  <c r="BZ184" i="1"/>
  <c r="BZ183" i="1"/>
  <c r="BZ182" i="1"/>
  <c r="BZ181" i="1"/>
  <c r="BZ180" i="1"/>
  <c r="BZ179" i="1"/>
  <c r="BZ176" i="1"/>
  <c r="BZ175" i="1"/>
  <c r="BZ173" i="1"/>
  <c r="BZ171" i="1"/>
  <c r="BZ170" i="1"/>
  <c r="BZ167" i="1"/>
  <c r="BZ194" i="1"/>
  <c r="BZ186" i="1"/>
  <c r="BZ185" i="1"/>
  <c r="BZ178" i="1"/>
  <c r="BZ177" i="1"/>
  <c r="CB200" i="1"/>
  <c r="CB199" i="1"/>
  <c r="CB198" i="1"/>
  <c r="CB197" i="1"/>
  <c r="CB196" i="1"/>
  <c r="CB195" i="1"/>
  <c r="CB193" i="1"/>
  <c r="CB192" i="1"/>
  <c r="CB191" i="1"/>
  <c r="CB190" i="1"/>
  <c r="CB189" i="1"/>
  <c r="CB188" i="1"/>
  <c r="CB187" i="1"/>
  <c r="CB184" i="1"/>
  <c r="CB183" i="1"/>
  <c r="CB182" i="1"/>
  <c r="CB181" i="1"/>
  <c r="CB180" i="1"/>
  <c r="CB179" i="1"/>
  <c r="CB176" i="1"/>
  <c r="CB175" i="1"/>
  <c r="CB173" i="1"/>
  <c r="CB171" i="1"/>
  <c r="CB170" i="1"/>
  <c r="CB167" i="1"/>
  <c r="CB194" i="1"/>
  <c r="CB186" i="1"/>
  <c r="CB185" i="1"/>
  <c r="CB178" i="1"/>
  <c r="CB177" i="1"/>
  <c r="CD200" i="1"/>
  <c r="CD199" i="1"/>
  <c r="CD198" i="1"/>
  <c r="CD197" i="1"/>
  <c r="CD196" i="1"/>
  <c r="CD195" i="1"/>
  <c r="CD193" i="1"/>
  <c r="CD192" i="1"/>
  <c r="CD191" i="1"/>
  <c r="CD190" i="1"/>
  <c r="CD189" i="1"/>
  <c r="CD188" i="1"/>
  <c r="CD187" i="1"/>
  <c r="CD184" i="1"/>
  <c r="CD183" i="1"/>
  <c r="CD182" i="1"/>
  <c r="CD181" i="1"/>
  <c r="CD180" i="1"/>
  <c r="CD179" i="1"/>
  <c r="CD176" i="1"/>
  <c r="CD175" i="1"/>
  <c r="CD173" i="1"/>
  <c r="CD171" i="1"/>
  <c r="CD170" i="1"/>
  <c r="CD167" i="1"/>
  <c r="CD194" i="1"/>
  <c r="CD186" i="1"/>
  <c r="CD185" i="1"/>
  <c r="CD178" i="1"/>
  <c r="CD177" i="1"/>
  <c r="CF200" i="1"/>
  <c r="CF199" i="1"/>
  <c r="CF198" i="1"/>
  <c r="CF197" i="1"/>
  <c r="CF196" i="1"/>
  <c r="CF195" i="1"/>
  <c r="CF193" i="1"/>
  <c r="CF192" i="1"/>
  <c r="CF191" i="1"/>
  <c r="CF190" i="1"/>
  <c r="CF189" i="1"/>
  <c r="CF188" i="1"/>
  <c r="CF187" i="1"/>
  <c r="CF184" i="1"/>
  <c r="CF183" i="1"/>
  <c r="CF182" i="1"/>
  <c r="CF181" i="1"/>
  <c r="CF180" i="1"/>
  <c r="CF179" i="1"/>
  <c r="CF176" i="1"/>
  <c r="CF175" i="1"/>
  <c r="CF173" i="1"/>
  <c r="CF171" i="1"/>
  <c r="CF170" i="1"/>
  <c r="CF167" i="1"/>
  <c r="CF194" i="1"/>
  <c r="CF186" i="1"/>
  <c r="CF185" i="1"/>
  <c r="CF178" i="1"/>
  <c r="CF177" i="1"/>
  <c r="CH200" i="1"/>
  <c r="CH199" i="1"/>
  <c r="CH198" i="1"/>
  <c r="CH197" i="1"/>
  <c r="CH196" i="1"/>
  <c r="CH195" i="1"/>
  <c r="CH193" i="1"/>
  <c r="CH192" i="1"/>
  <c r="CH191" i="1"/>
  <c r="CH190" i="1"/>
  <c r="CH189" i="1"/>
  <c r="CH188" i="1"/>
  <c r="CH187" i="1"/>
  <c r="CH184" i="1"/>
  <c r="CH183" i="1"/>
  <c r="CH182" i="1"/>
  <c r="CH181" i="1"/>
  <c r="CH180" i="1"/>
  <c r="CH179" i="1"/>
  <c r="CH176" i="1"/>
  <c r="CH175" i="1"/>
  <c r="CH173" i="1"/>
  <c r="CH171" i="1"/>
  <c r="CH170" i="1"/>
  <c r="CH167" i="1"/>
  <c r="CH194" i="1"/>
  <c r="CH186" i="1"/>
  <c r="CH185" i="1"/>
  <c r="CH178" i="1"/>
  <c r="CH177" i="1"/>
  <c r="CJ200" i="1"/>
  <c r="CJ199" i="1"/>
  <c r="CJ198" i="1"/>
  <c r="CJ197" i="1"/>
  <c r="CJ196" i="1"/>
  <c r="CJ195" i="1"/>
  <c r="CJ193" i="1"/>
  <c r="CJ192" i="1"/>
  <c r="CJ191" i="1"/>
  <c r="CJ190" i="1"/>
  <c r="CJ189" i="1"/>
  <c r="CJ188" i="1"/>
  <c r="CJ187" i="1"/>
  <c r="CJ184" i="1"/>
  <c r="CJ183" i="1"/>
  <c r="CJ182" i="1"/>
  <c r="CJ181" i="1"/>
  <c r="CJ180" i="1"/>
  <c r="CJ179" i="1"/>
  <c r="CJ176" i="1"/>
  <c r="CJ175" i="1"/>
  <c r="CJ173" i="1"/>
  <c r="CJ171" i="1"/>
  <c r="CJ170" i="1"/>
  <c r="CJ167" i="1"/>
  <c r="CJ194" i="1"/>
  <c r="CJ186" i="1"/>
  <c r="CJ185" i="1"/>
  <c r="CJ178" i="1"/>
  <c r="CJ177" i="1"/>
  <c r="CL200" i="1"/>
  <c r="CL199" i="1"/>
  <c r="CL198" i="1"/>
  <c r="CL197" i="1"/>
  <c r="CL196" i="1"/>
  <c r="CL195" i="1"/>
  <c r="CL193" i="1"/>
  <c r="CL192" i="1"/>
  <c r="CL191" i="1"/>
  <c r="CL190" i="1"/>
  <c r="CL189" i="1"/>
  <c r="CL188" i="1"/>
  <c r="CL187" i="1"/>
  <c r="CL184" i="1"/>
  <c r="CL183" i="1"/>
  <c r="CL182" i="1"/>
  <c r="CL181" i="1"/>
  <c r="CL180" i="1"/>
  <c r="CL179" i="1"/>
  <c r="CL176" i="1"/>
  <c r="CL175" i="1"/>
  <c r="CL173" i="1"/>
  <c r="CL171" i="1"/>
  <c r="CL170" i="1"/>
  <c r="CL167" i="1"/>
  <c r="CL194" i="1"/>
  <c r="CL186" i="1"/>
  <c r="CL185" i="1"/>
  <c r="CL178" i="1"/>
  <c r="CL177" i="1"/>
  <c r="CN200" i="1"/>
  <c r="CN199" i="1"/>
  <c r="CN198" i="1"/>
  <c r="CN197" i="1"/>
  <c r="CN196" i="1"/>
  <c r="CN195" i="1"/>
  <c r="CN193" i="1"/>
  <c r="CN192" i="1"/>
  <c r="CN191" i="1"/>
  <c r="CN190" i="1"/>
  <c r="CN189" i="1"/>
  <c r="CN188" i="1"/>
  <c r="CN187" i="1"/>
  <c r="CN184" i="1"/>
  <c r="CN183" i="1"/>
  <c r="CN182" i="1"/>
  <c r="CN181" i="1"/>
  <c r="CN180" i="1"/>
  <c r="CN179" i="1"/>
  <c r="CN176" i="1"/>
  <c r="CN175" i="1"/>
  <c r="CN173" i="1"/>
  <c r="CN171" i="1"/>
  <c r="CN170" i="1"/>
  <c r="CN167" i="1"/>
  <c r="CN194" i="1"/>
  <c r="CN186" i="1"/>
  <c r="CN185" i="1"/>
  <c r="CN178" i="1"/>
  <c r="CN177" i="1"/>
  <c r="CP200" i="1"/>
  <c r="CP199" i="1"/>
  <c r="CP198" i="1"/>
  <c r="CP197" i="1"/>
  <c r="CP196" i="1"/>
  <c r="CP195" i="1"/>
  <c r="CP193" i="1"/>
  <c r="CP192" i="1"/>
  <c r="CP191" i="1"/>
  <c r="CP190" i="1"/>
  <c r="CP189" i="1"/>
  <c r="CP188" i="1"/>
  <c r="CP187" i="1"/>
  <c r="CP184" i="1"/>
  <c r="CP183" i="1"/>
  <c r="CP182" i="1"/>
  <c r="CP181" i="1"/>
  <c r="CP180" i="1"/>
  <c r="CP179" i="1"/>
  <c r="CP176" i="1"/>
  <c r="CP175" i="1"/>
  <c r="CP173" i="1"/>
  <c r="CP171" i="1"/>
  <c r="CP170" i="1"/>
  <c r="CP167" i="1"/>
  <c r="CP194" i="1"/>
  <c r="CP186" i="1"/>
  <c r="CP185" i="1"/>
  <c r="CP178" i="1"/>
  <c r="CP177" i="1"/>
  <c r="CR200" i="1"/>
  <c r="CR199" i="1"/>
  <c r="CR198" i="1"/>
  <c r="CR197" i="1"/>
  <c r="CR196" i="1"/>
  <c r="CR195" i="1"/>
  <c r="CR193" i="1"/>
  <c r="CR192" i="1"/>
  <c r="CR191" i="1"/>
  <c r="CR190" i="1"/>
  <c r="CR189" i="1"/>
  <c r="CR188" i="1"/>
  <c r="CR187" i="1"/>
  <c r="CR184" i="1"/>
  <c r="CR183" i="1"/>
  <c r="CR182" i="1"/>
  <c r="CR181" i="1"/>
  <c r="CR180" i="1"/>
  <c r="CR179" i="1"/>
  <c r="CR176" i="1"/>
  <c r="CR175" i="1"/>
  <c r="CR173" i="1"/>
  <c r="CR171" i="1"/>
  <c r="CR170" i="1"/>
  <c r="CR167" i="1"/>
  <c r="CR194" i="1"/>
  <c r="CR186" i="1"/>
  <c r="CR185" i="1"/>
  <c r="CR178" i="1"/>
  <c r="CR177" i="1"/>
  <c r="T6" i="1"/>
  <c r="T9" i="1" s="1"/>
  <c r="Z6" i="1"/>
  <c r="AB6" i="1"/>
  <c r="R172" i="1"/>
  <c r="Z172" i="1"/>
  <c r="AD172" i="1"/>
  <c r="AH172" i="1"/>
  <c r="AL172" i="1"/>
  <c r="AP172" i="1"/>
  <c r="AT172" i="1"/>
  <c r="AX172" i="1"/>
  <c r="BB172" i="1"/>
  <c r="BF172" i="1"/>
  <c r="BJ172" i="1"/>
  <c r="BN172" i="1"/>
  <c r="BR172" i="1"/>
  <c r="BV172" i="1"/>
  <c r="BZ172" i="1"/>
  <c r="CD172" i="1"/>
  <c r="CH172" i="1"/>
  <c r="CL172" i="1"/>
  <c r="CP172" i="1"/>
  <c r="V174" i="1"/>
  <c r="AB174" i="1"/>
  <c r="AF174" i="1"/>
  <c r="AJ174" i="1"/>
  <c r="AN174" i="1"/>
  <c r="AR174" i="1"/>
  <c r="AV174" i="1"/>
  <c r="AZ174" i="1"/>
  <c r="BD174" i="1"/>
  <c r="BH174" i="1"/>
  <c r="BL174" i="1"/>
  <c r="BP174" i="1"/>
  <c r="BT174" i="1"/>
  <c r="BX174" i="1"/>
  <c r="CB174" i="1"/>
  <c r="CF174" i="1"/>
  <c r="CJ174" i="1"/>
  <c r="CN174" i="1"/>
  <c r="CR174" i="1"/>
  <c r="H177" i="1"/>
  <c r="T177" i="1"/>
  <c r="AB177" i="1"/>
  <c r="AF177" i="1"/>
  <c r="AJ177" i="1"/>
  <c r="AN177" i="1"/>
  <c r="AR177" i="1"/>
  <c r="AV453" i="1"/>
  <c r="AV452" i="1"/>
  <c r="AV451" i="1"/>
  <c r="AV450" i="1"/>
  <c r="AV449" i="1"/>
  <c r="AV448" i="1"/>
  <c r="AV447" i="1"/>
  <c r="AV446" i="1"/>
  <c r="AV445" i="1"/>
  <c r="AV444" i="1"/>
  <c r="AV443" i="1"/>
  <c r="AV442" i="1"/>
  <c r="AV441" i="1"/>
  <c r="AV440" i="1"/>
  <c r="AV439" i="1"/>
  <c r="AV438" i="1"/>
  <c r="AV437" i="1"/>
  <c r="AV436" i="1"/>
  <c r="AV435" i="1"/>
  <c r="AV434" i="1"/>
  <c r="AV433" i="1"/>
  <c r="AV432" i="1"/>
  <c r="AV431" i="1"/>
  <c r="AV430" i="1"/>
  <c r="AV429" i="1"/>
  <c r="AV428" i="1"/>
  <c r="AV427" i="1"/>
  <c r="AV426" i="1"/>
  <c r="AV425" i="1"/>
  <c r="AV423" i="1"/>
  <c r="AV421" i="1"/>
  <c r="AV419" i="1"/>
  <c r="AV424" i="1"/>
  <c r="AV422" i="1"/>
  <c r="AV420" i="1"/>
  <c r="H1210" i="1"/>
  <c r="H1208" i="1"/>
  <c r="H1206" i="1"/>
  <c r="H1204" i="1"/>
  <c r="H1202" i="1"/>
  <c r="H1200" i="1"/>
  <c r="H1198" i="1"/>
  <c r="H1196" i="1"/>
  <c r="H1194" i="1"/>
  <c r="H1192" i="1"/>
  <c r="H1190" i="1"/>
  <c r="H1188" i="1"/>
  <c r="H1186" i="1"/>
  <c r="H1184" i="1"/>
  <c r="H1203" i="1"/>
  <c r="H1209" i="1"/>
  <c r="H1207" i="1"/>
  <c r="H1205" i="1"/>
  <c r="H1201" i="1"/>
  <c r="H1182" i="1"/>
  <c r="H1180" i="1"/>
  <c r="H1178" i="1"/>
  <c r="H1176" i="1"/>
  <c r="H1199" i="1"/>
  <c r="H1197" i="1"/>
  <c r="H1195" i="1"/>
  <c r="H1193" i="1"/>
  <c r="H1191" i="1"/>
  <c r="H1189" i="1"/>
  <c r="H1187" i="1"/>
  <c r="H1185" i="1"/>
  <c r="H1183" i="1"/>
  <c r="H1181" i="1"/>
  <c r="H1179" i="1"/>
  <c r="H1177" i="1"/>
  <c r="J1210" i="1"/>
  <c r="J1208" i="1"/>
  <c r="J1206" i="1"/>
  <c r="J1209" i="1"/>
  <c r="J1207" i="1"/>
  <c r="J1205" i="1"/>
  <c r="J1204" i="1"/>
  <c r="J1202" i="1"/>
  <c r="J1200" i="1"/>
  <c r="J1198" i="1"/>
  <c r="J1196" i="1"/>
  <c r="J1194" i="1"/>
  <c r="J1192" i="1"/>
  <c r="J1190" i="1"/>
  <c r="J1188" i="1"/>
  <c r="J1186" i="1"/>
  <c r="J1184" i="1"/>
  <c r="J1203" i="1"/>
  <c r="J1201" i="1"/>
  <c r="J1199" i="1"/>
  <c r="J1197" i="1"/>
  <c r="J1195" i="1"/>
  <c r="J1193" i="1"/>
  <c r="J1191" i="1"/>
  <c r="J1189" i="1"/>
  <c r="J1187" i="1"/>
  <c r="J1185" i="1"/>
  <c r="J1183" i="1"/>
  <c r="J1182" i="1"/>
  <c r="J1180" i="1"/>
  <c r="J1178" i="1"/>
  <c r="J1176" i="1"/>
  <c r="J1181" i="1"/>
  <c r="J1179" i="1"/>
  <c r="J1177" i="1"/>
  <c r="L1210" i="1"/>
  <c r="L1208" i="1"/>
  <c r="L1206" i="1"/>
  <c r="L1204" i="1"/>
  <c r="L1202" i="1"/>
  <c r="L1200" i="1"/>
  <c r="L1198" i="1"/>
  <c r="L1196" i="1"/>
  <c r="L1194" i="1"/>
  <c r="L1192" i="1"/>
  <c r="L1190" i="1"/>
  <c r="L1188" i="1"/>
  <c r="L1186" i="1"/>
  <c r="L1184" i="1"/>
  <c r="L1209" i="1"/>
  <c r="L1207" i="1"/>
  <c r="L1205" i="1"/>
  <c r="L1203" i="1"/>
  <c r="L1182" i="1"/>
  <c r="L1180" i="1"/>
  <c r="L1178" i="1"/>
  <c r="L1176" i="1"/>
  <c r="L1201" i="1"/>
  <c r="L1199" i="1"/>
  <c r="L1197" i="1"/>
  <c r="L1195" i="1"/>
  <c r="L1193" i="1"/>
  <c r="L1191" i="1"/>
  <c r="L1189" i="1"/>
  <c r="L1187" i="1"/>
  <c r="L1185" i="1"/>
  <c r="L1183" i="1"/>
  <c r="L1181" i="1"/>
  <c r="L1179" i="1"/>
  <c r="L1177" i="1"/>
  <c r="N1210" i="1"/>
  <c r="N1208" i="1"/>
  <c r="N1206" i="1"/>
  <c r="N1209" i="1"/>
  <c r="N1207" i="1"/>
  <c r="N1205" i="1"/>
  <c r="N1204" i="1"/>
  <c r="N1202" i="1"/>
  <c r="N1200" i="1"/>
  <c r="N1198" i="1"/>
  <c r="N1196" i="1"/>
  <c r="N1194" i="1"/>
  <c r="N1192" i="1"/>
  <c r="N1190" i="1"/>
  <c r="N1188" i="1"/>
  <c r="N1186" i="1"/>
  <c r="N1184" i="1"/>
  <c r="N1203" i="1"/>
  <c r="N1201" i="1"/>
  <c r="N1199" i="1"/>
  <c r="N1197" i="1"/>
  <c r="N1195" i="1"/>
  <c r="N1193" i="1"/>
  <c r="N1191" i="1"/>
  <c r="N1189" i="1"/>
  <c r="N1187" i="1"/>
  <c r="N1185" i="1"/>
  <c r="N1183" i="1"/>
  <c r="N1182" i="1"/>
  <c r="N1180" i="1"/>
  <c r="N1178" i="1"/>
  <c r="N1176" i="1"/>
  <c r="N1181" i="1"/>
  <c r="N1179" i="1"/>
  <c r="N1177" i="1"/>
  <c r="P1210" i="1"/>
  <c r="P1208" i="1"/>
  <c r="P1206" i="1"/>
  <c r="P1204" i="1"/>
  <c r="P1202" i="1"/>
  <c r="P1200" i="1"/>
  <c r="P1198" i="1"/>
  <c r="P1196" i="1"/>
  <c r="P1194" i="1"/>
  <c r="P1192" i="1"/>
  <c r="P1190" i="1"/>
  <c r="P1188" i="1"/>
  <c r="P1186" i="1"/>
  <c r="P1184" i="1"/>
  <c r="P1203" i="1"/>
  <c r="P1209" i="1"/>
  <c r="P1207" i="1"/>
  <c r="P1205" i="1"/>
  <c r="P1201" i="1"/>
  <c r="P1182" i="1"/>
  <c r="P1180" i="1"/>
  <c r="P1178" i="1"/>
  <c r="P1176" i="1"/>
  <c r="P1199" i="1"/>
  <c r="P1197" i="1"/>
  <c r="P1195" i="1"/>
  <c r="P1193" i="1"/>
  <c r="P1191" i="1"/>
  <c r="P1189" i="1"/>
  <c r="P1187" i="1"/>
  <c r="P1185" i="1"/>
  <c r="P1183" i="1"/>
  <c r="P1181" i="1"/>
  <c r="P1179" i="1"/>
  <c r="P1177" i="1"/>
  <c r="R1210" i="1"/>
  <c r="R1208" i="1"/>
  <c r="R1206" i="1"/>
  <c r="R1209" i="1"/>
  <c r="R1207" i="1"/>
  <c r="R1205" i="1"/>
  <c r="R1204" i="1"/>
  <c r="R1202" i="1"/>
  <c r="R1200" i="1"/>
  <c r="R1198" i="1"/>
  <c r="R1196" i="1"/>
  <c r="R1194" i="1"/>
  <c r="R1192" i="1"/>
  <c r="R1190" i="1"/>
  <c r="R1188" i="1"/>
  <c r="R1186" i="1"/>
  <c r="R1184" i="1"/>
  <c r="R1203" i="1"/>
  <c r="R1201" i="1"/>
  <c r="R1199" i="1"/>
  <c r="R1197" i="1"/>
  <c r="R1195" i="1"/>
  <c r="R1193" i="1"/>
  <c r="R1191" i="1"/>
  <c r="R1189" i="1"/>
  <c r="R1187" i="1"/>
  <c r="R1185" i="1"/>
  <c r="R1183" i="1"/>
  <c r="R1182" i="1"/>
  <c r="R1180" i="1"/>
  <c r="R1178" i="1"/>
  <c r="R1176" i="1"/>
  <c r="R1181" i="1"/>
  <c r="R1179" i="1"/>
  <c r="R1177" i="1"/>
  <c r="T1210" i="1"/>
  <c r="T1208" i="1"/>
  <c r="T1206" i="1"/>
  <c r="T1204" i="1"/>
  <c r="T1202" i="1"/>
  <c r="T1200" i="1"/>
  <c r="T1198" i="1"/>
  <c r="T1196" i="1"/>
  <c r="T1194" i="1"/>
  <c r="T1192" i="1"/>
  <c r="T1190" i="1"/>
  <c r="T1188" i="1"/>
  <c r="T1186" i="1"/>
  <c r="T1184" i="1"/>
  <c r="T1209" i="1"/>
  <c r="T1207" i="1"/>
  <c r="T1205" i="1"/>
  <c r="T1203" i="1"/>
  <c r="T1182" i="1"/>
  <c r="T1180" i="1"/>
  <c r="T1178" i="1"/>
  <c r="T1176" i="1"/>
  <c r="T1199" i="1"/>
  <c r="T1197" i="1"/>
  <c r="T1195" i="1"/>
  <c r="T1193" i="1"/>
  <c r="T1191" i="1"/>
  <c r="T1189" i="1"/>
  <c r="T1187" i="1"/>
  <c r="T1185" i="1"/>
  <c r="T1183" i="1"/>
  <c r="T1201" i="1"/>
  <c r="T1181" i="1"/>
  <c r="T1179" i="1"/>
  <c r="T1177" i="1"/>
  <c r="V1210" i="1"/>
  <c r="V1208" i="1"/>
  <c r="V1206" i="1"/>
  <c r="V1209" i="1"/>
  <c r="V1207" i="1"/>
  <c r="V1205" i="1"/>
  <c r="V1204" i="1"/>
  <c r="V1202" i="1"/>
  <c r="V1200" i="1"/>
  <c r="V1198" i="1"/>
  <c r="V1196" i="1"/>
  <c r="V1194" i="1"/>
  <c r="V1192" i="1"/>
  <c r="V1190" i="1"/>
  <c r="V1188" i="1"/>
  <c r="V1186" i="1"/>
  <c r="V1184" i="1"/>
  <c r="V1203" i="1"/>
  <c r="V1201" i="1"/>
  <c r="V1199" i="1"/>
  <c r="V1197" i="1"/>
  <c r="V1195" i="1"/>
  <c r="V1193" i="1"/>
  <c r="V1191" i="1"/>
  <c r="V1189" i="1"/>
  <c r="V1187" i="1"/>
  <c r="V1185" i="1"/>
  <c r="V1183" i="1"/>
  <c r="V1182" i="1"/>
  <c r="V1180" i="1"/>
  <c r="V1178" i="1"/>
  <c r="V1176" i="1"/>
  <c r="V1181" i="1"/>
  <c r="V1179" i="1"/>
  <c r="V1177" i="1"/>
  <c r="X1210" i="1"/>
  <c r="X1208" i="1"/>
  <c r="X1206" i="1"/>
  <c r="X1204" i="1"/>
  <c r="X1202" i="1"/>
  <c r="X1200" i="1"/>
  <c r="X1198" i="1"/>
  <c r="X1196" i="1"/>
  <c r="X1194" i="1"/>
  <c r="X1192" i="1"/>
  <c r="X1190" i="1"/>
  <c r="X1188" i="1"/>
  <c r="X1186" i="1"/>
  <c r="X1184" i="1"/>
  <c r="X1209" i="1"/>
  <c r="X1203" i="1"/>
  <c r="X1207" i="1"/>
  <c r="X1205" i="1"/>
  <c r="X1201" i="1"/>
  <c r="X1182" i="1"/>
  <c r="X1180" i="1"/>
  <c r="X1178" i="1"/>
  <c r="X1176" i="1"/>
  <c r="X1199" i="1"/>
  <c r="X1197" i="1"/>
  <c r="X1195" i="1"/>
  <c r="X1193" i="1"/>
  <c r="X1191" i="1"/>
  <c r="X1189" i="1"/>
  <c r="X1187" i="1"/>
  <c r="X1185" i="1"/>
  <c r="X1183" i="1"/>
  <c r="X1181" i="1"/>
  <c r="X1179" i="1"/>
  <c r="X1177" i="1"/>
  <c r="Z1210" i="1"/>
  <c r="Z1208" i="1"/>
  <c r="Z1206" i="1"/>
  <c r="Z1209" i="1"/>
  <c r="Z1207" i="1"/>
  <c r="Z1205" i="1"/>
  <c r="Z1204" i="1"/>
  <c r="Z1202" i="1"/>
  <c r="Z1200" i="1"/>
  <c r="Z1198" i="1"/>
  <c r="Z1196" i="1"/>
  <c r="Z1194" i="1"/>
  <c r="Z1192" i="1"/>
  <c r="Z1190" i="1"/>
  <c r="Z1188" i="1"/>
  <c r="Z1186" i="1"/>
  <c r="Z1184" i="1"/>
  <c r="Z1203" i="1"/>
  <c r="Z1201" i="1"/>
  <c r="Z1199" i="1"/>
  <c r="Z1197" i="1"/>
  <c r="Z1195" i="1"/>
  <c r="Z1193" i="1"/>
  <c r="Z1191" i="1"/>
  <c r="Z1189" i="1"/>
  <c r="Z1187" i="1"/>
  <c r="Z1185" i="1"/>
  <c r="Z1183" i="1"/>
  <c r="Z1182" i="1"/>
  <c r="Z1180" i="1"/>
  <c r="Z1178" i="1"/>
  <c r="Z1176" i="1"/>
  <c r="Z1181" i="1"/>
  <c r="Z1179" i="1"/>
  <c r="Z1177" i="1"/>
  <c r="AB1210" i="1"/>
  <c r="AB1208" i="1"/>
  <c r="AB1206" i="1"/>
  <c r="AB1204" i="1"/>
  <c r="AB1202" i="1"/>
  <c r="AB1200" i="1"/>
  <c r="AB1198" i="1"/>
  <c r="AB1196" i="1"/>
  <c r="AB1194" i="1"/>
  <c r="AB1192" i="1"/>
  <c r="AB1190" i="1"/>
  <c r="AB1188" i="1"/>
  <c r="AB1186" i="1"/>
  <c r="AB1184" i="1"/>
  <c r="AB1209" i="1"/>
  <c r="AB1207" i="1"/>
  <c r="AB1205" i="1"/>
  <c r="AB1203" i="1"/>
  <c r="AB1182" i="1"/>
  <c r="AB1180" i="1"/>
  <c r="AB1178" i="1"/>
  <c r="AB1176" i="1"/>
  <c r="AB1201" i="1"/>
  <c r="AB1199" i="1"/>
  <c r="AB1197" i="1"/>
  <c r="AB1195" i="1"/>
  <c r="AB1193" i="1"/>
  <c r="AB1191" i="1"/>
  <c r="AB1189" i="1"/>
  <c r="AB1187" i="1"/>
  <c r="AB1185" i="1"/>
  <c r="AB1183" i="1"/>
  <c r="AB1181" i="1"/>
  <c r="AB1179" i="1"/>
  <c r="AB1177" i="1"/>
  <c r="AD1210" i="1"/>
  <c r="AD1208" i="1"/>
  <c r="AD1206" i="1"/>
  <c r="AD1209" i="1"/>
  <c r="AD1207" i="1"/>
  <c r="AD1205" i="1"/>
  <c r="AD1204" i="1"/>
  <c r="AD1202" i="1"/>
  <c r="AD1200" i="1"/>
  <c r="AD1198" i="1"/>
  <c r="AD1196" i="1"/>
  <c r="AD1194" i="1"/>
  <c r="AD1192" i="1"/>
  <c r="AD1190" i="1"/>
  <c r="AD1188" i="1"/>
  <c r="AD1186" i="1"/>
  <c r="AD1184" i="1"/>
  <c r="AD1203" i="1"/>
  <c r="AD1201" i="1"/>
  <c r="AD1199" i="1"/>
  <c r="AD1197" i="1"/>
  <c r="AD1195" i="1"/>
  <c r="AD1193" i="1"/>
  <c r="AD1191" i="1"/>
  <c r="AD1189" i="1"/>
  <c r="AD1187" i="1"/>
  <c r="AD1185" i="1"/>
  <c r="AD1183" i="1"/>
  <c r="AD1182" i="1"/>
  <c r="AD1180" i="1"/>
  <c r="AD1178" i="1"/>
  <c r="AD1176" i="1"/>
  <c r="AD1181" i="1"/>
  <c r="AD1179" i="1"/>
  <c r="AD1177" i="1"/>
  <c r="AF1210" i="1"/>
  <c r="AF1208" i="1"/>
  <c r="AF1206" i="1"/>
  <c r="AF1204" i="1"/>
  <c r="AF1202" i="1"/>
  <c r="AF1200" i="1"/>
  <c r="AF1198" i="1"/>
  <c r="AF1196" i="1"/>
  <c r="AF1194" i="1"/>
  <c r="AF1192" i="1"/>
  <c r="AF1190" i="1"/>
  <c r="AF1188" i="1"/>
  <c r="AF1186" i="1"/>
  <c r="AF1184" i="1"/>
  <c r="AF1203" i="1"/>
  <c r="AF1209" i="1"/>
  <c r="AF1207" i="1"/>
  <c r="AF1205" i="1"/>
  <c r="AF1201" i="1"/>
  <c r="AF1182" i="1"/>
  <c r="AF1180" i="1"/>
  <c r="AF1178" i="1"/>
  <c r="AF1176" i="1"/>
  <c r="AF1199" i="1"/>
  <c r="AF1197" i="1"/>
  <c r="AF1195" i="1"/>
  <c r="AF1193" i="1"/>
  <c r="AF1191" i="1"/>
  <c r="AF1189" i="1"/>
  <c r="AF1187" i="1"/>
  <c r="AF1185" i="1"/>
  <c r="AF1183" i="1"/>
  <c r="AF1181" i="1"/>
  <c r="AF1179" i="1"/>
  <c r="AF1177" i="1"/>
  <c r="AH1210" i="1"/>
  <c r="AH1208" i="1"/>
  <c r="AH1206" i="1"/>
  <c r="AH1209" i="1"/>
  <c r="AH1207" i="1"/>
  <c r="AH1205" i="1"/>
  <c r="AH1204" i="1"/>
  <c r="AH1202" i="1"/>
  <c r="AH1200" i="1"/>
  <c r="AH1198" i="1"/>
  <c r="AH1196" i="1"/>
  <c r="AH1194" i="1"/>
  <c r="AH1192" i="1"/>
  <c r="AH1190" i="1"/>
  <c r="AH1188" i="1"/>
  <c r="AH1186" i="1"/>
  <c r="AH1184" i="1"/>
  <c r="AH1203" i="1"/>
  <c r="AH1201" i="1"/>
  <c r="AH1199" i="1"/>
  <c r="AH1197" i="1"/>
  <c r="AH1195" i="1"/>
  <c r="AH1193" i="1"/>
  <c r="AH1191" i="1"/>
  <c r="AH1189" i="1"/>
  <c r="AH1187" i="1"/>
  <c r="AH1185" i="1"/>
  <c r="AH1183" i="1"/>
  <c r="AH1182" i="1"/>
  <c r="AH1180" i="1"/>
  <c r="AH1178" i="1"/>
  <c r="AH1176" i="1"/>
  <c r="AH1181" i="1"/>
  <c r="AH1179" i="1"/>
  <c r="AH1177" i="1"/>
  <c r="AJ1210" i="1"/>
  <c r="AJ1208" i="1"/>
  <c r="AJ1206" i="1"/>
  <c r="AJ1204" i="1"/>
  <c r="AJ1202" i="1"/>
  <c r="AJ1200" i="1"/>
  <c r="AJ1198" i="1"/>
  <c r="AJ1196" i="1"/>
  <c r="AJ1194" i="1"/>
  <c r="AJ1192" i="1"/>
  <c r="AJ1190" i="1"/>
  <c r="AJ1188" i="1"/>
  <c r="AJ1186" i="1"/>
  <c r="AJ1184" i="1"/>
  <c r="AJ1209" i="1"/>
  <c r="AJ1207" i="1"/>
  <c r="AJ1205" i="1"/>
  <c r="AJ1203" i="1"/>
  <c r="AJ1182" i="1"/>
  <c r="AJ1180" i="1"/>
  <c r="AJ1178" i="1"/>
  <c r="AJ1176" i="1"/>
  <c r="AJ1199" i="1"/>
  <c r="AJ1197" i="1"/>
  <c r="AJ1195" i="1"/>
  <c r="AJ1193" i="1"/>
  <c r="AJ1191" i="1"/>
  <c r="AJ1189" i="1"/>
  <c r="AJ1187" i="1"/>
  <c r="AJ1185" i="1"/>
  <c r="AJ1183" i="1"/>
  <c r="AJ1201" i="1"/>
  <c r="AJ1181" i="1"/>
  <c r="AJ1179" i="1"/>
  <c r="AJ1177" i="1"/>
  <c r="AL1210" i="1"/>
  <c r="AL1208" i="1"/>
  <c r="AL1206" i="1"/>
  <c r="AL1209" i="1"/>
  <c r="AL1207" i="1"/>
  <c r="AL1205" i="1"/>
  <c r="AL1204" i="1"/>
  <c r="AL1202" i="1"/>
  <c r="AL1200" i="1"/>
  <c r="AL1198" i="1"/>
  <c r="AL1196" i="1"/>
  <c r="AL1194" i="1"/>
  <c r="AL1192" i="1"/>
  <c r="AL1190" i="1"/>
  <c r="AL1188" i="1"/>
  <c r="AL1186" i="1"/>
  <c r="AL1184" i="1"/>
  <c r="AL1203" i="1"/>
  <c r="AL1201" i="1"/>
  <c r="AL1199" i="1"/>
  <c r="AL1197" i="1"/>
  <c r="AL1195" i="1"/>
  <c r="AL1193" i="1"/>
  <c r="AL1191" i="1"/>
  <c r="AL1189" i="1"/>
  <c r="AL1187" i="1"/>
  <c r="AL1185" i="1"/>
  <c r="AL1183" i="1"/>
  <c r="AL1182" i="1"/>
  <c r="AL1180" i="1"/>
  <c r="AL1178" i="1"/>
  <c r="AL1176" i="1"/>
  <c r="AL1181" i="1"/>
  <c r="AL1179" i="1"/>
  <c r="AL1177" i="1"/>
  <c r="AN1210" i="1"/>
  <c r="AN1208" i="1"/>
  <c r="AN1206" i="1"/>
  <c r="AN1204" i="1"/>
  <c r="AN1202" i="1"/>
  <c r="AN1200" i="1"/>
  <c r="AN1198" i="1"/>
  <c r="AN1196" i="1"/>
  <c r="AN1194" i="1"/>
  <c r="AN1192" i="1"/>
  <c r="AN1190" i="1"/>
  <c r="AN1188" i="1"/>
  <c r="AN1186" i="1"/>
  <c r="AN1184" i="1"/>
  <c r="AN1209" i="1"/>
  <c r="AN1203" i="1"/>
  <c r="AN1207" i="1"/>
  <c r="AN1205" i="1"/>
  <c r="AN1201" i="1"/>
  <c r="AN1182" i="1"/>
  <c r="AN1180" i="1"/>
  <c r="AN1178" i="1"/>
  <c r="AN1176" i="1"/>
  <c r="AN1199" i="1"/>
  <c r="AN1197" i="1"/>
  <c r="AN1195" i="1"/>
  <c r="AN1193" i="1"/>
  <c r="AN1191" i="1"/>
  <c r="AN1189" i="1"/>
  <c r="AN1187" i="1"/>
  <c r="AN1185" i="1"/>
  <c r="AN1183" i="1"/>
  <c r="AN1181" i="1"/>
  <c r="AN1179" i="1"/>
  <c r="AN1177" i="1"/>
  <c r="AP1210" i="1"/>
  <c r="AP1208" i="1"/>
  <c r="AP1206" i="1"/>
  <c r="AP1209" i="1"/>
  <c r="AP1207" i="1"/>
  <c r="AP1205" i="1"/>
  <c r="AP1204" i="1"/>
  <c r="AP1202" i="1"/>
  <c r="AP1200" i="1"/>
  <c r="AP1198" i="1"/>
  <c r="AP1196" i="1"/>
  <c r="AP1194" i="1"/>
  <c r="AP1192" i="1"/>
  <c r="AP1190" i="1"/>
  <c r="AP1188" i="1"/>
  <c r="AP1186" i="1"/>
  <c r="AP1184" i="1"/>
  <c r="AP1203" i="1"/>
  <c r="AP1201" i="1"/>
  <c r="AP1199" i="1"/>
  <c r="AP1197" i="1"/>
  <c r="AP1195" i="1"/>
  <c r="AP1193" i="1"/>
  <c r="AP1191" i="1"/>
  <c r="AP1189" i="1"/>
  <c r="AP1187" i="1"/>
  <c r="AP1185" i="1"/>
  <c r="AP1183" i="1"/>
  <c r="AP1182" i="1"/>
  <c r="AP1180" i="1"/>
  <c r="AP1178" i="1"/>
  <c r="AP1176" i="1"/>
  <c r="AP1181" i="1"/>
  <c r="AP1179" i="1"/>
  <c r="AP1177" i="1"/>
  <c r="AR1210" i="1"/>
  <c r="AR1208" i="1"/>
  <c r="AR1206" i="1"/>
  <c r="AR1204" i="1"/>
  <c r="AR1202" i="1"/>
  <c r="AR1200" i="1"/>
  <c r="AR1198" i="1"/>
  <c r="AR1196" i="1"/>
  <c r="AR1194" i="1"/>
  <c r="AR1192" i="1"/>
  <c r="AR1190" i="1"/>
  <c r="AR1188" i="1"/>
  <c r="AR1186" i="1"/>
  <c r="AR1184" i="1"/>
  <c r="AR1209" i="1"/>
  <c r="AR1207" i="1"/>
  <c r="AR1205" i="1"/>
  <c r="AR1203" i="1"/>
  <c r="AR1182" i="1"/>
  <c r="AR1180" i="1"/>
  <c r="AR1178" i="1"/>
  <c r="AR1176" i="1"/>
  <c r="AR1201" i="1"/>
  <c r="AR1199" i="1"/>
  <c r="AR1197" i="1"/>
  <c r="AR1195" i="1"/>
  <c r="AR1193" i="1"/>
  <c r="AR1191" i="1"/>
  <c r="AR1189" i="1"/>
  <c r="AR1187" i="1"/>
  <c r="AR1185" i="1"/>
  <c r="AR1183" i="1"/>
  <c r="AR1181" i="1"/>
  <c r="AR1179" i="1"/>
  <c r="AR1177" i="1"/>
  <c r="AT1210" i="1"/>
  <c r="AT1208" i="1"/>
  <c r="AT1206" i="1"/>
  <c r="AT1209" i="1"/>
  <c r="AT1207" i="1"/>
  <c r="AT1205" i="1"/>
  <c r="AT1204" i="1"/>
  <c r="AT1202" i="1"/>
  <c r="AT1200" i="1"/>
  <c r="AT1198" i="1"/>
  <c r="AT1196" i="1"/>
  <c r="AT1194" i="1"/>
  <c r="AT1192" i="1"/>
  <c r="AT1190" i="1"/>
  <c r="AT1188" i="1"/>
  <c r="AT1186" i="1"/>
  <c r="AT1184" i="1"/>
  <c r="AT1203" i="1"/>
  <c r="AT1201" i="1"/>
  <c r="AT1199" i="1"/>
  <c r="AT1197" i="1"/>
  <c r="AT1195" i="1"/>
  <c r="AT1193" i="1"/>
  <c r="AT1191" i="1"/>
  <c r="AT1189" i="1"/>
  <c r="AT1187" i="1"/>
  <c r="AT1185" i="1"/>
  <c r="AT1183" i="1"/>
  <c r="AT1182" i="1"/>
  <c r="AT1180" i="1"/>
  <c r="AT1178" i="1"/>
  <c r="AT1176" i="1"/>
  <c r="AT1181" i="1"/>
  <c r="AT1179" i="1"/>
  <c r="AT1177" i="1"/>
  <c r="AV1210" i="1"/>
  <c r="AV1208" i="1"/>
  <c r="AV1206" i="1"/>
  <c r="AV1204" i="1"/>
  <c r="AV1202" i="1"/>
  <c r="AV1200" i="1"/>
  <c r="AV1198" i="1"/>
  <c r="AV1196" i="1"/>
  <c r="AV1194" i="1"/>
  <c r="AV1192" i="1"/>
  <c r="AV1190" i="1"/>
  <c r="AV1188" i="1"/>
  <c r="AV1186" i="1"/>
  <c r="AV1184" i="1"/>
  <c r="AV1203" i="1"/>
  <c r="AV1201" i="1"/>
  <c r="AV1209" i="1"/>
  <c r="AV1207" i="1"/>
  <c r="AV1205" i="1"/>
  <c r="AV1182" i="1"/>
  <c r="AV1180" i="1"/>
  <c r="AV1178" i="1"/>
  <c r="AV1176" i="1"/>
  <c r="AV1199" i="1"/>
  <c r="AV1197" i="1"/>
  <c r="AV1195" i="1"/>
  <c r="AV1193" i="1"/>
  <c r="AV1191" i="1"/>
  <c r="AV1189" i="1"/>
  <c r="AV1187" i="1"/>
  <c r="AV1185" i="1"/>
  <c r="AV1183" i="1"/>
  <c r="AV1181" i="1"/>
  <c r="AV1179" i="1"/>
  <c r="AV1177" i="1"/>
  <c r="AX1210" i="1"/>
  <c r="AX1208" i="1"/>
  <c r="AX1206" i="1"/>
  <c r="AX1204" i="1"/>
  <c r="AX1209" i="1"/>
  <c r="AX1207" i="1"/>
  <c r="AX1205" i="1"/>
  <c r="AX1202" i="1"/>
  <c r="AX1200" i="1"/>
  <c r="AX1198" i="1"/>
  <c r="AX1196" i="1"/>
  <c r="AX1194" i="1"/>
  <c r="AX1192" i="1"/>
  <c r="AX1190" i="1"/>
  <c r="AX1188" i="1"/>
  <c r="AX1186" i="1"/>
  <c r="AX1184" i="1"/>
  <c r="AX1203" i="1"/>
  <c r="AX1201" i="1"/>
  <c r="AX1199" i="1"/>
  <c r="AX1197" i="1"/>
  <c r="AX1195" i="1"/>
  <c r="AX1193" i="1"/>
  <c r="AX1191" i="1"/>
  <c r="AX1189" i="1"/>
  <c r="AX1187" i="1"/>
  <c r="AX1185" i="1"/>
  <c r="AX1183" i="1"/>
  <c r="AX1182" i="1"/>
  <c r="AX1180" i="1"/>
  <c r="AX1178" i="1"/>
  <c r="AX1176" i="1"/>
  <c r="AX1181" i="1"/>
  <c r="AX1179" i="1"/>
  <c r="AX1177" i="1"/>
  <c r="AZ1210" i="1"/>
  <c r="AZ1208" i="1"/>
  <c r="AZ1206" i="1"/>
  <c r="AZ1204" i="1"/>
  <c r="AZ1202" i="1"/>
  <c r="AZ1200" i="1"/>
  <c r="AZ1198" i="1"/>
  <c r="AZ1196" i="1"/>
  <c r="AZ1194" i="1"/>
  <c r="AZ1192" i="1"/>
  <c r="AZ1190" i="1"/>
  <c r="AZ1188" i="1"/>
  <c r="AZ1186" i="1"/>
  <c r="AZ1184" i="1"/>
  <c r="AZ1209" i="1"/>
  <c r="AZ1207" i="1"/>
  <c r="AZ1205" i="1"/>
  <c r="AZ1203" i="1"/>
  <c r="AZ1201" i="1"/>
  <c r="AZ1182" i="1"/>
  <c r="AZ1180" i="1"/>
  <c r="AZ1178" i="1"/>
  <c r="AZ1176" i="1"/>
  <c r="AZ1199" i="1"/>
  <c r="AZ1197" i="1"/>
  <c r="AZ1195" i="1"/>
  <c r="AZ1193" i="1"/>
  <c r="AZ1191" i="1"/>
  <c r="AZ1189" i="1"/>
  <c r="AZ1187" i="1"/>
  <c r="AZ1185" i="1"/>
  <c r="AZ1183" i="1"/>
  <c r="AZ1181" i="1"/>
  <c r="AZ1179" i="1"/>
  <c r="AZ1177" i="1"/>
  <c r="BB1210" i="1"/>
  <c r="BB1208" i="1"/>
  <c r="BB1206" i="1"/>
  <c r="BB1204" i="1"/>
  <c r="BB1209" i="1"/>
  <c r="BB1207" i="1"/>
  <c r="BB1205" i="1"/>
  <c r="BB1202" i="1"/>
  <c r="BB1200" i="1"/>
  <c r="BB1198" i="1"/>
  <c r="BB1196" i="1"/>
  <c r="BB1194" i="1"/>
  <c r="BB1192" i="1"/>
  <c r="BB1190" i="1"/>
  <c r="BB1188" i="1"/>
  <c r="BB1186" i="1"/>
  <c r="BB1184" i="1"/>
  <c r="BB1203" i="1"/>
  <c r="BB1201" i="1"/>
  <c r="BB1199" i="1"/>
  <c r="BB1197" i="1"/>
  <c r="BB1195" i="1"/>
  <c r="BB1193" i="1"/>
  <c r="BB1191" i="1"/>
  <c r="BB1189" i="1"/>
  <c r="BB1187" i="1"/>
  <c r="BB1185" i="1"/>
  <c r="BB1183" i="1"/>
  <c r="BB1182" i="1"/>
  <c r="BB1180" i="1"/>
  <c r="BB1178" i="1"/>
  <c r="BB1176" i="1"/>
  <c r="BB1181" i="1"/>
  <c r="BB1179" i="1"/>
  <c r="BB1177" i="1"/>
  <c r="BD1210" i="1"/>
  <c r="BD1208" i="1"/>
  <c r="BD1206" i="1"/>
  <c r="BD1204" i="1"/>
  <c r="BD1202" i="1"/>
  <c r="BD1200" i="1"/>
  <c r="BD1198" i="1"/>
  <c r="BD1196" i="1"/>
  <c r="BD1194" i="1"/>
  <c r="BD1192" i="1"/>
  <c r="BD1190" i="1"/>
  <c r="BD1188" i="1"/>
  <c r="BD1186" i="1"/>
  <c r="BD1184" i="1"/>
  <c r="BD1209" i="1"/>
  <c r="BD1203" i="1"/>
  <c r="BD1201" i="1"/>
  <c r="BD1207" i="1"/>
  <c r="BD1205" i="1"/>
  <c r="BD1182" i="1"/>
  <c r="BD1180" i="1"/>
  <c r="BD1178" i="1"/>
  <c r="BD1176" i="1"/>
  <c r="BD1199" i="1"/>
  <c r="BD1197" i="1"/>
  <c r="BD1195" i="1"/>
  <c r="BD1193" i="1"/>
  <c r="BD1191" i="1"/>
  <c r="BD1189" i="1"/>
  <c r="BD1187" i="1"/>
  <c r="BD1185" i="1"/>
  <c r="BD1183" i="1"/>
  <c r="BD1181" i="1"/>
  <c r="BD1179" i="1"/>
  <c r="BD1177" i="1"/>
  <c r="BF1210" i="1"/>
  <c r="BF1208" i="1"/>
  <c r="BF1206" i="1"/>
  <c r="BF1204" i="1"/>
  <c r="BF1209" i="1"/>
  <c r="BF1207" i="1"/>
  <c r="BF1205" i="1"/>
  <c r="BF1202" i="1"/>
  <c r="BF1200" i="1"/>
  <c r="BF1198" i="1"/>
  <c r="BF1196" i="1"/>
  <c r="BF1194" i="1"/>
  <c r="BF1192" i="1"/>
  <c r="BF1190" i="1"/>
  <c r="BF1188" i="1"/>
  <c r="BF1186" i="1"/>
  <c r="BF1184" i="1"/>
  <c r="BF1203" i="1"/>
  <c r="BF1201" i="1"/>
  <c r="BF1199" i="1"/>
  <c r="BF1197" i="1"/>
  <c r="BF1195" i="1"/>
  <c r="BF1193" i="1"/>
  <c r="BF1191" i="1"/>
  <c r="BF1189" i="1"/>
  <c r="BF1187" i="1"/>
  <c r="BF1185" i="1"/>
  <c r="BF1183" i="1"/>
  <c r="BF1182" i="1"/>
  <c r="BF1180" i="1"/>
  <c r="BF1178" i="1"/>
  <c r="BF1176" i="1"/>
  <c r="BF1181" i="1"/>
  <c r="BF1179" i="1"/>
  <c r="BF1177" i="1"/>
  <c r="BH1210" i="1"/>
  <c r="BH1208" i="1"/>
  <c r="BH1206" i="1"/>
  <c r="BH1204" i="1"/>
  <c r="BH1202" i="1"/>
  <c r="BH1200" i="1"/>
  <c r="BH1198" i="1"/>
  <c r="BH1196" i="1"/>
  <c r="BH1194" i="1"/>
  <c r="BH1192" i="1"/>
  <c r="BH1190" i="1"/>
  <c r="BH1188" i="1"/>
  <c r="BH1186" i="1"/>
  <c r="BH1184" i="1"/>
  <c r="BH1209" i="1"/>
  <c r="BH1207" i="1"/>
  <c r="BH1205" i="1"/>
  <c r="BH1203" i="1"/>
  <c r="BH1201" i="1"/>
  <c r="BH1182" i="1"/>
  <c r="BH1180" i="1"/>
  <c r="BH1178" i="1"/>
  <c r="BH1176" i="1"/>
  <c r="BH1199" i="1"/>
  <c r="BH1197" i="1"/>
  <c r="BH1195" i="1"/>
  <c r="BH1193" i="1"/>
  <c r="BH1191" i="1"/>
  <c r="BH1189" i="1"/>
  <c r="BH1187" i="1"/>
  <c r="BH1185" i="1"/>
  <c r="BH1183" i="1"/>
  <c r="BH1181" i="1"/>
  <c r="BH1179" i="1"/>
  <c r="BH1177" i="1"/>
  <c r="BJ1210" i="1"/>
  <c r="BJ1208" i="1"/>
  <c r="BJ1206" i="1"/>
  <c r="BJ1204" i="1"/>
  <c r="BJ1209" i="1"/>
  <c r="BJ1207" i="1"/>
  <c r="BJ1205" i="1"/>
  <c r="BJ1202" i="1"/>
  <c r="BJ1200" i="1"/>
  <c r="BJ1198" i="1"/>
  <c r="BJ1196" i="1"/>
  <c r="BJ1194" i="1"/>
  <c r="BJ1192" i="1"/>
  <c r="BJ1190" i="1"/>
  <c r="BJ1188" i="1"/>
  <c r="BJ1186" i="1"/>
  <c r="BJ1184" i="1"/>
  <c r="BJ1203" i="1"/>
  <c r="BJ1201" i="1"/>
  <c r="BJ1199" i="1"/>
  <c r="BJ1197" i="1"/>
  <c r="BJ1195" i="1"/>
  <c r="BJ1193" i="1"/>
  <c r="BJ1191" i="1"/>
  <c r="BJ1189" i="1"/>
  <c r="BJ1187" i="1"/>
  <c r="BJ1185" i="1"/>
  <c r="BJ1183" i="1"/>
  <c r="BJ1182" i="1"/>
  <c r="BJ1180" i="1"/>
  <c r="BJ1178" i="1"/>
  <c r="BJ1176" i="1"/>
  <c r="BJ1181" i="1"/>
  <c r="BJ1179" i="1"/>
  <c r="BJ1177" i="1"/>
  <c r="BL1210" i="1"/>
  <c r="BL1208" i="1"/>
  <c r="BL1206" i="1"/>
  <c r="BL1204" i="1"/>
  <c r="BL1202" i="1"/>
  <c r="BL1200" i="1"/>
  <c r="BL1198" i="1"/>
  <c r="BL1196" i="1"/>
  <c r="BL1194" i="1"/>
  <c r="BL1192" i="1"/>
  <c r="BL1190" i="1"/>
  <c r="BL1188" i="1"/>
  <c r="BL1186" i="1"/>
  <c r="BL1184" i="1"/>
  <c r="BL1203" i="1"/>
  <c r="BL1201" i="1"/>
  <c r="BL1209" i="1"/>
  <c r="BL1207" i="1"/>
  <c r="BL1205" i="1"/>
  <c r="BL1182" i="1"/>
  <c r="BL1180" i="1"/>
  <c r="BL1178" i="1"/>
  <c r="BL1176" i="1"/>
  <c r="BL1199" i="1"/>
  <c r="BL1197" i="1"/>
  <c r="BL1195" i="1"/>
  <c r="BL1193" i="1"/>
  <c r="BL1191" i="1"/>
  <c r="BL1189" i="1"/>
  <c r="BL1187" i="1"/>
  <c r="BL1185" i="1"/>
  <c r="BL1183" i="1"/>
  <c r="BL1181" i="1"/>
  <c r="BL1179" i="1"/>
  <c r="BL1177" i="1"/>
  <c r="BN1210" i="1"/>
  <c r="BN1208" i="1"/>
  <c r="BN1206" i="1"/>
  <c r="BN1204" i="1"/>
  <c r="BN1209" i="1"/>
  <c r="BN1207" i="1"/>
  <c r="BN1205" i="1"/>
  <c r="BN1202" i="1"/>
  <c r="BN1200" i="1"/>
  <c r="BN1198" i="1"/>
  <c r="BN1196" i="1"/>
  <c r="BN1194" i="1"/>
  <c r="BN1192" i="1"/>
  <c r="BN1190" i="1"/>
  <c r="BN1188" i="1"/>
  <c r="BN1186" i="1"/>
  <c r="BN1184" i="1"/>
  <c r="BN1203" i="1"/>
  <c r="BN1201" i="1"/>
  <c r="BN1199" i="1"/>
  <c r="BN1197" i="1"/>
  <c r="BN1195" i="1"/>
  <c r="BN1193" i="1"/>
  <c r="BN1191" i="1"/>
  <c r="BN1189" i="1"/>
  <c r="BN1187" i="1"/>
  <c r="BN1185" i="1"/>
  <c r="BN1183" i="1"/>
  <c r="BN1182" i="1"/>
  <c r="BN1180" i="1"/>
  <c r="BN1178" i="1"/>
  <c r="BN1176" i="1"/>
  <c r="BN1181" i="1"/>
  <c r="BN1179" i="1"/>
  <c r="BN1177" i="1"/>
  <c r="BP1210" i="1"/>
  <c r="BP1208" i="1"/>
  <c r="BP1206" i="1"/>
  <c r="BP1204" i="1"/>
  <c r="BP1202" i="1"/>
  <c r="BP1200" i="1"/>
  <c r="BP1198" i="1"/>
  <c r="BP1196" i="1"/>
  <c r="BP1194" i="1"/>
  <c r="BP1192" i="1"/>
  <c r="BP1190" i="1"/>
  <c r="BP1188" i="1"/>
  <c r="BP1186" i="1"/>
  <c r="BP1184" i="1"/>
  <c r="BP1209" i="1"/>
  <c r="BP1207" i="1"/>
  <c r="BP1205" i="1"/>
  <c r="BP1203" i="1"/>
  <c r="BP1201" i="1"/>
  <c r="BP1182" i="1"/>
  <c r="BP1180" i="1"/>
  <c r="BP1178" i="1"/>
  <c r="BP1176" i="1"/>
  <c r="BP1199" i="1"/>
  <c r="BP1197" i="1"/>
  <c r="BP1195" i="1"/>
  <c r="BP1193" i="1"/>
  <c r="BP1191" i="1"/>
  <c r="BP1189" i="1"/>
  <c r="BP1187" i="1"/>
  <c r="BP1185" i="1"/>
  <c r="BP1183" i="1"/>
  <c r="BP1181" i="1"/>
  <c r="BP1179" i="1"/>
  <c r="BP1177" i="1"/>
  <c r="BR1210" i="1"/>
  <c r="BR1208" i="1"/>
  <c r="BR1206" i="1"/>
  <c r="BR1204" i="1"/>
  <c r="BR1209" i="1"/>
  <c r="BR1207" i="1"/>
  <c r="BR1205" i="1"/>
  <c r="BR1202" i="1"/>
  <c r="BR1200" i="1"/>
  <c r="BR1198" i="1"/>
  <c r="BR1196" i="1"/>
  <c r="BR1194" i="1"/>
  <c r="BR1192" i="1"/>
  <c r="BR1190" i="1"/>
  <c r="BR1188" i="1"/>
  <c r="BR1186" i="1"/>
  <c r="BR1184" i="1"/>
  <c r="BR1203" i="1"/>
  <c r="BR1201" i="1"/>
  <c r="BR1199" i="1"/>
  <c r="BR1197" i="1"/>
  <c r="BR1195" i="1"/>
  <c r="BR1193" i="1"/>
  <c r="BR1191" i="1"/>
  <c r="BR1189" i="1"/>
  <c r="BR1187" i="1"/>
  <c r="BR1185" i="1"/>
  <c r="BR1183" i="1"/>
  <c r="BR1182" i="1"/>
  <c r="BR1180" i="1"/>
  <c r="BR1178" i="1"/>
  <c r="BR1176" i="1"/>
  <c r="BR1181" i="1"/>
  <c r="BR1179" i="1"/>
  <c r="BR1177" i="1"/>
  <c r="BT1210" i="1"/>
  <c r="BT1208" i="1"/>
  <c r="BT1206" i="1"/>
  <c r="BT1204" i="1"/>
  <c r="BT1202" i="1"/>
  <c r="BT1200" i="1"/>
  <c r="BT1198" i="1"/>
  <c r="BT1196" i="1"/>
  <c r="BT1194" i="1"/>
  <c r="BT1192" i="1"/>
  <c r="BT1190" i="1"/>
  <c r="BT1188" i="1"/>
  <c r="BT1186" i="1"/>
  <c r="BT1184" i="1"/>
  <c r="BT1209" i="1"/>
  <c r="BT1203" i="1"/>
  <c r="BT1201" i="1"/>
  <c r="BT1207" i="1"/>
  <c r="BT1205" i="1"/>
  <c r="BT1182" i="1"/>
  <c r="BT1180" i="1"/>
  <c r="BT1178" i="1"/>
  <c r="BT1176" i="1"/>
  <c r="BT1199" i="1"/>
  <c r="BT1197" i="1"/>
  <c r="BT1195" i="1"/>
  <c r="BT1193" i="1"/>
  <c r="BT1191" i="1"/>
  <c r="BT1189" i="1"/>
  <c r="BT1187" i="1"/>
  <c r="BT1185" i="1"/>
  <c r="BT1183" i="1"/>
  <c r="BT1181" i="1"/>
  <c r="BT1179" i="1"/>
  <c r="BT1177" i="1"/>
  <c r="BV1210" i="1"/>
  <c r="BV1208" i="1"/>
  <c r="BV1206" i="1"/>
  <c r="BV1204" i="1"/>
  <c r="BV1209" i="1"/>
  <c r="BV1207" i="1"/>
  <c r="BV1205" i="1"/>
  <c r="BV1202" i="1"/>
  <c r="BV1200" i="1"/>
  <c r="BV1198" i="1"/>
  <c r="BV1196" i="1"/>
  <c r="BV1194" i="1"/>
  <c r="BV1192" i="1"/>
  <c r="BV1190" i="1"/>
  <c r="BV1188" i="1"/>
  <c r="BV1186" i="1"/>
  <c r="BV1184" i="1"/>
  <c r="BV1203" i="1"/>
  <c r="BV1201" i="1"/>
  <c r="BV1199" i="1"/>
  <c r="BV1197" i="1"/>
  <c r="BV1195" i="1"/>
  <c r="BV1193" i="1"/>
  <c r="BV1191" i="1"/>
  <c r="BV1189" i="1"/>
  <c r="BV1187" i="1"/>
  <c r="BV1185" i="1"/>
  <c r="BV1183" i="1"/>
  <c r="BV1182" i="1"/>
  <c r="BV1180" i="1"/>
  <c r="BV1178" i="1"/>
  <c r="BV1176" i="1"/>
  <c r="BV1181" i="1"/>
  <c r="BV1179" i="1"/>
  <c r="BV1177" i="1"/>
  <c r="BX1210" i="1"/>
  <c r="BX1208" i="1"/>
  <c r="BX1206" i="1"/>
  <c r="BX1204" i="1"/>
  <c r="BX1202" i="1"/>
  <c r="BX1200" i="1"/>
  <c r="BX1198" i="1"/>
  <c r="BX1196" i="1"/>
  <c r="BX1194" i="1"/>
  <c r="BX1192" i="1"/>
  <c r="BX1190" i="1"/>
  <c r="BX1188" i="1"/>
  <c r="BX1186" i="1"/>
  <c r="BX1184" i="1"/>
  <c r="BX1209" i="1"/>
  <c r="BX1207" i="1"/>
  <c r="BX1205" i="1"/>
  <c r="BX1203" i="1"/>
  <c r="BX1201" i="1"/>
  <c r="BX1182" i="1"/>
  <c r="BX1180" i="1"/>
  <c r="BX1178" i="1"/>
  <c r="BX1176" i="1"/>
  <c r="BX1199" i="1"/>
  <c r="BX1197" i="1"/>
  <c r="BX1195" i="1"/>
  <c r="BX1193" i="1"/>
  <c r="BX1191" i="1"/>
  <c r="BX1189" i="1"/>
  <c r="BX1187" i="1"/>
  <c r="BX1185" i="1"/>
  <c r="BX1183" i="1"/>
  <c r="BX1181" i="1"/>
  <c r="BX1179" i="1"/>
  <c r="BX1177" i="1"/>
  <c r="BZ1210" i="1"/>
  <c r="BZ1208" i="1"/>
  <c r="BZ1206" i="1"/>
  <c r="BZ1204" i="1"/>
  <c r="BZ1209" i="1"/>
  <c r="BZ1207" i="1"/>
  <c r="BZ1205" i="1"/>
  <c r="BZ1202" i="1"/>
  <c r="BZ1200" i="1"/>
  <c r="BZ1198" i="1"/>
  <c r="BZ1196" i="1"/>
  <c r="BZ1194" i="1"/>
  <c r="BZ1192" i="1"/>
  <c r="BZ1190" i="1"/>
  <c r="BZ1188" i="1"/>
  <c r="BZ1186" i="1"/>
  <c r="BZ1184" i="1"/>
  <c r="BZ1203" i="1"/>
  <c r="BZ1201" i="1"/>
  <c r="BZ1199" i="1"/>
  <c r="BZ1197" i="1"/>
  <c r="BZ1195" i="1"/>
  <c r="BZ1193" i="1"/>
  <c r="BZ1191" i="1"/>
  <c r="BZ1189" i="1"/>
  <c r="BZ1187" i="1"/>
  <c r="BZ1185" i="1"/>
  <c r="BZ1183" i="1"/>
  <c r="BZ1182" i="1"/>
  <c r="BZ1180" i="1"/>
  <c r="BZ1178" i="1"/>
  <c r="BZ1176" i="1"/>
  <c r="BZ1181" i="1"/>
  <c r="BZ1179" i="1"/>
  <c r="BZ1177" i="1"/>
  <c r="CB1210" i="1"/>
  <c r="CB1208" i="1"/>
  <c r="CB1206" i="1"/>
  <c r="CB1204" i="1"/>
  <c r="CB1202" i="1"/>
  <c r="CB1200" i="1"/>
  <c r="CB1198" i="1"/>
  <c r="CB1196" i="1"/>
  <c r="CB1194" i="1"/>
  <c r="CB1192" i="1"/>
  <c r="CB1190" i="1"/>
  <c r="CB1188" i="1"/>
  <c r="CB1186" i="1"/>
  <c r="CB1184" i="1"/>
  <c r="CB1203" i="1"/>
  <c r="CB1201" i="1"/>
  <c r="CB1209" i="1"/>
  <c r="CB1207" i="1"/>
  <c r="CB1205" i="1"/>
  <c r="CB1182" i="1"/>
  <c r="CB1180" i="1"/>
  <c r="CB1178" i="1"/>
  <c r="CB1176" i="1"/>
  <c r="CB1199" i="1"/>
  <c r="CB1197" i="1"/>
  <c r="CB1195" i="1"/>
  <c r="CB1193" i="1"/>
  <c r="CB1191" i="1"/>
  <c r="CB1189" i="1"/>
  <c r="CB1187" i="1"/>
  <c r="CB1185" i="1"/>
  <c r="CB1183" i="1"/>
  <c r="CB1181" i="1"/>
  <c r="CB1179" i="1"/>
  <c r="CB1177" i="1"/>
  <c r="CD1210" i="1"/>
  <c r="CD1208" i="1"/>
  <c r="CD1206" i="1"/>
  <c r="CD1204" i="1"/>
  <c r="CD1209" i="1"/>
  <c r="CD1207" i="1"/>
  <c r="CD1205" i="1"/>
  <c r="CD1202" i="1"/>
  <c r="CD1200" i="1"/>
  <c r="CD1198" i="1"/>
  <c r="CD1196" i="1"/>
  <c r="CD1194" i="1"/>
  <c r="CD1192" i="1"/>
  <c r="CD1190" i="1"/>
  <c r="CD1188" i="1"/>
  <c r="CD1186" i="1"/>
  <c r="CD1184" i="1"/>
  <c r="CD1203" i="1"/>
  <c r="CD1201" i="1"/>
  <c r="CD1199" i="1"/>
  <c r="CD1197" i="1"/>
  <c r="CD1195" i="1"/>
  <c r="CD1193" i="1"/>
  <c r="CD1191" i="1"/>
  <c r="CD1189" i="1"/>
  <c r="CD1187" i="1"/>
  <c r="CD1185" i="1"/>
  <c r="CD1183" i="1"/>
  <c r="CD1182" i="1"/>
  <c r="CD1180" i="1"/>
  <c r="CD1178" i="1"/>
  <c r="CD1176" i="1"/>
  <c r="CD1181" i="1"/>
  <c r="CD1179" i="1"/>
  <c r="CD1177" i="1"/>
  <c r="CF1210" i="1"/>
  <c r="CF1208" i="1"/>
  <c r="CF1206" i="1"/>
  <c r="CF1204" i="1"/>
  <c r="CF1202" i="1"/>
  <c r="CF1200" i="1"/>
  <c r="CF1198" i="1"/>
  <c r="CF1196" i="1"/>
  <c r="CF1194" i="1"/>
  <c r="CF1192" i="1"/>
  <c r="CF1190" i="1"/>
  <c r="CF1188" i="1"/>
  <c r="CF1186" i="1"/>
  <c r="CF1184" i="1"/>
  <c r="CF1209" i="1"/>
  <c r="CF1207" i="1"/>
  <c r="CF1205" i="1"/>
  <c r="CF1203" i="1"/>
  <c r="CF1201" i="1"/>
  <c r="CF1182" i="1"/>
  <c r="CF1180" i="1"/>
  <c r="CF1178" i="1"/>
  <c r="CF1176" i="1"/>
  <c r="CF1199" i="1"/>
  <c r="CF1197" i="1"/>
  <c r="CF1195" i="1"/>
  <c r="CF1193" i="1"/>
  <c r="CF1191" i="1"/>
  <c r="CF1189" i="1"/>
  <c r="CF1187" i="1"/>
  <c r="CF1185" i="1"/>
  <c r="CF1183" i="1"/>
  <c r="CF1181" i="1"/>
  <c r="CF1179" i="1"/>
  <c r="CF1177" i="1"/>
  <c r="CH1210" i="1"/>
  <c r="CH1208" i="1"/>
  <c r="CH1206" i="1"/>
  <c r="CH1204" i="1"/>
  <c r="CH1209" i="1"/>
  <c r="CH1207" i="1"/>
  <c r="CH1205" i="1"/>
  <c r="CH1202" i="1"/>
  <c r="CH1200" i="1"/>
  <c r="CH1198" i="1"/>
  <c r="CH1196" i="1"/>
  <c r="CH1194" i="1"/>
  <c r="CH1192" i="1"/>
  <c r="CH1190" i="1"/>
  <c r="CH1188" i="1"/>
  <c r="CH1186" i="1"/>
  <c r="CH1184" i="1"/>
  <c r="CH1203" i="1"/>
  <c r="CH1201" i="1"/>
  <c r="CH1199" i="1"/>
  <c r="CH1197" i="1"/>
  <c r="CH1195" i="1"/>
  <c r="CH1193" i="1"/>
  <c r="CH1191" i="1"/>
  <c r="CH1189" i="1"/>
  <c r="CH1187" i="1"/>
  <c r="CH1185" i="1"/>
  <c r="CH1183" i="1"/>
  <c r="CH1182" i="1"/>
  <c r="CH1180" i="1"/>
  <c r="CH1178" i="1"/>
  <c r="CH1176" i="1"/>
  <c r="CH1181" i="1"/>
  <c r="CH1179" i="1"/>
  <c r="CH1177" i="1"/>
  <c r="CJ1210" i="1"/>
  <c r="CJ1208" i="1"/>
  <c r="CJ1206" i="1"/>
  <c r="CJ1204" i="1"/>
  <c r="CJ1202" i="1"/>
  <c r="CJ1200" i="1"/>
  <c r="CJ1198" i="1"/>
  <c r="CJ1196" i="1"/>
  <c r="CJ1194" i="1"/>
  <c r="CJ1192" i="1"/>
  <c r="CJ1190" i="1"/>
  <c r="CJ1188" i="1"/>
  <c r="CJ1186" i="1"/>
  <c r="CJ1184" i="1"/>
  <c r="CJ1209" i="1"/>
  <c r="CJ1203" i="1"/>
  <c r="CJ1201" i="1"/>
  <c r="CJ1207" i="1"/>
  <c r="CJ1205" i="1"/>
  <c r="CJ1182" i="1"/>
  <c r="CJ1180" i="1"/>
  <c r="CJ1178" i="1"/>
  <c r="CJ1176" i="1"/>
  <c r="CJ1199" i="1"/>
  <c r="CJ1197" i="1"/>
  <c r="CJ1195" i="1"/>
  <c r="CJ1193" i="1"/>
  <c r="CJ1191" i="1"/>
  <c r="CJ1189" i="1"/>
  <c r="CJ1187" i="1"/>
  <c r="CJ1185" i="1"/>
  <c r="CJ1183" i="1"/>
  <c r="CJ1181" i="1"/>
  <c r="CJ1179" i="1"/>
  <c r="CJ1177" i="1"/>
  <c r="CL1210" i="1"/>
  <c r="CL1208" i="1"/>
  <c r="CL1206" i="1"/>
  <c r="CL1204" i="1"/>
  <c r="CL1209" i="1"/>
  <c r="CL1207" i="1"/>
  <c r="CL1205" i="1"/>
  <c r="CL1202" i="1"/>
  <c r="CL1200" i="1"/>
  <c r="CL1198" i="1"/>
  <c r="CL1196" i="1"/>
  <c r="CL1194" i="1"/>
  <c r="CL1192" i="1"/>
  <c r="CL1190" i="1"/>
  <c r="CL1188" i="1"/>
  <c r="CL1186" i="1"/>
  <c r="CL1184" i="1"/>
  <c r="CL1203" i="1"/>
  <c r="CL1201" i="1"/>
  <c r="CL1199" i="1"/>
  <c r="CL1197" i="1"/>
  <c r="CL1195" i="1"/>
  <c r="CL1193" i="1"/>
  <c r="CL1191" i="1"/>
  <c r="CL1189" i="1"/>
  <c r="CL1187" i="1"/>
  <c r="CL1185" i="1"/>
  <c r="CL1183" i="1"/>
  <c r="CL1182" i="1"/>
  <c r="CL1180" i="1"/>
  <c r="CL1178" i="1"/>
  <c r="CL1176" i="1"/>
  <c r="CL1181" i="1"/>
  <c r="CL1179" i="1"/>
  <c r="CL1177" i="1"/>
  <c r="CN1210" i="1"/>
  <c r="CN1208" i="1"/>
  <c r="CN1206" i="1"/>
  <c r="CN1204" i="1"/>
  <c r="CN1202" i="1"/>
  <c r="CN1200" i="1"/>
  <c r="CN1198" i="1"/>
  <c r="CN1196" i="1"/>
  <c r="CN1194" i="1"/>
  <c r="CN1192" i="1"/>
  <c r="CN1190" i="1"/>
  <c r="CN1188" i="1"/>
  <c r="CN1186" i="1"/>
  <c r="CN1184" i="1"/>
  <c r="CN1209" i="1"/>
  <c r="CN1207" i="1"/>
  <c r="CN1205" i="1"/>
  <c r="CN1203" i="1"/>
  <c r="CN1201" i="1"/>
  <c r="CN1182" i="1"/>
  <c r="CN1180" i="1"/>
  <c r="CN1178" i="1"/>
  <c r="CN1176" i="1"/>
  <c r="CN1199" i="1"/>
  <c r="CN1197" i="1"/>
  <c r="CN1195" i="1"/>
  <c r="CN1193" i="1"/>
  <c r="CN1191" i="1"/>
  <c r="CN1189" i="1"/>
  <c r="CN1187" i="1"/>
  <c r="CN1185" i="1"/>
  <c r="CN1183" i="1"/>
  <c r="CN1181" i="1"/>
  <c r="CN1179" i="1"/>
  <c r="CN1177" i="1"/>
  <c r="CP1210" i="1"/>
  <c r="CP1208" i="1"/>
  <c r="CP1206" i="1"/>
  <c r="CP1204" i="1"/>
  <c r="CP1209" i="1"/>
  <c r="CP1207" i="1"/>
  <c r="CP1205" i="1"/>
  <c r="CP1202" i="1"/>
  <c r="CP1200" i="1"/>
  <c r="CP1198" i="1"/>
  <c r="CP1196" i="1"/>
  <c r="CP1194" i="1"/>
  <c r="CP1192" i="1"/>
  <c r="CP1190" i="1"/>
  <c r="CP1188" i="1"/>
  <c r="CP1186" i="1"/>
  <c r="CP1184" i="1"/>
  <c r="CP1203" i="1"/>
  <c r="CP1201" i="1"/>
  <c r="CP1199" i="1"/>
  <c r="CP1197" i="1"/>
  <c r="CP1195" i="1"/>
  <c r="CP1193" i="1"/>
  <c r="CP1191" i="1"/>
  <c r="CP1189" i="1"/>
  <c r="CP1187" i="1"/>
  <c r="CP1185" i="1"/>
  <c r="CP1183" i="1"/>
  <c r="CP1182" i="1"/>
  <c r="CP1180" i="1"/>
  <c r="CP1178" i="1"/>
  <c r="CP1176" i="1"/>
  <c r="CP1181" i="1"/>
  <c r="CP1179" i="1"/>
  <c r="CP1177" i="1"/>
  <c r="CR1210" i="1"/>
  <c r="CR1208" i="1"/>
  <c r="CR1206" i="1"/>
  <c r="CR1204" i="1"/>
  <c r="CR1202" i="1"/>
  <c r="CR1200" i="1"/>
  <c r="CR1198" i="1"/>
  <c r="CR1196" i="1"/>
  <c r="CR1194" i="1"/>
  <c r="CR1192" i="1"/>
  <c r="CR1190" i="1"/>
  <c r="CR1188" i="1"/>
  <c r="CR1186" i="1"/>
  <c r="CR1184" i="1"/>
  <c r="CR1203" i="1"/>
  <c r="CR1201" i="1"/>
  <c r="CR1209" i="1"/>
  <c r="CR1207" i="1"/>
  <c r="CR1205" i="1"/>
  <c r="CR1182" i="1"/>
  <c r="CR1180" i="1"/>
  <c r="CR1178" i="1"/>
  <c r="CR1176" i="1"/>
  <c r="CR1199" i="1"/>
  <c r="CR1197" i="1"/>
  <c r="CR1195" i="1"/>
  <c r="CR1193" i="1"/>
  <c r="CR1191" i="1"/>
  <c r="CR1189" i="1"/>
  <c r="CR1187" i="1"/>
  <c r="CR1185" i="1"/>
  <c r="CR1183" i="1"/>
  <c r="CR1181" i="1"/>
  <c r="CR1179" i="1"/>
  <c r="CR1177" i="1"/>
  <c r="CT1210" i="1"/>
  <c r="CT1208" i="1"/>
  <c r="CT1206" i="1"/>
  <c r="CT1204" i="1"/>
  <c r="CT1209" i="1"/>
  <c r="CT1207" i="1"/>
  <c r="CT1205" i="1"/>
  <c r="CT1202" i="1"/>
  <c r="CT1200" i="1"/>
  <c r="CT1198" i="1"/>
  <c r="CT1196" i="1"/>
  <c r="CT1194" i="1"/>
  <c r="CT1192" i="1"/>
  <c r="CT1190" i="1"/>
  <c r="CT1188" i="1"/>
  <c r="CT1186" i="1"/>
  <c r="CT1184" i="1"/>
  <c r="CT1203" i="1"/>
  <c r="CT1201" i="1"/>
  <c r="CT1199" i="1"/>
  <c r="CT1197" i="1"/>
  <c r="CT1195" i="1"/>
  <c r="CT1193" i="1"/>
  <c r="CT1191" i="1"/>
  <c r="CT1189" i="1"/>
  <c r="CT1187" i="1"/>
  <c r="CT1185" i="1"/>
  <c r="CT1183" i="1"/>
  <c r="CT1182" i="1"/>
  <c r="CT1180" i="1"/>
  <c r="CT1178" i="1"/>
  <c r="CT1176" i="1"/>
  <c r="CT1181" i="1"/>
  <c r="CT1179" i="1"/>
  <c r="CT1177" i="1"/>
  <c r="I1337" i="1"/>
  <c r="I1335" i="1"/>
  <c r="I1333" i="1"/>
  <c r="I1331" i="1"/>
  <c r="I1329" i="1"/>
  <c r="I1327" i="1"/>
  <c r="I1325" i="1"/>
  <c r="I1323" i="1"/>
  <c r="I1321" i="1"/>
  <c r="I1319" i="1"/>
  <c r="I1317" i="1"/>
  <c r="I1315" i="1"/>
  <c r="I1313" i="1"/>
  <c r="I1311" i="1"/>
  <c r="I1309" i="1"/>
  <c r="I1307" i="1"/>
  <c r="I1305" i="1"/>
  <c r="I1303" i="1"/>
  <c r="I1336" i="1"/>
  <c r="I1334" i="1"/>
  <c r="I1332" i="1"/>
  <c r="I1330" i="1"/>
  <c r="I1328" i="1"/>
  <c r="I1326" i="1"/>
  <c r="I1324" i="1"/>
  <c r="I1322" i="1"/>
  <c r="I1320" i="1"/>
  <c r="I1318" i="1"/>
  <c r="I1316" i="1"/>
  <c r="I1314" i="1"/>
  <c r="I1312" i="1"/>
  <c r="I1310" i="1"/>
  <c r="I1308" i="1"/>
  <c r="I1306" i="1"/>
  <c r="I1304" i="1"/>
  <c r="I580" i="1"/>
  <c r="I578" i="1"/>
  <c r="I576" i="1"/>
  <c r="I574" i="1"/>
  <c r="I572" i="1"/>
  <c r="I570" i="1"/>
  <c r="I568" i="1"/>
  <c r="I566" i="1"/>
  <c r="I564" i="1"/>
  <c r="I562" i="1"/>
  <c r="I560" i="1"/>
  <c r="I558" i="1"/>
  <c r="I556" i="1"/>
  <c r="I554" i="1"/>
  <c r="I552" i="1"/>
  <c r="I550" i="1"/>
  <c r="I548" i="1"/>
  <c r="I546" i="1"/>
  <c r="I579" i="1"/>
  <c r="I577" i="1"/>
  <c r="I575" i="1"/>
  <c r="I573" i="1"/>
  <c r="I571" i="1"/>
  <c r="I569" i="1"/>
  <c r="I567" i="1"/>
  <c r="I565" i="1"/>
  <c r="I563" i="1"/>
  <c r="I561" i="1"/>
  <c r="I559" i="1"/>
  <c r="I557" i="1"/>
  <c r="I555" i="1"/>
  <c r="I553" i="1"/>
  <c r="I551" i="1"/>
  <c r="I549" i="1"/>
  <c r="I547" i="1"/>
  <c r="I1464" i="1"/>
  <c r="I1462" i="1"/>
  <c r="I1460" i="1"/>
  <c r="I1458" i="1"/>
  <c r="I1456" i="1"/>
  <c r="I1454" i="1"/>
  <c r="I1452" i="1"/>
  <c r="I1450" i="1"/>
  <c r="I1448" i="1"/>
  <c r="I1446" i="1"/>
  <c r="I1444" i="1"/>
  <c r="I1442" i="1"/>
  <c r="I1440" i="1"/>
  <c r="I1438" i="1"/>
  <c r="I1436" i="1"/>
  <c r="I1434" i="1"/>
  <c r="I1432" i="1"/>
  <c r="I1465" i="1"/>
  <c r="I1463" i="1"/>
  <c r="I1461" i="1"/>
  <c r="I1459" i="1"/>
  <c r="I1457" i="1"/>
  <c r="I1455" i="1"/>
  <c r="I1453" i="1"/>
  <c r="I1451" i="1"/>
  <c r="I1449" i="1"/>
  <c r="I1447" i="1"/>
  <c r="I1445" i="1"/>
  <c r="I1443" i="1"/>
  <c r="I1441" i="1"/>
  <c r="I1439" i="1"/>
  <c r="I1437" i="1"/>
  <c r="I1435" i="1"/>
  <c r="I1433" i="1"/>
  <c r="I1431" i="1"/>
  <c r="K580" i="1"/>
  <c r="K578" i="1"/>
  <c r="K576" i="1"/>
  <c r="K574" i="1"/>
  <c r="K572" i="1"/>
  <c r="K570" i="1"/>
  <c r="K568" i="1"/>
  <c r="K566" i="1"/>
  <c r="K564" i="1"/>
  <c r="K562" i="1"/>
  <c r="K560" i="1"/>
  <c r="K558" i="1"/>
  <c r="K556" i="1"/>
  <c r="K554" i="1"/>
  <c r="K552" i="1"/>
  <c r="K550" i="1"/>
  <c r="K548" i="1"/>
  <c r="K546" i="1"/>
  <c r="K579" i="1"/>
  <c r="K577" i="1"/>
  <c r="K575" i="1"/>
  <c r="K573" i="1"/>
  <c r="K571" i="1"/>
  <c r="K569" i="1"/>
  <c r="K567" i="1"/>
  <c r="K565" i="1"/>
  <c r="K563" i="1"/>
  <c r="K561" i="1"/>
  <c r="K559" i="1"/>
  <c r="K557" i="1"/>
  <c r="K555" i="1"/>
  <c r="K553" i="1"/>
  <c r="K551" i="1"/>
  <c r="K549" i="1"/>
  <c r="K547" i="1"/>
  <c r="I1725" i="1"/>
  <c r="I1723" i="1"/>
  <c r="I1721" i="1"/>
  <c r="I1719" i="1"/>
  <c r="I1717" i="1"/>
  <c r="I1715" i="1"/>
  <c r="I1712" i="1"/>
  <c r="I1710" i="1"/>
  <c r="I1708" i="1"/>
  <c r="I1706" i="1"/>
  <c r="I1704" i="1"/>
  <c r="I1702" i="1"/>
  <c r="I1700" i="1"/>
  <c r="I1698" i="1"/>
  <c r="I1696" i="1"/>
  <c r="I1694" i="1"/>
  <c r="I1692" i="1"/>
  <c r="I1597" i="1"/>
  <c r="I1595" i="1"/>
  <c r="I1593" i="1"/>
  <c r="I1713" i="1"/>
  <c r="I1711" i="1"/>
  <c r="I1709" i="1"/>
  <c r="I1707" i="1"/>
  <c r="I1705" i="1"/>
  <c r="I1703" i="1"/>
  <c r="I1701" i="1"/>
  <c r="I1699" i="1"/>
  <c r="I1697" i="1"/>
  <c r="I1695" i="1"/>
  <c r="I1693" i="1"/>
  <c r="I1691" i="1"/>
  <c r="I1591" i="1"/>
  <c r="I1589" i="1"/>
  <c r="I1587" i="1"/>
  <c r="I1585" i="1"/>
  <c r="I1583" i="1"/>
  <c r="I1581" i="1"/>
  <c r="I1579" i="1"/>
  <c r="I1577" i="1"/>
  <c r="I1575" i="1"/>
  <c r="I1573" i="1"/>
  <c r="I1571" i="1"/>
  <c r="I1569" i="1"/>
  <c r="I1567" i="1"/>
  <c r="I1565" i="1"/>
  <c r="I1724" i="1"/>
  <c r="I1722" i="1"/>
  <c r="I1720" i="1"/>
  <c r="I1718" i="1"/>
  <c r="I1716" i="1"/>
  <c r="I1714" i="1"/>
  <c r="I1598" i="1"/>
  <c r="I1596" i="1"/>
  <c r="I1594" i="1"/>
  <c r="I1592" i="1"/>
  <c r="I1590" i="1"/>
  <c r="I1588" i="1"/>
  <c r="I1586" i="1"/>
  <c r="I1584" i="1"/>
  <c r="I1582" i="1"/>
  <c r="I1580" i="1"/>
  <c r="I1578" i="1"/>
  <c r="I1576" i="1"/>
  <c r="I1574" i="1"/>
  <c r="I1572" i="1"/>
  <c r="I1570" i="1"/>
  <c r="I1568" i="1"/>
  <c r="I1566" i="1"/>
  <c r="I1564" i="1"/>
  <c r="M580" i="1"/>
  <c r="M578" i="1"/>
  <c r="M576" i="1"/>
  <c r="M574" i="1"/>
  <c r="M572" i="1"/>
  <c r="M570" i="1"/>
  <c r="M568" i="1"/>
  <c r="M566" i="1"/>
  <c r="M564" i="1"/>
  <c r="M562" i="1"/>
  <c r="M560" i="1"/>
  <c r="M558" i="1"/>
  <c r="M556" i="1"/>
  <c r="M554" i="1"/>
  <c r="M552" i="1"/>
  <c r="M550" i="1"/>
  <c r="M548" i="1"/>
  <c r="M546" i="1"/>
  <c r="M579" i="1"/>
  <c r="M577" i="1"/>
  <c r="M575" i="1"/>
  <c r="M573" i="1"/>
  <c r="M571" i="1"/>
  <c r="M569" i="1"/>
  <c r="M567" i="1"/>
  <c r="M565" i="1"/>
  <c r="M563" i="1"/>
  <c r="M561" i="1"/>
  <c r="M559" i="1"/>
  <c r="M557" i="1"/>
  <c r="M555" i="1"/>
  <c r="M553" i="1"/>
  <c r="M551" i="1"/>
  <c r="M549" i="1"/>
  <c r="M547" i="1"/>
  <c r="K1725" i="1"/>
  <c r="K1723" i="1"/>
  <c r="K1721" i="1"/>
  <c r="K1719" i="1"/>
  <c r="K1717" i="1"/>
  <c r="K1715" i="1"/>
  <c r="K1713" i="1"/>
  <c r="K1724" i="1"/>
  <c r="K1722" i="1"/>
  <c r="K1720" i="1"/>
  <c r="K1718" i="1"/>
  <c r="K1716" i="1"/>
  <c r="K1714" i="1"/>
  <c r="K1712" i="1"/>
  <c r="K1710" i="1"/>
  <c r="K1708" i="1"/>
  <c r="K1706" i="1"/>
  <c r="K1704" i="1"/>
  <c r="K1702" i="1"/>
  <c r="K1700" i="1"/>
  <c r="K1698" i="1"/>
  <c r="K1696" i="1"/>
  <c r="K1694" i="1"/>
  <c r="K1692" i="1"/>
  <c r="K1597" i="1"/>
  <c r="K1595" i="1"/>
  <c r="K1593" i="1"/>
  <c r="K1598" i="1"/>
  <c r="K1596" i="1"/>
  <c r="K1594" i="1"/>
  <c r="K1591" i="1"/>
  <c r="K1589" i="1"/>
  <c r="K1587" i="1"/>
  <c r="K1585" i="1"/>
  <c r="K1583" i="1"/>
  <c r="K1581" i="1"/>
  <c r="K1579" i="1"/>
  <c r="K1577" i="1"/>
  <c r="K1575" i="1"/>
  <c r="K1573" i="1"/>
  <c r="K1571" i="1"/>
  <c r="K1569" i="1"/>
  <c r="K1567" i="1"/>
  <c r="K1565" i="1"/>
  <c r="K1711" i="1"/>
  <c r="K1709" i="1"/>
  <c r="K1707" i="1"/>
  <c r="K1705" i="1"/>
  <c r="K1703" i="1"/>
  <c r="K1701" i="1"/>
  <c r="K1699" i="1"/>
  <c r="K1697" i="1"/>
  <c r="K1695" i="1"/>
  <c r="K1693" i="1"/>
  <c r="K1691" i="1"/>
  <c r="K1592" i="1"/>
  <c r="K1590" i="1"/>
  <c r="K1588" i="1"/>
  <c r="K1586" i="1"/>
  <c r="K1584" i="1"/>
  <c r="K1582" i="1"/>
  <c r="K1580" i="1"/>
  <c r="K1578" i="1"/>
  <c r="K1576" i="1"/>
  <c r="K1574" i="1"/>
  <c r="K1572" i="1"/>
  <c r="K1570" i="1"/>
  <c r="K1568" i="1"/>
  <c r="K1566" i="1"/>
  <c r="K1564" i="1"/>
  <c r="O580" i="1"/>
  <c r="O578" i="1"/>
  <c r="O576" i="1"/>
  <c r="O574" i="1"/>
  <c r="O572" i="1"/>
  <c r="O570" i="1"/>
  <c r="O568" i="1"/>
  <c r="O566" i="1"/>
  <c r="O564" i="1"/>
  <c r="O562" i="1"/>
  <c r="O560" i="1"/>
  <c r="O558" i="1"/>
  <c r="O556" i="1"/>
  <c r="O554" i="1"/>
  <c r="O552" i="1"/>
  <c r="O550" i="1"/>
  <c r="O548" i="1"/>
  <c r="O546" i="1"/>
  <c r="O579" i="1"/>
  <c r="O577" i="1"/>
  <c r="O575" i="1"/>
  <c r="O573" i="1"/>
  <c r="O571" i="1"/>
  <c r="O569" i="1"/>
  <c r="O567" i="1"/>
  <c r="O565" i="1"/>
  <c r="O563" i="1"/>
  <c r="O561" i="1"/>
  <c r="O559" i="1"/>
  <c r="O557" i="1"/>
  <c r="O555" i="1"/>
  <c r="O553" i="1"/>
  <c r="O551" i="1"/>
  <c r="O549" i="1"/>
  <c r="O547" i="1"/>
  <c r="I33" i="1"/>
  <c r="H706" i="1"/>
  <c r="H704" i="1"/>
  <c r="H702" i="1"/>
  <c r="H700" i="1"/>
  <c r="H698" i="1"/>
  <c r="H696" i="1"/>
  <c r="H694" i="1"/>
  <c r="H692" i="1"/>
  <c r="H690" i="1"/>
  <c r="H688" i="1"/>
  <c r="H686" i="1"/>
  <c r="H684" i="1"/>
  <c r="H682" i="1"/>
  <c r="H680" i="1"/>
  <c r="H678" i="1"/>
  <c r="H676" i="1"/>
  <c r="H674" i="1"/>
  <c r="H672" i="1"/>
  <c r="H705" i="1"/>
  <c r="H703" i="1"/>
  <c r="H701" i="1"/>
  <c r="H699" i="1"/>
  <c r="H697" i="1"/>
  <c r="H695" i="1"/>
  <c r="H693" i="1"/>
  <c r="H691" i="1"/>
  <c r="H689" i="1"/>
  <c r="H687" i="1"/>
  <c r="H685" i="1"/>
  <c r="H683" i="1"/>
  <c r="H681" i="1"/>
  <c r="H679" i="1"/>
  <c r="H677" i="1"/>
  <c r="H675" i="1"/>
  <c r="H673" i="1"/>
  <c r="J706" i="1"/>
  <c r="J704" i="1"/>
  <c r="J702" i="1"/>
  <c r="J700" i="1"/>
  <c r="J698" i="1"/>
  <c r="J696" i="1"/>
  <c r="J694" i="1"/>
  <c r="J692" i="1"/>
  <c r="J690" i="1"/>
  <c r="J688" i="1"/>
  <c r="J686" i="1"/>
  <c r="J684" i="1"/>
  <c r="J682" i="1"/>
  <c r="J680" i="1"/>
  <c r="J678" i="1"/>
  <c r="J676" i="1"/>
  <c r="J674" i="1"/>
  <c r="J672" i="1"/>
  <c r="J705" i="1"/>
  <c r="J703" i="1"/>
  <c r="J701" i="1"/>
  <c r="J699" i="1"/>
  <c r="J697" i="1"/>
  <c r="J695" i="1"/>
  <c r="J693" i="1"/>
  <c r="J691" i="1"/>
  <c r="J689" i="1"/>
  <c r="J687" i="1"/>
  <c r="J685" i="1"/>
  <c r="J683" i="1"/>
  <c r="J681" i="1"/>
  <c r="J679" i="1"/>
  <c r="J677" i="1"/>
  <c r="J675" i="1"/>
  <c r="J673" i="1"/>
  <c r="J41" i="1"/>
  <c r="M37" i="1"/>
  <c r="V166" i="1"/>
  <c r="AB166" i="1"/>
  <c r="AF166" i="1"/>
  <c r="AJ166" i="1"/>
  <c r="AN166" i="1"/>
  <c r="AR166" i="1"/>
  <c r="AV166" i="1"/>
  <c r="AZ166" i="1"/>
  <c r="BD166" i="1"/>
  <c r="BH166" i="1"/>
  <c r="BL166" i="1"/>
  <c r="BP166" i="1"/>
  <c r="BT166" i="1"/>
  <c r="BX166" i="1"/>
  <c r="CB166" i="1"/>
  <c r="CF166" i="1"/>
  <c r="CJ166" i="1"/>
  <c r="CN166" i="1"/>
  <c r="CR166" i="1"/>
  <c r="Z168" i="1"/>
  <c r="AD168" i="1"/>
  <c r="AH168" i="1"/>
  <c r="AL168" i="1"/>
  <c r="AP168" i="1"/>
  <c r="AT168" i="1"/>
  <c r="AX168" i="1"/>
  <c r="BB168" i="1"/>
  <c r="BF168" i="1"/>
  <c r="BJ168" i="1"/>
  <c r="BN168" i="1"/>
  <c r="BR168" i="1"/>
  <c r="BV168" i="1"/>
  <c r="BZ168" i="1"/>
  <c r="CD168" i="1"/>
  <c r="CH168" i="1"/>
  <c r="CL168" i="1"/>
  <c r="CP168" i="1"/>
  <c r="Z169" i="1"/>
  <c r="AD169" i="1"/>
  <c r="AH169" i="1"/>
  <c r="AL169" i="1"/>
  <c r="AP169" i="1"/>
  <c r="AT169" i="1"/>
  <c r="AX169" i="1"/>
  <c r="BB169" i="1"/>
  <c r="BF169" i="1"/>
  <c r="BJ169" i="1"/>
  <c r="BN169" i="1"/>
  <c r="BR169" i="1"/>
  <c r="BV169" i="1"/>
  <c r="BZ169" i="1"/>
  <c r="CD169" i="1"/>
  <c r="CH169" i="1"/>
  <c r="CL169" i="1"/>
  <c r="CP169" i="1"/>
  <c r="I197" i="1"/>
  <c r="I193" i="1"/>
  <c r="I189" i="1"/>
  <c r="I186" i="1"/>
  <c r="I185" i="1"/>
  <c r="I181" i="1"/>
  <c r="I178" i="1"/>
  <c r="I177" i="1"/>
  <c r="I170" i="1"/>
  <c r="I182" i="1"/>
  <c r="M170" i="1"/>
  <c r="M169" i="1"/>
  <c r="M200" i="1"/>
  <c r="M199" i="1"/>
  <c r="M198" i="1"/>
  <c r="M197" i="1"/>
  <c r="M196" i="1"/>
  <c r="M195" i="1"/>
  <c r="M192" i="1"/>
  <c r="M191" i="1"/>
  <c r="M190" i="1"/>
  <c r="M189" i="1"/>
  <c r="M188" i="1"/>
  <c r="M187" i="1"/>
  <c r="O183" i="1"/>
  <c r="O178" i="1"/>
  <c r="O175" i="1"/>
  <c r="O168" i="1"/>
  <c r="O167" i="1"/>
  <c r="O185" i="1"/>
  <c r="O184" i="1"/>
  <c r="Q200" i="1"/>
  <c r="Q199" i="1"/>
  <c r="Q198" i="1"/>
  <c r="Q197" i="1"/>
  <c r="Q196" i="1"/>
  <c r="Q195" i="1"/>
  <c r="Q192" i="1"/>
  <c r="Q191" i="1"/>
  <c r="Q190" i="1"/>
  <c r="Q189" i="1"/>
  <c r="Q188" i="1"/>
  <c r="Q187" i="1"/>
  <c r="Q170" i="1"/>
  <c r="Q169" i="1"/>
  <c r="Y194" i="1"/>
  <c r="Y186" i="1"/>
  <c r="Y185" i="1"/>
  <c r="Y178" i="1"/>
  <c r="Y177" i="1"/>
  <c r="Y174" i="1"/>
  <c r="Y172" i="1"/>
  <c r="Y169" i="1"/>
  <c r="Y168" i="1"/>
  <c r="Y166" i="1"/>
  <c r="Y200" i="1"/>
  <c r="Y199" i="1"/>
  <c r="Y198" i="1"/>
  <c r="Y197" i="1"/>
  <c r="Y196" i="1"/>
  <c r="Y195" i="1"/>
  <c r="Y193" i="1"/>
  <c r="Y192" i="1"/>
  <c r="Y191" i="1"/>
  <c r="Y190" i="1"/>
  <c r="Y189" i="1"/>
  <c r="Y188" i="1"/>
  <c r="Y187" i="1"/>
  <c r="Y184" i="1"/>
  <c r="Y183" i="1"/>
  <c r="Y182" i="1"/>
  <c r="Y181" i="1"/>
  <c r="Y180" i="1"/>
  <c r="Y179" i="1"/>
  <c r="AA194" i="1"/>
  <c r="AA186" i="1"/>
  <c r="AA185" i="1"/>
  <c r="AA178" i="1"/>
  <c r="AA177" i="1"/>
  <c r="AA174" i="1"/>
  <c r="AA172" i="1"/>
  <c r="AA169" i="1"/>
  <c r="AA168" i="1"/>
  <c r="AA166" i="1"/>
  <c r="AA200" i="1"/>
  <c r="AA199" i="1"/>
  <c r="AA198" i="1"/>
  <c r="AA197" i="1"/>
  <c r="AA196" i="1"/>
  <c r="AA195" i="1"/>
  <c r="AA193" i="1"/>
  <c r="AA192" i="1"/>
  <c r="AA191" i="1"/>
  <c r="AA190" i="1"/>
  <c r="AA189" i="1"/>
  <c r="AA188" i="1"/>
  <c r="AA187" i="1"/>
  <c r="AA184" i="1"/>
  <c r="AA183" i="1"/>
  <c r="AA182" i="1"/>
  <c r="AA181" i="1"/>
  <c r="AA180" i="1"/>
  <c r="AA179" i="1"/>
  <c r="AC194" i="1"/>
  <c r="AC186" i="1"/>
  <c r="AC185" i="1"/>
  <c r="AC178" i="1"/>
  <c r="AC177" i="1"/>
  <c r="AC174" i="1"/>
  <c r="AC172" i="1"/>
  <c r="AC169" i="1"/>
  <c r="AC168" i="1"/>
  <c r="AC166" i="1"/>
  <c r="AC200" i="1"/>
  <c r="AC199" i="1"/>
  <c r="AC198" i="1"/>
  <c r="AC197" i="1"/>
  <c r="AC196" i="1"/>
  <c r="AC195" i="1"/>
  <c r="AC193" i="1"/>
  <c r="AC192" i="1"/>
  <c r="AC191" i="1"/>
  <c r="AC190" i="1"/>
  <c r="AC189" i="1"/>
  <c r="AC188" i="1"/>
  <c r="AC187" i="1"/>
  <c r="AC184" i="1"/>
  <c r="AC183" i="1"/>
  <c r="AC182" i="1"/>
  <c r="AC181" i="1"/>
  <c r="AC180" i="1"/>
  <c r="AC179" i="1"/>
  <c r="AE194" i="1"/>
  <c r="AE186" i="1"/>
  <c r="AE185" i="1"/>
  <c r="AE178" i="1"/>
  <c r="AE177" i="1"/>
  <c r="AE174" i="1"/>
  <c r="AE172" i="1"/>
  <c r="AE169" i="1"/>
  <c r="AE168" i="1"/>
  <c r="AE166" i="1"/>
  <c r="AE200" i="1"/>
  <c r="AE199" i="1"/>
  <c r="AE198" i="1"/>
  <c r="AE197" i="1"/>
  <c r="AE196" i="1"/>
  <c r="AE195" i="1"/>
  <c r="AE193" i="1"/>
  <c r="AE192" i="1"/>
  <c r="AE191" i="1"/>
  <c r="AE190" i="1"/>
  <c r="AE189" i="1"/>
  <c r="AE188" i="1"/>
  <c r="AE187" i="1"/>
  <c r="AE184" i="1"/>
  <c r="AE183" i="1"/>
  <c r="AE182" i="1"/>
  <c r="AE181" i="1"/>
  <c r="AE180" i="1"/>
  <c r="AE179" i="1"/>
  <c r="AG194" i="1"/>
  <c r="AG186" i="1"/>
  <c r="AG185" i="1"/>
  <c r="AG178" i="1"/>
  <c r="AG177" i="1"/>
  <c r="AG174" i="1"/>
  <c r="AG172" i="1"/>
  <c r="AG169" i="1"/>
  <c r="AG168" i="1"/>
  <c r="AG166" i="1"/>
  <c r="AG200" i="1"/>
  <c r="AG199" i="1"/>
  <c r="AG198" i="1"/>
  <c r="AG197" i="1"/>
  <c r="AG196" i="1"/>
  <c r="AG195" i="1"/>
  <c r="AG193" i="1"/>
  <c r="AG192" i="1"/>
  <c r="AG191" i="1"/>
  <c r="AG190" i="1"/>
  <c r="AG189" i="1"/>
  <c r="AG188" i="1"/>
  <c r="AG187" i="1"/>
  <c r="AG184" i="1"/>
  <c r="AG183" i="1"/>
  <c r="AG182" i="1"/>
  <c r="AG181" i="1"/>
  <c r="AG180" i="1"/>
  <c r="AG179" i="1"/>
  <c r="AI194" i="1"/>
  <c r="AI186" i="1"/>
  <c r="AI185" i="1"/>
  <c r="AI178" i="1"/>
  <c r="AI177" i="1"/>
  <c r="AI174" i="1"/>
  <c r="AI172" i="1"/>
  <c r="AI169" i="1"/>
  <c r="AI168" i="1"/>
  <c r="AI166" i="1"/>
  <c r="AI200" i="1"/>
  <c r="AI199" i="1"/>
  <c r="AI198" i="1"/>
  <c r="AI197" i="1"/>
  <c r="AI196" i="1"/>
  <c r="AI195" i="1"/>
  <c r="AI193" i="1"/>
  <c r="AI192" i="1"/>
  <c r="AI191" i="1"/>
  <c r="AI190" i="1"/>
  <c r="AI189" i="1"/>
  <c r="AI188" i="1"/>
  <c r="AI187" i="1"/>
  <c r="AI184" i="1"/>
  <c r="AI183" i="1"/>
  <c r="AI182" i="1"/>
  <c r="AI181" i="1"/>
  <c r="AI180" i="1"/>
  <c r="AI179" i="1"/>
  <c r="AK194" i="1"/>
  <c r="AK186" i="1"/>
  <c r="AK185" i="1"/>
  <c r="AK178" i="1"/>
  <c r="AK177" i="1"/>
  <c r="AK174" i="1"/>
  <c r="AK172" i="1"/>
  <c r="AK169" i="1"/>
  <c r="AK168" i="1"/>
  <c r="AK166" i="1"/>
  <c r="AK200" i="1"/>
  <c r="AK199" i="1"/>
  <c r="AK198" i="1"/>
  <c r="AK197" i="1"/>
  <c r="AK196" i="1"/>
  <c r="AK195" i="1"/>
  <c r="AK193" i="1"/>
  <c r="AK192" i="1"/>
  <c r="AK191" i="1"/>
  <c r="AK190" i="1"/>
  <c r="AK189" i="1"/>
  <c r="AK188" i="1"/>
  <c r="AK187" i="1"/>
  <c r="AK184" i="1"/>
  <c r="AK183" i="1"/>
  <c r="AK182" i="1"/>
  <c r="AK181" i="1"/>
  <c r="AK180" i="1"/>
  <c r="AK179" i="1"/>
  <c r="AM194" i="1"/>
  <c r="AM186" i="1"/>
  <c r="AM185" i="1"/>
  <c r="AM178" i="1"/>
  <c r="AM177" i="1"/>
  <c r="AM174" i="1"/>
  <c r="AM172" i="1"/>
  <c r="AM169" i="1"/>
  <c r="AM168" i="1"/>
  <c r="AM166" i="1"/>
  <c r="AM200" i="1"/>
  <c r="AM199" i="1"/>
  <c r="AM198" i="1"/>
  <c r="AM197" i="1"/>
  <c r="AM196" i="1"/>
  <c r="AM195" i="1"/>
  <c r="AM193" i="1"/>
  <c r="AM192" i="1"/>
  <c r="AM191" i="1"/>
  <c r="AM190" i="1"/>
  <c r="AM189" i="1"/>
  <c r="AM188" i="1"/>
  <c r="AM187" i="1"/>
  <c r="AM184" i="1"/>
  <c r="AM183" i="1"/>
  <c r="AM182" i="1"/>
  <c r="AM181" i="1"/>
  <c r="AM180" i="1"/>
  <c r="AM179" i="1"/>
  <c r="AO194" i="1"/>
  <c r="AO186" i="1"/>
  <c r="AO185" i="1"/>
  <c r="AO178" i="1"/>
  <c r="AO177" i="1"/>
  <c r="AO174" i="1"/>
  <c r="AO172" i="1"/>
  <c r="AO169" i="1"/>
  <c r="AO168" i="1"/>
  <c r="AO166" i="1"/>
  <c r="AO200" i="1"/>
  <c r="AO199" i="1"/>
  <c r="AO198" i="1"/>
  <c r="AO197" i="1"/>
  <c r="AO196" i="1"/>
  <c r="AO195" i="1"/>
  <c r="AO193" i="1"/>
  <c r="AO192" i="1"/>
  <c r="AO191" i="1"/>
  <c r="AO190" i="1"/>
  <c r="AO189" i="1"/>
  <c r="AO188" i="1"/>
  <c r="AO187" i="1"/>
  <c r="AO184" i="1"/>
  <c r="AO183" i="1"/>
  <c r="AO182" i="1"/>
  <c r="AO181" i="1"/>
  <c r="AO180" i="1"/>
  <c r="AO179" i="1"/>
  <c r="AQ194" i="1"/>
  <c r="AQ186" i="1"/>
  <c r="AQ185" i="1"/>
  <c r="AQ178" i="1"/>
  <c r="AQ177" i="1"/>
  <c r="AQ174" i="1"/>
  <c r="AQ172" i="1"/>
  <c r="AQ169" i="1"/>
  <c r="AQ168" i="1"/>
  <c r="AQ166" i="1"/>
  <c r="AQ200" i="1"/>
  <c r="AQ199" i="1"/>
  <c r="AQ198" i="1"/>
  <c r="AQ197" i="1"/>
  <c r="AQ196" i="1"/>
  <c r="AQ195" i="1"/>
  <c r="AQ193" i="1"/>
  <c r="AQ192" i="1"/>
  <c r="AQ191" i="1"/>
  <c r="AQ190" i="1"/>
  <c r="AQ189" i="1"/>
  <c r="AQ188" i="1"/>
  <c r="AQ187" i="1"/>
  <c r="AQ184" i="1"/>
  <c r="AQ183" i="1"/>
  <c r="AQ182" i="1"/>
  <c r="AQ181" i="1"/>
  <c r="AQ180" i="1"/>
  <c r="AQ179" i="1"/>
  <c r="AS194" i="1"/>
  <c r="AS186" i="1"/>
  <c r="AS185" i="1"/>
  <c r="AS178" i="1"/>
  <c r="AS177" i="1"/>
  <c r="AS174" i="1"/>
  <c r="AS172" i="1"/>
  <c r="AS169" i="1"/>
  <c r="AS168" i="1"/>
  <c r="AS166" i="1"/>
  <c r="AS200" i="1"/>
  <c r="AS199" i="1"/>
  <c r="AS198" i="1"/>
  <c r="AS197" i="1"/>
  <c r="AS196" i="1"/>
  <c r="AS195" i="1"/>
  <c r="AS193" i="1"/>
  <c r="AS192" i="1"/>
  <c r="AS191" i="1"/>
  <c r="AS190" i="1"/>
  <c r="AS189" i="1"/>
  <c r="AS188" i="1"/>
  <c r="AS187" i="1"/>
  <c r="AS184" i="1"/>
  <c r="AS183" i="1"/>
  <c r="AS182" i="1"/>
  <c r="AS181" i="1"/>
  <c r="AS180" i="1"/>
  <c r="AS179" i="1"/>
  <c r="AU194" i="1"/>
  <c r="AU186" i="1"/>
  <c r="AU185" i="1"/>
  <c r="AU178" i="1"/>
  <c r="AU177" i="1"/>
  <c r="AU174" i="1"/>
  <c r="AU172" i="1"/>
  <c r="AU169" i="1"/>
  <c r="AU168" i="1"/>
  <c r="AU166" i="1"/>
  <c r="AU200" i="1"/>
  <c r="AU199" i="1"/>
  <c r="AU198" i="1"/>
  <c r="AU197" i="1"/>
  <c r="AU196" i="1"/>
  <c r="AU195" i="1"/>
  <c r="AU193" i="1"/>
  <c r="AU192" i="1"/>
  <c r="AU191" i="1"/>
  <c r="AU190" i="1"/>
  <c r="AU189" i="1"/>
  <c r="AU188" i="1"/>
  <c r="AU187" i="1"/>
  <c r="AU184" i="1"/>
  <c r="AU183" i="1"/>
  <c r="AU182" i="1"/>
  <c r="AU181" i="1"/>
  <c r="AU180" i="1"/>
  <c r="AU179" i="1"/>
  <c r="AW194" i="1"/>
  <c r="AW186" i="1"/>
  <c r="AW185" i="1"/>
  <c r="AW178" i="1"/>
  <c r="AW177" i="1"/>
  <c r="AW174" i="1"/>
  <c r="AW172" i="1"/>
  <c r="AW169" i="1"/>
  <c r="AW168" i="1"/>
  <c r="AW166" i="1"/>
  <c r="AW200" i="1"/>
  <c r="AW199" i="1"/>
  <c r="AW198" i="1"/>
  <c r="AW197" i="1"/>
  <c r="AW196" i="1"/>
  <c r="AW195" i="1"/>
  <c r="AW193" i="1"/>
  <c r="AW192" i="1"/>
  <c r="AW191" i="1"/>
  <c r="AW190" i="1"/>
  <c r="AW189" i="1"/>
  <c r="AW188" i="1"/>
  <c r="AW187" i="1"/>
  <c r="AW184" i="1"/>
  <c r="AW183" i="1"/>
  <c r="AW182" i="1"/>
  <c r="AW181" i="1"/>
  <c r="AW180" i="1"/>
  <c r="AW179" i="1"/>
  <c r="AY194" i="1"/>
  <c r="AY186" i="1"/>
  <c r="AY185" i="1"/>
  <c r="AY178" i="1"/>
  <c r="AY177" i="1"/>
  <c r="AY174" i="1"/>
  <c r="AY172" i="1"/>
  <c r="AY169" i="1"/>
  <c r="AY168" i="1"/>
  <c r="AY166" i="1"/>
  <c r="AY200" i="1"/>
  <c r="AY199" i="1"/>
  <c r="AY198" i="1"/>
  <c r="AY197" i="1"/>
  <c r="AY196" i="1"/>
  <c r="AY195" i="1"/>
  <c r="AY193" i="1"/>
  <c r="AY192" i="1"/>
  <c r="AY191" i="1"/>
  <c r="AY190" i="1"/>
  <c r="AY189" i="1"/>
  <c r="AY188" i="1"/>
  <c r="AY187" i="1"/>
  <c r="AY184" i="1"/>
  <c r="AY183" i="1"/>
  <c r="AY182" i="1"/>
  <c r="AY181" i="1"/>
  <c r="AY180" i="1"/>
  <c r="AY179" i="1"/>
  <c r="BA194" i="1"/>
  <c r="BA186" i="1"/>
  <c r="BA185" i="1"/>
  <c r="BA178" i="1"/>
  <c r="BA177" i="1"/>
  <c r="BA174" i="1"/>
  <c r="BA172" i="1"/>
  <c r="BA169" i="1"/>
  <c r="BA168" i="1"/>
  <c r="BA166" i="1"/>
  <c r="BA200" i="1"/>
  <c r="BA199" i="1"/>
  <c r="BA198" i="1"/>
  <c r="BA197" i="1"/>
  <c r="BA196" i="1"/>
  <c r="BA195" i="1"/>
  <c r="BA193" i="1"/>
  <c r="BA192" i="1"/>
  <c r="BA191" i="1"/>
  <c r="BA190" i="1"/>
  <c r="BA189" i="1"/>
  <c r="BA188" i="1"/>
  <c r="BA187" i="1"/>
  <c r="BA184" i="1"/>
  <c r="BA183" i="1"/>
  <c r="BA182" i="1"/>
  <c r="BA181" i="1"/>
  <c r="BA180" i="1"/>
  <c r="BA179" i="1"/>
  <c r="BC194" i="1"/>
  <c r="BC186" i="1"/>
  <c r="BC185" i="1"/>
  <c r="BC178" i="1"/>
  <c r="BC177" i="1"/>
  <c r="BC174" i="1"/>
  <c r="BC172" i="1"/>
  <c r="BC169" i="1"/>
  <c r="BC168" i="1"/>
  <c r="BC166" i="1"/>
  <c r="BC200" i="1"/>
  <c r="BC199" i="1"/>
  <c r="BC198" i="1"/>
  <c r="BC197" i="1"/>
  <c r="BC196" i="1"/>
  <c r="BC195" i="1"/>
  <c r="BC193" i="1"/>
  <c r="BC192" i="1"/>
  <c r="BC191" i="1"/>
  <c r="BC190" i="1"/>
  <c r="BC189" i="1"/>
  <c r="BC188" i="1"/>
  <c r="BC187" i="1"/>
  <c r="BC184" i="1"/>
  <c r="BC183" i="1"/>
  <c r="BC182" i="1"/>
  <c r="BC181" i="1"/>
  <c r="BC180" i="1"/>
  <c r="BC179" i="1"/>
  <c r="BE194" i="1"/>
  <c r="BE186" i="1"/>
  <c r="BE185" i="1"/>
  <c r="BE178" i="1"/>
  <c r="BE177" i="1"/>
  <c r="BE174" i="1"/>
  <c r="BE172" i="1"/>
  <c r="BE169" i="1"/>
  <c r="BE168" i="1"/>
  <c r="BE166" i="1"/>
  <c r="BE200" i="1"/>
  <c r="BE199" i="1"/>
  <c r="BE198" i="1"/>
  <c r="BE197" i="1"/>
  <c r="BE196" i="1"/>
  <c r="BE195" i="1"/>
  <c r="BE193" i="1"/>
  <c r="BE192" i="1"/>
  <c r="BE191" i="1"/>
  <c r="BE190" i="1"/>
  <c r="BE189" i="1"/>
  <c r="BE188" i="1"/>
  <c r="BE187" i="1"/>
  <c r="BE184" i="1"/>
  <c r="BE183" i="1"/>
  <c r="BE182" i="1"/>
  <c r="BE181" i="1"/>
  <c r="BE180" i="1"/>
  <c r="BE179" i="1"/>
  <c r="BG194" i="1"/>
  <c r="BG186" i="1"/>
  <c r="BG185" i="1"/>
  <c r="BG178" i="1"/>
  <c r="BG177" i="1"/>
  <c r="BG174" i="1"/>
  <c r="BG172" i="1"/>
  <c r="BG169" i="1"/>
  <c r="BG168" i="1"/>
  <c r="BG166" i="1"/>
  <c r="BG200" i="1"/>
  <c r="BG199" i="1"/>
  <c r="BG198" i="1"/>
  <c r="BG197" i="1"/>
  <c r="BG196" i="1"/>
  <c r="BG195" i="1"/>
  <c r="BG193" i="1"/>
  <c r="BG192" i="1"/>
  <c r="BG191" i="1"/>
  <c r="BG190" i="1"/>
  <c r="BG189" i="1"/>
  <c r="BG188" i="1"/>
  <c r="BG187" i="1"/>
  <c r="BG184" i="1"/>
  <c r="BG183" i="1"/>
  <c r="BG182" i="1"/>
  <c r="BG181" i="1"/>
  <c r="BG180" i="1"/>
  <c r="BG179" i="1"/>
  <c r="BI194" i="1"/>
  <c r="BI186" i="1"/>
  <c r="BI185" i="1"/>
  <c r="BI178" i="1"/>
  <c r="BI177" i="1"/>
  <c r="BI174" i="1"/>
  <c r="BI172" i="1"/>
  <c r="BI169" i="1"/>
  <c r="BI168" i="1"/>
  <c r="BI166" i="1"/>
  <c r="BI200" i="1"/>
  <c r="BI199" i="1"/>
  <c r="BI198" i="1"/>
  <c r="BI197" i="1"/>
  <c r="BI196" i="1"/>
  <c r="BI195" i="1"/>
  <c r="BI193" i="1"/>
  <c r="BI192" i="1"/>
  <c r="BI191" i="1"/>
  <c r="BI190" i="1"/>
  <c r="BI189" i="1"/>
  <c r="BI188" i="1"/>
  <c r="BI187" i="1"/>
  <c r="BI184" i="1"/>
  <c r="BI183" i="1"/>
  <c r="BI182" i="1"/>
  <c r="BI181" i="1"/>
  <c r="BI180" i="1"/>
  <c r="BI179" i="1"/>
  <c r="BK194" i="1"/>
  <c r="BK186" i="1"/>
  <c r="BK185" i="1"/>
  <c r="BK178" i="1"/>
  <c r="BK177" i="1"/>
  <c r="BK174" i="1"/>
  <c r="BK172" i="1"/>
  <c r="BK169" i="1"/>
  <c r="BK168" i="1"/>
  <c r="BK166" i="1"/>
  <c r="BK200" i="1"/>
  <c r="BK199" i="1"/>
  <c r="BK198" i="1"/>
  <c r="BK197" i="1"/>
  <c r="BK196" i="1"/>
  <c r="BK195" i="1"/>
  <c r="BK193" i="1"/>
  <c r="BK192" i="1"/>
  <c r="BK191" i="1"/>
  <c r="BK190" i="1"/>
  <c r="BK189" i="1"/>
  <c r="BK188" i="1"/>
  <c r="BK187" i="1"/>
  <c r="BK184" i="1"/>
  <c r="BK183" i="1"/>
  <c r="BK182" i="1"/>
  <c r="BK181" i="1"/>
  <c r="BK180" i="1"/>
  <c r="BK179" i="1"/>
  <c r="BM194" i="1"/>
  <c r="BM186" i="1"/>
  <c r="BM185" i="1"/>
  <c r="BM178" i="1"/>
  <c r="BM177" i="1"/>
  <c r="BM174" i="1"/>
  <c r="BM172" i="1"/>
  <c r="BM169" i="1"/>
  <c r="BM168" i="1"/>
  <c r="BM166" i="1"/>
  <c r="BM200" i="1"/>
  <c r="BM199" i="1"/>
  <c r="BM198" i="1"/>
  <c r="BM197" i="1"/>
  <c r="BM196" i="1"/>
  <c r="BM195" i="1"/>
  <c r="BM193" i="1"/>
  <c r="BM192" i="1"/>
  <c r="BM191" i="1"/>
  <c r="BM190" i="1"/>
  <c r="BM189" i="1"/>
  <c r="BM188" i="1"/>
  <c r="BM187" i="1"/>
  <c r="BM184" i="1"/>
  <c r="BM183" i="1"/>
  <c r="BM182" i="1"/>
  <c r="BM181" i="1"/>
  <c r="BM180" i="1"/>
  <c r="BM179" i="1"/>
  <c r="BO194" i="1"/>
  <c r="BO186" i="1"/>
  <c r="BO185" i="1"/>
  <c r="BO178" i="1"/>
  <c r="BO177" i="1"/>
  <c r="BO174" i="1"/>
  <c r="BO172" i="1"/>
  <c r="BO169" i="1"/>
  <c r="BO168" i="1"/>
  <c r="BO166" i="1"/>
  <c r="BO200" i="1"/>
  <c r="BO199" i="1"/>
  <c r="BO198" i="1"/>
  <c r="BO197" i="1"/>
  <c r="BO196" i="1"/>
  <c r="BO195" i="1"/>
  <c r="BO193" i="1"/>
  <c r="BO192" i="1"/>
  <c r="BO191" i="1"/>
  <c r="BO190" i="1"/>
  <c r="BO189" i="1"/>
  <c r="BO188" i="1"/>
  <c r="BO187" i="1"/>
  <c r="BO184" i="1"/>
  <c r="BO183" i="1"/>
  <c r="BO182" i="1"/>
  <c r="BO181" i="1"/>
  <c r="BO180" i="1"/>
  <c r="BO179" i="1"/>
  <c r="BQ194" i="1"/>
  <c r="BQ186" i="1"/>
  <c r="BQ185" i="1"/>
  <c r="BQ178" i="1"/>
  <c r="BQ177" i="1"/>
  <c r="BQ174" i="1"/>
  <c r="BQ172" i="1"/>
  <c r="BQ169" i="1"/>
  <c r="BQ168" i="1"/>
  <c r="BQ166" i="1"/>
  <c r="BQ200" i="1"/>
  <c r="BQ199" i="1"/>
  <c r="BQ198" i="1"/>
  <c r="BQ197" i="1"/>
  <c r="BQ196" i="1"/>
  <c r="BQ195" i="1"/>
  <c r="BQ193" i="1"/>
  <c r="BQ192" i="1"/>
  <c r="BQ191" i="1"/>
  <c r="BQ190" i="1"/>
  <c r="BQ189" i="1"/>
  <c r="BQ188" i="1"/>
  <c r="BQ187" i="1"/>
  <c r="BQ184" i="1"/>
  <c r="BQ183" i="1"/>
  <c r="BQ182" i="1"/>
  <c r="BQ181" i="1"/>
  <c r="BQ180" i="1"/>
  <c r="BQ179" i="1"/>
  <c r="BS194" i="1"/>
  <c r="BS186" i="1"/>
  <c r="BS185" i="1"/>
  <c r="BS178" i="1"/>
  <c r="BS177" i="1"/>
  <c r="BS174" i="1"/>
  <c r="BS172" i="1"/>
  <c r="BS169" i="1"/>
  <c r="BS168" i="1"/>
  <c r="BS166" i="1"/>
  <c r="BS200" i="1"/>
  <c r="BS199" i="1"/>
  <c r="BS198" i="1"/>
  <c r="BS197" i="1"/>
  <c r="BS196" i="1"/>
  <c r="BS195" i="1"/>
  <c r="BS193" i="1"/>
  <c r="BS192" i="1"/>
  <c r="BS191" i="1"/>
  <c r="BS190" i="1"/>
  <c r="BS189" i="1"/>
  <c r="BS188" i="1"/>
  <c r="BS187" i="1"/>
  <c r="BS184" i="1"/>
  <c r="BS183" i="1"/>
  <c r="BS182" i="1"/>
  <c r="BS181" i="1"/>
  <c r="BS180" i="1"/>
  <c r="BS179" i="1"/>
  <c r="BU194" i="1"/>
  <c r="BU186" i="1"/>
  <c r="BU185" i="1"/>
  <c r="BU178" i="1"/>
  <c r="BU177" i="1"/>
  <c r="BU174" i="1"/>
  <c r="BU172" i="1"/>
  <c r="BU169" i="1"/>
  <c r="BU168" i="1"/>
  <c r="BU166" i="1"/>
  <c r="BU200" i="1"/>
  <c r="BU199" i="1"/>
  <c r="BU198" i="1"/>
  <c r="BU197" i="1"/>
  <c r="BU196" i="1"/>
  <c r="BU195" i="1"/>
  <c r="BU193" i="1"/>
  <c r="BU192" i="1"/>
  <c r="BU191" i="1"/>
  <c r="BU190" i="1"/>
  <c r="BU189" i="1"/>
  <c r="BU188" i="1"/>
  <c r="BU187" i="1"/>
  <c r="BU184" i="1"/>
  <c r="BU183" i="1"/>
  <c r="BU182" i="1"/>
  <c r="BU181" i="1"/>
  <c r="BU180" i="1"/>
  <c r="BU179" i="1"/>
  <c r="BW194" i="1"/>
  <c r="BW186" i="1"/>
  <c r="BW185" i="1"/>
  <c r="BW178" i="1"/>
  <c r="BW177" i="1"/>
  <c r="BW174" i="1"/>
  <c r="BW172" i="1"/>
  <c r="BW169" i="1"/>
  <c r="BW168" i="1"/>
  <c r="BW166" i="1"/>
  <c r="BW200" i="1"/>
  <c r="BW199" i="1"/>
  <c r="BW198" i="1"/>
  <c r="BW197" i="1"/>
  <c r="BW196" i="1"/>
  <c r="BW195" i="1"/>
  <c r="BW193" i="1"/>
  <c r="BW192" i="1"/>
  <c r="BW191" i="1"/>
  <c r="BW190" i="1"/>
  <c r="BW189" i="1"/>
  <c r="BW188" i="1"/>
  <c r="BW187" i="1"/>
  <c r="BW184" i="1"/>
  <c r="BW183" i="1"/>
  <c r="BW182" i="1"/>
  <c r="BW181" i="1"/>
  <c r="BW180" i="1"/>
  <c r="BW179" i="1"/>
  <c r="BY194" i="1"/>
  <c r="BY186" i="1"/>
  <c r="BY185" i="1"/>
  <c r="BY178" i="1"/>
  <c r="BY177" i="1"/>
  <c r="BY174" i="1"/>
  <c r="BY172" i="1"/>
  <c r="BY169" i="1"/>
  <c r="BY168" i="1"/>
  <c r="BY166" i="1"/>
  <c r="BY200" i="1"/>
  <c r="BY199" i="1"/>
  <c r="BY198" i="1"/>
  <c r="BY197" i="1"/>
  <c r="BY196" i="1"/>
  <c r="BY195" i="1"/>
  <c r="BY193" i="1"/>
  <c r="BY192" i="1"/>
  <c r="BY191" i="1"/>
  <c r="BY190" i="1"/>
  <c r="BY189" i="1"/>
  <c r="BY188" i="1"/>
  <c r="BY187" i="1"/>
  <c r="BY184" i="1"/>
  <c r="BY183" i="1"/>
  <c r="BY182" i="1"/>
  <c r="BY181" i="1"/>
  <c r="BY180" i="1"/>
  <c r="BY179" i="1"/>
  <c r="CA194" i="1"/>
  <c r="CA186" i="1"/>
  <c r="CA185" i="1"/>
  <c r="CA178" i="1"/>
  <c r="CA177" i="1"/>
  <c r="CA174" i="1"/>
  <c r="CA172" i="1"/>
  <c r="CA169" i="1"/>
  <c r="CA168" i="1"/>
  <c r="CA166" i="1"/>
  <c r="CA200" i="1"/>
  <c r="CA199" i="1"/>
  <c r="CA198" i="1"/>
  <c r="CA197" i="1"/>
  <c r="CA196" i="1"/>
  <c r="CA195" i="1"/>
  <c r="CA193" i="1"/>
  <c r="CA192" i="1"/>
  <c r="CA191" i="1"/>
  <c r="CA190" i="1"/>
  <c r="CA189" i="1"/>
  <c r="CA188" i="1"/>
  <c r="CA187" i="1"/>
  <c r="CA184" i="1"/>
  <c r="CA183" i="1"/>
  <c r="CA182" i="1"/>
  <c r="CA181" i="1"/>
  <c r="CA180" i="1"/>
  <c r="CA179" i="1"/>
  <c r="CC194" i="1"/>
  <c r="CC186" i="1"/>
  <c r="CC185" i="1"/>
  <c r="CC178" i="1"/>
  <c r="CC177" i="1"/>
  <c r="CC174" i="1"/>
  <c r="CC172" i="1"/>
  <c r="CC169" i="1"/>
  <c r="CC168" i="1"/>
  <c r="CC166" i="1"/>
  <c r="CC200" i="1"/>
  <c r="CC199" i="1"/>
  <c r="CC198" i="1"/>
  <c r="CC197" i="1"/>
  <c r="CC196" i="1"/>
  <c r="CC195" i="1"/>
  <c r="CC193" i="1"/>
  <c r="CC192" i="1"/>
  <c r="CC191" i="1"/>
  <c r="CC190" i="1"/>
  <c r="CC189" i="1"/>
  <c r="CC188" i="1"/>
  <c r="CC187" i="1"/>
  <c r="CC184" i="1"/>
  <c r="CC183" i="1"/>
  <c r="CC182" i="1"/>
  <c r="CC181" i="1"/>
  <c r="CC180" i="1"/>
  <c r="CC179" i="1"/>
  <c r="CE194" i="1"/>
  <c r="CE186" i="1"/>
  <c r="CE185" i="1"/>
  <c r="CE178" i="1"/>
  <c r="CE177" i="1"/>
  <c r="CE174" i="1"/>
  <c r="CE172" i="1"/>
  <c r="CE169" i="1"/>
  <c r="CE168" i="1"/>
  <c r="CE166" i="1"/>
  <c r="CE200" i="1"/>
  <c r="CE199" i="1"/>
  <c r="CE198" i="1"/>
  <c r="CE197" i="1"/>
  <c r="CE196" i="1"/>
  <c r="CE195" i="1"/>
  <c r="CE193" i="1"/>
  <c r="CE192" i="1"/>
  <c r="CE191" i="1"/>
  <c r="CE190" i="1"/>
  <c r="CE189" i="1"/>
  <c r="CE188" i="1"/>
  <c r="CE187" i="1"/>
  <c r="CE184" i="1"/>
  <c r="CE183" i="1"/>
  <c r="CE182" i="1"/>
  <c r="CE181" i="1"/>
  <c r="CE180" i="1"/>
  <c r="CE179" i="1"/>
  <c r="CG194" i="1"/>
  <c r="CG186" i="1"/>
  <c r="CG185" i="1"/>
  <c r="CG178" i="1"/>
  <c r="CG177" i="1"/>
  <c r="CG174" i="1"/>
  <c r="CG172" i="1"/>
  <c r="CG169" i="1"/>
  <c r="CG168" i="1"/>
  <c r="CG166" i="1"/>
  <c r="CG200" i="1"/>
  <c r="CG199" i="1"/>
  <c r="CG198" i="1"/>
  <c r="CG197" i="1"/>
  <c r="CG196" i="1"/>
  <c r="CG195" i="1"/>
  <c r="CG193" i="1"/>
  <c r="CG192" i="1"/>
  <c r="CG191" i="1"/>
  <c r="CG190" i="1"/>
  <c r="CG189" i="1"/>
  <c r="CG188" i="1"/>
  <c r="CG187" i="1"/>
  <c r="CG184" i="1"/>
  <c r="CG183" i="1"/>
  <c r="CG182" i="1"/>
  <c r="CG181" i="1"/>
  <c r="CG180" i="1"/>
  <c r="CG179" i="1"/>
  <c r="CI194" i="1"/>
  <c r="CI186" i="1"/>
  <c r="CI185" i="1"/>
  <c r="CI178" i="1"/>
  <c r="CI177" i="1"/>
  <c r="CI174" i="1"/>
  <c r="CI172" i="1"/>
  <c r="CI169" i="1"/>
  <c r="CI168" i="1"/>
  <c r="CI166" i="1"/>
  <c r="CI200" i="1"/>
  <c r="CI199" i="1"/>
  <c r="CI198" i="1"/>
  <c r="CI197" i="1"/>
  <c r="CI196" i="1"/>
  <c r="CI195" i="1"/>
  <c r="CI193" i="1"/>
  <c r="CI192" i="1"/>
  <c r="CI191" i="1"/>
  <c r="CI190" i="1"/>
  <c r="CI189" i="1"/>
  <c r="CI188" i="1"/>
  <c r="CI187" i="1"/>
  <c r="CI184" i="1"/>
  <c r="CI183" i="1"/>
  <c r="CI182" i="1"/>
  <c r="CI181" i="1"/>
  <c r="CI180" i="1"/>
  <c r="CI179" i="1"/>
  <c r="CK194" i="1"/>
  <c r="CK186" i="1"/>
  <c r="CK185" i="1"/>
  <c r="CK178" i="1"/>
  <c r="CK177" i="1"/>
  <c r="CK174" i="1"/>
  <c r="CK172" i="1"/>
  <c r="CK169" i="1"/>
  <c r="CK168" i="1"/>
  <c r="CK166" i="1"/>
  <c r="CK200" i="1"/>
  <c r="CK199" i="1"/>
  <c r="CK198" i="1"/>
  <c r="CK197" i="1"/>
  <c r="CK196" i="1"/>
  <c r="CK195" i="1"/>
  <c r="CK193" i="1"/>
  <c r="CK192" i="1"/>
  <c r="CK191" i="1"/>
  <c r="CK190" i="1"/>
  <c r="CK189" i="1"/>
  <c r="CK188" i="1"/>
  <c r="CK187" i="1"/>
  <c r="CK184" i="1"/>
  <c r="CK183" i="1"/>
  <c r="CK182" i="1"/>
  <c r="CK181" i="1"/>
  <c r="CK180" i="1"/>
  <c r="CK179" i="1"/>
  <c r="CM194" i="1"/>
  <c r="CM186" i="1"/>
  <c r="CM185" i="1"/>
  <c r="CM178" i="1"/>
  <c r="CM177" i="1"/>
  <c r="CM174" i="1"/>
  <c r="CM172" i="1"/>
  <c r="CM169" i="1"/>
  <c r="CM168" i="1"/>
  <c r="CM166" i="1"/>
  <c r="CM200" i="1"/>
  <c r="CM199" i="1"/>
  <c r="CM198" i="1"/>
  <c r="CM197" i="1"/>
  <c r="CM196" i="1"/>
  <c r="CM195" i="1"/>
  <c r="CM193" i="1"/>
  <c r="CM192" i="1"/>
  <c r="CM191" i="1"/>
  <c r="CM190" i="1"/>
  <c r="CM189" i="1"/>
  <c r="CM188" i="1"/>
  <c r="CM187" i="1"/>
  <c r="CM184" i="1"/>
  <c r="CM183" i="1"/>
  <c r="CM182" i="1"/>
  <c r="CM181" i="1"/>
  <c r="CM180" i="1"/>
  <c r="CM179" i="1"/>
  <c r="CO194" i="1"/>
  <c r="CO186" i="1"/>
  <c r="CO185" i="1"/>
  <c r="CO178" i="1"/>
  <c r="CO177" i="1"/>
  <c r="CO174" i="1"/>
  <c r="CO172" i="1"/>
  <c r="CO169" i="1"/>
  <c r="CO168" i="1"/>
  <c r="CO166" i="1"/>
  <c r="CO200" i="1"/>
  <c r="CO199" i="1"/>
  <c r="CO198" i="1"/>
  <c r="CO197" i="1"/>
  <c r="CO196" i="1"/>
  <c r="CO195" i="1"/>
  <c r="CO193" i="1"/>
  <c r="CO192" i="1"/>
  <c r="CO191" i="1"/>
  <c r="CO190" i="1"/>
  <c r="CO189" i="1"/>
  <c r="CO188" i="1"/>
  <c r="CO187" i="1"/>
  <c r="CO184" i="1"/>
  <c r="CO183" i="1"/>
  <c r="CO182" i="1"/>
  <c r="CO181" i="1"/>
  <c r="CO180" i="1"/>
  <c r="CO179" i="1"/>
  <c r="CQ194" i="1"/>
  <c r="CQ186" i="1"/>
  <c r="CQ185" i="1"/>
  <c r="CQ178" i="1"/>
  <c r="CQ177" i="1"/>
  <c r="CQ174" i="1"/>
  <c r="CQ172" i="1"/>
  <c r="CQ169" i="1"/>
  <c r="CQ168" i="1"/>
  <c r="CQ166" i="1"/>
  <c r="CQ200" i="1"/>
  <c r="CQ199" i="1"/>
  <c r="CQ198" i="1"/>
  <c r="CQ197" i="1"/>
  <c r="CQ196" i="1"/>
  <c r="CQ195" i="1"/>
  <c r="CQ193" i="1"/>
  <c r="CQ192" i="1"/>
  <c r="CQ191" i="1"/>
  <c r="CQ190" i="1"/>
  <c r="CQ189" i="1"/>
  <c r="CQ188" i="1"/>
  <c r="CQ187" i="1"/>
  <c r="CQ184" i="1"/>
  <c r="CQ183" i="1"/>
  <c r="CQ182" i="1"/>
  <c r="CQ181" i="1"/>
  <c r="CQ180" i="1"/>
  <c r="CQ179" i="1"/>
  <c r="CS194" i="1"/>
  <c r="CS186" i="1"/>
  <c r="CS185" i="1"/>
  <c r="CS178" i="1"/>
  <c r="CS177" i="1"/>
  <c r="CS174" i="1"/>
  <c r="CS172" i="1"/>
  <c r="CS169" i="1"/>
  <c r="CS168" i="1"/>
  <c r="CS166" i="1"/>
  <c r="CS200" i="1"/>
  <c r="CS199" i="1"/>
  <c r="CS198" i="1"/>
  <c r="CS197" i="1"/>
  <c r="CS196" i="1"/>
  <c r="CS195" i="1"/>
  <c r="CS193" i="1"/>
  <c r="CS192" i="1"/>
  <c r="CS191" i="1"/>
  <c r="CS190" i="1"/>
  <c r="CS189" i="1"/>
  <c r="CS188" i="1"/>
  <c r="CS187" i="1"/>
  <c r="CS184" i="1"/>
  <c r="CS183" i="1"/>
  <c r="CS182" i="1"/>
  <c r="CS181" i="1"/>
  <c r="CS180" i="1"/>
  <c r="CS179" i="1"/>
  <c r="R6" i="1"/>
  <c r="R8" i="1" s="1"/>
  <c r="R452" i="1" s="1"/>
  <c r="Y6" i="1"/>
  <c r="Y8" i="1" s="1"/>
  <c r="AA6" i="1"/>
  <c r="AA8" i="1" s="1"/>
  <c r="I1209" i="1"/>
  <c r="I1207" i="1"/>
  <c r="I1205" i="1"/>
  <c r="I1203" i="1"/>
  <c r="I1201" i="1"/>
  <c r="I1199" i="1"/>
  <c r="I1197" i="1"/>
  <c r="I1195" i="1"/>
  <c r="I1193" i="1"/>
  <c r="I1191" i="1"/>
  <c r="I1189" i="1"/>
  <c r="I1187" i="1"/>
  <c r="I1185" i="1"/>
  <c r="I1183" i="1"/>
  <c r="I1210" i="1"/>
  <c r="I1208" i="1"/>
  <c r="I1206" i="1"/>
  <c r="I1204" i="1"/>
  <c r="I1202" i="1"/>
  <c r="I1181" i="1"/>
  <c r="I1179" i="1"/>
  <c r="I1177" i="1"/>
  <c r="I1200" i="1"/>
  <c r="I1198" i="1"/>
  <c r="I1196" i="1"/>
  <c r="I1194" i="1"/>
  <c r="I1192" i="1"/>
  <c r="I1190" i="1"/>
  <c r="I1188" i="1"/>
  <c r="I1186" i="1"/>
  <c r="I1184" i="1"/>
  <c r="I1182" i="1"/>
  <c r="I1180" i="1"/>
  <c r="I1178" i="1"/>
  <c r="I1176" i="1"/>
  <c r="K1209" i="1"/>
  <c r="K1207" i="1"/>
  <c r="K1205" i="1"/>
  <c r="K1210" i="1"/>
  <c r="K1208" i="1"/>
  <c r="K1206" i="1"/>
  <c r="K1203" i="1"/>
  <c r="K1201" i="1"/>
  <c r="K1199" i="1"/>
  <c r="K1197" i="1"/>
  <c r="K1195" i="1"/>
  <c r="K1193" i="1"/>
  <c r="K1191" i="1"/>
  <c r="K1189" i="1"/>
  <c r="K1187" i="1"/>
  <c r="K1185" i="1"/>
  <c r="K1183" i="1"/>
  <c r="K1204" i="1"/>
  <c r="K1202" i="1"/>
  <c r="K1200" i="1"/>
  <c r="K1198" i="1"/>
  <c r="K1196" i="1"/>
  <c r="K1194" i="1"/>
  <c r="K1192" i="1"/>
  <c r="K1190" i="1"/>
  <c r="K1188" i="1"/>
  <c r="K1186" i="1"/>
  <c r="K1184" i="1"/>
  <c r="K1181" i="1"/>
  <c r="K1179" i="1"/>
  <c r="K1177" i="1"/>
  <c r="K1182" i="1"/>
  <c r="K1180" i="1"/>
  <c r="K1178" i="1"/>
  <c r="K1176" i="1"/>
  <c r="M1209" i="1"/>
  <c r="M1207" i="1"/>
  <c r="M1205" i="1"/>
  <c r="M1203" i="1"/>
  <c r="M1201" i="1"/>
  <c r="M1199" i="1"/>
  <c r="M1197" i="1"/>
  <c r="M1195" i="1"/>
  <c r="M1193" i="1"/>
  <c r="M1191" i="1"/>
  <c r="M1189" i="1"/>
  <c r="M1187" i="1"/>
  <c r="M1185" i="1"/>
  <c r="M1183" i="1"/>
  <c r="M1204" i="1"/>
  <c r="M1202" i="1"/>
  <c r="M1210" i="1"/>
  <c r="M1208" i="1"/>
  <c r="M1206" i="1"/>
  <c r="M1181" i="1"/>
  <c r="M1179" i="1"/>
  <c r="M1177" i="1"/>
  <c r="M1200" i="1"/>
  <c r="M1198" i="1"/>
  <c r="M1196" i="1"/>
  <c r="M1194" i="1"/>
  <c r="M1192" i="1"/>
  <c r="M1190" i="1"/>
  <c r="M1188" i="1"/>
  <c r="M1186" i="1"/>
  <c r="M1184" i="1"/>
  <c r="M1182" i="1"/>
  <c r="M1180" i="1"/>
  <c r="M1178" i="1"/>
  <c r="M1176" i="1"/>
  <c r="O1209" i="1"/>
  <c r="O1207" i="1"/>
  <c r="O1205" i="1"/>
  <c r="O1210" i="1"/>
  <c r="O1208" i="1"/>
  <c r="O1206" i="1"/>
  <c r="O1203" i="1"/>
  <c r="O1201" i="1"/>
  <c r="O1199" i="1"/>
  <c r="O1197" i="1"/>
  <c r="O1195" i="1"/>
  <c r="O1193" i="1"/>
  <c r="O1191" i="1"/>
  <c r="O1189" i="1"/>
  <c r="O1187" i="1"/>
  <c r="O1185" i="1"/>
  <c r="O1183" i="1"/>
  <c r="O1204" i="1"/>
  <c r="O1202" i="1"/>
  <c r="O1200" i="1"/>
  <c r="O1198" i="1"/>
  <c r="O1196" i="1"/>
  <c r="O1194" i="1"/>
  <c r="O1192" i="1"/>
  <c r="O1190" i="1"/>
  <c r="O1188" i="1"/>
  <c r="O1186" i="1"/>
  <c r="O1184" i="1"/>
  <c r="O1181" i="1"/>
  <c r="O1179" i="1"/>
  <c r="O1177" i="1"/>
  <c r="O1182" i="1"/>
  <c r="O1180" i="1"/>
  <c r="O1178" i="1"/>
  <c r="O1176" i="1"/>
  <c r="Q1209" i="1"/>
  <c r="Q1207" i="1"/>
  <c r="Q1205" i="1"/>
  <c r="Q1203" i="1"/>
  <c r="Q1201" i="1"/>
  <c r="Q1199" i="1"/>
  <c r="Q1197" i="1"/>
  <c r="Q1195" i="1"/>
  <c r="Q1193" i="1"/>
  <c r="Q1191" i="1"/>
  <c r="Q1189" i="1"/>
  <c r="Q1187" i="1"/>
  <c r="Q1185" i="1"/>
  <c r="Q1183" i="1"/>
  <c r="Q1210" i="1"/>
  <c r="Q1208" i="1"/>
  <c r="Q1206" i="1"/>
  <c r="Q1204" i="1"/>
  <c r="Q1202" i="1"/>
  <c r="Q1181" i="1"/>
  <c r="Q1179" i="1"/>
  <c r="Q1177" i="1"/>
  <c r="Q1200" i="1"/>
  <c r="Q1198" i="1"/>
  <c r="Q1196" i="1"/>
  <c r="Q1194" i="1"/>
  <c r="Q1192" i="1"/>
  <c r="Q1190" i="1"/>
  <c r="Q1188" i="1"/>
  <c r="Q1186" i="1"/>
  <c r="Q1184" i="1"/>
  <c r="Q1182" i="1"/>
  <c r="Q1180" i="1"/>
  <c r="Q1178" i="1"/>
  <c r="Q1176" i="1"/>
  <c r="S1209" i="1"/>
  <c r="S1207" i="1"/>
  <c r="S1205" i="1"/>
  <c r="S1210" i="1"/>
  <c r="S1208" i="1"/>
  <c r="S1206" i="1"/>
  <c r="S1203" i="1"/>
  <c r="S1201" i="1"/>
  <c r="S1199" i="1"/>
  <c r="S1197" i="1"/>
  <c r="S1195" i="1"/>
  <c r="S1193" i="1"/>
  <c r="S1191" i="1"/>
  <c r="S1189" i="1"/>
  <c r="S1187" i="1"/>
  <c r="S1185" i="1"/>
  <c r="S1183" i="1"/>
  <c r="S1204" i="1"/>
  <c r="S1202" i="1"/>
  <c r="S1200" i="1"/>
  <c r="S1198" i="1"/>
  <c r="S1196" i="1"/>
  <c r="S1194" i="1"/>
  <c r="S1192" i="1"/>
  <c r="S1190" i="1"/>
  <c r="S1188" i="1"/>
  <c r="S1186" i="1"/>
  <c r="S1184" i="1"/>
  <c r="S1181" i="1"/>
  <c r="S1179" i="1"/>
  <c r="S1177" i="1"/>
  <c r="S1182" i="1"/>
  <c r="S1180" i="1"/>
  <c r="S1178" i="1"/>
  <c r="S1176" i="1"/>
  <c r="U1209" i="1"/>
  <c r="U1207" i="1"/>
  <c r="U1205" i="1"/>
  <c r="U1203" i="1"/>
  <c r="U1201" i="1"/>
  <c r="U1199" i="1"/>
  <c r="U1197" i="1"/>
  <c r="U1195" i="1"/>
  <c r="U1193" i="1"/>
  <c r="U1191" i="1"/>
  <c r="U1189" i="1"/>
  <c r="U1187" i="1"/>
  <c r="U1185" i="1"/>
  <c r="U1183" i="1"/>
  <c r="U1210" i="1"/>
  <c r="U1204" i="1"/>
  <c r="U1202" i="1"/>
  <c r="U1208" i="1"/>
  <c r="U1206" i="1"/>
  <c r="U1181" i="1"/>
  <c r="U1179" i="1"/>
  <c r="U1177" i="1"/>
  <c r="U1200" i="1"/>
  <c r="U1198" i="1"/>
  <c r="U1196" i="1"/>
  <c r="U1194" i="1"/>
  <c r="U1192" i="1"/>
  <c r="U1190" i="1"/>
  <c r="U1188" i="1"/>
  <c r="U1186" i="1"/>
  <c r="U1184" i="1"/>
  <c r="U1182" i="1"/>
  <c r="U1180" i="1"/>
  <c r="U1178" i="1"/>
  <c r="U1176" i="1"/>
  <c r="W1209" i="1"/>
  <c r="W1207" i="1"/>
  <c r="W1205" i="1"/>
  <c r="W1210" i="1"/>
  <c r="W1208" i="1"/>
  <c r="W1206" i="1"/>
  <c r="W1203" i="1"/>
  <c r="W1201" i="1"/>
  <c r="W1199" i="1"/>
  <c r="W1197" i="1"/>
  <c r="W1195" i="1"/>
  <c r="W1193" i="1"/>
  <c r="W1191" i="1"/>
  <c r="W1189" i="1"/>
  <c r="W1187" i="1"/>
  <c r="W1185" i="1"/>
  <c r="W1183" i="1"/>
  <c r="W1204" i="1"/>
  <c r="W1202" i="1"/>
  <c r="W1200" i="1"/>
  <c r="W1198" i="1"/>
  <c r="W1196" i="1"/>
  <c r="W1194" i="1"/>
  <c r="W1192" i="1"/>
  <c r="W1190" i="1"/>
  <c r="W1188" i="1"/>
  <c r="W1186" i="1"/>
  <c r="W1184" i="1"/>
  <c r="W1181" i="1"/>
  <c r="W1179" i="1"/>
  <c r="W1177" i="1"/>
  <c r="W1182" i="1"/>
  <c r="W1180" i="1"/>
  <c r="W1178" i="1"/>
  <c r="W1176" i="1"/>
  <c r="Y1209" i="1"/>
  <c r="Y1207" i="1"/>
  <c r="Y1205" i="1"/>
  <c r="Y1203" i="1"/>
  <c r="Y1201" i="1"/>
  <c r="Y1199" i="1"/>
  <c r="Y1197" i="1"/>
  <c r="Y1195" i="1"/>
  <c r="Y1193" i="1"/>
  <c r="Y1191" i="1"/>
  <c r="Y1189" i="1"/>
  <c r="Y1187" i="1"/>
  <c r="Y1185" i="1"/>
  <c r="Y1183" i="1"/>
  <c r="Y1210" i="1"/>
  <c r="Y1208" i="1"/>
  <c r="Y1206" i="1"/>
  <c r="Y1204" i="1"/>
  <c r="Y1202" i="1"/>
  <c r="Y1181" i="1"/>
  <c r="Y1179" i="1"/>
  <c r="Y1177" i="1"/>
  <c r="Y1200" i="1"/>
  <c r="Y1198" i="1"/>
  <c r="Y1196" i="1"/>
  <c r="Y1194" i="1"/>
  <c r="Y1192" i="1"/>
  <c r="Y1190" i="1"/>
  <c r="Y1188" i="1"/>
  <c r="Y1186" i="1"/>
  <c r="Y1184" i="1"/>
  <c r="Y1182" i="1"/>
  <c r="Y1180" i="1"/>
  <c r="Y1178" i="1"/>
  <c r="Y1176" i="1"/>
  <c r="AA1209" i="1"/>
  <c r="AA1207" i="1"/>
  <c r="AA1205" i="1"/>
  <c r="AA1210" i="1"/>
  <c r="AA1208" i="1"/>
  <c r="AA1206" i="1"/>
  <c r="AA1203" i="1"/>
  <c r="AA1201" i="1"/>
  <c r="AA1199" i="1"/>
  <c r="AA1197" i="1"/>
  <c r="AA1195" i="1"/>
  <c r="AA1193" i="1"/>
  <c r="AA1191" i="1"/>
  <c r="AA1189" i="1"/>
  <c r="AA1187" i="1"/>
  <c r="AA1185" i="1"/>
  <c r="AA1183" i="1"/>
  <c r="AA1204" i="1"/>
  <c r="AA1202" i="1"/>
  <c r="AA1200" i="1"/>
  <c r="AA1198" i="1"/>
  <c r="AA1196" i="1"/>
  <c r="AA1194" i="1"/>
  <c r="AA1192" i="1"/>
  <c r="AA1190" i="1"/>
  <c r="AA1188" i="1"/>
  <c r="AA1186" i="1"/>
  <c r="AA1184" i="1"/>
  <c r="AA1181" i="1"/>
  <c r="AA1179" i="1"/>
  <c r="AA1177" i="1"/>
  <c r="AA1182" i="1"/>
  <c r="AA1180" i="1"/>
  <c r="AA1178" i="1"/>
  <c r="AA1176" i="1"/>
  <c r="AC1209" i="1"/>
  <c r="AC1207" i="1"/>
  <c r="AC1205" i="1"/>
  <c r="AC1203" i="1"/>
  <c r="AC1201" i="1"/>
  <c r="AC1199" i="1"/>
  <c r="AC1197" i="1"/>
  <c r="AC1195" i="1"/>
  <c r="AC1193" i="1"/>
  <c r="AC1191" i="1"/>
  <c r="AC1189" i="1"/>
  <c r="AC1187" i="1"/>
  <c r="AC1185" i="1"/>
  <c r="AC1183" i="1"/>
  <c r="AC1204" i="1"/>
  <c r="AC1202" i="1"/>
  <c r="AC1210" i="1"/>
  <c r="AC1208" i="1"/>
  <c r="AC1206" i="1"/>
  <c r="AC1181" i="1"/>
  <c r="AC1179" i="1"/>
  <c r="AC1177" i="1"/>
  <c r="AC1200" i="1"/>
  <c r="AC1198" i="1"/>
  <c r="AC1196" i="1"/>
  <c r="AC1194" i="1"/>
  <c r="AC1192" i="1"/>
  <c r="AC1190" i="1"/>
  <c r="AC1188" i="1"/>
  <c r="AC1186" i="1"/>
  <c r="AC1184" i="1"/>
  <c r="AC1182" i="1"/>
  <c r="AC1180" i="1"/>
  <c r="AC1178" i="1"/>
  <c r="AC1176" i="1"/>
  <c r="AE1209" i="1"/>
  <c r="AE1207" i="1"/>
  <c r="AE1205" i="1"/>
  <c r="AE1210" i="1"/>
  <c r="AE1208" i="1"/>
  <c r="AE1206" i="1"/>
  <c r="AE1203" i="1"/>
  <c r="AE1201" i="1"/>
  <c r="AE1199" i="1"/>
  <c r="AE1197" i="1"/>
  <c r="AE1195" i="1"/>
  <c r="AE1193" i="1"/>
  <c r="AE1191" i="1"/>
  <c r="AE1189" i="1"/>
  <c r="AE1187" i="1"/>
  <c r="AE1185" i="1"/>
  <c r="AE1183" i="1"/>
  <c r="AE1204" i="1"/>
  <c r="AE1202" i="1"/>
  <c r="AE1200" i="1"/>
  <c r="AE1198" i="1"/>
  <c r="AE1196" i="1"/>
  <c r="AE1194" i="1"/>
  <c r="AE1192" i="1"/>
  <c r="AE1190" i="1"/>
  <c r="AE1188" i="1"/>
  <c r="AE1186" i="1"/>
  <c r="AE1184" i="1"/>
  <c r="AE1181" i="1"/>
  <c r="AE1179" i="1"/>
  <c r="AE1177" i="1"/>
  <c r="AE1182" i="1"/>
  <c r="AE1180" i="1"/>
  <c r="AE1178" i="1"/>
  <c r="AE1176" i="1"/>
  <c r="AG1209" i="1"/>
  <c r="AG1207" i="1"/>
  <c r="AG1205" i="1"/>
  <c r="AG1203" i="1"/>
  <c r="AG1201" i="1"/>
  <c r="AG1199" i="1"/>
  <c r="AG1197" i="1"/>
  <c r="AG1195" i="1"/>
  <c r="AG1193" i="1"/>
  <c r="AG1191" i="1"/>
  <c r="AG1189" i="1"/>
  <c r="AG1187" i="1"/>
  <c r="AG1185" i="1"/>
  <c r="AG1183" i="1"/>
  <c r="AG1210" i="1"/>
  <c r="AG1208" i="1"/>
  <c r="AG1206" i="1"/>
  <c r="AG1204" i="1"/>
  <c r="AG1202" i="1"/>
  <c r="AG1181" i="1"/>
  <c r="AG1179" i="1"/>
  <c r="AG1177" i="1"/>
  <c r="AG1200" i="1"/>
  <c r="AG1198" i="1"/>
  <c r="AG1196" i="1"/>
  <c r="AG1194" i="1"/>
  <c r="AG1192" i="1"/>
  <c r="AG1190" i="1"/>
  <c r="AG1188" i="1"/>
  <c r="AG1186" i="1"/>
  <c r="AG1184" i="1"/>
  <c r="AG1182" i="1"/>
  <c r="AG1180" i="1"/>
  <c r="AG1178" i="1"/>
  <c r="AG1176" i="1"/>
  <c r="AI1209" i="1"/>
  <c r="AI1207" i="1"/>
  <c r="AI1205" i="1"/>
  <c r="AI1210" i="1"/>
  <c r="AI1208" i="1"/>
  <c r="AI1206" i="1"/>
  <c r="AI1203" i="1"/>
  <c r="AI1201" i="1"/>
  <c r="AI1199" i="1"/>
  <c r="AI1197" i="1"/>
  <c r="AI1195" i="1"/>
  <c r="AI1193" i="1"/>
  <c r="AI1191" i="1"/>
  <c r="AI1189" i="1"/>
  <c r="AI1187" i="1"/>
  <c r="AI1185" i="1"/>
  <c r="AI1183" i="1"/>
  <c r="AI1204" i="1"/>
  <c r="AI1202" i="1"/>
  <c r="AI1200" i="1"/>
  <c r="AI1198" i="1"/>
  <c r="AI1196" i="1"/>
  <c r="AI1194" i="1"/>
  <c r="AI1192" i="1"/>
  <c r="AI1190" i="1"/>
  <c r="AI1188" i="1"/>
  <c r="AI1186" i="1"/>
  <c r="AI1184" i="1"/>
  <c r="AI1181" i="1"/>
  <c r="AI1179" i="1"/>
  <c r="AI1177" i="1"/>
  <c r="AI1182" i="1"/>
  <c r="AI1180" i="1"/>
  <c r="AI1178" i="1"/>
  <c r="AI1176" i="1"/>
  <c r="AK1209" i="1"/>
  <c r="AK1207" i="1"/>
  <c r="AK1205" i="1"/>
  <c r="AK1203" i="1"/>
  <c r="AK1201" i="1"/>
  <c r="AK1199" i="1"/>
  <c r="AK1197" i="1"/>
  <c r="AK1195" i="1"/>
  <c r="AK1193" i="1"/>
  <c r="AK1191" i="1"/>
  <c r="AK1189" i="1"/>
  <c r="AK1187" i="1"/>
  <c r="AK1185" i="1"/>
  <c r="AK1183" i="1"/>
  <c r="AK1210" i="1"/>
  <c r="AK1204" i="1"/>
  <c r="AK1202" i="1"/>
  <c r="AK1208" i="1"/>
  <c r="AK1206" i="1"/>
  <c r="AK1181" i="1"/>
  <c r="AK1179" i="1"/>
  <c r="AK1177" i="1"/>
  <c r="AK1200" i="1"/>
  <c r="AK1198" i="1"/>
  <c r="AK1196" i="1"/>
  <c r="AK1194" i="1"/>
  <c r="AK1192" i="1"/>
  <c r="AK1190" i="1"/>
  <c r="AK1188" i="1"/>
  <c r="AK1186" i="1"/>
  <c r="AK1184" i="1"/>
  <c r="AK1182" i="1"/>
  <c r="AK1180" i="1"/>
  <c r="AK1178" i="1"/>
  <c r="AK1176" i="1"/>
  <c r="AM1209" i="1"/>
  <c r="AM1207" i="1"/>
  <c r="AM1205" i="1"/>
  <c r="AM1210" i="1"/>
  <c r="AM1208" i="1"/>
  <c r="AM1206" i="1"/>
  <c r="AM1203" i="1"/>
  <c r="AM1201" i="1"/>
  <c r="AM1199" i="1"/>
  <c r="AM1197" i="1"/>
  <c r="AM1195" i="1"/>
  <c r="AM1193" i="1"/>
  <c r="AM1191" i="1"/>
  <c r="AM1189" i="1"/>
  <c r="AM1187" i="1"/>
  <c r="AM1185" i="1"/>
  <c r="AM1183" i="1"/>
  <c r="AM1204" i="1"/>
  <c r="AM1202" i="1"/>
  <c r="AM1200" i="1"/>
  <c r="AM1198" i="1"/>
  <c r="AM1196" i="1"/>
  <c r="AM1194" i="1"/>
  <c r="AM1192" i="1"/>
  <c r="AM1190" i="1"/>
  <c r="AM1188" i="1"/>
  <c r="AM1186" i="1"/>
  <c r="AM1184" i="1"/>
  <c r="AM1181" i="1"/>
  <c r="AM1179" i="1"/>
  <c r="AM1177" i="1"/>
  <c r="AM1182" i="1"/>
  <c r="AM1180" i="1"/>
  <c r="AM1178" i="1"/>
  <c r="AM1176" i="1"/>
  <c r="AO1209" i="1"/>
  <c r="AO1207" i="1"/>
  <c r="AO1205" i="1"/>
  <c r="AO1203" i="1"/>
  <c r="AO1201" i="1"/>
  <c r="AO1199" i="1"/>
  <c r="AO1197" i="1"/>
  <c r="AO1195" i="1"/>
  <c r="AO1193" i="1"/>
  <c r="AO1191" i="1"/>
  <c r="AO1189" i="1"/>
  <c r="AO1187" i="1"/>
  <c r="AO1185" i="1"/>
  <c r="AO1183" i="1"/>
  <c r="AO1210" i="1"/>
  <c r="AO1208" i="1"/>
  <c r="AO1206" i="1"/>
  <c r="AO1204" i="1"/>
  <c r="AO1202" i="1"/>
  <c r="AO1181" i="1"/>
  <c r="AO1179" i="1"/>
  <c r="AO1177" i="1"/>
  <c r="AO1200" i="1"/>
  <c r="AO1198" i="1"/>
  <c r="AO1196" i="1"/>
  <c r="AO1194" i="1"/>
  <c r="AO1192" i="1"/>
  <c r="AO1190" i="1"/>
  <c r="AO1188" i="1"/>
  <c r="AO1186" i="1"/>
  <c r="AO1184" i="1"/>
  <c r="AO1182" i="1"/>
  <c r="AO1180" i="1"/>
  <c r="AO1178" i="1"/>
  <c r="AO1176" i="1"/>
  <c r="AQ1209" i="1"/>
  <c r="AQ1207" i="1"/>
  <c r="AQ1205" i="1"/>
  <c r="AQ1210" i="1"/>
  <c r="AQ1208" i="1"/>
  <c r="AQ1206" i="1"/>
  <c r="AQ1203" i="1"/>
  <c r="AQ1201" i="1"/>
  <c r="AQ1199" i="1"/>
  <c r="AQ1197" i="1"/>
  <c r="AQ1195" i="1"/>
  <c r="AQ1193" i="1"/>
  <c r="AQ1191" i="1"/>
  <c r="AQ1189" i="1"/>
  <c r="AQ1187" i="1"/>
  <c r="AQ1185" i="1"/>
  <c r="AQ1183" i="1"/>
  <c r="AQ1204" i="1"/>
  <c r="AQ1202" i="1"/>
  <c r="AQ1200" i="1"/>
  <c r="AQ1198" i="1"/>
  <c r="AQ1196" i="1"/>
  <c r="AQ1194" i="1"/>
  <c r="AQ1192" i="1"/>
  <c r="AQ1190" i="1"/>
  <c r="AQ1188" i="1"/>
  <c r="AQ1186" i="1"/>
  <c r="AQ1184" i="1"/>
  <c r="AQ1181" i="1"/>
  <c r="AQ1179" i="1"/>
  <c r="AQ1177" i="1"/>
  <c r="AQ1182" i="1"/>
  <c r="AQ1180" i="1"/>
  <c r="AQ1178" i="1"/>
  <c r="AQ1176" i="1"/>
  <c r="AS1209" i="1"/>
  <c r="AS1207" i="1"/>
  <c r="AS1205" i="1"/>
  <c r="AS1203" i="1"/>
  <c r="AS1201" i="1"/>
  <c r="AS1199" i="1"/>
  <c r="AS1197" i="1"/>
  <c r="AS1195" i="1"/>
  <c r="AS1193" i="1"/>
  <c r="AS1191" i="1"/>
  <c r="AS1189" i="1"/>
  <c r="AS1187" i="1"/>
  <c r="AS1185" i="1"/>
  <c r="AS1183" i="1"/>
  <c r="AS1204" i="1"/>
  <c r="AS1202" i="1"/>
  <c r="AS1210" i="1"/>
  <c r="AS1208" i="1"/>
  <c r="AS1206" i="1"/>
  <c r="AS1181" i="1"/>
  <c r="AS1179" i="1"/>
  <c r="AS1177" i="1"/>
  <c r="AS1200" i="1"/>
  <c r="AS1198" i="1"/>
  <c r="AS1196" i="1"/>
  <c r="AS1194" i="1"/>
  <c r="AS1192" i="1"/>
  <c r="AS1190" i="1"/>
  <c r="AS1188" i="1"/>
  <c r="AS1186" i="1"/>
  <c r="AS1184" i="1"/>
  <c r="AS1182" i="1"/>
  <c r="AS1180" i="1"/>
  <c r="AS1178" i="1"/>
  <c r="AS1176" i="1"/>
  <c r="AU1209" i="1"/>
  <c r="AU1207" i="1"/>
  <c r="AU1205" i="1"/>
  <c r="AU1210" i="1"/>
  <c r="AU1208" i="1"/>
  <c r="AU1206" i="1"/>
  <c r="AU1203" i="1"/>
  <c r="AU1201" i="1"/>
  <c r="AU1199" i="1"/>
  <c r="AU1197" i="1"/>
  <c r="AU1195" i="1"/>
  <c r="AU1193" i="1"/>
  <c r="AU1191" i="1"/>
  <c r="AU1189" i="1"/>
  <c r="AU1187" i="1"/>
  <c r="AU1185" i="1"/>
  <c r="AU1183" i="1"/>
  <c r="AU1204" i="1"/>
  <c r="AU1202" i="1"/>
  <c r="AU1200" i="1"/>
  <c r="AU1198" i="1"/>
  <c r="AU1196" i="1"/>
  <c r="AU1194" i="1"/>
  <c r="AU1192" i="1"/>
  <c r="AU1190" i="1"/>
  <c r="AU1188" i="1"/>
  <c r="AU1186" i="1"/>
  <c r="AU1184" i="1"/>
  <c r="AU1181" i="1"/>
  <c r="AU1179" i="1"/>
  <c r="AU1177" i="1"/>
  <c r="AU1182" i="1"/>
  <c r="AU1180" i="1"/>
  <c r="AU1178" i="1"/>
  <c r="AU1176" i="1"/>
  <c r="AW1209" i="1"/>
  <c r="AW1207" i="1"/>
  <c r="AW1205" i="1"/>
  <c r="AW1203" i="1"/>
  <c r="AW1201" i="1"/>
  <c r="AW1199" i="1"/>
  <c r="AW1197" i="1"/>
  <c r="AW1195" i="1"/>
  <c r="AW1193" i="1"/>
  <c r="AW1191" i="1"/>
  <c r="AW1189" i="1"/>
  <c r="AW1187" i="1"/>
  <c r="AW1185" i="1"/>
  <c r="AW1183" i="1"/>
  <c r="AW1210" i="1"/>
  <c r="AW1208" i="1"/>
  <c r="AW1206" i="1"/>
  <c r="AW1204" i="1"/>
  <c r="AW1202" i="1"/>
  <c r="AW1181" i="1"/>
  <c r="AW1179" i="1"/>
  <c r="AW1177" i="1"/>
  <c r="AW1200" i="1"/>
  <c r="AW1198" i="1"/>
  <c r="AW1196" i="1"/>
  <c r="AW1194" i="1"/>
  <c r="AW1192" i="1"/>
  <c r="AW1190" i="1"/>
  <c r="AW1188" i="1"/>
  <c r="AW1186" i="1"/>
  <c r="AW1184" i="1"/>
  <c r="AW1182" i="1"/>
  <c r="AW1180" i="1"/>
  <c r="AW1178" i="1"/>
  <c r="AW1176" i="1"/>
  <c r="AY1209" i="1"/>
  <c r="AY1207" i="1"/>
  <c r="AY1205" i="1"/>
  <c r="AY1210" i="1"/>
  <c r="AY1208" i="1"/>
  <c r="AY1206" i="1"/>
  <c r="AY1204" i="1"/>
  <c r="AY1203" i="1"/>
  <c r="AY1201" i="1"/>
  <c r="AY1199" i="1"/>
  <c r="AY1197" i="1"/>
  <c r="AY1195" i="1"/>
  <c r="AY1193" i="1"/>
  <c r="AY1191" i="1"/>
  <c r="AY1189" i="1"/>
  <c r="AY1187" i="1"/>
  <c r="AY1185" i="1"/>
  <c r="AY1183" i="1"/>
  <c r="AY1202" i="1"/>
  <c r="AY1200" i="1"/>
  <c r="AY1198" i="1"/>
  <c r="AY1196" i="1"/>
  <c r="AY1194" i="1"/>
  <c r="AY1192" i="1"/>
  <c r="AY1190" i="1"/>
  <c r="AY1188" i="1"/>
  <c r="AY1186" i="1"/>
  <c r="AY1184" i="1"/>
  <c r="AY1181" i="1"/>
  <c r="AY1179" i="1"/>
  <c r="AY1177" i="1"/>
  <c r="AY1182" i="1"/>
  <c r="AY1180" i="1"/>
  <c r="AY1178" i="1"/>
  <c r="AY1176" i="1"/>
  <c r="BA1209" i="1"/>
  <c r="BA1207" i="1"/>
  <c r="BA1205" i="1"/>
  <c r="BA1203" i="1"/>
  <c r="BA1201" i="1"/>
  <c r="BA1199" i="1"/>
  <c r="BA1197" i="1"/>
  <c r="BA1195" i="1"/>
  <c r="BA1193" i="1"/>
  <c r="BA1191" i="1"/>
  <c r="BA1189" i="1"/>
  <c r="BA1187" i="1"/>
  <c r="BA1185" i="1"/>
  <c r="BA1183" i="1"/>
  <c r="BA1210" i="1"/>
  <c r="BA1202" i="1"/>
  <c r="BA1208" i="1"/>
  <c r="BA1206" i="1"/>
  <c r="BA1204" i="1"/>
  <c r="BA1181" i="1"/>
  <c r="BA1179" i="1"/>
  <c r="BA1177" i="1"/>
  <c r="BA1200" i="1"/>
  <c r="BA1198" i="1"/>
  <c r="BA1196" i="1"/>
  <c r="BA1194" i="1"/>
  <c r="BA1192" i="1"/>
  <c r="BA1190" i="1"/>
  <c r="BA1188" i="1"/>
  <c r="BA1186" i="1"/>
  <c r="BA1184" i="1"/>
  <c r="BA1182" i="1"/>
  <c r="BA1180" i="1"/>
  <c r="BA1178" i="1"/>
  <c r="BA1176" i="1"/>
  <c r="BC1209" i="1"/>
  <c r="BC1207" i="1"/>
  <c r="BC1205" i="1"/>
  <c r="BC1210" i="1"/>
  <c r="BC1208" i="1"/>
  <c r="BC1206" i="1"/>
  <c r="BC1204" i="1"/>
  <c r="BC1203" i="1"/>
  <c r="BC1201" i="1"/>
  <c r="BC1199" i="1"/>
  <c r="BC1197" i="1"/>
  <c r="BC1195" i="1"/>
  <c r="BC1193" i="1"/>
  <c r="BC1191" i="1"/>
  <c r="BC1189" i="1"/>
  <c r="BC1187" i="1"/>
  <c r="BC1185" i="1"/>
  <c r="BC1183" i="1"/>
  <c r="BC1202" i="1"/>
  <c r="BC1200" i="1"/>
  <c r="BC1198" i="1"/>
  <c r="BC1196" i="1"/>
  <c r="BC1194" i="1"/>
  <c r="BC1192" i="1"/>
  <c r="BC1190" i="1"/>
  <c r="BC1188" i="1"/>
  <c r="BC1186" i="1"/>
  <c r="BC1184" i="1"/>
  <c r="BC1181" i="1"/>
  <c r="BC1179" i="1"/>
  <c r="BC1177" i="1"/>
  <c r="BC1182" i="1"/>
  <c r="BC1180" i="1"/>
  <c r="BC1178" i="1"/>
  <c r="BC1176" i="1"/>
  <c r="BE1209" i="1"/>
  <c r="BE1207" i="1"/>
  <c r="BE1205" i="1"/>
  <c r="BE1203" i="1"/>
  <c r="BE1201" i="1"/>
  <c r="BE1199" i="1"/>
  <c r="BE1197" i="1"/>
  <c r="BE1195" i="1"/>
  <c r="BE1193" i="1"/>
  <c r="BE1191" i="1"/>
  <c r="BE1189" i="1"/>
  <c r="BE1187" i="1"/>
  <c r="BE1185" i="1"/>
  <c r="BE1183" i="1"/>
  <c r="BE1210" i="1"/>
  <c r="BE1208" i="1"/>
  <c r="BE1206" i="1"/>
  <c r="BE1204" i="1"/>
  <c r="BE1202" i="1"/>
  <c r="BE1181" i="1"/>
  <c r="BE1179" i="1"/>
  <c r="BE1177" i="1"/>
  <c r="BE1200" i="1"/>
  <c r="BE1198" i="1"/>
  <c r="BE1196" i="1"/>
  <c r="BE1194" i="1"/>
  <c r="BE1192" i="1"/>
  <c r="BE1190" i="1"/>
  <c r="BE1188" i="1"/>
  <c r="BE1186" i="1"/>
  <c r="BE1184" i="1"/>
  <c r="BE1182" i="1"/>
  <c r="BE1180" i="1"/>
  <c r="BE1178" i="1"/>
  <c r="BE1176" i="1"/>
  <c r="BG1209" i="1"/>
  <c r="BG1207" i="1"/>
  <c r="BG1205" i="1"/>
  <c r="BG1210" i="1"/>
  <c r="BG1208" i="1"/>
  <c r="BG1206" i="1"/>
  <c r="BG1204" i="1"/>
  <c r="BG1203" i="1"/>
  <c r="BG1201" i="1"/>
  <c r="BG1199" i="1"/>
  <c r="BG1197" i="1"/>
  <c r="BG1195" i="1"/>
  <c r="BG1193" i="1"/>
  <c r="BG1191" i="1"/>
  <c r="BG1189" i="1"/>
  <c r="BG1187" i="1"/>
  <c r="BG1185" i="1"/>
  <c r="BG1183" i="1"/>
  <c r="BG1202" i="1"/>
  <c r="BG1200" i="1"/>
  <c r="BG1198" i="1"/>
  <c r="BG1196" i="1"/>
  <c r="BG1194" i="1"/>
  <c r="BG1192" i="1"/>
  <c r="BG1190" i="1"/>
  <c r="BG1188" i="1"/>
  <c r="BG1186" i="1"/>
  <c r="BG1184" i="1"/>
  <c r="BG1181" i="1"/>
  <c r="BG1179" i="1"/>
  <c r="BG1177" i="1"/>
  <c r="BG1182" i="1"/>
  <c r="BG1180" i="1"/>
  <c r="BG1178" i="1"/>
  <c r="BG1176" i="1"/>
  <c r="BI1209" i="1"/>
  <c r="BI1207" i="1"/>
  <c r="BI1205" i="1"/>
  <c r="BI1203" i="1"/>
  <c r="BI1201" i="1"/>
  <c r="BI1199" i="1"/>
  <c r="BI1197" i="1"/>
  <c r="BI1195" i="1"/>
  <c r="BI1193" i="1"/>
  <c r="BI1191" i="1"/>
  <c r="BI1189" i="1"/>
  <c r="BI1187" i="1"/>
  <c r="BI1185" i="1"/>
  <c r="BI1183" i="1"/>
  <c r="BI1202" i="1"/>
  <c r="BI1210" i="1"/>
  <c r="BI1208" i="1"/>
  <c r="BI1206" i="1"/>
  <c r="BI1204" i="1"/>
  <c r="BI1181" i="1"/>
  <c r="BI1179" i="1"/>
  <c r="BI1177" i="1"/>
  <c r="BI1200" i="1"/>
  <c r="BI1198" i="1"/>
  <c r="BI1196" i="1"/>
  <c r="BI1194" i="1"/>
  <c r="BI1192" i="1"/>
  <c r="BI1190" i="1"/>
  <c r="BI1188" i="1"/>
  <c r="BI1186" i="1"/>
  <c r="BI1184" i="1"/>
  <c r="BI1182" i="1"/>
  <c r="BI1180" i="1"/>
  <c r="BI1178" i="1"/>
  <c r="BI1176" i="1"/>
  <c r="BK1209" i="1"/>
  <c r="BK1207" i="1"/>
  <c r="BK1205" i="1"/>
  <c r="BK1210" i="1"/>
  <c r="BK1208" i="1"/>
  <c r="BK1206" i="1"/>
  <c r="BK1204" i="1"/>
  <c r="BK1203" i="1"/>
  <c r="BK1201" i="1"/>
  <c r="BK1199" i="1"/>
  <c r="BK1197" i="1"/>
  <c r="BK1195" i="1"/>
  <c r="BK1193" i="1"/>
  <c r="BK1191" i="1"/>
  <c r="BK1189" i="1"/>
  <c r="BK1187" i="1"/>
  <c r="BK1185" i="1"/>
  <c r="BK1183" i="1"/>
  <c r="BK1202" i="1"/>
  <c r="BK1200" i="1"/>
  <c r="BK1198" i="1"/>
  <c r="BK1196" i="1"/>
  <c r="BK1194" i="1"/>
  <c r="BK1192" i="1"/>
  <c r="BK1190" i="1"/>
  <c r="BK1188" i="1"/>
  <c r="BK1186" i="1"/>
  <c r="BK1184" i="1"/>
  <c r="BK1181" i="1"/>
  <c r="BK1179" i="1"/>
  <c r="BK1177" i="1"/>
  <c r="BK1182" i="1"/>
  <c r="BK1180" i="1"/>
  <c r="BK1178" i="1"/>
  <c r="BK1176" i="1"/>
  <c r="BM1209" i="1"/>
  <c r="BM1207" i="1"/>
  <c r="BM1205" i="1"/>
  <c r="BM1203" i="1"/>
  <c r="BM1201" i="1"/>
  <c r="BM1199" i="1"/>
  <c r="BM1197" i="1"/>
  <c r="BM1195" i="1"/>
  <c r="BM1193" i="1"/>
  <c r="BM1191" i="1"/>
  <c r="BM1189" i="1"/>
  <c r="BM1187" i="1"/>
  <c r="BM1185" i="1"/>
  <c r="BM1183" i="1"/>
  <c r="BM1210" i="1"/>
  <c r="BM1208" i="1"/>
  <c r="BM1206" i="1"/>
  <c r="BM1204" i="1"/>
  <c r="BM1202" i="1"/>
  <c r="BM1181" i="1"/>
  <c r="BM1179" i="1"/>
  <c r="BM1177" i="1"/>
  <c r="BM1200" i="1"/>
  <c r="BM1198" i="1"/>
  <c r="BM1196" i="1"/>
  <c r="BM1194" i="1"/>
  <c r="BM1192" i="1"/>
  <c r="BM1190" i="1"/>
  <c r="BM1188" i="1"/>
  <c r="BM1186" i="1"/>
  <c r="BM1184" i="1"/>
  <c r="BM1182" i="1"/>
  <c r="BM1180" i="1"/>
  <c r="BM1178" i="1"/>
  <c r="BM1176" i="1"/>
  <c r="BO1209" i="1"/>
  <c r="BO1207" i="1"/>
  <c r="BO1205" i="1"/>
  <c r="BO1210" i="1"/>
  <c r="BO1208" i="1"/>
  <c r="BO1206" i="1"/>
  <c r="BO1204" i="1"/>
  <c r="BO1203" i="1"/>
  <c r="BO1201" i="1"/>
  <c r="BO1199" i="1"/>
  <c r="BO1197" i="1"/>
  <c r="BO1195" i="1"/>
  <c r="BO1193" i="1"/>
  <c r="BO1191" i="1"/>
  <c r="BO1189" i="1"/>
  <c r="BO1187" i="1"/>
  <c r="BO1185" i="1"/>
  <c r="BO1183" i="1"/>
  <c r="BO1202" i="1"/>
  <c r="BO1200" i="1"/>
  <c r="BO1198" i="1"/>
  <c r="BO1196" i="1"/>
  <c r="BO1194" i="1"/>
  <c r="BO1192" i="1"/>
  <c r="BO1190" i="1"/>
  <c r="BO1188" i="1"/>
  <c r="BO1186" i="1"/>
  <c r="BO1184" i="1"/>
  <c r="BO1181" i="1"/>
  <c r="BO1179" i="1"/>
  <c r="BO1177" i="1"/>
  <c r="BO1182" i="1"/>
  <c r="BO1180" i="1"/>
  <c r="BO1178" i="1"/>
  <c r="BO1176" i="1"/>
  <c r="BQ1209" i="1"/>
  <c r="BQ1207" i="1"/>
  <c r="BQ1205" i="1"/>
  <c r="BQ1203" i="1"/>
  <c r="BQ1201" i="1"/>
  <c r="BQ1199" i="1"/>
  <c r="BQ1197" i="1"/>
  <c r="BQ1195" i="1"/>
  <c r="BQ1193" i="1"/>
  <c r="BQ1191" i="1"/>
  <c r="BQ1189" i="1"/>
  <c r="BQ1187" i="1"/>
  <c r="BQ1185" i="1"/>
  <c r="BQ1183" i="1"/>
  <c r="BQ1210" i="1"/>
  <c r="BQ1202" i="1"/>
  <c r="BQ1208" i="1"/>
  <c r="BQ1206" i="1"/>
  <c r="BQ1204" i="1"/>
  <c r="BQ1200" i="1"/>
  <c r="BQ1181" i="1"/>
  <c r="BQ1179" i="1"/>
  <c r="BQ1177" i="1"/>
  <c r="BQ1198" i="1"/>
  <c r="BQ1196" i="1"/>
  <c r="BQ1194" i="1"/>
  <c r="BQ1192" i="1"/>
  <c r="BQ1190" i="1"/>
  <c r="BQ1188" i="1"/>
  <c r="BQ1186" i="1"/>
  <c r="BQ1184" i="1"/>
  <c r="BQ1182" i="1"/>
  <c r="BQ1180" i="1"/>
  <c r="BQ1178" i="1"/>
  <c r="BQ1176" i="1"/>
  <c r="BS1209" i="1"/>
  <c r="BS1207" i="1"/>
  <c r="BS1205" i="1"/>
  <c r="BS1210" i="1"/>
  <c r="BS1208" i="1"/>
  <c r="BS1206" i="1"/>
  <c r="BS1204" i="1"/>
  <c r="BS1203" i="1"/>
  <c r="BS1201" i="1"/>
  <c r="BS1199" i="1"/>
  <c r="BS1197" i="1"/>
  <c r="BS1195" i="1"/>
  <c r="BS1193" i="1"/>
  <c r="BS1191" i="1"/>
  <c r="BS1189" i="1"/>
  <c r="BS1187" i="1"/>
  <c r="BS1185" i="1"/>
  <c r="BS1183" i="1"/>
  <c r="BS1202" i="1"/>
  <c r="BS1200" i="1"/>
  <c r="BS1198" i="1"/>
  <c r="BS1196" i="1"/>
  <c r="BS1194" i="1"/>
  <c r="BS1192" i="1"/>
  <c r="BS1190" i="1"/>
  <c r="BS1188" i="1"/>
  <c r="BS1186" i="1"/>
  <c r="BS1184" i="1"/>
  <c r="BS1181" i="1"/>
  <c r="BS1179" i="1"/>
  <c r="BS1177" i="1"/>
  <c r="BS1182" i="1"/>
  <c r="BS1180" i="1"/>
  <c r="BS1178" i="1"/>
  <c r="BS1176" i="1"/>
  <c r="BU1209" i="1"/>
  <c r="BU1207" i="1"/>
  <c r="BU1205" i="1"/>
  <c r="BU1203" i="1"/>
  <c r="BU1201" i="1"/>
  <c r="BU1199" i="1"/>
  <c r="BU1197" i="1"/>
  <c r="BU1195" i="1"/>
  <c r="BU1193" i="1"/>
  <c r="BU1191" i="1"/>
  <c r="BU1189" i="1"/>
  <c r="BU1187" i="1"/>
  <c r="BU1185" i="1"/>
  <c r="BU1183" i="1"/>
  <c r="BU1210" i="1"/>
  <c r="BU1208" i="1"/>
  <c r="BU1206" i="1"/>
  <c r="BU1204" i="1"/>
  <c r="BU1202" i="1"/>
  <c r="BU1181" i="1"/>
  <c r="BU1179" i="1"/>
  <c r="BU1177" i="1"/>
  <c r="BU1198" i="1"/>
  <c r="BU1196" i="1"/>
  <c r="BU1194" i="1"/>
  <c r="BU1192" i="1"/>
  <c r="BU1190" i="1"/>
  <c r="BU1188" i="1"/>
  <c r="BU1186" i="1"/>
  <c r="BU1184" i="1"/>
  <c r="BU1200" i="1"/>
  <c r="BU1182" i="1"/>
  <c r="BU1180" i="1"/>
  <c r="BU1178" i="1"/>
  <c r="BU1176" i="1"/>
  <c r="BW1209" i="1"/>
  <c r="BW1207" i="1"/>
  <c r="BW1205" i="1"/>
  <c r="BW1210" i="1"/>
  <c r="BW1208" i="1"/>
  <c r="BW1206" i="1"/>
  <c r="BW1204" i="1"/>
  <c r="BW1203" i="1"/>
  <c r="BW1201" i="1"/>
  <c r="BW1199" i="1"/>
  <c r="BW1197" i="1"/>
  <c r="BW1195" i="1"/>
  <c r="BW1193" i="1"/>
  <c r="BW1191" i="1"/>
  <c r="BW1189" i="1"/>
  <c r="BW1187" i="1"/>
  <c r="BW1185" i="1"/>
  <c r="BW1183" i="1"/>
  <c r="BW1202" i="1"/>
  <c r="BW1200" i="1"/>
  <c r="BW1198" i="1"/>
  <c r="BW1196" i="1"/>
  <c r="BW1194" i="1"/>
  <c r="BW1192" i="1"/>
  <c r="BW1190" i="1"/>
  <c r="BW1188" i="1"/>
  <c r="BW1186" i="1"/>
  <c r="BW1184" i="1"/>
  <c r="BW1181" i="1"/>
  <c r="BW1179" i="1"/>
  <c r="BW1177" i="1"/>
  <c r="BW1182" i="1"/>
  <c r="BW1180" i="1"/>
  <c r="BW1178" i="1"/>
  <c r="BW1176" i="1"/>
  <c r="BY1209" i="1"/>
  <c r="BY1207" i="1"/>
  <c r="BY1205" i="1"/>
  <c r="BY1203" i="1"/>
  <c r="BY1201" i="1"/>
  <c r="BY1199" i="1"/>
  <c r="BY1197" i="1"/>
  <c r="BY1195" i="1"/>
  <c r="BY1193" i="1"/>
  <c r="BY1191" i="1"/>
  <c r="BY1189" i="1"/>
  <c r="BY1187" i="1"/>
  <c r="BY1185" i="1"/>
  <c r="BY1183" i="1"/>
  <c r="BY1202" i="1"/>
  <c r="BY1210" i="1"/>
  <c r="BY1208" i="1"/>
  <c r="BY1206" i="1"/>
  <c r="BY1204" i="1"/>
  <c r="BY1200" i="1"/>
  <c r="BY1181" i="1"/>
  <c r="BY1179" i="1"/>
  <c r="BY1177" i="1"/>
  <c r="BY1198" i="1"/>
  <c r="BY1196" i="1"/>
  <c r="BY1194" i="1"/>
  <c r="BY1192" i="1"/>
  <c r="BY1190" i="1"/>
  <c r="BY1188" i="1"/>
  <c r="BY1186" i="1"/>
  <c r="BY1184" i="1"/>
  <c r="BY1182" i="1"/>
  <c r="BY1180" i="1"/>
  <c r="BY1178" i="1"/>
  <c r="BY1176" i="1"/>
  <c r="CA1209" i="1"/>
  <c r="CA1207" i="1"/>
  <c r="CA1205" i="1"/>
  <c r="CA1210" i="1"/>
  <c r="CA1208" i="1"/>
  <c r="CA1206" i="1"/>
  <c r="CA1204" i="1"/>
  <c r="CA1203" i="1"/>
  <c r="CA1201" i="1"/>
  <c r="CA1199" i="1"/>
  <c r="CA1197" i="1"/>
  <c r="CA1195" i="1"/>
  <c r="CA1193" i="1"/>
  <c r="CA1191" i="1"/>
  <c r="CA1189" i="1"/>
  <c r="CA1187" i="1"/>
  <c r="CA1185" i="1"/>
  <c r="CA1183" i="1"/>
  <c r="CA1202" i="1"/>
  <c r="CA1200" i="1"/>
  <c r="CA1198" i="1"/>
  <c r="CA1196" i="1"/>
  <c r="CA1194" i="1"/>
  <c r="CA1192" i="1"/>
  <c r="CA1190" i="1"/>
  <c r="CA1188" i="1"/>
  <c r="CA1186" i="1"/>
  <c r="CA1184" i="1"/>
  <c r="CA1181" i="1"/>
  <c r="CA1179" i="1"/>
  <c r="CA1177" i="1"/>
  <c r="CA1182" i="1"/>
  <c r="CA1180" i="1"/>
  <c r="CA1178" i="1"/>
  <c r="CA1176" i="1"/>
  <c r="CC1209" i="1"/>
  <c r="CC1207" i="1"/>
  <c r="CC1205" i="1"/>
  <c r="CC1203" i="1"/>
  <c r="CC1201" i="1"/>
  <c r="CC1199" i="1"/>
  <c r="CC1197" i="1"/>
  <c r="CC1195" i="1"/>
  <c r="CC1193" i="1"/>
  <c r="CC1191" i="1"/>
  <c r="CC1189" i="1"/>
  <c r="CC1187" i="1"/>
  <c r="CC1185" i="1"/>
  <c r="CC1183" i="1"/>
  <c r="CC1210" i="1"/>
  <c r="CC1208" i="1"/>
  <c r="CC1206" i="1"/>
  <c r="CC1204" i="1"/>
  <c r="CC1202" i="1"/>
  <c r="CC1181" i="1"/>
  <c r="CC1179" i="1"/>
  <c r="CC1177" i="1"/>
  <c r="CC1200" i="1"/>
  <c r="CC1198" i="1"/>
  <c r="CC1196" i="1"/>
  <c r="CC1194" i="1"/>
  <c r="CC1192" i="1"/>
  <c r="CC1190" i="1"/>
  <c r="CC1188" i="1"/>
  <c r="CC1186" i="1"/>
  <c r="CC1184" i="1"/>
  <c r="CC1182" i="1"/>
  <c r="CC1180" i="1"/>
  <c r="CC1178" i="1"/>
  <c r="CC1176" i="1"/>
  <c r="CE1209" i="1"/>
  <c r="CE1207" i="1"/>
  <c r="CE1205" i="1"/>
  <c r="CE1210" i="1"/>
  <c r="CE1208" i="1"/>
  <c r="CE1206" i="1"/>
  <c r="CE1204" i="1"/>
  <c r="CE1203" i="1"/>
  <c r="CE1201" i="1"/>
  <c r="CE1199" i="1"/>
  <c r="CE1197" i="1"/>
  <c r="CE1195" i="1"/>
  <c r="CE1193" i="1"/>
  <c r="CE1191" i="1"/>
  <c r="CE1189" i="1"/>
  <c r="CE1187" i="1"/>
  <c r="CE1185" i="1"/>
  <c r="CE1183" i="1"/>
  <c r="CE1202" i="1"/>
  <c r="CE1200" i="1"/>
  <c r="CE1198" i="1"/>
  <c r="CE1196" i="1"/>
  <c r="CE1194" i="1"/>
  <c r="CE1192" i="1"/>
  <c r="CE1190" i="1"/>
  <c r="CE1188" i="1"/>
  <c r="CE1186" i="1"/>
  <c r="CE1184" i="1"/>
  <c r="CE1181" i="1"/>
  <c r="CE1179" i="1"/>
  <c r="CE1177" i="1"/>
  <c r="CE1182" i="1"/>
  <c r="CE1180" i="1"/>
  <c r="CE1178" i="1"/>
  <c r="CE1176" i="1"/>
  <c r="CG1209" i="1"/>
  <c r="CG1207" i="1"/>
  <c r="CG1205" i="1"/>
  <c r="CG1203" i="1"/>
  <c r="CG1201" i="1"/>
  <c r="CG1199" i="1"/>
  <c r="CG1197" i="1"/>
  <c r="CG1195" i="1"/>
  <c r="CG1193" i="1"/>
  <c r="CG1191" i="1"/>
  <c r="CG1189" i="1"/>
  <c r="CG1187" i="1"/>
  <c r="CG1185" i="1"/>
  <c r="CG1183" i="1"/>
  <c r="CG1210" i="1"/>
  <c r="CG1202" i="1"/>
  <c r="CG1208" i="1"/>
  <c r="CG1206" i="1"/>
  <c r="CG1204" i="1"/>
  <c r="CG1200" i="1"/>
  <c r="CG1181" i="1"/>
  <c r="CG1179" i="1"/>
  <c r="CG1177" i="1"/>
  <c r="CG1198" i="1"/>
  <c r="CG1196" i="1"/>
  <c r="CG1194" i="1"/>
  <c r="CG1192" i="1"/>
  <c r="CG1190" i="1"/>
  <c r="CG1188" i="1"/>
  <c r="CG1186" i="1"/>
  <c r="CG1184" i="1"/>
  <c r="CG1182" i="1"/>
  <c r="CG1180" i="1"/>
  <c r="CG1178" i="1"/>
  <c r="CG1176" i="1"/>
  <c r="CI1209" i="1"/>
  <c r="CI1207" i="1"/>
  <c r="CI1205" i="1"/>
  <c r="CI1210" i="1"/>
  <c r="CI1208" i="1"/>
  <c r="CI1206" i="1"/>
  <c r="CI1204" i="1"/>
  <c r="CI1203" i="1"/>
  <c r="CI1201" i="1"/>
  <c r="CI1199" i="1"/>
  <c r="CI1197" i="1"/>
  <c r="CI1195" i="1"/>
  <c r="CI1193" i="1"/>
  <c r="CI1191" i="1"/>
  <c r="CI1189" i="1"/>
  <c r="CI1187" i="1"/>
  <c r="CI1185" i="1"/>
  <c r="CI1183" i="1"/>
  <c r="CI1202" i="1"/>
  <c r="CI1200" i="1"/>
  <c r="CI1198" i="1"/>
  <c r="CI1196" i="1"/>
  <c r="CI1194" i="1"/>
  <c r="CI1192" i="1"/>
  <c r="CI1190" i="1"/>
  <c r="CI1188" i="1"/>
  <c r="CI1186" i="1"/>
  <c r="CI1184" i="1"/>
  <c r="CI1181" i="1"/>
  <c r="CI1179" i="1"/>
  <c r="CI1177" i="1"/>
  <c r="CI1182" i="1"/>
  <c r="CI1180" i="1"/>
  <c r="CI1178" i="1"/>
  <c r="CI1176" i="1"/>
  <c r="CK1209" i="1"/>
  <c r="CK1207" i="1"/>
  <c r="CK1205" i="1"/>
  <c r="CK1203" i="1"/>
  <c r="CK1201" i="1"/>
  <c r="CK1199" i="1"/>
  <c r="CK1197" i="1"/>
  <c r="CK1195" i="1"/>
  <c r="CK1193" i="1"/>
  <c r="CK1191" i="1"/>
  <c r="CK1189" i="1"/>
  <c r="CK1187" i="1"/>
  <c r="CK1185" i="1"/>
  <c r="CK1183" i="1"/>
  <c r="CK1210" i="1"/>
  <c r="CK1208" i="1"/>
  <c r="CK1206" i="1"/>
  <c r="CK1204" i="1"/>
  <c r="CK1202" i="1"/>
  <c r="CK1181" i="1"/>
  <c r="CK1179" i="1"/>
  <c r="CK1177" i="1"/>
  <c r="CK1198" i="1"/>
  <c r="CK1196" i="1"/>
  <c r="CK1194" i="1"/>
  <c r="CK1192" i="1"/>
  <c r="CK1190" i="1"/>
  <c r="CK1188" i="1"/>
  <c r="CK1186" i="1"/>
  <c r="CK1184" i="1"/>
  <c r="CK1200" i="1"/>
  <c r="CK1182" i="1"/>
  <c r="CK1180" i="1"/>
  <c r="CK1178" i="1"/>
  <c r="CK1176" i="1"/>
  <c r="CM1209" i="1"/>
  <c r="CM1207" i="1"/>
  <c r="CM1205" i="1"/>
  <c r="CM1210" i="1"/>
  <c r="CM1208" i="1"/>
  <c r="CM1206" i="1"/>
  <c r="CM1204" i="1"/>
  <c r="CM1203" i="1"/>
  <c r="CM1201" i="1"/>
  <c r="CM1199" i="1"/>
  <c r="CM1197" i="1"/>
  <c r="CM1195" i="1"/>
  <c r="CM1193" i="1"/>
  <c r="CM1191" i="1"/>
  <c r="CM1189" i="1"/>
  <c r="CM1187" i="1"/>
  <c r="CM1185" i="1"/>
  <c r="CM1183" i="1"/>
  <c r="CM1202" i="1"/>
  <c r="CM1200" i="1"/>
  <c r="CM1198" i="1"/>
  <c r="CM1196" i="1"/>
  <c r="CM1194" i="1"/>
  <c r="CM1192" i="1"/>
  <c r="CM1190" i="1"/>
  <c r="CM1188" i="1"/>
  <c r="CM1186" i="1"/>
  <c r="CM1184" i="1"/>
  <c r="CM1181" i="1"/>
  <c r="CM1179" i="1"/>
  <c r="CM1177" i="1"/>
  <c r="CM1182" i="1"/>
  <c r="CM1180" i="1"/>
  <c r="CM1178" i="1"/>
  <c r="CM1176" i="1"/>
  <c r="CO1209" i="1"/>
  <c r="CO1207" i="1"/>
  <c r="CO1205" i="1"/>
  <c r="CO1203" i="1"/>
  <c r="CO1201" i="1"/>
  <c r="CO1199" i="1"/>
  <c r="CO1197" i="1"/>
  <c r="CO1195" i="1"/>
  <c r="CO1193" i="1"/>
  <c r="CO1191" i="1"/>
  <c r="CO1189" i="1"/>
  <c r="CO1187" i="1"/>
  <c r="CO1185" i="1"/>
  <c r="CO1183" i="1"/>
  <c r="CO1202" i="1"/>
  <c r="CO1210" i="1"/>
  <c r="CO1208" i="1"/>
  <c r="CO1206" i="1"/>
  <c r="CO1204" i="1"/>
  <c r="CO1200" i="1"/>
  <c r="CO1181" i="1"/>
  <c r="CO1179" i="1"/>
  <c r="CO1177" i="1"/>
  <c r="CO1198" i="1"/>
  <c r="CO1196" i="1"/>
  <c r="CO1194" i="1"/>
  <c r="CO1192" i="1"/>
  <c r="CO1190" i="1"/>
  <c r="CO1188" i="1"/>
  <c r="CO1186" i="1"/>
  <c r="CO1184" i="1"/>
  <c r="CO1182" i="1"/>
  <c r="CO1180" i="1"/>
  <c r="CO1178" i="1"/>
  <c r="CO1176" i="1"/>
  <c r="CQ1209" i="1"/>
  <c r="CQ1207" i="1"/>
  <c r="CQ1205" i="1"/>
  <c r="CQ1210" i="1"/>
  <c r="CQ1208" i="1"/>
  <c r="CQ1206" i="1"/>
  <c r="CQ1204" i="1"/>
  <c r="CQ1203" i="1"/>
  <c r="CQ1201" i="1"/>
  <c r="CQ1199" i="1"/>
  <c r="CQ1197" i="1"/>
  <c r="CQ1195" i="1"/>
  <c r="CQ1193" i="1"/>
  <c r="CQ1191" i="1"/>
  <c r="CQ1189" i="1"/>
  <c r="CQ1187" i="1"/>
  <c r="CQ1185" i="1"/>
  <c r="CQ1183" i="1"/>
  <c r="CQ1202" i="1"/>
  <c r="CQ1200" i="1"/>
  <c r="CQ1198" i="1"/>
  <c r="CQ1196" i="1"/>
  <c r="CQ1194" i="1"/>
  <c r="CQ1192" i="1"/>
  <c r="CQ1190" i="1"/>
  <c r="CQ1188" i="1"/>
  <c r="CQ1186" i="1"/>
  <c r="CQ1184" i="1"/>
  <c r="CQ1181" i="1"/>
  <c r="CQ1179" i="1"/>
  <c r="CQ1177" i="1"/>
  <c r="CQ1182" i="1"/>
  <c r="CQ1180" i="1"/>
  <c r="CQ1178" i="1"/>
  <c r="CQ1176" i="1"/>
  <c r="CS1209" i="1"/>
  <c r="CS1207" i="1"/>
  <c r="CS1205" i="1"/>
  <c r="CS1203" i="1"/>
  <c r="CS1201" i="1"/>
  <c r="CS1199" i="1"/>
  <c r="CS1197" i="1"/>
  <c r="CS1195" i="1"/>
  <c r="CS1193" i="1"/>
  <c r="CS1191" i="1"/>
  <c r="CS1189" i="1"/>
  <c r="CS1187" i="1"/>
  <c r="CS1185" i="1"/>
  <c r="CS1183" i="1"/>
  <c r="CS1210" i="1"/>
  <c r="CS1208" i="1"/>
  <c r="CS1206" i="1"/>
  <c r="CS1204" i="1"/>
  <c r="CS1202" i="1"/>
  <c r="CS1181" i="1"/>
  <c r="CS1179" i="1"/>
  <c r="CS1177" i="1"/>
  <c r="CS1200" i="1"/>
  <c r="CS1198" i="1"/>
  <c r="CS1196" i="1"/>
  <c r="CS1194" i="1"/>
  <c r="CS1192" i="1"/>
  <c r="CS1190" i="1"/>
  <c r="CS1188" i="1"/>
  <c r="CS1186" i="1"/>
  <c r="CS1184" i="1"/>
  <c r="CS1182" i="1"/>
  <c r="CS1180" i="1"/>
  <c r="CS1178" i="1"/>
  <c r="CS1176" i="1"/>
  <c r="CU1209" i="1"/>
  <c r="CU1207" i="1"/>
  <c r="CU1205" i="1"/>
  <c r="CU1210" i="1"/>
  <c r="CU1208" i="1"/>
  <c r="CU1206" i="1"/>
  <c r="CU1204" i="1"/>
  <c r="CU1203" i="1"/>
  <c r="CU1201" i="1"/>
  <c r="CU1199" i="1"/>
  <c r="CU1197" i="1"/>
  <c r="CU1195" i="1"/>
  <c r="CU1193" i="1"/>
  <c r="CU1191" i="1"/>
  <c r="CU1189" i="1"/>
  <c r="CU1187" i="1"/>
  <c r="CU1185" i="1"/>
  <c r="CU1183" i="1"/>
  <c r="CU1202" i="1"/>
  <c r="CU1200" i="1"/>
  <c r="CU1198" i="1"/>
  <c r="CU1196" i="1"/>
  <c r="CU1194" i="1"/>
  <c r="CU1192" i="1"/>
  <c r="CU1190" i="1"/>
  <c r="CU1188" i="1"/>
  <c r="CU1186" i="1"/>
  <c r="CU1184" i="1"/>
  <c r="CU1181" i="1"/>
  <c r="CU1179" i="1"/>
  <c r="CU1177" i="1"/>
  <c r="CU1182" i="1"/>
  <c r="CU1180" i="1"/>
  <c r="CU1178" i="1"/>
  <c r="CU1176" i="1"/>
  <c r="H1336" i="1"/>
  <c r="H1334" i="1"/>
  <c r="H1332" i="1"/>
  <c r="H1330" i="1"/>
  <c r="H1328" i="1"/>
  <c r="H1326" i="1"/>
  <c r="H1324" i="1"/>
  <c r="H1322" i="1"/>
  <c r="H1320" i="1"/>
  <c r="H1318" i="1"/>
  <c r="H1316" i="1"/>
  <c r="H1314" i="1"/>
  <c r="H1312" i="1"/>
  <c r="H1310" i="1"/>
  <c r="H1308" i="1"/>
  <c r="H1306" i="1"/>
  <c r="H1304" i="1"/>
  <c r="H1337" i="1"/>
  <c r="H1335" i="1"/>
  <c r="H1333" i="1"/>
  <c r="H1331" i="1"/>
  <c r="H1329" i="1"/>
  <c r="H1327" i="1"/>
  <c r="H1325" i="1"/>
  <c r="H1323" i="1"/>
  <c r="H1321" i="1"/>
  <c r="H1319" i="1"/>
  <c r="H1317" i="1"/>
  <c r="H1315" i="1"/>
  <c r="H1313" i="1"/>
  <c r="H1311" i="1"/>
  <c r="H1309" i="1"/>
  <c r="H1307" i="1"/>
  <c r="H1305" i="1"/>
  <c r="H1303" i="1"/>
  <c r="H579" i="1"/>
  <c r="H577" i="1"/>
  <c r="H575" i="1"/>
  <c r="H573" i="1"/>
  <c r="H571" i="1"/>
  <c r="H569" i="1"/>
  <c r="H567" i="1"/>
  <c r="H565" i="1"/>
  <c r="H563" i="1"/>
  <c r="H561" i="1"/>
  <c r="H559" i="1"/>
  <c r="H557" i="1"/>
  <c r="H555" i="1"/>
  <c r="H553" i="1"/>
  <c r="H551" i="1"/>
  <c r="H549" i="1"/>
  <c r="H547" i="1"/>
  <c r="H580" i="1"/>
  <c r="H578" i="1"/>
  <c r="H576" i="1"/>
  <c r="H574" i="1"/>
  <c r="H572" i="1"/>
  <c r="H570" i="1"/>
  <c r="H568" i="1"/>
  <c r="H566" i="1"/>
  <c r="H564" i="1"/>
  <c r="H562" i="1"/>
  <c r="H560" i="1"/>
  <c r="H558" i="1"/>
  <c r="H556" i="1"/>
  <c r="H554" i="1"/>
  <c r="H552" i="1"/>
  <c r="H550" i="1"/>
  <c r="H548" i="1"/>
  <c r="H546" i="1"/>
  <c r="H1465" i="1"/>
  <c r="H1463" i="1"/>
  <c r="H1461" i="1"/>
  <c r="H1459" i="1"/>
  <c r="H1457" i="1"/>
  <c r="H1455" i="1"/>
  <c r="H1453" i="1"/>
  <c r="H1451" i="1"/>
  <c r="H1449" i="1"/>
  <c r="H1447" i="1"/>
  <c r="H1445" i="1"/>
  <c r="H1443" i="1"/>
  <c r="H1441" i="1"/>
  <c r="H1439" i="1"/>
  <c r="H1437" i="1"/>
  <c r="H1435" i="1"/>
  <c r="H1433" i="1"/>
  <c r="H1431" i="1"/>
  <c r="H1464" i="1"/>
  <c r="H1462" i="1"/>
  <c r="H1460" i="1"/>
  <c r="H1458" i="1"/>
  <c r="H1456" i="1"/>
  <c r="H1454" i="1"/>
  <c r="H1452" i="1"/>
  <c r="H1450" i="1"/>
  <c r="H1448" i="1"/>
  <c r="H1446" i="1"/>
  <c r="H1444" i="1"/>
  <c r="H1442" i="1"/>
  <c r="H1440" i="1"/>
  <c r="H1438" i="1"/>
  <c r="H1436" i="1"/>
  <c r="H1434" i="1"/>
  <c r="H1432" i="1"/>
  <c r="J579" i="1"/>
  <c r="J577" i="1"/>
  <c r="J575" i="1"/>
  <c r="J573" i="1"/>
  <c r="J571" i="1"/>
  <c r="J569" i="1"/>
  <c r="J567" i="1"/>
  <c r="J565" i="1"/>
  <c r="J563" i="1"/>
  <c r="J561" i="1"/>
  <c r="J559" i="1"/>
  <c r="J557" i="1"/>
  <c r="J555" i="1"/>
  <c r="J553" i="1"/>
  <c r="J551" i="1"/>
  <c r="J549" i="1"/>
  <c r="J547" i="1"/>
  <c r="J580" i="1"/>
  <c r="J578" i="1"/>
  <c r="J576" i="1"/>
  <c r="J574" i="1"/>
  <c r="J572" i="1"/>
  <c r="J570" i="1"/>
  <c r="J568" i="1"/>
  <c r="J566" i="1"/>
  <c r="J564" i="1"/>
  <c r="J562" i="1"/>
  <c r="J560" i="1"/>
  <c r="J558" i="1"/>
  <c r="J556" i="1"/>
  <c r="J554" i="1"/>
  <c r="J552" i="1"/>
  <c r="J550" i="1"/>
  <c r="J548" i="1"/>
  <c r="J546" i="1"/>
  <c r="H1724" i="1"/>
  <c r="H1722" i="1"/>
  <c r="H1720" i="1"/>
  <c r="H1718" i="1"/>
  <c r="H1716" i="1"/>
  <c r="H1714" i="1"/>
  <c r="H1713" i="1"/>
  <c r="H1711" i="1"/>
  <c r="H1709" i="1"/>
  <c r="H1707" i="1"/>
  <c r="H1705" i="1"/>
  <c r="H1703" i="1"/>
  <c r="H1701" i="1"/>
  <c r="H1699" i="1"/>
  <c r="H1697" i="1"/>
  <c r="H1695" i="1"/>
  <c r="H1693" i="1"/>
  <c r="H1691" i="1"/>
  <c r="H1598" i="1"/>
  <c r="H1596" i="1"/>
  <c r="H1594" i="1"/>
  <c r="H1725" i="1"/>
  <c r="H1723" i="1"/>
  <c r="H1721" i="1"/>
  <c r="H1719" i="1"/>
  <c r="H1717" i="1"/>
  <c r="H1715" i="1"/>
  <c r="H1712" i="1"/>
  <c r="H1710" i="1"/>
  <c r="H1708" i="1"/>
  <c r="H1706" i="1"/>
  <c r="H1704" i="1"/>
  <c r="H1702" i="1"/>
  <c r="H1700" i="1"/>
  <c r="H1698" i="1"/>
  <c r="H1696" i="1"/>
  <c r="H1694" i="1"/>
  <c r="H1692" i="1"/>
  <c r="H1592" i="1"/>
  <c r="H1590" i="1"/>
  <c r="H1588" i="1"/>
  <c r="H1586" i="1"/>
  <c r="H1584" i="1"/>
  <c r="H1582" i="1"/>
  <c r="H1580" i="1"/>
  <c r="H1578" i="1"/>
  <c r="H1576" i="1"/>
  <c r="H1574" i="1"/>
  <c r="H1572" i="1"/>
  <c r="H1570" i="1"/>
  <c r="H1568" i="1"/>
  <c r="H1566" i="1"/>
  <c r="H1564" i="1"/>
  <c r="H1597" i="1"/>
  <c r="H1595" i="1"/>
  <c r="H1593" i="1"/>
  <c r="H1591" i="1"/>
  <c r="H1589" i="1"/>
  <c r="H1587" i="1"/>
  <c r="H1585" i="1"/>
  <c r="H1583" i="1"/>
  <c r="H1581" i="1"/>
  <c r="H1579" i="1"/>
  <c r="H1577" i="1"/>
  <c r="H1575" i="1"/>
  <c r="H1573" i="1"/>
  <c r="H1571" i="1"/>
  <c r="H1569" i="1"/>
  <c r="H1567" i="1"/>
  <c r="H1565" i="1"/>
  <c r="L579" i="1"/>
  <c r="L577" i="1"/>
  <c r="L575" i="1"/>
  <c r="L573" i="1"/>
  <c r="L571" i="1"/>
  <c r="L569" i="1"/>
  <c r="L567" i="1"/>
  <c r="L565" i="1"/>
  <c r="L563" i="1"/>
  <c r="L561" i="1"/>
  <c r="L559" i="1"/>
  <c r="L557" i="1"/>
  <c r="L555" i="1"/>
  <c r="L553" i="1"/>
  <c r="L551" i="1"/>
  <c r="L549" i="1"/>
  <c r="L547" i="1"/>
  <c r="L580" i="1"/>
  <c r="L578" i="1"/>
  <c r="L576" i="1"/>
  <c r="L574" i="1"/>
  <c r="L572" i="1"/>
  <c r="L570" i="1"/>
  <c r="L568" i="1"/>
  <c r="L566" i="1"/>
  <c r="L564" i="1"/>
  <c r="L562" i="1"/>
  <c r="L560" i="1"/>
  <c r="L558" i="1"/>
  <c r="L556" i="1"/>
  <c r="L554" i="1"/>
  <c r="L552" i="1"/>
  <c r="L550" i="1"/>
  <c r="L548" i="1"/>
  <c r="L546" i="1"/>
  <c r="J1724" i="1"/>
  <c r="J1722" i="1"/>
  <c r="J1720" i="1"/>
  <c r="J1718" i="1"/>
  <c r="J1716" i="1"/>
  <c r="J1714" i="1"/>
  <c r="J1725" i="1"/>
  <c r="J1723" i="1"/>
  <c r="J1721" i="1"/>
  <c r="J1719" i="1"/>
  <c r="J1717" i="1"/>
  <c r="J1715" i="1"/>
  <c r="J1713" i="1"/>
  <c r="J1711" i="1"/>
  <c r="J1709" i="1"/>
  <c r="J1707" i="1"/>
  <c r="J1705" i="1"/>
  <c r="J1703" i="1"/>
  <c r="J1701" i="1"/>
  <c r="J1699" i="1"/>
  <c r="J1697" i="1"/>
  <c r="J1695" i="1"/>
  <c r="J1693" i="1"/>
  <c r="J1691" i="1"/>
  <c r="J1598" i="1"/>
  <c r="J1596" i="1"/>
  <c r="J1594" i="1"/>
  <c r="J1597" i="1"/>
  <c r="J1595" i="1"/>
  <c r="J1593" i="1"/>
  <c r="J1592" i="1"/>
  <c r="J1590" i="1"/>
  <c r="J1588" i="1"/>
  <c r="J1586" i="1"/>
  <c r="J1584" i="1"/>
  <c r="J1582" i="1"/>
  <c r="J1580" i="1"/>
  <c r="J1578" i="1"/>
  <c r="J1576" i="1"/>
  <c r="J1574" i="1"/>
  <c r="J1572" i="1"/>
  <c r="J1570" i="1"/>
  <c r="J1568" i="1"/>
  <c r="J1566" i="1"/>
  <c r="J1564" i="1"/>
  <c r="J1712" i="1"/>
  <c r="J1710" i="1"/>
  <c r="J1708" i="1"/>
  <c r="J1706" i="1"/>
  <c r="J1704" i="1"/>
  <c r="J1702" i="1"/>
  <c r="J1700" i="1"/>
  <c r="J1698" i="1"/>
  <c r="J1696" i="1"/>
  <c r="J1694" i="1"/>
  <c r="J1692" i="1"/>
  <c r="J1591" i="1"/>
  <c r="J1589" i="1"/>
  <c r="J1587" i="1"/>
  <c r="J1585" i="1"/>
  <c r="J1583" i="1"/>
  <c r="J1581" i="1"/>
  <c r="J1579" i="1"/>
  <c r="J1577" i="1"/>
  <c r="J1575" i="1"/>
  <c r="J1573" i="1"/>
  <c r="J1571" i="1"/>
  <c r="J1569" i="1"/>
  <c r="J1567" i="1"/>
  <c r="J1565" i="1"/>
  <c r="N579" i="1"/>
  <c r="N577" i="1"/>
  <c r="N575" i="1"/>
  <c r="N573" i="1"/>
  <c r="N571" i="1"/>
  <c r="N569" i="1"/>
  <c r="N567" i="1"/>
  <c r="N565" i="1"/>
  <c r="N563" i="1"/>
  <c r="N561" i="1"/>
  <c r="N559" i="1"/>
  <c r="N557" i="1"/>
  <c r="N555" i="1"/>
  <c r="N553" i="1"/>
  <c r="N551" i="1"/>
  <c r="N549" i="1"/>
  <c r="N547" i="1"/>
  <c r="N580" i="1"/>
  <c r="N578" i="1"/>
  <c r="N576" i="1"/>
  <c r="N574" i="1"/>
  <c r="N572" i="1"/>
  <c r="N570" i="1"/>
  <c r="N568" i="1"/>
  <c r="N566" i="1"/>
  <c r="N564" i="1"/>
  <c r="N562" i="1"/>
  <c r="N560" i="1"/>
  <c r="N558" i="1"/>
  <c r="N556" i="1"/>
  <c r="N554" i="1"/>
  <c r="N552" i="1"/>
  <c r="N550" i="1"/>
  <c r="N548" i="1"/>
  <c r="N546" i="1"/>
  <c r="N37" i="1"/>
  <c r="H33" i="1"/>
  <c r="I35" i="1"/>
  <c r="K35" i="1"/>
  <c r="H37" i="1"/>
  <c r="L37" i="1"/>
  <c r="O37" i="1"/>
  <c r="R166" i="1"/>
  <c r="Z166" i="1"/>
  <c r="AD166" i="1"/>
  <c r="AH166" i="1"/>
  <c r="AL166" i="1"/>
  <c r="AP166" i="1"/>
  <c r="AT166" i="1"/>
  <c r="AX166" i="1"/>
  <c r="BB166" i="1"/>
  <c r="BF166" i="1"/>
  <c r="BJ166" i="1"/>
  <c r="BN166" i="1"/>
  <c r="BR166" i="1"/>
  <c r="BV166" i="1"/>
  <c r="BZ166" i="1"/>
  <c r="CD166" i="1"/>
  <c r="CH166" i="1"/>
  <c r="CL166" i="1"/>
  <c r="CP166" i="1"/>
  <c r="Q167" i="1"/>
  <c r="AA167" i="1"/>
  <c r="AE167" i="1"/>
  <c r="AI167" i="1"/>
  <c r="AM167" i="1"/>
  <c r="AQ167" i="1"/>
  <c r="AU167" i="1"/>
  <c r="AY167" i="1"/>
  <c r="BC167" i="1"/>
  <c r="BG167" i="1"/>
  <c r="BK167" i="1"/>
  <c r="BO167" i="1"/>
  <c r="BS167" i="1"/>
  <c r="BW167" i="1"/>
  <c r="CA167" i="1"/>
  <c r="CE167" i="1"/>
  <c r="CI167" i="1"/>
  <c r="CM167" i="1"/>
  <c r="CQ167" i="1"/>
  <c r="Q168" i="1"/>
  <c r="AB168" i="1"/>
  <c r="AF168" i="1"/>
  <c r="AJ168" i="1"/>
  <c r="AN168" i="1"/>
  <c r="AR168" i="1"/>
  <c r="AV168" i="1"/>
  <c r="AZ168" i="1"/>
  <c r="BD168" i="1"/>
  <c r="BH168" i="1"/>
  <c r="BL168" i="1"/>
  <c r="BP168" i="1"/>
  <c r="BT168" i="1"/>
  <c r="BX168" i="1"/>
  <c r="CB168" i="1"/>
  <c r="CF168" i="1"/>
  <c r="CJ168" i="1"/>
  <c r="CN168" i="1"/>
  <c r="CR168" i="1"/>
  <c r="I169" i="1"/>
  <c r="V169" i="1"/>
  <c r="AB169" i="1"/>
  <c r="AF169" i="1"/>
  <c r="AJ169" i="1"/>
  <c r="AN169" i="1"/>
  <c r="AR169" i="1"/>
  <c r="AV169" i="1"/>
  <c r="AZ169" i="1"/>
  <c r="BD169" i="1"/>
  <c r="BH169" i="1"/>
  <c r="BL169" i="1"/>
  <c r="BP169" i="1"/>
  <c r="BT169" i="1"/>
  <c r="BX169" i="1"/>
  <c r="CB169" i="1"/>
  <c r="CF169" i="1"/>
  <c r="CJ169" i="1"/>
  <c r="CN169" i="1"/>
  <c r="CR169" i="1"/>
  <c r="L170" i="1"/>
  <c r="Y170" i="1"/>
  <c r="AC170" i="1"/>
  <c r="AG170" i="1"/>
  <c r="AK170" i="1"/>
  <c r="AO170" i="1"/>
  <c r="AS170" i="1"/>
  <c r="AW170" i="1"/>
  <c r="BA170" i="1"/>
  <c r="BE170" i="1"/>
  <c r="BI170" i="1"/>
  <c r="BM170" i="1"/>
  <c r="BQ170" i="1"/>
  <c r="BU170" i="1"/>
  <c r="BY170" i="1"/>
  <c r="CC170" i="1"/>
  <c r="CG170" i="1"/>
  <c r="CK170" i="1"/>
  <c r="CO170" i="1"/>
  <c r="CS170" i="1"/>
  <c r="H171" i="1"/>
  <c r="AA171" i="1"/>
  <c r="AE171" i="1"/>
  <c r="AI171" i="1"/>
  <c r="AM171" i="1"/>
  <c r="AQ171" i="1"/>
  <c r="AU171" i="1"/>
  <c r="AY171" i="1"/>
  <c r="BC171" i="1"/>
  <c r="BG171" i="1"/>
  <c r="BK171" i="1"/>
  <c r="BO171" i="1"/>
  <c r="BS171" i="1"/>
  <c r="BW171" i="1"/>
  <c r="CA171" i="1"/>
  <c r="CE171" i="1"/>
  <c r="CI171" i="1"/>
  <c r="CM171" i="1"/>
  <c r="CQ171" i="1"/>
  <c r="V172" i="1"/>
  <c r="AB172" i="1"/>
  <c r="AF172" i="1"/>
  <c r="AJ172" i="1"/>
  <c r="AN172" i="1"/>
  <c r="AR172" i="1"/>
  <c r="AV172" i="1"/>
  <c r="AZ172" i="1"/>
  <c r="BD172" i="1"/>
  <c r="BH172" i="1"/>
  <c r="BL172" i="1"/>
  <c r="BP172" i="1"/>
  <c r="BT172" i="1"/>
  <c r="BX172" i="1"/>
  <c r="CB172" i="1"/>
  <c r="CF172" i="1"/>
  <c r="CJ172" i="1"/>
  <c r="CN172" i="1"/>
  <c r="CR172" i="1"/>
  <c r="I173" i="1"/>
  <c r="AA173" i="1"/>
  <c r="AE173" i="1"/>
  <c r="AI173" i="1"/>
  <c r="AM173" i="1"/>
  <c r="AQ173" i="1"/>
  <c r="AU173" i="1"/>
  <c r="AY173" i="1"/>
  <c r="BC173" i="1"/>
  <c r="BG173" i="1"/>
  <c r="BK173" i="1"/>
  <c r="BO173" i="1"/>
  <c r="BS173" i="1"/>
  <c r="BW173" i="1"/>
  <c r="CA173" i="1"/>
  <c r="CE173" i="1"/>
  <c r="CI173" i="1"/>
  <c r="CM173" i="1"/>
  <c r="CQ173" i="1"/>
  <c r="R174" i="1"/>
  <c r="Z174" i="1"/>
  <c r="AD174" i="1"/>
  <c r="AH174" i="1"/>
  <c r="AL174" i="1"/>
  <c r="AP174" i="1"/>
  <c r="AT174" i="1"/>
  <c r="AX174" i="1"/>
  <c r="BB174" i="1"/>
  <c r="BF174" i="1"/>
  <c r="BJ174" i="1"/>
  <c r="BN174" i="1"/>
  <c r="BR174" i="1"/>
  <c r="BV174" i="1"/>
  <c r="BZ174" i="1"/>
  <c r="CD174" i="1"/>
  <c r="CH174" i="1"/>
  <c r="CL174" i="1"/>
  <c r="CP174" i="1"/>
  <c r="R175" i="1"/>
  <c r="AA175" i="1"/>
  <c r="AE175" i="1"/>
  <c r="AI175" i="1"/>
  <c r="AM175" i="1"/>
  <c r="AQ175" i="1"/>
  <c r="AU175" i="1"/>
  <c r="AY175" i="1"/>
  <c r="BC175" i="1"/>
  <c r="BG175" i="1"/>
  <c r="BK175" i="1"/>
  <c r="BO175" i="1"/>
  <c r="BS175" i="1"/>
  <c r="BW175" i="1"/>
  <c r="CA175" i="1"/>
  <c r="CE175" i="1"/>
  <c r="CI175" i="1"/>
  <c r="CM175" i="1"/>
  <c r="CQ175" i="1"/>
  <c r="T176" i="1"/>
  <c r="AA176" i="1"/>
  <c r="AE176" i="1"/>
  <c r="AI176" i="1"/>
  <c r="AM176" i="1"/>
  <c r="AQ176" i="1"/>
  <c r="AU176" i="1"/>
  <c r="AY176" i="1"/>
  <c r="BC176" i="1"/>
  <c r="BG176" i="1"/>
  <c r="BK176" i="1"/>
  <c r="BO176" i="1"/>
  <c r="BS176" i="1"/>
  <c r="BW176" i="1"/>
  <c r="CA176" i="1"/>
  <c r="CE176" i="1"/>
  <c r="CI176" i="1"/>
  <c r="CM176" i="1"/>
  <c r="CQ176" i="1"/>
  <c r="O177" i="1"/>
  <c r="Z177" i="1"/>
  <c r="AD177" i="1"/>
  <c r="AH177" i="1"/>
  <c r="AL177" i="1"/>
  <c r="AP177" i="1"/>
  <c r="AJS66" i="25"/>
  <c r="AJU66" i="25"/>
  <c r="AJW66" i="25"/>
  <c r="AJY66" i="25"/>
  <c r="AKA66" i="25"/>
  <c r="AKC66" i="25"/>
  <c r="AKF66" i="25"/>
  <c r="AKH66" i="25"/>
  <c r="AKJ66" i="25"/>
  <c r="AKL66" i="25"/>
  <c r="AKN66" i="25"/>
  <c r="AKP66" i="25"/>
  <c r="AKS66" i="25"/>
  <c r="AKU66" i="25"/>
  <c r="AKW66" i="25"/>
  <c r="AKY66" i="25"/>
  <c r="ALA66" i="25"/>
  <c r="ALC66" i="25"/>
  <c r="ALF66" i="25"/>
  <c r="ALH66" i="25"/>
  <c r="ALJ66" i="25"/>
  <c r="ALL66" i="25"/>
  <c r="ALN66" i="25"/>
  <c r="ALP66" i="25"/>
  <c r="AIQ60" i="25"/>
  <c r="AKQ60" i="25"/>
  <c r="AIQ61" i="25"/>
  <c r="AKQ61" i="25"/>
  <c r="AIQ62" i="25"/>
  <c r="AKQ62" i="25"/>
  <c r="AHQ60" i="25"/>
  <c r="AJQ60" i="25"/>
  <c r="ALQ60" i="25"/>
  <c r="AHQ61" i="25"/>
  <c r="AJQ61" i="25"/>
  <c r="ALQ61" i="25"/>
  <c r="AHQ62" i="25"/>
  <c r="AJQ62" i="25"/>
  <c r="AIQ58" i="25"/>
  <c r="AJQ58" i="25"/>
  <c r="AKQ58" i="25"/>
  <c r="ALQ58" i="25"/>
  <c r="AHQ59" i="25"/>
  <c r="AIQ59" i="25"/>
  <c r="AJQ59" i="25"/>
  <c r="AKQ59" i="25"/>
  <c r="ALQ59" i="25"/>
  <c r="AID60" i="25"/>
  <c r="AJD60" i="25"/>
  <c r="AKD60" i="25"/>
  <c r="AID61" i="25"/>
  <c r="AJD61" i="25"/>
  <c r="AKD61" i="25"/>
  <c r="AID62" i="25"/>
  <c r="AJD62" i="25"/>
  <c r="AKD62" i="25"/>
  <c r="ALD62" i="25"/>
  <c r="ALD66" i="25" s="1"/>
  <c r="AGQ49" i="25" s="1"/>
  <c r="AHQ63" i="25"/>
  <c r="AIQ63" i="25"/>
  <c r="AJQ63" i="25"/>
  <c r="AKQ63" i="25"/>
  <c r="ALQ63" i="25"/>
  <c r="AHQ64" i="25"/>
  <c r="AIQ64" i="25"/>
  <c r="AJQ64" i="25"/>
  <c r="AKQ64" i="25"/>
  <c r="ALQ64" i="25"/>
  <c r="AHQ65" i="25"/>
  <c r="AIQ65" i="25"/>
  <c r="AJQ65" i="25"/>
  <c r="AKQ65" i="25"/>
  <c r="ALQ65" i="25"/>
  <c r="AID58" i="25"/>
  <c r="AJD58" i="25"/>
  <c r="AKD58" i="25"/>
  <c r="AID59" i="25"/>
  <c r="AJD59" i="25"/>
  <c r="AKD59" i="25"/>
  <c r="AID63" i="25"/>
  <c r="AJD63" i="25"/>
  <c r="AKD63" i="25"/>
  <c r="AID64" i="25"/>
  <c r="AJD64" i="25"/>
  <c r="AKD64" i="25"/>
  <c r="AID65" i="25"/>
  <c r="AJD65" i="25"/>
  <c r="AKD65" i="25"/>
  <c r="U194" i="1"/>
  <c r="U193" i="1"/>
  <c r="U186" i="1"/>
  <c r="U184" i="1"/>
  <c r="U178" i="1"/>
  <c r="U176" i="1"/>
  <c r="U174" i="1"/>
  <c r="U173" i="1"/>
  <c r="U172" i="1"/>
  <c r="U171" i="1"/>
  <c r="U169" i="1"/>
  <c r="U167" i="1"/>
  <c r="U166" i="1"/>
  <c r="W6" i="1"/>
  <c r="W8" i="1" s="1"/>
  <c r="W185" i="1"/>
  <c r="W198" i="1"/>
  <c r="W194" i="1"/>
  <c r="W193" i="1"/>
  <c r="W186" i="1"/>
  <c r="W184" i="1"/>
  <c r="W178" i="1"/>
  <c r="W176" i="1"/>
  <c r="W174" i="1"/>
  <c r="W173" i="1"/>
  <c r="W172" i="1"/>
  <c r="W171" i="1"/>
  <c r="W169" i="1"/>
  <c r="W167" i="1"/>
  <c r="W166" i="1"/>
  <c r="U6" i="1"/>
  <c r="W168" i="1"/>
  <c r="W170" i="1"/>
  <c r="W175" i="1"/>
  <c r="W177" i="1"/>
  <c r="W179" i="1"/>
  <c r="W180" i="1"/>
  <c r="W181" i="1"/>
  <c r="W182" i="1"/>
  <c r="W183" i="1"/>
  <c r="W187" i="1"/>
  <c r="W188" i="1"/>
  <c r="W189" i="1"/>
  <c r="W190" i="1"/>
  <c r="W191" i="1"/>
  <c r="W192" i="1"/>
  <c r="W195" i="1"/>
  <c r="W196" i="1"/>
  <c r="W197" i="1"/>
  <c r="W199" i="1"/>
  <c r="V200" i="1"/>
  <c r="V199" i="1"/>
  <c r="V198" i="1"/>
  <c r="V197" i="1"/>
  <c r="V196" i="1"/>
  <c r="V195" i="1"/>
  <c r="V192" i="1"/>
  <c r="V191" i="1"/>
  <c r="V190" i="1"/>
  <c r="V189" i="1"/>
  <c r="V188" i="1"/>
  <c r="V187" i="1"/>
  <c r="V185" i="1"/>
  <c r="V183" i="1"/>
  <c r="V182" i="1"/>
  <c r="V181" i="1"/>
  <c r="V180" i="1"/>
  <c r="V179" i="1"/>
  <c r="V177" i="1"/>
  <c r="V175" i="1"/>
  <c r="V170" i="1"/>
  <c r="V168" i="1"/>
  <c r="X200" i="1"/>
  <c r="X199" i="1"/>
  <c r="X198" i="1"/>
  <c r="X197" i="1"/>
  <c r="X196" i="1"/>
  <c r="X195" i="1"/>
  <c r="X192" i="1"/>
  <c r="X191" i="1"/>
  <c r="X190" i="1"/>
  <c r="X189" i="1"/>
  <c r="X188" i="1"/>
  <c r="X187" i="1"/>
  <c r="X185" i="1"/>
  <c r="X183" i="1"/>
  <c r="X182" i="1"/>
  <c r="X181" i="1"/>
  <c r="X180" i="1"/>
  <c r="X179" i="1"/>
  <c r="X177" i="1"/>
  <c r="X175" i="1"/>
  <c r="X170" i="1"/>
  <c r="X168" i="1"/>
  <c r="V6" i="1"/>
  <c r="X6" i="1"/>
  <c r="X8" i="1" s="1"/>
  <c r="X166" i="1"/>
  <c r="X167" i="1"/>
  <c r="U168" i="1"/>
  <c r="X169" i="1"/>
  <c r="U170" i="1"/>
  <c r="X171" i="1"/>
  <c r="X172" i="1"/>
  <c r="X173" i="1"/>
  <c r="X174" i="1"/>
  <c r="U175" i="1"/>
  <c r="X176" i="1"/>
  <c r="U177" i="1"/>
  <c r="X178" i="1"/>
  <c r="U179" i="1"/>
  <c r="U180" i="1"/>
  <c r="U181" i="1"/>
  <c r="U182" i="1"/>
  <c r="U183" i="1"/>
  <c r="X184" i="1"/>
  <c r="U185" i="1"/>
  <c r="X186" i="1"/>
  <c r="U187" i="1"/>
  <c r="U188" i="1"/>
  <c r="U189" i="1"/>
  <c r="U190" i="1"/>
  <c r="U191" i="1"/>
  <c r="U192" i="1"/>
  <c r="X193" i="1"/>
  <c r="X194" i="1"/>
  <c r="U195" i="1"/>
  <c r="U196" i="1"/>
  <c r="U197" i="1"/>
  <c r="U198" i="1"/>
  <c r="U199" i="1"/>
  <c r="U200" i="1"/>
  <c r="S199" i="1"/>
  <c r="S197" i="1"/>
  <c r="S195" i="1"/>
  <c r="S194" i="1"/>
  <c r="S191" i="1"/>
  <c r="S189" i="1"/>
  <c r="S187" i="1"/>
  <c r="S186" i="1"/>
  <c r="S185" i="1"/>
  <c r="S184" i="1"/>
  <c r="S183" i="1"/>
  <c r="S181" i="1"/>
  <c r="S179" i="1"/>
  <c r="S178" i="1"/>
  <c r="S177" i="1"/>
  <c r="S176" i="1"/>
  <c r="S175" i="1"/>
  <c r="S174" i="1"/>
  <c r="S172" i="1"/>
  <c r="S166" i="1"/>
  <c r="S6" i="1"/>
  <c r="S173" i="1"/>
  <c r="S180" i="1"/>
  <c r="S188" i="1"/>
  <c r="S192" i="1"/>
  <c r="S193" i="1"/>
  <c r="S196" i="1"/>
  <c r="S200" i="1"/>
  <c r="S167" i="1"/>
  <c r="S168" i="1"/>
  <c r="S169" i="1"/>
  <c r="S170" i="1"/>
  <c r="S171" i="1"/>
  <c r="S182" i="1"/>
  <c r="S190" i="1"/>
  <c r="S198" i="1"/>
  <c r="R167" i="1"/>
  <c r="T167" i="1"/>
  <c r="R168" i="1"/>
  <c r="T168" i="1"/>
  <c r="R169" i="1"/>
  <c r="T169" i="1"/>
  <c r="R170" i="1"/>
  <c r="T170" i="1"/>
  <c r="R171" i="1"/>
  <c r="T171" i="1"/>
  <c r="R173" i="1"/>
  <c r="T173" i="1"/>
  <c r="R180" i="1"/>
  <c r="T180" i="1"/>
  <c r="R182" i="1"/>
  <c r="T182" i="1"/>
  <c r="R188" i="1"/>
  <c r="T188" i="1"/>
  <c r="R190" i="1"/>
  <c r="T190" i="1"/>
  <c r="R192" i="1"/>
  <c r="T192" i="1"/>
  <c r="R193" i="1"/>
  <c r="T193" i="1"/>
  <c r="R196" i="1"/>
  <c r="T196" i="1"/>
  <c r="R198" i="1"/>
  <c r="T198" i="1"/>
  <c r="P9" i="1"/>
  <c r="P8" i="1"/>
  <c r="P7" i="1"/>
  <c r="N200" i="1"/>
  <c r="N199" i="1"/>
  <c r="N198" i="1"/>
  <c r="N197" i="1"/>
  <c r="N196" i="1"/>
  <c r="N195" i="1"/>
  <c r="N192" i="1"/>
  <c r="N191" i="1"/>
  <c r="N190" i="1"/>
  <c r="N189" i="1"/>
  <c r="N188" i="1"/>
  <c r="N187" i="1"/>
  <c r="N185" i="1"/>
  <c r="N184" i="1"/>
  <c r="N183" i="1"/>
  <c r="N178" i="1"/>
  <c r="N177" i="1"/>
  <c r="N176" i="1"/>
  <c r="N166" i="1"/>
  <c r="N171" i="1"/>
  <c r="N172" i="1"/>
  <c r="N173" i="1"/>
  <c r="N174" i="1"/>
  <c r="N179" i="1"/>
  <c r="N194" i="1"/>
  <c r="P200" i="1"/>
  <c r="P199" i="1"/>
  <c r="P198" i="1"/>
  <c r="P197" i="1"/>
  <c r="P196" i="1"/>
  <c r="P195" i="1"/>
  <c r="P192" i="1"/>
  <c r="P191" i="1"/>
  <c r="P190" i="1"/>
  <c r="P189" i="1"/>
  <c r="P188" i="1"/>
  <c r="P187" i="1"/>
  <c r="P185" i="1"/>
  <c r="P184" i="1"/>
  <c r="P183" i="1"/>
  <c r="P178" i="1"/>
  <c r="P177" i="1"/>
  <c r="P176" i="1"/>
  <c r="P175" i="1"/>
  <c r="N6" i="1"/>
  <c r="P166" i="1"/>
  <c r="P171" i="1"/>
  <c r="P172" i="1"/>
  <c r="P173" i="1"/>
  <c r="P174" i="1"/>
  <c r="P180" i="1"/>
  <c r="N181" i="1"/>
  <c r="P182" i="1"/>
  <c r="N186" i="1"/>
  <c r="P193" i="1"/>
  <c r="M194" i="1"/>
  <c r="M193" i="1"/>
  <c r="M186" i="1"/>
  <c r="M182" i="1"/>
  <c r="M181" i="1"/>
  <c r="M180" i="1"/>
  <c r="M179" i="1"/>
  <c r="O194" i="1"/>
  <c r="O193" i="1"/>
  <c r="O186" i="1"/>
  <c r="O182" i="1"/>
  <c r="O181" i="1"/>
  <c r="O180" i="1"/>
  <c r="O179" i="1"/>
  <c r="Q194" i="1"/>
  <c r="Q193" i="1"/>
  <c r="Q186" i="1"/>
  <c r="Q182" i="1"/>
  <c r="Q181" i="1"/>
  <c r="Q180" i="1"/>
  <c r="Q179" i="1"/>
  <c r="M6" i="1"/>
  <c r="O6" i="1"/>
  <c r="Q6" i="1"/>
  <c r="M166" i="1"/>
  <c r="O166" i="1"/>
  <c r="Q166" i="1"/>
  <c r="N167" i="1"/>
  <c r="P167" i="1"/>
  <c r="N168" i="1"/>
  <c r="P168" i="1"/>
  <c r="N169" i="1"/>
  <c r="P169" i="1"/>
  <c r="N170" i="1"/>
  <c r="P170" i="1"/>
  <c r="M171" i="1"/>
  <c r="O171" i="1"/>
  <c r="Q171" i="1"/>
  <c r="M172" i="1"/>
  <c r="O172" i="1"/>
  <c r="Q172" i="1"/>
  <c r="M173" i="1"/>
  <c r="O173" i="1"/>
  <c r="Q173" i="1"/>
  <c r="M174" i="1"/>
  <c r="O174" i="1"/>
  <c r="Q174" i="1"/>
  <c r="N175" i="1"/>
  <c r="Q175" i="1"/>
  <c r="M176" i="1"/>
  <c r="Q176" i="1"/>
  <c r="M177" i="1"/>
  <c r="Q177" i="1"/>
  <c r="M178" i="1"/>
  <c r="Q178" i="1"/>
  <c r="P179" i="1"/>
  <c r="N180" i="1"/>
  <c r="P181" i="1"/>
  <c r="N182" i="1"/>
  <c r="M183" i="1"/>
  <c r="Q183" i="1"/>
  <c r="M184" i="1"/>
  <c r="Q184" i="1"/>
  <c r="M185" i="1"/>
  <c r="Q185" i="1"/>
  <c r="P186" i="1"/>
  <c r="O187" i="1"/>
  <c r="O188" i="1"/>
  <c r="O189" i="1"/>
  <c r="O190" i="1"/>
  <c r="O191" i="1"/>
  <c r="O192" i="1"/>
  <c r="N193" i="1"/>
  <c r="P194" i="1"/>
  <c r="O195" i="1"/>
  <c r="O196" i="1"/>
  <c r="O197" i="1"/>
  <c r="O198" i="1"/>
  <c r="O199" i="1"/>
  <c r="O200" i="1"/>
  <c r="K169" i="1"/>
  <c r="K173" i="1"/>
  <c r="K175" i="1"/>
  <c r="K180" i="1"/>
  <c r="K181" i="1"/>
  <c r="K185" i="1"/>
  <c r="K190" i="1"/>
  <c r="K196" i="1"/>
  <c r="K200" i="1"/>
  <c r="K199" i="1"/>
  <c r="K194" i="1"/>
  <c r="K193" i="1"/>
  <c r="K192" i="1"/>
  <c r="K191" i="1"/>
  <c r="K186" i="1"/>
  <c r="K6" i="1"/>
  <c r="K167" i="1"/>
  <c r="K168" i="1"/>
  <c r="K171" i="1"/>
  <c r="K172" i="1"/>
  <c r="K176" i="1"/>
  <c r="K177" i="1"/>
  <c r="K179" i="1"/>
  <c r="K183" i="1"/>
  <c r="K184" i="1"/>
  <c r="K188" i="1"/>
  <c r="L198" i="1"/>
  <c r="L197" i="1"/>
  <c r="L196" i="1"/>
  <c r="L195" i="1"/>
  <c r="L190" i="1"/>
  <c r="L189" i="1"/>
  <c r="L188" i="1"/>
  <c r="L187" i="1"/>
  <c r="L6" i="1"/>
  <c r="L9" i="1" s="1"/>
  <c r="K166" i="1"/>
  <c r="L167" i="1"/>
  <c r="L168" i="1"/>
  <c r="L169" i="1"/>
  <c r="K170" i="1"/>
  <c r="L171" i="1"/>
  <c r="L172" i="1"/>
  <c r="L173" i="1"/>
  <c r="K174" i="1"/>
  <c r="L175" i="1"/>
  <c r="L176" i="1"/>
  <c r="L177" i="1"/>
  <c r="K178" i="1"/>
  <c r="L179" i="1"/>
  <c r="L180" i="1"/>
  <c r="L181" i="1"/>
  <c r="K182" i="1"/>
  <c r="L183" i="1"/>
  <c r="L184" i="1"/>
  <c r="L185" i="1"/>
  <c r="L186" i="1"/>
  <c r="K187" i="1"/>
  <c r="K189" i="1"/>
  <c r="L192" i="1"/>
  <c r="L194" i="1"/>
  <c r="K195" i="1"/>
  <c r="K197" i="1"/>
  <c r="L200" i="1"/>
  <c r="J198" i="1"/>
  <c r="J197" i="1"/>
  <c r="J194" i="1"/>
  <c r="J193" i="1"/>
  <c r="J190" i="1"/>
  <c r="J189" i="1"/>
  <c r="J167" i="1"/>
  <c r="J168" i="1"/>
  <c r="J171" i="1"/>
  <c r="J172" i="1"/>
  <c r="J175" i="1"/>
  <c r="J176" i="1"/>
  <c r="J179" i="1"/>
  <c r="J180" i="1"/>
  <c r="J183" i="1"/>
  <c r="J184" i="1"/>
  <c r="J187" i="1"/>
  <c r="J188" i="1"/>
  <c r="J192" i="1"/>
  <c r="J196" i="1"/>
  <c r="J200" i="1"/>
  <c r="I200" i="1"/>
  <c r="I199" i="1"/>
  <c r="I196" i="1"/>
  <c r="I195" i="1"/>
  <c r="I192" i="1"/>
  <c r="I191" i="1"/>
  <c r="J6" i="1"/>
  <c r="J166" i="1"/>
  <c r="I167" i="1"/>
  <c r="I168" i="1"/>
  <c r="J169" i="1"/>
  <c r="J170" i="1"/>
  <c r="I171" i="1"/>
  <c r="I172" i="1"/>
  <c r="J173" i="1"/>
  <c r="J174" i="1"/>
  <c r="I175" i="1"/>
  <c r="I176" i="1"/>
  <c r="J177" i="1"/>
  <c r="J178" i="1"/>
  <c r="I179" i="1"/>
  <c r="I180" i="1"/>
  <c r="J181" i="1"/>
  <c r="J182" i="1"/>
  <c r="I183" i="1"/>
  <c r="I184" i="1"/>
  <c r="J185" i="1"/>
  <c r="J186" i="1"/>
  <c r="I187" i="1"/>
  <c r="I188" i="1"/>
  <c r="I190" i="1"/>
  <c r="J191" i="1"/>
  <c r="I194" i="1"/>
  <c r="J195" i="1"/>
  <c r="I198" i="1"/>
  <c r="J199" i="1"/>
  <c r="H6" i="1"/>
  <c r="H166" i="1"/>
  <c r="H168" i="1"/>
  <c r="H170" i="1"/>
  <c r="H172" i="1"/>
  <c r="H174" i="1"/>
  <c r="H176" i="1"/>
  <c r="H178" i="1"/>
  <c r="H180" i="1"/>
  <c r="H182" i="1"/>
  <c r="H184" i="1"/>
  <c r="H186" i="1"/>
  <c r="H188" i="1"/>
  <c r="H190" i="1"/>
  <c r="H192" i="1"/>
  <c r="H194" i="1"/>
  <c r="H196" i="1"/>
  <c r="H198" i="1"/>
  <c r="BP672" i="1" l="1"/>
  <c r="BP676" i="1"/>
  <c r="BP680" i="1"/>
  <c r="BP684" i="1"/>
  <c r="BP688" i="1"/>
  <c r="BP692" i="1"/>
  <c r="BP696" i="1"/>
  <c r="BP702" i="1"/>
  <c r="BP673" i="1"/>
  <c r="BP677" i="1"/>
  <c r="BP681" i="1"/>
  <c r="BP685" i="1"/>
  <c r="BP689" i="1"/>
  <c r="BP693" i="1"/>
  <c r="BP697" i="1"/>
  <c r="BP700" i="1"/>
  <c r="BP701" i="1"/>
  <c r="Q31" i="25"/>
  <c r="D31" i="25"/>
  <c r="AC180" i="34"/>
  <c r="AD180" i="34" s="1"/>
  <c r="AB182" i="34"/>
  <c r="K54" i="34"/>
  <c r="L54" i="34" s="1"/>
  <c r="J56" i="34"/>
  <c r="AW36" i="24"/>
  <c r="AW37" i="24" s="1"/>
  <c r="R438" i="1"/>
  <c r="S142" i="33"/>
  <c r="T141" i="33"/>
  <c r="U141" i="33" s="1"/>
  <c r="CY1053" i="1"/>
  <c r="CZ1052" i="1"/>
  <c r="CY927" i="1"/>
  <c r="CZ926" i="1"/>
  <c r="CY675" i="1"/>
  <c r="CZ674" i="1"/>
  <c r="DG165" i="1"/>
  <c r="DF7" i="1"/>
  <c r="BI19" i="1"/>
  <c r="BK19" i="1"/>
  <c r="BI20" i="1" s="1"/>
  <c r="BK21" i="1"/>
  <c r="BI22" i="1" s="1"/>
  <c r="BI21" i="1"/>
  <c r="CY801" i="1"/>
  <c r="CZ800" i="1"/>
  <c r="Q6" i="25"/>
  <c r="E6" i="25"/>
  <c r="AV25" i="24"/>
  <c r="AZ25" i="24" s="1"/>
  <c r="AZ26" i="24" s="1"/>
  <c r="AZ27" i="24" s="1"/>
  <c r="AZ28" i="24" s="1"/>
  <c r="AQ26" i="24"/>
  <c r="BC31" i="24" s="1"/>
  <c r="BC32" i="24" s="1"/>
  <c r="AS26" i="24"/>
  <c r="BD31" i="24" s="1"/>
  <c r="BD32" i="24" s="1"/>
  <c r="I9" i="1"/>
  <c r="I326" i="1" s="1"/>
  <c r="AC8" i="1"/>
  <c r="AC9" i="1"/>
  <c r="AB8" i="1"/>
  <c r="AB9" i="1"/>
  <c r="Z9" i="1"/>
  <c r="Z8" i="1"/>
  <c r="AG8" i="1"/>
  <c r="AG9" i="1"/>
  <c r="AE8" i="1"/>
  <c r="AE9" i="1"/>
  <c r="R429" i="1"/>
  <c r="CV1432" i="1"/>
  <c r="CV1436" i="1"/>
  <c r="CV1440" i="1"/>
  <c r="CV1444" i="1"/>
  <c r="CV1448" i="1"/>
  <c r="CV1452" i="1"/>
  <c r="CV1456" i="1"/>
  <c r="CV1460" i="1"/>
  <c r="CV1464" i="1"/>
  <c r="BD11" i="24"/>
  <c r="CV1434" i="1"/>
  <c r="CV1438" i="1"/>
  <c r="CV1442" i="1"/>
  <c r="CV1446" i="1"/>
  <c r="CV1450" i="1"/>
  <c r="CV1454" i="1"/>
  <c r="CV1458" i="1"/>
  <c r="CV1462" i="1"/>
  <c r="CV1306" i="1"/>
  <c r="CV1310" i="1"/>
  <c r="CV1314" i="1"/>
  <c r="CV1318" i="1"/>
  <c r="CV1322" i="1"/>
  <c r="CV1326" i="1"/>
  <c r="CV1330" i="1"/>
  <c r="CV1334" i="1"/>
  <c r="AW16" i="24"/>
  <c r="AW17" i="24" s="1"/>
  <c r="CV1304" i="1"/>
  <c r="CV1308" i="1"/>
  <c r="CV1312" i="1"/>
  <c r="CV1316" i="1"/>
  <c r="CV1320" i="1"/>
  <c r="CV1324" i="1"/>
  <c r="CV1328" i="1"/>
  <c r="CV1332" i="1"/>
  <c r="CV1336" i="1"/>
  <c r="BD16" i="24"/>
  <c r="AR16" i="24"/>
  <c r="BD8" i="24"/>
  <c r="BD9" i="24"/>
  <c r="BD13" i="24"/>
  <c r="BD17" i="24"/>
  <c r="R431" i="1"/>
  <c r="R422" i="1"/>
  <c r="I7" i="1"/>
  <c r="CQ19" i="4"/>
  <c r="CY11" i="4" s="1"/>
  <c r="CQ22" i="4"/>
  <c r="CV22" i="4" s="1"/>
  <c r="I8" i="1"/>
  <c r="I453" i="1" s="1"/>
  <c r="BD15" i="24"/>
  <c r="BD7" i="24"/>
  <c r="BD10" i="24"/>
  <c r="BD12" i="24"/>
  <c r="BD14" i="24"/>
  <c r="AQ17" i="24"/>
  <c r="R9" i="1"/>
  <c r="R327" i="1" s="1"/>
  <c r="R447" i="1"/>
  <c r="R445" i="1"/>
  <c r="R430" i="1"/>
  <c r="R446" i="1"/>
  <c r="AM5" i="24"/>
  <c r="R423" i="1"/>
  <c r="R439" i="1"/>
  <c r="R421" i="1"/>
  <c r="R437" i="1"/>
  <c r="R453" i="1"/>
  <c r="R426" i="1"/>
  <c r="R434" i="1"/>
  <c r="R442" i="1"/>
  <c r="R450" i="1"/>
  <c r="CV173" i="1"/>
  <c r="CV171" i="1"/>
  <c r="CV169" i="1"/>
  <c r="CV167" i="1"/>
  <c r="CV193" i="1"/>
  <c r="CV1565" i="1"/>
  <c r="CV1569" i="1"/>
  <c r="CV1573" i="1"/>
  <c r="CV1577" i="1"/>
  <c r="CV1581" i="1"/>
  <c r="CV1585" i="1"/>
  <c r="CV1589" i="1"/>
  <c r="CV1593" i="1"/>
  <c r="CV1597" i="1"/>
  <c r="CV1566" i="1"/>
  <c r="CV1570" i="1"/>
  <c r="CV1574" i="1"/>
  <c r="CV1578" i="1"/>
  <c r="CV1582" i="1"/>
  <c r="CV1586" i="1"/>
  <c r="CV1590" i="1"/>
  <c r="CV1692" i="1"/>
  <c r="CV1696" i="1"/>
  <c r="CV1700" i="1"/>
  <c r="CV1704" i="1"/>
  <c r="CV1708" i="1"/>
  <c r="CV1712" i="1"/>
  <c r="CV1596" i="1"/>
  <c r="CV1691" i="1"/>
  <c r="CX1691" i="1" s="1"/>
  <c r="CV1695" i="1"/>
  <c r="CV1699" i="1"/>
  <c r="CV1703" i="1"/>
  <c r="CV1707" i="1"/>
  <c r="CV1711" i="1"/>
  <c r="CV1714" i="1"/>
  <c r="CV1718" i="1"/>
  <c r="CV1722" i="1"/>
  <c r="CV1431" i="1"/>
  <c r="CX1431" i="1" s="1"/>
  <c r="CV1435" i="1"/>
  <c r="CV1439" i="1"/>
  <c r="CV1443" i="1"/>
  <c r="CV1447" i="1"/>
  <c r="CV1451" i="1"/>
  <c r="CV1455" i="1"/>
  <c r="CV1459" i="1"/>
  <c r="CV1463" i="1"/>
  <c r="CV1305" i="1"/>
  <c r="CV1309" i="1"/>
  <c r="CV1313" i="1"/>
  <c r="CV1317" i="1"/>
  <c r="CV1321" i="1"/>
  <c r="CV1325" i="1"/>
  <c r="CV1329" i="1"/>
  <c r="CV1333" i="1"/>
  <c r="CV1337" i="1"/>
  <c r="CV189" i="1"/>
  <c r="J1083" i="1"/>
  <c r="J1081" i="1"/>
  <c r="J1079" i="1"/>
  <c r="J1077" i="1"/>
  <c r="J1075" i="1"/>
  <c r="J1073" i="1"/>
  <c r="J1071" i="1"/>
  <c r="J1069" i="1"/>
  <c r="J1067" i="1"/>
  <c r="J1065" i="1"/>
  <c r="J1063" i="1"/>
  <c r="J1061" i="1"/>
  <c r="J1059" i="1"/>
  <c r="J1057" i="1"/>
  <c r="J1055" i="1"/>
  <c r="J1053" i="1"/>
  <c r="J1051" i="1"/>
  <c r="J1084" i="1"/>
  <c r="J1082" i="1"/>
  <c r="J1080" i="1"/>
  <c r="J1078" i="1"/>
  <c r="J1076" i="1"/>
  <c r="J1074" i="1"/>
  <c r="J1072" i="1"/>
  <c r="J1070" i="1"/>
  <c r="J1068" i="1"/>
  <c r="J1066" i="1"/>
  <c r="J1064" i="1"/>
  <c r="J1062" i="1"/>
  <c r="J1060" i="1"/>
  <c r="J1058" i="1"/>
  <c r="J1056" i="1"/>
  <c r="J1054" i="1"/>
  <c r="J1052" i="1"/>
  <c r="J1050" i="1"/>
  <c r="CV1179" i="1"/>
  <c r="CV1183" i="1"/>
  <c r="CV1187" i="1"/>
  <c r="CV1191" i="1"/>
  <c r="CV1195" i="1"/>
  <c r="CV1199" i="1"/>
  <c r="CV1178" i="1"/>
  <c r="CV1182" i="1"/>
  <c r="CV1205" i="1"/>
  <c r="CV1209" i="1"/>
  <c r="CV1184" i="1"/>
  <c r="CV1188" i="1"/>
  <c r="CV1192" i="1"/>
  <c r="CV1196" i="1"/>
  <c r="CV1200" i="1"/>
  <c r="CV1204" i="1"/>
  <c r="CV1208" i="1"/>
  <c r="CR9" i="1"/>
  <c r="CR8" i="1"/>
  <c r="CR7" i="1"/>
  <c r="CN9" i="1"/>
  <c r="CN8" i="1"/>
  <c r="CN7" i="1"/>
  <c r="CJ9" i="1"/>
  <c r="CJ8" i="1"/>
  <c r="CJ7" i="1"/>
  <c r="CF9" i="1"/>
  <c r="CF8" i="1"/>
  <c r="CF7" i="1"/>
  <c r="CB9" i="1"/>
  <c r="CB8" i="1"/>
  <c r="CB7" i="1"/>
  <c r="BX9" i="1"/>
  <c r="BX8" i="1"/>
  <c r="BX7" i="1"/>
  <c r="BT9" i="1"/>
  <c r="BT8" i="1"/>
  <c r="BT7" i="1"/>
  <c r="BP9" i="1"/>
  <c r="BP8" i="1"/>
  <c r="BP7" i="1"/>
  <c r="BL9" i="1"/>
  <c r="BL8" i="1"/>
  <c r="BL7" i="1"/>
  <c r="BH9" i="1"/>
  <c r="BH8" i="1"/>
  <c r="BH7" i="1"/>
  <c r="BD9" i="1"/>
  <c r="BD8" i="1"/>
  <c r="BD7" i="1"/>
  <c r="AZ9" i="1"/>
  <c r="AZ8" i="1"/>
  <c r="AZ7" i="1"/>
  <c r="AV9" i="1"/>
  <c r="AV7" i="1"/>
  <c r="AR9" i="1"/>
  <c r="AR8" i="1"/>
  <c r="AR7" i="1"/>
  <c r="AN9" i="1"/>
  <c r="AN8" i="1"/>
  <c r="AN7" i="1"/>
  <c r="AJ9" i="1"/>
  <c r="AJ8" i="1"/>
  <c r="AJ7" i="1"/>
  <c r="AF7" i="1"/>
  <c r="AB7" i="1"/>
  <c r="T8" i="1"/>
  <c r="T7" i="1"/>
  <c r="CV181" i="1"/>
  <c r="CV197" i="1"/>
  <c r="O832" i="1"/>
  <c r="O830" i="1"/>
  <c r="O828" i="1"/>
  <c r="O826" i="1"/>
  <c r="O824" i="1"/>
  <c r="O822" i="1"/>
  <c r="O820" i="1"/>
  <c r="O818" i="1"/>
  <c r="O816" i="1"/>
  <c r="O814" i="1"/>
  <c r="O812" i="1"/>
  <c r="O810" i="1"/>
  <c r="O808" i="1"/>
  <c r="O806" i="1"/>
  <c r="O804" i="1"/>
  <c r="O802" i="1"/>
  <c r="O800" i="1"/>
  <c r="O798" i="1"/>
  <c r="O831" i="1"/>
  <c r="O829" i="1"/>
  <c r="O827" i="1"/>
  <c r="O825" i="1"/>
  <c r="O823" i="1"/>
  <c r="O821" i="1"/>
  <c r="O819" i="1"/>
  <c r="O817" i="1"/>
  <c r="O815" i="1"/>
  <c r="O813" i="1"/>
  <c r="O811" i="1"/>
  <c r="O809" i="1"/>
  <c r="O807" i="1"/>
  <c r="O805" i="1"/>
  <c r="O803" i="1"/>
  <c r="O801" i="1"/>
  <c r="O799" i="1"/>
  <c r="O41" i="1"/>
  <c r="H831" i="1"/>
  <c r="H829" i="1"/>
  <c r="H827" i="1"/>
  <c r="H825" i="1"/>
  <c r="H823" i="1"/>
  <c r="H821" i="1"/>
  <c r="H819" i="1"/>
  <c r="H817" i="1"/>
  <c r="H815" i="1"/>
  <c r="H813" i="1"/>
  <c r="H811" i="1"/>
  <c r="H809" i="1"/>
  <c r="H807" i="1"/>
  <c r="H805" i="1"/>
  <c r="H803" i="1"/>
  <c r="H801" i="1"/>
  <c r="H799" i="1"/>
  <c r="H832" i="1"/>
  <c r="H830" i="1"/>
  <c r="H828" i="1"/>
  <c r="H826" i="1"/>
  <c r="H824" i="1"/>
  <c r="H822" i="1"/>
  <c r="H820" i="1"/>
  <c r="H818" i="1"/>
  <c r="H816" i="1"/>
  <c r="H814" i="1"/>
  <c r="H812" i="1"/>
  <c r="H810" i="1"/>
  <c r="H808" i="1"/>
  <c r="H806" i="1"/>
  <c r="H804" i="1"/>
  <c r="H802" i="1"/>
  <c r="H800" i="1"/>
  <c r="H798" i="1"/>
  <c r="K705" i="1"/>
  <c r="K703" i="1"/>
  <c r="K701" i="1"/>
  <c r="K699" i="1"/>
  <c r="K697" i="1"/>
  <c r="K695" i="1"/>
  <c r="K693" i="1"/>
  <c r="K691" i="1"/>
  <c r="K689" i="1"/>
  <c r="K687" i="1"/>
  <c r="K685" i="1"/>
  <c r="K683" i="1"/>
  <c r="K681" i="1"/>
  <c r="K679" i="1"/>
  <c r="K677" i="1"/>
  <c r="K675" i="1"/>
  <c r="K673" i="1"/>
  <c r="K706" i="1"/>
  <c r="K704" i="1"/>
  <c r="K702" i="1"/>
  <c r="K700" i="1"/>
  <c r="K698" i="1"/>
  <c r="K696" i="1"/>
  <c r="K694" i="1"/>
  <c r="K692" i="1"/>
  <c r="K690" i="1"/>
  <c r="K688" i="1"/>
  <c r="K686" i="1"/>
  <c r="K684" i="1"/>
  <c r="K682" i="1"/>
  <c r="K680" i="1"/>
  <c r="K678" i="1"/>
  <c r="K676" i="1"/>
  <c r="K674" i="1"/>
  <c r="K672" i="1"/>
  <c r="K41" i="1"/>
  <c r="CV1717" i="1"/>
  <c r="CV1721" i="1"/>
  <c r="CV1725" i="1"/>
  <c r="CV546" i="1"/>
  <c r="CV550" i="1"/>
  <c r="CV554" i="1"/>
  <c r="CV558" i="1"/>
  <c r="CV562" i="1"/>
  <c r="CV566" i="1"/>
  <c r="CV570" i="1"/>
  <c r="CV574" i="1"/>
  <c r="CV578" i="1"/>
  <c r="CV547" i="1"/>
  <c r="CV551" i="1"/>
  <c r="CV555" i="1"/>
  <c r="CV559" i="1"/>
  <c r="CV563" i="1"/>
  <c r="CV567" i="1"/>
  <c r="CV571" i="1"/>
  <c r="CV575" i="1"/>
  <c r="CV579" i="1"/>
  <c r="CQ9" i="1"/>
  <c r="CQ8" i="1"/>
  <c r="CQ7" i="1"/>
  <c r="CM9" i="1"/>
  <c r="CM8" i="1"/>
  <c r="CM7" i="1"/>
  <c r="CI9" i="1"/>
  <c r="CI8" i="1"/>
  <c r="CI7" i="1"/>
  <c r="CE9" i="1"/>
  <c r="CE8" i="1"/>
  <c r="CE7" i="1"/>
  <c r="CA9" i="1"/>
  <c r="CA8" i="1"/>
  <c r="CA7" i="1"/>
  <c r="BW9" i="1"/>
  <c r="BW8" i="1"/>
  <c r="BW7" i="1"/>
  <c r="BS9" i="1"/>
  <c r="BS8" i="1"/>
  <c r="BS7" i="1"/>
  <c r="BO9" i="1"/>
  <c r="BO8" i="1"/>
  <c r="BO7" i="1"/>
  <c r="BK9" i="1"/>
  <c r="BK8" i="1"/>
  <c r="BK7" i="1"/>
  <c r="BG9" i="1"/>
  <c r="BG8" i="1"/>
  <c r="BG7" i="1"/>
  <c r="BC9" i="1"/>
  <c r="BC8" i="1"/>
  <c r="BC7" i="1"/>
  <c r="AY9" i="1"/>
  <c r="AY8" i="1"/>
  <c r="AY7" i="1"/>
  <c r="AU9" i="1"/>
  <c r="AU8" i="1"/>
  <c r="AU7" i="1"/>
  <c r="AQ9" i="1"/>
  <c r="AQ8" i="1"/>
  <c r="AQ7" i="1"/>
  <c r="AM9" i="1"/>
  <c r="AM8" i="1"/>
  <c r="AM7" i="1"/>
  <c r="AI9" i="1"/>
  <c r="AI8" i="1"/>
  <c r="AI7" i="1"/>
  <c r="AE7" i="1"/>
  <c r="AA9" i="1"/>
  <c r="AA7" i="1"/>
  <c r="CV187" i="1"/>
  <c r="CV185" i="1"/>
  <c r="CV183" i="1"/>
  <c r="R7" i="1"/>
  <c r="R419" i="1"/>
  <c r="R427" i="1"/>
  <c r="R435" i="1"/>
  <c r="R443" i="1"/>
  <c r="R451" i="1"/>
  <c r="R425" i="1"/>
  <c r="R433" i="1"/>
  <c r="R441" i="1"/>
  <c r="R449" i="1"/>
  <c r="R420" i="1"/>
  <c r="R424" i="1"/>
  <c r="R428" i="1"/>
  <c r="R432" i="1"/>
  <c r="R436" i="1"/>
  <c r="R440" i="1"/>
  <c r="R444" i="1"/>
  <c r="R448" i="1"/>
  <c r="L831" i="1"/>
  <c r="L829" i="1"/>
  <c r="L827" i="1"/>
  <c r="L825" i="1"/>
  <c r="L823" i="1"/>
  <c r="L821" i="1"/>
  <c r="L819" i="1"/>
  <c r="L817" i="1"/>
  <c r="L815" i="1"/>
  <c r="L813" i="1"/>
  <c r="L811" i="1"/>
  <c r="L809" i="1"/>
  <c r="L807" i="1"/>
  <c r="L805" i="1"/>
  <c r="L803" i="1"/>
  <c r="L801" i="1"/>
  <c r="L799" i="1"/>
  <c r="L832" i="1"/>
  <c r="L830" i="1"/>
  <c r="L828" i="1"/>
  <c r="L826" i="1"/>
  <c r="L824" i="1"/>
  <c r="L822" i="1"/>
  <c r="L820" i="1"/>
  <c r="L818" i="1"/>
  <c r="L816" i="1"/>
  <c r="L814" i="1"/>
  <c r="L812" i="1"/>
  <c r="L810" i="1"/>
  <c r="L808" i="1"/>
  <c r="L806" i="1"/>
  <c r="L804" i="1"/>
  <c r="L802" i="1"/>
  <c r="L800" i="1"/>
  <c r="L798" i="1"/>
  <c r="L41" i="1"/>
  <c r="CV35" i="1"/>
  <c r="I705" i="1"/>
  <c r="I703" i="1"/>
  <c r="I701" i="1"/>
  <c r="I699" i="1"/>
  <c r="I697" i="1"/>
  <c r="I695" i="1"/>
  <c r="I693" i="1"/>
  <c r="I691" i="1"/>
  <c r="I689" i="1"/>
  <c r="I687" i="1"/>
  <c r="I685" i="1"/>
  <c r="I683" i="1"/>
  <c r="I681" i="1"/>
  <c r="I679" i="1"/>
  <c r="I677" i="1"/>
  <c r="I675" i="1"/>
  <c r="I673" i="1"/>
  <c r="I706" i="1"/>
  <c r="I704" i="1"/>
  <c r="I702" i="1"/>
  <c r="I700" i="1"/>
  <c r="I698" i="1"/>
  <c r="I696" i="1"/>
  <c r="I694" i="1"/>
  <c r="I692" i="1"/>
  <c r="I690" i="1"/>
  <c r="I688" i="1"/>
  <c r="I686" i="1"/>
  <c r="I684" i="1"/>
  <c r="I682" i="1"/>
  <c r="I680" i="1"/>
  <c r="I678" i="1"/>
  <c r="I676" i="1"/>
  <c r="I674" i="1"/>
  <c r="I672" i="1"/>
  <c r="I37" i="1"/>
  <c r="N831" i="1"/>
  <c r="N829" i="1"/>
  <c r="N827" i="1"/>
  <c r="N825" i="1"/>
  <c r="N823" i="1"/>
  <c r="N821" i="1"/>
  <c r="N819" i="1"/>
  <c r="N817" i="1"/>
  <c r="N815" i="1"/>
  <c r="N813" i="1"/>
  <c r="N811" i="1"/>
  <c r="N809" i="1"/>
  <c r="N807" i="1"/>
  <c r="N805" i="1"/>
  <c r="N803" i="1"/>
  <c r="N801" i="1"/>
  <c r="N799" i="1"/>
  <c r="N832" i="1"/>
  <c r="N830" i="1"/>
  <c r="N828" i="1"/>
  <c r="N826" i="1"/>
  <c r="N824" i="1"/>
  <c r="N822" i="1"/>
  <c r="N820" i="1"/>
  <c r="N818" i="1"/>
  <c r="N816" i="1"/>
  <c r="N814" i="1"/>
  <c r="N812" i="1"/>
  <c r="N810" i="1"/>
  <c r="N808" i="1"/>
  <c r="N806" i="1"/>
  <c r="N804" i="1"/>
  <c r="N802" i="1"/>
  <c r="N800" i="1"/>
  <c r="N798" i="1"/>
  <c r="N41" i="1"/>
  <c r="CV1567" i="1"/>
  <c r="CV1571" i="1"/>
  <c r="CV1575" i="1"/>
  <c r="CV1579" i="1"/>
  <c r="CV1583" i="1"/>
  <c r="CV1587" i="1"/>
  <c r="CV1591" i="1"/>
  <c r="CV1595" i="1"/>
  <c r="CV1564" i="1"/>
  <c r="CV1568" i="1"/>
  <c r="CV1572" i="1"/>
  <c r="CV1576" i="1"/>
  <c r="CV1580" i="1"/>
  <c r="CV1584" i="1"/>
  <c r="CV1588" i="1"/>
  <c r="CV1592" i="1"/>
  <c r="CV1694" i="1"/>
  <c r="CV1698" i="1"/>
  <c r="CV1702" i="1"/>
  <c r="CV1706" i="1"/>
  <c r="CV1710" i="1"/>
  <c r="CV1715" i="1"/>
  <c r="CV1719" i="1"/>
  <c r="CV1723" i="1"/>
  <c r="CV1594" i="1"/>
  <c r="CV1598" i="1"/>
  <c r="CV1693" i="1"/>
  <c r="CV1697" i="1"/>
  <c r="CV1701" i="1"/>
  <c r="CV1705" i="1"/>
  <c r="CV1709" i="1"/>
  <c r="CV1713" i="1"/>
  <c r="CV1716" i="1"/>
  <c r="CV1720" i="1"/>
  <c r="CV1724" i="1"/>
  <c r="CV1433" i="1"/>
  <c r="CV1437" i="1"/>
  <c r="CV1441" i="1"/>
  <c r="CV1445" i="1"/>
  <c r="CV1449" i="1"/>
  <c r="CV1453" i="1"/>
  <c r="CV1457" i="1"/>
  <c r="CV1461" i="1"/>
  <c r="CV1465" i="1"/>
  <c r="CV548" i="1"/>
  <c r="CV552" i="1"/>
  <c r="CV556" i="1"/>
  <c r="CV560" i="1"/>
  <c r="CV564" i="1"/>
  <c r="CV568" i="1"/>
  <c r="CV572" i="1"/>
  <c r="CV576" i="1"/>
  <c r="CV580" i="1"/>
  <c r="CV549" i="1"/>
  <c r="CV553" i="1"/>
  <c r="CV557" i="1"/>
  <c r="CV561" i="1"/>
  <c r="CV565" i="1"/>
  <c r="CV569" i="1"/>
  <c r="CV573" i="1"/>
  <c r="CV577" i="1"/>
  <c r="CV1303" i="1"/>
  <c r="CV1307" i="1"/>
  <c r="CV1311" i="1"/>
  <c r="CV1315" i="1"/>
  <c r="CV1319" i="1"/>
  <c r="CV1323" i="1"/>
  <c r="CV1327" i="1"/>
  <c r="CV1331" i="1"/>
  <c r="CV1335" i="1"/>
  <c r="CS9" i="1"/>
  <c r="CS8" i="1"/>
  <c r="CS7" i="1"/>
  <c r="CO9" i="1"/>
  <c r="CO8" i="1"/>
  <c r="CO7" i="1"/>
  <c r="CK9" i="1"/>
  <c r="CK8" i="1"/>
  <c r="CK7" i="1"/>
  <c r="CG9" i="1"/>
  <c r="CG8" i="1"/>
  <c r="CG7" i="1"/>
  <c r="CC9" i="1"/>
  <c r="CC8" i="1"/>
  <c r="CC7" i="1"/>
  <c r="BY9" i="1"/>
  <c r="BY8" i="1"/>
  <c r="BY7" i="1"/>
  <c r="BU9" i="1"/>
  <c r="BU8" i="1"/>
  <c r="BU7" i="1"/>
  <c r="BQ9" i="1"/>
  <c r="BQ8" i="1"/>
  <c r="BQ7" i="1"/>
  <c r="BM9" i="1"/>
  <c r="BM8" i="1"/>
  <c r="BM7" i="1"/>
  <c r="BI9" i="1"/>
  <c r="BI8" i="1"/>
  <c r="BI7" i="1"/>
  <c r="BE9" i="1"/>
  <c r="BE8" i="1"/>
  <c r="BE7" i="1"/>
  <c r="BA9" i="1"/>
  <c r="BA8" i="1"/>
  <c r="BA7" i="1"/>
  <c r="AW9" i="1"/>
  <c r="AW8" i="1"/>
  <c r="AW7" i="1"/>
  <c r="AS9" i="1"/>
  <c r="AS8" i="1"/>
  <c r="AS7" i="1"/>
  <c r="AO9" i="1"/>
  <c r="AO8" i="1"/>
  <c r="AO7" i="1"/>
  <c r="AK9" i="1"/>
  <c r="AK8" i="1"/>
  <c r="AK7" i="1"/>
  <c r="AG7" i="1"/>
  <c r="AC7" i="1"/>
  <c r="Y9" i="1"/>
  <c r="Y7" i="1"/>
  <c r="M832" i="1"/>
  <c r="M830" i="1"/>
  <c r="M828" i="1"/>
  <c r="M826" i="1"/>
  <c r="M824" i="1"/>
  <c r="M822" i="1"/>
  <c r="M820" i="1"/>
  <c r="M818" i="1"/>
  <c r="M816" i="1"/>
  <c r="M814" i="1"/>
  <c r="M812" i="1"/>
  <c r="M810" i="1"/>
  <c r="M808" i="1"/>
  <c r="M806" i="1"/>
  <c r="M804" i="1"/>
  <c r="M802" i="1"/>
  <c r="M800" i="1"/>
  <c r="M798" i="1"/>
  <c r="M831" i="1"/>
  <c r="M829" i="1"/>
  <c r="M827" i="1"/>
  <c r="M825" i="1"/>
  <c r="M823" i="1"/>
  <c r="M821" i="1"/>
  <c r="M819" i="1"/>
  <c r="M817" i="1"/>
  <c r="M815" i="1"/>
  <c r="M813" i="1"/>
  <c r="M811" i="1"/>
  <c r="M809" i="1"/>
  <c r="M807" i="1"/>
  <c r="M805" i="1"/>
  <c r="M803" i="1"/>
  <c r="M801" i="1"/>
  <c r="M799" i="1"/>
  <c r="M41" i="1"/>
  <c r="CV1177" i="1"/>
  <c r="CV1181" i="1"/>
  <c r="CV1185" i="1"/>
  <c r="CV1189" i="1"/>
  <c r="CV1193" i="1"/>
  <c r="CV1197" i="1"/>
  <c r="CV1176" i="1"/>
  <c r="CV1180" i="1"/>
  <c r="CV1201" i="1"/>
  <c r="CV1207" i="1"/>
  <c r="CV1203" i="1"/>
  <c r="CV1186" i="1"/>
  <c r="CV1190" i="1"/>
  <c r="CV1194" i="1"/>
  <c r="CV1198" i="1"/>
  <c r="CV1202" i="1"/>
  <c r="CV1206" i="1"/>
  <c r="CV1210" i="1"/>
  <c r="CP9" i="1"/>
  <c r="CP8" i="1"/>
  <c r="CP7" i="1"/>
  <c r="CL9" i="1"/>
  <c r="CL8" i="1"/>
  <c r="CL7" i="1"/>
  <c r="CH9" i="1"/>
  <c r="CH8" i="1"/>
  <c r="CH7" i="1"/>
  <c r="CD9" i="1"/>
  <c r="CD8" i="1"/>
  <c r="CD7" i="1"/>
  <c r="BZ9" i="1"/>
  <c r="BZ8" i="1"/>
  <c r="BZ7" i="1"/>
  <c r="BV9" i="1"/>
  <c r="BV8" i="1"/>
  <c r="BV7" i="1"/>
  <c r="BR9" i="1"/>
  <c r="BR8" i="1"/>
  <c r="BR7" i="1"/>
  <c r="BN9" i="1"/>
  <c r="BN8" i="1"/>
  <c r="BN7" i="1"/>
  <c r="BJ9" i="1"/>
  <c r="BJ8" i="1"/>
  <c r="BJ7" i="1"/>
  <c r="BF9" i="1"/>
  <c r="BF8" i="1"/>
  <c r="BF7" i="1"/>
  <c r="BB9" i="1"/>
  <c r="BB8" i="1"/>
  <c r="BB7" i="1"/>
  <c r="AX9" i="1"/>
  <c r="AX8" i="1"/>
  <c r="AX7" i="1"/>
  <c r="AT9" i="1"/>
  <c r="AT8" i="1"/>
  <c r="AT7" i="1"/>
  <c r="AP9" i="1"/>
  <c r="AP8" i="1"/>
  <c r="AP7" i="1"/>
  <c r="AL9" i="1"/>
  <c r="AL8" i="1"/>
  <c r="AL7" i="1"/>
  <c r="AH8" i="1"/>
  <c r="AH7" i="1"/>
  <c r="AD7" i="1"/>
  <c r="Z7" i="1"/>
  <c r="AJD66" i="25"/>
  <c r="AEQ51" i="25" s="1"/>
  <c r="AKQ66" i="25"/>
  <c r="AGQ51" i="25" s="1"/>
  <c r="AIQ66" i="25"/>
  <c r="ACQ47" i="25" s="1"/>
  <c r="AKD66" i="25"/>
  <c r="AEQ47" i="25" s="1"/>
  <c r="AID66" i="25"/>
  <c r="ACQ49" i="25" s="1"/>
  <c r="ALQ66" i="25"/>
  <c r="AGQ47" i="25" s="1"/>
  <c r="AJQ66" i="25"/>
  <c r="AEQ49" i="25" s="1"/>
  <c r="AHQ66" i="25"/>
  <c r="ACQ51" i="25" s="1"/>
  <c r="V9" i="1"/>
  <c r="V8" i="1"/>
  <c r="V7" i="1"/>
  <c r="U9" i="1"/>
  <c r="U8" i="1"/>
  <c r="U7" i="1"/>
  <c r="W9" i="1"/>
  <c r="W7" i="1"/>
  <c r="X9" i="1"/>
  <c r="X7" i="1"/>
  <c r="T327" i="1"/>
  <c r="T325" i="1"/>
  <c r="T323" i="1"/>
  <c r="T321" i="1"/>
  <c r="T319" i="1"/>
  <c r="T317" i="1"/>
  <c r="T315" i="1"/>
  <c r="T313" i="1"/>
  <c r="T311" i="1"/>
  <c r="T309" i="1"/>
  <c r="T307" i="1"/>
  <c r="T324" i="1"/>
  <c r="T320" i="1"/>
  <c r="T316" i="1"/>
  <c r="T312" i="1"/>
  <c r="T308" i="1"/>
  <c r="T304" i="1"/>
  <c r="T302" i="1"/>
  <c r="T300" i="1"/>
  <c r="T298" i="1"/>
  <c r="T296" i="1"/>
  <c r="T294" i="1"/>
  <c r="T326" i="1"/>
  <c r="T322" i="1"/>
  <c r="T318" i="1"/>
  <c r="T314" i="1"/>
  <c r="T310" i="1"/>
  <c r="T306" i="1"/>
  <c r="T305" i="1"/>
  <c r="T303" i="1"/>
  <c r="T301" i="1"/>
  <c r="T299" i="1"/>
  <c r="T295" i="1"/>
  <c r="T297" i="1"/>
  <c r="T293" i="1"/>
  <c r="S9" i="1"/>
  <c r="S7" i="1"/>
  <c r="S8" i="1"/>
  <c r="Q8" i="1"/>
  <c r="Q7" i="1"/>
  <c r="Q9" i="1"/>
  <c r="M7" i="1"/>
  <c r="M9" i="1"/>
  <c r="M8" i="1"/>
  <c r="N9" i="1"/>
  <c r="N8" i="1"/>
  <c r="N7" i="1"/>
  <c r="P453" i="1"/>
  <c r="P451" i="1"/>
  <c r="P449" i="1"/>
  <c r="P447" i="1"/>
  <c r="P445" i="1"/>
  <c r="P443" i="1"/>
  <c r="P441" i="1"/>
  <c r="P439" i="1"/>
  <c r="P437" i="1"/>
  <c r="P435" i="1"/>
  <c r="P433" i="1"/>
  <c r="P431" i="1"/>
  <c r="P429" i="1"/>
  <c r="P427" i="1"/>
  <c r="P425" i="1"/>
  <c r="P424" i="1"/>
  <c r="P423" i="1"/>
  <c r="P422" i="1"/>
  <c r="P421" i="1"/>
  <c r="P420" i="1"/>
  <c r="P419" i="1"/>
  <c r="P452" i="1"/>
  <c r="P450" i="1"/>
  <c r="P448" i="1"/>
  <c r="P446" i="1"/>
  <c r="P444" i="1"/>
  <c r="P442" i="1"/>
  <c r="P440" i="1"/>
  <c r="P438" i="1"/>
  <c r="P436" i="1"/>
  <c r="P434" i="1"/>
  <c r="P432" i="1"/>
  <c r="P430" i="1"/>
  <c r="P428" i="1"/>
  <c r="P426" i="1"/>
  <c r="CV198" i="1"/>
  <c r="CV194" i="1"/>
  <c r="CV190" i="1"/>
  <c r="CV186" i="1"/>
  <c r="CV182" i="1"/>
  <c r="CV178" i="1"/>
  <c r="CV174" i="1"/>
  <c r="CV170" i="1"/>
  <c r="CV166" i="1"/>
  <c r="CX166" i="1" s="1"/>
  <c r="CV179" i="1"/>
  <c r="CV177" i="1"/>
  <c r="CV175" i="1"/>
  <c r="CV191" i="1"/>
  <c r="CV195" i="1"/>
  <c r="CV199" i="1"/>
  <c r="CV200" i="1"/>
  <c r="O9" i="1"/>
  <c r="O8" i="1"/>
  <c r="O7" i="1"/>
  <c r="P327" i="1"/>
  <c r="P326" i="1"/>
  <c r="P325" i="1"/>
  <c r="P324" i="1"/>
  <c r="P323" i="1"/>
  <c r="P322" i="1"/>
  <c r="P321" i="1"/>
  <c r="P320" i="1"/>
  <c r="P319" i="1"/>
  <c r="P318" i="1"/>
  <c r="P317" i="1"/>
  <c r="P316" i="1"/>
  <c r="P315" i="1"/>
  <c r="P314" i="1"/>
  <c r="P313" i="1"/>
  <c r="P312" i="1"/>
  <c r="P311" i="1"/>
  <c r="P310" i="1"/>
  <c r="P309" i="1"/>
  <c r="P308" i="1"/>
  <c r="P307" i="1"/>
  <c r="P306" i="1"/>
  <c r="P305" i="1"/>
  <c r="P304" i="1"/>
  <c r="P303" i="1"/>
  <c r="P302" i="1"/>
  <c r="P301" i="1"/>
  <c r="P300" i="1"/>
  <c r="P299" i="1"/>
  <c r="P298" i="1"/>
  <c r="P297" i="1"/>
  <c r="P296" i="1"/>
  <c r="P295" i="1"/>
  <c r="P294" i="1"/>
  <c r="P293" i="1"/>
  <c r="K9" i="1"/>
  <c r="K8" i="1"/>
  <c r="K7" i="1"/>
  <c r="L8" i="1"/>
  <c r="L7" i="1"/>
  <c r="CV196" i="1"/>
  <c r="CV192" i="1"/>
  <c r="CV188" i="1"/>
  <c r="CV184" i="1"/>
  <c r="CV180" i="1"/>
  <c r="CV176" i="1"/>
  <c r="CV172" i="1"/>
  <c r="CV168" i="1"/>
  <c r="J9" i="1"/>
  <c r="J8" i="1"/>
  <c r="J7" i="1"/>
  <c r="H9" i="1"/>
  <c r="H7" i="1"/>
  <c r="H8" i="1"/>
  <c r="E2" i="25" l="1"/>
  <c r="BF32" i="24"/>
  <c r="AG24" i="24" s="1"/>
  <c r="Q46" i="25"/>
  <c r="AC31" i="25"/>
  <c r="AB183" i="34"/>
  <c r="AC181" i="34"/>
  <c r="AD181" i="34" s="1"/>
  <c r="J57" i="34"/>
  <c r="K55" i="34"/>
  <c r="L55" i="34" s="1"/>
  <c r="S143" i="33"/>
  <c r="T142" i="33"/>
  <c r="U142" i="33" s="1"/>
  <c r="CY802" i="1"/>
  <c r="CZ801" i="1"/>
  <c r="DH165" i="1"/>
  <c r="DG7" i="1"/>
  <c r="CY676" i="1"/>
  <c r="CZ675" i="1"/>
  <c r="CY928" i="1"/>
  <c r="CZ927" i="1"/>
  <c r="CY1054" i="1"/>
  <c r="CZ1053" i="1"/>
  <c r="F6" i="25"/>
  <c r="F2" i="25" s="1"/>
  <c r="AD6" i="25"/>
  <c r="R6" i="25"/>
  <c r="R2" i="25" s="1"/>
  <c r="BD26" i="24"/>
  <c r="AS27" i="24"/>
  <c r="AS28" i="24" s="1"/>
  <c r="AS29" i="24" s="1"/>
  <c r="AK24" i="24" s="1"/>
  <c r="I301" i="1"/>
  <c r="I317" i="1"/>
  <c r="I325" i="1"/>
  <c r="I309" i="1"/>
  <c r="I293" i="1"/>
  <c r="I324" i="1"/>
  <c r="I308" i="1"/>
  <c r="I321" i="1"/>
  <c r="I313" i="1"/>
  <c r="I305" i="1"/>
  <c r="I297" i="1"/>
  <c r="I316" i="1"/>
  <c r="I300" i="1"/>
  <c r="R325" i="1"/>
  <c r="I323" i="1"/>
  <c r="I319" i="1"/>
  <c r="I315" i="1"/>
  <c r="I311" i="1"/>
  <c r="I307" i="1"/>
  <c r="I303" i="1"/>
  <c r="I299" i="1"/>
  <c r="I295" i="1"/>
  <c r="I320" i="1"/>
  <c r="I312" i="1"/>
  <c r="I304" i="1"/>
  <c r="I296" i="1"/>
  <c r="R299" i="1"/>
  <c r="I306" i="1"/>
  <c r="I322" i="1"/>
  <c r="I318" i="1"/>
  <c r="I310" i="1"/>
  <c r="R304" i="1"/>
  <c r="I314" i="1"/>
  <c r="I298" i="1"/>
  <c r="I302" i="1"/>
  <c r="I294" i="1"/>
  <c r="R316" i="1"/>
  <c r="R309" i="1"/>
  <c r="I448" i="1"/>
  <c r="I327" i="1"/>
  <c r="CX1432" i="1"/>
  <c r="CX1433" i="1" s="1"/>
  <c r="CX1434" i="1" s="1"/>
  <c r="CX1435" i="1" s="1"/>
  <c r="CX1436" i="1" s="1"/>
  <c r="CX1437" i="1" s="1"/>
  <c r="CX1438" i="1" s="1"/>
  <c r="CX1439" i="1" s="1"/>
  <c r="CX1440" i="1" s="1"/>
  <c r="CX1441" i="1" s="1"/>
  <c r="CX1442" i="1" s="1"/>
  <c r="CX1443" i="1" s="1"/>
  <c r="CX1444" i="1" s="1"/>
  <c r="CX1445" i="1" s="1"/>
  <c r="CX1446" i="1" s="1"/>
  <c r="CX1447" i="1" s="1"/>
  <c r="CX1448" i="1" s="1"/>
  <c r="CX1449" i="1" s="1"/>
  <c r="CX1450" i="1" s="1"/>
  <c r="CX1451" i="1" s="1"/>
  <c r="CX1452" i="1" s="1"/>
  <c r="CX1453" i="1" s="1"/>
  <c r="CX1454" i="1" s="1"/>
  <c r="CX1455" i="1" s="1"/>
  <c r="CX1456" i="1" s="1"/>
  <c r="CX1457" i="1" s="1"/>
  <c r="CX1458" i="1" s="1"/>
  <c r="CX1459" i="1" s="1"/>
  <c r="CX1460" i="1" s="1"/>
  <c r="CX1461" i="1" s="1"/>
  <c r="CX1462" i="1" s="1"/>
  <c r="CX1463" i="1" s="1"/>
  <c r="CX1464" i="1" s="1"/>
  <c r="CX1465" i="1" s="1"/>
  <c r="CX1466" i="1" s="1"/>
  <c r="CX1467" i="1" s="1"/>
  <c r="CX1468" i="1" s="1"/>
  <c r="CX1469" i="1" s="1"/>
  <c r="CX1470" i="1" s="1"/>
  <c r="CX1471" i="1" s="1"/>
  <c r="CX1472" i="1" s="1"/>
  <c r="CX1473" i="1" s="1"/>
  <c r="CX1474" i="1" s="1"/>
  <c r="CX1475" i="1" s="1"/>
  <c r="CX1476" i="1" s="1"/>
  <c r="CX1477" i="1" s="1"/>
  <c r="CX1478" i="1" s="1"/>
  <c r="CX1479" i="1" s="1"/>
  <c r="CX1480" i="1" s="1"/>
  <c r="CX1481" i="1" s="1"/>
  <c r="CX1482" i="1" s="1"/>
  <c r="CX1483" i="1" s="1"/>
  <c r="CX1484" i="1" s="1"/>
  <c r="CX1485" i="1" s="1"/>
  <c r="CX1486" i="1" s="1"/>
  <c r="CX1487" i="1" s="1"/>
  <c r="CX1488" i="1" s="1"/>
  <c r="CX1489" i="1" s="1"/>
  <c r="CX1490" i="1" s="1"/>
  <c r="CX1491" i="1" s="1"/>
  <c r="CX1492" i="1" s="1"/>
  <c r="CX1493" i="1" s="1"/>
  <c r="CX1494" i="1" s="1"/>
  <c r="CX1495" i="1" s="1"/>
  <c r="CX1496" i="1" s="1"/>
  <c r="CX1497" i="1" s="1"/>
  <c r="CX1498" i="1" s="1"/>
  <c r="CX1499" i="1" s="1"/>
  <c r="CX1500" i="1" s="1"/>
  <c r="CX1501" i="1" s="1"/>
  <c r="CX1502" i="1" s="1"/>
  <c r="CX1503" i="1" s="1"/>
  <c r="CX1504" i="1" s="1"/>
  <c r="CX1505" i="1" s="1"/>
  <c r="CX1506" i="1" s="1"/>
  <c r="CX1507" i="1" s="1"/>
  <c r="CX1508" i="1" s="1"/>
  <c r="CX1509" i="1" s="1"/>
  <c r="CX1510" i="1" s="1"/>
  <c r="CX1511" i="1" s="1"/>
  <c r="CX1512" i="1" s="1"/>
  <c r="CX1513" i="1" s="1"/>
  <c r="CX1514" i="1" s="1"/>
  <c r="CX1515" i="1" s="1"/>
  <c r="CX1516" i="1" s="1"/>
  <c r="CX1517" i="1" s="1"/>
  <c r="CX1518" i="1" s="1"/>
  <c r="CX1519" i="1" s="1"/>
  <c r="CX1520" i="1" s="1"/>
  <c r="CX1521" i="1" s="1"/>
  <c r="CX1522" i="1" s="1"/>
  <c r="CX1523" i="1" s="1"/>
  <c r="CX1524" i="1" s="1"/>
  <c r="CX1525" i="1" s="1"/>
  <c r="CX1526" i="1" s="1"/>
  <c r="CX1527" i="1" s="1"/>
  <c r="CX1528" i="1" s="1"/>
  <c r="CX1529" i="1" s="1"/>
  <c r="CX1530" i="1" s="1"/>
  <c r="CX1531" i="1" s="1"/>
  <c r="CX1532" i="1" s="1"/>
  <c r="CX1533" i="1" s="1"/>
  <c r="CX1534" i="1" s="1"/>
  <c r="CX1535" i="1" s="1"/>
  <c r="CX1536" i="1" s="1"/>
  <c r="CX1537" i="1" s="1"/>
  <c r="CX1538" i="1" s="1"/>
  <c r="CX1539" i="1" s="1"/>
  <c r="CX1540" i="1" s="1"/>
  <c r="CX1541" i="1" s="1"/>
  <c r="CX1542" i="1" s="1"/>
  <c r="CX1543" i="1" s="1"/>
  <c r="CX1544" i="1" s="1"/>
  <c r="CX1545" i="1" s="1"/>
  <c r="CX1546" i="1" s="1"/>
  <c r="CX1547" i="1" s="1"/>
  <c r="CX1548" i="1" s="1"/>
  <c r="CX1549" i="1" s="1"/>
  <c r="CX1550" i="1" s="1"/>
  <c r="CX1551" i="1" s="1"/>
  <c r="CX1552" i="1" s="1"/>
  <c r="CX1553" i="1" s="1"/>
  <c r="CX1554" i="1" s="1"/>
  <c r="CX1555" i="1" s="1"/>
  <c r="I432" i="1"/>
  <c r="CV676" i="1"/>
  <c r="AG327" i="1"/>
  <c r="AG325" i="1"/>
  <c r="AG323" i="1"/>
  <c r="AG321" i="1"/>
  <c r="AG319" i="1"/>
  <c r="AG317" i="1"/>
  <c r="AG315" i="1"/>
  <c r="AG313" i="1"/>
  <c r="AG311" i="1"/>
  <c r="AG309" i="1"/>
  <c r="AG307" i="1"/>
  <c r="AG305" i="1"/>
  <c r="AG303" i="1"/>
  <c r="AG301" i="1"/>
  <c r="AG299" i="1"/>
  <c r="AG297" i="1"/>
  <c r="AG295" i="1"/>
  <c r="AG293" i="1"/>
  <c r="AG324" i="1"/>
  <c r="AG320" i="1"/>
  <c r="AG316" i="1"/>
  <c r="AG314" i="1"/>
  <c r="AG310" i="1"/>
  <c r="AG306" i="1"/>
  <c r="AG302" i="1"/>
  <c r="AG300" i="1"/>
  <c r="AG296" i="1"/>
  <c r="AG326" i="1"/>
  <c r="AG322" i="1"/>
  <c r="AG318" i="1"/>
  <c r="AG312" i="1"/>
  <c r="AG308" i="1"/>
  <c r="AG304" i="1"/>
  <c r="AG298" i="1"/>
  <c r="AG294" i="1"/>
  <c r="CV672" i="1"/>
  <c r="CX672" i="1" s="1"/>
  <c r="CV680" i="1"/>
  <c r="CV684" i="1"/>
  <c r="CV688" i="1"/>
  <c r="CV696" i="1"/>
  <c r="CV700" i="1"/>
  <c r="CV704" i="1"/>
  <c r="CV673" i="1"/>
  <c r="CV677" i="1"/>
  <c r="CV681" i="1"/>
  <c r="CV685" i="1"/>
  <c r="CV689" i="1"/>
  <c r="CV693" i="1"/>
  <c r="CV697" i="1"/>
  <c r="CV701" i="1"/>
  <c r="CV705" i="1"/>
  <c r="I424" i="1"/>
  <c r="I440" i="1"/>
  <c r="I420" i="1"/>
  <c r="I428" i="1"/>
  <c r="I436" i="1"/>
  <c r="I444" i="1"/>
  <c r="I452" i="1"/>
  <c r="CY22" i="4"/>
  <c r="CZ22" i="4" s="1"/>
  <c r="R303" i="1"/>
  <c r="R296" i="1"/>
  <c r="R318" i="1"/>
  <c r="R317" i="1"/>
  <c r="I422" i="1"/>
  <c r="I426" i="1"/>
  <c r="I430" i="1"/>
  <c r="I434" i="1"/>
  <c r="I438" i="1"/>
  <c r="I442" i="1"/>
  <c r="I446" i="1"/>
  <c r="I450" i="1"/>
  <c r="R297" i="1"/>
  <c r="R308" i="1"/>
  <c r="R324" i="1"/>
  <c r="R300" i="1"/>
  <c r="R310" i="1"/>
  <c r="R326" i="1"/>
  <c r="R313" i="1"/>
  <c r="R321" i="1"/>
  <c r="R295" i="1"/>
  <c r="R293" i="1"/>
  <c r="R301" i="1"/>
  <c r="R305" i="1"/>
  <c r="R312" i="1"/>
  <c r="R320" i="1"/>
  <c r="R294" i="1"/>
  <c r="R298" i="1"/>
  <c r="R302" i="1"/>
  <c r="R306" i="1"/>
  <c r="R314" i="1"/>
  <c r="R322" i="1"/>
  <c r="R307" i="1"/>
  <c r="R311" i="1"/>
  <c r="R315" i="1"/>
  <c r="R319" i="1"/>
  <c r="R323" i="1"/>
  <c r="I419" i="1"/>
  <c r="I421" i="1"/>
  <c r="I423" i="1"/>
  <c r="I425" i="1"/>
  <c r="I427" i="1"/>
  <c r="I429" i="1"/>
  <c r="I431" i="1"/>
  <c r="I433" i="1"/>
  <c r="I435" i="1"/>
  <c r="I437" i="1"/>
  <c r="I439" i="1"/>
  <c r="I441" i="1"/>
  <c r="I443" i="1"/>
  <c r="I445" i="1"/>
  <c r="I447" i="1"/>
  <c r="I449" i="1"/>
  <c r="I451" i="1"/>
  <c r="CV692" i="1"/>
  <c r="CZ11" i="4"/>
  <c r="DH13" i="4"/>
  <c r="DG14" i="4" s="1"/>
  <c r="CV674" i="1"/>
  <c r="CV678" i="1"/>
  <c r="CV682" i="1"/>
  <c r="CV686" i="1"/>
  <c r="CV690" i="1"/>
  <c r="CV694" i="1"/>
  <c r="CV698" i="1"/>
  <c r="CV702" i="1"/>
  <c r="CV706" i="1"/>
  <c r="CV703" i="1"/>
  <c r="CX167" i="1"/>
  <c r="CX168" i="1" s="1"/>
  <c r="CX169" i="1" s="1"/>
  <c r="CX170" i="1" s="1"/>
  <c r="CX171" i="1" s="1"/>
  <c r="CX172" i="1" s="1"/>
  <c r="CX173" i="1" s="1"/>
  <c r="CX174" i="1" s="1"/>
  <c r="CX175" i="1" s="1"/>
  <c r="CX176" i="1" s="1"/>
  <c r="CX177" i="1" s="1"/>
  <c r="CX178" i="1" s="1"/>
  <c r="CX179" i="1" s="1"/>
  <c r="CX180" i="1" s="1"/>
  <c r="CX181" i="1" s="1"/>
  <c r="CX182" i="1" s="1"/>
  <c r="CX183" i="1" s="1"/>
  <c r="CX184" i="1" s="1"/>
  <c r="CX185" i="1" s="1"/>
  <c r="CX186" i="1" s="1"/>
  <c r="CX187" i="1" s="1"/>
  <c r="CX188" i="1" s="1"/>
  <c r="CX189" i="1" s="1"/>
  <c r="CX190" i="1" s="1"/>
  <c r="CX191" i="1" s="1"/>
  <c r="CX192" i="1" s="1"/>
  <c r="CX193" i="1" s="1"/>
  <c r="CX194" i="1" s="1"/>
  <c r="CX195" i="1" s="1"/>
  <c r="CX196" i="1" s="1"/>
  <c r="CX197" i="1" s="1"/>
  <c r="CX198" i="1" s="1"/>
  <c r="CX199" i="1" s="1"/>
  <c r="CX200" i="1" s="1"/>
  <c r="CX201" i="1" s="1"/>
  <c r="CX202" i="1" s="1"/>
  <c r="CX203" i="1" s="1"/>
  <c r="CX204" i="1" s="1"/>
  <c r="CX205" i="1" s="1"/>
  <c r="CX206" i="1" s="1"/>
  <c r="CX207" i="1" s="1"/>
  <c r="CX208" i="1" s="1"/>
  <c r="CX209" i="1" s="1"/>
  <c r="CX210" i="1" s="1"/>
  <c r="CX211" i="1" s="1"/>
  <c r="CX212" i="1" s="1"/>
  <c r="CX213" i="1" s="1"/>
  <c r="CX214" i="1" s="1"/>
  <c r="CX215" i="1" s="1"/>
  <c r="CX216" i="1" s="1"/>
  <c r="CX217" i="1" s="1"/>
  <c r="CX218" i="1" s="1"/>
  <c r="CX219" i="1" s="1"/>
  <c r="CX220" i="1" s="1"/>
  <c r="CX221" i="1" s="1"/>
  <c r="CX222" i="1" s="1"/>
  <c r="CX223" i="1" s="1"/>
  <c r="CX224" i="1" s="1"/>
  <c r="CX225" i="1" s="1"/>
  <c r="CX226" i="1" s="1"/>
  <c r="CX227" i="1" s="1"/>
  <c r="CX228" i="1" s="1"/>
  <c r="CX229" i="1" s="1"/>
  <c r="CX230" i="1" s="1"/>
  <c r="CX231" i="1" s="1"/>
  <c r="CX232" i="1" s="1"/>
  <c r="CX233" i="1" s="1"/>
  <c r="CX234" i="1" s="1"/>
  <c r="CX235" i="1" s="1"/>
  <c r="CX236" i="1" s="1"/>
  <c r="CX237" i="1" s="1"/>
  <c r="CX238" i="1" s="1"/>
  <c r="CX239" i="1" s="1"/>
  <c r="CX240" i="1" s="1"/>
  <c r="CX241" i="1" s="1"/>
  <c r="CX242" i="1" s="1"/>
  <c r="CX243" i="1" s="1"/>
  <c r="CX244" i="1" s="1"/>
  <c r="CX245" i="1" s="1"/>
  <c r="CX246" i="1" s="1"/>
  <c r="CX247" i="1" s="1"/>
  <c r="CX248" i="1" s="1"/>
  <c r="CX249" i="1" s="1"/>
  <c r="CX250" i="1" s="1"/>
  <c r="CX251" i="1" s="1"/>
  <c r="CX252" i="1" s="1"/>
  <c r="CX253" i="1" s="1"/>
  <c r="CX254" i="1" s="1"/>
  <c r="CX255" i="1" s="1"/>
  <c r="CX256" i="1" s="1"/>
  <c r="CX257" i="1" s="1"/>
  <c r="CX258" i="1" s="1"/>
  <c r="CX259" i="1" s="1"/>
  <c r="CX260" i="1" s="1"/>
  <c r="CX261" i="1" s="1"/>
  <c r="CX262" i="1" s="1"/>
  <c r="CX263" i="1" s="1"/>
  <c r="CX264" i="1" s="1"/>
  <c r="CX265" i="1" s="1"/>
  <c r="CX266" i="1" s="1"/>
  <c r="CX267" i="1" s="1"/>
  <c r="CX268" i="1" s="1"/>
  <c r="CX269" i="1" s="1"/>
  <c r="CX270" i="1" s="1"/>
  <c r="CX271" i="1" s="1"/>
  <c r="CX272" i="1" s="1"/>
  <c r="CX273" i="1" s="1"/>
  <c r="CX274" i="1" s="1"/>
  <c r="CX275" i="1" s="1"/>
  <c r="CX276" i="1" s="1"/>
  <c r="CX277" i="1" s="1"/>
  <c r="CX278" i="1" s="1"/>
  <c r="CX279" i="1" s="1"/>
  <c r="CX280" i="1" s="1"/>
  <c r="CX281" i="1" s="1"/>
  <c r="CX282" i="1" s="1"/>
  <c r="CX283" i="1" s="1"/>
  <c r="CX284" i="1" s="1"/>
  <c r="CX285" i="1" s="1"/>
  <c r="CX286" i="1" s="1"/>
  <c r="CX287" i="1" s="1"/>
  <c r="CX288" i="1" s="1"/>
  <c r="CX289" i="1" s="1"/>
  <c r="CX290" i="1" s="1"/>
  <c r="CV679" i="1"/>
  <c r="CV687" i="1"/>
  <c r="CV695" i="1"/>
  <c r="CV675" i="1"/>
  <c r="CV683" i="1"/>
  <c r="CV691" i="1"/>
  <c r="CV699" i="1"/>
  <c r="CX1692" i="1"/>
  <c r="CX1693" i="1" s="1"/>
  <c r="CX1694" i="1" s="1"/>
  <c r="CX1695" i="1" s="1"/>
  <c r="CX1696" i="1" s="1"/>
  <c r="CX1697" i="1" s="1"/>
  <c r="CX1698" i="1" s="1"/>
  <c r="CX1699" i="1" s="1"/>
  <c r="CX1700" i="1" s="1"/>
  <c r="CX1701" i="1" s="1"/>
  <c r="CX1702" i="1" s="1"/>
  <c r="CX1703" i="1" s="1"/>
  <c r="CX1704" i="1" s="1"/>
  <c r="CX1705" i="1" s="1"/>
  <c r="CX1706" i="1" s="1"/>
  <c r="CX1707" i="1" s="1"/>
  <c r="CX1708" i="1" s="1"/>
  <c r="CX1709" i="1" s="1"/>
  <c r="CX1710" i="1" s="1"/>
  <c r="CX1711" i="1" s="1"/>
  <c r="CX1712" i="1" s="1"/>
  <c r="CX1713" i="1" s="1"/>
  <c r="CX1714" i="1" s="1"/>
  <c r="CX1715" i="1" s="1"/>
  <c r="CX1716" i="1" s="1"/>
  <c r="CX1717" i="1" s="1"/>
  <c r="CX1718" i="1" s="1"/>
  <c r="CX1719" i="1" s="1"/>
  <c r="CX1720" i="1" s="1"/>
  <c r="CX1721" i="1" s="1"/>
  <c r="CX1722" i="1" s="1"/>
  <c r="CX1723" i="1" s="1"/>
  <c r="CX1724" i="1" s="1"/>
  <c r="CX1725" i="1" s="1"/>
  <c r="CX1726" i="1" s="1"/>
  <c r="CX1727" i="1" s="1"/>
  <c r="CX1728" i="1" s="1"/>
  <c r="CX1729" i="1" s="1"/>
  <c r="CX1730" i="1" s="1"/>
  <c r="CX1731" i="1" s="1"/>
  <c r="CX1732" i="1" s="1"/>
  <c r="CX1733" i="1" s="1"/>
  <c r="CX1734" i="1" s="1"/>
  <c r="CX1735" i="1" s="1"/>
  <c r="CX1736" i="1" s="1"/>
  <c r="CX1737" i="1" s="1"/>
  <c r="CX1738" i="1" s="1"/>
  <c r="CX1739" i="1" s="1"/>
  <c r="CX1740" i="1" s="1"/>
  <c r="CX1741" i="1" s="1"/>
  <c r="CX1742" i="1" s="1"/>
  <c r="CX1743" i="1" s="1"/>
  <c r="CX1744" i="1" s="1"/>
  <c r="CX1745" i="1" s="1"/>
  <c r="CX1746" i="1" s="1"/>
  <c r="CX1747" i="1" s="1"/>
  <c r="CX1748" i="1" s="1"/>
  <c r="CX1749" i="1" s="1"/>
  <c r="CX1750" i="1" s="1"/>
  <c r="CX1751" i="1" s="1"/>
  <c r="CX1752" i="1" s="1"/>
  <c r="CX1753" i="1" s="1"/>
  <c r="CX1754" i="1" s="1"/>
  <c r="CX1755" i="1" s="1"/>
  <c r="CX1756" i="1" s="1"/>
  <c r="CX1757" i="1" s="1"/>
  <c r="CX1758" i="1" s="1"/>
  <c r="CX1759" i="1" s="1"/>
  <c r="CX1760" i="1" s="1"/>
  <c r="CX1761" i="1" s="1"/>
  <c r="CX1762" i="1" s="1"/>
  <c r="CX1763" i="1" s="1"/>
  <c r="CX1764" i="1" s="1"/>
  <c r="CX1765" i="1" s="1"/>
  <c r="CX1766" i="1" s="1"/>
  <c r="CX1767" i="1" s="1"/>
  <c r="CX1768" i="1" s="1"/>
  <c r="CX1769" i="1" s="1"/>
  <c r="CX1770" i="1" s="1"/>
  <c r="CX1771" i="1" s="1"/>
  <c r="CX1772" i="1" s="1"/>
  <c r="CX1773" i="1" s="1"/>
  <c r="CX1774" i="1" s="1"/>
  <c r="CX1775" i="1" s="1"/>
  <c r="CX1776" i="1" s="1"/>
  <c r="CX1777" i="1" s="1"/>
  <c r="CX1778" i="1" s="1"/>
  <c r="CX1779" i="1" s="1"/>
  <c r="CX1780" i="1" s="1"/>
  <c r="CX1781" i="1" s="1"/>
  <c r="CX1782" i="1" s="1"/>
  <c r="CX1783" i="1" s="1"/>
  <c r="CX1784" i="1" s="1"/>
  <c r="CX1785" i="1" s="1"/>
  <c r="CX1786" i="1" s="1"/>
  <c r="CX1787" i="1" s="1"/>
  <c r="CX1788" i="1" s="1"/>
  <c r="CX1789" i="1" s="1"/>
  <c r="CX1790" i="1" s="1"/>
  <c r="CX1791" i="1" s="1"/>
  <c r="CX1792" i="1" s="1"/>
  <c r="CX1793" i="1" s="1"/>
  <c r="CX1794" i="1" s="1"/>
  <c r="CX1795" i="1" s="1"/>
  <c r="CX1796" i="1" s="1"/>
  <c r="CX1797" i="1" s="1"/>
  <c r="CX1798" i="1" s="1"/>
  <c r="CX1799" i="1" s="1"/>
  <c r="CX1800" i="1" s="1"/>
  <c r="CX1801" i="1" s="1"/>
  <c r="CX1802" i="1" s="1"/>
  <c r="CX1803" i="1" s="1"/>
  <c r="CX1804" i="1" s="1"/>
  <c r="CX1805" i="1" s="1"/>
  <c r="CX1806" i="1" s="1"/>
  <c r="CX1807" i="1" s="1"/>
  <c r="CX1808" i="1" s="1"/>
  <c r="CX1809" i="1" s="1"/>
  <c r="CX1810" i="1" s="1"/>
  <c r="CX1811" i="1" s="1"/>
  <c r="CX1812" i="1" s="1"/>
  <c r="CX1813" i="1" s="1"/>
  <c r="CX1814" i="1" s="1"/>
  <c r="CX1815" i="1" s="1"/>
  <c r="CZ1725" i="1"/>
  <c r="DA1725" i="1" s="1"/>
  <c r="CZ1465" i="1"/>
  <c r="CV41" i="1"/>
  <c r="Z453" i="1"/>
  <c r="Z452" i="1"/>
  <c r="Z451" i="1"/>
  <c r="Z450" i="1"/>
  <c r="Z449" i="1"/>
  <c r="Z448" i="1"/>
  <c r="Z447" i="1"/>
  <c r="Z446" i="1"/>
  <c r="Z445" i="1"/>
  <c r="Z444" i="1"/>
  <c r="Z443" i="1"/>
  <c r="Z442" i="1"/>
  <c r="Z441" i="1"/>
  <c r="Z440" i="1"/>
  <c r="Z439" i="1"/>
  <c r="Z438" i="1"/>
  <c r="Z437" i="1"/>
  <c r="Z436" i="1"/>
  <c r="Z435" i="1"/>
  <c r="Z434" i="1"/>
  <c r="Z433" i="1"/>
  <c r="Z432" i="1"/>
  <c r="Z431" i="1"/>
  <c r="Z430" i="1"/>
  <c r="Z429" i="1"/>
  <c r="Z428" i="1"/>
  <c r="Z427" i="1"/>
  <c r="Z426" i="1"/>
  <c r="Z424" i="1"/>
  <c r="Z422" i="1"/>
  <c r="Z420" i="1"/>
  <c r="Z425" i="1"/>
  <c r="Z423" i="1"/>
  <c r="Z421" i="1"/>
  <c r="Z419" i="1"/>
  <c r="AD327" i="1"/>
  <c r="AD325" i="1"/>
  <c r="AD323" i="1"/>
  <c r="AD321" i="1"/>
  <c r="AD319" i="1"/>
  <c r="AD317" i="1"/>
  <c r="AD315" i="1"/>
  <c r="AD313" i="1"/>
  <c r="AD311" i="1"/>
  <c r="AD309" i="1"/>
  <c r="AD326" i="1"/>
  <c r="AD324" i="1"/>
  <c r="AD308" i="1"/>
  <c r="AD306" i="1"/>
  <c r="AD304" i="1"/>
  <c r="AD302" i="1"/>
  <c r="AD300" i="1"/>
  <c r="AD298" i="1"/>
  <c r="AD296" i="1"/>
  <c r="AD294" i="1"/>
  <c r="AD293" i="1"/>
  <c r="AD322" i="1"/>
  <c r="AD320" i="1"/>
  <c r="AD318" i="1"/>
  <c r="AD316" i="1"/>
  <c r="AD314" i="1"/>
  <c r="AD312" i="1"/>
  <c r="AD310" i="1"/>
  <c r="AD307" i="1"/>
  <c r="AD305" i="1"/>
  <c r="AD303" i="1"/>
  <c r="AD301" i="1"/>
  <c r="AD299" i="1"/>
  <c r="AD297" i="1"/>
  <c r="AD295" i="1"/>
  <c r="AH453" i="1"/>
  <c r="AH452" i="1"/>
  <c r="AH451" i="1"/>
  <c r="AH450" i="1"/>
  <c r="AH449" i="1"/>
  <c r="AH448" i="1"/>
  <c r="AH447" i="1"/>
  <c r="AH446" i="1"/>
  <c r="AH445" i="1"/>
  <c r="AH444" i="1"/>
  <c r="AH443" i="1"/>
  <c r="AH442" i="1"/>
  <c r="AH441" i="1"/>
  <c r="AH440" i="1"/>
  <c r="AH439" i="1"/>
  <c r="AH438" i="1"/>
  <c r="AH437" i="1"/>
  <c r="AH436" i="1"/>
  <c r="AH435" i="1"/>
  <c r="AH434" i="1"/>
  <c r="AH433" i="1"/>
  <c r="AH432" i="1"/>
  <c r="AH431" i="1"/>
  <c r="AH430" i="1"/>
  <c r="AH429" i="1"/>
  <c r="AH428" i="1"/>
  <c r="AH427" i="1"/>
  <c r="AH426" i="1"/>
  <c r="AH425" i="1"/>
  <c r="AH424" i="1"/>
  <c r="AH422" i="1"/>
  <c r="AH420" i="1"/>
  <c r="AH423" i="1"/>
  <c r="AH421" i="1"/>
  <c r="AH419" i="1"/>
  <c r="AL327" i="1"/>
  <c r="AL325" i="1"/>
  <c r="AL323" i="1"/>
  <c r="AL321" i="1"/>
  <c r="AL319" i="1"/>
  <c r="AL317" i="1"/>
  <c r="AL315" i="1"/>
  <c r="AL313" i="1"/>
  <c r="AL311" i="1"/>
  <c r="AL309" i="1"/>
  <c r="AL326" i="1"/>
  <c r="AL324" i="1"/>
  <c r="AL308" i="1"/>
  <c r="AL306" i="1"/>
  <c r="AL304" i="1"/>
  <c r="AL302" i="1"/>
  <c r="AL300" i="1"/>
  <c r="AL298" i="1"/>
  <c r="AL296" i="1"/>
  <c r="AL294" i="1"/>
  <c r="AL293" i="1"/>
  <c r="AL322" i="1"/>
  <c r="AL320" i="1"/>
  <c r="AL318" i="1"/>
  <c r="AL316" i="1"/>
  <c r="AL314" i="1"/>
  <c r="AL312" i="1"/>
  <c r="AL310" i="1"/>
  <c r="AL307" i="1"/>
  <c r="AL305" i="1"/>
  <c r="AL303" i="1"/>
  <c r="AL301" i="1"/>
  <c r="AL299" i="1"/>
  <c r="AL297" i="1"/>
  <c r="AL295" i="1"/>
  <c r="AP453" i="1"/>
  <c r="AP452" i="1"/>
  <c r="AP451" i="1"/>
  <c r="AP450" i="1"/>
  <c r="AP449" i="1"/>
  <c r="AP448" i="1"/>
  <c r="AP447" i="1"/>
  <c r="AP446" i="1"/>
  <c r="AP445" i="1"/>
  <c r="AP444" i="1"/>
  <c r="AP443" i="1"/>
  <c r="AP442" i="1"/>
  <c r="AP441" i="1"/>
  <c r="AP440" i="1"/>
  <c r="AP439" i="1"/>
  <c r="AP438" i="1"/>
  <c r="AP437" i="1"/>
  <c r="AP436" i="1"/>
  <c r="AP435" i="1"/>
  <c r="AP434" i="1"/>
  <c r="AP433" i="1"/>
  <c r="AP432" i="1"/>
  <c r="AP431" i="1"/>
  <c r="AP430" i="1"/>
  <c r="AP429" i="1"/>
  <c r="AP428" i="1"/>
  <c r="AP427" i="1"/>
  <c r="AP426" i="1"/>
  <c r="AP425" i="1"/>
  <c r="AP424" i="1"/>
  <c r="AP422" i="1"/>
  <c r="AP420" i="1"/>
  <c r="AP423" i="1"/>
  <c r="AP421" i="1"/>
  <c r="AP419" i="1"/>
  <c r="AT327" i="1"/>
  <c r="AT325" i="1"/>
  <c r="AT323" i="1"/>
  <c r="AT321" i="1"/>
  <c r="AT319" i="1"/>
  <c r="AT317" i="1"/>
  <c r="AT315" i="1"/>
  <c r="AT313" i="1"/>
  <c r="AT311" i="1"/>
  <c r="AT309" i="1"/>
  <c r="AT326" i="1"/>
  <c r="AT324" i="1"/>
  <c r="AT308" i="1"/>
  <c r="AT306" i="1"/>
  <c r="AT304" i="1"/>
  <c r="AT302" i="1"/>
  <c r="AT300" i="1"/>
  <c r="AT298" i="1"/>
  <c r="AT296" i="1"/>
  <c r="AT294" i="1"/>
  <c r="AT293" i="1"/>
  <c r="AT322" i="1"/>
  <c r="AT320" i="1"/>
  <c r="AT318" i="1"/>
  <c r="AT316" i="1"/>
  <c r="AT314" i="1"/>
  <c r="AT312" i="1"/>
  <c r="AT310" i="1"/>
  <c r="AT307" i="1"/>
  <c r="AT305" i="1"/>
  <c r="AT303" i="1"/>
  <c r="AT301" i="1"/>
  <c r="AT299" i="1"/>
  <c r="AT297" i="1"/>
  <c r="AT295" i="1"/>
  <c r="AX453" i="1"/>
  <c r="AX452" i="1"/>
  <c r="AX451" i="1"/>
  <c r="AX450" i="1"/>
  <c r="AX449" i="1"/>
  <c r="AX448" i="1"/>
  <c r="AX447" i="1"/>
  <c r="AX446" i="1"/>
  <c r="AX445" i="1"/>
  <c r="AX444" i="1"/>
  <c r="AX443" i="1"/>
  <c r="AX442" i="1"/>
  <c r="AX441" i="1"/>
  <c r="AX440" i="1"/>
  <c r="AX439" i="1"/>
  <c r="AX438" i="1"/>
  <c r="AX437" i="1"/>
  <c r="AX436" i="1"/>
  <c r="AX435" i="1"/>
  <c r="AX434" i="1"/>
  <c r="AX433" i="1"/>
  <c r="AX432" i="1"/>
  <c r="AX431" i="1"/>
  <c r="AX430" i="1"/>
  <c r="AX429" i="1"/>
  <c r="AX428" i="1"/>
  <c r="AX427" i="1"/>
  <c r="AX426" i="1"/>
  <c r="AX425" i="1"/>
  <c r="AX424" i="1"/>
  <c r="AX422" i="1"/>
  <c r="AX420" i="1"/>
  <c r="AX423" i="1"/>
  <c r="AX421" i="1"/>
  <c r="AX419" i="1"/>
  <c r="BB327" i="1"/>
  <c r="BB325" i="1"/>
  <c r="BB323" i="1"/>
  <c r="BB321" i="1"/>
  <c r="BB319" i="1"/>
  <c r="BB317" i="1"/>
  <c r="BB315" i="1"/>
  <c r="BB313" i="1"/>
  <c r="BB311" i="1"/>
  <c r="BB309" i="1"/>
  <c r="BB326" i="1"/>
  <c r="BB324" i="1"/>
  <c r="BB308" i="1"/>
  <c r="BB306" i="1"/>
  <c r="BB304" i="1"/>
  <c r="BB302" i="1"/>
  <c r="BB300" i="1"/>
  <c r="BB298" i="1"/>
  <c r="BB296" i="1"/>
  <c r="BB294" i="1"/>
  <c r="BB293" i="1"/>
  <c r="BB322" i="1"/>
  <c r="BB320" i="1"/>
  <c r="BB318" i="1"/>
  <c r="BB316" i="1"/>
  <c r="BB314" i="1"/>
  <c r="BB312" i="1"/>
  <c r="BB310" i="1"/>
  <c r="BB307" i="1"/>
  <c r="BB305" i="1"/>
  <c r="BB303" i="1"/>
  <c r="BB301" i="1"/>
  <c r="BB299" i="1"/>
  <c r="BB297" i="1"/>
  <c r="BB295" i="1"/>
  <c r="BF453" i="1"/>
  <c r="BF452" i="1"/>
  <c r="BF451" i="1"/>
  <c r="BF450" i="1"/>
  <c r="BF449" i="1"/>
  <c r="BF448" i="1"/>
  <c r="BF447" i="1"/>
  <c r="BF446" i="1"/>
  <c r="BF445" i="1"/>
  <c r="BF444" i="1"/>
  <c r="BF443" i="1"/>
  <c r="BF442" i="1"/>
  <c r="BF441" i="1"/>
  <c r="BF440" i="1"/>
  <c r="BF439" i="1"/>
  <c r="BF438" i="1"/>
  <c r="BF437" i="1"/>
  <c r="BF436" i="1"/>
  <c r="BF435" i="1"/>
  <c r="BF434" i="1"/>
  <c r="BF433" i="1"/>
  <c r="BF432" i="1"/>
  <c r="BF431" i="1"/>
  <c r="BF430" i="1"/>
  <c r="BF429" i="1"/>
  <c r="BF428" i="1"/>
  <c r="BF427" i="1"/>
  <c r="BF426" i="1"/>
  <c r="BF425" i="1"/>
  <c r="BF424" i="1"/>
  <c r="BF422" i="1"/>
  <c r="BF420" i="1"/>
  <c r="BF423" i="1"/>
  <c r="BF421" i="1"/>
  <c r="BF419" i="1"/>
  <c r="BJ327" i="1"/>
  <c r="BJ325" i="1"/>
  <c r="BJ323" i="1"/>
  <c r="BJ321" i="1"/>
  <c r="BJ319" i="1"/>
  <c r="BJ317" i="1"/>
  <c r="BJ315" i="1"/>
  <c r="BJ313" i="1"/>
  <c r="BJ311" i="1"/>
  <c r="BJ309" i="1"/>
  <c r="BJ326" i="1"/>
  <c r="BJ324" i="1"/>
  <c r="BJ308" i="1"/>
  <c r="BJ306" i="1"/>
  <c r="BJ304" i="1"/>
  <c r="BJ302" i="1"/>
  <c r="BJ300" i="1"/>
  <c r="BJ298" i="1"/>
  <c r="BJ296" i="1"/>
  <c r="BJ294" i="1"/>
  <c r="BJ293" i="1"/>
  <c r="BJ322" i="1"/>
  <c r="BJ320" i="1"/>
  <c r="BJ318" i="1"/>
  <c r="BJ316" i="1"/>
  <c r="BJ314" i="1"/>
  <c r="BJ312" i="1"/>
  <c r="BJ310" i="1"/>
  <c r="BJ307" i="1"/>
  <c r="BJ305" i="1"/>
  <c r="BJ303" i="1"/>
  <c r="BJ301" i="1"/>
  <c r="BJ299" i="1"/>
  <c r="BJ297" i="1"/>
  <c r="BJ295" i="1"/>
  <c r="BN453" i="1"/>
  <c r="BN452" i="1"/>
  <c r="BN451" i="1"/>
  <c r="BN450" i="1"/>
  <c r="BN449" i="1"/>
  <c r="BN448" i="1"/>
  <c r="BN447" i="1"/>
  <c r="BN446" i="1"/>
  <c r="BN445" i="1"/>
  <c r="BN444" i="1"/>
  <c r="BN443" i="1"/>
  <c r="BN442" i="1"/>
  <c r="BN441" i="1"/>
  <c r="BN440" i="1"/>
  <c r="BN439" i="1"/>
  <c r="BN438" i="1"/>
  <c r="BN437" i="1"/>
  <c r="BN436" i="1"/>
  <c r="BN435" i="1"/>
  <c r="BN434" i="1"/>
  <c r="BN433" i="1"/>
  <c r="BN432" i="1"/>
  <c r="BN431" i="1"/>
  <c r="BN430" i="1"/>
  <c r="BN429" i="1"/>
  <c r="BN428" i="1"/>
  <c r="BN427" i="1"/>
  <c r="BN426" i="1"/>
  <c r="BN425" i="1"/>
  <c r="BN424" i="1"/>
  <c r="BN422" i="1"/>
  <c r="BN420" i="1"/>
  <c r="BN423" i="1"/>
  <c r="BN421" i="1"/>
  <c r="BN419" i="1"/>
  <c r="BR327" i="1"/>
  <c r="BR325" i="1"/>
  <c r="BR323" i="1"/>
  <c r="BR321" i="1"/>
  <c r="BR319" i="1"/>
  <c r="BR317" i="1"/>
  <c r="BR315" i="1"/>
  <c r="BR313" i="1"/>
  <c r="BR311" i="1"/>
  <c r="BR309" i="1"/>
  <c r="BR326" i="1"/>
  <c r="BR324" i="1"/>
  <c r="BR306" i="1"/>
  <c r="BR304" i="1"/>
  <c r="BR302" i="1"/>
  <c r="BR300" i="1"/>
  <c r="BR298" i="1"/>
  <c r="BR296" i="1"/>
  <c r="BR294" i="1"/>
  <c r="BR293" i="1"/>
  <c r="BR322" i="1"/>
  <c r="BR320" i="1"/>
  <c r="BR318" i="1"/>
  <c r="BR316" i="1"/>
  <c r="BR314" i="1"/>
  <c r="BR312" i="1"/>
  <c r="BR310" i="1"/>
  <c r="BR308" i="1"/>
  <c r="BR307" i="1"/>
  <c r="BR305" i="1"/>
  <c r="BR303" i="1"/>
  <c r="BR301" i="1"/>
  <c r="BR299" i="1"/>
  <c r="BR297" i="1"/>
  <c r="BR295" i="1"/>
  <c r="BV453" i="1"/>
  <c r="BV452" i="1"/>
  <c r="BV451" i="1"/>
  <c r="BV450" i="1"/>
  <c r="BV449" i="1"/>
  <c r="BV448" i="1"/>
  <c r="BV447" i="1"/>
  <c r="BV446" i="1"/>
  <c r="BV445" i="1"/>
  <c r="BV444" i="1"/>
  <c r="BV443" i="1"/>
  <c r="BV442" i="1"/>
  <c r="BV441" i="1"/>
  <c r="BV440" i="1"/>
  <c r="BV439" i="1"/>
  <c r="BV438" i="1"/>
  <c r="BV437" i="1"/>
  <c r="BV436" i="1"/>
  <c r="BV435" i="1"/>
  <c r="BV434" i="1"/>
  <c r="BV433" i="1"/>
  <c r="BV432" i="1"/>
  <c r="BV431" i="1"/>
  <c r="BV430" i="1"/>
  <c r="BV429" i="1"/>
  <c r="BV428" i="1"/>
  <c r="BV427" i="1"/>
  <c r="BV426" i="1"/>
  <c r="BV425" i="1"/>
  <c r="BV424" i="1"/>
  <c r="BV422" i="1"/>
  <c r="BV420" i="1"/>
  <c r="BV423" i="1"/>
  <c r="BV421" i="1"/>
  <c r="BV419" i="1"/>
  <c r="BZ327" i="1"/>
  <c r="BZ325" i="1"/>
  <c r="BZ323" i="1"/>
  <c r="BZ321" i="1"/>
  <c r="BZ319" i="1"/>
  <c r="BZ317" i="1"/>
  <c r="BZ315" i="1"/>
  <c r="BZ313" i="1"/>
  <c r="BZ311" i="1"/>
  <c r="BZ309" i="1"/>
  <c r="BZ326" i="1"/>
  <c r="BZ324" i="1"/>
  <c r="BZ306" i="1"/>
  <c r="BZ304" i="1"/>
  <c r="BZ302" i="1"/>
  <c r="BZ300" i="1"/>
  <c r="BZ298" i="1"/>
  <c r="BZ296" i="1"/>
  <c r="BZ294" i="1"/>
  <c r="BZ293" i="1"/>
  <c r="BZ322" i="1"/>
  <c r="BZ320" i="1"/>
  <c r="BZ318" i="1"/>
  <c r="BZ316" i="1"/>
  <c r="BZ314" i="1"/>
  <c r="BZ312" i="1"/>
  <c r="BZ310" i="1"/>
  <c r="BZ308" i="1"/>
  <c r="BZ307" i="1"/>
  <c r="BZ305" i="1"/>
  <c r="BZ303" i="1"/>
  <c r="BZ301" i="1"/>
  <c r="BZ299" i="1"/>
  <c r="BZ297" i="1"/>
  <c r="BZ295" i="1"/>
  <c r="CD453" i="1"/>
  <c r="CD452" i="1"/>
  <c r="CD451" i="1"/>
  <c r="CD450" i="1"/>
  <c r="CD449" i="1"/>
  <c r="CD448" i="1"/>
  <c r="CD447" i="1"/>
  <c r="CD446" i="1"/>
  <c r="CD445" i="1"/>
  <c r="CD444" i="1"/>
  <c r="CD443" i="1"/>
  <c r="CD442" i="1"/>
  <c r="CD441" i="1"/>
  <c r="CD440" i="1"/>
  <c r="CD439" i="1"/>
  <c r="CD438" i="1"/>
  <c r="CD437" i="1"/>
  <c r="CD436" i="1"/>
  <c r="CD435" i="1"/>
  <c r="CD434" i="1"/>
  <c r="CD433" i="1"/>
  <c r="CD432" i="1"/>
  <c r="CD431" i="1"/>
  <c r="CD430" i="1"/>
  <c r="CD429" i="1"/>
  <c r="CD428" i="1"/>
  <c r="CD427" i="1"/>
  <c r="CD426" i="1"/>
  <c r="CD425" i="1"/>
  <c r="CD424" i="1"/>
  <c r="CD422" i="1"/>
  <c r="CD420" i="1"/>
  <c r="CD423" i="1"/>
  <c r="CD421" i="1"/>
  <c r="CD419" i="1"/>
  <c r="CH327" i="1"/>
  <c r="CH325" i="1"/>
  <c r="CH323" i="1"/>
  <c r="CH321" i="1"/>
  <c r="CH319" i="1"/>
  <c r="CH317" i="1"/>
  <c r="CH315" i="1"/>
  <c r="CH313" i="1"/>
  <c r="CH311" i="1"/>
  <c r="CH309" i="1"/>
  <c r="CH326" i="1"/>
  <c r="CH324" i="1"/>
  <c r="CH306" i="1"/>
  <c r="CH304" i="1"/>
  <c r="CH302" i="1"/>
  <c r="CH300" i="1"/>
  <c r="CH298" i="1"/>
  <c r="CH296" i="1"/>
  <c r="CH294" i="1"/>
  <c r="CH293" i="1"/>
  <c r="CH322" i="1"/>
  <c r="CH320" i="1"/>
  <c r="CH318" i="1"/>
  <c r="CH316" i="1"/>
  <c r="CH314" i="1"/>
  <c r="CH312" i="1"/>
  <c r="CH310" i="1"/>
  <c r="CH308" i="1"/>
  <c r="CH307" i="1"/>
  <c r="CH305" i="1"/>
  <c r="CH303" i="1"/>
  <c r="CH301" i="1"/>
  <c r="CH299" i="1"/>
  <c r="CH297" i="1"/>
  <c r="CH295" i="1"/>
  <c r="CL453" i="1"/>
  <c r="CL452" i="1"/>
  <c r="CL451" i="1"/>
  <c r="CL450" i="1"/>
  <c r="CL449" i="1"/>
  <c r="CL448" i="1"/>
  <c r="CL447" i="1"/>
  <c r="CL446" i="1"/>
  <c r="CL445" i="1"/>
  <c r="CL444" i="1"/>
  <c r="CL443" i="1"/>
  <c r="CL442" i="1"/>
  <c r="CL441" i="1"/>
  <c r="CL440" i="1"/>
  <c r="CL439" i="1"/>
  <c r="CL438" i="1"/>
  <c r="CL437" i="1"/>
  <c r="CL436" i="1"/>
  <c r="CL435" i="1"/>
  <c r="CL434" i="1"/>
  <c r="CL433" i="1"/>
  <c r="CL432" i="1"/>
  <c r="CL431" i="1"/>
  <c r="CL430" i="1"/>
  <c r="CL429" i="1"/>
  <c r="CL428" i="1"/>
  <c r="CL427" i="1"/>
  <c r="CL426" i="1"/>
  <c r="CL425" i="1"/>
  <c r="CL424" i="1"/>
  <c r="CL422" i="1"/>
  <c r="CL420" i="1"/>
  <c r="CL423" i="1"/>
  <c r="CL421" i="1"/>
  <c r="CL419" i="1"/>
  <c r="CP327" i="1"/>
  <c r="CP325" i="1"/>
  <c r="CP323" i="1"/>
  <c r="CP321" i="1"/>
  <c r="CP319" i="1"/>
  <c r="CP317" i="1"/>
  <c r="CP315" i="1"/>
  <c r="CP313" i="1"/>
  <c r="CP311" i="1"/>
  <c r="CP309" i="1"/>
  <c r="CP326" i="1"/>
  <c r="CP324" i="1"/>
  <c r="CP306" i="1"/>
  <c r="CP304" i="1"/>
  <c r="CP302" i="1"/>
  <c r="CP300" i="1"/>
  <c r="CP298" i="1"/>
  <c r="CP296" i="1"/>
  <c r="CP294" i="1"/>
  <c r="CP293" i="1"/>
  <c r="CP322" i="1"/>
  <c r="CP320" i="1"/>
  <c r="CP318" i="1"/>
  <c r="CP316" i="1"/>
  <c r="CP314" i="1"/>
  <c r="CP312" i="1"/>
  <c r="CP310" i="1"/>
  <c r="CP308" i="1"/>
  <c r="CP307" i="1"/>
  <c r="CP305" i="1"/>
  <c r="CP303" i="1"/>
  <c r="CP301" i="1"/>
  <c r="CP299" i="1"/>
  <c r="CP297" i="1"/>
  <c r="CP295" i="1"/>
  <c r="CZ1210" i="1"/>
  <c r="CX1176" i="1"/>
  <c r="CX1177" i="1" s="1"/>
  <c r="CX1178" i="1" s="1"/>
  <c r="CX1179" i="1" s="1"/>
  <c r="CX1180" i="1" s="1"/>
  <c r="CX1181" i="1" s="1"/>
  <c r="CX1182" i="1" s="1"/>
  <c r="CX1183" i="1" s="1"/>
  <c r="CX1184" i="1" s="1"/>
  <c r="CX1185" i="1" s="1"/>
  <c r="CX1186" i="1" s="1"/>
  <c r="CX1187" i="1" s="1"/>
  <c r="CX1188" i="1" s="1"/>
  <c r="CX1189" i="1" s="1"/>
  <c r="CX1190" i="1" s="1"/>
  <c r="CX1191" i="1" s="1"/>
  <c r="CX1192" i="1" s="1"/>
  <c r="CX1193" i="1" s="1"/>
  <c r="CX1194" i="1" s="1"/>
  <c r="CX1195" i="1" s="1"/>
  <c r="CX1196" i="1" s="1"/>
  <c r="CX1197" i="1" s="1"/>
  <c r="CX1198" i="1" s="1"/>
  <c r="CX1199" i="1" s="1"/>
  <c r="CX1200" i="1" s="1"/>
  <c r="CX1201" i="1" s="1"/>
  <c r="CX1202" i="1" s="1"/>
  <c r="CX1203" i="1" s="1"/>
  <c r="CX1204" i="1" s="1"/>
  <c r="CX1205" i="1" s="1"/>
  <c r="CX1206" i="1" s="1"/>
  <c r="CX1207" i="1" s="1"/>
  <c r="CX1208" i="1" s="1"/>
  <c r="CX1209" i="1" s="1"/>
  <c r="CX1210" i="1" s="1"/>
  <c r="CX1211" i="1" s="1"/>
  <c r="CX1212" i="1" s="1"/>
  <c r="CX1213" i="1" s="1"/>
  <c r="CX1214" i="1" s="1"/>
  <c r="CX1215" i="1" s="1"/>
  <c r="CX1216" i="1" s="1"/>
  <c r="CX1217" i="1" s="1"/>
  <c r="CX1218" i="1" s="1"/>
  <c r="CX1219" i="1" s="1"/>
  <c r="CX1220" i="1" s="1"/>
  <c r="CX1221" i="1" s="1"/>
  <c r="CX1222" i="1" s="1"/>
  <c r="CX1223" i="1" s="1"/>
  <c r="CX1224" i="1" s="1"/>
  <c r="CX1225" i="1" s="1"/>
  <c r="CX1226" i="1" s="1"/>
  <c r="CX1227" i="1" s="1"/>
  <c r="CX1228" i="1" s="1"/>
  <c r="CX1229" i="1" s="1"/>
  <c r="CX1230" i="1" s="1"/>
  <c r="CX1231" i="1" s="1"/>
  <c r="CX1232" i="1" s="1"/>
  <c r="CX1233" i="1" s="1"/>
  <c r="CX1234" i="1" s="1"/>
  <c r="CX1235" i="1" s="1"/>
  <c r="CX1236" i="1" s="1"/>
  <c r="CX1237" i="1" s="1"/>
  <c r="CX1238" i="1" s="1"/>
  <c r="CX1239" i="1" s="1"/>
  <c r="CX1240" i="1" s="1"/>
  <c r="CX1241" i="1" s="1"/>
  <c r="CX1242" i="1" s="1"/>
  <c r="CX1243" i="1" s="1"/>
  <c r="CX1244" i="1" s="1"/>
  <c r="CX1245" i="1" s="1"/>
  <c r="CX1246" i="1" s="1"/>
  <c r="CX1247" i="1" s="1"/>
  <c r="CX1248" i="1" s="1"/>
  <c r="CX1249" i="1" s="1"/>
  <c r="CX1250" i="1" s="1"/>
  <c r="CX1251" i="1" s="1"/>
  <c r="CX1252" i="1" s="1"/>
  <c r="CX1253" i="1" s="1"/>
  <c r="CX1254" i="1" s="1"/>
  <c r="CX1255" i="1" s="1"/>
  <c r="CX1256" i="1" s="1"/>
  <c r="CX1257" i="1" s="1"/>
  <c r="CX1258" i="1" s="1"/>
  <c r="CX1259" i="1" s="1"/>
  <c r="CX1260" i="1" s="1"/>
  <c r="CX1261" i="1" s="1"/>
  <c r="CX1262" i="1" s="1"/>
  <c r="CX1263" i="1" s="1"/>
  <c r="CX1264" i="1" s="1"/>
  <c r="CX1265" i="1" s="1"/>
  <c r="CX1266" i="1" s="1"/>
  <c r="CX1267" i="1" s="1"/>
  <c r="CX1268" i="1" s="1"/>
  <c r="CX1269" i="1" s="1"/>
  <c r="CX1270" i="1" s="1"/>
  <c r="CX1271" i="1" s="1"/>
  <c r="CX1272" i="1" s="1"/>
  <c r="CX1273" i="1" s="1"/>
  <c r="CX1274" i="1" s="1"/>
  <c r="CX1275" i="1" s="1"/>
  <c r="CX1276" i="1" s="1"/>
  <c r="CX1277" i="1" s="1"/>
  <c r="CX1278" i="1" s="1"/>
  <c r="CX1279" i="1" s="1"/>
  <c r="CX1280" i="1" s="1"/>
  <c r="CX1281" i="1" s="1"/>
  <c r="CX1282" i="1" s="1"/>
  <c r="CX1283" i="1" s="1"/>
  <c r="CX1284" i="1" s="1"/>
  <c r="CX1285" i="1" s="1"/>
  <c r="CX1286" i="1" s="1"/>
  <c r="CX1287" i="1" s="1"/>
  <c r="CX1288" i="1" s="1"/>
  <c r="CX1289" i="1" s="1"/>
  <c r="CX1290" i="1" s="1"/>
  <c r="CX1291" i="1" s="1"/>
  <c r="CX1292" i="1" s="1"/>
  <c r="CX1293" i="1" s="1"/>
  <c r="CX1294" i="1" s="1"/>
  <c r="CX1295" i="1" s="1"/>
  <c r="CX1296" i="1" s="1"/>
  <c r="CX1297" i="1" s="1"/>
  <c r="CX1298" i="1" s="1"/>
  <c r="CX1299" i="1" s="1"/>
  <c r="CX1300" i="1" s="1"/>
  <c r="M1084" i="1"/>
  <c r="M1082" i="1"/>
  <c r="M1080" i="1"/>
  <c r="M1078" i="1"/>
  <c r="M1076" i="1"/>
  <c r="M1074" i="1"/>
  <c r="M1072" i="1"/>
  <c r="M1070" i="1"/>
  <c r="M1068" i="1"/>
  <c r="M1066" i="1"/>
  <c r="M1064" i="1"/>
  <c r="M1062" i="1"/>
  <c r="M1060" i="1"/>
  <c r="M1058" i="1"/>
  <c r="M1056" i="1"/>
  <c r="M1054" i="1"/>
  <c r="M1052" i="1"/>
  <c r="M1050" i="1"/>
  <c r="M1083" i="1"/>
  <c r="M1081" i="1"/>
  <c r="M1079" i="1"/>
  <c r="M1077" i="1"/>
  <c r="M1075" i="1"/>
  <c r="M1073" i="1"/>
  <c r="M1071" i="1"/>
  <c r="M1069" i="1"/>
  <c r="M1067" i="1"/>
  <c r="M1065" i="1"/>
  <c r="M1063" i="1"/>
  <c r="M1061" i="1"/>
  <c r="M1059" i="1"/>
  <c r="M1057" i="1"/>
  <c r="M1055" i="1"/>
  <c r="M1053" i="1"/>
  <c r="M1051" i="1"/>
  <c r="Y327" i="1"/>
  <c r="Y326" i="1"/>
  <c r="Y325" i="1"/>
  <c r="Y324" i="1"/>
  <c r="Y323" i="1"/>
  <c r="Y322" i="1"/>
  <c r="Y321" i="1"/>
  <c r="Y320" i="1"/>
  <c r="Y319" i="1"/>
  <c r="Y318" i="1"/>
  <c r="Y317" i="1"/>
  <c r="Y316" i="1"/>
  <c r="Y315" i="1"/>
  <c r="Y314" i="1"/>
  <c r="Y313" i="1"/>
  <c r="Y312" i="1"/>
  <c r="Y311" i="1"/>
  <c r="Y310" i="1"/>
  <c r="Y309" i="1"/>
  <c r="Y308" i="1"/>
  <c r="Y307" i="1"/>
  <c r="Y306" i="1"/>
  <c r="Y305" i="1"/>
  <c r="Y304" i="1"/>
  <c r="Y303" i="1"/>
  <c r="Y302" i="1"/>
  <c r="Y301" i="1"/>
  <c r="Y300" i="1"/>
  <c r="Y299" i="1"/>
  <c r="Y298" i="1"/>
  <c r="Y297" i="1"/>
  <c r="Y296" i="1"/>
  <c r="Y295" i="1"/>
  <c r="Y294" i="1"/>
  <c r="Y293" i="1"/>
  <c r="AC453" i="1"/>
  <c r="AC452" i="1"/>
  <c r="AC451" i="1"/>
  <c r="AC450" i="1"/>
  <c r="AC449" i="1"/>
  <c r="AC448" i="1"/>
  <c r="AC447" i="1"/>
  <c r="AC446" i="1"/>
  <c r="AC445" i="1"/>
  <c r="AC444" i="1"/>
  <c r="AC443" i="1"/>
  <c r="AC442" i="1"/>
  <c r="AC441" i="1"/>
  <c r="AC440" i="1"/>
  <c r="AC439" i="1"/>
  <c r="AC438" i="1"/>
  <c r="AC437" i="1"/>
  <c r="AC436" i="1"/>
  <c r="AC435" i="1"/>
  <c r="AC434" i="1"/>
  <c r="AC433" i="1"/>
  <c r="AC432" i="1"/>
  <c r="AC431" i="1"/>
  <c r="AC430" i="1"/>
  <c r="AC429" i="1"/>
  <c r="AC428" i="1"/>
  <c r="AC427" i="1"/>
  <c r="AC426" i="1"/>
  <c r="AC425" i="1"/>
  <c r="AC424" i="1"/>
  <c r="AC423" i="1"/>
  <c r="AC422" i="1"/>
  <c r="AC421" i="1"/>
  <c r="AC420" i="1"/>
  <c r="AC419" i="1"/>
  <c r="AK327" i="1"/>
  <c r="AK326" i="1"/>
  <c r="AK325" i="1"/>
  <c r="AK324" i="1"/>
  <c r="AK323" i="1"/>
  <c r="AK322" i="1"/>
  <c r="AK321" i="1"/>
  <c r="AK320" i="1"/>
  <c r="AK319" i="1"/>
  <c r="AK318" i="1"/>
  <c r="AK317" i="1"/>
  <c r="AK316" i="1"/>
  <c r="AK315" i="1"/>
  <c r="AK314" i="1"/>
  <c r="AK313" i="1"/>
  <c r="AK312" i="1"/>
  <c r="AK311" i="1"/>
  <c r="AK310" i="1"/>
  <c r="AK309" i="1"/>
  <c r="AK308" i="1"/>
  <c r="AK307" i="1"/>
  <c r="AK306" i="1"/>
  <c r="AK305" i="1"/>
  <c r="AK304" i="1"/>
  <c r="AK303" i="1"/>
  <c r="AK302" i="1"/>
  <c r="AK301" i="1"/>
  <c r="AK300" i="1"/>
  <c r="AK299" i="1"/>
  <c r="AK298" i="1"/>
  <c r="AK297" i="1"/>
  <c r="AK296" i="1"/>
  <c r="AK295" i="1"/>
  <c r="AK294" i="1"/>
  <c r="AK293" i="1"/>
  <c r="AO453" i="1"/>
  <c r="AO452" i="1"/>
  <c r="AO451" i="1"/>
  <c r="AO450" i="1"/>
  <c r="AO449" i="1"/>
  <c r="AO448" i="1"/>
  <c r="AO447" i="1"/>
  <c r="AO446" i="1"/>
  <c r="AO445" i="1"/>
  <c r="AO444" i="1"/>
  <c r="AO443" i="1"/>
  <c r="AO442" i="1"/>
  <c r="AO441" i="1"/>
  <c r="AO440" i="1"/>
  <c r="AO439" i="1"/>
  <c r="AO438" i="1"/>
  <c r="AO437" i="1"/>
  <c r="AO436" i="1"/>
  <c r="AO435" i="1"/>
  <c r="AO434" i="1"/>
  <c r="AO433" i="1"/>
  <c r="AO432" i="1"/>
  <c r="AO431" i="1"/>
  <c r="AO430" i="1"/>
  <c r="AO429" i="1"/>
  <c r="AO428" i="1"/>
  <c r="AO427" i="1"/>
  <c r="AO426" i="1"/>
  <c r="AO425" i="1"/>
  <c r="AO424" i="1"/>
  <c r="AO423" i="1"/>
  <c r="AO422" i="1"/>
  <c r="AO421" i="1"/>
  <c r="AO420" i="1"/>
  <c r="AO419" i="1"/>
  <c r="AS327" i="1"/>
  <c r="AS326" i="1"/>
  <c r="AS325" i="1"/>
  <c r="AS324" i="1"/>
  <c r="AS323" i="1"/>
  <c r="AS322" i="1"/>
  <c r="AS321" i="1"/>
  <c r="AS320" i="1"/>
  <c r="AS319" i="1"/>
  <c r="AS318" i="1"/>
  <c r="AS317" i="1"/>
  <c r="AS316" i="1"/>
  <c r="AS315" i="1"/>
  <c r="AS314" i="1"/>
  <c r="AS313" i="1"/>
  <c r="AS312" i="1"/>
  <c r="AS311" i="1"/>
  <c r="AS310" i="1"/>
  <c r="AS309" i="1"/>
  <c r="AS308" i="1"/>
  <c r="AS307" i="1"/>
  <c r="AS306" i="1"/>
  <c r="AS305" i="1"/>
  <c r="AS304" i="1"/>
  <c r="AS303" i="1"/>
  <c r="AS302" i="1"/>
  <c r="AS301" i="1"/>
  <c r="AS300" i="1"/>
  <c r="AS299" i="1"/>
  <c r="AS298" i="1"/>
  <c r="AS297" i="1"/>
  <c r="AS296" i="1"/>
  <c r="AS295" i="1"/>
  <c r="AS294" i="1"/>
  <c r="AS293" i="1"/>
  <c r="AW453" i="1"/>
  <c r="AW452" i="1"/>
  <c r="AW451" i="1"/>
  <c r="AW450" i="1"/>
  <c r="AW449" i="1"/>
  <c r="AW448" i="1"/>
  <c r="AW447" i="1"/>
  <c r="AW446" i="1"/>
  <c r="AW445" i="1"/>
  <c r="AW444" i="1"/>
  <c r="AW443" i="1"/>
  <c r="AW442" i="1"/>
  <c r="AW441" i="1"/>
  <c r="AW440" i="1"/>
  <c r="AW439" i="1"/>
  <c r="AW438" i="1"/>
  <c r="AW437" i="1"/>
  <c r="AW436" i="1"/>
  <c r="AW435" i="1"/>
  <c r="AW434" i="1"/>
  <c r="AW433" i="1"/>
  <c r="AW432" i="1"/>
  <c r="AW431" i="1"/>
  <c r="AW430" i="1"/>
  <c r="AW429" i="1"/>
  <c r="AW428" i="1"/>
  <c r="AW427" i="1"/>
  <c r="AW426" i="1"/>
  <c r="AW425" i="1"/>
  <c r="AW424" i="1"/>
  <c r="AW423" i="1"/>
  <c r="AW422" i="1"/>
  <c r="AW421" i="1"/>
  <c r="AW420" i="1"/>
  <c r="AW419" i="1"/>
  <c r="BA327" i="1"/>
  <c r="BA326" i="1"/>
  <c r="BA325" i="1"/>
  <c r="BA324" i="1"/>
  <c r="BA323" i="1"/>
  <c r="BA322" i="1"/>
  <c r="BA321" i="1"/>
  <c r="BA320" i="1"/>
  <c r="BA319" i="1"/>
  <c r="BA318" i="1"/>
  <c r="BA317" i="1"/>
  <c r="BA316" i="1"/>
  <c r="BA315" i="1"/>
  <c r="BA314" i="1"/>
  <c r="BA313" i="1"/>
  <c r="BA312" i="1"/>
  <c r="BA311" i="1"/>
  <c r="BA310" i="1"/>
  <c r="BA309" i="1"/>
  <c r="BA308" i="1"/>
  <c r="BA307" i="1"/>
  <c r="BA306" i="1"/>
  <c r="BA305" i="1"/>
  <c r="BA304" i="1"/>
  <c r="BA303" i="1"/>
  <c r="BA302" i="1"/>
  <c r="BA301" i="1"/>
  <c r="BA300" i="1"/>
  <c r="BA299" i="1"/>
  <c r="BA298" i="1"/>
  <c r="BA297" i="1"/>
  <c r="BA296" i="1"/>
  <c r="BA295" i="1"/>
  <c r="BA294" i="1"/>
  <c r="BA293" i="1"/>
  <c r="BE453" i="1"/>
  <c r="BE452" i="1"/>
  <c r="BE451" i="1"/>
  <c r="BE450" i="1"/>
  <c r="BE449" i="1"/>
  <c r="BE448" i="1"/>
  <c r="BE447" i="1"/>
  <c r="BE446" i="1"/>
  <c r="BE445" i="1"/>
  <c r="BE444" i="1"/>
  <c r="BE443" i="1"/>
  <c r="BE442" i="1"/>
  <c r="BE441" i="1"/>
  <c r="BE440" i="1"/>
  <c r="BE439" i="1"/>
  <c r="BE438" i="1"/>
  <c r="BE437" i="1"/>
  <c r="BE436" i="1"/>
  <c r="BE435" i="1"/>
  <c r="BE434" i="1"/>
  <c r="BE433" i="1"/>
  <c r="BE432" i="1"/>
  <c r="BE431" i="1"/>
  <c r="BE430" i="1"/>
  <c r="BE429" i="1"/>
  <c r="BE428" i="1"/>
  <c r="BE427" i="1"/>
  <c r="BE426" i="1"/>
  <c r="BE425" i="1"/>
  <c r="BE424" i="1"/>
  <c r="BE423" i="1"/>
  <c r="BE422" i="1"/>
  <c r="BE421" i="1"/>
  <c r="BE420" i="1"/>
  <c r="BE419" i="1"/>
  <c r="BI327" i="1"/>
  <c r="BI326" i="1"/>
  <c r="BI325" i="1"/>
  <c r="BI324" i="1"/>
  <c r="BI323" i="1"/>
  <c r="BI322" i="1"/>
  <c r="BI321" i="1"/>
  <c r="BI320" i="1"/>
  <c r="BI319" i="1"/>
  <c r="BI318" i="1"/>
  <c r="BI317" i="1"/>
  <c r="BI316" i="1"/>
  <c r="BI315" i="1"/>
  <c r="BI314" i="1"/>
  <c r="BI313" i="1"/>
  <c r="BI312" i="1"/>
  <c r="BI311" i="1"/>
  <c r="BI310" i="1"/>
  <c r="BI309" i="1"/>
  <c r="BI308" i="1"/>
  <c r="BI307" i="1"/>
  <c r="BI306" i="1"/>
  <c r="BI305" i="1"/>
  <c r="BI304" i="1"/>
  <c r="BI303" i="1"/>
  <c r="BI302" i="1"/>
  <c r="BI301" i="1"/>
  <c r="BI300" i="1"/>
  <c r="BI299" i="1"/>
  <c r="BI298" i="1"/>
  <c r="BI297" i="1"/>
  <c r="BI296" i="1"/>
  <c r="BI295" i="1"/>
  <c r="BI294" i="1"/>
  <c r="BI293" i="1"/>
  <c r="BM453" i="1"/>
  <c r="BM452" i="1"/>
  <c r="BM451" i="1"/>
  <c r="BM450" i="1"/>
  <c r="BM449" i="1"/>
  <c r="BM448" i="1"/>
  <c r="BM447" i="1"/>
  <c r="BM446" i="1"/>
  <c r="BM445" i="1"/>
  <c r="BM444" i="1"/>
  <c r="BM443" i="1"/>
  <c r="BM442" i="1"/>
  <c r="BM441" i="1"/>
  <c r="BM440" i="1"/>
  <c r="BM439" i="1"/>
  <c r="BM438" i="1"/>
  <c r="BM437" i="1"/>
  <c r="BM436" i="1"/>
  <c r="BM435" i="1"/>
  <c r="BM434" i="1"/>
  <c r="BM433" i="1"/>
  <c r="BM432" i="1"/>
  <c r="BM431" i="1"/>
  <c r="BM430" i="1"/>
  <c r="BM429" i="1"/>
  <c r="BM428" i="1"/>
  <c r="BM427" i="1"/>
  <c r="BM426" i="1"/>
  <c r="BM425" i="1"/>
  <c r="BM424" i="1"/>
  <c r="BM423" i="1"/>
  <c r="BM422" i="1"/>
  <c r="BM421" i="1"/>
  <c r="BM420" i="1"/>
  <c r="BM419" i="1"/>
  <c r="BQ327" i="1"/>
  <c r="BQ326" i="1"/>
  <c r="BQ325" i="1"/>
  <c r="BQ324" i="1"/>
  <c r="BQ323" i="1"/>
  <c r="BQ322" i="1"/>
  <c r="BQ321" i="1"/>
  <c r="BQ320" i="1"/>
  <c r="BQ319" i="1"/>
  <c r="BQ318" i="1"/>
  <c r="BQ317" i="1"/>
  <c r="BQ316" i="1"/>
  <c r="BQ315" i="1"/>
  <c r="BQ314" i="1"/>
  <c r="BQ313" i="1"/>
  <c r="BQ312" i="1"/>
  <c r="BQ311" i="1"/>
  <c r="BQ310" i="1"/>
  <c r="BQ309" i="1"/>
  <c r="BQ308" i="1"/>
  <c r="BQ307" i="1"/>
  <c r="BQ306" i="1"/>
  <c r="BQ305" i="1"/>
  <c r="BQ304" i="1"/>
  <c r="BQ303" i="1"/>
  <c r="BQ302" i="1"/>
  <c r="BQ301" i="1"/>
  <c r="BQ300" i="1"/>
  <c r="BQ299" i="1"/>
  <c r="BQ298" i="1"/>
  <c r="BQ297" i="1"/>
  <c r="BQ296" i="1"/>
  <c r="BQ295" i="1"/>
  <c r="BQ294" i="1"/>
  <c r="BQ293" i="1"/>
  <c r="BU453" i="1"/>
  <c r="BU452" i="1"/>
  <c r="BU451" i="1"/>
  <c r="BU450" i="1"/>
  <c r="BU449" i="1"/>
  <c r="BU448" i="1"/>
  <c r="BU447" i="1"/>
  <c r="BU446" i="1"/>
  <c r="BU445" i="1"/>
  <c r="BU444" i="1"/>
  <c r="BU443" i="1"/>
  <c r="BU442" i="1"/>
  <c r="BU441" i="1"/>
  <c r="BU440" i="1"/>
  <c r="BU439" i="1"/>
  <c r="BU438" i="1"/>
  <c r="BU437" i="1"/>
  <c r="BU436" i="1"/>
  <c r="BU435" i="1"/>
  <c r="BU434" i="1"/>
  <c r="BU433" i="1"/>
  <c r="BU432" i="1"/>
  <c r="BU431" i="1"/>
  <c r="BU430" i="1"/>
  <c r="BU429" i="1"/>
  <c r="BU428" i="1"/>
  <c r="BU427" i="1"/>
  <c r="BU426" i="1"/>
  <c r="BU425" i="1"/>
  <c r="BU424" i="1"/>
  <c r="BU423" i="1"/>
  <c r="BU422" i="1"/>
  <c r="BU421" i="1"/>
  <c r="BU420" i="1"/>
  <c r="BU419" i="1"/>
  <c r="BY327" i="1"/>
  <c r="BY326" i="1"/>
  <c r="BY325" i="1"/>
  <c r="BY324" i="1"/>
  <c r="BY323" i="1"/>
  <c r="BY322" i="1"/>
  <c r="BY321" i="1"/>
  <c r="BY320" i="1"/>
  <c r="BY319" i="1"/>
  <c r="BY318" i="1"/>
  <c r="BY317" i="1"/>
  <c r="BY316" i="1"/>
  <c r="BY315" i="1"/>
  <c r="BY314" i="1"/>
  <c r="BY313" i="1"/>
  <c r="BY312" i="1"/>
  <c r="BY311" i="1"/>
  <c r="BY310" i="1"/>
  <c r="BY309" i="1"/>
  <c r="BY308" i="1"/>
  <c r="BY307" i="1"/>
  <c r="BY306" i="1"/>
  <c r="BY305" i="1"/>
  <c r="BY304" i="1"/>
  <c r="BY303" i="1"/>
  <c r="BY302" i="1"/>
  <c r="BY301" i="1"/>
  <c r="BY300" i="1"/>
  <c r="BY299" i="1"/>
  <c r="BY298" i="1"/>
  <c r="BY297" i="1"/>
  <c r="BY296" i="1"/>
  <c r="BY295" i="1"/>
  <c r="BY294" i="1"/>
  <c r="BY293" i="1"/>
  <c r="CC453" i="1"/>
  <c r="CC452" i="1"/>
  <c r="CC451" i="1"/>
  <c r="CC450" i="1"/>
  <c r="CC449" i="1"/>
  <c r="CC448" i="1"/>
  <c r="CC447" i="1"/>
  <c r="CC446" i="1"/>
  <c r="CC445" i="1"/>
  <c r="CC444" i="1"/>
  <c r="CC443" i="1"/>
  <c r="CC442" i="1"/>
  <c r="CC441" i="1"/>
  <c r="CC440" i="1"/>
  <c r="CC439" i="1"/>
  <c r="CC438" i="1"/>
  <c r="CC437" i="1"/>
  <c r="CC436" i="1"/>
  <c r="CC435" i="1"/>
  <c r="CC434" i="1"/>
  <c r="CC433" i="1"/>
  <c r="CC432" i="1"/>
  <c r="CC431" i="1"/>
  <c r="CC430" i="1"/>
  <c r="CC429" i="1"/>
  <c r="CC428" i="1"/>
  <c r="CC427" i="1"/>
  <c r="CC426" i="1"/>
  <c r="CC425" i="1"/>
  <c r="CC424" i="1"/>
  <c r="CC423" i="1"/>
  <c r="CC422" i="1"/>
  <c r="CC421" i="1"/>
  <c r="CC420" i="1"/>
  <c r="CC419" i="1"/>
  <c r="CG327" i="1"/>
  <c r="CG326" i="1"/>
  <c r="CG325" i="1"/>
  <c r="CG324" i="1"/>
  <c r="CG323" i="1"/>
  <c r="CG322" i="1"/>
  <c r="CG321" i="1"/>
  <c r="CG320" i="1"/>
  <c r="CG319" i="1"/>
  <c r="CG318" i="1"/>
  <c r="CG317" i="1"/>
  <c r="CG316" i="1"/>
  <c r="CG315" i="1"/>
  <c r="CG314" i="1"/>
  <c r="CG313" i="1"/>
  <c r="CG312" i="1"/>
  <c r="CG311" i="1"/>
  <c r="CG310" i="1"/>
  <c r="CG309" i="1"/>
  <c r="CG308" i="1"/>
  <c r="CG307" i="1"/>
  <c r="CG306" i="1"/>
  <c r="CG305" i="1"/>
  <c r="CG304" i="1"/>
  <c r="CG303" i="1"/>
  <c r="CG302" i="1"/>
  <c r="CG301" i="1"/>
  <c r="CG300" i="1"/>
  <c r="CG299" i="1"/>
  <c r="CG298" i="1"/>
  <c r="CG297" i="1"/>
  <c r="CG296" i="1"/>
  <c r="CG295" i="1"/>
  <c r="CG294" i="1"/>
  <c r="CG293" i="1"/>
  <c r="CK453" i="1"/>
  <c r="CK452" i="1"/>
  <c r="CK451" i="1"/>
  <c r="CK450" i="1"/>
  <c r="CK449" i="1"/>
  <c r="CK448" i="1"/>
  <c r="CK447" i="1"/>
  <c r="CK446" i="1"/>
  <c r="CK445" i="1"/>
  <c r="CK444" i="1"/>
  <c r="CK443" i="1"/>
  <c r="CK442" i="1"/>
  <c r="CK441" i="1"/>
  <c r="CK440" i="1"/>
  <c r="CK439" i="1"/>
  <c r="CK438" i="1"/>
  <c r="CK437" i="1"/>
  <c r="CK436" i="1"/>
  <c r="CK435" i="1"/>
  <c r="CK434" i="1"/>
  <c r="CK433" i="1"/>
  <c r="CK432" i="1"/>
  <c r="CK431" i="1"/>
  <c r="CK430" i="1"/>
  <c r="CK429" i="1"/>
  <c r="CK428" i="1"/>
  <c r="CK427" i="1"/>
  <c r="CK426" i="1"/>
  <c r="CK425" i="1"/>
  <c r="CK424" i="1"/>
  <c r="CK423" i="1"/>
  <c r="CK422" i="1"/>
  <c r="CK421" i="1"/>
  <c r="CK420" i="1"/>
  <c r="CK419" i="1"/>
  <c r="CO327" i="1"/>
  <c r="CO326" i="1"/>
  <c r="CO325" i="1"/>
  <c r="CO324" i="1"/>
  <c r="CO323" i="1"/>
  <c r="CO322" i="1"/>
  <c r="CO321" i="1"/>
  <c r="CO320" i="1"/>
  <c r="CO319" i="1"/>
  <c r="CO318" i="1"/>
  <c r="CO317" i="1"/>
  <c r="CO316" i="1"/>
  <c r="CO315" i="1"/>
  <c r="CO314" i="1"/>
  <c r="CO313" i="1"/>
  <c r="CO312" i="1"/>
  <c r="CO311" i="1"/>
  <c r="CO310" i="1"/>
  <c r="CO309" i="1"/>
  <c r="CO308" i="1"/>
  <c r="CO307" i="1"/>
  <c r="CO306" i="1"/>
  <c r="CO305" i="1"/>
  <c r="CO304" i="1"/>
  <c r="CO303" i="1"/>
  <c r="CO302" i="1"/>
  <c r="CO301" i="1"/>
  <c r="CO300" i="1"/>
  <c r="CO299" i="1"/>
  <c r="CO298" i="1"/>
  <c r="CO297" i="1"/>
  <c r="CO296" i="1"/>
  <c r="CO295" i="1"/>
  <c r="CO294" i="1"/>
  <c r="CO293" i="1"/>
  <c r="CS453" i="1"/>
  <c r="CS452" i="1"/>
  <c r="CS451" i="1"/>
  <c r="CS450" i="1"/>
  <c r="CS449" i="1"/>
  <c r="CS448" i="1"/>
  <c r="CS447" i="1"/>
  <c r="CS446" i="1"/>
  <c r="CS445" i="1"/>
  <c r="CS444" i="1"/>
  <c r="CS443" i="1"/>
  <c r="CS442" i="1"/>
  <c r="CS441" i="1"/>
  <c r="CS440" i="1"/>
  <c r="CS439" i="1"/>
  <c r="CS438" i="1"/>
  <c r="CS437" i="1"/>
  <c r="CS436" i="1"/>
  <c r="CS435" i="1"/>
  <c r="CS434" i="1"/>
  <c r="CS433" i="1"/>
  <c r="CS432" i="1"/>
  <c r="CS431" i="1"/>
  <c r="CS430" i="1"/>
  <c r="CS429" i="1"/>
  <c r="CS428" i="1"/>
  <c r="CS427" i="1"/>
  <c r="CS426" i="1"/>
  <c r="CS425" i="1"/>
  <c r="CS424" i="1"/>
  <c r="CS423" i="1"/>
  <c r="CS422" i="1"/>
  <c r="CS421" i="1"/>
  <c r="CS420" i="1"/>
  <c r="CS419" i="1"/>
  <c r="CX1303" i="1"/>
  <c r="CX1304" i="1" s="1"/>
  <c r="CX1305" i="1" s="1"/>
  <c r="CX1306" i="1" s="1"/>
  <c r="CX1307" i="1" s="1"/>
  <c r="CX1308" i="1" s="1"/>
  <c r="CX1309" i="1" s="1"/>
  <c r="CX1310" i="1" s="1"/>
  <c r="CX1311" i="1" s="1"/>
  <c r="CX1312" i="1" s="1"/>
  <c r="CX1313" i="1" s="1"/>
  <c r="CX1314" i="1" s="1"/>
  <c r="CX1315" i="1" s="1"/>
  <c r="CX1316" i="1" s="1"/>
  <c r="CX1317" i="1" s="1"/>
  <c r="CX1318" i="1" s="1"/>
  <c r="CX1319" i="1" s="1"/>
  <c r="CX1320" i="1" s="1"/>
  <c r="CX1321" i="1" s="1"/>
  <c r="CX1322" i="1" s="1"/>
  <c r="CX1323" i="1" s="1"/>
  <c r="CX1324" i="1" s="1"/>
  <c r="CX1325" i="1" s="1"/>
  <c r="CX1326" i="1" s="1"/>
  <c r="CX1327" i="1" s="1"/>
  <c r="CX1328" i="1" s="1"/>
  <c r="CX1329" i="1" s="1"/>
  <c r="CX1330" i="1" s="1"/>
  <c r="CX1331" i="1" s="1"/>
  <c r="CX1332" i="1" s="1"/>
  <c r="CX1333" i="1" s="1"/>
  <c r="CX1334" i="1" s="1"/>
  <c r="CX1335" i="1" s="1"/>
  <c r="CX1336" i="1" s="1"/>
  <c r="CX1337" i="1" s="1"/>
  <c r="CX1338" i="1" s="1"/>
  <c r="CX1339" i="1" s="1"/>
  <c r="CX1340" i="1" s="1"/>
  <c r="CX1341" i="1" s="1"/>
  <c r="CX1342" i="1" s="1"/>
  <c r="CX1343" i="1" s="1"/>
  <c r="CX1344" i="1" s="1"/>
  <c r="CX1345" i="1" s="1"/>
  <c r="CX1346" i="1" s="1"/>
  <c r="CX1347" i="1" s="1"/>
  <c r="CX1348" i="1" s="1"/>
  <c r="CX1349" i="1" s="1"/>
  <c r="CX1350" i="1" s="1"/>
  <c r="CX1351" i="1" s="1"/>
  <c r="CX1352" i="1" s="1"/>
  <c r="CX1353" i="1" s="1"/>
  <c r="CX1354" i="1" s="1"/>
  <c r="CX1355" i="1" s="1"/>
  <c r="CX1356" i="1" s="1"/>
  <c r="CX1357" i="1" s="1"/>
  <c r="CX1358" i="1" s="1"/>
  <c r="CX1359" i="1" s="1"/>
  <c r="CX1360" i="1" s="1"/>
  <c r="CX1361" i="1" s="1"/>
  <c r="CX1362" i="1" s="1"/>
  <c r="CX1363" i="1" s="1"/>
  <c r="CX1364" i="1" s="1"/>
  <c r="CX1365" i="1" s="1"/>
  <c r="CX1366" i="1" s="1"/>
  <c r="CX1367" i="1" s="1"/>
  <c r="CX1368" i="1" s="1"/>
  <c r="CX1369" i="1" s="1"/>
  <c r="CX1370" i="1" s="1"/>
  <c r="CX1371" i="1" s="1"/>
  <c r="CX1372" i="1" s="1"/>
  <c r="CX1373" i="1" s="1"/>
  <c r="CX1374" i="1" s="1"/>
  <c r="CX1375" i="1" s="1"/>
  <c r="CX1376" i="1" s="1"/>
  <c r="CX1377" i="1" s="1"/>
  <c r="CX1378" i="1" s="1"/>
  <c r="CX1379" i="1" s="1"/>
  <c r="CX1380" i="1" s="1"/>
  <c r="CX1381" i="1" s="1"/>
  <c r="CX1382" i="1" s="1"/>
  <c r="CX1383" i="1" s="1"/>
  <c r="CX1384" i="1" s="1"/>
  <c r="CX1385" i="1" s="1"/>
  <c r="CX1386" i="1" s="1"/>
  <c r="CX1387" i="1" s="1"/>
  <c r="CX1388" i="1" s="1"/>
  <c r="CX1389" i="1" s="1"/>
  <c r="CX1390" i="1" s="1"/>
  <c r="CX1391" i="1" s="1"/>
  <c r="CX1392" i="1" s="1"/>
  <c r="CX1393" i="1" s="1"/>
  <c r="CX1394" i="1" s="1"/>
  <c r="CX1395" i="1" s="1"/>
  <c r="CX1396" i="1" s="1"/>
  <c r="CX1397" i="1" s="1"/>
  <c r="CX1398" i="1" s="1"/>
  <c r="CX1399" i="1" s="1"/>
  <c r="CX1400" i="1" s="1"/>
  <c r="CX1401" i="1" s="1"/>
  <c r="CX1402" i="1" s="1"/>
  <c r="CX1403" i="1" s="1"/>
  <c r="CX1404" i="1" s="1"/>
  <c r="CX1405" i="1" s="1"/>
  <c r="CX1406" i="1" s="1"/>
  <c r="CX1407" i="1" s="1"/>
  <c r="CX1408" i="1" s="1"/>
  <c r="CX1409" i="1" s="1"/>
  <c r="CX1410" i="1" s="1"/>
  <c r="CX1411" i="1" s="1"/>
  <c r="CX1412" i="1" s="1"/>
  <c r="CX1413" i="1" s="1"/>
  <c r="CX1414" i="1" s="1"/>
  <c r="CX1415" i="1" s="1"/>
  <c r="CX1416" i="1" s="1"/>
  <c r="CX1417" i="1" s="1"/>
  <c r="CX1418" i="1" s="1"/>
  <c r="CX1419" i="1" s="1"/>
  <c r="CX1420" i="1" s="1"/>
  <c r="CX1421" i="1" s="1"/>
  <c r="CX1422" i="1" s="1"/>
  <c r="CX1423" i="1" s="1"/>
  <c r="CX1424" i="1" s="1"/>
  <c r="CX1425" i="1" s="1"/>
  <c r="CX1426" i="1" s="1"/>
  <c r="CX1427" i="1" s="1"/>
  <c r="CZ1337" i="1"/>
  <c r="N1083" i="1"/>
  <c r="N1081" i="1"/>
  <c r="N1079" i="1"/>
  <c r="N1077" i="1"/>
  <c r="N1075" i="1"/>
  <c r="N1073" i="1"/>
  <c r="N1071" i="1"/>
  <c r="N1069" i="1"/>
  <c r="N1067" i="1"/>
  <c r="N1065" i="1"/>
  <c r="N1063" i="1"/>
  <c r="N1061" i="1"/>
  <c r="N1059" i="1"/>
  <c r="N1057" i="1"/>
  <c r="N1055" i="1"/>
  <c r="N1053" i="1"/>
  <c r="N1051" i="1"/>
  <c r="N1084" i="1"/>
  <c r="N1082" i="1"/>
  <c r="N1080" i="1"/>
  <c r="N1078" i="1"/>
  <c r="N1076" i="1"/>
  <c r="N1074" i="1"/>
  <c r="N1072" i="1"/>
  <c r="N1070" i="1"/>
  <c r="N1068" i="1"/>
  <c r="N1066" i="1"/>
  <c r="N1064" i="1"/>
  <c r="N1062" i="1"/>
  <c r="N1060" i="1"/>
  <c r="N1058" i="1"/>
  <c r="N1056" i="1"/>
  <c r="N1054" i="1"/>
  <c r="N1052" i="1"/>
  <c r="N1050" i="1"/>
  <c r="I832" i="1"/>
  <c r="CV832" i="1" s="1"/>
  <c r="I830" i="1"/>
  <c r="CV830" i="1" s="1"/>
  <c r="I828" i="1"/>
  <c r="CV828" i="1" s="1"/>
  <c r="I826" i="1"/>
  <c r="CV826" i="1" s="1"/>
  <c r="I824" i="1"/>
  <c r="CV824" i="1" s="1"/>
  <c r="I822" i="1"/>
  <c r="CV822" i="1" s="1"/>
  <c r="I820" i="1"/>
  <c r="CV820" i="1" s="1"/>
  <c r="I818" i="1"/>
  <c r="CV818" i="1" s="1"/>
  <c r="I816" i="1"/>
  <c r="CV816" i="1" s="1"/>
  <c r="I814" i="1"/>
  <c r="CV814" i="1" s="1"/>
  <c r="I812" i="1"/>
  <c r="CV812" i="1" s="1"/>
  <c r="I810" i="1"/>
  <c r="CV810" i="1" s="1"/>
  <c r="I808" i="1"/>
  <c r="CV808" i="1" s="1"/>
  <c r="I806" i="1"/>
  <c r="CV806" i="1" s="1"/>
  <c r="I804" i="1"/>
  <c r="CV804" i="1" s="1"/>
  <c r="I802" i="1"/>
  <c r="CV802" i="1" s="1"/>
  <c r="I800" i="1"/>
  <c r="CV800" i="1" s="1"/>
  <c r="I798" i="1"/>
  <c r="CV798" i="1" s="1"/>
  <c r="CX798" i="1" s="1"/>
  <c r="I831" i="1"/>
  <c r="CV831" i="1" s="1"/>
  <c r="I829" i="1"/>
  <c r="CV829" i="1" s="1"/>
  <c r="I827" i="1"/>
  <c r="CV827" i="1" s="1"/>
  <c r="I825" i="1"/>
  <c r="CV825" i="1" s="1"/>
  <c r="I823" i="1"/>
  <c r="CV823" i="1" s="1"/>
  <c r="I821" i="1"/>
  <c r="CV821" i="1" s="1"/>
  <c r="I819" i="1"/>
  <c r="CV819" i="1" s="1"/>
  <c r="I817" i="1"/>
  <c r="CV817" i="1" s="1"/>
  <c r="I815" i="1"/>
  <c r="CV815" i="1" s="1"/>
  <c r="I813" i="1"/>
  <c r="CV813" i="1" s="1"/>
  <c r="I811" i="1"/>
  <c r="CV811" i="1" s="1"/>
  <c r="I809" i="1"/>
  <c r="CV809" i="1" s="1"/>
  <c r="I807" i="1"/>
  <c r="CV807" i="1" s="1"/>
  <c r="I805" i="1"/>
  <c r="CV805" i="1" s="1"/>
  <c r="I803" i="1"/>
  <c r="CV803" i="1" s="1"/>
  <c r="I801" i="1"/>
  <c r="CV801" i="1" s="1"/>
  <c r="I799" i="1"/>
  <c r="CV799" i="1" s="1"/>
  <c r="AA327" i="1"/>
  <c r="AA326" i="1"/>
  <c r="AA325" i="1"/>
  <c r="AA324" i="1"/>
  <c r="AA323" i="1"/>
  <c r="AA322" i="1"/>
  <c r="AA321" i="1"/>
  <c r="AA320" i="1"/>
  <c r="AA319" i="1"/>
  <c r="AA318" i="1"/>
  <c r="AA317" i="1"/>
  <c r="AA316" i="1"/>
  <c r="AA315" i="1"/>
  <c r="AA314" i="1"/>
  <c r="AA313" i="1"/>
  <c r="AA312" i="1"/>
  <c r="AA311" i="1"/>
  <c r="AA310" i="1"/>
  <c r="AA309" i="1"/>
  <c r="AA308" i="1"/>
  <c r="AA307" i="1"/>
  <c r="AA306" i="1"/>
  <c r="AA305" i="1"/>
  <c r="AA304" i="1"/>
  <c r="AA303" i="1"/>
  <c r="AA302" i="1"/>
  <c r="AA301" i="1"/>
  <c r="AA300" i="1"/>
  <c r="AA299" i="1"/>
  <c r="AA298" i="1"/>
  <c r="AA297" i="1"/>
  <c r="AA296" i="1"/>
  <c r="AA295" i="1"/>
  <c r="AA294" i="1"/>
  <c r="AA293" i="1"/>
  <c r="AE425" i="1"/>
  <c r="AE424" i="1"/>
  <c r="AE423" i="1"/>
  <c r="AE422" i="1"/>
  <c r="AE421" i="1"/>
  <c r="AE420" i="1"/>
  <c r="AE419" i="1"/>
  <c r="AE453" i="1"/>
  <c r="AE451" i="1"/>
  <c r="AE449" i="1"/>
  <c r="AE447" i="1"/>
  <c r="AE445" i="1"/>
  <c r="AE443" i="1"/>
  <c r="AE441" i="1"/>
  <c r="AE439" i="1"/>
  <c r="AE437" i="1"/>
  <c r="AE435" i="1"/>
  <c r="AE433" i="1"/>
  <c r="AE431" i="1"/>
  <c r="AE429" i="1"/>
  <c r="AE427" i="1"/>
  <c r="AE452" i="1"/>
  <c r="AE450" i="1"/>
  <c r="AE448" i="1"/>
  <c r="AE446" i="1"/>
  <c r="AE444" i="1"/>
  <c r="AE442" i="1"/>
  <c r="AE440" i="1"/>
  <c r="AE438" i="1"/>
  <c r="AE436" i="1"/>
  <c r="AE434" i="1"/>
  <c r="AE432" i="1"/>
  <c r="AE430" i="1"/>
  <c r="AE428" i="1"/>
  <c r="AE426" i="1"/>
  <c r="AI327" i="1"/>
  <c r="AI326" i="1"/>
  <c r="AI325" i="1"/>
  <c r="AI324" i="1"/>
  <c r="AI323" i="1"/>
  <c r="AI322" i="1"/>
  <c r="AI321" i="1"/>
  <c r="AI320" i="1"/>
  <c r="AI319" i="1"/>
  <c r="AI318" i="1"/>
  <c r="AI317" i="1"/>
  <c r="AI316" i="1"/>
  <c r="AI315" i="1"/>
  <c r="AI314" i="1"/>
  <c r="AI313" i="1"/>
  <c r="AI312" i="1"/>
  <c r="AI311" i="1"/>
  <c r="AI310" i="1"/>
  <c r="AI309" i="1"/>
  <c r="AI308" i="1"/>
  <c r="AI307" i="1"/>
  <c r="AI306" i="1"/>
  <c r="AI305" i="1"/>
  <c r="AI304" i="1"/>
  <c r="AI303" i="1"/>
  <c r="AI302" i="1"/>
  <c r="AI301" i="1"/>
  <c r="AI300" i="1"/>
  <c r="AI299" i="1"/>
  <c r="AI298" i="1"/>
  <c r="AI297" i="1"/>
  <c r="AI296" i="1"/>
  <c r="AI295" i="1"/>
  <c r="AI294" i="1"/>
  <c r="AI293" i="1"/>
  <c r="AM424" i="1"/>
  <c r="AM423" i="1"/>
  <c r="AM422" i="1"/>
  <c r="AM421" i="1"/>
  <c r="AM420" i="1"/>
  <c r="AM419" i="1"/>
  <c r="AM453" i="1"/>
  <c r="AM451" i="1"/>
  <c r="AM449" i="1"/>
  <c r="AM447" i="1"/>
  <c r="AM445" i="1"/>
  <c r="AM443" i="1"/>
  <c r="AM441" i="1"/>
  <c r="AM439" i="1"/>
  <c r="AM437" i="1"/>
  <c r="AM435" i="1"/>
  <c r="AM433" i="1"/>
  <c r="AM431" i="1"/>
  <c r="AM429" i="1"/>
  <c r="AM427" i="1"/>
  <c r="AM425" i="1"/>
  <c r="AM452" i="1"/>
  <c r="AM450" i="1"/>
  <c r="AM448" i="1"/>
  <c r="AM446" i="1"/>
  <c r="AM444" i="1"/>
  <c r="AM442" i="1"/>
  <c r="AM440" i="1"/>
  <c r="AM438" i="1"/>
  <c r="AM436" i="1"/>
  <c r="AM434" i="1"/>
  <c r="AM432" i="1"/>
  <c r="AM430" i="1"/>
  <c r="AM428" i="1"/>
  <c r="AM426" i="1"/>
  <c r="AQ327" i="1"/>
  <c r="AQ326" i="1"/>
  <c r="AQ325" i="1"/>
  <c r="AQ324" i="1"/>
  <c r="AQ323" i="1"/>
  <c r="AQ322" i="1"/>
  <c r="AQ321" i="1"/>
  <c r="AQ320" i="1"/>
  <c r="AQ319" i="1"/>
  <c r="AQ318" i="1"/>
  <c r="AQ317" i="1"/>
  <c r="AQ316" i="1"/>
  <c r="AQ315" i="1"/>
  <c r="AQ314" i="1"/>
  <c r="AQ313" i="1"/>
  <c r="AQ312" i="1"/>
  <c r="AQ311" i="1"/>
  <c r="AQ310" i="1"/>
  <c r="AQ309" i="1"/>
  <c r="AQ308" i="1"/>
  <c r="AQ307" i="1"/>
  <c r="AQ306" i="1"/>
  <c r="AQ305" i="1"/>
  <c r="AQ304" i="1"/>
  <c r="AQ303" i="1"/>
  <c r="AQ302" i="1"/>
  <c r="AQ301" i="1"/>
  <c r="AQ300" i="1"/>
  <c r="AQ299" i="1"/>
  <c r="AQ298" i="1"/>
  <c r="AQ297" i="1"/>
  <c r="AQ296" i="1"/>
  <c r="AQ295" i="1"/>
  <c r="AQ294" i="1"/>
  <c r="AQ293" i="1"/>
  <c r="AU424" i="1"/>
  <c r="AU423" i="1"/>
  <c r="AU422" i="1"/>
  <c r="AU421" i="1"/>
  <c r="AU420" i="1"/>
  <c r="AU419" i="1"/>
  <c r="AU453" i="1"/>
  <c r="AU451" i="1"/>
  <c r="AU449" i="1"/>
  <c r="AU447" i="1"/>
  <c r="AU445" i="1"/>
  <c r="AU443" i="1"/>
  <c r="AU441" i="1"/>
  <c r="AU439" i="1"/>
  <c r="AU437" i="1"/>
  <c r="AU435" i="1"/>
  <c r="AU433" i="1"/>
  <c r="AU431" i="1"/>
  <c r="AU429" i="1"/>
  <c r="AU427" i="1"/>
  <c r="AU425" i="1"/>
  <c r="AU452" i="1"/>
  <c r="AU450" i="1"/>
  <c r="AU448" i="1"/>
  <c r="AU446" i="1"/>
  <c r="AU444" i="1"/>
  <c r="AU442" i="1"/>
  <c r="AU440" i="1"/>
  <c r="AU438" i="1"/>
  <c r="AU436" i="1"/>
  <c r="AU434" i="1"/>
  <c r="AU432" i="1"/>
  <c r="AU430" i="1"/>
  <c r="AU428" i="1"/>
  <c r="AU426" i="1"/>
  <c r="AY327" i="1"/>
  <c r="AY326" i="1"/>
  <c r="AY325" i="1"/>
  <c r="AY324" i="1"/>
  <c r="AY323" i="1"/>
  <c r="AY322" i="1"/>
  <c r="AY321" i="1"/>
  <c r="AY320" i="1"/>
  <c r="AY319" i="1"/>
  <c r="AY318" i="1"/>
  <c r="AY317" i="1"/>
  <c r="AY316" i="1"/>
  <c r="AY315" i="1"/>
  <c r="AY314" i="1"/>
  <c r="AY313" i="1"/>
  <c r="AY312" i="1"/>
  <c r="AY311" i="1"/>
  <c r="AY310" i="1"/>
  <c r="AY309" i="1"/>
  <c r="AY308" i="1"/>
  <c r="AY307" i="1"/>
  <c r="AY306" i="1"/>
  <c r="AY305" i="1"/>
  <c r="AY304" i="1"/>
  <c r="AY303" i="1"/>
  <c r="AY302" i="1"/>
  <c r="AY301" i="1"/>
  <c r="AY300" i="1"/>
  <c r="AY299" i="1"/>
  <c r="AY298" i="1"/>
  <c r="AY297" i="1"/>
  <c r="AY296" i="1"/>
  <c r="AY295" i="1"/>
  <c r="AY294" i="1"/>
  <c r="AY293" i="1"/>
  <c r="BC424" i="1"/>
  <c r="BC423" i="1"/>
  <c r="BC422" i="1"/>
  <c r="BC421" i="1"/>
  <c r="BC420" i="1"/>
  <c r="BC419" i="1"/>
  <c r="BC453" i="1"/>
  <c r="BC451" i="1"/>
  <c r="BC449" i="1"/>
  <c r="BC447" i="1"/>
  <c r="BC445" i="1"/>
  <c r="BC443" i="1"/>
  <c r="BC441" i="1"/>
  <c r="BC439" i="1"/>
  <c r="BC437" i="1"/>
  <c r="BC435" i="1"/>
  <c r="BC433" i="1"/>
  <c r="BC431" i="1"/>
  <c r="BC429" i="1"/>
  <c r="BC427" i="1"/>
  <c r="BC425" i="1"/>
  <c r="BC452" i="1"/>
  <c r="BC450" i="1"/>
  <c r="BC448" i="1"/>
  <c r="BC446" i="1"/>
  <c r="BC444" i="1"/>
  <c r="BC442" i="1"/>
  <c r="BC440" i="1"/>
  <c r="BC438" i="1"/>
  <c r="BC436" i="1"/>
  <c r="BC434" i="1"/>
  <c r="BC432" i="1"/>
  <c r="BC430" i="1"/>
  <c r="BC428" i="1"/>
  <c r="BC426" i="1"/>
  <c r="BG327" i="1"/>
  <c r="BG326" i="1"/>
  <c r="BG325" i="1"/>
  <c r="BG324" i="1"/>
  <c r="BG323" i="1"/>
  <c r="BG322" i="1"/>
  <c r="BG321" i="1"/>
  <c r="BG320" i="1"/>
  <c r="BG319" i="1"/>
  <c r="BG318" i="1"/>
  <c r="BG317" i="1"/>
  <c r="BG316" i="1"/>
  <c r="BG315" i="1"/>
  <c r="BG314" i="1"/>
  <c r="BG313" i="1"/>
  <c r="BG312" i="1"/>
  <c r="BG311" i="1"/>
  <c r="BG310" i="1"/>
  <c r="BG309" i="1"/>
  <c r="BG308" i="1"/>
  <c r="BG307" i="1"/>
  <c r="BG306" i="1"/>
  <c r="BG305" i="1"/>
  <c r="BG304" i="1"/>
  <c r="BG303" i="1"/>
  <c r="BG302" i="1"/>
  <c r="BG301" i="1"/>
  <c r="BG300" i="1"/>
  <c r="BG299" i="1"/>
  <c r="BG298" i="1"/>
  <c r="BG297" i="1"/>
  <c r="BG296" i="1"/>
  <c r="BG295" i="1"/>
  <c r="BG294" i="1"/>
  <c r="BG293" i="1"/>
  <c r="BK424" i="1"/>
  <c r="BK423" i="1"/>
  <c r="BK422" i="1"/>
  <c r="BK421" i="1"/>
  <c r="BK420" i="1"/>
  <c r="BK419" i="1"/>
  <c r="BK453" i="1"/>
  <c r="BK451" i="1"/>
  <c r="BK449" i="1"/>
  <c r="BK447" i="1"/>
  <c r="BK445" i="1"/>
  <c r="BK443" i="1"/>
  <c r="BK441" i="1"/>
  <c r="BK439" i="1"/>
  <c r="BK437" i="1"/>
  <c r="BK435" i="1"/>
  <c r="BK433" i="1"/>
  <c r="BK431" i="1"/>
  <c r="BK429" i="1"/>
  <c r="BK427" i="1"/>
  <c r="BK425" i="1"/>
  <c r="BK452" i="1"/>
  <c r="BK450" i="1"/>
  <c r="BK448" i="1"/>
  <c r="BK446" i="1"/>
  <c r="BK444" i="1"/>
  <c r="BK442" i="1"/>
  <c r="BK440" i="1"/>
  <c r="BK438" i="1"/>
  <c r="BK436" i="1"/>
  <c r="BK434" i="1"/>
  <c r="BK432" i="1"/>
  <c r="BK430" i="1"/>
  <c r="BK428" i="1"/>
  <c r="BK426" i="1"/>
  <c r="BO327" i="1"/>
  <c r="BO326" i="1"/>
  <c r="BO325" i="1"/>
  <c r="BO324" i="1"/>
  <c r="BO323" i="1"/>
  <c r="BO322" i="1"/>
  <c r="BO321" i="1"/>
  <c r="BO320" i="1"/>
  <c r="BO319" i="1"/>
  <c r="BO318" i="1"/>
  <c r="BO317" i="1"/>
  <c r="BO316" i="1"/>
  <c r="BO315" i="1"/>
  <c r="BO314" i="1"/>
  <c r="BO313" i="1"/>
  <c r="BO312" i="1"/>
  <c r="BO311" i="1"/>
  <c r="BO310" i="1"/>
  <c r="BO309" i="1"/>
  <c r="BO308" i="1"/>
  <c r="BO307" i="1"/>
  <c r="BO306" i="1"/>
  <c r="BO305" i="1"/>
  <c r="BO304" i="1"/>
  <c r="BO303" i="1"/>
  <c r="BO302" i="1"/>
  <c r="BO301" i="1"/>
  <c r="BO300" i="1"/>
  <c r="BO299" i="1"/>
  <c r="BO298" i="1"/>
  <c r="BO297" i="1"/>
  <c r="BO296" i="1"/>
  <c r="BO295" i="1"/>
  <c r="BO294" i="1"/>
  <c r="BO293" i="1"/>
  <c r="BS424" i="1"/>
  <c r="BS423" i="1"/>
  <c r="BS422" i="1"/>
  <c r="BS421" i="1"/>
  <c r="BS420" i="1"/>
  <c r="BS419" i="1"/>
  <c r="BS453" i="1"/>
  <c r="BS451" i="1"/>
  <c r="BS449" i="1"/>
  <c r="BS447" i="1"/>
  <c r="BS445" i="1"/>
  <c r="BS443" i="1"/>
  <c r="BS441" i="1"/>
  <c r="BS439" i="1"/>
  <c r="BS437" i="1"/>
  <c r="BS435" i="1"/>
  <c r="BS433" i="1"/>
  <c r="BS431" i="1"/>
  <c r="BS429" i="1"/>
  <c r="BS427" i="1"/>
  <c r="BS425" i="1"/>
  <c r="BS452" i="1"/>
  <c r="BS450" i="1"/>
  <c r="BS448" i="1"/>
  <c r="BS446" i="1"/>
  <c r="BS444" i="1"/>
  <c r="BS442" i="1"/>
  <c r="BS440" i="1"/>
  <c r="BS438" i="1"/>
  <c r="BS436" i="1"/>
  <c r="BS434" i="1"/>
  <c r="BS432" i="1"/>
  <c r="BS430" i="1"/>
  <c r="BS428" i="1"/>
  <c r="BS426" i="1"/>
  <c r="BW327" i="1"/>
  <c r="BW326" i="1"/>
  <c r="BW325" i="1"/>
  <c r="BW324" i="1"/>
  <c r="BW323" i="1"/>
  <c r="BW322" i="1"/>
  <c r="BW321" i="1"/>
  <c r="BW320" i="1"/>
  <c r="BW319" i="1"/>
  <c r="BW318" i="1"/>
  <c r="BW317" i="1"/>
  <c r="BW316" i="1"/>
  <c r="BW315" i="1"/>
  <c r="BW314" i="1"/>
  <c r="BW313" i="1"/>
  <c r="BW312" i="1"/>
  <c r="BW311" i="1"/>
  <c r="BW310" i="1"/>
  <c r="BW309" i="1"/>
  <c r="BW308" i="1"/>
  <c r="BW307" i="1"/>
  <c r="BW306" i="1"/>
  <c r="BW305" i="1"/>
  <c r="BW304" i="1"/>
  <c r="BW303" i="1"/>
  <c r="BW302" i="1"/>
  <c r="BW301" i="1"/>
  <c r="BW300" i="1"/>
  <c r="BW299" i="1"/>
  <c r="BW298" i="1"/>
  <c r="BW297" i="1"/>
  <c r="BW296" i="1"/>
  <c r="BW295" i="1"/>
  <c r="BW294" i="1"/>
  <c r="BW293" i="1"/>
  <c r="CA424" i="1"/>
  <c r="CA423" i="1"/>
  <c r="CA422" i="1"/>
  <c r="CA421" i="1"/>
  <c r="CA420" i="1"/>
  <c r="CA419" i="1"/>
  <c r="CA453" i="1"/>
  <c r="CA451" i="1"/>
  <c r="CA449" i="1"/>
  <c r="CA447" i="1"/>
  <c r="CA445" i="1"/>
  <c r="CA443" i="1"/>
  <c r="CA441" i="1"/>
  <c r="CA439" i="1"/>
  <c r="CA437" i="1"/>
  <c r="CA435" i="1"/>
  <c r="CA433" i="1"/>
  <c r="CA431" i="1"/>
  <c r="CA429" i="1"/>
  <c r="CA427" i="1"/>
  <c r="CA425" i="1"/>
  <c r="CA452" i="1"/>
  <c r="CA450" i="1"/>
  <c r="CA448" i="1"/>
  <c r="CA446" i="1"/>
  <c r="CA444" i="1"/>
  <c r="CA442" i="1"/>
  <c r="CA440" i="1"/>
  <c r="CA438" i="1"/>
  <c r="CA436" i="1"/>
  <c r="CA434" i="1"/>
  <c r="CA432" i="1"/>
  <c r="CA430" i="1"/>
  <c r="CA428" i="1"/>
  <c r="CA426" i="1"/>
  <c r="CE327" i="1"/>
  <c r="CE326" i="1"/>
  <c r="CE325" i="1"/>
  <c r="CE324" i="1"/>
  <c r="CE323" i="1"/>
  <c r="CE322" i="1"/>
  <c r="CE321" i="1"/>
  <c r="CE320" i="1"/>
  <c r="CE319" i="1"/>
  <c r="CE318" i="1"/>
  <c r="CE317" i="1"/>
  <c r="CE316" i="1"/>
  <c r="CE315" i="1"/>
  <c r="CE314" i="1"/>
  <c r="CE313" i="1"/>
  <c r="CE312" i="1"/>
  <c r="CE311" i="1"/>
  <c r="CE310" i="1"/>
  <c r="CE309" i="1"/>
  <c r="CE308" i="1"/>
  <c r="CE307" i="1"/>
  <c r="CE306" i="1"/>
  <c r="CE305" i="1"/>
  <c r="CE304" i="1"/>
  <c r="CE303" i="1"/>
  <c r="CE302" i="1"/>
  <c r="CE301" i="1"/>
  <c r="CE300" i="1"/>
  <c r="CE299" i="1"/>
  <c r="CE298" i="1"/>
  <c r="CE297" i="1"/>
  <c r="CE296" i="1"/>
  <c r="CE295" i="1"/>
  <c r="CE294" i="1"/>
  <c r="CE293" i="1"/>
  <c r="CI424" i="1"/>
  <c r="CI423" i="1"/>
  <c r="CI422" i="1"/>
  <c r="CI421" i="1"/>
  <c r="CI420" i="1"/>
  <c r="CI419" i="1"/>
  <c r="CI453" i="1"/>
  <c r="CI451" i="1"/>
  <c r="CI449" i="1"/>
  <c r="CI447" i="1"/>
  <c r="CI445" i="1"/>
  <c r="CI443" i="1"/>
  <c r="CI441" i="1"/>
  <c r="CI439" i="1"/>
  <c r="CI437" i="1"/>
  <c r="CI435" i="1"/>
  <c r="CI433" i="1"/>
  <c r="CI431" i="1"/>
  <c r="CI429" i="1"/>
  <c r="CI427" i="1"/>
  <c r="CI425" i="1"/>
  <c r="CI452" i="1"/>
  <c r="CI450" i="1"/>
  <c r="CI448" i="1"/>
  <c r="CI446" i="1"/>
  <c r="CI444" i="1"/>
  <c r="CI442" i="1"/>
  <c r="CI440" i="1"/>
  <c r="CI438" i="1"/>
  <c r="CI436" i="1"/>
  <c r="CI434" i="1"/>
  <c r="CI432" i="1"/>
  <c r="CI430" i="1"/>
  <c r="CI428" i="1"/>
  <c r="CI426" i="1"/>
  <c r="CM327" i="1"/>
  <c r="CM326" i="1"/>
  <c r="CM325" i="1"/>
  <c r="CM324" i="1"/>
  <c r="CM323" i="1"/>
  <c r="CM322" i="1"/>
  <c r="CM321" i="1"/>
  <c r="CM320" i="1"/>
  <c r="CM319" i="1"/>
  <c r="CM318" i="1"/>
  <c r="CM317" i="1"/>
  <c r="CM316" i="1"/>
  <c r="CM315" i="1"/>
  <c r="CM314" i="1"/>
  <c r="CM313" i="1"/>
  <c r="CM312" i="1"/>
  <c r="CM311" i="1"/>
  <c r="CM310" i="1"/>
  <c r="CM309" i="1"/>
  <c r="CM308" i="1"/>
  <c r="CM307" i="1"/>
  <c r="CM306" i="1"/>
  <c r="CM305" i="1"/>
  <c r="CM304" i="1"/>
  <c r="CM303" i="1"/>
  <c r="CM302" i="1"/>
  <c r="CM301" i="1"/>
  <c r="CM300" i="1"/>
  <c r="CM299" i="1"/>
  <c r="CM298" i="1"/>
  <c r="CM297" i="1"/>
  <c r="CM296" i="1"/>
  <c r="CM295" i="1"/>
  <c r="CM294" i="1"/>
  <c r="CM293" i="1"/>
  <c r="CQ424" i="1"/>
  <c r="CQ423" i="1"/>
  <c r="CQ422" i="1"/>
  <c r="CQ421" i="1"/>
  <c r="CQ420" i="1"/>
  <c r="CQ419" i="1"/>
  <c r="CQ453" i="1"/>
  <c r="CQ451" i="1"/>
  <c r="CQ449" i="1"/>
  <c r="CQ447" i="1"/>
  <c r="CQ445" i="1"/>
  <c r="CQ443" i="1"/>
  <c r="CQ441" i="1"/>
  <c r="CQ439" i="1"/>
  <c r="CQ437" i="1"/>
  <c r="CQ435" i="1"/>
  <c r="CQ433" i="1"/>
  <c r="CQ431" i="1"/>
  <c r="CQ429" i="1"/>
  <c r="CQ427" i="1"/>
  <c r="CQ425" i="1"/>
  <c r="CQ452" i="1"/>
  <c r="CQ450" i="1"/>
  <c r="CQ448" i="1"/>
  <c r="CQ446" i="1"/>
  <c r="CQ444" i="1"/>
  <c r="CQ442" i="1"/>
  <c r="CQ440" i="1"/>
  <c r="CQ438" i="1"/>
  <c r="CQ436" i="1"/>
  <c r="CQ434" i="1"/>
  <c r="CQ432" i="1"/>
  <c r="CQ430" i="1"/>
  <c r="CQ428" i="1"/>
  <c r="CQ426" i="1"/>
  <c r="T450" i="1"/>
  <c r="T446" i="1"/>
  <c r="T442" i="1"/>
  <c r="T438" i="1"/>
  <c r="T434" i="1"/>
  <c r="T430" i="1"/>
  <c r="T426" i="1"/>
  <c r="T422" i="1"/>
  <c r="T451" i="1"/>
  <c r="T443" i="1"/>
  <c r="T435" i="1"/>
  <c r="T427" i="1"/>
  <c r="T419" i="1"/>
  <c r="T449" i="1"/>
  <c r="T441" i="1"/>
  <c r="T433" i="1"/>
  <c r="T425" i="1"/>
  <c r="T452" i="1"/>
  <c r="T448" i="1"/>
  <c r="T444" i="1"/>
  <c r="T440" i="1"/>
  <c r="T436" i="1"/>
  <c r="T432" i="1"/>
  <c r="T428" i="1"/>
  <c r="T424" i="1"/>
  <c r="T420" i="1"/>
  <c r="T447" i="1"/>
  <c r="T439" i="1"/>
  <c r="T431" i="1"/>
  <c r="T423" i="1"/>
  <c r="T453" i="1"/>
  <c r="T445" i="1"/>
  <c r="T437" i="1"/>
  <c r="T429" i="1"/>
  <c r="T421" i="1"/>
  <c r="AB453" i="1"/>
  <c r="AB452" i="1"/>
  <c r="AB451" i="1"/>
  <c r="AB450" i="1"/>
  <c r="AB449" i="1"/>
  <c r="AB448" i="1"/>
  <c r="AB447" i="1"/>
  <c r="AB446" i="1"/>
  <c r="AB445" i="1"/>
  <c r="AB444" i="1"/>
  <c r="AB443" i="1"/>
  <c r="AB442" i="1"/>
  <c r="AB441" i="1"/>
  <c r="AB440" i="1"/>
  <c r="AB439" i="1"/>
  <c r="AB438" i="1"/>
  <c r="AB437" i="1"/>
  <c r="AB436" i="1"/>
  <c r="AB435" i="1"/>
  <c r="AB434" i="1"/>
  <c r="AB433" i="1"/>
  <c r="AB432" i="1"/>
  <c r="AB431" i="1"/>
  <c r="AB430" i="1"/>
  <c r="AB429" i="1"/>
  <c r="AB428" i="1"/>
  <c r="AB427" i="1"/>
  <c r="AB426" i="1"/>
  <c r="AB425" i="1"/>
  <c r="AB423" i="1"/>
  <c r="AB421" i="1"/>
  <c r="AB419" i="1"/>
  <c r="AB424" i="1"/>
  <c r="AB422" i="1"/>
  <c r="AB420" i="1"/>
  <c r="AF326" i="1"/>
  <c r="AF324" i="1"/>
  <c r="AF322" i="1"/>
  <c r="AF320" i="1"/>
  <c r="AF318" i="1"/>
  <c r="AF316" i="1"/>
  <c r="AF314" i="1"/>
  <c r="AF312" i="1"/>
  <c r="AF310" i="1"/>
  <c r="AF327" i="1"/>
  <c r="AF325" i="1"/>
  <c r="AF323" i="1"/>
  <c r="AF321" i="1"/>
  <c r="AF319" i="1"/>
  <c r="AF317" i="1"/>
  <c r="AF315" i="1"/>
  <c r="AF313" i="1"/>
  <c r="AF311" i="1"/>
  <c r="AF309" i="1"/>
  <c r="AF307" i="1"/>
  <c r="AF305" i="1"/>
  <c r="AF303" i="1"/>
  <c r="AF301" i="1"/>
  <c r="AF299" i="1"/>
  <c r="AF297" i="1"/>
  <c r="AF295" i="1"/>
  <c r="AF294" i="1"/>
  <c r="AF293" i="1"/>
  <c r="AF308" i="1"/>
  <c r="AF306" i="1"/>
  <c r="AF304" i="1"/>
  <c r="AF302" i="1"/>
  <c r="AF300" i="1"/>
  <c r="AF298" i="1"/>
  <c r="AF296" i="1"/>
  <c r="AJ453" i="1"/>
  <c r="AJ452" i="1"/>
  <c r="AJ451" i="1"/>
  <c r="AJ450" i="1"/>
  <c r="AJ449" i="1"/>
  <c r="AJ448" i="1"/>
  <c r="AJ447" i="1"/>
  <c r="AJ446" i="1"/>
  <c r="AJ445" i="1"/>
  <c r="AJ444" i="1"/>
  <c r="AJ443" i="1"/>
  <c r="AJ442" i="1"/>
  <c r="AJ441" i="1"/>
  <c r="AJ440" i="1"/>
  <c r="AJ439" i="1"/>
  <c r="AJ438" i="1"/>
  <c r="AJ437" i="1"/>
  <c r="AJ436" i="1"/>
  <c r="AJ435" i="1"/>
  <c r="AJ434" i="1"/>
  <c r="AJ433" i="1"/>
  <c r="AJ432" i="1"/>
  <c r="AJ431" i="1"/>
  <c r="AJ430" i="1"/>
  <c r="AJ429" i="1"/>
  <c r="AJ428" i="1"/>
  <c r="AJ427" i="1"/>
  <c r="AJ426" i="1"/>
  <c r="AJ425" i="1"/>
  <c r="AJ423" i="1"/>
  <c r="AJ421" i="1"/>
  <c r="AJ419" i="1"/>
  <c r="AJ424" i="1"/>
  <c r="AJ422" i="1"/>
  <c r="AJ420" i="1"/>
  <c r="AN326" i="1"/>
  <c r="AN324" i="1"/>
  <c r="AN322" i="1"/>
  <c r="AN320" i="1"/>
  <c r="AN318" i="1"/>
  <c r="AN316" i="1"/>
  <c r="AN314" i="1"/>
  <c r="AN312" i="1"/>
  <c r="AN310" i="1"/>
  <c r="AN327" i="1"/>
  <c r="AN325" i="1"/>
  <c r="AN323" i="1"/>
  <c r="AN321" i="1"/>
  <c r="AN319" i="1"/>
  <c r="AN317" i="1"/>
  <c r="AN315" i="1"/>
  <c r="AN313" i="1"/>
  <c r="AN311" i="1"/>
  <c r="AN309" i="1"/>
  <c r="AN307" i="1"/>
  <c r="AN305" i="1"/>
  <c r="AN303" i="1"/>
  <c r="AN301" i="1"/>
  <c r="AN299" i="1"/>
  <c r="AN297" i="1"/>
  <c r="AN295" i="1"/>
  <c r="AN294" i="1"/>
  <c r="AN293" i="1"/>
  <c r="AN308" i="1"/>
  <c r="AN306" i="1"/>
  <c r="AN304" i="1"/>
  <c r="AN302" i="1"/>
  <c r="AN300" i="1"/>
  <c r="AN298" i="1"/>
  <c r="AN296" i="1"/>
  <c r="AR453" i="1"/>
  <c r="AR452" i="1"/>
  <c r="AR451" i="1"/>
  <c r="AR450" i="1"/>
  <c r="AR449" i="1"/>
  <c r="AR448" i="1"/>
  <c r="AR447" i="1"/>
  <c r="AR446" i="1"/>
  <c r="AR445" i="1"/>
  <c r="AR444" i="1"/>
  <c r="AR443" i="1"/>
  <c r="AR442" i="1"/>
  <c r="AR441" i="1"/>
  <c r="AR440" i="1"/>
  <c r="AR439" i="1"/>
  <c r="AR438" i="1"/>
  <c r="AR437" i="1"/>
  <c r="AR436" i="1"/>
  <c r="AR435" i="1"/>
  <c r="AR434" i="1"/>
  <c r="AR433" i="1"/>
  <c r="AR432" i="1"/>
  <c r="AR431" i="1"/>
  <c r="AR430" i="1"/>
  <c r="AR429" i="1"/>
  <c r="AR428" i="1"/>
  <c r="AR427" i="1"/>
  <c r="AR426" i="1"/>
  <c r="AR425" i="1"/>
  <c r="AR423" i="1"/>
  <c r="AR421" i="1"/>
  <c r="AR419" i="1"/>
  <c r="AR424" i="1"/>
  <c r="AR422" i="1"/>
  <c r="AR420" i="1"/>
  <c r="AZ326" i="1"/>
  <c r="AZ324" i="1"/>
  <c r="AZ322" i="1"/>
  <c r="AZ320" i="1"/>
  <c r="AZ318" i="1"/>
  <c r="AZ316" i="1"/>
  <c r="AZ314" i="1"/>
  <c r="AZ312" i="1"/>
  <c r="AZ310" i="1"/>
  <c r="AZ327" i="1"/>
  <c r="AZ325" i="1"/>
  <c r="AZ307" i="1"/>
  <c r="AZ305" i="1"/>
  <c r="AZ303" i="1"/>
  <c r="AZ301" i="1"/>
  <c r="AZ299" i="1"/>
  <c r="AZ297" i="1"/>
  <c r="AZ295" i="1"/>
  <c r="AZ294" i="1"/>
  <c r="AZ293" i="1"/>
  <c r="AZ323" i="1"/>
  <c r="AZ321" i="1"/>
  <c r="AZ319" i="1"/>
  <c r="AZ317" i="1"/>
  <c r="AZ315" i="1"/>
  <c r="AZ313" i="1"/>
  <c r="AZ311" i="1"/>
  <c r="AZ309" i="1"/>
  <c r="AZ308" i="1"/>
  <c r="AZ306" i="1"/>
  <c r="AZ304" i="1"/>
  <c r="AZ302" i="1"/>
  <c r="AZ300" i="1"/>
  <c r="AZ298" i="1"/>
  <c r="AZ296" i="1"/>
  <c r="BD453" i="1"/>
  <c r="BD452" i="1"/>
  <c r="BD451" i="1"/>
  <c r="BD450" i="1"/>
  <c r="BD449" i="1"/>
  <c r="BD448" i="1"/>
  <c r="BD447" i="1"/>
  <c r="BD446" i="1"/>
  <c r="BD445" i="1"/>
  <c r="BD444" i="1"/>
  <c r="BD443" i="1"/>
  <c r="BD442" i="1"/>
  <c r="BD441" i="1"/>
  <c r="BD440" i="1"/>
  <c r="BD439" i="1"/>
  <c r="BD438" i="1"/>
  <c r="BD437" i="1"/>
  <c r="BD436" i="1"/>
  <c r="BD435" i="1"/>
  <c r="BD434" i="1"/>
  <c r="BD433" i="1"/>
  <c r="BD432" i="1"/>
  <c r="BD431" i="1"/>
  <c r="BD430" i="1"/>
  <c r="BD429" i="1"/>
  <c r="BD428" i="1"/>
  <c r="BD427" i="1"/>
  <c r="BD426" i="1"/>
  <c r="BD425" i="1"/>
  <c r="BD423" i="1"/>
  <c r="BD421" i="1"/>
  <c r="BD419" i="1"/>
  <c r="BD424" i="1"/>
  <c r="BD422" i="1"/>
  <c r="BD420" i="1"/>
  <c r="BH326" i="1"/>
  <c r="BH324" i="1"/>
  <c r="BH322" i="1"/>
  <c r="BH320" i="1"/>
  <c r="BH318" i="1"/>
  <c r="BH316" i="1"/>
  <c r="BH314" i="1"/>
  <c r="BH312" i="1"/>
  <c r="BH310" i="1"/>
  <c r="BH327" i="1"/>
  <c r="BH325" i="1"/>
  <c r="BH307" i="1"/>
  <c r="BH305" i="1"/>
  <c r="BH303" i="1"/>
  <c r="BH301" i="1"/>
  <c r="BH299" i="1"/>
  <c r="BH297" i="1"/>
  <c r="BH295" i="1"/>
  <c r="BH294" i="1"/>
  <c r="BH293" i="1"/>
  <c r="BH323" i="1"/>
  <c r="BH321" i="1"/>
  <c r="BH319" i="1"/>
  <c r="BH317" i="1"/>
  <c r="BH315" i="1"/>
  <c r="BH313" i="1"/>
  <c r="BH311" i="1"/>
  <c r="BH309" i="1"/>
  <c r="BH308" i="1"/>
  <c r="BH306" i="1"/>
  <c r="BH304" i="1"/>
  <c r="BH302" i="1"/>
  <c r="BH300" i="1"/>
  <c r="BH298" i="1"/>
  <c r="BH296" i="1"/>
  <c r="BL453" i="1"/>
  <c r="BL452" i="1"/>
  <c r="BL451" i="1"/>
  <c r="BL450" i="1"/>
  <c r="BL449" i="1"/>
  <c r="BL448" i="1"/>
  <c r="BL447" i="1"/>
  <c r="BL446" i="1"/>
  <c r="BL445" i="1"/>
  <c r="BL444" i="1"/>
  <c r="BL443" i="1"/>
  <c r="BL442" i="1"/>
  <c r="BL441" i="1"/>
  <c r="BL440" i="1"/>
  <c r="BL439" i="1"/>
  <c r="BL438" i="1"/>
  <c r="BL437" i="1"/>
  <c r="BL436" i="1"/>
  <c r="BL435" i="1"/>
  <c r="BL434" i="1"/>
  <c r="BL433" i="1"/>
  <c r="BL432" i="1"/>
  <c r="BL431" i="1"/>
  <c r="BL430" i="1"/>
  <c r="BL429" i="1"/>
  <c r="BL428" i="1"/>
  <c r="BL427" i="1"/>
  <c r="BL426" i="1"/>
  <c r="BL425" i="1"/>
  <c r="BL423" i="1"/>
  <c r="BL421" i="1"/>
  <c r="BL419" i="1"/>
  <c r="BL424" i="1"/>
  <c r="BL422" i="1"/>
  <c r="BL420" i="1"/>
  <c r="BP326" i="1"/>
  <c r="BP324" i="1"/>
  <c r="BP322" i="1"/>
  <c r="BP320" i="1"/>
  <c r="BP318" i="1"/>
  <c r="BP316" i="1"/>
  <c r="BP314" i="1"/>
  <c r="BP312" i="1"/>
  <c r="BP310" i="1"/>
  <c r="BP308" i="1"/>
  <c r="BP327" i="1"/>
  <c r="BP325" i="1"/>
  <c r="BP307" i="1"/>
  <c r="BP305" i="1"/>
  <c r="BP303" i="1"/>
  <c r="BP301" i="1"/>
  <c r="BP299" i="1"/>
  <c r="BP297" i="1"/>
  <c r="BP295" i="1"/>
  <c r="BP294" i="1"/>
  <c r="BP293" i="1"/>
  <c r="BP323" i="1"/>
  <c r="BP321" i="1"/>
  <c r="BP319" i="1"/>
  <c r="BP317" i="1"/>
  <c r="BP315" i="1"/>
  <c r="BP313" i="1"/>
  <c r="BP311" i="1"/>
  <c r="BP309" i="1"/>
  <c r="BP306" i="1"/>
  <c r="BP304" i="1"/>
  <c r="BP302" i="1"/>
  <c r="BP300" i="1"/>
  <c r="BP298" i="1"/>
  <c r="BP296" i="1"/>
  <c r="BT453" i="1"/>
  <c r="BT452" i="1"/>
  <c r="BT451" i="1"/>
  <c r="BT450" i="1"/>
  <c r="BT449" i="1"/>
  <c r="BT448" i="1"/>
  <c r="BT447" i="1"/>
  <c r="BT446" i="1"/>
  <c r="BT445" i="1"/>
  <c r="BT444" i="1"/>
  <c r="BT443" i="1"/>
  <c r="BT442" i="1"/>
  <c r="BT441" i="1"/>
  <c r="BT440" i="1"/>
  <c r="BT439" i="1"/>
  <c r="BT438" i="1"/>
  <c r="BT437" i="1"/>
  <c r="BT436" i="1"/>
  <c r="BT435" i="1"/>
  <c r="BT434" i="1"/>
  <c r="BT433" i="1"/>
  <c r="BT432" i="1"/>
  <c r="BT431" i="1"/>
  <c r="BT430" i="1"/>
  <c r="BT429" i="1"/>
  <c r="BT428" i="1"/>
  <c r="BT427" i="1"/>
  <c r="BT426" i="1"/>
  <c r="BT425" i="1"/>
  <c r="BT423" i="1"/>
  <c r="BT421" i="1"/>
  <c r="BT419" i="1"/>
  <c r="BT424" i="1"/>
  <c r="BT422" i="1"/>
  <c r="BT420" i="1"/>
  <c r="BX326" i="1"/>
  <c r="BX324" i="1"/>
  <c r="BX322" i="1"/>
  <c r="BX320" i="1"/>
  <c r="BX318" i="1"/>
  <c r="BX316" i="1"/>
  <c r="BX314" i="1"/>
  <c r="BX312" i="1"/>
  <c r="BX310" i="1"/>
  <c r="BX308" i="1"/>
  <c r="BX327" i="1"/>
  <c r="BX325" i="1"/>
  <c r="BX307" i="1"/>
  <c r="BX305" i="1"/>
  <c r="BX303" i="1"/>
  <c r="BX301" i="1"/>
  <c r="BX299" i="1"/>
  <c r="BX297" i="1"/>
  <c r="BX295" i="1"/>
  <c r="BX293" i="1"/>
  <c r="BX323" i="1"/>
  <c r="BX321" i="1"/>
  <c r="BX319" i="1"/>
  <c r="BX317" i="1"/>
  <c r="BX315" i="1"/>
  <c r="BX313" i="1"/>
  <c r="BX311" i="1"/>
  <c r="BX309" i="1"/>
  <c r="BX306" i="1"/>
  <c r="BX304" i="1"/>
  <c r="BX302" i="1"/>
  <c r="BX300" i="1"/>
  <c r="BX298" i="1"/>
  <c r="BX296" i="1"/>
  <c r="BX294" i="1"/>
  <c r="CB453" i="1"/>
  <c r="CB452" i="1"/>
  <c r="CB451" i="1"/>
  <c r="CB450" i="1"/>
  <c r="CB449" i="1"/>
  <c r="CB448" i="1"/>
  <c r="CB447" i="1"/>
  <c r="CB446" i="1"/>
  <c r="CB445" i="1"/>
  <c r="CB444" i="1"/>
  <c r="CB443" i="1"/>
  <c r="CB442" i="1"/>
  <c r="CB441" i="1"/>
  <c r="CB440" i="1"/>
  <c r="CB439" i="1"/>
  <c r="CB438" i="1"/>
  <c r="CB437" i="1"/>
  <c r="CB436" i="1"/>
  <c r="CB435" i="1"/>
  <c r="CB434" i="1"/>
  <c r="CB433" i="1"/>
  <c r="CB432" i="1"/>
  <c r="CB431" i="1"/>
  <c r="CB430" i="1"/>
  <c r="CB429" i="1"/>
  <c r="CB428" i="1"/>
  <c r="CB427" i="1"/>
  <c r="CB426" i="1"/>
  <c r="CB425" i="1"/>
  <c r="CB423" i="1"/>
  <c r="CB421" i="1"/>
  <c r="CB419" i="1"/>
  <c r="CB424" i="1"/>
  <c r="CB422" i="1"/>
  <c r="CB420" i="1"/>
  <c r="CF326" i="1"/>
  <c r="CF324" i="1"/>
  <c r="CF322" i="1"/>
  <c r="CF320" i="1"/>
  <c r="CF318" i="1"/>
  <c r="CF316" i="1"/>
  <c r="CF314" i="1"/>
  <c r="CF312" i="1"/>
  <c r="CF310" i="1"/>
  <c r="CF308" i="1"/>
  <c r="CF327" i="1"/>
  <c r="CF325" i="1"/>
  <c r="CF307" i="1"/>
  <c r="CF305" i="1"/>
  <c r="CF303" i="1"/>
  <c r="CF301" i="1"/>
  <c r="CF299" i="1"/>
  <c r="CF297" i="1"/>
  <c r="CF295" i="1"/>
  <c r="CF293" i="1"/>
  <c r="CF323" i="1"/>
  <c r="CF321" i="1"/>
  <c r="CF319" i="1"/>
  <c r="CF317" i="1"/>
  <c r="CF315" i="1"/>
  <c r="CF313" i="1"/>
  <c r="CF311" i="1"/>
  <c r="CF309" i="1"/>
  <c r="CF306" i="1"/>
  <c r="CF304" i="1"/>
  <c r="CF302" i="1"/>
  <c r="CF300" i="1"/>
  <c r="CF298" i="1"/>
  <c r="CF296" i="1"/>
  <c r="CF294" i="1"/>
  <c r="CJ453" i="1"/>
  <c r="CJ452" i="1"/>
  <c r="CJ451" i="1"/>
  <c r="CJ450" i="1"/>
  <c r="CJ449" i="1"/>
  <c r="CJ448" i="1"/>
  <c r="CJ447" i="1"/>
  <c r="CJ446" i="1"/>
  <c r="CJ445" i="1"/>
  <c r="CJ444" i="1"/>
  <c r="CJ443" i="1"/>
  <c r="CJ442" i="1"/>
  <c r="CJ441" i="1"/>
  <c r="CJ440" i="1"/>
  <c r="CJ439" i="1"/>
  <c r="CJ438" i="1"/>
  <c r="CJ437" i="1"/>
  <c r="CJ436" i="1"/>
  <c r="CJ435" i="1"/>
  <c r="CJ434" i="1"/>
  <c r="CJ433" i="1"/>
  <c r="CJ432" i="1"/>
  <c r="CJ431" i="1"/>
  <c r="CJ430" i="1"/>
  <c r="CJ429" i="1"/>
  <c r="CJ428" i="1"/>
  <c r="CJ427" i="1"/>
  <c r="CJ426" i="1"/>
  <c r="CJ425" i="1"/>
  <c r="CJ423" i="1"/>
  <c r="CJ421" i="1"/>
  <c r="CJ419" i="1"/>
  <c r="CJ424" i="1"/>
  <c r="CJ422" i="1"/>
  <c r="CJ420" i="1"/>
  <c r="CN326" i="1"/>
  <c r="CN324" i="1"/>
  <c r="CN322" i="1"/>
  <c r="CN320" i="1"/>
  <c r="CN318" i="1"/>
  <c r="CN316" i="1"/>
  <c r="CN314" i="1"/>
  <c r="CN312" i="1"/>
  <c r="CN310" i="1"/>
  <c r="CN308" i="1"/>
  <c r="CN327" i="1"/>
  <c r="CN325" i="1"/>
  <c r="CN307" i="1"/>
  <c r="CN305" i="1"/>
  <c r="CN303" i="1"/>
  <c r="CN301" i="1"/>
  <c r="CN299" i="1"/>
  <c r="CN297" i="1"/>
  <c r="CN295" i="1"/>
  <c r="CN293" i="1"/>
  <c r="CN323" i="1"/>
  <c r="CN321" i="1"/>
  <c r="CN319" i="1"/>
  <c r="CN317" i="1"/>
  <c r="CN315" i="1"/>
  <c r="CN313" i="1"/>
  <c r="CN311" i="1"/>
  <c r="CN309" i="1"/>
  <c r="CN306" i="1"/>
  <c r="CN304" i="1"/>
  <c r="CN302" i="1"/>
  <c r="CN300" i="1"/>
  <c r="CN298" i="1"/>
  <c r="CN296" i="1"/>
  <c r="CN294" i="1"/>
  <c r="CR453" i="1"/>
  <c r="CR452" i="1"/>
  <c r="CR451" i="1"/>
  <c r="CR450" i="1"/>
  <c r="CR449" i="1"/>
  <c r="CR448" i="1"/>
  <c r="CR447" i="1"/>
  <c r="CR446" i="1"/>
  <c r="CR445" i="1"/>
  <c r="CR444" i="1"/>
  <c r="CR443" i="1"/>
  <c r="CR442" i="1"/>
  <c r="CR441" i="1"/>
  <c r="CR440" i="1"/>
  <c r="CR439" i="1"/>
  <c r="CR438" i="1"/>
  <c r="CR437" i="1"/>
  <c r="CR436" i="1"/>
  <c r="CR435" i="1"/>
  <c r="CR434" i="1"/>
  <c r="CR433" i="1"/>
  <c r="CR432" i="1"/>
  <c r="CR431" i="1"/>
  <c r="CR430" i="1"/>
  <c r="CR429" i="1"/>
  <c r="CR428" i="1"/>
  <c r="CR427" i="1"/>
  <c r="CR426" i="1"/>
  <c r="CR425" i="1"/>
  <c r="CR423" i="1"/>
  <c r="CR421" i="1"/>
  <c r="CR419" i="1"/>
  <c r="CR424" i="1"/>
  <c r="CR422" i="1"/>
  <c r="CR420" i="1"/>
  <c r="Z327" i="1"/>
  <c r="Z325" i="1"/>
  <c r="Z323" i="1"/>
  <c r="Z321" i="1"/>
  <c r="Z319" i="1"/>
  <c r="Z317" i="1"/>
  <c r="Z315" i="1"/>
  <c r="Z313" i="1"/>
  <c r="Z311" i="1"/>
  <c r="Z309" i="1"/>
  <c r="Z326" i="1"/>
  <c r="Z324" i="1"/>
  <c r="Z322" i="1"/>
  <c r="Z320" i="1"/>
  <c r="Z318" i="1"/>
  <c r="Z316" i="1"/>
  <c r="Z314" i="1"/>
  <c r="Z312" i="1"/>
  <c r="Z310" i="1"/>
  <c r="Z308" i="1"/>
  <c r="Z306" i="1"/>
  <c r="Z304" i="1"/>
  <c r="Z302" i="1"/>
  <c r="Z300" i="1"/>
  <c r="Z298" i="1"/>
  <c r="Z296" i="1"/>
  <c r="Z294" i="1"/>
  <c r="Z293" i="1"/>
  <c r="Z307" i="1"/>
  <c r="Z305" i="1"/>
  <c r="Z303" i="1"/>
  <c r="Z301" i="1"/>
  <c r="Z299" i="1"/>
  <c r="Z297" i="1"/>
  <c r="Z295" i="1"/>
  <c r="AD453" i="1"/>
  <c r="AD452" i="1"/>
  <c r="AD451" i="1"/>
  <c r="AD450" i="1"/>
  <c r="AD449" i="1"/>
  <c r="AD448" i="1"/>
  <c r="AD447" i="1"/>
  <c r="AD446" i="1"/>
  <c r="AD445" i="1"/>
  <c r="AD444" i="1"/>
  <c r="AD443" i="1"/>
  <c r="AD442" i="1"/>
  <c r="AD441" i="1"/>
  <c r="AD440" i="1"/>
  <c r="AD439" i="1"/>
  <c r="AD438" i="1"/>
  <c r="AD437" i="1"/>
  <c r="AD436" i="1"/>
  <c r="AD435" i="1"/>
  <c r="AD434" i="1"/>
  <c r="AD433" i="1"/>
  <c r="AD432" i="1"/>
  <c r="AD431" i="1"/>
  <c r="AD430" i="1"/>
  <c r="AD429" i="1"/>
  <c r="AD428" i="1"/>
  <c r="AD427" i="1"/>
  <c r="AD426" i="1"/>
  <c r="AD424" i="1"/>
  <c r="AD422" i="1"/>
  <c r="AD420" i="1"/>
  <c r="AD425" i="1"/>
  <c r="AD423" i="1"/>
  <c r="AD421" i="1"/>
  <c r="AD419" i="1"/>
  <c r="AH327" i="1"/>
  <c r="AH325" i="1"/>
  <c r="AH323" i="1"/>
  <c r="AH321" i="1"/>
  <c r="AH319" i="1"/>
  <c r="AH317" i="1"/>
  <c r="AH315" i="1"/>
  <c r="AH313" i="1"/>
  <c r="AH311" i="1"/>
  <c r="AH309" i="1"/>
  <c r="AH326" i="1"/>
  <c r="AH324" i="1"/>
  <c r="AH322" i="1"/>
  <c r="AH320" i="1"/>
  <c r="AH318" i="1"/>
  <c r="AH316" i="1"/>
  <c r="AH314" i="1"/>
  <c r="AH312" i="1"/>
  <c r="AH310" i="1"/>
  <c r="AH308" i="1"/>
  <c r="AH306" i="1"/>
  <c r="AH304" i="1"/>
  <c r="AH302" i="1"/>
  <c r="AH300" i="1"/>
  <c r="AH298" i="1"/>
  <c r="AH296" i="1"/>
  <c r="AH294" i="1"/>
  <c r="AH293" i="1"/>
  <c r="AH307" i="1"/>
  <c r="AH305" i="1"/>
  <c r="AH303" i="1"/>
  <c r="AH301" i="1"/>
  <c r="AH299" i="1"/>
  <c r="AH297" i="1"/>
  <c r="AH295" i="1"/>
  <c r="AL453" i="1"/>
  <c r="AL452" i="1"/>
  <c r="AL451" i="1"/>
  <c r="AL450" i="1"/>
  <c r="AL449" i="1"/>
  <c r="AL448" i="1"/>
  <c r="AL447" i="1"/>
  <c r="AL446" i="1"/>
  <c r="AL445" i="1"/>
  <c r="AL444" i="1"/>
  <c r="AL443" i="1"/>
  <c r="AL442" i="1"/>
  <c r="AL441" i="1"/>
  <c r="AL440" i="1"/>
  <c r="AL439" i="1"/>
  <c r="AL438" i="1"/>
  <c r="AL437" i="1"/>
  <c r="AL436" i="1"/>
  <c r="AL435" i="1"/>
  <c r="AL434" i="1"/>
  <c r="AL433" i="1"/>
  <c r="AL432" i="1"/>
  <c r="AL431" i="1"/>
  <c r="AL430" i="1"/>
  <c r="AL429" i="1"/>
  <c r="AL428" i="1"/>
  <c r="AL427" i="1"/>
  <c r="AL426" i="1"/>
  <c r="AL425" i="1"/>
  <c r="AL424" i="1"/>
  <c r="AL422" i="1"/>
  <c r="AL420" i="1"/>
  <c r="AL423" i="1"/>
  <c r="AL421" i="1"/>
  <c r="AL419" i="1"/>
  <c r="AP327" i="1"/>
  <c r="AP325" i="1"/>
  <c r="AP323" i="1"/>
  <c r="AP321" i="1"/>
  <c r="AP319" i="1"/>
  <c r="AP317" i="1"/>
  <c r="AP315" i="1"/>
  <c r="AP313" i="1"/>
  <c r="AP311" i="1"/>
  <c r="AP309" i="1"/>
  <c r="AP326" i="1"/>
  <c r="AP324" i="1"/>
  <c r="AP322" i="1"/>
  <c r="AP320" i="1"/>
  <c r="AP318" i="1"/>
  <c r="AP316" i="1"/>
  <c r="AP314" i="1"/>
  <c r="AP312" i="1"/>
  <c r="AP310" i="1"/>
  <c r="AP308" i="1"/>
  <c r="AP306" i="1"/>
  <c r="AP304" i="1"/>
  <c r="AP302" i="1"/>
  <c r="AP300" i="1"/>
  <c r="AP298" i="1"/>
  <c r="AP296" i="1"/>
  <c r="AP294" i="1"/>
  <c r="AP293" i="1"/>
  <c r="AP307" i="1"/>
  <c r="AP305" i="1"/>
  <c r="AP303" i="1"/>
  <c r="AP301" i="1"/>
  <c r="AP299" i="1"/>
  <c r="AP297" i="1"/>
  <c r="AP295" i="1"/>
  <c r="AT453" i="1"/>
  <c r="AT452" i="1"/>
  <c r="AT451" i="1"/>
  <c r="AT450" i="1"/>
  <c r="AT449" i="1"/>
  <c r="AT448" i="1"/>
  <c r="AT447" i="1"/>
  <c r="AT446" i="1"/>
  <c r="AT445" i="1"/>
  <c r="AT444" i="1"/>
  <c r="AT443" i="1"/>
  <c r="AT442" i="1"/>
  <c r="AT441" i="1"/>
  <c r="AT440" i="1"/>
  <c r="AT439" i="1"/>
  <c r="AT438" i="1"/>
  <c r="AT437" i="1"/>
  <c r="AT436" i="1"/>
  <c r="AT435" i="1"/>
  <c r="AT434" i="1"/>
  <c r="AT433" i="1"/>
  <c r="AT432" i="1"/>
  <c r="AT431" i="1"/>
  <c r="AT430" i="1"/>
  <c r="AT429" i="1"/>
  <c r="AT428" i="1"/>
  <c r="AT427" i="1"/>
  <c r="AT426" i="1"/>
  <c r="AT425" i="1"/>
  <c r="AT424" i="1"/>
  <c r="AT422" i="1"/>
  <c r="AT420" i="1"/>
  <c r="AT423" i="1"/>
  <c r="AT421" i="1"/>
  <c r="AT419" i="1"/>
  <c r="AX327" i="1"/>
  <c r="AX325" i="1"/>
  <c r="AX323" i="1"/>
  <c r="AX321" i="1"/>
  <c r="AX319" i="1"/>
  <c r="AX317" i="1"/>
  <c r="AX315" i="1"/>
  <c r="AX313" i="1"/>
  <c r="AX311" i="1"/>
  <c r="AX309" i="1"/>
  <c r="AX326" i="1"/>
  <c r="AX324" i="1"/>
  <c r="AX322" i="1"/>
  <c r="AX320" i="1"/>
  <c r="AX318" i="1"/>
  <c r="AX316" i="1"/>
  <c r="AX314" i="1"/>
  <c r="AX312" i="1"/>
  <c r="AX310" i="1"/>
  <c r="AX308" i="1"/>
  <c r="AX306" i="1"/>
  <c r="AX304" i="1"/>
  <c r="AX302" i="1"/>
  <c r="AX300" i="1"/>
  <c r="AX298" i="1"/>
  <c r="AX296" i="1"/>
  <c r="AX294" i="1"/>
  <c r="AX293" i="1"/>
  <c r="AX307" i="1"/>
  <c r="AX305" i="1"/>
  <c r="AX303" i="1"/>
  <c r="AX301" i="1"/>
  <c r="AX299" i="1"/>
  <c r="AX297" i="1"/>
  <c r="AX295" i="1"/>
  <c r="BB453" i="1"/>
  <c r="BB452" i="1"/>
  <c r="BB451" i="1"/>
  <c r="BB450" i="1"/>
  <c r="BB449" i="1"/>
  <c r="BB448" i="1"/>
  <c r="BB447" i="1"/>
  <c r="BB446" i="1"/>
  <c r="BB445" i="1"/>
  <c r="BB444" i="1"/>
  <c r="BB443" i="1"/>
  <c r="BB442" i="1"/>
  <c r="BB441" i="1"/>
  <c r="BB440" i="1"/>
  <c r="BB439" i="1"/>
  <c r="BB438" i="1"/>
  <c r="BB437" i="1"/>
  <c r="BB436" i="1"/>
  <c r="BB435" i="1"/>
  <c r="BB434" i="1"/>
  <c r="BB433" i="1"/>
  <c r="BB432" i="1"/>
  <c r="BB431" i="1"/>
  <c r="BB430" i="1"/>
  <c r="BB429" i="1"/>
  <c r="BB428" i="1"/>
  <c r="BB427" i="1"/>
  <c r="BB426" i="1"/>
  <c r="BB425" i="1"/>
  <c r="BB424" i="1"/>
  <c r="BB422" i="1"/>
  <c r="BB420" i="1"/>
  <c r="BB423" i="1"/>
  <c r="BB421" i="1"/>
  <c r="BB419" i="1"/>
  <c r="BF327" i="1"/>
  <c r="BF325" i="1"/>
  <c r="BF323" i="1"/>
  <c r="BF321" i="1"/>
  <c r="BF319" i="1"/>
  <c r="BF317" i="1"/>
  <c r="BF315" i="1"/>
  <c r="BF313" i="1"/>
  <c r="BF311" i="1"/>
  <c r="BF309" i="1"/>
  <c r="BF326" i="1"/>
  <c r="BF324" i="1"/>
  <c r="BF322" i="1"/>
  <c r="BF320" i="1"/>
  <c r="BF318" i="1"/>
  <c r="BF316" i="1"/>
  <c r="BF314" i="1"/>
  <c r="BF312" i="1"/>
  <c r="BF310" i="1"/>
  <c r="BF308" i="1"/>
  <c r="BF306" i="1"/>
  <c r="BF304" i="1"/>
  <c r="BF302" i="1"/>
  <c r="BF300" i="1"/>
  <c r="BF298" i="1"/>
  <c r="BF296" i="1"/>
  <c r="BF294" i="1"/>
  <c r="BF293" i="1"/>
  <c r="BF307" i="1"/>
  <c r="BF305" i="1"/>
  <c r="BF303" i="1"/>
  <c r="BF301" i="1"/>
  <c r="BF299" i="1"/>
  <c r="BF297" i="1"/>
  <c r="BF295" i="1"/>
  <c r="BJ453" i="1"/>
  <c r="BJ452" i="1"/>
  <c r="BJ451" i="1"/>
  <c r="BJ450" i="1"/>
  <c r="BJ449" i="1"/>
  <c r="BJ448" i="1"/>
  <c r="BJ447" i="1"/>
  <c r="BJ446" i="1"/>
  <c r="BJ445" i="1"/>
  <c r="BJ444" i="1"/>
  <c r="BJ443" i="1"/>
  <c r="BJ442" i="1"/>
  <c r="BJ441" i="1"/>
  <c r="BJ440" i="1"/>
  <c r="BJ439" i="1"/>
  <c r="BJ438" i="1"/>
  <c r="BJ437" i="1"/>
  <c r="BJ436" i="1"/>
  <c r="BJ435" i="1"/>
  <c r="BJ434" i="1"/>
  <c r="BJ433" i="1"/>
  <c r="BJ432" i="1"/>
  <c r="BJ431" i="1"/>
  <c r="BJ430" i="1"/>
  <c r="BJ429" i="1"/>
  <c r="BJ428" i="1"/>
  <c r="BJ427" i="1"/>
  <c r="BJ426" i="1"/>
  <c r="BJ425" i="1"/>
  <c r="BJ424" i="1"/>
  <c r="BJ422" i="1"/>
  <c r="BJ420" i="1"/>
  <c r="BJ423" i="1"/>
  <c r="BJ421" i="1"/>
  <c r="BJ419" i="1"/>
  <c r="BN327" i="1"/>
  <c r="BN325" i="1"/>
  <c r="BN323" i="1"/>
  <c r="BN321" i="1"/>
  <c r="BN319" i="1"/>
  <c r="BN317" i="1"/>
  <c r="BN315" i="1"/>
  <c r="BN313" i="1"/>
  <c r="BN311" i="1"/>
  <c r="BN309" i="1"/>
  <c r="BN326" i="1"/>
  <c r="BN324" i="1"/>
  <c r="BN322" i="1"/>
  <c r="BN320" i="1"/>
  <c r="BN318" i="1"/>
  <c r="BN316" i="1"/>
  <c r="BN314" i="1"/>
  <c r="BN312" i="1"/>
  <c r="BN310" i="1"/>
  <c r="BN308" i="1"/>
  <c r="BN306" i="1"/>
  <c r="BN304" i="1"/>
  <c r="BN302" i="1"/>
  <c r="BN300" i="1"/>
  <c r="BN298" i="1"/>
  <c r="BN296" i="1"/>
  <c r="BN294" i="1"/>
  <c r="BN293" i="1"/>
  <c r="BN307" i="1"/>
  <c r="BN305" i="1"/>
  <c r="BN303" i="1"/>
  <c r="BN301" i="1"/>
  <c r="BN299" i="1"/>
  <c r="BN297" i="1"/>
  <c r="BN295" i="1"/>
  <c r="BR453" i="1"/>
  <c r="BR452" i="1"/>
  <c r="BR451" i="1"/>
  <c r="BR450" i="1"/>
  <c r="BR449" i="1"/>
  <c r="BR448" i="1"/>
  <c r="BR447" i="1"/>
  <c r="BR446" i="1"/>
  <c r="BR445" i="1"/>
  <c r="BR444" i="1"/>
  <c r="BR443" i="1"/>
  <c r="BR442" i="1"/>
  <c r="BR441" i="1"/>
  <c r="BR440" i="1"/>
  <c r="BR439" i="1"/>
  <c r="BR438" i="1"/>
  <c r="BR437" i="1"/>
  <c r="BR436" i="1"/>
  <c r="BR435" i="1"/>
  <c r="BR434" i="1"/>
  <c r="BR433" i="1"/>
  <c r="BR432" i="1"/>
  <c r="BR431" i="1"/>
  <c r="BR430" i="1"/>
  <c r="BR429" i="1"/>
  <c r="BR428" i="1"/>
  <c r="BR427" i="1"/>
  <c r="BR426" i="1"/>
  <c r="BR425" i="1"/>
  <c r="BR424" i="1"/>
  <c r="BR422" i="1"/>
  <c r="BR420" i="1"/>
  <c r="BR423" i="1"/>
  <c r="BR421" i="1"/>
  <c r="BR419" i="1"/>
  <c r="BV327" i="1"/>
  <c r="BV325" i="1"/>
  <c r="BV323" i="1"/>
  <c r="BV321" i="1"/>
  <c r="BV319" i="1"/>
  <c r="BV317" i="1"/>
  <c r="BV315" i="1"/>
  <c r="BV313" i="1"/>
  <c r="BV311" i="1"/>
  <c r="BV309" i="1"/>
  <c r="BV326" i="1"/>
  <c r="BV324" i="1"/>
  <c r="BV322" i="1"/>
  <c r="BV320" i="1"/>
  <c r="BV318" i="1"/>
  <c r="BV316" i="1"/>
  <c r="BV314" i="1"/>
  <c r="BV312" i="1"/>
  <c r="BV310" i="1"/>
  <c r="BV308" i="1"/>
  <c r="BV306" i="1"/>
  <c r="BV304" i="1"/>
  <c r="BV302" i="1"/>
  <c r="BV300" i="1"/>
  <c r="BV298" i="1"/>
  <c r="BV296" i="1"/>
  <c r="BV294" i="1"/>
  <c r="BV293" i="1"/>
  <c r="BV307" i="1"/>
  <c r="BV305" i="1"/>
  <c r="BV303" i="1"/>
  <c r="BV301" i="1"/>
  <c r="BV299" i="1"/>
  <c r="BV297" i="1"/>
  <c r="BV295" i="1"/>
  <c r="BZ453" i="1"/>
  <c r="BZ452" i="1"/>
  <c r="BZ451" i="1"/>
  <c r="BZ450" i="1"/>
  <c r="BZ449" i="1"/>
  <c r="BZ448" i="1"/>
  <c r="BZ447" i="1"/>
  <c r="BZ446" i="1"/>
  <c r="BZ445" i="1"/>
  <c r="BZ444" i="1"/>
  <c r="BZ443" i="1"/>
  <c r="BZ442" i="1"/>
  <c r="BZ441" i="1"/>
  <c r="BZ440" i="1"/>
  <c r="BZ439" i="1"/>
  <c r="BZ438" i="1"/>
  <c r="BZ437" i="1"/>
  <c r="BZ436" i="1"/>
  <c r="BZ435" i="1"/>
  <c r="BZ434" i="1"/>
  <c r="BZ433" i="1"/>
  <c r="BZ432" i="1"/>
  <c r="BZ431" i="1"/>
  <c r="BZ430" i="1"/>
  <c r="BZ429" i="1"/>
  <c r="BZ428" i="1"/>
  <c r="BZ427" i="1"/>
  <c r="BZ426" i="1"/>
  <c r="BZ425" i="1"/>
  <c r="BZ424" i="1"/>
  <c r="BZ422" i="1"/>
  <c r="BZ420" i="1"/>
  <c r="BZ423" i="1"/>
  <c r="BZ421" i="1"/>
  <c r="BZ419" i="1"/>
  <c r="CD327" i="1"/>
  <c r="CD325" i="1"/>
  <c r="CD323" i="1"/>
  <c r="CD321" i="1"/>
  <c r="CD319" i="1"/>
  <c r="CD317" i="1"/>
  <c r="CD315" i="1"/>
  <c r="CD313" i="1"/>
  <c r="CD311" i="1"/>
  <c r="CD309" i="1"/>
  <c r="CD326" i="1"/>
  <c r="CD324" i="1"/>
  <c r="CD322" i="1"/>
  <c r="CD320" i="1"/>
  <c r="CD318" i="1"/>
  <c r="CD316" i="1"/>
  <c r="CD314" i="1"/>
  <c r="CD312" i="1"/>
  <c r="CD310" i="1"/>
  <c r="CD308" i="1"/>
  <c r="CD306" i="1"/>
  <c r="CD304" i="1"/>
  <c r="CD302" i="1"/>
  <c r="CD300" i="1"/>
  <c r="CD298" i="1"/>
  <c r="CD296" i="1"/>
  <c r="CD294" i="1"/>
  <c r="CD293" i="1"/>
  <c r="CD307" i="1"/>
  <c r="CD305" i="1"/>
  <c r="CD303" i="1"/>
  <c r="CD301" i="1"/>
  <c r="CD299" i="1"/>
  <c r="CD297" i="1"/>
  <c r="CD295" i="1"/>
  <c r="CH453" i="1"/>
  <c r="CH452" i="1"/>
  <c r="CH451" i="1"/>
  <c r="CH450" i="1"/>
  <c r="CH449" i="1"/>
  <c r="CH448" i="1"/>
  <c r="CH447" i="1"/>
  <c r="CH446" i="1"/>
  <c r="CH445" i="1"/>
  <c r="CH444" i="1"/>
  <c r="CH443" i="1"/>
  <c r="CH442" i="1"/>
  <c r="CH441" i="1"/>
  <c r="CH440" i="1"/>
  <c r="CH439" i="1"/>
  <c r="CH438" i="1"/>
  <c r="CH437" i="1"/>
  <c r="CH436" i="1"/>
  <c r="CH435" i="1"/>
  <c r="CH434" i="1"/>
  <c r="CH433" i="1"/>
  <c r="CH432" i="1"/>
  <c r="CH431" i="1"/>
  <c r="CH430" i="1"/>
  <c r="CH429" i="1"/>
  <c r="CH428" i="1"/>
  <c r="CH427" i="1"/>
  <c r="CH426" i="1"/>
  <c r="CH425" i="1"/>
  <c r="CH424" i="1"/>
  <c r="CH422" i="1"/>
  <c r="CH420" i="1"/>
  <c r="CH423" i="1"/>
  <c r="CH421" i="1"/>
  <c r="CH419" i="1"/>
  <c r="CL327" i="1"/>
  <c r="CL325" i="1"/>
  <c r="CL323" i="1"/>
  <c r="CL321" i="1"/>
  <c r="CL319" i="1"/>
  <c r="CL317" i="1"/>
  <c r="CL315" i="1"/>
  <c r="CL313" i="1"/>
  <c r="CL311" i="1"/>
  <c r="CL309" i="1"/>
  <c r="CL326" i="1"/>
  <c r="CL324" i="1"/>
  <c r="CL322" i="1"/>
  <c r="CL320" i="1"/>
  <c r="CL318" i="1"/>
  <c r="CL316" i="1"/>
  <c r="CL314" i="1"/>
  <c r="CL312" i="1"/>
  <c r="CL310" i="1"/>
  <c r="CL308" i="1"/>
  <c r="CL306" i="1"/>
  <c r="CL304" i="1"/>
  <c r="CL302" i="1"/>
  <c r="CL300" i="1"/>
  <c r="CL298" i="1"/>
  <c r="CL296" i="1"/>
  <c r="CL294" i="1"/>
  <c r="CL293" i="1"/>
  <c r="CL307" i="1"/>
  <c r="CL305" i="1"/>
  <c r="CL303" i="1"/>
  <c r="CL301" i="1"/>
  <c r="CL299" i="1"/>
  <c r="CL297" i="1"/>
  <c r="CL295" i="1"/>
  <c r="CP453" i="1"/>
  <c r="CP452" i="1"/>
  <c r="CP451" i="1"/>
  <c r="CP450" i="1"/>
  <c r="CP449" i="1"/>
  <c r="CP448" i="1"/>
  <c r="CP447" i="1"/>
  <c r="CP446" i="1"/>
  <c r="CP445" i="1"/>
  <c r="CP444" i="1"/>
  <c r="CP443" i="1"/>
  <c r="CP442" i="1"/>
  <c r="CP441" i="1"/>
  <c r="CP440" i="1"/>
  <c r="CP439" i="1"/>
  <c r="CP438" i="1"/>
  <c r="CP437" i="1"/>
  <c r="CP436" i="1"/>
  <c r="CP435" i="1"/>
  <c r="CP434" i="1"/>
  <c r="CP433" i="1"/>
  <c r="CP432" i="1"/>
  <c r="CP431" i="1"/>
  <c r="CP430" i="1"/>
  <c r="CP429" i="1"/>
  <c r="CP428" i="1"/>
  <c r="CP427" i="1"/>
  <c r="CP426" i="1"/>
  <c r="CP425" i="1"/>
  <c r="CP424" i="1"/>
  <c r="CP422" i="1"/>
  <c r="CP420" i="1"/>
  <c r="CP423" i="1"/>
  <c r="CP421" i="1"/>
  <c r="CP419" i="1"/>
  <c r="Y453" i="1"/>
  <c r="Y452" i="1"/>
  <c r="Y451" i="1"/>
  <c r="Y450" i="1"/>
  <c r="Y449" i="1"/>
  <c r="Y448" i="1"/>
  <c r="Y447" i="1"/>
  <c r="Y446" i="1"/>
  <c r="Y445" i="1"/>
  <c r="Y444" i="1"/>
  <c r="Y443" i="1"/>
  <c r="Y442" i="1"/>
  <c r="Y441" i="1"/>
  <c r="Y440" i="1"/>
  <c r="Y439" i="1"/>
  <c r="Y438" i="1"/>
  <c r="Y437" i="1"/>
  <c r="Y436" i="1"/>
  <c r="Y435" i="1"/>
  <c r="Y434" i="1"/>
  <c r="Y433" i="1"/>
  <c r="Y432" i="1"/>
  <c r="Y431" i="1"/>
  <c r="Y430" i="1"/>
  <c r="Y429" i="1"/>
  <c r="Y428" i="1"/>
  <c r="Y427" i="1"/>
  <c r="Y426" i="1"/>
  <c r="Y425" i="1"/>
  <c r="Y424" i="1"/>
  <c r="Y423" i="1"/>
  <c r="Y422" i="1"/>
  <c r="Y421" i="1"/>
  <c r="Y420" i="1"/>
  <c r="Y419" i="1"/>
  <c r="AC327" i="1"/>
  <c r="AC326" i="1"/>
  <c r="AC325" i="1"/>
  <c r="AC324" i="1"/>
  <c r="AC323" i="1"/>
  <c r="AC322" i="1"/>
  <c r="AC321" i="1"/>
  <c r="AC320" i="1"/>
  <c r="AC319" i="1"/>
  <c r="AC318" i="1"/>
  <c r="AC317" i="1"/>
  <c r="AC316" i="1"/>
  <c r="AC315" i="1"/>
  <c r="AC314" i="1"/>
  <c r="AC313" i="1"/>
  <c r="AC312" i="1"/>
  <c r="AC311" i="1"/>
  <c r="AC310" i="1"/>
  <c r="AC309" i="1"/>
  <c r="AC308" i="1"/>
  <c r="AC307" i="1"/>
  <c r="AC306" i="1"/>
  <c r="AC305" i="1"/>
  <c r="AC304" i="1"/>
  <c r="AC303" i="1"/>
  <c r="AC302" i="1"/>
  <c r="AC301" i="1"/>
  <c r="AC300" i="1"/>
  <c r="AC299" i="1"/>
  <c r="AC298" i="1"/>
  <c r="AC297" i="1"/>
  <c r="AC296" i="1"/>
  <c r="AC295" i="1"/>
  <c r="AC294" i="1"/>
  <c r="AC293" i="1"/>
  <c r="AG453" i="1"/>
  <c r="AG452" i="1"/>
  <c r="AG451" i="1"/>
  <c r="AG450" i="1"/>
  <c r="AG449" i="1"/>
  <c r="AG448" i="1"/>
  <c r="AG447" i="1"/>
  <c r="AG446" i="1"/>
  <c r="AG445" i="1"/>
  <c r="AG444" i="1"/>
  <c r="AG443" i="1"/>
  <c r="AG442" i="1"/>
  <c r="AG441" i="1"/>
  <c r="AG440" i="1"/>
  <c r="AG439" i="1"/>
  <c r="AG438" i="1"/>
  <c r="AG437" i="1"/>
  <c r="AG436" i="1"/>
  <c r="AG435" i="1"/>
  <c r="AG434" i="1"/>
  <c r="AG433" i="1"/>
  <c r="AG432" i="1"/>
  <c r="AG431" i="1"/>
  <c r="AG430" i="1"/>
  <c r="AG429" i="1"/>
  <c r="AG428" i="1"/>
  <c r="AG427" i="1"/>
  <c r="AG426" i="1"/>
  <c r="AG425" i="1"/>
  <c r="AG424" i="1"/>
  <c r="AG423" i="1"/>
  <c r="AG422" i="1"/>
  <c r="AG421" i="1"/>
  <c r="AG420" i="1"/>
  <c r="AG419" i="1"/>
  <c r="AK453" i="1"/>
  <c r="AK452" i="1"/>
  <c r="AK451" i="1"/>
  <c r="AK450" i="1"/>
  <c r="AK449" i="1"/>
  <c r="AK448" i="1"/>
  <c r="AK447" i="1"/>
  <c r="AK446" i="1"/>
  <c r="AK445" i="1"/>
  <c r="AK444" i="1"/>
  <c r="AK443" i="1"/>
  <c r="AK442" i="1"/>
  <c r="AK441" i="1"/>
  <c r="AK440" i="1"/>
  <c r="AK439" i="1"/>
  <c r="AK438" i="1"/>
  <c r="AK437" i="1"/>
  <c r="AK436" i="1"/>
  <c r="AK435" i="1"/>
  <c r="AK434" i="1"/>
  <c r="AK433" i="1"/>
  <c r="AK432" i="1"/>
  <c r="AK431" i="1"/>
  <c r="AK430" i="1"/>
  <c r="AK429" i="1"/>
  <c r="AK428" i="1"/>
  <c r="AK427" i="1"/>
  <c r="AK426" i="1"/>
  <c r="AK425" i="1"/>
  <c r="AK424" i="1"/>
  <c r="AK423" i="1"/>
  <c r="AK422" i="1"/>
  <c r="AK421" i="1"/>
  <c r="AK420" i="1"/>
  <c r="AK419" i="1"/>
  <c r="AO327" i="1"/>
  <c r="AO326" i="1"/>
  <c r="AO325" i="1"/>
  <c r="AO324" i="1"/>
  <c r="AO323" i="1"/>
  <c r="AO322" i="1"/>
  <c r="AO321" i="1"/>
  <c r="AO320" i="1"/>
  <c r="AO319" i="1"/>
  <c r="AO318" i="1"/>
  <c r="AO317" i="1"/>
  <c r="AO316" i="1"/>
  <c r="AO315" i="1"/>
  <c r="AO314" i="1"/>
  <c r="AO313" i="1"/>
  <c r="AO312" i="1"/>
  <c r="AO311" i="1"/>
  <c r="AO310" i="1"/>
  <c r="AO309" i="1"/>
  <c r="AO308" i="1"/>
  <c r="AO307" i="1"/>
  <c r="AO306" i="1"/>
  <c r="AO305" i="1"/>
  <c r="AO304" i="1"/>
  <c r="AO303" i="1"/>
  <c r="AO302" i="1"/>
  <c r="AO301" i="1"/>
  <c r="AO300" i="1"/>
  <c r="AO299" i="1"/>
  <c r="AO298" i="1"/>
  <c r="AO297" i="1"/>
  <c r="AO296" i="1"/>
  <c r="AO295" i="1"/>
  <c r="AO294" i="1"/>
  <c r="AO293" i="1"/>
  <c r="AS453" i="1"/>
  <c r="AS452" i="1"/>
  <c r="AS451" i="1"/>
  <c r="AS450" i="1"/>
  <c r="AS449" i="1"/>
  <c r="AS448" i="1"/>
  <c r="AS447" i="1"/>
  <c r="AS446" i="1"/>
  <c r="AS445" i="1"/>
  <c r="AS444" i="1"/>
  <c r="AS443" i="1"/>
  <c r="AS442" i="1"/>
  <c r="AS441" i="1"/>
  <c r="AS440" i="1"/>
  <c r="AS439" i="1"/>
  <c r="AS438" i="1"/>
  <c r="AS437" i="1"/>
  <c r="AS436" i="1"/>
  <c r="AS435" i="1"/>
  <c r="AS434" i="1"/>
  <c r="AS433" i="1"/>
  <c r="AS432" i="1"/>
  <c r="AS431" i="1"/>
  <c r="AS430" i="1"/>
  <c r="AS429" i="1"/>
  <c r="AS428" i="1"/>
  <c r="AS427" i="1"/>
  <c r="AS426" i="1"/>
  <c r="AS425" i="1"/>
  <c r="AS424" i="1"/>
  <c r="AS423" i="1"/>
  <c r="AS422" i="1"/>
  <c r="AS421" i="1"/>
  <c r="AS420" i="1"/>
  <c r="AS419" i="1"/>
  <c r="AW327" i="1"/>
  <c r="AW326" i="1"/>
  <c r="AW325" i="1"/>
  <c r="AW324" i="1"/>
  <c r="AW323" i="1"/>
  <c r="AW322" i="1"/>
  <c r="AW321" i="1"/>
  <c r="AW320" i="1"/>
  <c r="AW319" i="1"/>
  <c r="AW318" i="1"/>
  <c r="AW317" i="1"/>
  <c r="AW316" i="1"/>
  <c r="AW315" i="1"/>
  <c r="AW314" i="1"/>
  <c r="AW313" i="1"/>
  <c r="AW312" i="1"/>
  <c r="AW311" i="1"/>
  <c r="AW310" i="1"/>
  <c r="AW309" i="1"/>
  <c r="AW308" i="1"/>
  <c r="AW307" i="1"/>
  <c r="AW306" i="1"/>
  <c r="AW305" i="1"/>
  <c r="AW304" i="1"/>
  <c r="AW303" i="1"/>
  <c r="AW302" i="1"/>
  <c r="AW301" i="1"/>
  <c r="AW300" i="1"/>
  <c r="AW299" i="1"/>
  <c r="AW298" i="1"/>
  <c r="AW297" i="1"/>
  <c r="AW296" i="1"/>
  <c r="AW295" i="1"/>
  <c r="AW294" i="1"/>
  <c r="AW293" i="1"/>
  <c r="BA453" i="1"/>
  <c r="BA452" i="1"/>
  <c r="BA451" i="1"/>
  <c r="BA450" i="1"/>
  <c r="BA449" i="1"/>
  <c r="BA448" i="1"/>
  <c r="BA447" i="1"/>
  <c r="BA446" i="1"/>
  <c r="BA445" i="1"/>
  <c r="BA444" i="1"/>
  <c r="BA443" i="1"/>
  <c r="BA442" i="1"/>
  <c r="BA441" i="1"/>
  <c r="BA440" i="1"/>
  <c r="BA439" i="1"/>
  <c r="BA438" i="1"/>
  <c r="BA437" i="1"/>
  <c r="BA436" i="1"/>
  <c r="BA435" i="1"/>
  <c r="BA434" i="1"/>
  <c r="BA433" i="1"/>
  <c r="BA432" i="1"/>
  <c r="BA431" i="1"/>
  <c r="BA430" i="1"/>
  <c r="BA429" i="1"/>
  <c r="BA428" i="1"/>
  <c r="BA427" i="1"/>
  <c r="BA426" i="1"/>
  <c r="BA425" i="1"/>
  <c r="BA424" i="1"/>
  <c r="BA423" i="1"/>
  <c r="BA422" i="1"/>
  <c r="BA421" i="1"/>
  <c r="BA420" i="1"/>
  <c r="BA419" i="1"/>
  <c r="BE327" i="1"/>
  <c r="BE326" i="1"/>
  <c r="BE325" i="1"/>
  <c r="BE324" i="1"/>
  <c r="BE323" i="1"/>
  <c r="BE322" i="1"/>
  <c r="BE321" i="1"/>
  <c r="BE320" i="1"/>
  <c r="BE319" i="1"/>
  <c r="BE318" i="1"/>
  <c r="BE317" i="1"/>
  <c r="BE316" i="1"/>
  <c r="BE315" i="1"/>
  <c r="BE314" i="1"/>
  <c r="BE313" i="1"/>
  <c r="BE312" i="1"/>
  <c r="BE311" i="1"/>
  <c r="BE310" i="1"/>
  <c r="BE309" i="1"/>
  <c r="BE308" i="1"/>
  <c r="BE307" i="1"/>
  <c r="BE306" i="1"/>
  <c r="BE305" i="1"/>
  <c r="BE304" i="1"/>
  <c r="BE303" i="1"/>
  <c r="BE302" i="1"/>
  <c r="BE301" i="1"/>
  <c r="BE300" i="1"/>
  <c r="BE299" i="1"/>
  <c r="BE298" i="1"/>
  <c r="BE297" i="1"/>
  <c r="BE296" i="1"/>
  <c r="BE295" i="1"/>
  <c r="BE294" i="1"/>
  <c r="BE293" i="1"/>
  <c r="BI453" i="1"/>
  <c r="BI452" i="1"/>
  <c r="BI451" i="1"/>
  <c r="BI450" i="1"/>
  <c r="BI449" i="1"/>
  <c r="BI448" i="1"/>
  <c r="BI447" i="1"/>
  <c r="BI446" i="1"/>
  <c r="BI445" i="1"/>
  <c r="BI444" i="1"/>
  <c r="BI443" i="1"/>
  <c r="BI442" i="1"/>
  <c r="BI441" i="1"/>
  <c r="BI440" i="1"/>
  <c r="BI439" i="1"/>
  <c r="BI438" i="1"/>
  <c r="BI437" i="1"/>
  <c r="BI436" i="1"/>
  <c r="BI435" i="1"/>
  <c r="BI434" i="1"/>
  <c r="BI433" i="1"/>
  <c r="BI432" i="1"/>
  <c r="BI431" i="1"/>
  <c r="BI430" i="1"/>
  <c r="BI429" i="1"/>
  <c r="BI428" i="1"/>
  <c r="BI427" i="1"/>
  <c r="BI426" i="1"/>
  <c r="BI425" i="1"/>
  <c r="BI424" i="1"/>
  <c r="BI423" i="1"/>
  <c r="BI422" i="1"/>
  <c r="BI421" i="1"/>
  <c r="BI420" i="1"/>
  <c r="BI419" i="1"/>
  <c r="BM327" i="1"/>
  <c r="BM326" i="1"/>
  <c r="BM325" i="1"/>
  <c r="BM324" i="1"/>
  <c r="BM323" i="1"/>
  <c r="BM322" i="1"/>
  <c r="BM321" i="1"/>
  <c r="BM320" i="1"/>
  <c r="BM319" i="1"/>
  <c r="BM318" i="1"/>
  <c r="BM317" i="1"/>
  <c r="BM316" i="1"/>
  <c r="BM315" i="1"/>
  <c r="BM314" i="1"/>
  <c r="BM313" i="1"/>
  <c r="BM312" i="1"/>
  <c r="BM311" i="1"/>
  <c r="BM310" i="1"/>
  <c r="BM309" i="1"/>
  <c r="BM308" i="1"/>
  <c r="BM307" i="1"/>
  <c r="BM306" i="1"/>
  <c r="BM305" i="1"/>
  <c r="BM304" i="1"/>
  <c r="BM303" i="1"/>
  <c r="BM302" i="1"/>
  <c r="BM301" i="1"/>
  <c r="BM300" i="1"/>
  <c r="BM299" i="1"/>
  <c r="BM298" i="1"/>
  <c r="BM297" i="1"/>
  <c r="BM296" i="1"/>
  <c r="BM295" i="1"/>
  <c r="BM294" i="1"/>
  <c r="BM293" i="1"/>
  <c r="BQ453" i="1"/>
  <c r="BQ452" i="1"/>
  <c r="BQ451" i="1"/>
  <c r="BQ450" i="1"/>
  <c r="BQ449" i="1"/>
  <c r="BQ448" i="1"/>
  <c r="BQ447" i="1"/>
  <c r="BQ446" i="1"/>
  <c r="BQ445" i="1"/>
  <c r="BQ444" i="1"/>
  <c r="BQ443" i="1"/>
  <c r="BQ442" i="1"/>
  <c r="BQ441" i="1"/>
  <c r="BQ440" i="1"/>
  <c r="BQ439" i="1"/>
  <c r="BQ438" i="1"/>
  <c r="BQ437" i="1"/>
  <c r="BQ436" i="1"/>
  <c r="BQ435" i="1"/>
  <c r="BQ434" i="1"/>
  <c r="BQ433" i="1"/>
  <c r="BQ432" i="1"/>
  <c r="BQ431" i="1"/>
  <c r="BQ430" i="1"/>
  <c r="BQ429" i="1"/>
  <c r="BQ428" i="1"/>
  <c r="BQ427" i="1"/>
  <c r="BQ426" i="1"/>
  <c r="BQ425" i="1"/>
  <c r="BQ424" i="1"/>
  <c r="BQ423" i="1"/>
  <c r="BQ422" i="1"/>
  <c r="BQ421" i="1"/>
  <c r="BQ420" i="1"/>
  <c r="BQ419" i="1"/>
  <c r="BU327" i="1"/>
  <c r="BU326" i="1"/>
  <c r="BU325" i="1"/>
  <c r="BU324" i="1"/>
  <c r="BU323" i="1"/>
  <c r="BU322" i="1"/>
  <c r="BU321" i="1"/>
  <c r="BU320" i="1"/>
  <c r="BU319" i="1"/>
  <c r="BU318" i="1"/>
  <c r="BU317" i="1"/>
  <c r="BU316" i="1"/>
  <c r="BU315" i="1"/>
  <c r="BU314" i="1"/>
  <c r="BU313" i="1"/>
  <c r="BU312" i="1"/>
  <c r="BU311" i="1"/>
  <c r="BU310" i="1"/>
  <c r="BU309" i="1"/>
  <c r="BU308" i="1"/>
  <c r="BU307" i="1"/>
  <c r="BU306" i="1"/>
  <c r="BU305" i="1"/>
  <c r="BU304" i="1"/>
  <c r="BU303" i="1"/>
  <c r="BU302" i="1"/>
  <c r="BU301" i="1"/>
  <c r="BU300" i="1"/>
  <c r="BU299" i="1"/>
  <c r="BU298" i="1"/>
  <c r="BU297" i="1"/>
  <c r="BU296" i="1"/>
  <c r="BU295" i="1"/>
  <c r="BU294" i="1"/>
  <c r="BU293" i="1"/>
  <c r="BY453" i="1"/>
  <c r="BY452" i="1"/>
  <c r="BY451" i="1"/>
  <c r="BY450" i="1"/>
  <c r="BY449" i="1"/>
  <c r="BY448" i="1"/>
  <c r="BY447" i="1"/>
  <c r="BY446" i="1"/>
  <c r="BY445" i="1"/>
  <c r="BY444" i="1"/>
  <c r="BY443" i="1"/>
  <c r="BY442" i="1"/>
  <c r="BY441" i="1"/>
  <c r="BY440" i="1"/>
  <c r="BY439" i="1"/>
  <c r="BY438" i="1"/>
  <c r="BY437" i="1"/>
  <c r="BY436" i="1"/>
  <c r="BY435" i="1"/>
  <c r="BY434" i="1"/>
  <c r="BY433" i="1"/>
  <c r="BY432" i="1"/>
  <c r="BY431" i="1"/>
  <c r="BY430" i="1"/>
  <c r="BY429" i="1"/>
  <c r="BY428" i="1"/>
  <c r="BY427" i="1"/>
  <c r="BY426" i="1"/>
  <c r="BY425" i="1"/>
  <c r="BY424" i="1"/>
  <c r="BY423" i="1"/>
  <c r="BY422" i="1"/>
  <c r="BY421" i="1"/>
  <c r="BY420" i="1"/>
  <c r="BY419" i="1"/>
  <c r="CC327" i="1"/>
  <c r="CC326" i="1"/>
  <c r="CC325" i="1"/>
  <c r="CC324" i="1"/>
  <c r="CC323" i="1"/>
  <c r="CC322" i="1"/>
  <c r="CC321" i="1"/>
  <c r="CC320" i="1"/>
  <c r="CC319" i="1"/>
  <c r="CC318" i="1"/>
  <c r="CC317" i="1"/>
  <c r="CC316" i="1"/>
  <c r="CC315" i="1"/>
  <c r="CC314" i="1"/>
  <c r="CC313" i="1"/>
  <c r="CC312" i="1"/>
  <c r="CC311" i="1"/>
  <c r="CC310" i="1"/>
  <c r="CC309" i="1"/>
  <c r="CC308" i="1"/>
  <c r="CC307" i="1"/>
  <c r="CC306" i="1"/>
  <c r="CC305" i="1"/>
  <c r="CC304" i="1"/>
  <c r="CC303" i="1"/>
  <c r="CC302" i="1"/>
  <c r="CC301" i="1"/>
  <c r="CC300" i="1"/>
  <c r="CC299" i="1"/>
  <c r="CC298" i="1"/>
  <c r="CC297" i="1"/>
  <c r="CC296" i="1"/>
  <c r="CC295" i="1"/>
  <c r="CC294" i="1"/>
  <c r="CC293" i="1"/>
  <c r="CG453" i="1"/>
  <c r="CG452" i="1"/>
  <c r="CG451" i="1"/>
  <c r="CG450" i="1"/>
  <c r="CG449" i="1"/>
  <c r="CG448" i="1"/>
  <c r="CG447" i="1"/>
  <c r="CG446" i="1"/>
  <c r="CG445" i="1"/>
  <c r="CG444" i="1"/>
  <c r="CG443" i="1"/>
  <c r="CG442" i="1"/>
  <c r="CG441" i="1"/>
  <c r="CG440" i="1"/>
  <c r="CG439" i="1"/>
  <c r="CG438" i="1"/>
  <c r="CG437" i="1"/>
  <c r="CG436" i="1"/>
  <c r="CG435" i="1"/>
  <c r="CG434" i="1"/>
  <c r="CG433" i="1"/>
  <c r="CG432" i="1"/>
  <c r="CG431" i="1"/>
  <c r="CG430" i="1"/>
  <c r="CG429" i="1"/>
  <c r="CG428" i="1"/>
  <c r="CG427" i="1"/>
  <c r="CG426" i="1"/>
  <c r="CG425" i="1"/>
  <c r="CG424" i="1"/>
  <c r="CG423" i="1"/>
  <c r="CG422" i="1"/>
  <c r="CG421" i="1"/>
  <c r="CG420" i="1"/>
  <c r="CG419" i="1"/>
  <c r="CK327" i="1"/>
  <c r="CK326" i="1"/>
  <c r="CK325" i="1"/>
  <c r="CK324" i="1"/>
  <c r="CK323" i="1"/>
  <c r="CK322" i="1"/>
  <c r="CK321" i="1"/>
  <c r="CK320" i="1"/>
  <c r="CK319" i="1"/>
  <c r="CK318" i="1"/>
  <c r="CK317" i="1"/>
  <c r="CK316" i="1"/>
  <c r="CK315" i="1"/>
  <c r="CK314" i="1"/>
  <c r="CK313" i="1"/>
  <c r="CK312" i="1"/>
  <c r="CK311" i="1"/>
  <c r="CK310" i="1"/>
  <c r="CK309" i="1"/>
  <c r="CK308" i="1"/>
  <c r="CK307" i="1"/>
  <c r="CK306" i="1"/>
  <c r="CK305" i="1"/>
  <c r="CK304" i="1"/>
  <c r="CK303" i="1"/>
  <c r="CK302" i="1"/>
  <c r="CK301" i="1"/>
  <c r="CK300" i="1"/>
  <c r="CK299" i="1"/>
  <c r="CK298" i="1"/>
  <c r="CK297" i="1"/>
  <c r="CK296" i="1"/>
  <c r="CK295" i="1"/>
  <c r="CK294" i="1"/>
  <c r="CK293" i="1"/>
  <c r="CO453" i="1"/>
  <c r="CO452" i="1"/>
  <c r="CO451" i="1"/>
  <c r="CO450" i="1"/>
  <c r="CO449" i="1"/>
  <c r="CO448" i="1"/>
  <c r="CO447" i="1"/>
  <c r="CO446" i="1"/>
  <c r="CO445" i="1"/>
  <c r="CO444" i="1"/>
  <c r="CO443" i="1"/>
  <c r="CO442" i="1"/>
  <c r="CO441" i="1"/>
  <c r="CO440" i="1"/>
  <c r="CO439" i="1"/>
  <c r="CO438" i="1"/>
  <c r="CO437" i="1"/>
  <c r="CO436" i="1"/>
  <c r="CO435" i="1"/>
  <c r="CO434" i="1"/>
  <c r="CO433" i="1"/>
  <c r="CO432" i="1"/>
  <c r="CO431" i="1"/>
  <c r="CO430" i="1"/>
  <c r="CO429" i="1"/>
  <c r="CO428" i="1"/>
  <c r="CO427" i="1"/>
  <c r="CO426" i="1"/>
  <c r="CO425" i="1"/>
  <c r="CO424" i="1"/>
  <c r="CO423" i="1"/>
  <c r="CO422" i="1"/>
  <c r="CO421" i="1"/>
  <c r="CO420" i="1"/>
  <c r="CO419" i="1"/>
  <c r="CS327" i="1"/>
  <c r="CS326" i="1"/>
  <c r="CS325" i="1"/>
  <c r="CS324" i="1"/>
  <c r="CS323" i="1"/>
  <c r="CS322" i="1"/>
  <c r="CS321" i="1"/>
  <c r="CS320" i="1"/>
  <c r="CS319" i="1"/>
  <c r="CS318" i="1"/>
  <c r="CS317" i="1"/>
  <c r="CS316" i="1"/>
  <c r="CS315" i="1"/>
  <c r="CS314" i="1"/>
  <c r="CS313" i="1"/>
  <c r="CS312" i="1"/>
  <c r="CS311" i="1"/>
  <c r="CS310" i="1"/>
  <c r="CS309" i="1"/>
  <c r="CS308" i="1"/>
  <c r="CS307" i="1"/>
  <c r="CS306" i="1"/>
  <c r="CS305" i="1"/>
  <c r="CS304" i="1"/>
  <c r="CS303" i="1"/>
  <c r="CS302" i="1"/>
  <c r="CS301" i="1"/>
  <c r="CS300" i="1"/>
  <c r="CS299" i="1"/>
  <c r="CS298" i="1"/>
  <c r="CS297" i="1"/>
  <c r="CS296" i="1"/>
  <c r="CS295" i="1"/>
  <c r="CS294" i="1"/>
  <c r="CS293" i="1"/>
  <c r="CZ1598" i="1"/>
  <c r="DA1598" i="1" s="1"/>
  <c r="DB1598" i="1" s="1"/>
  <c r="CX1564" i="1"/>
  <c r="CX1565" i="1" s="1"/>
  <c r="CX1566" i="1" s="1"/>
  <c r="CX1567" i="1" s="1"/>
  <c r="CX1568" i="1" s="1"/>
  <c r="CX1569" i="1" s="1"/>
  <c r="CX1570" i="1" s="1"/>
  <c r="CX1571" i="1" s="1"/>
  <c r="CX1572" i="1" s="1"/>
  <c r="CX1573" i="1" s="1"/>
  <c r="CX1574" i="1" s="1"/>
  <c r="CX1575" i="1" s="1"/>
  <c r="CX1576" i="1" s="1"/>
  <c r="CX1577" i="1" s="1"/>
  <c r="CX1578" i="1" s="1"/>
  <c r="CX1579" i="1" s="1"/>
  <c r="CX1580" i="1" s="1"/>
  <c r="CX1581" i="1" s="1"/>
  <c r="CX1582" i="1" s="1"/>
  <c r="CX1583" i="1" s="1"/>
  <c r="CX1584" i="1" s="1"/>
  <c r="CX1585" i="1" s="1"/>
  <c r="CX1586" i="1" s="1"/>
  <c r="CX1587" i="1" s="1"/>
  <c r="CX1588" i="1" s="1"/>
  <c r="CX1589" i="1" s="1"/>
  <c r="CX1590" i="1" s="1"/>
  <c r="CX1591" i="1" s="1"/>
  <c r="CX1592" i="1" s="1"/>
  <c r="CX1593" i="1" s="1"/>
  <c r="CX1594" i="1" s="1"/>
  <c r="CX1595" i="1" s="1"/>
  <c r="CX1596" i="1" s="1"/>
  <c r="CX1597" i="1" s="1"/>
  <c r="CX1598" i="1" s="1"/>
  <c r="CX1599" i="1" s="1"/>
  <c r="CX1600" i="1" s="1"/>
  <c r="CX1601" i="1" s="1"/>
  <c r="CX1602" i="1" s="1"/>
  <c r="CX1603" i="1" s="1"/>
  <c r="CX1604" i="1" s="1"/>
  <c r="CX1605" i="1" s="1"/>
  <c r="CX1606" i="1" s="1"/>
  <c r="CX1607" i="1" s="1"/>
  <c r="CX1608" i="1" s="1"/>
  <c r="CX1609" i="1" s="1"/>
  <c r="CX1610" i="1" s="1"/>
  <c r="CX1611" i="1" s="1"/>
  <c r="CX1612" i="1" s="1"/>
  <c r="CX1613" i="1" s="1"/>
  <c r="CX1614" i="1" s="1"/>
  <c r="CX1615" i="1" s="1"/>
  <c r="CX1616" i="1" s="1"/>
  <c r="CX1617" i="1" s="1"/>
  <c r="CX1618" i="1" s="1"/>
  <c r="CX1619" i="1" s="1"/>
  <c r="CX1620" i="1" s="1"/>
  <c r="CX1621" i="1" s="1"/>
  <c r="CX1622" i="1" s="1"/>
  <c r="CX1623" i="1" s="1"/>
  <c r="CX1624" i="1" s="1"/>
  <c r="CX1625" i="1" s="1"/>
  <c r="CX1626" i="1" s="1"/>
  <c r="CX1627" i="1" s="1"/>
  <c r="CX1628" i="1" s="1"/>
  <c r="CX1629" i="1" s="1"/>
  <c r="CX1630" i="1" s="1"/>
  <c r="CX1631" i="1" s="1"/>
  <c r="CX1632" i="1" s="1"/>
  <c r="CX1633" i="1" s="1"/>
  <c r="CX1634" i="1" s="1"/>
  <c r="CX1635" i="1" s="1"/>
  <c r="CX1636" i="1" s="1"/>
  <c r="CX1637" i="1" s="1"/>
  <c r="CX1638" i="1" s="1"/>
  <c r="CX1639" i="1" s="1"/>
  <c r="CX1640" i="1" s="1"/>
  <c r="CX1641" i="1" s="1"/>
  <c r="CX1642" i="1" s="1"/>
  <c r="CX1643" i="1" s="1"/>
  <c r="CX1644" i="1" s="1"/>
  <c r="CX1645" i="1" s="1"/>
  <c r="CX1646" i="1" s="1"/>
  <c r="CX1647" i="1" s="1"/>
  <c r="CX1648" i="1" s="1"/>
  <c r="CX1649" i="1" s="1"/>
  <c r="CX1650" i="1" s="1"/>
  <c r="CX1651" i="1" s="1"/>
  <c r="CX1652" i="1" s="1"/>
  <c r="CX1653" i="1" s="1"/>
  <c r="CX1654" i="1" s="1"/>
  <c r="CX1655" i="1" s="1"/>
  <c r="CX1656" i="1" s="1"/>
  <c r="CX1657" i="1" s="1"/>
  <c r="CX1658" i="1" s="1"/>
  <c r="CX1659" i="1" s="1"/>
  <c r="CX1660" i="1" s="1"/>
  <c r="CX1661" i="1" s="1"/>
  <c r="CX1662" i="1" s="1"/>
  <c r="CX1663" i="1" s="1"/>
  <c r="CX1664" i="1" s="1"/>
  <c r="CX1665" i="1" s="1"/>
  <c r="CX1666" i="1" s="1"/>
  <c r="CX1667" i="1" s="1"/>
  <c r="CX1668" i="1" s="1"/>
  <c r="CX1669" i="1" s="1"/>
  <c r="CX1670" i="1" s="1"/>
  <c r="CX1671" i="1" s="1"/>
  <c r="CX1672" i="1" s="1"/>
  <c r="CX1673" i="1" s="1"/>
  <c r="CX1674" i="1" s="1"/>
  <c r="CX1675" i="1" s="1"/>
  <c r="CX1676" i="1" s="1"/>
  <c r="CX1677" i="1" s="1"/>
  <c r="CX1678" i="1" s="1"/>
  <c r="CX1679" i="1" s="1"/>
  <c r="CX1680" i="1" s="1"/>
  <c r="CX1681" i="1" s="1"/>
  <c r="CX1682" i="1" s="1"/>
  <c r="CX1683" i="1" s="1"/>
  <c r="CX1684" i="1" s="1"/>
  <c r="CX1685" i="1" s="1"/>
  <c r="CX1686" i="1" s="1"/>
  <c r="CX1687" i="1" s="1"/>
  <c r="CX1688" i="1" s="1"/>
  <c r="L1083" i="1"/>
  <c r="L1081" i="1"/>
  <c r="L1079" i="1"/>
  <c r="L1077" i="1"/>
  <c r="L1075" i="1"/>
  <c r="L1073" i="1"/>
  <c r="L1071" i="1"/>
  <c r="L1069" i="1"/>
  <c r="L1067" i="1"/>
  <c r="L1065" i="1"/>
  <c r="L1063" i="1"/>
  <c r="L1061" i="1"/>
  <c r="L1059" i="1"/>
  <c r="L1057" i="1"/>
  <c r="L1055" i="1"/>
  <c r="L1053" i="1"/>
  <c r="L1051" i="1"/>
  <c r="L1084" i="1"/>
  <c r="L1082" i="1"/>
  <c r="L1080" i="1"/>
  <c r="L1078" i="1"/>
  <c r="L1076" i="1"/>
  <c r="L1074" i="1"/>
  <c r="L1072" i="1"/>
  <c r="L1070" i="1"/>
  <c r="L1068" i="1"/>
  <c r="L1066" i="1"/>
  <c r="L1064" i="1"/>
  <c r="L1062" i="1"/>
  <c r="L1060" i="1"/>
  <c r="L1058" i="1"/>
  <c r="L1056" i="1"/>
  <c r="L1054" i="1"/>
  <c r="L1052" i="1"/>
  <c r="L1050" i="1"/>
  <c r="AA425" i="1"/>
  <c r="AA424" i="1"/>
  <c r="AA423" i="1"/>
  <c r="AA422" i="1"/>
  <c r="AA421" i="1"/>
  <c r="AA420" i="1"/>
  <c r="AA419" i="1"/>
  <c r="AA452" i="1"/>
  <c r="AA450" i="1"/>
  <c r="AA448" i="1"/>
  <c r="AA446" i="1"/>
  <c r="AA444" i="1"/>
  <c r="AA442" i="1"/>
  <c r="AA440" i="1"/>
  <c r="AA438" i="1"/>
  <c r="AA436" i="1"/>
  <c r="AA434" i="1"/>
  <c r="AA432" i="1"/>
  <c r="AA430" i="1"/>
  <c r="AA428" i="1"/>
  <c r="AA426" i="1"/>
  <c r="AA453" i="1"/>
  <c r="AA451" i="1"/>
  <c r="AA449" i="1"/>
  <c r="AA447" i="1"/>
  <c r="AA445" i="1"/>
  <c r="AA443" i="1"/>
  <c r="AA441" i="1"/>
  <c r="AA439" i="1"/>
  <c r="AA437" i="1"/>
  <c r="AA435" i="1"/>
  <c r="AA433" i="1"/>
  <c r="AA431" i="1"/>
  <c r="AA429" i="1"/>
  <c r="AA427" i="1"/>
  <c r="AE327" i="1"/>
  <c r="AE326" i="1"/>
  <c r="AE325" i="1"/>
  <c r="AE324" i="1"/>
  <c r="AE323" i="1"/>
  <c r="AE322" i="1"/>
  <c r="AE321" i="1"/>
  <c r="AE320" i="1"/>
  <c r="AE319" i="1"/>
  <c r="AE318" i="1"/>
  <c r="AE317" i="1"/>
  <c r="AE316" i="1"/>
  <c r="AE315" i="1"/>
  <c r="AE314" i="1"/>
  <c r="AE313" i="1"/>
  <c r="AE312" i="1"/>
  <c r="AE311" i="1"/>
  <c r="AE310" i="1"/>
  <c r="AE309" i="1"/>
  <c r="AE308" i="1"/>
  <c r="AE307" i="1"/>
  <c r="AE306" i="1"/>
  <c r="AE305" i="1"/>
  <c r="AE304" i="1"/>
  <c r="AE303" i="1"/>
  <c r="AE302" i="1"/>
  <c r="AE301" i="1"/>
  <c r="AE300" i="1"/>
  <c r="AE299" i="1"/>
  <c r="AE298" i="1"/>
  <c r="AE297" i="1"/>
  <c r="AE296" i="1"/>
  <c r="AE295" i="1"/>
  <c r="AE294" i="1"/>
  <c r="AE293" i="1"/>
  <c r="AI424" i="1"/>
  <c r="AI423" i="1"/>
  <c r="AI422" i="1"/>
  <c r="AI421" i="1"/>
  <c r="AI420" i="1"/>
  <c r="AI419" i="1"/>
  <c r="AI452" i="1"/>
  <c r="AI450" i="1"/>
  <c r="AI448" i="1"/>
  <c r="AI446" i="1"/>
  <c r="AI444" i="1"/>
  <c r="AI442" i="1"/>
  <c r="AI440" i="1"/>
  <c r="AI438" i="1"/>
  <c r="AI436" i="1"/>
  <c r="AI434" i="1"/>
  <c r="AI432" i="1"/>
  <c r="AI430" i="1"/>
  <c r="AI428" i="1"/>
  <c r="AI426" i="1"/>
  <c r="AI453" i="1"/>
  <c r="AI451" i="1"/>
  <c r="AI449" i="1"/>
  <c r="AI447" i="1"/>
  <c r="AI445" i="1"/>
  <c r="AI443" i="1"/>
  <c r="AI441" i="1"/>
  <c r="AI439" i="1"/>
  <c r="AI437" i="1"/>
  <c r="AI435" i="1"/>
  <c r="AI433" i="1"/>
  <c r="AI431" i="1"/>
  <c r="AI429" i="1"/>
  <c r="AI427" i="1"/>
  <c r="AI425" i="1"/>
  <c r="AM327" i="1"/>
  <c r="AM326" i="1"/>
  <c r="AM325" i="1"/>
  <c r="AM324" i="1"/>
  <c r="AM323" i="1"/>
  <c r="AM322" i="1"/>
  <c r="AM321" i="1"/>
  <c r="AM320" i="1"/>
  <c r="AM319" i="1"/>
  <c r="AM318" i="1"/>
  <c r="AM317" i="1"/>
  <c r="AM316" i="1"/>
  <c r="AM315" i="1"/>
  <c r="AM314" i="1"/>
  <c r="AM313" i="1"/>
  <c r="AM312" i="1"/>
  <c r="AM311" i="1"/>
  <c r="AM310" i="1"/>
  <c r="AM309" i="1"/>
  <c r="AM308" i="1"/>
  <c r="AM307" i="1"/>
  <c r="AM306" i="1"/>
  <c r="AM305" i="1"/>
  <c r="AM304" i="1"/>
  <c r="AM303" i="1"/>
  <c r="AM302" i="1"/>
  <c r="AM301" i="1"/>
  <c r="AM300" i="1"/>
  <c r="AM299" i="1"/>
  <c r="AM298" i="1"/>
  <c r="AM297" i="1"/>
  <c r="AM296" i="1"/>
  <c r="AM295" i="1"/>
  <c r="AM294" i="1"/>
  <c r="AM293" i="1"/>
  <c r="AQ424" i="1"/>
  <c r="AQ423" i="1"/>
  <c r="AQ422" i="1"/>
  <c r="AQ421" i="1"/>
  <c r="AQ420" i="1"/>
  <c r="AQ419" i="1"/>
  <c r="AQ452" i="1"/>
  <c r="AQ450" i="1"/>
  <c r="AQ448" i="1"/>
  <c r="AQ446" i="1"/>
  <c r="AQ444" i="1"/>
  <c r="AQ442" i="1"/>
  <c r="AQ440" i="1"/>
  <c r="AQ438" i="1"/>
  <c r="AQ436" i="1"/>
  <c r="AQ434" i="1"/>
  <c r="AQ432" i="1"/>
  <c r="AQ430" i="1"/>
  <c r="AQ428" i="1"/>
  <c r="AQ426" i="1"/>
  <c r="AQ453" i="1"/>
  <c r="AQ451" i="1"/>
  <c r="AQ449" i="1"/>
  <c r="AQ447" i="1"/>
  <c r="AQ445" i="1"/>
  <c r="AQ443" i="1"/>
  <c r="AQ441" i="1"/>
  <c r="AQ439" i="1"/>
  <c r="AQ437" i="1"/>
  <c r="AQ435" i="1"/>
  <c r="AQ433" i="1"/>
  <c r="AQ431" i="1"/>
  <c r="AQ429" i="1"/>
  <c r="AQ427" i="1"/>
  <c r="AQ425" i="1"/>
  <c r="AU327" i="1"/>
  <c r="AU326" i="1"/>
  <c r="AU325" i="1"/>
  <c r="AU324" i="1"/>
  <c r="AU323" i="1"/>
  <c r="AU322" i="1"/>
  <c r="AU321" i="1"/>
  <c r="AU320" i="1"/>
  <c r="AU319" i="1"/>
  <c r="AU318" i="1"/>
  <c r="AU317" i="1"/>
  <c r="AU316" i="1"/>
  <c r="AU315" i="1"/>
  <c r="AU314" i="1"/>
  <c r="AU313" i="1"/>
  <c r="AU312" i="1"/>
  <c r="AU311" i="1"/>
  <c r="AU310" i="1"/>
  <c r="AU309" i="1"/>
  <c r="AU308" i="1"/>
  <c r="AU307" i="1"/>
  <c r="AU306" i="1"/>
  <c r="AU305" i="1"/>
  <c r="AU304" i="1"/>
  <c r="AU303" i="1"/>
  <c r="AU302" i="1"/>
  <c r="AU301" i="1"/>
  <c r="AU300" i="1"/>
  <c r="AU299" i="1"/>
  <c r="AU298" i="1"/>
  <c r="AU297" i="1"/>
  <c r="AU296" i="1"/>
  <c r="AU295" i="1"/>
  <c r="AU294" i="1"/>
  <c r="AU293" i="1"/>
  <c r="AY424" i="1"/>
  <c r="AY423" i="1"/>
  <c r="AY422" i="1"/>
  <c r="AY421" i="1"/>
  <c r="AY420" i="1"/>
  <c r="AY419" i="1"/>
  <c r="AY452" i="1"/>
  <c r="AY450" i="1"/>
  <c r="AY448" i="1"/>
  <c r="AY446" i="1"/>
  <c r="AY444" i="1"/>
  <c r="AY442" i="1"/>
  <c r="AY440" i="1"/>
  <c r="AY438" i="1"/>
  <c r="AY436" i="1"/>
  <c r="AY434" i="1"/>
  <c r="AY432" i="1"/>
  <c r="AY430" i="1"/>
  <c r="AY428" i="1"/>
  <c r="AY426" i="1"/>
  <c r="AY453" i="1"/>
  <c r="AY451" i="1"/>
  <c r="AY449" i="1"/>
  <c r="AY447" i="1"/>
  <c r="AY445" i="1"/>
  <c r="AY443" i="1"/>
  <c r="AY441" i="1"/>
  <c r="AY439" i="1"/>
  <c r="AY437" i="1"/>
  <c r="AY435" i="1"/>
  <c r="AY433" i="1"/>
  <c r="AY431" i="1"/>
  <c r="AY429" i="1"/>
  <c r="AY427" i="1"/>
  <c r="AY425" i="1"/>
  <c r="BC327" i="1"/>
  <c r="BC326" i="1"/>
  <c r="BC325" i="1"/>
  <c r="BC324" i="1"/>
  <c r="BC323" i="1"/>
  <c r="BC322" i="1"/>
  <c r="BC321" i="1"/>
  <c r="BC320" i="1"/>
  <c r="BC319" i="1"/>
  <c r="BC318" i="1"/>
  <c r="BC317" i="1"/>
  <c r="BC316" i="1"/>
  <c r="BC315" i="1"/>
  <c r="BC314" i="1"/>
  <c r="BC313" i="1"/>
  <c r="BC312" i="1"/>
  <c r="BC311" i="1"/>
  <c r="BC310" i="1"/>
  <c r="BC309" i="1"/>
  <c r="BC308" i="1"/>
  <c r="BC307" i="1"/>
  <c r="BC306" i="1"/>
  <c r="BC305" i="1"/>
  <c r="BC304" i="1"/>
  <c r="BC303" i="1"/>
  <c r="BC302" i="1"/>
  <c r="BC301" i="1"/>
  <c r="BC300" i="1"/>
  <c r="BC299" i="1"/>
  <c r="BC298" i="1"/>
  <c r="BC297" i="1"/>
  <c r="BC296" i="1"/>
  <c r="BC295" i="1"/>
  <c r="BC294" i="1"/>
  <c r="BC293" i="1"/>
  <c r="BG424" i="1"/>
  <c r="BG423" i="1"/>
  <c r="BG422" i="1"/>
  <c r="BG421" i="1"/>
  <c r="BG420" i="1"/>
  <c r="BG419" i="1"/>
  <c r="BG452" i="1"/>
  <c r="BG450" i="1"/>
  <c r="BG448" i="1"/>
  <c r="BG446" i="1"/>
  <c r="BG444" i="1"/>
  <c r="BG442" i="1"/>
  <c r="BG440" i="1"/>
  <c r="BG438" i="1"/>
  <c r="BG436" i="1"/>
  <c r="BG434" i="1"/>
  <c r="BG432" i="1"/>
  <c r="BG430" i="1"/>
  <c r="BG428" i="1"/>
  <c r="BG426" i="1"/>
  <c r="BG453" i="1"/>
  <c r="BG451" i="1"/>
  <c r="BG449" i="1"/>
  <c r="BG447" i="1"/>
  <c r="BG445" i="1"/>
  <c r="BG443" i="1"/>
  <c r="BG441" i="1"/>
  <c r="BG439" i="1"/>
  <c r="BG437" i="1"/>
  <c r="BG435" i="1"/>
  <c r="BG433" i="1"/>
  <c r="BG431" i="1"/>
  <c r="BG429" i="1"/>
  <c r="BG427" i="1"/>
  <c r="BG425" i="1"/>
  <c r="BK327" i="1"/>
  <c r="BK326" i="1"/>
  <c r="BK325" i="1"/>
  <c r="BK324" i="1"/>
  <c r="BK323" i="1"/>
  <c r="BK322" i="1"/>
  <c r="BK321" i="1"/>
  <c r="BK320" i="1"/>
  <c r="BK319" i="1"/>
  <c r="BK318" i="1"/>
  <c r="BK317" i="1"/>
  <c r="BK316" i="1"/>
  <c r="BK315" i="1"/>
  <c r="BK314" i="1"/>
  <c r="BK313" i="1"/>
  <c r="BK312" i="1"/>
  <c r="BK311" i="1"/>
  <c r="BK310" i="1"/>
  <c r="BK309" i="1"/>
  <c r="BK308" i="1"/>
  <c r="BK307" i="1"/>
  <c r="BK306" i="1"/>
  <c r="BK305" i="1"/>
  <c r="BK304" i="1"/>
  <c r="BK303" i="1"/>
  <c r="BK302" i="1"/>
  <c r="BK301" i="1"/>
  <c r="BK300" i="1"/>
  <c r="BK299" i="1"/>
  <c r="BK298" i="1"/>
  <c r="BK297" i="1"/>
  <c r="BK296" i="1"/>
  <c r="BK295" i="1"/>
  <c r="BK294" i="1"/>
  <c r="BK293" i="1"/>
  <c r="BO424" i="1"/>
  <c r="BO423" i="1"/>
  <c r="BO422" i="1"/>
  <c r="BO421" i="1"/>
  <c r="BO420" i="1"/>
  <c r="BO419" i="1"/>
  <c r="BO452" i="1"/>
  <c r="BO450" i="1"/>
  <c r="BO448" i="1"/>
  <c r="BO446" i="1"/>
  <c r="BO444" i="1"/>
  <c r="BO442" i="1"/>
  <c r="BO440" i="1"/>
  <c r="BO438" i="1"/>
  <c r="BO436" i="1"/>
  <c r="BO434" i="1"/>
  <c r="BO432" i="1"/>
  <c r="BO430" i="1"/>
  <c r="BO428" i="1"/>
  <c r="BO426" i="1"/>
  <c r="BO453" i="1"/>
  <c r="BO451" i="1"/>
  <c r="BO449" i="1"/>
  <c r="BO447" i="1"/>
  <c r="BO445" i="1"/>
  <c r="BO443" i="1"/>
  <c r="BO441" i="1"/>
  <c r="BO439" i="1"/>
  <c r="BO437" i="1"/>
  <c r="BO435" i="1"/>
  <c r="BO433" i="1"/>
  <c r="BO431" i="1"/>
  <c r="BO429" i="1"/>
  <c r="BO427" i="1"/>
  <c r="BO425" i="1"/>
  <c r="BS327" i="1"/>
  <c r="BS326" i="1"/>
  <c r="BS325" i="1"/>
  <c r="BS324" i="1"/>
  <c r="BS323" i="1"/>
  <c r="BS322" i="1"/>
  <c r="BS321" i="1"/>
  <c r="BS320" i="1"/>
  <c r="BS319" i="1"/>
  <c r="BS318" i="1"/>
  <c r="BS317" i="1"/>
  <c r="BS316" i="1"/>
  <c r="BS315" i="1"/>
  <c r="BS314" i="1"/>
  <c r="BS313" i="1"/>
  <c r="BS312" i="1"/>
  <c r="BS311" i="1"/>
  <c r="BS310" i="1"/>
  <c r="BS309" i="1"/>
  <c r="BS308" i="1"/>
  <c r="BS307" i="1"/>
  <c r="BS306" i="1"/>
  <c r="BS305" i="1"/>
  <c r="BS304" i="1"/>
  <c r="BS303" i="1"/>
  <c r="BS302" i="1"/>
  <c r="BS301" i="1"/>
  <c r="BS300" i="1"/>
  <c r="BS299" i="1"/>
  <c r="BS298" i="1"/>
  <c r="BS297" i="1"/>
  <c r="BS296" i="1"/>
  <c r="BS295" i="1"/>
  <c r="BS294" i="1"/>
  <c r="BS293" i="1"/>
  <c r="BW424" i="1"/>
  <c r="BW423" i="1"/>
  <c r="BW422" i="1"/>
  <c r="BW421" i="1"/>
  <c r="BW420" i="1"/>
  <c r="BW419" i="1"/>
  <c r="BW452" i="1"/>
  <c r="BW450" i="1"/>
  <c r="BW448" i="1"/>
  <c r="BW446" i="1"/>
  <c r="BW444" i="1"/>
  <c r="BW442" i="1"/>
  <c r="BW440" i="1"/>
  <c r="BW438" i="1"/>
  <c r="BW436" i="1"/>
  <c r="BW434" i="1"/>
  <c r="BW432" i="1"/>
  <c r="BW430" i="1"/>
  <c r="BW428" i="1"/>
  <c r="BW426" i="1"/>
  <c r="BW453" i="1"/>
  <c r="BW451" i="1"/>
  <c r="BW449" i="1"/>
  <c r="BW447" i="1"/>
  <c r="BW445" i="1"/>
  <c r="BW443" i="1"/>
  <c r="BW441" i="1"/>
  <c r="BW439" i="1"/>
  <c r="BW437" i="1"/>
  <c r="BW435" i="1"/>
  <c r="BW433" i="1"/>
  <c r="BW431" i="1"/>
  <c r="BW429" i="1"/>
  <c r="BW427" i="1"/>
  <c r="BW425" i="1"/>
  <c r="CA327" i="1"/>
  <c r="CA326" i="1"/>
  <c r="CA325" i="1"/>
  <c r="CA324" i="1"/>
  <c r="CA323" i="1"/>
  <c r="CA322" i="1"/>
  <c r="CA321" i="1"/>
  <c r="CA320" i="1"/>
  <c r="CA319" i="1"/>
  <c r="CA318" i="1"/>
  <c r="CA317" i="1"/>
  <c r="CA316" i="1"/>
  <c r="CA315" i="1"/>
  <c r="CA314" i="1"/>
  <c r="CA313" i="1"/>
  <c r="CA312" i="1"/>
  <c r="CA311" i="1"/>
  <c r="CA310" i="1"/>
  <c r="CA309" i="1"/>
  <c r="CA308" i="1"/>
  <c r="CA307" i="1"/>
  <c r="CA306" i="1"/>
  <c r="CA305" i="1"/>
  <c r="CA304" i="1"/>
  <c r="CA303" i="1"/>
  <c r="CA302" i="1"/>
  <c r="CA301" i="1"/>
  <c r="CA300" i="1"/>
  <c r="CA299" i="1"/>
  <c r="CA298" i="1"/>
  <c r="CA297" i="1"/>
  <c r="CA296" i="1"/>
  <c r="CA295" i="1"/>
  <c r="CA294" i="1"/>
  <c r="CA293" i="1"/>
  <c r="CE424" i="1"/>
  <c r="CE423" i="1"/>
  <c r="CE422" i="1"/>
  <c r="CE421" i="1"/>
  <c r="CE420" i="1"/>
  <c r="CE419" i="1"/>
  <c r="CE452" i="1"/>
  <c r="CE450" i="1"/>
  <c r="CE448" i="1"/>
  <c r="CE446" i="1"/>
  <c r="CE444" i="1"/>
  <c r="CE442" i="1"/>
  <c r="CE440" i="1"/>
  <c r="CE438" i="1"/>
  <c r="CE436" i="1"/>
  <c r="CE434" i="1"/>
  <c r="CE432" i="1"/>
  <c r="CE430" i="1"/>
  <c r="CE428" i="1"/>
  <c r="CE426" i="1"/>
  <c r="CE453" i="1"/>
  <c r="CE451" i="1"/>
  <c r="CE449" i="1"/>
  <c r="CE447" i="1"/>
  <c r="CE445" i="1"/>
  <c r="CE443" i="1"/>
  <c r="CE441" i="1"/>
  <c r="CE439" i="1"/>
  <c r="CE437" i="1"/>
  <c r="CE435" i="1"/>
  <c r="CE433" i="1"/>
  <c r="CE431" i="1"/>
  <c r="CE429" i="1"/>
  <c r="CE427" i="1"/>
  <c r="CE425" i="1"/>
  <c r="CI327" i="1"/>
  <c r="CI326" i="1"/>
  <c r="CI325" i="1"/>
  <c r="CI324" i="1"/>
  <c r="CI323" i="1"/>
  <c r="CI322" i="1"/>
  <c r="CI321" i="1"/>
  <c r="CI320" i="1"/>
  <c r="CI319" i="1"/>
  <c r="CI318" i="1"/>
  <c r="CI317" i="1"/>
  <c r="CI316" i="1"/>
  <c r="CI315" i="1"/>
  <c r="CI314" i="1"/>
  <c r="CI313" i="1"/>
  <c r="CI312" i="1"/>
  <c r="CI311" i="1"/>
  <c r="CI310" i="1"/>
  <c r="CI309" i="1"/>
  <c r="CI308" i="1"/>
  <c r="CI307" i="1"/>
  <c r="CI306" i="1"/>
  <c r="CI305" i="1"/>
  <c r="CI304" i="1"/>
  <c r="CI303" i="1"/>
  <c r="CI302" i="1"/>
  <c r="CI301" i="1"/>
  <c r="CI300" i="1"/>
  <c r="CI299" i="1"/>
  <c r="CI298" i="1"/>
  <c r="CI297" i="1"/>
  <c r="CI296" i="1"/>
  <c r="CI295" i="1"/>
  <c r="CI294" i="1"/>
  <c r="CI293" i="1"/>
  <c r="CM424" i="1"/>
  <c r="CM423" i="1"/>
  <c r="CM422" i="1"/>
  <c r="CM421" i="1"/>
  <c r="CM420" i="1"/>
  <c r="CM419" i="1"/>
  <c r="CM452" i="1"/>
  <c r="CM450" i="1"/>
  <c r="CM448" i="1"/>
  <c r="CM446" i="1"/>
  <c r="CM444" i="1"/>
  <c r="CM442" i="1"/>
  <c r="CM440" i="1"/>
  <c r="CM438" i="1"/>
  <c r="CM436" i="1"/>
  <c r="CM434" i="1"/>
  <c r="CM432" i="1"/>
  <c r="CM430" i="1"/>
  <c r="CM428" i="1"/>
  <c r="CM426" i="1"/>
  <c r="CM453" i="1"/>
  <c r="CM451" i="1"/>
  <c r="CM449" i="1"/>
  <c r="CM447" i="1"/>
  <c r="CM445" i="1"/>
  <c r="CM443" i="1"/>
  <c r="CM441" i="1"/>
  <c r="CM439" i="1"/>
  <c r="CM437" i="1"/>
  <c r="CM435" i="1"/>
  <c r="CM433" i="1"/>
  <c r="CM431" i="1"/>
  <c r="CM429" i="1"/>
  <c r="CM427" i="1"/>
  <c r="CM425" i="1"/>
  <c r="CQ327" i="1"/>
  <c r="CQ326" i="1"/>
  <c r="CQ325" i="1"/>
  <c r="CQ324" i="1"/>
  <c r="CQ323" i="1"/>
  <c r="CQ322" i="1"/>
  <c r="CQ321" i="1"/>
  <c r="CQ320" i="1"/>
  <c r="CQ319" i="1"/>
  <c r="CQ318" i="1"/>
  <c r="CQ317" i="1"/>
  <c r="CQ316" i="1"/>
  <c r="CQ315" i="1"/>
  <c r="CQ314" i="1"/>
  <c r="CQ313" i="1"/>
  <c r="CQ312" i="1"/>
  <c r="CQ311" i="1"/>
  <c r="CQ310" i="1"/>
  <c r="CQ309" i="1"/>
  <c r="CQ308" i="1"/>
  <c r="CQ307" i="1"/>
  <c r="CQ306" i="1"/>
  <c r="CQ305" i="1"/>
  <c r="CQ304" i="1"/>
  <c r="CQ303" i="1"/>
  <c r="CQ302" i="1"/>
  <c r="CQ301" i="1"/>
  <c r="CQ300" i="1"/>
  <c r="CQ299" i="1"/>
  <c r="CQ298" i="1"/>
  <c r="CQ297" i="1"/>
  <c r="CQ296" i="1"/>
  <c r="CQ295" i="1"/>
  <c r="CQ294" i="1"/>
  <c r="CQ293" i="1"/>
  <c r="CX546" i="1"/>
  <c r="CX547" i="1" s="1"/>
  <c r="CX548" i="1" s="1"/>
  <c r="CX549" i="1" s="1"/>
  <c r="CX550" i="1" s="1"/>
  <c r="CX551" i="1" s="1"/>
  <c r="CX552" i="1" s="1"/>
  <c r="CX553" i="1" s="1"/>
  <c r="CX554" i="1" s="1"/>
  <c r="CX555" i="1" s="1"/>
  <c r="CX556" i="1" s="1"/>
  <c r="CX557" i="1" s="1"/>
  <c r="CX558" i="1" s="1"/>
  <c r="CX559" i="1" s="1"/>
  <c r="CX560" i="1" s="1"/>
  <c r="CX561" i="1" s="1"/>
  <c r="CX562" i="1" s="1"/>
  <c r="CX563" i="1" s="1"/>
  <c r="CX564" i="1" s="1"/>
  <c r="CX565" i="1" s="1"/>
  <c r="CX566" i="1" s="1"/>
  <c r="CX567" i="1" s="1"/>
  <c r="CX568" i="1" s="1"/>
  <c r="CX569" i="1" s="1"/>
  <c r="CX570" i="1" s="1"/>
  <c r="CX571" i="1" s="1"/>
  <c r="CX572" i="1" s="1"/>
  <c r="CX573" i="1" s="1"/>
  <c r="CX574" i="1" s="1"/>
  <c r="CX575" i="1" s="1"/>
  <c r="CX576" i="1" s="1"/>
  <c r="CX577" i="1" s="1"/>
  <c r="CX578" i="1" s="1"/>
  <c r="CX579" i="1" s="1"/>
  <c r="CX580" i="1" s="1"/>
  <c r="CX581" i="1" s="1"/>
  <c r="CX582" i="1" s="1"/>
  <c r="CX583" i="1" s="1"/>
  <c r="CX584" i="1" s="1"/>
  <c r="CX585" i="1" s="1"/>
  <c r="CX586" i="1" s="1"/>
  <c r="CX587" i="1" s="1"/>
  <c r="CX588" i="1" s="1"/>
  <c r="CX589" i="1" s="1"/>
  <c r="CX590" i="1" s="1"/>
  <c r="CX591" i="1" s="1"/>
  <c r="CX592" i="1" s="1"/>
  <c r="CX593" i="1" s="1"/>
  <c r="CX594" i="1" s="1"/>
  <c r="CX595" i="1" s="1"/>
  <c r="CX596" i="1" s="1"/>
  <c r="CX597" i="1" s="1"/>
  <c r="CX598" i="1" s="1"/>
  <c r="CX599" i="1" s="1"/>
  <c r="CX600" i="1" s="1"/>
  <c r="CX601" i="1" s="1"/>
  <c r="CX602" i="1" s="1"/>
  <c r="CX603" i="1" s="1"/>
  <c r="CX604" i="1" s="1"/>
  <c r="CX605" i="1" s="1"/>
  <c r="CX606" i="1" s="1"/>
  <c r="CX607" i="1" s="1"/>
  <c r="CX608" i="1" s="1"/>
  <c r="CX609" i="1" s="1"/>
  <c r="CX610" i="1" s="1"/>
  <c r="CX611" i="1" s="1"/>
  <c r="CX612" i="1" s="1"/>
  <c r="CX613" i="1" s="1"/>
  <c r="CX614" i="1" s="1"/>
  <c r="CX615" i="1" s="1"/>
  <c r="CX616" i="1" s="1"/>
  <c r="CX617" i="1" s="1"/>
  <c r="CX618" i="1" s="1"/>
  <c r="CX619" i="1" s="1"/>
  <c r="CX620" i="1" s="1"/>
  <c r="CX621" i="1" s="1"/>
  <c r="CX622" i="1" s="1"/>
  <c r="CX623" i="1" s="1"/>
  <c r="CX624" i="1" s="1"/>
  <c r="CX625" i="1" s="1"/>
  <c r="CX626" i="1" s="1"/>
  <c r="CX627" i="1" s="1"/>
  <c r="CX628" i="1" s="1"/>
  <c r="CX629" i="1" s="1"/>
  <c r="CX630" i="1" s="1"/>
  <c r="CX631" i="1" s="1"/>
  <c r="CX632" i="1" s="1"/>
  <c r="CX633" i="1" s="1"/>
  <c r="CX634" i="1" s="1"/>
  <c r="CX635" i="1" s="1"/>
  <c r="CX636" i="1" s="1"/>
  <c r="CX637" i="1" s="1"/>
  <c r="CX638" i="1" s="1"/>
  <c r="CX639" i="1" s="1"/>
  <c r="CX640" i="1" s="1"/>
  <c r="CX641" i="1" s="1"/>
  <c r="CX642" i="1" s="1"/>
  <c r="CX643" i="1" s="1"/>
  <c r="CX644" i="1" s="1"/>
  <c r="CX645" i="1" s="1"/>
  <c r="CX646" i="1" s="1"/>
  <c r="CX647" i="1" s="1"/>
  <c r="CX648" i="1" s="1"/>
  <c r="CX649" i="1" s="1"/>
  <c r="CX650" i="1" s="1"/>
  <c r="CX651" i="1" s="1"/>
  <c r="CX652" i="1" s="1"/>
  <c r="CX653" i="1" s="1"/>
  <c r="CX654" i="1" s="1"/>
  <c r="CX655" i="1" s="1"/>
  <c r="CX656" i="1" s="1"/>
  <c r="CX657" i="1" s="1"/>
  <c r="CX658" i="1" s="1"/>
  <c r="CX659" i="1" s="1"/>
  <c r="CX660" i="1" s="1"/>
  <c r="CX661" i="1" s="1"/>
  <c r="CX662" i="1" s="1"/>
  <c r="CX663" i="1" s="1"/>
  <c r="CX664" i="1" s="1"/>
  <c r="CX665" i="1" s="1"/>
  <c r="CX666" i="1" s="1"/>
  <c r="CX667" i="1" s="1"/>
  <c r="CX668" i="1" s="1"/>
  <c r="CX669" i="1" s="1"/>
  <c r="CX670" i="1" s="1"/>
  <c r="CZ580" i="1"/>
  <c r="K1084" i="1"/>
  <c r="K1082" i="1"/>
  <c r="K1080" i="1"/>
  <c r="K1078" i="1"/>
  <c r="K1076" i="1"/>
  <c r="K1074" i="1"/>
  <c r="K1072" i="1"/>
  <c r="K1070" i="1"/>
  <c r="K1068" i="1"/>
  <c r="K1066" i="1"/>
  <c r="K1064" i="1"/>
  <c r="K1062" i="1"/>
  <c r="K1060" i="1"/>
  <c r="K1058" i="1"/>
  <c r="K1056" i="1"/>
  <c r="K1054" i="1"/>
  <c r="K1052" i="1"/>
  <c r="K1050" i="1"/>
  <c r="K1083" i="1"/>
  <c r="K1081" i="1"/>
  <c r="K1079" i="1"/>
  <c r="K1077" i="1"/>
  <c r="K1075" i="1"/>
  <c r="K1073" i="1"/>
  <c r="K1071" i="1"/>
  <c r="K1069" i="1"/>
  <c r="K1067" i="1"/>
  <c r="K1065" i="1"/>
  <c r="K1063" i="1"/>
  <c r="K1061" i="1"/>
  <c r="K1059" i="1"/>
  <c r="K1057" i="1"/>
  <c r="K1055" i="1"/>
  <c r="K1053" i="1"/>
  <c r="K1051" i="1"/>
  <c r="CV37" i="1"/>
  <c r="O1084" i="1"/>
  <c r="O1082" i="1"/>
  <c r="O1080" i="1"/>
  <c r="O1078" i="1"/>
  <c r="O1076" i="1"/>
  <c r="O1074" i="1"/>
  <c r="O1072" i="1"/>
  <c r="O1070" i="1"/>
  <c r="O1068" i="1"/>
  <c r="O1066" i="1"/>
  <c r="O1064" i="1"/>
  <c r="O1062" i="1"/>
  <c r="O1060" i="1"/>
  <c r="O1058" i="1"/>
  <c r="O1056" i="1"/>
  <c r="O1054" i="1"/>
  <c r="O1052" i="1"/>
  <c r="O1050" i="1"/>
  <c r="O1083" i="1"/>
  <c r="O1081" i="1"/>
  <c r="O1079" i="1"/>
  <c r="O1077" i="1"/>
  <c r="O1075" i="1"/>
  <c r="O1073" i="1"/>
  <c r="O1071" i="1"/>
  <c r="O1069" i="1"/>
  <c r="O1067" i="1"/>
  <c r="O1065" i="1"/>
  <c r="O1063" i="1"/>
  <c r="O1061" i="1"/>
  <c r="O1059" i="1"/>
  <c r="O1057" i="1"/>
  <c r="O1055" i="1"/>
  <c r="O1053" i="1"/>
  <c r="O1051" i="1"/>
  <c r="AB326" i="1"/>
  <c r="AB324" i="1"/>
  <c r="AB322" i="1"/>
  <c r="AB320" i="1"/>
  <c r="AB318" i="1"/>
  <c r="AB316" i="1"/>
  <c r="AB314" i="1"/>
  <c r="AB312" i="1"/>
  <c r="AB310" i="1"/>
  <c r="AB327" i="1"/>
  <c r="AB325" i="1"/>
  <c r="AB307" i="1"/>
  <c r="AB305" i="1"/>
  <c r="AB303" i="1"/>
  <c r="AB301" i="1"/>
  <c r="AB299" i="1"/>
  <c r="AB297" i="1"/>
  <c r="AB295" i="1"/>
  <c r="AB294" i="1"/>
  <c r="AB293" i="1"/>
  <c r="AB323" i="1"/>
  <c r="AB321" i="1"/>
  <c r="AB319" i="1"/>
  <c r="AB317" i="1"/>
  <c r="AB315" i="1"/>
  <c r="AB313" i="1"/>
  <c r="AB311" i="1"/>
  <c r="AB309" i="1"/>
  <c r="AB308" i="1"/>
  <c r="AB306" i="1"/>
  <c r="AB304" i="1"/>
  <c r="AB302" i="1"/>
  <c r="AB300" i="1"/>
  <c r="AB298" i="1"/>
  <c r="AB296" i="1"/>
  <c r="AF453" i="1"/>
  <c r="AF452" i="1"/>
  <c r="AF451" i="1"/>
  <c r="AF450" i="1"/>
  <c r="AF449" i="1"/>
  <c r="AF448" i="1"/>
  <c r="AF447" i="1"/>
  <c r="AF446" i="1"/>
  <c r="AF445" i="1"/>
  <c r="AF444" i="1"/>
  <c r="AF443" i="1"/>
  <c r="AF442" i="1"/>
  <c r="AF441" i="1"/>
  <c r="AF440" i="1"/>
  <c r="AF439" i="1"/>
  <c r="AF438" i="1"/>
  <c r="AF437" i="1"/>
  <c r="AF436" i="1"/>
  <c r="AF435" i="1"/>
  <c r="AF434" i="1"/>
  <c r="AF433" i="1"/>
  <c r="AF432" i="1"/>
  <c r="AF431" i="1"/>
  <c r="AF430" i="1"/>
  <c r="AF429" i="1"/>
  <c r="AF428" i="1"/>
  <c r="AF427" i="1"/>
  <c r="AF426" i="1"/>
  <c r="AF425" i="1"/>
  <c r="AF423" i="1"/>
  <c r="AF421" i="1"/>
  <c r="AF419" i="1"/>
  <c r="AF424" i="1"/>
  <c r="AF422" i="1"/>
  <c r="AF420" i="1"/>
  <c r="AJ326" i="1"/>
  <c r="AJ324" i="1"/>
  <c r="AJ322" i="1"/>
  <c r="AJ320" i="1"/>
  <c r="AJ318" i="1"/>
  <c r="AJ316" i="1"/>
  <c r="AJ314" i="1"/>
  <c r="AJ312" i="1"/>
  <c r="AJ310" i="1"/>
  <c r="AJ327" i="1"/>
  <c r="AJ325" i="1"/>
  <c r="AJ307" i="1"/>
  <c r="AJ305" i="1"/>
  <c r="AJ303" i="1"/>
  <c r="AJ301" i="1"/>
  <c r="AJ299" i="1"/>
  <c r="AJ297" i="1"/>
  <c r="AJ295" i="1"/>
  <c r="AJ294" i="1"/>
  <c r="AJ293" i="1"/>
  <c r="AJ323" i="1"/>
  <c r="AJ321" i="1"/>
  <c r="AJ319" i="1"/>
  <c r="AJ317" i="1"/>
  <c r="AJ315" i="1"/>
  <c r="AJ313" i="1"/>
  <c r="AJ311" i="1"/>
  <c r="AJ309" i="1"/>
  <c r="AJ308" i="1"/>
  <c r="AJ306" i="1"/>
  <c r="AJ304" i="1"/>
  <c r="AJ302" i="1"/>
  <c r="AJ300" i="1"/>
  <c r="AJ298" i="1"/>
  <c r="AJ296" i="1"/>
  <c r="AN453" i="1"/>
  <c r="AN452" i="1"/>
  <c r="AN451" i="1"/>
  <c r="AN450" i="1"/>
  <c r="AN449" i="1"/>
  <c r="AN448" i="1"/>
  <c r="AN447" i="1"/>
  <c r="AN446" i="1"/>
  <c r="AN445" i="1"/>
  <c r="AN444" i="1"/>
  <c r="AN443" i="1"/>
  <c r="AN442" i="1"/>
  <c r="AN441" i="1"/>
  <c r="AN440" i="1"/>
  <c r="AN439" i="1"/>
  <c r="AN438" i="1"/>
  <c r="AN437" i="1"/>
  <c r="AN436" i="1"/>
  <c r="AN435" i="1"/>
  <c r="AN434" i="1"/>
  <c r="AN433" i="1"/>
  <c r="AN432" i="1"/>
  <c r="AN431" i="1"/>
  <c r="AN430" i="1"/>
  <c r="AN429" i="1"/>
  <c r="AN428" i="1"/>
  <c r="AN427" i="1"/>
  <c r="AN426" i="1"/>
  <c r="AN425" i="1"/>
  <c r="AN423" i="1"/>
  <c r="AN421" i="1"/>
  <c r="AN419" i="1"/>
  <c r="AN424" i="1"/>
  <c r="AN422" i="1"/>
  <c r="AN420" i="1"/>
  <c r="AR326" i="1"/>
  <c r="AR324" i="1"/>
  <c r="AR322" i="1"/>
  <c r="AR320" i="1"/>
  <c r="AR318" i="1"/>
  <c r="AR316" i="1"/>
  <c r="AR314" i="1"/>
  <c r="AR312" i="1"/>
  <c r="AR310" i="1"/>
  <c r="AR327" i="1"/>
  <c r="AR325" i="1"/>
  <c r="AR307" i="1"/>
  <c r="AR305" i="1"/>
  <c r="AR303" i="1"/>
  <c r="AR301" i="1"/>
  <c r="AR299" i="1"/>
  <c r="AR297" i="1"/>
  <c r="AR295" i="1"/>
  <c r="AR294" i="1"/>
  <c r="AR293" i="1"/>
  <c r="AR323" i="1"/>
  <c r="AR321" i="1"/>
  <c r="AR319" i="1"/>
  <c r="AR317" i="1"/>
  <c r="AR315" i="1"/>
  <c r="AR313" i="1"/>
  <c r="AR311" i="1"/>
  <c r="AR309" i="1"/>
  <c r="AR308" i="1"/>
  <c r="AR306" i="1"/>
  <c r="AR304" i="1"/>
  <c r="AR302" i="1"/>
  <c r="AR300" i="1"/>
  <c r="AR298" i="1"/>
  <c r="AR296" i="1"/>
  <c r="AV326" i="1"/>
  <c r="AV324" i="1"/>
  <c r="AV322" i="1"/>
  <c r="AV320" i="1"/>
  <c r="AV318" i="1"/>
  <c r="AV316" i="1"/>
  <c r="AV314" i="1"/>
  <c r="AV312" i="1"/>
  <c r="AV310" i="1"/>
  <c r="AV327" i="1"/>
  <c r="AV325" i="1"/>
  <c r="AV323" i="1"/>
  <c r="AV321" i="1"/>
  <c r="AV319" i="1"/>
  <c r="AV317" i="1"/>
  <c r="AV315" i="1"/>
  <c r="AV313" i="1"/>
  <c r="AV311" i="1"/>
  <c r="AV309" i="1"/>
  <c r="AV307" i="1"/>
  <c r="AV305" i="1"/>
  <c r="AV303" i="1"/>
  <c r="AV301" i="1"/>
  <c r="AV299" i="1"/>
  <c r="AV297" i="1"/>
  <c r="AV295" i="1"/>
  <c r="AV294" i="1"/>
  <c r="AV293" i="1"/>
  <c r="AV308" i="1"/>
  <c r="AV306" i="1"/>
  <c r="AV304" i="1"/>
  <c r="AV302" i="1"/>
  <c r="AV300" i="1"/>
  <c r="AV298" i="1"/>
  <c r="AV296" i="1"/>
  <c r="AZ453" i="1"/>
  <c r="AZ452" i="1"/>
  <c r="AZ451" i="1"/>
  <c r="AZ450" i="1"/>
  <c r="AZ449" i="1"/>
  <c r="AZ448" i="1"/>
  <c r="AZ447" i="1"/>
  <c r="AZ446" i="1"/>
  <c r="AZ445" i="1"/>
  <c r="AZ444" i="1"/>
  <c r="AZ443" i="1"/>
  <c r="AZ442" i="1"/>
  <c r="AZ441" i="1"/>
  <c r="AZ440" i="1"/>
  <c r="AZ439" i="1"/>
  <c r="AZ438" i="1"/>
  <c r="AZ437" i="1"/>
  <c r="AZ436" i="1"/>
  <c r="AZ435" i="1"/>
  <c r="AZ434" i="1"/>
  <c r="AZ433" i="1"/>
  <c r="AZ432" i="1"/>
  <c r="AZ431" i="1"/>
  <c r="AZ430" i="1"/>
  <c r="AZ429" i="1"/>
  <c r="AZ428" i="1"/>
  <c r="AZ427" i="1"/>
  <c r="AZ426" i="1"/>
  <c r="AZ425" i="1"/>
  <c r="AZ423" i="1"/>
  <c r="AZ421" i="1"/>
  <c r="AZ419" i="1"/>
  <c r="AZ424" i="1"/>
  <c r="AZ422" i="1"/>
  <c r="AZ420" i="1"/>
  <c r="BD326" i="1"/>
  <c r="BD324" i="1"/>
  <c r="BD322" i="1"/>
  <c r="BD320" i="1"/>
  <c r="BD318" i="1"/>
  <c r="BD316" i="1"/>
  <c r="BD314" i="1"/>
  <c r="BD312" i="1"/>
  <c r="BD310" i="1"/>
  <c r="BD327" i="1"/>
  <c r="BD325" i="1"/>
  <c r="BD323" i="1"/>
  <c r="BD321" i="1"/>
  <c r="BD319" i="1"/>
  <c r="BD317" i="1"/>
  <c r="BD315" i="1"/>
  <c r="BD313" i="1"/>
  <c r="BD311" i="1"/>
  <c r="BD309" i="1"/>
  <c r="BD307" i="1"/>
  <c r="BD305" i="1"/>
  <c r="BD303" i="1"/>
  <c r="BD301" i="1"/>
  <c r="BD299" i="1"/>
  <c r="BD297" i="1"/>
  <c r="BD295" i="1"/>
  <c r="BD294" i="1"/>
  <c r="BD293" i="1"/>
  <c r="BD308" i="1"/>
  <c r="BD306" i="1"/>
  <c r="BD304" i="1"/>
  <c r="BD302" i="1"/>
  <c r="BD300" i="1"/>
  <c r="BD298" i="1"/>
  <c r="BD296" i="1"/>
  <c r="BH453" i="1"/>
  <c r="BH452" i="1"/>
  <c r="BH451" i="1"/>
  <c r="BH450" i="1"/>
  <c r="BH449" i="1"/>
  <c r="BH448" i="1"/>
  <c r="BH447" i="1"/>
  <c r="BH446" i="1"/>
  <c r="BH445" i="1"/>
  <c r="BH444" i="1"/>
  <c r="BH443" i="1"/>
  <c r="BH442" i="1"/>
  <c r="BH441" i="1"/>
  <c r="BH440" i="1"/>
  <c r="BH439" i="1"/>
  <c r="BH438" i="1"/>
  <c r="BH437" i="1"/>
  <c r="BH436" i="1"/>
  <c r="BH435" i="1"/>
  <c r="BH434" i="1"/>
  <c r="BH433" i="1"/>
  <c r="BH432" i="1"/>
  <c r="BH431" i="1"/>
  <c r="BH430" i="1"/>
  <c r="BH429" i="1"/>
  <c r="BH428" i="1"/>
  <c r="BH427" i="1"/>
  <c r="BH426" i="1"/>
  <c r="BH425" i="1"/>
  <c r="BH423" i="1"/>
  <c r="BH421" i="1"/>
  <c r="BH419" i="1"/>
  <c r="BH424" i="1"/>
  <c r="BH422" i="1"/>
  <c r="BH420" i="1"/>
  <c r="BL326" i="1"/>
  <c r="BL324" i="1"/>
  <c r="BL322" i="1"/>
  <c r="BL320" i="1"/>
  <c r="BL318" i="1"/>
  <c r="BL316" i="1"/>
  <c r="BL314" i="1"/>
  <c r="BL312" i="1"/>
  <c r="BL310" i="1"/>
  <c r="BL327" i="1"/>
  <c r="BL325" i="1"/>
  <c r="BL323" i="1"/>
  <c r="BL321" i="1"/>
  <c r="BL319" i="1"/>
  <c r="BL317" i="1"/>
  <c r="BL315" i="1"/>
  <c r="BL313" i="1"/>
  <c r="BL311" i="1"/>
  <c r="BL309" i="1"/>
  <c r="BL307" i="1"/>
  <c r="BL305" i="1"/>
  <c r="BL303" i="1"/>
  <c r="BL301" i="1"/>
  <c r="BL299" i="1"/>
  <c r="BL297" i="1"/>
  <c r="BL295" i="1"/>
  <c r="BL294" i="1"/>
  <c r="BL293" i="1"/>
  <c r="BL308" i="1"/>
  <c r="BL306" i="1"/>
  <c r="BL304" i="1"/>
  <c r="BL302" i="1"/>
  <c r="BL300" i="1"/>
  <c r="BL298" i="1"/>
  <c r="BL296" i="1"/>
  <c r="BP453" i="1"/>
  <c r="BP452" i="1"/>
  <c r="BP451" i="1"/>
  <c r="BP450" i="1"/>
  <c r="BP449" i="1"/>
  <c r="BP448" i="1"/>
  <c r="BP447" i="1"/>
  <c r="BP446" i="1"/>
  <c r="BP445" i="1"/>
  <c r="BP444" i="1"/>
  <c r="BP443" i="1"/>
  <c r="BP442" i="1"/>
  <c r="BP441" i="1"/>
  <c r="BP440" i="1"/>
  <c r="BP439" i="1"/>
  <c r="BP438" i="1"/>
  <c r="BP437" i="1"/>
  <c r="BP436" i="1"/>
  <c r="BP435" i="1"/>
  <c r="BP434" i="1"/>
  <c r="BP433" i="1"/>
  <c r="BP432" i="1"/>
  <c r="BP431" i="1"/>
  <c r="BP430" i="1"/>
  <c r="BP429" i="1"/>
  <c r="BP428" i="1"/>
  <c r="BP427" i="1"/>
  <c r="BP426" i="1"/>
  <c r="BP425" i="1"/>
  <c r="BP423" i="1"/>
  <c r="BP421" i="1"/>
  <c r="BP419" i="1"/>
  <c r="BP424" i="1"/>
  <c r="BP422" i="1"/>
  <c r="BP420" i="1"/>
  <c r="BT326" i="1"/>
  <c r="BT324" i="1"/>
  <c r="BT322" i="1"/>
  <c r="BT320" i="1"/>
  <c r="BT318" i="1"/>
  <c r="BT316" i="1"/>
  <c r="BT314" i="1"/>
  <c r="BT312" i="1"/>
  <c r="BT310" i="1"/>
  <c r="BT308" i="1"/>
  <c r="BT327" i="1"/>
  <c r="BT325" i="1"/>
  <c r="BT323" i="1"/>
  <c r="BT321" i="1"/>
  <c r="BT319" i="1"/>
  <c r="BT317" i="1"/>
  <c r="BT315" i="1"/>
  <c r="BT313" i="1"/>
  <c r="BT311" i="1"/>
  <c r="BT309" i="1"/>
  <c r="BT307" i="1"/>
  <c r="BT305" i="1"/>
  <c r="BT303" i="1"/>
  <c r="BT301" i="1"/>
  <c r="BT299" i="1"/>
  <c r="BT297" i="1"/>
  <c r="BT295" i="1"/>
  <c r="BT293" i="1"/>
  <c r="BT306" i="1"/>
  <c r="BT304" i="1"/>
  <c r="BT302" i="1"/>
  <c r="BT300" i="1"/>
  <c r="BT298" i="1"/>
  <c r="BT296" i="1"/>
  <c r="BT294" i="1"/>
  <c r="BX453" i="1"/>
  <c r="BX452" i="1"/>
  <c r="BX451" i="1"/>
  <c r="BX450" i="1"/>
  <c r="BX449" i="1"/>
  <c r="BX448" i="1"/>
  <c r="BX447" i="1"/>
  <c r="BX446" i="1"/>
  <c r="BX445" i="1"/>
  <c r="BX444" i="1"/>
  <c r="BX443" i="1"/>
  <c r="BX442" i="1"/>
  <c r="BX441" i="1"/>
  <c r="BX440" i="1"/>
  <c r="BX439" i="1"/>
  <c r="BX438" i="1"/>
  <c r="BX437" i="1"/>
  <c r="BX436" i="1"/>
  <c r="BX435" i="1"/>
  <c r="BX434" i="1"/>
  <c r="BX433" i="1"/>
  <c r="BX432" i="1"/>
  <c r="BX431" i="1"/>
  <c r="BX430" i="1"/>
  <c r="BX429" i="1"/>
  <c r="BX428" i="1"/>
  <c r="BX427" i="1"/>
  <c r="BX426" i="1"/>
  <c r="BX425" i="1"/>
  <c r="BX423" i="1"/>
  <c r="BX421" i="1"/>
  <c r="BX419" i="1"/>
  <c r="BX424" i="1"/>
  <c r="BX422" i="1"/>
  <c r="BX420" i="1"/>
  <c r="CB326" i="1"/>
  <c r="CB324" i="1"/>
  <c r="CB322" i="1"/>
  <c r="CB320" i="1"/>
  <c r="CB318" i="1"/>
  <c r="CB316" i="1"/>
  <c r="CB314" i="1"/>
  <c r="CB312" i="1"/>
  <c r="CB310" i="1"/>
  <c r="CB308" i="1"/>
  <c r="CB327" i="1"/>
  <c r="CB325" i="1"/>
  <c r="CB323" i="1"/>
  <c r="CB321" i="1"/>
  <c r="CB319" i="1"/>
  <c r="CB317" i="1"/>
  <c r="CB315" i="1"/>
  <c r="CB313" i="1"/>
  <c r="CB311" i="1"/>
  <c r="CB309" i="1"/>
  <c r="CB307" i="1"/>
  <c r="CB305" i="1"/>
  <c r="CB303" i="1"/>
  <c r="CB301" i="1"/>
  <c r="CB299" i="1"/>
  <c r="CB297" i="1"/>
  <c r="CB295" i="1"/>
  <c r="CB293" i="1"/>
  <c r="CB306" i="1"/>
  <c r="CB304" i="1"/>
  <c r="CB302" i="1"/>
  <c r="CB300" i="1"/>
  <c r="CB298" i="1"/>
  <c r="CB296" i="1"/>
  <c r="CB294" i="1"/>
  <c r="CF453" i="1"/>
  <c r="CF452" i="1"/>
  <c r="CF451" i="1"/>
  <c r="CF450" i="1"/>
  <c r="CF449" i="1"/>
  <c r="CF448" i="1"/>
  <c r="CF447" i="1"/>
  <c r="CF446" i="1"/>
  <c r="CF445" i="1"/>
  <c r="CF444" i="1"/>
  <c r="CF443" i="1"/>
  <c r="CF442" i="1"/>
  <c r="CF441" i="1"/>
  <c r="CF440" i="1"/>
  <c r="CF439" i="1"/>
  <c r="CF438" i="1"/>
  <c r="CF437" i="1"/>
  <c r="CF436" i="1"/>
  <c r="CF435" i="1"/>
  <c r="CF434" i="1"/>
  <c r="CF433" i="1"/>
  <c r="CF432" i="1"/>
  <c r="CF431" i="1"/>
  <c r="CF430" i="1"/>
  <c r="CF429" i="1"/>
  <c r="CF428" i="1"/>
  <c r="CF427" i="1"/>
  <c r="CF426" i="1"/>
  <c r="CF425" i="1"/>
  <c r="CF423" i="1"/>
  <c r="CF421" i="1"/>
  <c r="CF419" i="1"/>
  <c r="CF424" i="1"/>
  <c r="CF422" i="1"/>
  <c r="CF420" i="1"/>
  <c r="CJ326" i="1"/>
  <c r="CJ324" i="1"/>
  <c r="CJ322" i="1"/>
  <c r="CJ320" i="1"/>
  <c r="CJ318" i="1"/>
  <c r="CJ316" i="1"/>
  <c r="CJ314" i="1"/>
  <c r="CJ312" i="1"/>
  <c r="CJ310" i="1"/>
  <c r="CJ308" i="1"/>
  <c r="CJ327" i="1"/>
  <c r="CJ325" i="1"/>
  <c r="CJ323" i="1"/>
  <c r="CJ321" i="1"/>
  <c r="CJ319" i="1"/>
  <c r="CJ317" i="1"/>
  <c r="CJ315" i="1"/>
  <c r="CJ313" i="1"/>
  <c r="CJ311" i="1"/>
  <c r="CJ309" i="1"/>
  <c r="CJ307" i="1"/>
  <c r="CJ305" i="1"/>
  <c r="CJ303" i="1"/>
  <c r="CJ301" i="1"/>
  <c r="CJ299" i="1"/>
  <c r="CJ297" i="1"/>
  <c r="CJ295" i="1"/>
  <c r="CJ293" i="1"/>
  <c r="CJ306" i="1"/>
  <c r="CJ304" i="1"/>
  <c r="CJ302" i="1"/>
  <c r="CJ300" i="1"/>
  <c r="CJ298" i="1"/>
  <c r="CJ296" i="1"/>
  <c r="CJ294" i="1"/>
  <c r="CN453" i="1"/>
  <c r="CN452" i="1"/>
  <c r="CN451" i="1"/>
  <c r="CN450" i="1"/>
  <c r="CN449" i="1"/>
  <c r="CN448" i="1"/>
  <c r="CN447" i="1"/>
  <c r="CN446" i="1"/>
  <c r="CN445" i="1"/>
  <c r="CN444" i="1"/>
  <c r="CN443" i="1"/>
  <c r="CN442" i="1"/>
  <c r="CN441" i="1"/>
  <c r="CN440" i="1"/>
  <c r="CN439" i="1"/>
  <c r="CN438" i="1"/>
  <c r="CN437" i="1"/>
  <c r="CN436" i="1"/>
  <c r="CN435" i="1"/>
  <c r="CN434" i="1"/>
  <c r="CN433" i="1"/>
  <c r="CN432" i="1"/>
  <c r="CN431" i="1"/>
  <c r="CN430" i="1"/>
  <c r="CN429" i="1"/>
  <c r="CN428" i="1"/>
  <c r="CN427" i="1"/>
  <c r="CN426" i="1"/>
  <c r="CN425" i="1"/>
  <c r="CN423" i="1"/>
  <c r="CN421" i="1"/>
  <c r="CN419" i="1"/>
  <c r="CN424" i="1"/>
  <c r="CN422" i="1"/>
  <c r="CN420" i="1"/>
  <c r="CR326" i="1"/>
  <c r="CR324" i="1"/>
  <c r="CR322" i="1"/>
  <c r="CR320" i="1"/>
  <c r="CR318" i="1"/>
  <c r="CR316" i="1"/>
  <c r="CR314" i="1"/>
  <c r="CR312" i="1"/>
  <c r="CR310" i="1"/>
  <c r="CR308" i="1"/>
  <c r="CR327" i="1"/>
  <c r="CR325" i="1"/>
  <c r="CR323" i="1"/>
  <c r="CR321" i="1"/>
  <c r="CR319" i="1"/>
  <c r="CR317" i="1"/>
  <c r="CR315" i="1"/>
  <c r="CR313" i="1"/>
  <c r="CR311" i="1"/>
  <c r="CR309" i="1"/>
  <c r="CR307" i="1"/>
  <c r="CR305" i="1"/>
  <c r="CR303" i="1"/>
  <c r="CR301" i="1"/>
  <c r="CR299" i="1"/>
  <c r="CR297" i="1"/>
  <c r="CR295" i="1"/>
  <c r="CR293" i="1"/>
  <c r="CR306" i="1"/>
  <c r="CR304" i="1"/>
  <c r="CR302" i="1"/>
  <c r="CR300" i="1"/>
  <c r="CR298" i="1"/>
  <c r="CR296" i="1"/>
  <c r="CR294" i="1"/>
  <c r="X319" i="1"/>
  <c r="X318" i="1"/>
  <c r="X317" i="1"/>
  <c r="X316" i="1"/>
  <c r="X315" i="1"/>
  <c r="X314" i="1"/>
  <c r="X313" i="1"/>
  <c r="X312" i="1"/>
  <c r="X311" i="1"/>
  <c r="X310" i="1"/>
  <c r="X309" i="1"/>
  <c r="X308" i="1"/>
  <c r="X307" i="1"/>
  <c r="X306" i="1"/>
  <c r="X305" i="1"/>
  <c r="X304" i="1"/>
  <c r="X303" i="1"/>
  <c r="X302" i="1"/>
  <c r="X301" i="1"/>
  <c r="X300" i="1"/>
  <c r="X299" i="1"/>
  <c r="X298" i="1"/>
  <c r="X297" i="1"/>
  <c r="X296" i="1"/>
  <c r="X295" i="1"/>
  <c r="X294" i="1"/>
  <c r="X293" i="1"/>
  <c r="X327" i="1"/>
  <c r="X325" i="1"/>
  <c r="X323" i="1"/>
  <c r="X321" i="1"/>
  <c r="X326" i="1"/>
  <c r="X324" i="1"/>
  <c r="X322" i="1"/>
  <c r="X320" i="1"/>
  <c r="W453" i="1"/>
  <c r="W452" i="1"/>
  <c r="W451" i="1"/>
  <c r="W450" i="1"/>
  <c r="W449" i="1"/>
  <c r="W448" i="1"/>
  <c r="W447" i="1"/>
  <c r="W446" i="1"/>
  <c r="W445" i="1"/>
  <c r="W444" i="1"/>
  <c r="W443" i="1"/>
  <c r="W442" i="1"/>
  <c r="W441" i="1"/>
  <c r="W440" i="1"/>
  <c r="W439" i="1"/>
  <c r="W438" i="1"/>
  <c r="W437" i="1"/>
  <c r="W436" i="1"/>
  <c r="W435" i="1"/>
  <c r="W434" i="1"/>
  <c r="W433" i="1"/>
  <c r="W432" i="1"/>
  <c r="W431" i="1"/>
  <c r="W430" i="1"/>
  <c r="W429" i="1"/>
  <c r="W428" i="1"/>
  <c r="W427" i="1"/>
  <c r="W426" i="1"/>
  <c r="W425" i="1"/>
  <c r="W424" i="1"/>
  <c r="W423" i="1"/>
  <c r="W422" i="1"/>
  <c r="W421" i="1"/>
  <c r="W420" i="1"/>
  <c r="W419" i="1"/>
  <c r="U327" i="1"/>
  <c r="U326" i="1"/>
  <c r="U325" i="1"/>
  <c r="U324" i="1"/>
  <c r="U323" i="1"/>
  <c r="U322" i="1"/>
  <c r="U321" i="1"/>
  <c r="U320" i="1"/>
  <c r="U319" i="1"/>
  <c r="U318" i="1"/>
  <c r="U317" i="1"/>
  <c r="U316" i="1"/>
  <c r="U315" i="1"/>
  <c r="U314" i="1"/>
  <c r="U313" i="1"/>
  <c r="U312" i="1"/>
  <c r="U311" i="1"/>
  <c r="U310" i="1"/>
  <c r="U309" i="1"/>
  <c r="U308" i="1"/>
  <c r="U307" i="1"/>
  <c r="U306" i="1"/>
  <c r="U305" i="1"/>
  <c r="U304" i="1"/>
  <c r="U303" i="1"/>
  <c r="U302" i="1"/>
  <c r="U301" i="1"/>
  <c r="U300" i="1"/>
  <c r="U299" i="1"/>
  <c r="U298" i="1"/>
  <c r="U297" i="1"/>
  <c r="U296" i="1"/>
  <c r="U295" i="1"/>
  <c r="U294" i="1"/>
  <c r="U293" i="1"/>
  <c r="V453" i="1"/>
  <c r="V452" i="1"/>
  <c r="V451" i="1"/>
  <c r="V450" i="1"/>
  <c r="V449" i="1"/>
  <c r="V448" i="1"/>
  <c r="V447" i="1"/>
  <c r="V446" i="1"/>
  <c r="V445" i="1"/>
  <c r="V444" i="1"/>
  <c r="V443" i="1"/>
  <c r="V442" i="1"/>
  <c r="V441" i="1"/>
  <c r="V440" i="1"/>
  <c r="V439" i="1"/>
  <c r="V438" i="1"/>
  <c r="V437" i="1"/>
  <c r="V436" i="1"/>
  <c r="V435" i="1"/>
  <c r="V434" i="1"/>
  <c r="V433" i="1"/>
  <c r="V432" i="1"/>
  <c r="V431" i="1"/>
  <c r="V430" i="1"/>
  <c r="V429" i="1"/>
  <c r="V428" i="1"/>
  <c r="V427" i="1"/>
  <c r="V426" i="1"/>
  <c r="V425" i="1"/>
  <c r="V424" i="1"/>
  <c r="V423" i="1"/>
  <c r="V422" i="1"/>
  <c r="V421" i="1"/>
  <c r="V420" i="1"/>
  <c r="V419" i="1"/>
  <c r="X452" i="1"/>
  <c r="X450" i="1"/>
  <c r="X448" i="1"/>
  <c r="X446" i="1"/>
  <c r="X444" i="1"/>
  <c r="X442" i="1"/>
  <c r="X440" i="1"/>
  <c r="X438" i="1"/>
  <c r="X436" i="1"/>
  <c r="X434" i="1"/>
  <c r="X432" i="1"/>
  <c r="X430" i="1"/>
  <c r="X428" i="1"/>
  <c r="X426" i="1"/>
  <c r="X424" i="1"/>
  <c r="X422" i="1"/>
  <c r="X420" i="1"/>
  <c r="X453" i="1"/>
  <c r="X451" i="1"/>
  <c r="X449" i="1"/>
  <c r="X447" i="1"/>
  <c r="X445" i="1"/>
  <c r="X443" i="1"/>
  <c r="X441" i="1"/>
  <c r="X439" i="1"/>
  <c r="X437" i="1"/>
  <c r="X435" i="1"/>
  <c r="X433" i="1"/>
  <c r="X431" i="1"/>
  <c r="X429" i="1"/>
  <c r="X427" i="1"/>
  <c r="X425" i="1"/>
  <c r="X423" i="1"/>
  <c r="X421" i="1"/>
  <c r="X419" i="1"/>
  <c r="W327" i="1"/>
  <c r="W326" i="1"/>
  <c r="W325" i="1"/>
  <c r="W324" i="1"/>
  <c r="W323" i="1"/>
  <c r="W322" i="1"/>
  <c r="W321" i="1"/>
  <c r="W320" i="1"/>
  <c r="W319" i="1"/>
  <c r="W318" i="1"/>
  <c r="W317" i="1"/>
  <c r="W316" i="1"/>
  <c r="W315" i="1"/>
  <c r="W314" i="1"/>
  <c r="W313" i="1"/>
  <c r="W312" i="1"/>
  <c r="W311" i="1"/>
  <c r="W310" i="1"/>
  <c r="W309" i="1"/>
  <c r="W308" i="1"/>
  <c r="W307" i="1"/>
  <c r="W306" i="1"/>
  <c r="W305" i="1"/>
  <c r="W304" i="1"/>
  <c r="W303" i="1"/>
  <c r="W302" i="1"/>
  <c r="W301" i="1"/>
  <c r="W300" i="1"/>
  <c r="W299" i="1"/>
  <c r="W298" i="1"/>
  <c r="W297" i="1"/>
  <c r="W296" i="1"/>
  <c r="W295" i="1"/>
  <c r="W294" i="1"/>
  <c r="W293" i="1"/>
  <c r="U453" i="1"/>
  <c r="U452" i="1"/>
  <c r="U451" i="1"/>
  <c r="U450" i="1"/>
  <c r="U449" i="1"/>
  <c r="U448" i="1"/>
  <c r="U447" i="1"/>
  <c r="U446" i="1"/>
  <c r="U445" i="1"/>
  <c r="U444" i="1"/>
  <c r="U443" i="1"/>
  <c r="U442" i="1"/>
  <c r="U441" i="1"/>
  <c r="U440" i="1"/>
  <c r="U439" i="1"/>
  <c r="U438" i="1"/>
  <c r="U437" i="1"/>
  <c r="U436" i="1"/>
  <c r="U435" i="1"/>
  <c r="U434" i="1"/>
  <c r="U433" i="1"/>
  <c r="U432" i="1"/>
  <c r="U431" i="1"/>
  <c r="U430" i="1"/>
  <c r="U429" i="1"/>
  <c r="U428" i="1"/>
  <c r="U427" i="1"/>
  <c r="U426" i="1"/>
  <c r="U425" i="1"/>
  <c r="U424" i="1"/>
  <c r="U423" i="1"/>
  <c r="U422" i="1"/>
  <c r="U421" i="1"/>
  <c r="U420" i="1"/>
  <c r="U419" i="1"/>
  <c r="V327" i="1"/>
  <c r="V326" i="1"/>
  <c r="V325" i="1"/>
  <c r="V324" i="1"/>
  <c r="V323" i="1"/>
  <c r="V322" i="1"/>
  <c r="V321" i="1"/>
  <c r="V320" i="1"/>
  <c r="V319" i="1"/>
  <c r="V318" i="1"/>
  <c r="V317" i="1"/>
  <c r="V316" i="1"/>
  <c r="V315" i="1"/>
  <c r="V314" i="1"/>
  <c r="V313" i="1"/>
  <c r="V312" i="1"/>
  <c r="V311" i="1"/>
  <c r="V310" i="1"/>
  <c r="V309" i="1"/>
  <c r="V308" i="1"/>
  <c r="V307" i="1"/>
  <c r="V306" i="1"/>
  <c r="V305" i="1"/>
  <c r="V304" i="1"/>
  <c r="V303" i="1"/>
  <c r="V302" i="1"/>
  <c r="V301" i="1"/>
  <c r="V300" i="1"/>
  <c r="V299" i="1"/>
  <c r="V298" i="1"/>
  <c r="V297" i="1"/>
  <c r="V296" i="1"/>
  <c r="V295" i="1"/>
  <c r="V294" i="1"/>
  <c r="V293" i="1"/>
  <c r="CZ200" i="1"/>
  <c r="A10" i="1" s="1"/>
  <c r="AH4" i="33" s="1"/>
  <c r="S453" i="1"/>
  <c r="S451" i="1"/>
  <c r="S449" i="1"/>
  <c r="S447" i="1"/>
  <c r="S445" i="1"/>
  <c r="S443" i="1"/>
  <c r="S441" i="1"/>
  <c r="S439" i="1"/>
  <c r="S437" i="1"/>
  <c r="S435" i="1"/>
  <c r="S433" i="1"/>
  <c r="S431" i="1"/>
  <c r="S429" i="1"/>
  <c r="S427" i="1"/>
  <c r="S425" i="1"/>
  <c r="S423" i="1"/>
  <c r="S421" i="1"/>
  <c r="S419" i="1"/>
  <c r="S450" i="1"/>
  <c r="S446" i="1"/>
  <c r="S442" i="1"/>
  <c r="S438" i="1"/>
  <c r="S434" i="1"/>
  <c r="S430" i="1"/>
  <c r="S426" i="1"/>
  <c r="S422" i="1"/>
  <c r="S452" i="1"/>
  <c r="S448" i="1"/>
  <c r="S444" i="1"/>
  <c r="S440" i="1"/>
  <c r="S436" i="1"/>
  <c r="S432" i="1"/>
  <c r="S428" i="1"/>
  <c r="S424" i="1"/>
  <c r="S420" i="1"/>
  <c r="S326" i="1"/>
  <c r="S324" i="1"/>
  <c r="S322" i="1"/>
  <c r="S320" i="1"/>
  <c r="S318" i="1"/>
  <c r="S316" i="1"/>
  <c r="S314" i="1"/>
  <c r="S312" i="1"/>
  <c r="S310" i="1"/>
  <c r="S308" i="1"/>
  <c r="S306" i="1"/>
  <c r="S327" i="1"/>
  <c r="S323" i="1"/>
  <c r="S319" i="1"/>
  <c r="S315" i="1"/>
  <c r="S311" i="1"/>
  <c r="S307" i="1"/>
  <c r="S305" i="1"/>
  <c r="S303" i="1"/>
  <c r="S301" i="1"/>
  <c r="S299" i="1"/>
  <c r="S297" i="1"/>
  <c r="S295" i="1"/>
  <c r="S293" i="1"/>
  <c r="S325" i="1"/>
  <c r="S321" i="1"/>
  <c r="S317" i="1"/>
  <c r="S313" i="1"/>
  <c r="S309" i="1"/>
  <c r="S304" i="1"/>
  <c r="S302" i="1"/>
  <c r="S300" i="1"/>
  <c r="S298" i="1"/>
  <c r="S294" i="1"/>
  <c r="S296" i="1"/>
  <c r="O453" i="1"/>
  <c r="O452" i="1"/>
  <c r="O451" i="1"/>
  <c r="O450" i="1"/>
  <c r="O449" i="1"/>
  <c r="O448" i="1"/>
  <c r="O447" i="1"/>
  <c r="O446" i="1"/>
  <c r="O445" i="1"/>
  <c r="O444" i="1"/>
  <c r="O443" i="1"/>
  <c r="O442" i="1"/>
  <c r="O441" i="1"/>
  <c r="O440" i="1"/>
  <c r="O439" i="1"/>
  <c r="O438" i="1"/>
  <c r="O437" i="1"/>
  <c r="O436" i="1"/>
  <c r="O435" i="1"/>
  <c r="O434" i="1"/>
  <c r="O433" i="1"/>
  <c r="O432" i="1"/>
  <c r="O431" i="1"/>
  <c r="O430" i="1"/>
  <c r="O429" i="1"/>
  <c r="O428" i="1"/>
  <c r="O427" i="1"/>
  <c r="O426" i="1"/>
  <c r="O425" i="1"/>
  <c r="O424" i="1"/>
  <c r="O423" i="1"/>
  <c r="O422" i="1"/>
  <c r="O421" i="1"/>
  <c r="O420" i="1"/>
  <c r="O419" i="1"/>
  <c r="N452" i="1"/>
  <c r="N450" i="1"/>
  <c r="N448" i="1"/>
  <c r="N446" i="1"/>
  <c r="N444" i="1"/>
  <c r="N442" i="1"/>
  <c r="N440" i="1"/>
  <c r="N438" i="1"/>
  <c r="N436" i="1"/>
  <c r="N434" i="1"/>
  <c r="N432" i="1"/>
  <c r="N430" i="1"/>
  <c r="N428" i="1"/>
  <c r="N426" i="1"/>
  <c r="N425" i="1"/>
  <c r="N424" i="1"/>
  <c r="N423" i="1"/>
  <c r="N422" i="1"/>
  <c r="N421" i="1"/>
  <c r="N420" i="1"/>
  <c r="N419" i="1"/>
  <c r="N453" i="1"/>
  <c r="N451" i="1"/>
  <c r="N449" i="1"/>
  <c r="N447" i="1"/>
  <c r="N445" i="1"/>
  <c r="N443" i="1"/>
  <c r="N441" i="1"/>
  <c r="N439" i="1"/>
  <c r="N437" i="1"/>
  <c r="N435" i="1"/>
  <c r="N433" i="1"/>
  <c r="N431" i="1"/>
  <c r="N429" i="1"/>
  <c r="N427" i="1"/>
  <c r="M453" i="1"/>
  <c r="M452" i="1"/>
  <c r="M451" i="1"/>
  <c r="M450" i="1"/>
  <c r="M449" i="1"/>
  <c r="M448" i="1"/>
  <c r="M447" i="1"/>
  <c r="M446" i="1"/>
  <c r="M445" i="1"/>
  <c r="M444" i="1"/>
  <c r="M443" i="1"/>
  <c r="M442" i="1"/>
  <c r="M441" i="1"/>
  <c r="M440" i="1"/>
  <c r="M439" i="1"/>
  <c r="M438" i="1"/>
  <c r="M437" i="1"/>
  <c r="M436" i="1"/>
  <c r="M435" i="1"/>
  <c r="M434" i="1"/>
  <c r="M433" i="1"/>
  <c r="M432" i="1"/>
  <c r="M431" i="1"/>
  <c r="M430" i="1"/>
  <c r="M429" i="1"/>
  <c r="M428" i="1"/>
  <c r="M427" i="1"/>
  <c r="M426" i="1"/>
  <c r="M425" i="1"/>
  <c r="M424" i="1"/>
  <c r="M423" i="1"/>
  <c r="M422" i="1"/>
  <c r="M421" i="1"/>
  <c r="M420" i="1"/>
  <c r="M419" i="1"/>
  <c r="CV7" i="1"/>
  <c r="B8" i="1" s="1"/>
  <c r="O327" i="1"/>
  <c r="O326" i="1"/>
  <c r="O325" i="1"/>
  <c r="O324" i="1"/>
  <c r="O323" i="1"/>
  <c r="O322" i="1"/>
  <c r="O321" i="1"/>
  <c r="O320" i="1"/>
  <c r="O319" i="1"/>
  <c r="O318" i="1"/>
  <c r="O317" i="1"/>
  <c r="O316" i="1"/>
  <c r="O315" i="1"/>
  <c r="O314" i="1"/>
  <c r="O313" i="1"/>
  <c r="O312" i="1"/>
  <c r="O311" i="1"/>
  <c r="O310" i="1"/>
  <c r="O309" i="1"/>
  <c r="O308" i="1"/>
  <c r="O307" i="1"/>
  <c r="O306" i="1"/>
  <c r="O305" i="1"/>
  <c r="O304" i="1"/>
  <c r="O303" i="1"/>
  <c r="O302" i="1"/>
  <c r="O301" i="1"/>
  <c r="O300" i="1"/>
  <c r="O299" i="1"/>
  <c r="O298" i="1"/>
  <c r="O297" i="1"/>
  <c r="O296" i="1"/>
  <c r="O295" i="1"/>
  <c r="O294" i="1"/>
  <c r="O293" i="1"/>
  <c r="N327" i="1"/>
  <c r="N326" i="1"/>
  <c r="N325" i="1"/>
  <c r="N324" i="1"/>
  <c r="N323" i="1"/>
  <c r="N322" i="1"/>
  <c r="N321" i="1"/>
  <c r="N320" i="1"/>
  <c r="N319" i="1"/>
  <c r="N318" i="1"/>
  <c r="N317" i="1"/>
  <c r="N316" i="1"/>
  <c r="N315" i="1"/>
  <c r="N314" i="1"/>
  <c r="N313" i="1"/>
  <c r="N312" i="1"/>
  <c r="N311" i="1"/>
  <c r="N310" i="1"/>
  <c r="N309" i="1"/>
  <c r="N308" i="1"/>
  <c r="N307" i="1"/>
  <c r="N306" i="1"/>
  <c r="N305" i="1"/>
  <c r="N304" i="1"/>
  <c r="N303" i="1"/>
  <c r="N302" i="1"/>
  <c r="N301" i="1"/>
  <c r="N300" i="1"/>
  <c r="N299" i="1"/>
  <c r="N298" i="1"/>
  <c r="N297" i="1"/>
  <c r="N296" i="1"/>
  <c r="N295" i="1"/>
  <c r="N294" i="1"/>
  <c r="N293" i="1"/>
  <c r="M327" i="1"/>
  <c r="M318" i="1"/>
  <c r="M311" i="1"/>
  <c r="M307" i="1"/>
  <c r="M306" i="1"/>
  <c r="M301" i="1"/>
  <c r="M298" i="1"/>
  <c r="M296" i="1"/>
  <c r="M326" i="1"/>
  <c r="M325" i="1"/>
  <c r="M324" i="1"/>
  <c r="M323" i="1"/>
  <c r="M322" i="1"/>
  <c r="M321" i="1"/>
  <c r="M320" i="1"/>
  <c r="M319" i="1"/>
  <c r="M317" i="1"/>
  <c r="M316" i="1"/>
  <c r="M315" i="1"/>
  <c r="M314" i="1"/>
  <c r="M313" i="1"/>
  <c r="M312" i="1"/>
  <c r="M310" i="1"/>
  <c r="M309" i="1"/>
  <c r="M308" i="1"/>
  <c r="M305" i="1"/>
  <c r="M304" i="1"/>
  <c r="M303" i="1"/>
  <c r="M302" i="1"/>
  <c r="M300" i="1"/>
  <c r="M299" i="1"/>
  <c r="M297" i="1"/>
  <c r="M295" i="1"/>
  <c r="M294" i="1"/>
  <c r="M293" i="1"/>
  <c r="Q326" i="1"/>
  <c r="Q325" i="1"/>
  <c r="Q324" i="1"/>
  <c r="Q323" i="1"/>
  <c r="Q322" i="1"/>
  <c r="Q321" i="1"/>
  <c r="Q320" i="1"/>
  <c r="Q319" i="1"/>
  <c r="Q317" i="1"/>
  <c r="Q316" i="1"/>
  <c r="Q315" i="1"/>
  <c r="Q314" i="1"/>
  <c r="Q313" i="1"/>
  <c r="Q312" i="1"/>
  <c r="Q310" i="1"/>
  <c r="Q309" i="1"/>
  <c r="Q308" i="1"/>
  <c r="Q305" i="1"/>
  <c r="Q304" i="1"/>
  <c r="Q303" i="1"/>
  <c r="Q302" i="1"/>
  <c r="Q300" i="1"/>
  <c r="Q299" i="1"/>
  <c r="Q297" i="1"/>
  <c r="Q295" i="1"/>
  <c r="Q294" i="1"/>
  <c r="Q293" i="1"/>
  <c r="Q327" i="1"/>
  <c r="Q318" i="1"/>
  <c r="Q311" i="1"/>
  <c r="Q307" i="1"/>
  <c r="Q306" i="1"/>
  <c r="Q301" i="1"/>
  <c r="Q298" i="1"/>
  <c r="Q296" i="1"/>
  <c r="Q453" i="1"/>
  <c r="Q452" i="1"/>
  <c r="Q451" i="1"/>
  <c r="Q450" i="1"/>
  <c r="Q449" i="1"/>
  <c r="Q448" i="1"/>
  <c r="Q447" i="1"/>
  <c r="Q446" i="1"/>
  <c r="Q445" i="1"/>
  <c r="Q444" i="1"/>
  <c r="Q443" i="1"/>
  <c r="Q442" i="1"/>
  <c r="Q441" i="1"/>
  <c r="Q440" i="1"/>
  <c r="Q439" i="1"/>
  <c r="Q438" i="1"/>
  <c r="Q437" i="1"/>
  <c r="Q436" i="1"/>
  <c r="Q435" i="1"/>
  <c r="Q434" i="1"/>
  <c r="Q433" i="1"/>
  <c r="Q432" i="1"/>
  <c r="Q431" i="1"/>
  <c r="Q430" i="1"/>
  <c r="Q429" i="1"/>
  <c r="Q428" i="1"/>
  <c r="Q427" i="1"/>
  <c r="Q426" i="1"/>
  <c r="Q425" i="1"/>
  <c r="Q420" i="1"/>
  <c r="Q419" i="1"/>
  <c r="Q424" i="1"/>
  <c r="Q423" i="1"/>
  <c r="Q422" i="1"/>
  <c r="Q421" i="1"/>
  <c r="L326" i="1"/>
  <c r="L324" i="1"/>
  <c r="L322" i="1"/>
  <c r="L320" i="1"/>
  <c r="L318" i="1"/>
  <c r="L316" i="1"/>
  <c r="L314" i="1"/>
  <c r="L312" i="1"/>
  <c r="L310" i="1"/>
  <c r="L308" i="1"/>
  <c r="L306" i="1"/>
  <c r="L304" i="1"/>
  <c r="L302" i="1"/>
  <c r="L300" i="1"/>
  <c r="L298" i="1"/>
  <c r="L296" i="1"/>
  <c r="L294" i="1"/>
  <c r="L323" i="1"/>
  <c r="L321" i="1"/>
  <c r="L317" i="1"/>
  <c r="L313" i="1"/>
  <c r="L311" i="1"/>
  <c r="L309" i="1"/>
  <c r="L307" i="1"/>
  <c r="L305" i="1"/>
  <c r="L301" i="1"/>
  <c r="L295" i="1"/>
  <c r="L327" i="1"/>
  <c r="L325" i="1"/>
  <c r="L319" i="1"/>
  <c r="L315" i="1"/>
  <c r="L303" i="1"/>
  <c r="L299" i="1"/>
  <c r="L297" i="1"/>
  <c r="L293" i="1"/>
  <c r="K453" i="1"/>
  <c r="K452" i="1"/>
  <c r="K451" i="1"/>
  <c r="K450" i="1"/>
  <c r="K449" i="1"/>
  <c r="K448" i="1"/>
  <c r="K447" i="1"/>
  <c r="K446" i="1"/>
  <c r="K445" i="1"/>
  <c r="K444" i="1"/>
  <c r="K443" i="1"/>
  <c r="K442" i="1"/>
  <c r="K441" i="1"/>
  <c r="K440" i="1"/>
  <c r="K439" i="1"/>
  <c r="K438" i="1"/>
  <c r="K437" i="1"/>
  <c r="K436" i="1"/>
  <c r="K435" i="1"/>
  <c r="K434" i="1"/>
  <c r="K433" i="1"/>
  <c r="K432" i="1"/>
  <c r="K431" i="1"/>
  <c r="K430" i="1"/>
  <c r="K429" i="1"/>
  <c r="K428" i="1"/>
  <c r="K427" i="1"/>
  <c r="K426" i="1"/>
  <c r="K425" i="1"/>
  <c r="K424" i="1"/>
  <c r="K423" i="1"/>
  <c r="K422" i="1"/>
  <c r="K421" i="1"/>
  <c r="K420" i="1"/>
  <c r="K419" i="1"/>
  <c r="L453" i="1"/>
  <c r="L451" i="1"/>
  <c r="L449" i="1"/>
  <c r="L447" i="1"/>
  <c r="L445" i="1"/>
  <c r="L443" i="1"/>
  <c r="L441" i="1"/>
  <c r="L439" i="1"/>
  <c r="L437" i="1"/>
  <c r="L435" i="1"/>
  <c r="L433" i="1"/>
  <c r="L431" i="1"/>
  <c r="L429" i="1"/>
  <c r="L427" i="1"/>
  <c r="L425" i="1"/>
  <c r="L423" i="1"/>
  <c r="L421" i="1"/>
  <c r="L419" i="1"/>
  <c r="L452" i="1"/>
  <c r="L450" i="1"/>
  <c r="L448" i="1"/>
  <c r="L446" i="1"/>
  <c r="L444" i="1"/>
  <c r="L442" i="1"/>
  <c r="L440" i="1"/>
  <c r="L438" i="1"/>
  <c r="L436" i="1"/>
  <c r="L434" i="1"/>
  <c r="L432" i="1"/>
  <c r="L430" i="1"/>
  <c r="L428" i="1"/>
  <c r="L426" i="1"/>
  <c r="L424" i="1"/>
  <c r="L422" i="1"/>
  <c r="L420" i="1"/>
  <c r="K327" i="1"/>
  <c r="K326" i="1"/>
  <c r="K325" i="1"/>
  <c r="K324" i="1"/>
  <c r="K323" i="1"/>
  <c r="K322" i="1"/>
  <c r="K321" i="1"/>
  <c r="K320" i="1"/>
  <c r="K319" i="1"/>
  <c r="K318" i="1"/>
  <c r="K317" i="1"/>
  <c r="K316" i="1"/>
  <c r="K315" i="1"/>
  <c r="K314" i="1"/>
  <c r="K313" i="1"/>
  <c r="K312" i="1"/>
  <c r="K311" i="1"/>
  <c r="K310" i="1"/>
  <c r="K309" i="1"/>
  <c r="K308" i="1"/>
  <c r="K307" i="1"/>
  <c r="K306" i="1"/>
  <c r="K305" i="1"/>
  <c r="K304" i="1"/>
  <c r="K303" i="1"/>
  <c r="K302" i="1"/>
  <c r="K301" i="1"/>
  <c r="K300" i="1"/>
  <c r="K299" i="1"/>
  <c r="K298" i="1"/>
  <c r="K297" i="1"/>
  <c r="K296" i="1"/>
  <c r="K295" i="1"/>
  <c r="K294" i="1"/>
  <c r="K293" i="1"/>
  <c r="J327" i="1"/>
  <c r="J325" i="1"/>
  <c r="J323" i="1"/>
  <c r="J321" i="1"/>
  <c r="J319" i="1"/>
  <c r="J317" i="1"/>
  <c r="J315" i="1"/>
  <c r="J313" i="1"/>
  <c r="J311" i="1"/>
  <c r="J309" i="1"/>
  <c r="J307" i="1"/>
  <c r="J305" i="1"/>
  <c r="J303" i="1"/>
  <c r="J301" i="1"/>
  <c r="J299" i="1"/>
  <c r="J297" i="1"/>
  <c r="J295" i="1"/>
  <c r="J293" i="1"/>
  <c r="J326" i="1"/>
  <c r="J324" i="1"/>
  <c r="J322" i="1"/>
  <c r="J320" i="1"/>
  <c r="J318" i="1"/>
  <c r="J316" i="1"/>
  <c r="J314" i="1"/>
  <c r="J312" i="1"/>
  <c r="J310" i="1"/>
  <c r="J308" i="1"/>
  <c r="J306" i="1"/>
  <c r="J304" i="1"/>
  <c r="J302" i="1"/>
  <c r="J300" i="1"/>
  <c r="J298" i="1"/>
  <c r="J296" i="1"/>
  <c r="J294" i="1"/>
  <c r="J452" i="1"/>
  <c r="J450" i="1"/>
  <c r="J448" i="1"/>
  <c r="J446" i="1"/>
  <c r="J444" i="1"/>
  <c r="J442" i="1"/>
  <c r="J440" i="1"/>
  <c r="J438" i="1"/>
  <c r="J436" i="1"/>
  <c r="J434" i="1"/>
  <c r="J432" i="1"/>
  <c r="J430" i="1"/>
  <c r="J428" i="1"/>
  <c r="J426" i="1"/>
  <c r="J424" i="1"/>
  <c r="J422" i="1"/>
  <c r="J420" i="1"/>
  <c r="J453" i="1"/>
  <c r="J451" i="1"/>
  <c r="J449" i="1"/>
  <c r="J447" i="1"/>
  <c r="J445" i="1"/>
  <c r="J443" i="1"/>
  <c r="J441" i="1"/>
  <c r="J439" i="1"/>
  <c r="J437" i="1"/>
  <c r="J435" i="1"/>
  <c r="J433" i="1"/>
  <c r="J431" i="1"/>
  <c r="J429" i="1"/>
  <c r="J427" i="1"/>
  <c r="J425" i="1"/>
  <c r="J423" i="1"/>
  <c r="J421" i="1"/>
  <c r="J419" i="1"/>
  <c r="H453" i="1"/>
  <c r="H451" i="1"/>
  <c r="H449" i="1"/>
  <c r="H447" i="1"/>
  <c r="H445" i="1"/>
  <c r="H443" i="1"/>
  <c r="H441" i="1"/>
  <c r="H439" i="1"/>
  <c r="H437" i="1"/>
  <c r="H435" i="1"/>
  <c r="H433" i="1"/>
  <c r="H431" i="1"/>
  <c r="H429" i="1"/>
  <c r="H427" i="1"/>
  <c r="H425" i="1"/>
  <c r="H423" i="1"/>
  <c r="H421" i="1"/>
  <c r="H419" i="1"/>
  <c r="H452" i="1"/>
  <c r="H450" i="1"/>
  <c r="H448" i="1"/>
  <c r="H446" i="1"/>
  <c r="H444" i="1"/>
  <c r="H442" i="1"/>
  <c r="H440" i="1"/>
  <c r="H438" i="1"/>
  <c r="H436" i="1"/>
  <c r="H432" i="1"/>
  <c r="H428" i="1"/>
  <c r="H424" i="1"/>
  <c r="H420" i="1"/>
  <c r="H434" i="1"/>
  <c r="H430" i="1"/>
  <c r="H426" i="1"/>
  <c r="H422" i="1"/>
  <c r="H327" i="1"/>
  <c r="H325" i="1"/>
  <c r="H323" i="1"/>
  <c r="H321" i="1"/>
  <c r="H319" i="1"/>
  <c r="H317" i="1"/>
  <c r="H315" i="1"/>
  <c r="H313" i="1"/>
  <c r="H311" i="1"/>
  <c r="H309" i="1"/>
  <c r="H307" i="1"/>
  <c r="H305" i="1"/>
  <c r="H303" i="1"/>
  <c r="H301" i="1"/>
  <c r="H299" i="1"/>
  <c r="H297" i="1"/>
  <c r="H295" i="1"/>
  <c r="H293" i="1"/>
  <c r="H326" i="1"/>
  <c r="H324" i="1"/>
  <c r="H322" i="1"/>
  <c r="H320" i="1"/>
  <c r="H318" i="1"/>
  <c r="H316" i="1"/>
  <c r="H314" i="1"/>
  <c r="H312" i="1"/>
  <c r="H310" i="1"/>
  <c r="H308" i="1"/>
  <c r="H306" i="1"/>
  <c r="H304" i="1"/>
  <c r="H302" i="1"/>
  <c r="H300" i="1"/>
  <c r="H298" i="1"/>
  <c r="H296" i="1"/>
  <c r="H294" i="1"/>
  <c r="AC46" i="25" l="1"/>
  <c r="AC182" i="34"/>
  <c r="AD182" i="34" s="1"/>
  <c r="AB184" i="34"/>
  <c r="K56" i="34"/>
  <c r="L56" i="34" s="1"/>
  <c r="J58" i="34"/>
  <c r="AI4" i="33"/>
  <c r="AH5" i="33"/>
  <c r="AG4" i="33"/>
  <c r="S144" i="33"/>
  <c r="T143" i="33"/>
  <c r="U143" i="33" s="1"/>
  <c r="CY1055" i="1"/>
  <c r="CZ1054" i="1"/>
  <c r="CY929" i="1"/>
  <c r="CZ928" i="1"/>
  <c r="CY677" i="1"/>
  <c r="CZ676" i="1"/>
  <c r="DI165" i="1"/>
  <c r="DH7" i="1"/>
  <c r="CY803" i="1"/>
  <c r="CZ802" i="1"/>
  <c r="S6" i="25"/>
  <c r="S2" i="25" s="1"/>
  <c r="G6" i="25"/>
  <c r="G2" i="25" s="1"/>
  <c r="AQ6" i="25"/>
  <c r="AE6" i="25"/>
  <c r="B47" i="25"/>
  <c r="AG25" i="24"/>
  <c r="AG26" i="24" s="1"/>
  <c r="AG27" i="24" s="1"/>
  <c r="CX673" i="1"/>
  <c r="CX674" i="1" s="1"/>
  <c r="CX675" i="1" s="1"/>
  <c r="CX676" i="1" s="1"/>
  <c r="CX677" i="1" s="1"/>
  <c r="CX678" i="1" s="1"/>
  <c r="CX679" i="1" s="1"/>
  <c r="CX680" i="1" s="1"/>
  <c r="CX681" i="1" s="1"/>
  <c r="CX682" i="1" s="1"/>
  <c r="CX683" i="1" s="1"/>
  <c r="CX684" i="1" s="1"/>
  <c r="CX685" i="1" s="1"/>
  <c r="CX686" i="1" s="1"/>
  <c r="CX687" i="1" s="1"/>
  <c r="CX688" i="1" s="1"/>
  <c r="CX689" i="1" s="1"/>
  <c r="CX690" i="1" s="1"/>
  <c r="CX691" i="1" s="1"/>
  <c r="CX692" i="1" s="1"/>
  <c r="CX693" i="1" s="1"/>
  <c r="CX694" i="1" s="1"/>
  <c r="CX695" i="1" s="1"/>
  <c r="CX696" i="1" s="1"/>
  <c r="CX697" i="1" s="1"/>
  <c r="CX698" i="1" s="1"/>
  <c r="CX699" i="1" s="1"/>
  <c r="CX700" i="1" s="1"/>
  <c r="CX701" i="1" s="1"/>
  <c r="CX702" i="1" s="1"/>
  <c r="CX703" i="1" s="1"/>
  <c r="CX704" i="1" s="1"/>
  <c r="CX705" i="1" s="1"/>
  <c r="CX706" i="1" s="1"/>
  <c r="CX707" i="1" s="1"/>
  <c r="CX708" i="1" s="1"/>
  <c r="CX709" i="1" s="1"/>
  <c r="CX710" i="1" s="1"/>
  <c r="CX711" i="1" s="1"/>
  <c r="CX712" i="1" s="1"/>
  <c r="CX713" i="1" s="1"/>
  <c r="CX714" i="1" s="1"/>
  <c r="CX715" i="1" s="1"/>
  <c r="CX716" i="1" s="1"/>
  <c r="CX717" i="1" s="1"/>
  <c r="CX718" i="1" s="1"/>
  <c r="CX719" i="1" s="1"/>
  <c r="CX720" i="1" s="1"/>
  <c r="CX721" i="1" s="1"/>
  <c r="CX722" i="1" s="1"/>
  <c r="CX723" i="1" s="1"/>
  <c r="CX724" i="1" s="1"/>
  <c r="CX725" i="1" s="1"/>
  <c r="CX726" i="1" s="1"/>
  <c r="CX727" i="1" s="1"/>
  <c r="CX728" i="1" s="1"/>
  <c r="CX729" i="1" s="1"/>
  <c r="CX730" i="1" s="1"/>
  <c r="CX731" i="1" s="1"/>
  <c r="CX732" i="1" s="1"/>
  <c r="CX733" i="1" s="1"/>
  <c r="CX734" i="1" s="1"/>
  <c r="CX735" i="1" s="1"/>
  <c r="CX736" i="1" s="1"/>
  <c r="CX737" i="1" s="1"/>
  <c r="CX738" i="1" s="1"/>
  <c r="CX739" i="1" s="1"/>
  <c r="CX740" i="1" s="1"/>
  <c r="CX741" i="1" s="1"/>
  <c r="CX742" i="1" s="1"/>
  <c r="CX743" i="1" s="1"/>
  <c r="CX744" i="1" s="1"/>
  <c r="CX745" i="1" s="1"/>
  <c r="CX746" i="1" s="1"/>
  <c r="CX747" i="1" s="1"/>
  <c r="CX748" i="1" s="1"/>
  <c r="CX749" i="1" s="1"/>
  <c r="CX750" i="1" s="1"/>
  <c r="CX751" i="1" s="1"/>
  <c r="CX752" i="1" s="1"/>
  <c r="CX753" i="1" s="1"/>
  <c r="CX754" i="1" s="1"/>
  <c r="CX755" i="1" s="1"/>
  <c r="CX756" i="1" s="1"/>
  <c r="CX757" i="1" s="1"/>
  <c r="CX758" i="1" s="1"/>
  <c r="CX759" i="1" s="1"/>
  <c r="CX760" i="1" s="1"/>
  <c r="CX761" i="1" s="1"/>
  <c r="CX762" i="1" s="1"/>
  <c r="CX763" i="1" s="1"/>
  <c r="CX764" i="1" s="1"/>
  <c r="CX765" i="1" s="1"/>
  <c r="CX766" i="1" s="1"/>
  <c r="CX767" i="1" s="1"/>
  <c r="CX768" i="1" s="1"/>
  <c r="CX769" i="1" s="1"/>
  <c r="CX770" i="1" s="1"/>
  <c r="CX771" i="1" s="1"/>
  <c r="CX772" i="1" s="1"/>
  <c r="CX773" i="1" s="1"/>
  <c r="CX774" i="1" s="1"/>
  <c r="CX775" i="1" s="1"/>
  <c r="CX776" i="1" s="1"/>
  <c r="CX777" i="1" s="1"/>
  <c r="CX778" i="1" s="1"/>
  <c r="CX779" i="1" s="1"/>
  <c r="CX780" i="1" s="1"/>
  <c r="CX781" i="1" s="1"/>
  <c r="CX782" i="1" s="1"/>
  <c r="CX783" i="1" s="1"/>
  <c r="CX784" i="1" s="1"/>
  <c r="CX785" i="1" s="1"/>
  <c r="CX786" i="1" s="1"/>
  <c r="CX787" i="1" s="1"/>
  <c r="CX788" i="1" s="1"/>
  <c r="CX789" i="1" s="1"/>
  <c r="CX790" i="1" s="1"/>
  <c r="CX791" i="1" s="1"/>
  <c r="CX792" i="1" s="1"/>
  <c r="CX793" i="1" s="1"/>
  <c r="CX794" i="1" s="1"/>
  <c r="CX795" i="1" s="1"/>
  <c r="CX796" i="1" s="1"/>
  <c r="C35" i="1" s="1"/>
  <c r="V16" i="1" s="1"/>
  <c r="BM16" i="1" s="1"/>
  <c r="DG19" i="4"/>
  <c r="CZ13" i="4" s="1"/>
  <c r="AX3" i="24"/>
  <c r="CV1071" i="1"/>
  <c r="CV1052" i="1"/>
  <c r="CV1056" i="1"/>
  <c r="CV1060" i="1"/>
  <c r="CV1064" i="1"/>
  <c r="CV1068" i="1"/>
  <c r="CV1072" i="1"/>
  <c r="CV1076" i="1"/>
  <c r="CV1080" i="1"/>
  <c r="CV1084" i="1"/>
  <c r="CV1055" i="1"/>
  <c r="CV1063" i="1"/>
  <c r="CV1079" i="1"/>
  <c r="CV1074" i="1"/>
  <c r="CV429" i="1"/>
  <c r="CW429" i="1" s="1"/>
  <c r="DC429" i="1" s="1"/>
  <c r="CV433" i="1"/>
  <c r="CW433" i="1" s="1"/>
  <c r="DG433" i="1" s="1"/>
  <c r="CV437" i="1"/>
  <c r="CW437" i="1" s="1"/>
  <c r="DB437" i="1" s="1"/>
  <c r="CV441" i="1"/>
  <c r="CW441" i="1" s="1"/>
  <c r="DF441" i="1" s="1"/>
  <c r="CV445" i="1"/>
  <c r="CW445" i="1" s="1"/>
  <c r="DB445" i="1" s="1"/>
  <c r="CV449" i="1"/>
  <c r="CW449" i="1" s="1"/>
  <c r="DF449" i="1" s="1"/>
  <c r="CV453" i="1"/>
  <c r="CW453" i="1" s="1"/>
  <c r="DJ453" i="1" s="1"/>
  <c r="CZ201" i="1"/>
  <c r="CZ202" i="1" s="1"/>
  <c r="CV1050" i="1"/>
  <c r="CX1050" i="1" s="1"/>
  <c r="CV1066" i="1"/>
  <c r="CV1082" i="1"/>
  <c r="CV1058" i="1"/>
  <c r="CV1051" i="1"/>
  <c r="CV1059" i="1"/>
  <c r="CV1067" i="1"/>
  <c r="CV1075" i="1"/>
  <c r="CV1083" i="1"/>
  <c r="CV1054" i="1"/>
  <c r="CV1062" i="1"/>
  <c r="CV1070" i="1"/>
  <c r="CV1078" i="1"/>
  <c r="CX799" i="1"/>
  <c r="CX800" i="1" s="1"/>
  <c r="CX801" i="1" s="1"/>
  <c r="CX802" i="1" s="1"/>
  <c r="CX803" i="1" s="1"/>
  <c r="CX804" i="1" s="1"/>
  <c r="CX805" i="1" s="1"/>
  <c r="CX806" i="1" s="1"/>
  <c r="CX807" i="1" s="1"/>
  <c r="CX808" i="1" s="1"/>
  <c r="CX809" i="1" s="1"/>
  <c r="CX810" i="1" s="1"/>
  <c r="CX811" i="1" s="1"/>
  <c r="CX812" i="1" s="1"/>
  <c r="CX813" i="1" s="1"/>
  <c r="CX814" i="1" s="1"/>
  <c r="CX815" i="1" s="1"/>
  <c r="CX816" i="1" s="1"/>
  <c r="CX817" i="1" s="1"/>
  <c r="CX818" i="1" s="1"/>
  <c r="CX819" i="1" s="1"/>
  <c r="CX820" i="1" s="1"/>
  <c r="CX821" i="1" s="1"/>
  <c r="CX822" i="1" s="1"/>
  <c r="CX823" i="1" s="1"/>
  <c r="CX824" i="1" s="1"/>
  <c r="CX825" i="1" s="1"/>
  <c r="CX826" i="1" s="1"/>
  <c r="CX827" i="1" s="1"/>
  <c r="CX828" i="1" s="1"/>
  <c r="CX829" i="1" s="1"/>
  <c r="CX830" i="1" s="1"/>
  <c r="CX831" i="1" s="1"/>
  <c r="CX832" i="1" s="1"/>
  <c r="CX833" i="1" s="1"/>
  <c r="CX834" i="1" s="1"/>
  <c r="CX835" i="1" s="1"/>
  <c r="CX836" i="1" s="1"/>
  <c r="CX837" i="1" s="1"/>
  <c r="CX838" i="1" s="1"/>
  <c r="CX839" i="1" s="1"/>
  <c r="CX840" i="1" s="1"/>
  <c r="CX841" i="1" s="1"/>
  <c r="CX842" i="1" s="1"/>
  <c r="CX843" i="1" s="1"/>
  <c r="CX844" i="1" s="1"/>
  <c r="CX845" i="1" s="1"/>
  <c r="CX846" i="1" s="1"/>
  <c r="CX847" i="1" s="1"/>
  <c r="CX848" i="1" s="1"/>
  <c r="CX849" i="1" s="1"/>
  <c r="CX850" i="1" s="1"/>
  <c r="CX851" i="1" s="1"/>
  <c r="CX852" i="1" s="1"/>
  <c r="CX853" i="1" s="1"/>
  <c r="CX854" i="1" s="1"/>
  <c r="CX855" i="1" s="1"/>
  <c r="CX856" i="1" s="1"/>
  <c r="CX857" i="1" s="1"/>
  <c r="CX858" i="1" s="1"/>
  <c r="CX859" i="1" s="1"/>
  <c r="CX860" i="1" s="1"/>
  <c r="CX861" i="1" s="1"/>
  <c r="CX862" i="1" s="1"/>
  <c r="CX863" i="1" s="1"/>
  <c r="CX864" i="1" s="1"/>
  <c r="CX865" i="1" s="1"/>
  <c r="CX866" i="1" s="1"/>
  <c r="CX867" i="1" s="1"/>
  <c r="CX868" i="1" s="1"/>
  <c r="CX869" i="1" s="1"/>
  <c r="CX870" i="1" s="1"/>
  <c r="CX871" i="1" s="1"/>
  <c r="CX872" i="1" s="1"/>
  <c r="CX873" i="1" s="1"/>
  <c r="CX874" i="1" s="1"/>
  <c r="CX875" i="1" s="1"/>
  <c r="CX876" i="1" s="1"/>
  <c r="CX877" i="1" s="1"/>
  <c r="CX878" i="1" s="1"/>
  <c r="CX879" i="1" s="1"/>
  <c r="CX880" i="1" s="1"/>
  <c r="CX881" i="1" s="1"/>
  <c r="CX882" i="1" s="1"/>
  <c r="CX883" i="1" s="1"/>
  <c r="CX884" i="1" s="1"/>
  <c r="CX885" i="1" s="1"/>
  <c r="CX886" i="1" s="1"/>
  <c r="CX887" i="1" s="1"/>
  <c r="CX888" i="1" s="1"/>
  <c r="CX889" i="1" s="1"/>
  <c r="CX890" i="1" s="1"/>
  <c r="CX891" i="1" s="1"/>
  <c r="CX892" i="1" s="1"/>
  <c r="CX893" i="1" s="1"/>
  <c r="CX894" i="1" s="1"/>
  <c r="CX895" i="1" s="1"/>
  <c r="CX896" i="1" s="1"/>
  <c r="CX897" i="1" s="1"/>
  <c r="CX898" i="1" s="1"/>
  <c r="CX899" i="1" s="1"/>
  <c r="CX900" i="1" s="1"/>
  <c r="CX901" i="1" s="1"/>
  <c r="CX902" i="1" s="1"/>
  <c r="CX903" i="1" s="1"/>
  <c r="CX904" i="1" s="1"/>
  <c r="CX905" i="1" s="1"/>
  <c r="CX906" i="1" s="1"/>
  <c r="CX907" i="1" s="1"/>
  <c r="CX908" i="1" s="1"/>
  <c r="CX909" i="1" s="1"/>
  <c r="CX910" i="1" s="1"/>
  <c r="CX911" i="1" s="1"/>
  <c r="CX912" i="1" s="1"/>
  <c r="CX913" i="1" s="1"/>
  <c r="CX914" i="1" s="1"/>
  <c r="CX915" i="1" s="1"/>
  <c r="CX916" i="1" s="1"/>
  <c r="CX917" i="1" s="1"/>
  <c r="CX918" i="1" s="1"/>
  <c r="CX919" i="1" s="1"/>
  <c r="CX920" i="1" s="1"/>
  <c r="CX921" i="1" s="1"/>
  <c r="CX922" i="1" s="1"/>
  <c r="C37" i="1" s="1"/>
  <c r="CV1053" i="1"/>
  <c r="CV1057" i="1"/>
  <c r="CV1061" i="1"/>
  <c r="CV1065" i="1"/>
  <c r="CV1069" i="1"/>
  <c r="CV1073" i="1"/>
  <c r="CV1077" i="1"/>
  <c r="CV1081" i="1"/>
  <c r="CV298" i="1"/>
  <c r="CW298" i="1" s="1"/>
  <c r="DG298" i="1" s="1"/>
  <c r="CV302" i="1"/>
  <c r="CW302" i="1" s="1"/>
  <c r="DB302" i="1" s="1"/>
  <c r="CV306" i="1"/>
  <c r="CW306" i="1" s="1"/>
  <c r="DF306" i="1" s="1"/>
  <c r="CV310" i="1"/>
  <c r="CW310" i="1" s="1"/>
  <c r="DJ310" i="1" s="1"/>
  <c r="CV314" i="1"/>
  <c r="CW314" i="1" s="1"/>
  <c r="DE314" i="1" s="1"/>
  <c r="CV318" i="1"/>
  <c r="CW318" i="1" s="1"/>
  <c r="DI318" i="1" s="1"/>
  <c r="CV322" i="1"/>
  <c r="CW322" i="1" s="1"/>
  <c r="DE322" i="1" s="1"/>
  <c r="CV326" i="1"/>
  <c r="CW326" i="1" s="1"/>
  <c r="DI326" i="1" s="1"/>
  <c r="CV295" i="1"/>
  <c r="CW295" i="1" s="1"/>
  <c r="DD295" i="1" s="1"/>
  <c r="CV299" i="1"/>
  <c r="CW299" i="1" s="1"/>
  <c r="DH299" i="1" s="1"/>
  <c r="CV303" i="1"/>
  <c r="CW303" i="1" s="1"/>
  <c r="DC303" i="1" s="1"/>
  <c r="CV307" i="1"/>
  <c r="CW307" i="1" s="1"/>
  <c r="DG307" i="1" s="1"/>
  <c r="CV315" i="1"/>
  <c r="CW315" i="1" s="1"/>
  <c r="DF315" i="1" s="1"/>
  <c r="CV323" i="1"/>
  <c r="CW323" i="1" s="1"/>
  <c r="DF323" i="1" s="1"/>
  <c r="CV424" i="1"/>
  <c r="CW424" i="1" s="1"/>
  <c r="DG424" i="1" s="1"/>
  <c r="CV432" i="1"/>
  <c r="CW432" i="1" s="1"/>
  <c r="DF432" i="1" s="1"/>
  <c r="CV419" i="1"/>
  <c r="CW419" i="1" s="1"/>
  <c r="DB419" i="1" s="1"/>
  <c r="CV423" i="1"/>
  <c r="CW423" i="1" s="1"/>
  <c r="DF423" i="1" s="1"/>
  <c r="CV427" i="1"/>
  <c r="CW427" i="1" s="1"/>
  <c r="DJ427" i="1" s="1"/>
  <c r="CV431" i="1"/>
  <c r="CW431" i="1" s="1"/>
  <c r="DE431" i="1" s="1"/>
  <c r="CV435" i="1"/>
  <c r="CW435" i="1" s="1"/>
  <c r="DI435" i="1" s="1"/>
  <c r="CV439" i="1"/>
  <c r="CW439" i="1" s="1"/>
  <c r="DD439" i="1" s="1"/>
  <c r="CV443" i="1"/>
  <c r="CW443" i="1" s="1"/>
  <c r="DH443" i="1" s="1"/>
  <c r="CV447" i="1"/>
  <c r="CW447" i="1" s="1"/>
  <c r="DD447" i="1" s="1"/>
  <c r="CV451" i="1"/>
  <c r="CW451" i="1" s="1"/>
  <c r="DH451" i="1" s="1"/>
  <c r="CZ581" i="1"/>
  <c r="A33" i="1"/>
  <c r="C33" i="1" s="1"/>
  <c r="L24" i="1" s="1"/>
  <c r="CZ1211" i="1"/>
  <c r="A11" i="1"/>
  <c r="AM4" i="33" s="1"/>
  <c r="CV294" i="1"/>
  <c r="CW294" i="1" s="1"/>
  <c r="DC294" i="1" s="1"/>
  <c r="CV311" i="1"/>
  <c r="CW311" i="1" s="1"/>
  <c r="DB311" i="1" s="1"/>
  <c r="CV319" i="1"/>
  <c r="CW319" i="1" s="1"/>
  <c r="DB319" i="1" s="1"/>
  <c r="CV327" i="1"/>
  <c r="CW327" i="1" s="1"/>
  <c r="DJ327" i="1" s="1"/>
  <c r="CV296" i="1"/>
  <c r="CW296" i="1" s="1"/>
  <c r="DE296" i="1" s="1"/>
  <c r="CV300" i="1"/>
  <c r="CW300" i="1" s="1"/>
  <c r="DI300" i="1" s="1"/>
  <c r="CV304" i="1"/>
  <c r="CW304" i="1" s="1"/>
  <c r="DD304" i="1" s="1"/>
  <c r="CV308" i="1"/>
  <c r="CW308" i="1" s="1"/>
  <c r="DH308" i="1" s="1"/>
  <c r="CV312" i="1"/>
  <c r="CW312" i="1" s="1"/>
  <c r="DC312" i="1" s="1"/>
  <c r="CV316" i="1"/>
  <c r="CW316" i="1" s="1"/>
  <c r="DG316" i="1" s="1"/>
  <c r="CV320" i="1"/>
  <c r="CW320" i="1" s="1"/>
  <c r="DC320" i="1" s="1"/>
  <c r="CV324" i="1"/>
  <c r="CW324" i="1" s="1"/>
  <c r="DG324" i="1" s="1"/>
  <c r="CV293" i="1"/>
  <c r="CW293" i="1" s="1"/>
  <c r="DB293" i="1" s="1"/>
  <c r="CV297" i="1"/>
  <c r="CW297" i="1" s="1"/>
  <c r="DF297" i="1" s="1"/>
  <c r="CV301" i="1"/>
  <c r="CW301" i="1" s="1"/>
  <c r="DJ301" i="1" s="1"/>
  <c r="CV305" i="1"/>
  <c r="CW305" i="1" s="1"/>
  <c r="DE305" i="1" s="1"/>
  <c r="CV309" i="1"/>
  <c r="CW309" i="1" s="1"/>
  <c r="DI309" i="1" s="1"/>
  <c r="CV313" i="1"/>
  <c r="CW313" i="1" s="1"/>
  <c r="DD313" i="1" s="1"/>
  <c r="CV317" i="1"/>
  <c r="CW317" i="1" s="1"/>
  <c r="DH317" i="1" s="1"/>
  <c r="CV321" i="1"/>
  <c r="CW321" i="1" s="1"/>
  <c r="DD321" i="1" s="1"/>
  <c r="CV325" i="1"/>
  <c r="CW325" i="1" s="1"/>
  <c r="DH325" i="1" s="1"/>
  <c r="CV422" i="1"/>
  <c r="CW422" i="1" s="1"/>
  <c r="DE422" i="1" s="1"/>
  <c r="CV430" i="1"/>
  <c r="CW430" i="1" s="1"/>
  <c r="DD430" i="1" s="1"/>
  <c r="CV420" i="1"/>
  <c r="CW420" i="1" s="1"/>
  <c r="DC420" i="1" s="1"/>
  <c r="CV428" i="1"/>
  <c r="CW428" i="1" s="1"/>
  <c r="DB428" i="1" s="1"/>
  <c r="CV436" i="1"/>
  <c r="CW436" i="1" s="1"/>
  <c r="DJ436" i="1" s="1"/>
  <c r="CV440" i="1"/>
  <c r="CW440" i="1" s="1"/>
  <c r="DE440" i="1" s="1"/>
  <c r="CV444" i="1"/>
  <c r="CW444" i="1" s="1"/>
  <c r="DI444" i="1" s="1"/>
  <c r="CV448" i="1"/>
  <c r="CW448" i="1" s="1"/>
  <c r="DE448" i="1" s="1"/>
  <c r="CV452" i="1"/>
  <c r="CW452" i="1" s="1"/>
  <c r="DI452" i="1" s="1"/>
  <c r="CV421" i="1"/>
  <c r="CW421" i="1" s="1"/>
  <c r="DD421" i="1" s="1"/>
  <c r="CV425" i="1"/>
  <c r="CW425" i="1" s="1"/>
  <c r="DH425" i="1" s="1"/>
  <c r="CV426" i="1"/>
  <c r="CW426" i="1" s="1"/>
  <c r="DI426" i="1" s="1"/>
  <c r="CV434" i="1"/>
  <c r="CW434" i="1" s="1"/>
  <c r="DH434" i="1" s="1"/>
  <c r="CV438" i="1"/>
  <c r="CW438" i="1" s="1"/>
  <c r="DC438" i="1" s="1"/>
  <c r="CV442" i="1"/>
  <c r="CW442" i="1" s="1"/>
  <c r="DG442" i="1" s="1"/>
  <c r="CV446" i="1"/>
  <c r="CW446" i="1" s="1"/>
  <c r="DC446" i="1" s="1"/>
  <c r="CV450" i="1"/>
  <c r="CW450" i="1" s="1"/>
  <c r="DG450" i="1" s="1"/>
  <c r="C10" i="1"/>
  <c r="C47" i="25" l="1"/>
  <c r="AB185" i="34"/>
  <c r="AC183" i="34"/>
  <c r="AD183" i="34" s="1"/>
  <c r="J59" i="34"/>
  <c r="K57" i="34"/>
  <c r="L57" i="34" s="1"/>
  <c r="AM5" i="33"/>
  <c r="AN4" i="33" s="1"/>
  <c r="AO4" i="33" s="1"/>
  <c r="AL4" i="33"/>
  <c r="AH6" i="33"/>
  <c r="AI5" i="33"/>
  <c r="AJ4" i="33" s="1"/>
  <c r="AK4" i="33" s="1"/>
  <c r="AG5" i="33"/>
  <c r="S145" i="33"/>
  <c r="T144" i="33"/>
  <c r="U144" i="33" s="1"/>
  <c r="CY804" i="1"/>
  <c r="CZ803" i="1"/>
  <c r="DJ165" i="1"/>
  <c r="DJ7" i="1" s="1"/>
  <c r="DI7" i="1"/>
  <c r="CY678" i="1"/>
  <c r="CZ677" i="1"/>
  <c r="CY930" i="1"/>
  <c r="CZ929" i="1"/>
  <c r="CY1056" i="1"/>
  <c r="CZ1055" i="1"/>
  <c r="H6" i="25"/>
  <c r="H2" i="25" s="1"/>
  <c r="AF6" i="25"/>
  <c r="T6" i="25"/>
  <c r="T2" i="25" s="1"/>
  <c r="BD6" i="25"/>
  <c r="AR6" i="25"/>
  <c r="AG28" i="24"/>
  <c r="DD454" i="1"/>
  <c r="CY14" i="4"/>
  <c r="CZ14" i="4" s="1"/>
  <c r="CY15" i="4" s="1"/>
  <c r="CZ15" i="4" s="1"/>
  <c r="CY16" i="4" s="1"/>
  <c r="CZ16" i="4" s="1"/>
  <c r="CY17" i="4" s="1"/>
  <c r="CZ17" i="4" s="1"/>
  <c r="CY18" i="4" s="1"/>
  <c r="CZ18" i="4" s="1"/>
  <c r="H39" i="1"/>
  <c r="H958" i="1" s="1"/>
  <c r="CX1051" i="1"/>
  <c r="CX1052" i="1" s="1"/>
  <c r="CX1053" i="1" s="1"/>
  <c r="CX1054" i="1" s="1"/>
  <c r="CX1055" i="1" s="1"/>
  <c r="CX1056" i="1" s="1"/>
  <c r="CX1057" i="1" s="1"/>
  <c r="CX1058" i="1" s="1"/>
  <c r="CX1059" i="1" s="1"/>
  <c r="CX1060" i="1" s="1"/>
  <c r="CX1061" i="1" s="1"/>
  <c r="CX1062" i="1" s="1"/>
  <c r="CX1063" i="1" s="1"/>
  <c r="CX1064" i="1" s="1"/>
  <c r="CX1065" i="1" s="1"/>
  <c r="CX1066" i="1" s="1"/>
  <c r="CX1067" i="1" s="1"/>
  <c r="CX1068" i="1" s="1"/>
  <c r="CX1069" i="1" s="1"/>
  <c r="CX1070" i="1" s="1"/>
  <c r="CX1071" i="1" s="1"/>
  <c r="CX1072" i="1" s="1"/>
  <c r="CX1073" i="1" s="1"/>
  <c r="CX1074" i="1" s="1"/>
  <c r="CX1075" i="1" s="1"/>
  <c r="CX1076" i="1" s="1"/>
  <c r="CX1077" i="1" s="1"/>
  <c r="CX1078" i="1" s="1"/>
  <c r="CX1079" i="1" s="1"/>
  <c r="CX1080" i="1" s="1"/>
  <c r="CX1081" i="1" s="1"/>
  <c r="CX1082" i="1" s="1"/>
  <c r="CX1083" i="1" s="1"/>
  <c r="CX1084" i="1" s="1"/>
  <c r="CX1085" i="1" s="1"/>
  <c r="CX1086" i="1" s="1"/>
  <c r="CX1087" i="1" s="1"/>
  <c r="CX1088" i="1" s="1"/>
  <c r="CX1089" i="1" s="1"/>
  <c r="CX1090" i="1" s="1"/>
  <c r="CX1091" i="1" s="1"/>
  <c r="CX1092" i="1" s="1"/>
  <c r="CX1093" i="1" s="1"/>
  <c r="CX1094" i="1" s="1"/>
  <c r="CX1095" i="1" s="1"/>
  <c r="CX1096" i="1" s="1"/>
  <c r="CX1097" i="1" s="1"/>
  <c r="CX1098" i="1" s="1"/>
  <c r="CX1099" i="1" s="1"/>
  <c r="CX1100" i="1" s="1"/>
  <c r="CX1101" i="1" s="1"/>
  <c r="CX1102" i="1" s="1"/>
  <c r="CX1103" i="1" s="1"/>
  <c r="CX1104" i="1" s="1"/>
  <c r="CX1105" i="1" s="1"/>
  <c r="CX1106" i="1" s="1"/>
  <c r="CX1107" i="1" s="1"/>
  <c r="CX1108" i="1" s="1"/>
  <c r="CX1109" i="1" s="1"/>
  <c r="CX1110" i="1" s="1"/>
  <c r="CX1111" i="1" s="1"/>
  <c r="CX1112" i="1" s="1"/>
  <c r="CX1113" i="1" s="1"/>
  <c r="CX1114" i="1" s="1"/>
  <c r="CX1115" i="1" s="1"/>
  <c r="CX1116" i="1" s="1"/>
  <c r="CX1117" i="1" s="1"/>
  <c r="CX1118" i="1" s="1"/>
  <c r="CX1119" i="1" s="1"/>
  <c r="CX1120" i="1" s="1"/>
  <c r="CX1121" i="1" s="1"/>
  <c r="CX1122" i="1" s="1"/>
  <c r="CX1123" i="1" s="1"/>
  <c r="CX1124" i="1" s="1"/>
  <c r="CX1125" i="1" s="1"/>
  <c r="CX1126" i="1" s="1"/>
  <c r="CX1127" i="1" s="1"/>
  <c r="CX1128" i="1" s="1"/>
  <c r="CX1129" i="1" s="1"/>
  <c r="CX1130" i="1" s="1"/>
  <c r="CX1131" i="1" s="1"/>
  <c r="CX1132" i="1" s="1"/>
  <c r="CX1133" i="1" s="1"/>
  <c r="CX1134" i="1" s="1"/>
  <c r="CX1135" i="1" s="1"/>
  <c r="CX1136" i="1" s="1"/>
  <c r="CX1137" i="1" s="1"/>
  <c r="CX1138" i="1" s="1"/>
  <c r="CX1139" i="1" s="1"/>
  <c r="CX1140" i="1" s="1"/>
  <c r="CX1141" i="1" s="1"/>
  <c r="CX1142" i="1" s="1"/>
  <c r="CX1143" i="1" s="1"/>
  <c r="CX1144" i="1" s="1"/>
  <c r="CX1145" i="1" s="1"/>
  <c r="CX1146" i="1" s="1"/>
  <c r="CX1147" i="1" s="1"/>
  <c r="CX1148" i="1" s="1"/>
  <c r="CX1149" i="1" s="1"/>
  <c r="CX1150" i="1" s="1"/>
  <c r="CX1151" i="1" s="1"/>
  <c r="CX1152" i="1" s="1"/>
  <c r="CX1153" i="1" s="1"/>
  <c r="CX1154" i="1" s="1"/>
  <c r="CX1155" i="1" s="1"/>
  <c r="CX1156" i="1" s="1"/>
  <c r="CX1157" i="1" s="1"/>
  <c r="CX1158" i="1" s="1"/>
  <c r="CX1159" i="1" s="1"/>
  <c r="CX1160" i="1" s="1"/>
  <c r="CX1161" i="1" s="1"/>
  <c r="CX1162" i="1" s="1"/>
  <c r="CX1163" i="1" s="1"/>
  <c r="CX1164" i="1" s="1"/>
  <c r="CX1165" i="1" s="1"/>
  <c r="CX1166" i="1" s="1"/>
  <c r="CX1167" i="1" s="1"/>
  <c r="CX1168" i="1" s="1"/>
  <c r="CX1169" i="1" s="1"/>
  <c r="CX1170" i="1" s="1"/>
  <c r="CX1171" i="1" s="1"/>
  <c r="CX1172" i="1" s="1"/>
  <c r="CX1173" i="1" s="1"/>
  <c r="CX1174" i="1" s="1"/>
  <c r="C41" i="1" s="1"/>
  <c r="V22" i="1" s="1"/>
  <c r="BM22" i="1" s="1"/>
  <c r="DJ454" i="1"/>
  <c r="DA201" i="1"/>
  <c r="E10" i="1"/>
  <c r="DF454" i="1"/>
  <c r="CX293" i="1"/>
  <c r="CX294" i="1" s="1"/>
  <c r="CX295" i="1" s="1"/>
  <c r="CX296" i="1" s="1"/>
  <c r="CX297" i="1" s="1"/>
  <c r="CX298" i="1" s="1"/>
  <c r="CX299" i="1" s="1"/>
  <c r="CX300" i="1" s="1"/>
  <c r="CX301" i="1" s="1"/>
  <c r="CX302" i="1" s="1"/>
  <c r="CX303" i="1" s="1"/>
  <c r="CX304" i="1" s="1"/>
  <c r="CX305" i="1" s="1"/>
  <c r="CX306" i="1" s="1"/>
  <c r="CX307" i="1" s="1"/>
  <c r="CX308" i="1" s="1"/>
  <c r="CX309" i="1" s="1"/>
  <c r="CX310" i="1" s="1"/>
  <c r="CX311" i="1" s="1"/>
  <c r="CX312" i="1" s="1"/>
  <c r="CX313" i="1" s="1"/>
  <c r="CX314" i="1" s="1"/>
  <c r="CX315" i="1" s="1"/>
  <c r="CX316" i="1" s="1"/>
  <c r="CX317" i="1" s="1"/>
  <c r="CX318" i="1" s="1"/>
  <c r="CX319" i="1" s="1"/>
  <c r="CX320" i="1" s="1"/>
  <c r="CX321" i="1" s="1"/>
  <c r="CX322" i="1" s="1"/>
  <c r="CX323" i="1" s="1"/>
  <c r="CX324" i="1" s="1"/>
  <c r="CX325" i="1" s="1"/>
  <c r="CX326" i="1" s="1"/>
  <c r="CX327" i="1" s="1"/>
  <c r="CX328" i="1" s="1"/>
  <c r="CX329" i="1" s="1"/>
  <c r="CX330" i="1" s="1"/>
  <c r="CX331" i="1" s="1"/>
  <c r="CX332" i="1" s="1"/>
  <c r="CX333" i="1" s="1"/>
  <c r="CX334" i="1" s="1"/>
  <c r="CX335" i="1" s="1"/>
  <c r="CX336" i="1" s="1"/>
  <c r="CX337" i="1" s="1"/>
  <c r="CX338" i="1" s="1"/>
  <c r="CX339" i="1" s="1"/>
  <c r="CX340" i="1" s="1"/>
  <c r="CX341" i="1" s="1"/>
  <c r="CX342" i="1" s="1"/>
  <c r="CX343" i="1" s="1"/>
  <c r="CX344" i="1" s="1"/>
  <c r="CX345" i="1" s="1"/>
  <c r="CX346" i="1" s="1"/>
  <c r="CX347" i="1" s="1"/>
  <c r="CX348" i="1" s="1"/>
  <c r="CX349" i="1" s="1"/>
  <c r="CX350" i="1" s="1"/>
  <c r="CX351" i="1" s="1"/>
  <c r="CX352" i="1" s="1"/>
  <c r="CX353" i="1" s="1"/>
  <c r="CX354" i="1" s="1"/>
  <c r="CX355" i="1" s="1"/>
  <c r="CX356" i="1" s="1"/>
  <c r="CX357" i="1" s="1"/>
  <c r="CX358" i="1" s="1"/>
  <c r="CX359" i="1" s="1"/>
  <c r="CX360" i="1" s="1"/>
  <c r="CX361" i="1" s="1"/>
  <c r="CX362" i="1" s="1"/>
  <c r="CX363" i="1" s="1"/>
  <c r="CX364" i="1" s="1"/>
  <c r="CX365" i="1" s="1"/>
  <c r="CX366" i="1" s="1"/>
  <c r="CX367" i="1" s="1"/>
  <c r="CX368" i="1" s="1"/>
  <c r="CX369" i="1" s="1"/>
  <c r="CX370" i="1" s="1"/>
  <c r="CX371" i="1" s="1"/>
  <c r="CX372" i="1" s="1"/>
  <c r="CX373" i="1" s="1"/>
  <c r="CX374" i="1" s="1"/>
  <c r="CX375" i="1" s="1"/>
  <c r="CX376" i="1" s="1"/>
  <c r="CX377" i="1" s="1"/>
  <c r="CX378" i="1" s="1"/>
  <c r="CX379" i="1" s="1"/>
  <c r="CX380" i="1" s="1"/>
  <c r="CX381" i="1" s="1"/>
  <c r="CX382" i="1" s="1"/>
  <c r="CX383" i="1" s="1"/>
  <c r="CX384" i="1" s="1"/>
  <c r="CX385" i="1" s="1"/>
  <c r="CX386" i="1" s="1"/>
  <c r="CX387" i="1" s="1"/>
  <c r="CX388" i="1" s="1"/>
  <c r="CX389" i="1" s="1"/>
  <c r="CX390" i="1" s="1"/>
  <c r="CX391" i="1" s="1"/>
  <c r="CX392" i="1" s="1"/>
  <c r="CX393" i="1" s="1"/>
  <c r="CX394" i="1" s="1"/>
  <c r="CX395" i="1" s="1"/>
  <c r="CX396" i="1" s="1"/>
  <c r="CX397" i="1" s="1"/>
  <c r="CX398" i="1" s="1"/>
  <c r="CX399" i="1" s="1"/>
  <c r="CX400" i="1" s="1"/>
  <c r="CX401" i="1" s="1"/>
  <c r="CX402" i="1" s="1"/>
  <c r="CX403" i="1" s="1"/>
  <c r="CX404" i="1" s="1"/>
  <c r="CX405" i="1" s="1"/>
  <c r="CX406" i="1" s="1"/>
  <c r="CX407" i="1" s="1"/>
  <c r="CX408" i="1" s="1"/>
  <c r="CX409" i="1" s="1"/>
  <c r="CX410" i="1" s="1"/>
  <c r="CX411" i="1" s="1"/>
  <c r="CX412" i="1" s="1"/>
  <c r="CX413" i="1" s="1"/>
  <c r="CX414" i="1" s="1"/>
  <c r="CX415" i="1" s="1"/>
  <c r="CX416" i="1" s="1"/>
  <c r="CX417" i="1" s="1"/>
  <c r="CV34" i="1"/>
  <c r="B35" i="1" s="1"/>
  <c r="DF328" i="1"/>
  <c r="DG328" i="1"/>
  <c r="CX419" i="1"/>
  <c r="CX420" i="1" s="1"/>
  <c r="CX421" i="1" s="1"/>
  <c r="CX422" i="1" s="1"/>
  <c r="CX423" i="1" s="1"/>
  <c r="CX424" i="1" s="1"/>
  <c r="CX425" i="1" s="1"/>
  <c r="CX426" i="1" s="1"/>
  <c r="CX427" i="1" s="1"/>
  <c r="CX428" i="1" s="1"/>
  <c r="CX429" i="1" s="1"/>
  <c r="CX430" i="1" s="1"/>
  <c r="CX431" i="1" s="1"/>
  <c r="CX432" i="1" s="1"/>
  <c r="CX433" i="1" s="1"/>
  <c r="CX434" i="1" s="1"/>
  <c r="CX435" i="1" s="1"/>
  <c r="CX436" i="1" s="1"/>
  <c r="CX437" i="1" s="1"/>
  <c r="CX438" i="1" s="1"/>
  <c r="CX439" i="1" s="1"/>
  <c r="CX440" i="1" s="1"/>
  <c r="CX441" i="1" s="1"/>
  <c r="CX442" i="1" s="1"/>
  <c r="CX443" i="1" s="1"/>
  <c r="CX444" i="1" s="1"/>
  <c r="CX445" i="1" s="1"/>
  <c r="CX446" i="1" s="1"/>
  <c r="CX447" i="1" s="1"/>
  <c r="CX448" i="1" s="1"/>
  <c r="CX449" i="1" s="1"/>
  <c r="CX450" i="1" s="1"/>
  <c r="CX451" i="1" s="1"/>
  <c r="CX452" i="1" s="1"/>
  <c r="CX453" i="1" s="1"/>
  <c r="CX454" i="1" s="1"/>
  <c r="CX455" i="1" s="1"/>
  <c r="CX456" i="1" s="1"/>
  <c r="CX457" i="1" s="1"/>
  <c r="CX458" i="1" s="1"/>
  <c r="CX459" i="1" s="1"/>
  <c r="CX460" i="1" s="1"/>
  <c r="CX461" i="1" s="1"/>
  <c r="CX462" i="1" s="1"/>
  <c r="CX463" i="1" s="1"/>
  <c r="CX464" i="1" s="1"/>
  <c r="CX465" i="1" s="1"/>
  <c r="CX466" i="1" s="1"/>
  <c r="CX467" i="1" s="1"/>
  <c r="CX468" i="1" s="1"/>
  <c r="CX469" i="1" s="1"/>
  <c r="CX470" i="1" s="1"/>
  <c r="CX471" i="1" s="1"/>
  <c r="CX472" i="1" s="1"/>
  <c r="CX473" i="1" s="1"/>
  <c r="CX474" i="1" s="1"/>
  <c r="CX475" i="1" s="1"/>
  <c r="CX476" i="1" s="1"/>
  <c r="CX477" i="1" s="1"/>
  <c r="CX478" i="1" s="1"/>
  <c r="CX479" i="1" s="1"/>
  <c r="CX480" i="1" s="1"/>
  <c r="CX481" i="1" s="1"/>
  <c r="CX482" i="1" s="1"/>
  <c r="CX483" i="1" s="1"/>
  <c r="CX484" i="1" s="1"/>
  <c r="CX485" i="1" s="1"/>
  <c r="CX486" i="1" s="1"/>
  <c r="CX487" i="1" s="1"/>
  <c r="CX488" i="1" s="1"/>
  <c r="CX489" i="1" s="1"/>
  <c r="CX490" i="1" s="1"/>
  <c r="CX491" i="1" s="1"/>
  <c r="CX492" i="1" s="1"/>
  <c r="CX493" i="1" s="1"/>
  <c r="CX494" i="1" s="1"/>
  <c r="CX495" i="1" s="1"/>
  <c r="CX496" i="1" s="1"/>
  <c r="CX497" i="1" s="1"/>
  <c r="CX498" i="1" s="1"/>
  <c r="CX499" i="1" s="1"/>
  <c r="CX500" i="1" s="1"/>
  <c r="CX501" i="1" s="1"/>
  <c r="CX502" i="1" s="1"/>
  <c r="CX503" i="1" s="1"/>
  <c r="CX504" i="1" s="1"/>
  <c r="CX505" i="1" s="1"/>
  <c r="CX506" i="1" s="1"/>
  <c r="CX507" i="1" s="1"/>
  <c r="CX508" i="1" s="1"/>
  <c r="CX509" i="1" s="1"/>
  <c r="CX510" i="1" s="1"/>
  <c r="CX511" i="1" s="1"/>
  <c r="CX512" i="1" s="1"/>
  <c r="CX513" i="1" s="1"/>
  <c r="CX514" i="1" s="1"/>
  <c r="CX515" i="1" s="1"/>
  <c r="CX516" i="1" s="1"/>
  <c r="CX517" i="1" s="1"/>
  <c r="CX518" i="1" s="1"/>
  <c r="CX519" i="1" s="1"/>
  <c r="CX520" i="1" s="1"/>
  <c r="CX521" i="1" s="1"/>
  <c r="CX522" i="1" s="1"/>
  <c r="CX523" i="1" s="1"/>
  <c r="CX524" i="1" s="1"/>
  <c r="CX525" i="1" s="1"/>
  <c r="CX526" i="1" s="1"/>
  <c r="CX527" i="1" s="1"/>
  <c r="CX528" i="1" s="1"/>
  <c r="CX529" i="1" s="1"/>
  <c r="CX530" i="1" s="1"/>
  <c r="CX531" i="1" s="1"/>
  <c r="CX532" i="1" s="1"/>
  <c r="CX533" i="1" s="1"/>
  <c r="CX534" i="1" s="1"/>
  <c r="CX535" i="1" s="1"/>
  <c r="CX536" i="1" s="1"/>
  <c r="CX537" i="1" s="1"/>
  <c r="CX538" i="1" s="1"/>
  <c r="CX539" i="1" s="1"/>
  <c r="CX540" i="1" s="1"/>
  <c r="CX541" i="1" s="1"/>
  <c r="CX542" i="1" s="1"/>
  <c r="CX543" i="1" s="1"/>
  <c r="DB454" i="1"/>
  <c r="DC328" i="1"/>
  <c r="DJ328" i="1"/>
  <c r="DB328" i="1"/>
  <c r="DE328" i="1"/>
  <c r="DE454" i="1"/>
  <c r="CZ1212" i="1"/>
  <c r="DA1211" i="1"/>
  <c r="E11" i="1"/>
  <c r="H942" i="1"/>
  <c r="CZ582" i="1"/>
  <c r="DA581" i="1"/>
  <c r="E12" i="1"/>
  <c r="I39" i="1"/>
  <c r="V18" i="1"/>
  <c r="BM18" i="1" s="1"/>
  <c r="C11" i="1"/>
  <c r="G8" i="4" s="1"/>
  <c r="BR4" i="24"/>
  <c r="DH454" i="1"/>
  <c r="DH328" i="1"/>
  <c r="DI328" i="1"/>
  <c r="CZ453" i="1"/>
  <c r="A8" i="1" s="1"/>
  <c r="X4" i="33" s="1"/>
  <c r="DC454" i="1"/>
  <c r="DD328" i="1"/>
  <c r="CV38" i="1"/>
  <c r="B39" i="1" s="1"/>
  <c r="CZ327" i="1"/>
  <c r="CV40" i="1"/>
  <c r="B41" i="1" s="1"/>
  <c r="CV36" i="1"/>
  <c r="B37" i="1" s="1"/>
  <c r="DI454" i="1"/>
  <c r="DG454" i="1"/>
  <c r="L20" i="1"/>
  <c r="CZ203" i="1"/>
  <c r="DA202" i="1"/>
  <c r="AC184" i="34" l="1"/>
  <c r="AD184" i="34" s="1"/>
  <c r="AB186" i="34"/>
  <c r="K58" i="34"/>
  <c r="L58" i="34" s="1"/>
  <c r="J60" i="34"/>
  <c r="AM6" i="33"/>
  <c r="AN5" i="33" s="1"/>
  <c r="AO5" i="33" s="1"/>
  <c r="AL5" i="33"/>
  <c r="CZ328" i="1"/>
  <c r="DA328" i="1" s="1"/>
  <c r="A9" i="1"/>
  <c r="AC4" i="33" s="1"/>
  <c r="W4" i="33"/>
  <c r="X5" i="33"/>
  <c r="Y4" i="33" s="1"/>
  <c r="AH7" i="33"/>
  <c r="AI6" i="33"/>
  <c r="AJ5" i="33" s="1"/>
  <c r="AK5" i="33" s="1"/>
  <c r="AG6" i="33"/>
  <c r="S146" i="33"/>
  <c r="T145" i="33"/>
  <c r="U145" i="33" s="1"/>
  <c r="CY1057" i="1"/>
  <c r="CZ1056" i="1"/>
  <c r="CY931" i="1"/>
  <c r="CZ930" i="1"/>
  <c r="CY679" i="1"/>
  <c r="CZ678" i="1"/>
  <c r="CY805" i="1"/>
  <c r="CZ804" i="1"/>
  <c r="I6" i="25"/>
  <c r="I2" i="25" s="1"/>
  <c r="AS6" i="25"/>
  <c r="U6" i="25"/>
  <c r="U2" i="25" s="1"/>
  <c r="AG6" i="25"/>
  <c r="BQ6" i="25"/>
  <c r="BE6" i="25"/>
  <c r="M26" i="31"/>
  <c r="K26" i="31"/>
  <c r="I26" i="31"/>
  <c r="G26" i="31"/>
  <c r="E26" i="31"/>
  <c r="C26" i="31"/>
  <c r="N26" i="31"/>
  <c r="L26" i="31"/>
  <c r="J26" i="31"/>
  <c r="H26" i="31"/>
  <c r="F26" i="31"/>
  <c r="D26" i="31"/>
  <c r="B26" i="31"/>
  <c r="M12" i="31"/>
  <c r="K12" i="31"/>
  <c r="I12" i="31"/>
  <c r="G12" i="31"/>
  <c r="E12" i="31"/>
  <c r="C12" i="31"/>
  <c r="N12" i="31"/>
  <c r="J12" i="31"/>
  <c r="F12" i="31"/>
  <c r="B12" i="31"/>
  <c r="L12" i="31"/>
  <c r="H12" i="31"/>
  <c r="D12" i="31"/>
  <c r="AG29" i="24"/>
  <c r="H945" i="1"/>
  <c r="H929" i="1"/>
  <c r="H926" i="1"/>
  <c r="L22" i="1"/>
  <c r="H925" i="1"/>
  <c r="H937" i="1"/>
  <c r="H953" i="1"/>
  <c r="H934" i="1"/>
  <c r="H950" i="1"/>
  <c r="H933" i="1"/>
  <c r="H941" i="1"/>
  <c r="H949" i="1"/>
  <c r="H957" i="1"/>
  <c r="H930" i="1"/>
  <c r="H938" i="1"/>
  <c r="H946" i="1"/>
  <c r="H954" i="1"/>
  <c r="FH14" i="4"/>
  <c r="H927" i="1"/>
  <c r="H931" i="1"/>
  <c r="H935" i="1"/>
  <c r="H939" i="1"/>
  <c r="H943" i="1"/>
  <c r="H947" i="1"/>
  <c r="H951" i="1"/>
  <c r="H955" i="1"/>
  <c r="H924" i="1"/>
  <c r="H928" i="1"/>
  <c r="H932" i="1"/>
  <c r="H936" i="1"/>
  <c r="H940" i="1"/>
  <c r="H944" i="1"/>
  <c r="H948" i="1"/>
  <c r="H952" i="1"/>
  <c r="H956" i="1"/>
  <c r="FH18" i="4"/>
  <c r="FH16" i="4"/>
  <c r="FD16" i="4"/>
  <c r="CZ454" i="1"/>
  <c r="DA454" i="1" s="1"/>
  <c r="FD14" i="4"/>
  <c r="EZ14" i="4"/>
  <c r="FD18" i="4"/>
  <c r="EZ16" i="4"/>
  <c r="BU12" i="4" s="1"/>
  <c r="EZ18" i="4"/>
  <c r="I957" i="1"/>
  <c r="I955" i="1"/>
  <c r="I953" i="1"/>
  <c r="I951" i="1"/>
  <c r="I949" i="1"/>
  <c r="I947" i="1"/>
  <c r="I945" i="1"/>
  <c r="I943" i="1"/>
  <c r="I941" i="1"/>
  <c r="I939" i="1"/>
  <c r="I937" i="1"/>
  <c r="I935" i="1"/>
  <c r="I933" i="1"/>
  <c r="I931" i="1"/>
  <c r="I929" i="1"/>
  <c r="I927" i="1"/>
  <c r="I925" i="1"/>
  <c r="I958" i="1"/>
  <c r="CV958" i="1" s="1"/>
  <c r="I956" i="1"/>
  <c r="I954" i="1"/>
  <c r="I952" i="1"/>
  <c r="I950" i="1"/>
  <c r="I948" i="1"/>
  <c r="I946" i="1"/>
  <c r="I944" i="1"/>
  <c r="I942" i="1"/>
  <c r="CV942" i="1" s="1"/>
  <c r="I940" i="1"/>
  <c r="I938" i="1"/>
  <c r="I936" i="1"/>
  <c r="I934" i="1"/>
  <c r="I932" i="1"/>
  <c r="I930" i="1"/>
  <c r="I928" i="1"/>
  <c r="I926" i="1"/>
  <c r="I924" i="1"/>
  <c r="CV39" i="1"/>
  <c r="CZ1213" i="1"/>
  <c r="DA1212" i="1"/>
  <c r="AI24" i="24"/>
  <c r="CZ583" i="1"/>
  <c r="DA582" i="1"/>
  <c r="C8" i="1"/>
  <c r="L18" i="1" s="1"/>
  <c r="C5" i="1"/>
  <c r="N4" i="4" s="1"/>
  <c r="DP16" i="1"/>
  <c r="DR16" i="1"/>
  <c r="CZ204" i="1"/>
  <c r="DA203" i="1"/>
  <c r="CZ329" i="1" l="1"/>
  <c r="DA329" i="1" s="1"/>
  <c r="AB187" i="34"/>
  <c r="AC185" i="34"/>
  <c r="AD185" i="34" s="1"/>
  <c r="J61" i="34"/>
  <c r="K59" i="34"/>
  <c r="L59" i="34" s="1"/>
  <c r="E9" i="1"/>
  <c r="C9" i="1"/>
  <c r="L16" i="1" s="1"/>
  <c r="DL16" i="1" s="1"/>
  <c r="AM7" i="33"/>
  <c r="AN6" i="33" s="1"/>
  <c r="AO6" i="33" s="1"/>
  <c r="AL6" i="33"/>
  <c r="AH8" i="33"/>
  <c r="AI7" i="33"/>
  <c r="AJ6" i="33" s="1"/>
  <c r="AK6" i="33" s="1"/>
  <c r="AG7" i="33"/>
  <c r="AD4" i="33"/>
  <c r="AB4" i="33"/>
  <c r="AC5" i="33"/>
  <c r="X6" i="33"/>
  <c r="Y5" i="33" s="1"/>
  <c r="Z4" i="33" s="1"/>
  <c r="AA4" i="33" s="1"/>
  <c r="W5" i="33"/>
  <c r="S147" i="33"/>
  <c r="T146" i="33"/>
  <c r="U146" i="33" s="1"/>
  <c r="CY806" i="1"/>
  <c r="CZ805" i="1"/>
  <c r="CY680" i="1"/>
  <c r="CZ679" i="1"/>
  <c r="CY932" i="1"/>
  <c r="CZ931" i="1"/>
  <c r="CY1058" i="1"/>
  <c r="CZ1057" i="1"/>
  <c r="AH6" i="25"/>
  <c r="J6" i="25"/>
  <c r="J2" i="25" s="1"/>
  <c r="BF6" i="25"/>
  <c r="V6" i="25"/>
  <c r="V2" i="25" s="1"/>
  <c r="AT6" i="25"/>
  <c r="CD6" i="25"/>
  <c r="BR6" i="25"/>
  <c r="CV926" i="1"/>
  <c r="BT12" i="4"/>
  <c r="D37" i="31" s="1"/>
  <c r="CV945" i="1"/>
  <c r="N5" i="31"/>
  <c r="L5" i="31"/>
  <c r="J5" i="31"/>
  <c r="H5" i="31"/>
  <c r="F5" i="31"/>
  <c r="D5" i="31"/>
  <c r="B5" i="31"/>
  <c r="M5" i="31"/>
  <c r="I5" i="31"/>
  <c r="E5" i="31"/>
  <c r="K5" i="31"/>
  <c r="G5" i="31"/>
  <c r="C5" i="31"/>
  <c r="E37" i="31"/>
  <c r="BX12" i="4"/>
  <c r="AG30" i="24"/>
  <c r="CV938" i="1"/>
  <c r="CV950" i="1"/>
  <c r="CV954" i="1"/>
  <c r="CV927" i="1"/>
  <c r="CV935" i="1"/>
  <c r="CV943" i="1"/>
  <c r="CV951" i="1"/>
  <c r="CV928" i="1"/>
  <c r="CV936" i="1"/>
  <c r="CV944" i="1"/>
  <c r="CV952" i="1"/>
  <c r="CV929" i="1"/>
  <c r="CV933" i="1"/>
  <c r="CV937" i="1"/>
  <c r="CV949" i="1"/>
  <c r="CV925" i="1"/>
  <c r="CV941" i="1"/>
  <c r="CV953" i="1"/>
  <c r="CV957" i="1"/>
  <c r="CV930" i="1"/>
  <c r="CV934" i="1"/>
  <c r="CV946" i="1"/>
  <c r="BS10" i="4"/>
  <c r="CV924" i="1"/>
  <c r="CX924" i="1" s="1"/>
  <c r="CX925" i="1" s="1"/>
  <c r="CX926" i="1" s="1"/>
  <c r="CV931" i="1"/>
  <c r="CV939" i="1"/>
  <c r="CV947" i="1"/>
  <c r="CV955" i="1"/>
  <c r="CV932" i="1"/>
  <c r="CV940" i="1"/>
  <c r="CV948" i="1"/>
  <c r="CV956" i="1"/>
  <c r="BV10" i="4"/>
  <c r="CZ455" i="1"/>
  <c r="DA455" i="1" s="1"/>
  <c r="BY10" i="4"/>
  <c r="BZ12" i="4"/>
  <c r="J37" i="31" s="1"/>
  <c r="BV12" i="4"/>
  <c r="BW12" i="4"/>
  <c r="E8" i="1"/>
  <c r="BU10" i="4"/>
  <c r="BX10" i="4"/>
  <c r="BQ10" i="4"/>
  <c r="BQ11" i="4" s="1"/>
  <c r="BY12" i="4"/>
  <c r="BT10" i="4"/>
  <c r="BR12" i="4"/>
  <c r="BR10" i="4"/>
  <c r="BR11" i="4" s="1"/>
  <c r="BS12" i="4"/>
  <c r="BW10" i="4"/>
  <c r="DA583" i="1"/>
  <c r="CZ584" i="1"/>
  <c r="AI25" i="24"/>
  <c r="CZ1214" i="1"/>
  <c r="DA1213" i="1"/>
  <c r="CZ205" i="1"/>
  <c r="DA204" i="1"/>
  <c r="CZ330" i="1" l="1"/>
  <c r="AC186" i="34"/>
  <c r="AD186" i="34" s="1"/>
  <c r="AB188" i="34"/>
  <c r="K60" i="34"/>
  <c r="L60" i="34" s="1"/>
  <c r="J62" i="34"/>
  <c r="AM8" i="33"/>
  <c r="AN7" i="33" s="1"/>
  <c r="AO7" i="33" s="1"/>
  <c r="AL7" i="33"/>
  <c r="X7" i="33"/>
  <c r="Y6" i="33" s="1"/>
  <c r="Z5" i="33" s="1"/>
  <c r="AA5" i="33" s="1"/>
  <c r="W6" i="33"/>
  <c r="AC6" i="33"/>
  <c r="AD5" i="33"/>
  <c r="AE4" i="33" s="1"/>
  <c r="AF4" i="33" s="1"/>
  <c r="AB5" i="33"/>
  <c r="AH9" i="33"/>
  <c r="AI8" i="33"/>
  <c r="AJ7" i="33" s="1"/>
  <c r="AK7" i="33" s="1"/>
  <c r="AG8" i="33"/>
  <c r="S148" i="33"/>
  <c r="T147" i="33"/>
  <c r="U147" i="33" s="1"/>
  <c r="CY1059" i="1"/>
  <c r="CZ1058" i="1"/>
  <c r="CY933" i="1"/>
  <c r="CZ932" i="1"/>
  <c r="CY681" i="1"/>
  <c r="CZ680" i="1"/>
  <c r="CY807" i="1"/>
  <c r="CZ806" i="1"/>
  <c r="AU6" i="25"/>
  <c r="K6" i="25"/>
  <c r="K2" i="25" s="1"/>
  <c r="AI6" i="25"/>
  <c r="BS6" i="25"/>
  <c r="W6" i="25"/>
  <c r="W2" i="25" s="1"/>
  <c r="BG6" i="25"/>
  <c r="CQ6" i="25"/>
  <c r="CE6" i="25"/>
  <c r="C37" i="31"/>
  <c r="B37" i="31"/>
  <c r="I37" i="31"/>
  <c r="M19" i="31"/>
  <c r="K19" i="31"/>
  <c r="I19" i="31"/>
  <c r="G19" i="31"/>
  <c r="E19" i="31"/>
  <c r="C19" i="31"/>
  <c r="L19" i="31"/>
  <c r="H19" i="31"/>
  <c r="D19" i="31"/>
  <c r="N19" i="31"/>
  <c r="J19" i="31"/>
  <c r="F19" i="31"/>
  <c r="B19" i="31"/>
  <c r="G37" i="31"/>
  <c r="F37" i="31"/>
  <c r="H37" i="31"/>
  <c r="CX927" i="1"/>
  <c r="CX928" i="1" s="1"/>
  <c r="CX929" i="1" s="1"/>
  <c r="CX930" i="1" s="1"/>
  <c r="CX931" i="1" s="1"/>
  <c r="CX932" i="1" s="1"/>
  <c r="CX933" i="1" s="1"/>
  <c r="CX934" i="1" s="1"/>
  <c r="CX935" i="1" s="1"/>
  <c r="CX936" i="1" s="1"/>
  <c r="CX937" i="1" s="1"/>
  <c r="CX938" i="1" s="1"/>
  <c r="CX939" i="1" s="1"/>
  <c r="CX940" i="1" s="1"/>
  <c r="CX941" i="1" s="1"/>
  <c r="CX942" i="1" s="1"/>
  <c r="CX943" i="1" s="1"/>
  <c r="CX944" i="1" s="1"/>
  <c r="CX945" i="1" s="1"/>
  <c r="CX946" i="1" s="1"/>
  <c r="CX947" i="1" s="1"/>
  <c r="CX948" i="1" s="1"/>
  <c r="CX949" i="1" s="1"/>
  <c r="CX950" i="1" s="1"/>
  <c r="CX951" i="1" s="1"/>
  <c r="CX952" i="1" s="1"/>
  <c r="CX953" i="1" s="1"/>
  <c r="CX954" i="1" s="1"/>
  <c r="CX955" i="1" s="1"/>
  <c r="CX956" i="1" s="1"/>
  <c r="CX957" i="1" s="1"/>
  <c r="CX958" i="1" s="1"/>
  <c r="CX959" i="1" s="1"/>
  <c r="CX960" i="1" s="1"/>
  <c r="CX961" i="1" s="1"/>
  <c r="CX962" i="1" s="1"/>
  <c r="CX963" i="1" s="1"/>
  <c r="CX964" i="1" s="1"/>
  <c r="CX965" i="1" s="1"/>
  <c r="CX966" i="1" s="1"/>
  <c r="CX967" i="1" s="1"/>
  <c r="CX968" i="1" s="1"/>
  <c r="CX969" i="1" s="1"/>
  <c r="CX970" i="1" s="1"/>
  <c r="CX971" i="1" s="1"/>
  <c r="CX972" i="1" s="1"/>
  <c r="CX973" i="1" s="1"/>
  <c r="CX974" i="1" s="1"/>
  <c r="CX975" i="1" s="1"/>
  <c r="CX976" i="1" s="1"/>
  <c r="CX977" i="1" s="1"/>
  <c r="CX978" i="1" s="1"/>
  <c r="CX979" i="1" s="1"/>
  <c r="CX980" i="1" s="1"/>
  <c r="CX981" i="1" s="1"/>
  <c r="CX982" i="1" s="1"/>
  <c r="CX983" i="1" s="1"/>
  <c r="CX984" i="1" s="1"/>
  <c r="CX985" i="1" s="1"/>
  <c r="CX986" i="1" s="1"/>
  <c r="CX987" i="1" s="1"/>
  <c r="CX988" i="1" s="1"/>
  <c r="CX989" i="1" s="1"/>
  <c r="CX990" i="1" s="1"/>
  <c r="CX991" i="1" s="1"/>
  <c r="CX992" i="1" s="1"/>
  <c r="CX993" i="1" s="1"/>
  <c r="CX994" i="1" s="1"/>
  <c r="CX995" i="1" s="1"/>
  <c r="CX996" i="1" s="1"/>
  <c r="CX997" i="1" s="1"/>
  <c r="CX998" i="1" s="1"/>
  <c r="CX999" i="1" s="1"/>
  <c r="CX1000" i="1" s="1"/>
  <c r="CX1001" i="1" s="1"/>
  <c r="CX1002" i="1" s="1"/>
  <c r="CX1003" i="1" s="1"/>
  <c r="CX1004" i="1" s="1"/>
  <c r="CX1005" i="1" s="1"/>
  <c r="CX1006" i="1" s="1"/>
  <c r="CX1007" i="1" s="1"/>
  <c r="CX1008" i="1" s="1"/>
  <c r="CX1009" i="1" s="1"/>
  <c r="CX1010" i="1" s="1"/>
  <c r="CX1011" i="1" s="1"/>
  <c r="CX1012" i="1" s="1"/>
  <c r="CX1013" i="1" s="1"/>
  <c r="CX1014" i="1" s="1"/>
  <c r="CX1015" i="1" s="1"/>
  <c r="CX1016" i="1" s="1"/>
  <c r="CX1017" i="1" s="1"/>
  <c r="CX1018" i="1" s="1"/>
  <c r="CX1019" i="1" s="1"/>
  <c r="CX1020" i="1" s="1"/>
  <c r="CX1021" i="1" s="1"/>
  <c r="CX1022" i="1" s="1"/>
  <c r="CX1023" i="1" s="1"/>
  <c r="CX1024" i="1" s="1"/>
  <c r="CX1025" i="1" s="1"/>
  <c r="CX1026" i="1" s="1"/>
  <c r="CX1027" i="1" s="1"/>
  <c r="CX1028" i="1" s="1"/>
  <c r="CX1029" i="1" s="1"/>
  <c r="CX1030" i="1" s="1"/>
  <c r="CX1031" i="1" s="1"/>
  <c r="CX1032" i="1" s="1"/>
  <c r="CX1033" i="1" s="1"/>
  <c r="CX1034" i="1" s="1"/>
  <c r="CX1035" i="1" s="1"/>
  <c r="CX1036" i="1" s="1"/>
  <c r="CX1037" i="1" s="1"/>
  <c r="CX1038" i="1" s="1"/>
  <c r="CX1039" i="1" s="1"/>
  <c r="CX1040" i="1" s="1"/>
  <c r="CX1041" i="1" s="1"/>
  <c r="CX1042" i="1" s="1"/>
  <c r="CX1043" i="1" s="1"/>
  <c r="CX1044" i="1" s="1"/>
  <c r="CX1045" i="1" s="1"/>
  <c r="CX1046" i="1" s="1"/>
  <c r="CX1047" i="1" s="1"/>
  <c r="CX1048" i="1" s="1"/>
  <c r="C39" i="1" s="1"/>
  <c r="V20" i="1" s="1"/>
  <c r="BM20" i="1" s="1"/>
  <c r="AG31" i="24"/>
  <c r="CZ456" i="1"/>
  <c r="CZ457" i="1" s="1"/>
  <c r="DA1214" i="1"/>
  <c r="CZ1215" i="1"/>
  <c r="AI26" i="24"/>
  <c r="CZ585" i="1"/>
  <c r="DA584" i="1"/>
  <c r="CZ206" i="1"/>
  <c r="DA205" i="1"/>
  <c r="DA330" i="1"/>
  <c r="CZ331" i="1"/>
  <c r="AB189" i="34" l="1"/>
  <c r="AC187" i="34"/>
  <c r="AD187" i="34" s="1"/>
  <c r="J63" i="34"/>
  <c r="K61" i="34"/>
  <c r="L61" i="34" s="1"/>
  <c r="AM9" i="33"/>
  <c r="AN8" i="33" s="1"/>
  <c r="AO8" i="33" s="1"/>
  <c r="AL8" i="33"/>
  <c r="AH10" i="33"/>
  <c r="AI9" i="33"/>
  <c r="AJ8" i="33" s="1"/>
  <c r="AK8" i="33" s="1"/>
  <c r="AG9" i="33"/>
  <c r="AC7" i="33"/>
  <c r="AB6" i="33"/>
  <c r="AD6" i="33"/>
  <c r="AE5" i="33" s="1"/>
  <c r="AF5" i="33" s="1"/>
  <c r="X8" i="33"/>
  <c r="Y7" i="33" s="1"/>
  <c r="Z6" i="33" s="1"/>
  <c r="AA6" i="33" s="1"/>
  <c r="W7" i="33"/>
  <c r="S149" i="33"/>
  <c r="T148" i="33"/>
  <c r="U148" i="33" s="1"/>
  <c r="CY808" i="1"/>
  <c r="CZ807" i="1"/>
  <c r="CY682" i="1"/>
  <c r="CZ681" i="1"/>
  <c r="CY934" i="1"/>
  <c r="CZ933" i="1"/>
  <c r="CY1060" i="1"/>
  <c r="CZ1059" i="1"/>
  <c r="BH6" i="25"/>
  <c r="L6" i="25"/>
  <c r="L2" i="25" s="1"/>
  <c r="AV6" i="25"/>
  <c r="CF6" i="25"/>
  <c r="X6" i="25"/>
  <c r="X2" i="25" s="1"/>
  <c r="BT6" i="25"/>
  <c r="AJ6" i="25"/>
  <c r="CR6" i="25"/>
  <c r="DD6" i="25"/>
  <c r="AG32" i="24"/>
  <c r="DA456" i="1"/>
  <c r="AI27" i="24"/>
  <c r="CZ586" i="1"/>
  <c r="DA585" i="1"/>
  <c r="CZ1216" i="1"/>
  <c r="DA1215" i="1"/>
  <c r="CZ332" i="1"/>
  <c r="DA331" i="1"/>
  <c r="CZ458" i="1"/>
  <c r="DA457" i="1"/>
  <c r="CZ207" i="1"/>
  <c r="DA206" i="1"/>
  <c r="AC188" i="34" l="1"/>
  <c r="AD188" i="34" s="1"/>
  <c r="AB190" i="34"/>
  <c r="K62" i="34"/>
  <c r="L62" i="34" s="1"/>
  <c r="J64" i="34"/>
  <c r="AM10" i="33"/>
  <c r="AN9" i="33" s="1"/>
  <c r="AO9" i="33" s="1"/>
  <c r="AL9" i="33"/>
  <c r="AC8" i="33"/>
  <c r="AD7" i="33"/>
  <c r="AE6" i="33" s="1"/>
  <c r="AF6" i="33" s="1"/>
  <c r="AB7" i="33"/>
  <c r="X9" i="33"/>
  <c r="Y8" i="33" s="1"/>
  <c r="Z7" i="33" s="1"/>
  <c r="AA7" i="33" s="1"/>
  <c r="W8" i="33"/>
  <c r="AH11" i="33"/>
  <c r="AI10" i="33"/>
  <c r="AJ9" i="33" s="1"/>
  <c r="AK9" i="33" s="1"/>
  <c r="AG10" i="33"/>
  <c r="S150" i="33"/>
  <c r="T149" i="33"/>
  <c r="U149" i="33" s="1"/>
  <c r="CY1061" i="1"/>
  <c r="CZ1060" i="1"/>
  <c r="CY935" i="1"/>
  <c r="CZ934" i="1"/>
  <c r="CY683" i="1"/>
  <c r="CZ682" i="1"/>
  <c r="CY809" i="1"/>
  <c r="CZ808" i="1"/>
  <c r="CS6" i="25"/>
  <c r="AK6" i="25"/>
  <c r="BU6" i="25"/>
  <c r="M6" i="25"/>
  <c r="M2" i="25" s="1"/>
  <c r="BI6" i="25"/>
  <c r="Y6" i="25"/>
  <c r="Y2" i="25" s="1"/>
  <c r="CG6" i="25"/>
  <c r="AW6" i="25"/>
  <c r="DE6" i="25"/>
  <c r="DQ6" i="25"/>
  <c r="AG33" i="24"/>
  <c r="CZ1217" i="1"/>
  <c r="DA1216" i="1"/>
  <c r="CZ587" i="1"/>
  <c r="DA586" i="1"/>
  <c r="AI28" i="24"/>
  <c r="CZ208" i="1"/>
  <c r="DA207" i="1"/>
  <c r="CZ459" i="1"/>
  <c r="DA458" i="1"/>
  <c r="CZ333" i="1"/>
  <c r="DA332" i="1"/>
  <c r="AB191" i="34" l="1"/>
  <c r="AC189" i="34"/>
  <c r="AD189" i="34" s="1"/>
  <c r="J65" i="34"/>
  <c r="K63" i="34"/>
  <c r="L63" i="34" s="1"/>
  <c r="AM11" i="33"/>
  <c r="AN10" i="33" s="1"/>
  <c r="AO10" i="33" s="1"/>
  <c r="AL10" i="33"/>
  <c r="X10" i="33"/>
  <c r="Y9" i="33" s="1"/>
  <c r="Z8" i="33" s="1"/>
  <c r="AA8" i="33" s="1"/>
  <c r="W9" i="33"/>
  <c r="AH12" i="33"/>
  <c r="AI11" i="33"/>
  <c r="AJ10" i="33" s="1"/>
  <c r="AK10" i="33" s="1"/>
  <c r="AG11" i="33"/>
  <c r="AC9" i="33"/>
  <c r="AD8" i="33"/>
  <c r="AE7" i="33" s="1"/>
  <c r="AF7" i="33" s="1"/>
  <c r="AB8" i="33"/>
  <c r="S151" i="33"/>
  <c r="T150" i="33"/>
  <c r="U150" i="33" s="1"/>
  <c r="CY810" i="1"/>
  <c r="CZ809" i="1"/>
  <c r="CY684" i="1"/>
  <c r="CZ683" i="1"/>
  <c r="CY936" i="1"/>
  <c r="CZ935" i="1"/>
  <c r="CY1062" i="1"/>
  <c r="CZ1061" i="1"/>
  <c r="DF6" i="25"/>
  <c r="Z6" i="25"/>
  <c r="Z2" i="25" s="1"/>
  <c r="N6" i="25"/>
  <c r="N2" i="25" s="1"/>
  <c r="AX6" i="25"/>
  <c r="CH6" i="25"/>
  <c r="BJ6" i="25"/>
  <c r="BV6" i="25"/>
  <c r="AL6" i="25"/>
  <c r="CT6" i="25"/>
  <c r="DR6" i="25"/>
  <c r="ED6" i="25"/>
  <c r="AG34" i="24"/>
  <c r="DA587" i="1"/>
  <c r="CZ588" i="1"/>
  <c r="CZ1218" i="1"/>
  <c r="DA1217" i="1"/>
  <c r="AI29" i="24"/>
  <c r="CZ334" i="1"/>
  <c r="DA333" i="1"/>
  <c r="CZ460" i="1"/>
  <c r="DA459" i="1"/>
  <c r="CZ209" i="1"/>
  <c r="DA208" i="1"/>
  <c r="AC190" i="34" l="1"/>
  <c r="AD190" i="34" s="1"/>
  <c r="AB192" i="34"/>
  <c r="K64" i="34"/>
  <c r="L64" i="34" s="1"/>
  <c r="J66" i="34"/>
  <c r="AM12" i="33"/>
  <c r="AN11" i="33" s="1"/>
  <c r="AO11" i="33" s="1"/>
  <c r="AL11" i="33"/>
  <c r="AC10" i="33"/>
  <c r="AB9" i="33"/>
  <c r="AD9" i="33"/>
  <c r="AE8" i="33" s="1"/>
  <c r="AF8" i="33" s="1"/>
  <c r="X11" i="33"/>
  <c r="Y10" i="33" s="1"/>
  <c r="Z9" i="33" s="1"/>
  <c r="AA9" i="33" s="1"/>
  <c r="W10" i="33"/>
  <c r="AH13" i="33"/>
  <c r="AI12" i="33"/>
  <c r="AJ11" i="33" s="1"/>
  <c r="AK11" i="33" s="1"/>
  <c r="AG12" i="33"/>
  <c r="S152" i="33"/>
  <c r="T151" i="33"/>
  <c r="U151" i="33" s="1"/>
  <c r="CY1063" i="1"/>
  <c r="CZ1062" i="1"/>
  <c r="CY937" i="1"/>
  <c r="CZ936" i="1"/>
  <c r="CY685" i="1"/>
  <c r="CZ684" i="1"/>
  <c r="CY811" i="1"/>
  <c r="CZ810" i="1"/>
  <c r="O6" i="25"/>
  <c r="O2" i="25" s="1"/>
  <c r="CU6" i="25"/>
  <c r="AM6" i="25"/>
  <c r="BW6" i="25"/>
  <c r="BK6" i="25"/>
  <c r="CI6" i="25"/>
  <c r="AY6" i="25"/>
  <c r="AA6" i="25"/>
  <c r="AA2" i="25" s="1"/>
  <c r="DG6" i="25"/>
  <c r="EE6" i="25"/>
  <c r="EQ6" i="25"/>
  <c r="DS6" i="25"/>
  <c r="AG35" i="24"/>
  <c r="AI30" i="24"/>
  <c r="DA1218" i="1"/>
  <c r="CZ1219" i="1"/>
  <c r="CZ589" i="1"/>
  <c r="DA588" i="1"/>
  <c r="CZ210" i="1"/>
  <c r="DA209" i="1"/>
  <c r="CZ461" i="1"/>
  <c r="DA460" i="1"/>
  <c r="DA334" i="1"/>
  <c r="CZ335" i="1"/>
  <c r="AB193" i="34" l="1"/>
  <c r="AC191" i="34"/>
  <c r="AD191" i="34" s="1"/>
  <c r="J67" i="34"/>
  <c r="K65" i="34"/>
  <c r="L65" i="34" s="1"/>
  <c r="AM13" i="33"/>
  <c r="AN12" i="33" s="1"/>
  <c r="AO12" i="33" s="1"/>
  <c r="AL12" i="33"/>
  <c r="X12" i="33"/>
  <c r="Y11" i="33" s="1"/>
  <c r="Z10" i="33" s="1"/>
  <c r="AA10" i="33" s="1"/>
  <c r="W11" i="33"/>
  <c r="AH14" i="33"/>
  <c r="AI13" i="33"/>
  <c r="AJ12" i="33" s="1"/>
  <c r="AK12" i="33" s="1"/>
  <c r="AG13" i="33"/>
  <c r="AC11" i="33"/>
  <c r="AD10" i="33"/>
  <c r="AE9" i="33" s="1"/>
  <c r="AF9" i="33" s="1"/>
  <c r="AB10" i="33"/>
  <c r="S153" i="33"/>
  <c r="T152" i="33"/>
  <c r="U152" i="33" s="1"/>
  <c r="CY812" i="1"/>
  <c r="CZ811" i="1"/>
  <c r="CY686" i="1"/>
  <c r="CZ685" i="1"/>
  <c r="CY938" i="1"/>
  <c r="CZ937" i="1"/>
  <c r="CY1064" i="1"/>
  <c r="CZ1063" i="1"/>
  <c r="AB6" i="25"/>
  <c r="AB2" i="25" s="1"/>
  <c r="AZ6" i="25"/>
  <c r="CJ6" i="25"/>
  <c r="BL6" i="25"/>
  <c r="BX6" i="25"/>
  <c r="AN6" i="25"/>
  <c r="CV6" i="25"/>
  <c r="DH6" i="25"/>
  <c r="P6" i="25"/>
  <c r="P2" i="25" s="1"/>
  <c r="DT6" i="25"/>
  <c r="FD6" i="25"/>
  <c r="ER6" i="25"/>
  <c r="EF6" i="25"/>
  <c r="AG36" i="24"/>
  <c r="CZ1220" i="1"/>
  <c r="DA1219" i="1"/>
  <c r="CZ590" i="1"/>
  <c r="DA589" i="1"/>
  <c r="AI31" i="24"/>
  <c r="CZ336" i="1"/>
  <c r="DA335" i="1"/>
  <c r="CZ462" i="1"/>
  <c r="DA461" i="1"/>
  <c r="CZ211" i="1"/>
  <c r="DA210" i="1"/>
  <c r="AC192" i="34" l="1"/>
  <c r="AD192" i="34" s="1"/>
  <c r="AB194" i="34"/>
  <c r="K66" i="34"/>
  <c r="L66" i="34" s="1"/>
  <c r="J68" i="34"/>
  <c r="AM14" i="33"/>
  <c r="AN13" i="33" s="1"/>
  <c r="AO13" i="33" s="1"/>
  <c r="AL13" i="33"/>
  <c r="AH15" i="33"/>
  <c r="AI14" i="33"/>
  <c r="AJ13" i="33" s="1"/>
  <c r="AK13" i="33" s="1"/>
  <c r="AG14" i="33"/>
  <c r="AC12" i="33"/>
  <c r="AB11" i="33"/>
  <c r="AD11" i="33"/>
  <c r="AE10" i="33" s="1"/>
  <c r="AF10" i="33" s="1"/>
  <c r="X13" i="33"/>
  <c r="Y12" i="33" s="1"/>
  <c r="Z11" i="33" s="1"/>
  <c r="AA11" i="33" s="1"/>
  <c r="W12" i="33"/>
  <c r="S154" i="33"/>
  <c r="T153" i="33"/>
  <c r="U153" i="33" s="1"/>
  <c r="CY1065" i="1"/>
  <c r="CZ1064" i="1"/>
  <c r="CY939" i="1"/>
  <c r="CZ938" i="1"/>
  <c r="CY687" i="1"/>
  <c r="CZ686" i="1"/>
  <c r="CY813" i="1"/>
  <c r="CZ812" i="1"/>
  <c r="DI6" i="25"/>
  <c r="CW6" i="25"/>
  <c r="AO6" i="25"/>
  <c r="BY6" i="25"/>
  <c r="BM6" i="25"/>
  <c r="CK6" i="25"/>
  <c r="BA6" i="25"/>
  <c r="AC6" i="25"/>
  <c r="AC2" i="25" s="1"/>
  <c r="EG6" i="25"/>
  <c r="ES6" i="25"/>
  <c r="FQ6" i="25"/>
  <c r="FE6" i="25"/>
  <c r="DU6" i="25"/>
  <c r="AG37" i="24"/>
  <c r="AI32" i="24"/>
  <c r="CZ591" i="1"/>
  <c r="DA590" i="1"/>
  <c r="CZ1221" i="1"/>
  <c r="DA1220" i="1"/>
  <c r="CZ212" i="1"/>
  <c r="DA211" i="1"/>
  <c r="CZ463" i="1"/>
  <c r="DA462" i="1"/>
  <c r="CZ337" i="1"/>
  <c r="DA336" i="1"/>
  <c r="AB195" i="34" l="1"/>
  <c r="AC193" i="34"/>
  <c r="AD193" i="34" s="1"/>
  <c r="J69" i="34"/>
  <c r="K67" i="34"/>
  <c r="L67" i="34" s="1"/>
  <c r="AM15" i="33"/>
  <c r="AN14" i="33" s="1"/>
  <c r="AO14" i="33" s="1"/>
  <c r="AL14" i="33"/>
  <c r="AC13" i="33"/>
  <c r="AD12" i="33"/>
  <c r="AE11" i="33" s="1"/>
  <c r="AF11" i="33" s="1"/>
  <c r="AB12" i="33"/>
  <c r="X14" i="33"/>
  <c r="Y13" i="33" s="1"/>
  <c r="Z12" i="33" s="1"/>
  <c r="AA12" i="33" s="1"/>
  <c r="W13" i="33"/>
  <c r="AH16" i="33"/>
  <c r="AI15" i="33"/>
  <c r="AJ14" i="33" s="1"/>
  <c r="AK14" i="33" s="1"/>
  <c r="AG15" i="33"/>
  <c r="S155" i="33"/>
  <c r="T154" i="33"/>
  <c r="U154" i="33" s="1"/>
  <c r="CY814" i="1"/>
  <c r="CZ813" i="1"/>
  <c r="CY688" i="1"/>
  <c r="CZ687" i="1"/>
  <c r="CY940" i="1"/>
  <c r="CZ939" i="1"/>
  <c r="CY1066" i="1"/>
  <c r="CZ1065" i="1"/>
  <c r="BB6" i="25"/>
  <c r="CL6" i="25"/>
  <c r="BN6" i="25"/>
  <c r="BZ6" i="25"/>
  <c r="AP6" i="25"/>
  <c r="CX6" i="25"/>
  <c r="DJ6" i="25"/>
  <c r="DV6" i="25"/>
  <c r="FF6" i="25"/>
  <c r="FR6" i="25"/>
  <c r="GD6" i="25"/>
  <c r="ET6" i="25"/>
  <c r="EH6" i="25"/>
  <c r="AG38" i="24"/>
  <c r="CZ1222" i="1"/>
  <c r="DA1221" i="1"/>
  <c r="DA591" i="1"/>
  <c r="CZ592" i="1"/>
  <c r="AI33" i="24"/>
  <c r="CZ338" i="1"/>
  <c r="DA337" i="1"/>
  <c r="CZ464" i="1"/>
  <c r="DA463" i="1"/>
  <c r="CZ213" i="1"/>
  <c r="DA212" i="1"/>
  <c r="AB196" i="34" l="1"/>
  <c r="AC194" i="34"/>
  <c r="AD194" i="34" s="1"/>
  <c r="K68" i="34"/>
  <c r="L68" i="34" s="1"/>
  <c r="J70" i="34"/>
  <c r="AM16" i="33"/>
  <c r="AN15" i="33" s="1"/>
  <c r="AO15" i="33" s="1"/>
  <c r="AL15" i="33"/>
  <c r="X15" i="33"/>
  <c r="Y14" i="33" s="1"/>
  <c r="Z13" i="33" s="1"/>
  <c r="AA13" i="33" s="1"/>
  <c r="W14" i="33"/>
  <c r="AH17" i="33"/>
  <c r="AI16" i="33"/>
  <c r="AJ15" i="33" s="1"/>
  <c r="AK15" i="33" s="1"/>
  <c r="AG16" i="33"/>
  <c r="AC14" i="33"/>
  <c r="AB13" i="33"/>
  <c r="AD13" i="33"/>
  <c r="AE12" i="33" s="1"/>
  <c r="AF12" i="33" s="1"/>
  <c r="S156" i="33"/>
  <c r="T155" i="33"/>
  <c r="U155" i="33" s="1"/>
  <c r="CY1067" i="1"/>
  <c r="CZ1066" i="1"/>
  <c r="CY941" i="1"/>
  <c r="CZ940" i="1"/>
  <c r="CY689" i="1"/>
  <c r="CZ688" i="1"/>
  <c r="CY815" i="1"/>
  <c r="CZ814" i="1"/>
  <c r="DK6" i="25"/>
  <c r="CY6" i="25"/>
  <c r="CA6" i="25"/>
  <c r="BO6" i="25"/>
  <c r="CM6" i="25"/>
  <c r="BC6" i="25"/>
  <c r="EI6" i="25"/>
  <c r="EU6" i="25"/>
  <c r="GE6" i="25"/>
  <c r="GQ6" i="25"/>
  <c r="FS6" i="25"/>
  <c r="FG6" i="25"/>
  <c r="DW6" i="25"/>
  <c r="AG39" i="24"/>
  <c r="AI34" i="24"/>
  <c r="CZ593" i="1"/>
  <c r="DA592" i="1"/>
  <c r="DA1222" i="1"/>
  <c r="CZ1223" i="1"/>
  <c r="CZ214" i="1"/>
  <c r="DA213" i="1"/>
  <c r="CZ465" i="1"/>
  <c r="DA464" i="1"/>
  <c r="DA338" i="1"/>
  <c r="CZ339" i="1"/>
  <c r="AB197" i="34" l="1"/>
  <c r="AC195" i="34"/>
  <c r="AD195" i="34" s="1"/>
  <c r="J71" i="34"/>
  <c r="K69" i="34"/>
  <c r="L69" i="34" s="1"/>
  <c r="AM17" i="33"/>
  <c r="AN16" i="33" s="1"/>
  <c r="AO16" i="33" s="1"/>
  <c r="AL16" i="33"/>
  <c r="AH18" i="33"/>
  <c r="AI17" i="33"/>
  <c r="AJ16" i="33" s="1"/>
  <c r="AK16" i="33" s="1"/>
  <c r="AG17" i="33"/>
  <c r="AC15" i="33"/>
  <c r="AD14" i="33"/>
  <c r="AE13" i="33" s="1"/>
  <c r="AF13" i="33" s="1"/>
  <c r="AB14" i="33"/>
  <c r="X16" i="33"/>
  <c r="Y15" i="33" s="1"/>
  <c r="Z14" i="33" s="1"/>
  <c r="AA14" i="33" s="1"/>
  <c r="W15" i="33"/>
  <c r="S157" i="33"/>
  <c r="T156" i="33"/>
  <c r="U156" i="33" s="1"/>
  <c r="CY816" i="1"/>
  <c r="CZ815" i="1"/>
  <c r="CY690" i="1"/>
  <c r="CZ689" i="1"/>
  <c r="CY942" i="1"/>
  <c r="CZ941" i="1"/>
  <c r="CY1068" i="1"/>
  <c r="CZ1067" i="1"/>
  <c r="CN6" i="25"/>
  <c r="BP6" i="25"/>
  <c r="CB6" i="25"/>
  <c r="CZ6" i="25"/>
  <c r="DL6" i="25"/>
  <c r="DX6" i="25"/>
  <c r="FH6" i="25"/>
  <c r="FT6" i="25"/>
  <c r="HD6" i="25"/>
  <c r="GR6" i="25"/>
  <c r="GF6" i="25"/>
  <c r="EV6" i="25"/>
  <c r="EJ6" i="25"/>
  <c r="AG40" i="24"/>
  <c r="CZ594" i="1"/>
  <c r="DA593" i="1"/>
  <c r="CZ1224" i="1"/>
  <c r="DA1223" i="1"/>
  <c r="AI35" i="24"/>
  <c r="CZ340" i="1"/>
  <c r="DA339" i="1"/>
  <c r="CZ466" i="1"/>
  <c r="DA465" i="1"/>
  <c r="CZ215" i="1"/>
  <c r="DA214" i="1"/>
  <c r="AC196" i="34" l="1"/>
  <c r="AD196" i="34" s="1"/>
  <c r="AB198" i="34"/>
  <c r="K70" i="34"/>
  <c r="L70" i="34" s="1"/>
  <c r="J72" i="34"/>
  <c r="AM18" i="33"/>
  <c r="AN17" i="33" s="1"/>
  <c r="AO17" i="33" s="1"/>
  <c r="AL17" i="33"/>
  <c r="AC16" i="33"/>
  <c r="AB15" i="33"/>
  <c r="AD15" i="33"/>
  <c r="AE14" i="33" s="1"/>
  <c r="AF14" i="33" s="1"/>
  <c r="X17" i="33"/>
  <c r="Y16" i="33" s="1"/>
  <c r="Z15" i="33" s="1"/>
  <c r="AA15" i="33" s="1"/>
  <c r="W16" i="33"/>
  <c r="AH19" i="33"/>
  <c r="AI18" i="33"/>
  <c r="AJ17" i="33" s="1"/>
  <c r="AK17" i="33" s="1"/>
  <c r="AG18" i="33"/>
  <c r="S158" i="33"/>
  <c r="T157" i="33"/>
  <c r="U157" i="33" s="1"/>
  <c r="CY1069" i="1"/>
  <c r="CZ1068" i="1"/>
  <c r="CY943" i="1"/>
  <c r="CZ942" i="1"/>
  <c r="CY691" i="1"/>
  <c r="CZ690" i="1"/>
  <c r="CY817" i="1"/>
  <c r="CZ816" i="1"/>
  <c r="DM6" i="25"/>
  <c r="DA6" i="25"/>
  <c r="CC6" i="25"/>
  <c r="CO6" i="25"/>
  <c r="EK6" i="25"/>
  <c r="EW6" i="25"/>
  <c r="GG6" i="25"/>
  <c r="GS6" i="25"/>
  <c r="HQ6" i="25"/>
  <c r="HE6" i="25"/>
  <c r="FU6" i="25"/>
  <c r="FI6" i="25"/>
  <c r="DY6" i="25"/>
  <c r="AG41" i="24"/>
  <c r="AI36" i="24"/>
  <c r="CZ1225" i="1"/>
  <c r="DA1224" i="1"/>
  <c r="CZ595" i="1"/>
  <c r="DA594" i="1"/>
  <c r="CZ216" i="1"/>
  <c r="DA215" i="1"/>
  <c r="CZ467" i="1"/>
  <c r="DA466" i="1"/>
  <c r="CZ341" i="1"/>
  <c r="DA340" i="1"/>
  <c r="AB199" i="34" l="1"/>
  <c r="AC197" i="34"/>
  <c r="AD197" i="34" s="1"/>
  <c r="J73" i="34"/>
  <c r="K71" i="34"/>
  <c r="L71" i="34" s="1"/>
  <c r="AM19" i="33"/>
  <c r="AN18" i="33" s="1"/>
  <c r="AO18" i="33" s="1"/>
  <c r="AL18" i="33"/>
  <c r="AH20" i="33"/>
  <c r="AI19" i="33"/>
  <c r="AJ18" i="33" s="1"/>
  <c r="AK18" i="33" s="1"/>
  <c r="AG19" i="33"/>
  <c r="AC17" i="33"/>
  <c r="AD16" i="33"/>
  <c r="AE15" i="33" s="1"/>
  <c r="AF15" i="33" s="1"/>
  <c r="AB16" i="33"/>
  <c r="X18" i="33"/>
  <c r="Y17" i="33" s="1"/>
  <c r="Z16" i="33" s="1"/>
  <c r="AA16" i="33" s="1"/>
  <c r="W17" i="33"/>
  <c r="S159" i="33"/>
  <c r="T158" i="33"/>
  <c r="U158" i="33" s="1"/>
  <c r="CY818" i="1"/>
  <c r="CZ817" i="1"/>
  <c r="CY692" i="1"/>
  <c r="CZ691" i="1"/>
  <c r="CY944" i="1"/>
  <c r="CZ943" i="1"/>
  <c r="CY1070" i="1"/>
  <c r="CZ1069" i="1"/>
  <c r="CP6" i="25"/>
  <c r="DB6" i="25"/>
  <c r="DN6" i="25"/>
  <c r="DZ6" i="25"/>
  <c r="FJ6" i="25"/>
  <c r="FV6" i="25"/>
  <c r="HF6" i="25"/>
  <c r="HR6" i="25"/>
  <c r="ID6" i="25"/>
  <c r="GT6" i="25"/>
  <c r="GH6" i="25"/>
  <c r="EX6" i="25"/>
  <c r="EL6" i="25"/>
  <c r="AG42" i="24"/>
  <c r="DA595" i="1"/>
  <c r="CZ596" i="1"/>
  <c r="CZ1226" i="1"/>
  <c r="DA1225" i="1"/>
  <c r="AI37" i="24"/>
  <c r="CZ342" i="1"/>
  <c r="DA341" i="1"/>
  <c r="CZ468" i="1"/>
  <c r="DA467" i="1"/>
  <c r="CZ217" i="1"/>
  <c r="DA216" i="1"/>
  <c r="AC198" i="34" l="1"/>
  <c r="AD198" i="34" s="1"/>
  <c r="AB200" i="34"/>
  <c r="K72" i="34"/>
  <c r="L72" i="34" s="1"/>
  <c r="J74" i="34"/>
  <c r="AM20" i="33"/>
  <c r="AL19" i="33"/>
  <c r="AC18" i="33"/>
  <c r="AB17" i="33"/>
  <c r="AD17" i="33"/>
  <c r="AE16" i="33" s="1"/>
  <c r="AF16" i="33" s="1"/>
  <c r="X19" i="33"/>
  <c r="Y18" i="33" s="1"/>
  <c r="Z17" i="33" s="1"/>
  <c r="AA17" i="33" s="1"/>
  <c r="W18" i="33"/>
  <c r="AG20" i="33"/>
  <c r="AI20" i="33"/>
  <c r="S160" i="33"/>
  <c r="T159" i="33"/>
  <c r="U159" i="33" s="1"/>
  <c r="CY1071" i="1"/>
  <c r="CZ1070" i="1"/>
  <c r="CY945" i="1"/>
  <c r="CZ944" i="1"/>
  <c r="CY693" i="1"/>
  <c r="CZ692" i="1"/>
  <c r="CY819" i="1"/>
  <c r="CZ818" i="1"/>
  <c r="DO6" i="25"/>
  <c r="DC6" i="25"/>
  <c r="EM6" i="25"/>
  <c r="EY6" i="25"/>
  <c r="GI6" i="25"/>
  <c r="GU6" i="25"/>
  <c r="IE6" i="25"/>
  <c r="IQ6" i="25"/>
  <c r="HS6" i="25"/>
  <c r="HG6" i="25"/>
  <c r="FW6" i="25"/>
  <c r="FK6" i="25"/>
  <c r="EA6" i="25"/>
  <c r="AG43" i="24"/>
  <c r="AI38" i="24"/>
  <c r="DA1226" i="1"/>
  <c r="CZ1227" i="1"/>
  <c r="CZ597" i="1"/>
  <c r="DA596" i="1"/>
  <c r="DA217" i="1"/>
  <c r="CZ218" i="1"/>
  <c r="CZ469" i="1"/>
  <c r="DA468" i="1"/>
  <c r="DA342" i="1"/>
  <c r="CZ343" i="1"/>
  <c r="AB201" i="34" l="1"/>
  <c r="AC199" i="34"/>
  <c r="AD199" i="34" s="1"/>
  <c r="J75" i="34"/>
  <c r="K73" i="34"/>
  <c r="L73" i="34" s="1"/>
  <c r="AN19" i="33"/>
  <c r="AO19" i="33" s="1"/>
  <c r="AN20" i="33"/>
  <c r="AO20" i="33" s="1"/>
  <c r="AJ19" i="33"/>
  <c r="AK19" i="33" s="1"/>
  <c r="AJ20" i="33"/>
  <c r="AK20" i="33" s="1"/>
  <c r="AL20" i="33"/>
  <c r="X20" i="33"/>
  <c r="W19" i="33"/>
  <c r="AC19" i="33"/>
  <c r="AD18" i="33"/>
  <c r="AE17" i="33" s="1"/>
  <c r="AF17" i="33" s="1"/>
  <c r="AB18" i="33"/>
  <c r="S161" i="33"/>
  <c r="T160" i="33"/>
  <c r="U160" i="33" s="1"/>
  <c r="CY820" i="1"/>
  <c r="CZ819" i="1"/>
  <c r="CY694" i="1"/>
  <c r="CZ693" i="1"/>
  <c r="CY946" i="1"/>
  <c r="CZ945" i="1"/>
  <c r="CY1072" i="1"/>
  <c r="CZ1071" i="1"/>
  <c r="DP6" i="25"/>
  <c r="EB6" i="25"/>
  <c r="FL6" i="25"/>
  <c r="FX6" i="25"/>
  <c r="HH6" i="25"/>
  <c r="HT6" i="25"/>
  <c r="IR6" i="25"/>
  <c r="JD6" i="25"/>
  <c r="IF6" i="25"/>
  <c r="GV6" i="25"/>
  <c r="GJ6" i="25"/>
  <c r="EZ6" i="25"/>
  <c r="EN6" i="25"/>
  <c r="AG44" i="24"/>
  <c r="CZ598" i="1"/>
  <c r="DA597" i="1"/>
  <c r="CZ1228" i="1"/>
  <c r="DA1227" i="1"/>
  <c r="AI39" i="24"/>
  <c r="CZ344" i="1"/>
  <c r="DA343" i="1"/>
  <c r="CZ219" i="1"/>
  <c r="DA218" i="1"/>
  <c r="CZ470" i="1"/>
  <c r="DA469" i="1"/>
  <c r="AN25" i="33" l="1"/>
  <c r="AI25" i="33"/>
  <c r="AH25" i="33" s="1"/>
  <c r="BC6" i="4" s="1"/>
  <c r="AC200" i="34"/>
  <c r="AD200" i="34" s="1"/>
  <c r="AB202" i="34"/>
  <c r="K74" i="34"/>
  <c r="L74" i="34" s="1"/>
  <c r="J76" i="34"/>
  <c r="Y19" i="33"/>
  <c r="AC20" i="33"/>
  <c r="AB19" i="33"/>
  <c r="AD19" i="33"/>
  <c r="AE18" i="33" s="1"/>
  <c r="AF18" i="33" s="1"/>
  <c r="W20" i="33"/>
  <c r="S162" i="33"/>
  <c r="T161" i="33"/>
  <c r="U161" i="33" s="1"/>
  <c r="CY1073" i="1"/>
  <c r="CZ1072" i="1"/>
  <c r="CY947" i="1"/>
  <c r="CZ946" i="1"/>
  <c r="CY695" i="1"/>
  <c r="CZ694" i="1"/>
  <c r="CY821" i="1"/>
  <c r="CZ820" i="1"/>
  <c r="EO6" i="25"/>
  <c r="FA6" i="25"/>
  <c r="GK6" i="25"/>
  <c r="GW6" i="25"/>
  <c r="IG6" i="25"/>
  <c r="JQ6" i="25"/>
  <c r="JE6" i="25"/>
  <c r="IS6" i="25"/>
  <c r="HU6" i="25"/>
  <c r="HI6" i="25"/>
  <c r="FY6" i="25"/>
  <c r="FM6" i="25"/>
  <c r="EC6" i="25"/>
  <c r="AG45" i="24"/>
  <c r="AI40" i="24"/>
  <c r="CZ1229" i="1"/>
  <c r="DA1228" i="1"/>
  <c r="CZ599" i="1"/>
  <c r="DA598" i="1"/>
  <c r="CZ471" i="1"/>
  <c r="DA470" i="1"/>
  <c r="CZ220" i="1"/>
  <c r="DA219" i="1"/>
  <c r="CZ345" i="1"/>
  <c r="DA344" i="1"/>
  <c r="AX6" i="4" l="1"/>
  <c r="H10" i="31"/>
  <c r="B10" i="31"/>
  <c r="F10" i="31"/>
  <c r="G10" i="31"/>
  <c r="D10" i="31"/>
  <c r="E10" i="31"/>
  <c r="AM25" i="33"/>
  <c r="BC9" i="4" s="1"/>
  <c r="M10" i="31"/>
  <c r="N10" i="31"/>
  <c r="C10" i="31"/>
  <c r="K10" i="31"/>
  <c r="J10" i="31"/>
  <c r="L10" i="31"/>
  <c r="I10" i="31"/>
  <c r="AB203" i="34"/>
  <c r="AC201" i="34"/>
  <c r="AD201" i="34" s="1"/>
  <c r="J77" i="34"/>
  <c r="K75" i="34"/>
  <c r="L75" i="34" s="1"/>
  <c r="Z18" i="33"/>
  <c r="AA18" i="33" s="1"/>
  <c r="Z19" i="33"/>
  <c r="AA19" i="33" s="1"/>
  <c r="AB20" i="33"/>
  <c r="AD20" i="33"/>
  <c r="S163" i="33"/>
  <c r="T162" i="33"/>
  <c r="U162" i="33" s="1"/>
  <c r="CY822" i="1"/>
  <c r="CZ821" i="1"/>
  <c r="CY696" i="1"/>
  <c r="CZ695" i="1"/>
  <c r="CY948" i="1"/>
  <c r="CZ947" i="1"/>
  <c r="CY1074" i="1"/>
  <c r="CZ1073" i="1"/>
  <c r="FN6" i="25"/>
  <c r="FZ6" i="25"/>
  <c r="HJ6" i="25"/>
  <c r="HV6" i="25"/>
  <c r="IT6" i="25"/>
  <c r="JF6" i="25"/>
  <c r="KD6" i="25"/>
  <c r="JR6" i="25"/>
  <c r="IH6" i="25"/>
  <c r="GX6" i="25"/>
  <c r="GL6" i="25"/>
  <c r="FB6" i="25"/>
  <c r="EP6" i="25"/>
  <c r="AG46" i="24"/>
  <c r="DA599" i="1"/>
  <c r="CZ600" i="1"/>
  <c r="CZ1230" i="1"/>
  <c r="DA1229" i="1"/>
  <c r="AI41" i="24"/>
  <c r="CZ346" i="1"/>
  <c r="DA345" i="1"/>
  <c r="CZ221" i="1"/>
  <c r="DA220" i="1"/>
  <c r="CZ472" i="1"/>
  <c r="DA471" i="1"/>
  <c r="Y25" i="33" l="1"/>
  <c r="X25" i="33" s="1"/>
  <c r="BC4" i="4" s="1"/>
  <c r="J24" i="31"/>
  <c r="AX9" i="4"/>
  <c r="M24" i="31"/>
  <c r="L24" i="31"/>
  <c r="B24" i="31"/>
  <c r="D24" i="31"/>
  <c r="G24" i="31"/>
  <c r="I24" i="31"/>
  <c r="E24" i="31"/>
  <c r="H24" i="31"/>
  <c r="C24" i="31"/>
  <c r="K24" i="31"/>
  <c r="F24" i="31"/>
  <c r="N24" i="31"/>
  <c r="H9" i="31"/>
  <c r="M9" i="31"/>
  <c r="G9" i="31"/>
  <c r="N9" i="31"/>
  <c r="F9" i="31"/>
  <c r="I9" i="31"/>
  <c r="C9" i="31"/>
  <c r="L9" i="31"/>
  <c r="D9" i="31"/>
  <c r="E9" i="31"/>
  <c r="J9" i="31"/>
  <c r="B9" i="31"/>
  <c r="K9" i="31"/>
  <c r="AC202" i="34"/>
  <c r="AD202" i="34" s="1"/>
  <c r="AB204" i="34"/>
  <c r="K76" i="34"/>
  <c r="L76" i="34" s="1"/>
  <c r="J78" i="34"/>
  <c r="AE19" i="33"/>
  <c r="AF19" i="33" s="1"/>
  <c r="AE20" i="33"/>
  <c r="AF20" i="33" s="1"/>
  <c r="S164" i="33"/>
  <c r="T163" i="33"/>
  <c r="U163" i="33" s="1"/>
  <c r="CY1075" i="1"/>
  <c r="CZ1074" i="1"/>
  <c r="CY949" i="1"/>
  <c r="CZ948" i="1"/>
  <c r="CY697" i="1"/>
  <c r="CZ696" i="1"/>
  <c r="CY823" i="1"/>
  <c r="CZ822" i="1"/>
  <c r="FC6" i="25"/>
  <c r="GM6" i="25"/>
  <c r="GY6" i="25"/>
  <c r="II6" i="25"/>
  <c r="JS6" i="25"/>
  <c r="KE6" i="25"/>
  <c r="KQ6" i="25"/>
  <c r="JG6" i="25"/>
  <c r="IU6" i="25"/>
  <c r="HW6" i="25"/>
  <c r="HK6" i="25"/>
  <c r="GA6" i="25"/>
  <c r="FO6" i="25"/>
  <c r="AG47" i="24"/>
  <c r="AI42" i="24"/>
  <c r="CZ601" i="1"/>
  <c r="DA600" i="1"/>
  <c r="DA1230" i="1"/>
  <c r="CZ1231" i="1"/>
  <c r="CZ473" i="1"/>
  <c r="DA472" i="1"/>
  <c r="DA221" i="1"/>
  <c r="CZ222" i="1"/>
  <c r="DA346" i="1"/>
  <c r="CZ347" i="1"/>
  <c r="J23" i="31" l="1"/>
  <c r="J27" i="31" s="1"/>
  <c r="B23" i="31"/>
  <c r="B27" i="31" s="1"/>
  <c r="G23" i="31"/>
  <c r="G27" i="31" s="1"/>
  <c r="H23" i="31"/>
  <c r="H27" i="31" s="1"/>
  <c r="M23" i="31"/>
  <c r="M27" i="31" s="1"/>
  <c r="E23" i="31"/>
  <c r="E27" i="31" s="1"/>
  <c r="N23" i="31"/>
  <c r="N27" i="31" s="1"/>
  <c r="F23" i="31"/>
  <c r="F27" i="31" s="1"/>
  <c r="K23" i="31"/>
  <c r="K27" i="31" s="1"/>
  <c r="C23" i="31"/>
  <c r="C27" i="31" s="1"/>
  <c r="L23" i="31"/>
  <c r="L27" i="31" s="1"/>
  <c r="D23" i="31"/>
  <c r="D27" i="31" s="1"/>
  <c r="I23" i="31"/>
  <c r="I27" i="31" s="1"/>
  <c r="AX4" i="4"/>
  <c r="AB205" i="34"/>
  <c r="AC203" i="34"/>
  <c r="AD203" i="34" s="1"/>
  <c r="J79" i="34"/>
  <c r="K77" i="34"/>
  <c r="L77" i="34" s="1"/>
  <c r="M17" i="31"/>
  <c r="I17" i="31"/>
  <c r="J17" i="31"/>
  <c r="K17" i="31"/>
  <c r="N17" i="31"/>
  <c r="L17" i="31"/>
  <c r="C17" i="31"/>
  <c r="F17" i="31"/>
  <c r="H17" i="31"/>
  <c r="G17" i="31"/>
  <c r="B17" i="31"/>
  <c r="D17" i="31"/>
  <c r="E17" i="31"/>
  <c r="AD25" i="33"/>
  <c r="S165" i="33"/>
  <c r="T164" i="33"/>
  <c r="U164" i="33" s="1"/>
  <c r="CY824" i="1"/>
  <c r="CZ823" i="1"/>
  <c r="CY698" i="1"/>
  <c r="CZ697" i="1"/>
  <c r="CY950" i="1"/>
  <c r="CZ949" i="1"/>
  <c r="CY1076" i="1"/>
  <c r="CZ1075" i="1"/>
  <c r="FP6" i="25"/>
  <c r="GB6" i="25"/>
  <c r="HL6" i="25"/>
  <c r="HX6" i="25"/>
  <c r="IV6" i="25"/>
  <c r="JH6" i="25"/>
  <c r="LD6" i="25"/>
  <c r="KR6" i="25"/>
  <c r="KF6" i="25"/>
  <c r="JT6" i="25"/>
  <c r="IJ6" i="25"/>
  <c r="GZ6" i="25"/>
  <c r="GN6" i="25"/>
  <c r="AG48" i="24"/>
  <c r="CZ1232" i="1"/>
  <c r="DA1231" i="1"/>
  <c r="CZ602" i="1"/>
  <c r="DA601" i="1"/>
  <c r="AI43" i="24"/>
  <c r="CZ223" i="1"/>
  <c r="DA222" i="1"/>
  <c r="CZ348" i="1"/>
  <c r="DA347" i="1"/>
  <c r="CZ474" i="1"/>
  <c r="DA473" i="1"/>
  <c r="AC25" i="33" l="1"/>
  <c r="AT6" i="4" s="1"/>
  <c r="L16" i="31"/>
  <c r="L20" i="31" s="1"/>
  <c r="I16" i="31"/>
  <c r="I20" i="31" s="1"/>
  <c r="E16" i="31"/>
  <c r="E20" i="31" s="1"/>
  <c r="F16" i="31"/>
  <c r="F20" i="31" s="1"/>
  <c r="C16" i="31"/>
  <c r="C20" i="31" s="1"/>
  <c r="D16" i="31"/>
  <c r="D20" i="31" s="1"/>
  <c r="N16" i="31"/>
  <c r="N20" i="31" s="1"/>
  <c r="B16" i="31"/>
  <c r="B20" i="31" s="1"/>
  <c r="M16" i="31"/>
  <c r="M20" i="31" s="1"/>
  <c r="J16" i="31"/>
  <c r="J20" i="31" s="1"/>
  <c r="K16" i="31"/>
  <c r="K20" i="31" s="1"/>
  <c r="H16" i="31"/>
  <c r="H20" i="31" s="1"/>
  <c r="G16" i="31"/>
  <c r="G20" i="31" s="1"/>
  <c r="AC204" i="34"/>
  <c r="AD204" i="34" s="1"/>
  <c r="AB206" i="34"/>
  <c r="K78" i="34"/>
  <c r="L78" i="34" s="1"/>
  <c r="J80" i="34"/>
  <c r="S166" i="33"/>
  <c r="T165" i="33"/>
  <c r="U165" i="33" s="1"/>
  <c r="CY1077" i="1"/>
  <c r="CZ1076" i="1"/>
  <c r="CY951" i="1"/>
  <c r="CZ950" i="1"/>
  <c r="CY699" i="1"/>
  <c r="CZ698" i="1"/>
  <c r="CY825" i="1"/>
  <c r="CZ824" i="1"/>
  <c r="GO6" i="25"/>
  <c r="HA6" i="25"/>
  <c r="IK6" i="25"/>
  <c r="JU6" i="25"/>
  <c r="KG6" i="25"/>
  <c r="KS6" i="25"/>
  <c r="LE6" i="25"/>
  <c r="LQ6" i="25"/>
  <c r="JI6" i="25"/>
  <c r="IW6" i="25"/>
  <c r="HY6" i="25"/>
  <c r="HM6" i="25"/>
  <c r="GC6" i="25"/>
  <c r="AG49" i="24"/>
  <c r="AI44" i="24"/>
  <c r="CZ603" i="1"/>
  <c r="DA602" i="1"/>
  <c r="CZ1233" i="1"/>
  <c r="DA1232" i="1"/>
  <c r="CZ475" i="1"/>
  <c r="DA474" i="1"/>
  <c r="CZ349" i="1"/>
  <c r="DA348" i="1"/>
  <c r="CZ224" i="1"/>
  <c r="DA223" i="1"/>
  <c r="H3" i="31" l="1"/>
  <c r="G3" i="31"/>
  <c r="E3" i="31"/>
  <c r="M3" i="31"/>
  <c r="J3" i="31"/>
  <c r="I3" i="31"/>
  <c r="AT7" i="4"/>
  <c r="E2" i="31" s="1"/>
  <c r="L3" i="31"/>
  <c r="N3" i="31"/>
  <c r="C3" i="31"/>
  <c r="F3" i="31"/>
  <c r="D3" i="31"/>
  <c r="B3" i="31"/>
  <c r="K3" i="31"/>
  <c r="N2" i="31"/>
  <c r="N6" i="31" s="1"/>
  <c r="G2" i="31"/>
  <c r="G6" i="31" s="1"/>
  <c r="AB207" i="34"/>
  <c r="AC205" i="34"/>
  <c r="AD205" i="34" s="1"/>
  <c r="J81" i="34"/>
  <c r="K79" i="34"/>
  <c r="L79" i="34" s="1"/>
  <c r="S167" i="33"/>
  <c r="T166" i="33"/>
  <c r="U166" i="33" s="1"/>
  <c r="CY826" i="1"/>
  <c r="CZ825" i="1"/>
  <c r="CY700" i="1"/>
  <c r="CZ699" i="1"/>
  <c r="CY952" i="1"/>
  <c r="CZ951" i="1"/>
  <c r="CY1078" i="1"/>
  <c r="CZ1077" i="1"/>
  <c r="HN6" i="25"/>
  <c r="HZ6" i="25"/>
  <c r="IX6" i="25"/>
  <c r="JJ6" i="25"/>
  <c r="LR6" i="25"/>
  <c r="MD6" i="25"/>
  <c r="LF6" i="25"/>
  <c r="KT6" i="25"/>
  <c r="KH6" i="25"/>
  <c r="JV6" i="25"/>
  <c r="IL6" i="25"/>
  <c r="HB6" i="25"/>
  <c r="GP6" i="25"/>
  <c r="AG50" i="24"/>
  <c r="CZ1234" i="1"/>
  <c r="DA1233" i="1"/>
  <c r="DA603" i="1"/>
  <c r="CZ604" i="1"/>
  <c r="AI45" i="24"/>
  <c r="CZ225" i="1"/>
  <c r="DA224" i="1"/>
  <c r="CZ350" i="1"/>
  <c r="DA349" i="1"/>
  <c r="CZ476" i="1"/>
  <c r="DA475" i="1"/>
  <c r="E6" i="31" l="1"/>
  <c r="H2" i="31"/>
  <c r="H6" i="31" s="1"/>
  <c r="D2" i="31"/>
  <c r="D6" i="31" s="1"/>
  <c r="I2" i="31"/>
  <c r="I6" i="31" s="1"/>
  <c r="J2" i="31"/>
  <c r="J6" i="31" s="1"/>
  <c r="L2" i="31"/>
  <c r="L6" i="31" s="1"/>
  <c r="C2" i="31"/>
  <c r="C6" i="31" s="1"/>
  <c r="M2" i="31"/>
  <c r="M6" i="31" s="1"/>
  <c r="B2" i="31"/>
  <c r="B6" i="31" s="1"/>
  <c r="F2" i="31"/>
  <c r="F6" i="31" s="1"/>
  <c r="K2" i="31"/>
  <c r="K6" i="31" s="1"/>
  <c r="AC206" i="34"/>
  <c r="AD206" i="34" s="1"/>
  <c r="AB208" i="34"/>
  <c r="K80" i="34"/>
  <c r="L80" i="34" s="1"/>
  <c r="J82" i="34"/>
  <c r="S168" i="33"/>
  <c r="T167" i="33"/>
  <c r="U167" i="33" s="1"/>
  <c r="CY1079" i="1"/>
  <c r="CZ1078" i="1"/>
  <c r="CY953" i="1"/>
  <c r="CZ952" i="1"/>
  <c r="CY701" i="1"/>
  <c r="CZ700" i="1"/>
  <c r="CY827" i="1"/>
  <c r="CZ826" i="1"/>
  <c r="HC6" i="25"/>
  <c r="IM6" i="25"/>
  <c r="JW6" i="25"/>
  <c r="KI6" i="25"/>
  <c r="KU6" i="25"/>
  <c r="LG6" i="25"/>
  <c r="ME6" i="25"/>
  <c r="MQ6" i="25"/>
  <c r="LS6" i="25"/>
  <c r="JK6" i="25"/>
  <c r="IY6" i="25"/>
  <c r="IA6" i="25"/>
  <c r="HO6" i="25"/>
  <c r="AG51" i="24"/>
  <c r="AI46" i="24"/>
  <c r="CZ605" i="1"/>
  <c r="DA604" i="1"/>
  <c r="DA1234" i="1"/>
  <c r="CZ1235" i="1"/>
  <c r="CZ477" i="1"/>
  <c r="DA476" i="1"/>
  <c r="DA350" i="1"/>
  <c r="CZ351" i="1"/>
  <c r="DA225" i="1"/>
  <c r="CZ226" i="1"/>
  <c r="AB209" i="34" l="1"/>
  <c r="AC207" i="34"/>
  <c r="AD207" i="34" s="1"/>
  <c r="J83" i="34"/>
  <c r="K81" i="34"/>
  <c r="L81" i="34" s="1"/>
  <c r="S169" i="33"/>
  <c r="T168" i="33"/>
  <c r="U168" i="33" s="1"/>
  <c r="CY828" i="1"/>
  <c r="CZ827" i="1"/>
  <c r="CY702" i="1"/>
  <c r="CZ701" i="1"/>
  <c r="CY954" i="1"/>
  <c r="CZ953" i="1"/>
  <c r="CY1080" i="1"/>
  <c r="CZ1079" i="1"/>
  <c r="HP6" i="25"/>
  <c r="IB6" i="25"/>
  <c r="IZ6" i="25"/>
  <c r="JL6" i="25"/>
  <c r="LT6" i="25"/>
  <c r="MR6" i="25"/>
  <c r="ND6" i="25"/>
  <c r="MF6" i="25"/>
  <c r="LH6" i="25"/>
  <c r="KV6" i="25"/>
  <c r="KJ6" i="25"/>
  <c r="JX6" i="25"/>
  <c r="IN6" i="25"/>
  <c r="AG52" i="24"/>
  <c r="CZ1236" i="1"/>
  <c r="DA1235" i="1"/>
  <c r="CZ606" i="1"/>
  <c r="DA605" i="1"/>
  <c r="AI47" i="24"/>
  <c r="CZ227" i="1"/>
  <c r="DA226" i="1"/>
  <c r="CZ352" i="1"/>
  <c r="DA351" i="1"/>
  <c r="CZ478" i="1"/>
  <c r="DA477" i="1"/>
  <c r="AC208" i="34" l="1"/>
  <c r="AD208" i="34" s="1"/>
  <c r="AB210" i="34"/>
  <c r="K82" i="34"/>
  <c r="L82" i="34" s="1"/>
  <c r="J84" i="34"/>
  <c r="S170" i="33"/>
  <c r="T169" i="33"/>
  <c r="U169" i="33" s="1"/>
  <c r="CY1081" i="1"/>
  <c r="CZ1080" i="1"/>
  <c r="CY955" i="1"/>
  <c r="CZ954" i="1"/>
  <c r="CY703" i="1"/>
  <c r="CZ702" i="1"/>
  <c r="CY829" i="1"/>
  <c r="CZ828" i="1"/>
  <c r="IO6" i="25"/>
  <c r="JY6" i="25"/>
  <c r="KK6" i="25"/>
  <c r="KW6" i="25"/>
  <c r="LI6" i="25"/>
  <c r="MG6" i="25"/>
  <c r="NQ6" i="25"/>
  <c r="NE6" i="25"/>
  <c r="MS6" i="25"/>
  <c r="LU6" i="25"/>
  <c r="JM6" i="25"/>
  <c r="JA6" i="25"/>
  <c r="IC6" i="25"/>
  <c r="AG53" i="24"/>
  <c r="AI48" i="24"/>
  <c r="CZ607" i="1"/>
  <c r="DA606" i="1"/>
  <c r="CZ1237" i="1"/>
  <c r="DA1236" i="1"/>
  <c r="CZ479" i="1"/>
  <c r="DA478" i="1"/>
  <c r="CZ353" i="1"/>
  <c r="DA352" i="1"/>
  <c r="CZ228" i="1"/>
  <c r="DA227" i="1"/>
  <c r="AB211" i="34" l="1"/>
  <c r="AC209" i="34"/>
  <c r="AD209" i="34" s="1"/>
  <c r="J85" i="34"/>
  <c r="K83" i="34"/>
  <c r="L83" i="34" s="1"/>
  <c r="S171" i="33"/>
  <c r="T170" i="33"/>
  <c r="U170" i="33" s="1"/>
  <c r="CY830" i="1"/>
  <c r="CZ829" i="1"/>
  <c r="CY704" i="1"/>
  <c r="CZ703" i="1"/>
  <c r="CY956" i="1"/>
  <c r="CZ955" i="1"/>
  <c r="CY1082" i="1"/>
  <c r="CZ1081" i="1"/>
  <c r="LV6" i="25"/>
  <c r="MT6" i="25"/>
  <c r="NF6" i="25"/>
  <c r="JB6" i="25"/>
  <c r="JN6" i="25"/>
  <c r="NR6" i="25"/>
  <c r="OD6" i="25"/>
  <c r="MH6" i="25"/>
  <c r="LJ6" i="25"/>
  <c r="KX6" i="25"/>
  <c r="KL6" i="25"/>
  <c r="JZ6" i="25"/>
  <c r="IP6" i="25"/>
  <c r="AG54" i="24"/>
  <c r="CZ1238" i="1"/>
  <c r="DA1237" i="1"/>
  <c r="DA607" i="1"/>
  <c r="CZ608" i="1"/>
  <c r="AI49" i="24"/>
  <c r="CZ229" i="1"/>
  <c r="DA228" i="1"/>
  <c r="CZ354" i="1"/>
  <c r="DA353" i="1"/>
  <c r="CZ480" i="1"/>
  <c r="DA479" i="1"/>
  <c r="AC210" i="34" l="1"/>
  <c r="AD210" i="34" s="1"/>
  <c r="AB212" i="34"/>
  <c r="K84" i="34"/>
  <c r="L84" i="34" s="1"/>
  <c r="J86" i="34"/>
  <c r="S172" i="33"/>
  <c r="T171" i="33"/>
  <c r="U171" i="33" s="1"/>
  <c r="CY1083" i="1"/>
  <c r="CZ1082" i="1"/>
  <c r="CY957" i="1"/>
  <c r="CZ956" i="1"/>
  <c r="CY705" i="1"/>
  <c r="CZ704" i="1"/>
  <c r="CY831" i="1"/>
  <c r="CZ830" i="1"/>
  <c r="KA6" i="25"/>
  <c r="KY6" i="25"/>
  <c r="MI6" i="25"/>
  <c r="NS6" i="25"/>
  <c r="JC6" i="25"/>
  <c r="MU6" i="25"/>
  <c r="KM6" i="25"/>
  <c r="LK6" i="25"/>
  <c r="OQ6" i="25"/>
  <c r="OE6" i="25"/>
  <c r="JO6" i="25"/>
  <c r="NG6" i="25"/>
  <c r="LW6" i="25"/>
  <c r="AG55" i="24"/>
  <c r="AI50" i="24"/>
  <c r="CZ609" i="1"/>
  <c r="DA608" i="1"/>
  <c r="DA1238" i="1"/>
  <c r="CZ1239" i="1"/>
  <c r="CZ481" i="1"/>
  <c r="DA480" i="1"/>
  <c r="DA354" i="1"/>
  <c r="CZ355" i="1"/>
  <c r="DA229" i="1"/>
  <c r="CZ230" i="1"/>
  <c r="AB213" i="34" l="1"/>
  <c r="AC211" i="34"/>
  <c r="AD211" i="34" s="1"/>
  <c r="J87" i="34"/>
  <c r="K85" i="34"/>
  <c r="L85" i="34" s="1"/>
  <c r="S173" i="33"/>
  <c r="T172" i="33"/>
  <c r="U172" i="33" s="1"/>
  <c r="CY832" i="1"/>
  <c r="CZ831" i="1"/>
  <c r="CY706" i="1"/>
  <c r="CZ705" i="1"/>
  <c r="CY958" i="1"/>
  <c r="CZ957" i="1"/>
  <c r="CY1084" i="1"/>
  <c r="CZ1083" i="1"/>
  <c r="NH6" i="25"/>
  <c r="OF6" i="25"/>
  <c r="LL6" i="25"/>
  <c r="MV6" i="25"/>
  <c r="NT6" i="25"/>
  <c r="KZ6" i="25"/>
  <c r="LX6" i="25"/>
  <c r="JP6" i="25"/>
  <c r="OR6" i="25"/>
  <c r="PD6" i="25"/>
  <c r="KN6" i="25"/>
  <c r="MJ6" i="25"/>
  <c r="KB6" i="25"/>
  <c r="AG56" i="24"/>
  <c r="CZ1240" i="1"/>
  <c r="DA1239" i="1"/>
  <c r="CZ610" i="1"/>
  <c r="DA609" i="1"/>
  <c r="AI51" i="24"/>
  <c r="CZ231" i="1"/>
  <c r="DA230" i="1"/>
  <c r="CZ356" i="1"/>
  <c r="DA355" i="1"/>
  <c r="CZ482" i="1"/>
  <c r="DA481" i="1"/>
  <c r="AC212" i="34" l="1"/>
  <c r="AD212" i="34" s="1"/>
  <c r="AB214" i="34"/>
  <c r="K86" i="34"/>
  <c r="L86" i="34" s="1"/>
  <c r="J88" i="34"/>
  <c r="S174" i="33"/>
  <c r="T173" i="33"/>
  <c r="U173" i="33" s="1"/>
  <c r="CZ1084" i="1"/>
  <c r="CY1085" i="1"/>
  <c r="CY959" i="1"/>
  <c r="CZ958" i="1"/>
  <c r="CZ706" i="1"/>
  <c r="CY707" i="1"/>
  <c r="CY833" i="1"/>
  <c r="CZ832" i="1"/>
  <c r="MK6" i="25"/>
  <c r="PQ6" i="25"/>
  <c r="PE6" i="25"/>
  <c r="LA6" i="25"/>
  <c r="MW6" i="25"/>
  <c r="OG6" i="25"/>
  <c r="KC6" i="25"/>
  <c r="KO6" i="25"/>
  <c r="OS6" i="25"/>
  <c r="LY6" i="25"/>
  <c r="NU6" i="25"/>
  <c r="LM6" i="25"/>
  <c r="NI6" i="25"/>
  <c r="AG57" i="24"/>
  <c r="AI52" i="24"/>
  <c r="CZ611" i="1"/>
  <c r="DA610" i="1"/>
  <c r="CZ1241" i="1"/>
  <c r="DA1240" i="1"/>
  <c r="CZ483" i="1"/>
  <c r="DA482" i="1"/>
  <c r="CZ357" i="1"/>
  <c r="DA356" i="1"/>
  <c r="CZ232" i="1"/>
  <c r="DA231" i="1"/>
  <c r="AB215" i="34" l="1"/>
  <c r="AC213" i="34"/>
  <c r="AD213" i="34" s="1"/>
  <c r="J89" i="34"/>
  <c r="K87" i="34"/>
  <c r="L87" i="34" s="1"/>
  <c r="S175" i="33"/>
  <c r="T174" i="33"/>
  <c r="U174" i="33" s="1"/>
  <c r="CZ707" i="1"/>
  <c r="CY708" i="1"/>
  <c r="CZ1085" i="1"/>
  <c r="CY1086" i="1"/>
  <c r="CY834" i="1"/>
  <c r="CZ833" i="1"/>
  <c r="CY960" i="1"/>
  <c r="CZ959" i="1"/>
  <c r="LN6" i="25"/>
  <c r="LZ6" i="25"/>
  <c r="KP6" i="25"/>
  <c r="OH6" i="25"/>
  <c r="LB6" i="25"/>
  <c r="QD6" i="25"/>
  <c r="PR6" i="25"/>
  <c r="NJ6" i="25"/>
  <c r="NV6" i="25"/>
  <c r="OT6" i="25"/>
  <c r="MX6" i="25"/>
  <c r="PF6" i="25"/>
  <c r="ML6" i="25"/>
  <c r="AG58" i="24"/>
  <c r="CZ1242" i="1"/>
  <c r="DA1241" i="1"/>
  <c r="DA611" i="1"/>
  <c r="CZ612" i="1"/>
  <c r="AI53" i="24"/>
  <c r="CZ233" i="1"/>
  <c r="DA232" i="1"/>
  <c r="CZ358" i="1"/>
  <c r="DA357" i="1"/>
  <c r="CZ484" i="1"/>
  <c r="DA483" i="1"/>
  <c r="AC214" i="34" l="1"/>
  <c r="AD214" i="34" s="1"/>
  <c r="AB216" i="34"/>
  <c r="K88" i="34"/>
  <c r="L88" i="34" s="1"/>
  <c r="J90" i="34"/>
  <c r="S176" i="33"/>
  <c r="T175" i="33"/>
  <c r="U175" i="33" s="1"/>
  <c r="CZ1086" i="1"/>
  <c r="CY1087" i="1"/>
  <c r="CZ708" i="1"/>
  <c r="CY709" i="1"/>
  <c r="CY961" i="1"/>
  <c r="CZ960" i="1"/>
  <c r="CY835" i="1"/>
  <c r="CZ834" i="1"/>
  <c r="PG6" i="25"/>
  <c r="OU6" i="25"/>
  <c r="NK6" i="25"/>
  <c r="QE6" i="25"/>
  <c r="QQ6" i="25"/>
  <c r="OI6" i="25"/>
  <c r="MA6" i="25"/>
  <c r="MM6" i="25"/>
  <c r="MY6" i="25"/>
  <c r="NW6" i="25"/>
  <c r="PS6" i="25"/>
  <c r="LC6" i="25"/>
  <c r="LO6" i="25"/>
  <c r="AG59" i="24"/>
  <c r="AI54" i="24"/>
  <c r="CZ613" i="1"/>
  <c r="DA612" i="1"/>
  <c r="DA1242" i="1"/>
  <c r="CZ1243" i="1"/>
  <c r="CZ485" i="1"/>
  <c r="DA484" i="1"/>
  <c r="DA358" i="1"/>
  <c r="CZ359" i="1"/>
  <c r="DA233" i="1"/>
  <c r="CZ234" i="1"/>
  <c r="AB217" i="34" l="1"/>
  <c r="AC215" i="34"/>
  <c r="AD215" i="34" s="1"/>
  <c r="J91" i="34"/>
  <c r="K89" i="34"/>
  <c r="L89" i="34" s="1"/>
  <c r="S177" i="33"/>
  <c r="T176" i="33"/>
  <c r="U176" i="33" s="1"/>
  <c r="CZ709" i="1"/>
  <c r="CY710" i="1"/>
  <c r="CZ1087" i="1"/>
  <c r="CY1088" i="1"/>
  <c r="CY836" i="1"/>
  <c r="CZ835" i="1"/>
  <c r="CY962" i="1"/>
  <c r="CZ961" i="1"/>
  <c r="NX6" i="25"/>
  <c r="MN6" i="25"/>
  <c r="OJ6" i="25"/>
  <c r="QF6" i="25"/>
  <c r="OV6" i="25"/>
  <c r="LP6" i="25"/>
  <c r="PT6" i="25"/>
  <c r="MZ6" i="25"/>
  <c r="MB6" i="25"/>
  <c r="QR6" i="25"/>
  <c r="RD6" i="25"/>
  <c r="NL6" i="25"/>
  <c r="PH6" i="25"/>
  <c r="AG60" i="24"/>
  <c r="CZ614" i="1"/>
  <c r="DA613" i="1"/>
  <c r="CZ1244" i="1"/>
  <c r="DA1243" i="1"/>
  <c r="AI55" i="24"/>
  <c r="CZ235" i="1"/>
  <c r="DA234" i="1"/>
  <c r="CZ360" i="1"/>
  <c r="DA359" i="1"/>
  <c r="CZ486" i="1"/>
  <c r="DA485" i="1"/>
  <c r="AB218" i="34" l="1"/>
  <c r="AC216" i="34"/>
  <c r="AD216" i="34" s="1"/>
  <c r="K90" i="34"/>
  <c r="L90" i="34" s="1"/>
  <c r="J92" i="34"/>
  <c r="S178" i="33"/>
  <c r="T177" i="33"/>
  <c r="U177" i="33" s="1"/>
  <c r="CZ1088" i="1"/>
  <c r="CY1089" i="1"/>
  <c r="CZ710" i="1"/>
  <c r="CY711" i="1"/>
  <c r="CY963" i="1"/>
  <c r="CZ962" i="1"/>
  <c r="CY837" i="1"/>
  <c r="CZ836" i="1"/>
  <c r="NM6" i="25"/>
  <c r="QS6" i="25"/>
  <c r="NA6" i="25"/>
  <c r="QG6" i="25"/>
  <c r="MO6" i="25"/>
  <c r="PI6" i="25"/>
  <c r="RE6" i="25"/>
  <c r="RQ6" i="25"/>
  <c r="MC6" i="25"/>
  <c r="PU6" i="25"/>
  <c r="OW6" i="25"/>
  <c r="OK6" i="25"/>
  <c r="NY6" i="25"/>
  <c r="AG61" i="24"/>
  <c r="AI56" i="24"/>
  <c r="CZ1245" i="1"/>
  <c r="DA1244" i="1"/>
  <c r="CZ615" i="1"/>
  <c r="DA614" i="1"/>
  <c r="CZ487" i="1"/>
  <c r="DA486" i="1"/>
  <c r="CZ361" i="1"/>
  <c r="DA360" i="1"/>
  <c r="CZ236" i="1"/>
  <c r="DA235" i="1"/>
  <c r="AB219" i="34" l="1"/>
  <c r="AC217" i="34"/>
  <c r="AD217" i="34" s="1"/>
  <c r="J93" i="34"/>
  <c r="K91" i="34"/>
  <c r="L91" i="34" s="1"/>
  <c r="S179" i="33"/>
  <c r="T178" i="33"/>
  <c r="U178" i="33" s="1"/>
  <c r="CZ711" i="1"/>
  <c r="CY712" i="1"/>
  <c r="CZ1089" i="1"/>
  <c r="CY1090" i="1"/>
  <c r="CY838" i="1"/>
  <c r="CZ837" i="1"/>
  <c r="CY964" i="1"/>
  <c r="CZ963" i="1"/>
  <c r="NZ6" i="25"/>
  <c r="OX6" i="25"/>
  <c r="RF6" i="25"/>
  <c r="OL6" i="25"/>
  <c r="PV6" i="25"/>
  <c r="SD6" i="25"/>
  <c r="RR6" i="25"/>
  <c r="PJ6" i="25"/>
  <c r="QH6" i="25"/>
  <c r="QT6" i="25"/>
  <c r="MP6" i="25"/>
  <c r="NB6" i="25"/>
  <c r="NN6" i="25"/>
  <c r="AG62" i="24"/>
  <c r="DA615" i="1"/>
  <c r="CZ616" i="1"/>
  <c r="CZ1246" i="1"/>
  <c r="DA1245" i="1"/>
  <c r="AI57" i="24"/>
  <c r="CZ237" i="1"/>
  <c r="DA236" i="1"/>
  <c r="CZ362" i="1"/>
  <c r="DA361" i="1"/>
  <c r="CZ488" i="1"/>
  <c r="DA487" i="1"/>
  <c r="AC218" i="34" l="1"/>
  <c r="AD218" i="34" s="1"/>
  <c r="AB220" i="34"/>
  <c r="K92" i="34"/>
  <c r="L92" i="34" s="1"/>
  <c r="J94" i="34"/>
  <c r="S180" i="33"/>
  <c r="T179" i="33"/>
  <c r="U179" i="33" s="1"/>
  <c r="CZ1090" i="1"/>
  <c r="CY1091" i="1"/>
  <c r="CZ712" i="1"/>
  <c r="CY713" i="1"/>
  <c r="CY965" i="1"/>
  <c r="CZ964" i="1"/>
  <c r="CY839" i="1"/>
  <c r="CZ838" i="1"/>
  <c r="NC6" i="25"/>
  <c r="QU6" i="25"/>
  <c r="PK6" i="25"/>
  <c r="SQ6" i="25"/>
  <c r="SE6" i="25"/>
  <c r="OM6" i="25"/>
  <c r="OY6" i="25"/>
  <c r="NO6" i="25"/>
  <c r="QI6" i="25"/>
  <c r="RS6" i="25"/>
  <c r="PW6" i="25"/>
  <c r="RG6" i="25"/>
  <c r="OA6" i="25"/>
  <c r="AG63" i="24"/>
  <c r="AI58" i="24"/>
  <c r="CZ617" i="1"/>
  <c r="DA616" i="1"/>
  <c r="DA1246" i="1"/>
  <c r="CZ1247" i="1"/>
  <c r="DA488" i="1"/>
  <c r="CZ489" i="1"/>
  <c r="CZ363" i="1"/>
  <c r="DA362" i="1"/>
  <c r="DA237" i="1"/>
  <c r="CZ238" i="1"/>
  <c r="AB221" i="34" l="1"/>
  <c r="AC219" i="34"/>
  <c r="AD219" i="34" s="1"/>
  <c r="J95" i="34"/>
  <c r="K93" i="34"/>
  <c r="L93" i="34" s="1"/>
  <c r="S181" i="33"/>
  <c r="T180" i="33"/>
  <c r="U180" i="33" s="1"/>
  <c r="CZ713" i="1"/>
  <c r="CY714" i="1"/>
  <c r="CZ1091" i="1"/>
  <c r="CY1092" i="1"/>
  <c r="CY840" i="1"/>
  <c r="CZ839" i="1"/>
  <c r="CY966" i="1"/>
  <c r="CZ965" i="1"/>
  <c r="RH6" i="25"/>
  <c r="RT6" i="25"/>
  <c r="NP6" i="25"/>
  <c r="ON6" i="25"/>
  <c r="SR6" i="25"/>
  <c r="TD6" i="25"/>
  <c r="QV6" i="25"/>
  <c r="OB6" i="25"/>
  <c r="PX6" i="25"/>
  <c r="QJ6" i="25"/>
  <c r="OZ6" i="25"/>
  <c r="SF6" i="25"/>
  <c r="PL6" i="25"/>
  <c r="AG64" i="24"/>
  <c r="CZ618" i="1"/>
  <c r="DA617" i="1"/>
  <c r="CZ1248" i="1"/>
  <c r="DA1247" i="1"/>
  <c r="AI59" i="24"/>
  <c r="CZ490" i="1"/>
  <c r="DA489" i="1"/>
  <c r="CZ239" i="1"/>
  <c r="DA238" i="1"/>
  <c r="CZ364" i="1"/>
  <c r="DA363" i="1"/>
  <c r="AC220" i="34" l="1"/>
  <c r="AD220" i="34" s="1"/>
  <c r="AB222" i="34"/>
  <c r="K94" i="34"/>
  <c r="L94" i="34" s="1"/>
  <c r="J96" i="34"/>
  <c r="S182" i="33"/>
  <c r="T181" i="33"/>
  <c r="U181" i="33" s="1"/>
  <c r="CZ1092" i="1"/>
  <c r="CY1093" i="1"/>
  <c r="CZ714" i="1"/>
  <c r="CY715" i="1"/>
  <c r="CY967" i="1"/>
  <c r="CZ966" i="1"/>
  <c r="CY841" i="1"/>
  <c r="CZ840" i="1"/>
  <c r="SG6" i="25"/>
  <c r="QK6" i="25"/>
  <c r="OC6" i="25"/>
  <c r="TQ6" i="25"/>
  <c r="TE6" i="25"/>
  <c r="OO6" i="25"/>
  <c r="RU6" i="25"/>
  <c r="PM6" i="25"/>
  <c r="PA6" i="25"/>
  <c r="PY6" i="25"/>
  <c r="QW6" i="25"/>
  <c r="SS6" i="25"/>
  <c r="RI6" i="25"/>
  <c r="AG65" i="24"/>
  <c r="AI60" i="24"/>
  <c r="CZ1249" i="1"/>
  <c r="DA1248" i="1"/>
  <c r="CZ619" i="1"/>
  <c r="DA618" i="1"/>
  <c r="DA364" i="1"/>
  <c r="CZ365" i="1"/>
  <c r="CZ240" i="1"/>
  <c r="DA239" i="1"/>
  <c r="CZ491" i="1"/>
  <c r="DA490" i="1"/>
  <c r="AB223" i="34" l="1"/>
  <c r="AC221" i="34"/>
  <c r="AD221" i="34" s="1"/>
  <c r="J97" i="34"/>
  <c r="K95" i="34"/>
  <c r="L95" i="34" s="1"/>
  <c r="S183" i="33"/>
  <c r="T182" i="33"/>
  <c r="U182" i="33" s="1"/>
  <c r="CZ715" i="1"/>
  <c r="CY716" i="1"/>
  <c r="CZ1093" i="1"/>
  <c r="CY1094" i="1"/>
  <c r="CY842" i="1"/>
  <c r="CZ841" i="1"/>
  <c r="CY968" i="1"/>
  <c r="CZ967" i="1"/>
  <c r="ST6" i="25"/>
  <c r="PZ6" i="25"/>
  <c r="PN6" i="25"/>
  <c r="OP6" i="25"/>
  <c r="TR6" i="25"/>
  <c r="UD6" i="25"/>
  <c r="QL6" i="25"/>
  <c r="RJ6" i="25"/>
  <c r="QX6" i="25"/>
  <c r="PB6" i="25"/>
  <c r="RV6" i="25"/>
  <c r="TF6" i="25"/>
  <c r="SH6" i="25"/>
  <c r="AG66" i="24"/>
  <c r="DA619" i="1"/>
  <c r="CZ620" i="1"/>
  <c r="CZ1250" i="1"/>
  <c r="DA1249" i="1"/>
  <c r="AI61" i="24"/>
  <c r="CZ366" i="1"/>
  <c r="DA365" i="1"/>
  <c r="CZ492" i="1"/>
  <c r="DA491" i="1"/>
  <c r="CZ241" i="1"/>
  <c r="DA240" i="1"/>
  <c r="AC222" i="34" l="1"/>
  <c r="AD222" i="34" s="1"/>
  <c r="AB224" i="34"/>
  <c r="K96" i="34"/>
  <c r="L96" i="34" s="1"/>
  <c r="J98" i="34"/>
  <c r="S184" i="33"/>
  <c r="T183" i="33"/>
  <c r="U183" i="33" s="1"/>
  <c r="CZ1094" i="1"/>
  <c r="CY1095" i="1"/>
  <c r="CZ716" i="1"/>
  <c r="CY717" i="1"/>
  <c r="CY969" i="1"/>
  <c r="CZ968" i="1"/>
  <c r="CY843" i="1"/>
  <c r="CZ842" i="1"/>
  <c r="TG6" i="25"/>
  <c r="PC6" i="25"/>
  <c r="RK6" i="25"/>
  <c r="UE6" i="25"/>
  <c r="UQ6" i="25"/>
  <c r="QA6" i="25"/>
  <c r="SI6" i="25"/>
  <c r="RW6" i="25"/>
  <c r="QY6" i="25"/>
  <c r="QM6" i="25"/>
  <c r="TS6" i="25"/>
  <c r="PO6" i="25"/>
  <c r="SU6" i="25"/>
  <c r="AG67" i="24"/>
  <c r="AI62" i="24"/>
  <c r="CZ621" i="1"/>
  <c r="DA620" i="1"/>
  <c r="DA1250" i="1"/>
  <c r="CZ1251" i="1"/>
  <c r="DA241" i="1"/>
  <c r="CZ242" i="1"/>
  <c r="DA492" i="1"/>
  <c r="CZ493" i="1"/>
  <c r="CZ367" i="1"/>
  <c r="DA366" i="1"/>
  <c r="AB225" i="34" l="1"/>
  <c r="AC223" i="34"/>
  <c r="AD223" i="34" s="1"/>
  <c r="J99" i="34"/>
  <c r="K97" i="34"/>
  <c r="L97" i="34" s="1"/>
  <c r="S185" i="33"/>
  <c r="T184" i="33"/>
  <c r="U184" i="33" s="1"/>
  <c r="CZ717" i="1"/>
  <c r="CY718" i="1"/>
  <c r="CZ1095" i="1"/>
  <c r="CY1096" i="1"/>
  <c r="CY844" i="1"/>
  <c r="CZ843" i="1"/>
  <c r="CY970" i="1"/>
  <c r="CZ969" i="1"/>
  <c r="PP6" i="25"/>
  <c r="QN6" i="25"/>
  <c r="RX6" i="25"/>
  <c r="QB6" i="25"/>
  <c r="UF6" i="25"/>
  <c r="SV6" i="25"/>
  <c r="TT6" i="25"/>
  <c r="QZ6" i="25"/>
  <c r="SJ6" i="25"/>
  <c r="VD6" i="25"/>
  <c r="UR6" i="25"/>
  <c r="RL6" i="25"/>
  <c r="TH6" i="25"/>
  <c r="AG68" i="24"/>
  <c r="CZ622" i="1"/>
  <c r="DA621" i="1"/>
  <c r="CZ1252" i="1"/>
  <c r="DA1251" i="1"/>
  <c r="AI63" i="24"/>
  <c r="CZ494" i="1"/>
  <c r="DA493" i="1"/>
  <c r="CZ243" i="1"/>
  <c r="DA242" i="1"/>
  <c r="CZ368" i="1"/>
  <c r="DA367" i="1"/>
  <c r="AC224" i="34" l="1"/>
  <c r="AD224" i="34" s="1"/>
  <c r="AB226" i="34"/>
  <c r="K98" i="34"/>
  <c r="L98" i="34" s="1"/>
  <c r="J100" i="34"/>
  <c r="S186" i="33"/>
  <c r="T185" i="33"/>
  <c r="U185" i="33" s="1"/>
  <c r="CZ1096" i="1"/>
  <c r="CY1097" i="1"/>
  <c r="CZ718" i="1"/>
  <c r="CY719" i="1"/>
  <c r="CY971" i="1"/>
  <c r="CZ970" i="1"/>
  <c r="CY845" i="1"/>
  <c r="CZ844" i="1"/>
  <c r="RM6" i="25"/>
  <c r="VQ6" i="25"/>
  <c r="VE6" i="25"/>
  <c r="RA6" i="25"/>
  <c r="SW6" i="25"/>
  <c r="QC6" i="25"/>
  <c r="QO6" i="25"/>
  <c r="TI6" i="25"/>
  <c r="US6" i="25"/>
  <c r="SK6" i="25"/>
  <c r="TU6" i="25"/>
  <c r="UG6" i="25"/>
  <c r="RY6" i="25"/>
  <c r="AG69" i="24"/>
  <c r="AI64" i="24"/>
  <c r="CZ1253" i="1"/>
  <c r="DA1252" i="1"/>
  <c r="CZ623" i="1"/>
  <c r="DA622" i="1"/>
  <c r="DA368" i="1"/>
  <c r="CZ369" i="1"/>
  <c r="CZ244" i="1"/>
  <c r="DA243" i="1"/>
  <c r="CZ495" i="1"/>
  <c r="DA494" i="1"/>
  <c r="AB227" i="34" l="1"/>
  <c r="AC225" i="34"/>
  <c r="AD225" i="34" s="1"/>
  <c r="J101" i="34"/>
  <c r="K99" i="34"/>
  <c r="L99" i="34" s="1"/>
  <c r="S187" i="33"/>
  <c r="T186" i="33"/>
  <c r="U186" i="33" s="1"/>
  <c r="CZ719" i="1"/>
  <c r="CY720" i="1"/>
  <c r="CZ1097" i="1"/>
  <c r="CY1098" i="1"/>
  <c r="CY846" i="1"/>
  <c r="CZ845" i="1"/>
  <c r="CY972" i="1"/>
  <c r="CZ971" i="1"/>
  <c r="UH6" i="25"/>
  <c r="SL6" i="25"/>
  <c r="TJ6" i="25"/>
  <c r="RB6" i="25"/>
  <c r="WD6" i="25"/>
  <c r="VR6" i="25"/>
  <c r="RZ6" i="25"/>
  <c r="TV6" i="25"/>
  <c r="UT6" i="25"/>
  <c r="QP6" i="25"/>
  <c r="SX6" i="25"/>
  <c r="VF6" i="25"/>
  <c r="RN6" i="25"/>
  <c r="AG70" i="24"/>
  <c r="DA623" i="1"/>
  <c r="CZ624" i="1"/>
  <c r="CZ1254" i="1"/>
  <c r="DA1253" i="1"/>
  <c r="AI65" i="24"/>
  <c r="CZ370" i="1"/>
  <c r="DA369" i="1"/>
  <c r="CZ496" i="1"/>
  <c r="DA495" i="1"/>
  <c r="CZ245" i="1"/>
  <c r="DA244" i="1"/>
  <c r="AC226" i="34" l="1"/>
  <c r="AD226" i="34" s="1"/>
  <c r="AB228" i="34"/>
  <c r="K100" i="34"/>
  <c r="L100" i="34" s="1"/>
  <c r="J102" i="34"/>
  <c r="S188" i="33"/>
  <c r="T187" i="33"/>
  <c r="U187" i="33" s="1"/>
  <c r="CZ1098" i="1"/>
  <c r="CY1099" i="1"/>
  <c r="CZ720" i="1"/>
  <c r="CY721" i="1"/>
  <c r="CY973" i="1"/>
  <c r="CZ972" i="1"/>
  <c r="CY847" i="1"/>
  <c r="CZ846" i="1"/>
  <c r="VG6" i="25"/>
  <c r="TW6" i="25"/>
  <c r="VS6" i="25"/>
  <c r="RC6" i="25"/>
  <c r="SM6" i="25"/>
  <c r="RO6" i="25"/>
  <c r="SY6" i="25"/>
  <c r="UU6" i="25"/>
  <c r="SA6" i="25"/>
  <c r="WQ6" i="25"/>
  <c r="WE6" i="25"/>
  <c r="TK6" i="25"/>
  <c r="UI6" i="25"/>
  <c r="AG71" i="24"/>
  <c r="AI66" i="24"/>
  <c r="CZ625" i="1"/>
  <c r="DA624" i="1"/>
  <c r="DA1254" i="1"/>
  <c r="CZ1255" i="1"/>
  <c r="DA245" i="1"/>
  <c r="CZ246" i="1"/>
  <c r="DA496" i="1"/>
  <c r="CZ497" i="1"/>
  <c r="CZ371" i="1"/>
  <c r="DA370" i="1"/>
  <c r="AB229" i="34" l="1"/>
  <c r="AC227" i="34"/>
  <c r="AD227" i="34" s="1"/>
  <c r="J103" i="34"/>
  <c r="K101" i="34"/>
  <c r="L101" i="34" s="1"/>
  <c r="S189" i="33"/>
  <c r="T188" i="33"/>
  <c r="U188" i="33" s="1"/>
  <c r="CZ721" i="1"/>
  <c r="CY722" i="1"/>
  <c r="CZ1099" i="1"/>
  <c r="CY1100" i="1"/>
  <c r="CY848" i="1"/>
  <c r="CZ847" i="1"/>
  <c r="CY974" i="1"/>
  <c r="CZ973" i="1"/>
  <c r="TL6" i="25"/>
  <c r="WR6" i="25"/>
  <c r="XD6" i="25"/>
  <c r="UV6" i="25"/>
  <c r="RP6" i="25"/>
  <c r="TX6" i="25"/>
  <c r="UJ6" i="25"/>
  <c r="WF6" i="25"/>
  <c r="SB6" i="25"/>
  <c r="SZ6" i="25"/>
  <c r="SN6" i="25"/>
  <c r="VT6" i="25"/>
  <c r="VH6" i="25"/>
  <c r="AG72" i="24"/>
  <c r="CZ1256" i="1"/>
  <c r="DA1255" i="1"/>
  <c r="CZ626" i="1"/>
  <c r="DA625" i="1"/>
  <c r="AI67" i="24"/>
  <c r="CZ498" i="1"/>
  <c r="DA497" i="1"/>
  <c r="CZ247" i="1"/>
  <c r="DA246" i="1"/>
  <c r="CZ372" i="1"/>
  <c r="DA371" i="1"/>
  <c r="AC228" i="34" l="1"/>
  <c r="AD228" i="34" s="1"/>
  <c r="AB230" i="34"/>
  <c r="K102" i="34"/>
  <c r="L102" i="34" s="1"/>
  <c r="J104" i="34"/>
  <c r="S190" i="33"/>
  <c r="T189" i="33"/>
  <c r="U189" i="33" s="1"/>
  <c r="CZ1100" i="1"/>
  <c r="CY1101" i="1"/>
  <c r="CZ722" i="1"/>
  <c r="CY723" i="1"/>
  <c r="CY975" i="1"/>
  <c r="CZ974" i="1"/>
  <c r="CY849" i="1"/>
  <c r="CZ848" i="1"/>
  <c r="VU6" i="25"/>
  <c r="TA6" i="25"/>
  <c r="WG6" i="25"/>
  <c r="TY6" i="25"/>
  <c r="UW6" i="25"/>
  <c r="WS6" i="25"/>
  <c r="VI6" i="25"/>
  <c r="SO6" i="25"/>
  <c r="SC6" i="25"/>
  <c r="UK6" i="25"/>
  <c r="XE6" i="25"/>
  <c r="XQ6" i="25"/>
  <c r="TM6" i="25"/>
  <c r="AG73" i="24"/>
  <c r="AI68" i="24"/>
  <c r="CZ627" i="1"/>
  <c r="DA626" i="1"/>
  <c r="CZ1257" i="1"/>
  <c r="DA1256" i="1"/>
  <c r="DA372" i="1"/>
  <c r="CZ373" i="1"/>
  <c r="CZ248" i="1"/>
  <c r="DA247" i="1"/>
  <c r="CZ499" i="1"/>
  <c r="DA498" i="1"/>
  <c r="AB231" i="34" l="1"/>
  <c r="AC229" i="34"/>
  <c r="AD229" i="34" s="1"/>
  <c r="J105" i="34"/>
  <c r="K103" i="34"/>
  <c r="L103" i="34" s="1"/>
  <c r="S191" i="33"/>
  <c r="T190" i="33"/>
  <c r="U190" i="33" s="1"/>
  <c r="CZ723" i="1"/>
  <c r="CY724" i="1"/>
  <c r="CZ1101" i="1"/>
  <c r="CY1102" i="1"/>
  <c r="CY850" i="1"/>
  <c r="CZ849" i="1"/>
  <c r="CY976" i="1"/>
  <c r="CZ975" i="1"/>
  <c r="XR6" i="25"/>
  <c r="YD6" i="25"/>
  <c r="UL6" i="25"/>
  <c r="SP6" i="25"/>
  <c r="WT6" i="25"/>
  <c r="TZ6" i="25"/>
  <c r="TB6" i="25"/>
  <c r="TN6" i="25"/>
  <c r="XF6" i="25"/>
  <c r="VJ6" i="25"/>
  <c r="UX6" i="25"/>
  <c r="WH6" i="25"/>
  <c r="VV6" i="25"/>
  <c r="AG74" i="24"/>
  <c r="CZ1258" i="1"/>
  <c r="DA1257" i="1"/>
  <c r="DA627" i="1"/>
  <c r="CZ628" i="1"/>
  <c r="AI69" i="24"/>
  <c r="CZ374" i="1"/>
  <c r="DA373" i="1"/>
  <c r="CZ500" i="1"/>
  <c r="DA499" i="1"/>
  <c r="CZ249" i="1"/>
  <c r="DA248" i="1"/>
  <c r="AC230" i="34" l="1"/>
  <c r="AD230" i="34" s="1"/>
  <c r="AB232" i="34"/>
  <c r="K104" i="34"/>
  <c r="L104" i="34" s="1"/>
  <c r="J106" i="34"/>
  <c r="S192" i="33"/>
  <c r="T191" i="33"/>
  <c r="U191" i="33" s="1"/>
  <c r="CZ1102" i="1"/>
  <c r="CY1103" i="1"/>
  <c r="CZ724" i="1"/>
  <c r="CY725" i="1"/>
  <c r="CY977" i="1"/>
  <c r="CZ976" i="1"/>
  <c r="CY851" i="1"/>
  <c r="CZ850" i="1"/>
  <c r="WI6" i="25"/>
  <c r="VK6" i="25"/>
  <c r="TO6" i="25"/>
  <c r="UA6" i="25"/>
  <c r="YE6" i="25"/>
  <c r="YQ6" i="25"/>
  <c r="VW6" i="25"/>
  <c r="UY6" i="25"/>
  <c r="XG6" i="25"/>
  <c r="TC6" i="25"/>
  <c r="WU6" i="25"/>
  <c r="UM6" i="25"/>
  <c r="XS6" i="25"/>
  <c r="AG75" i="24"/>
  <c r="AI70" i="24"/>
  <c r="DA1258" i="1"/>
  <c r="CZ1259" i="1"/>
  <c r="CZ629" i="1"/>
  <c r="DA628" i="1"/>
  <c r="DA249" i="1"/>
  <c r="CZ250" i="1"/>
  <c r="DA500" i="1"/>
  <c r="CZ501" i="1"/>
  <c r="CZ375" i="1"/>
  <c r="DA374" i="1"/>
  <c r="AB233" i="34" l="1"/>
  <c r="AC231" i="34"/>
  <c r="AD231" i="34" s="1"/>
  <c r="J107" i="34"/>
  <c r="K105" i="34"/>
  <c r="L105" i="34" s="1"/>
  <c r="S193" i="33"/>
  <c r="T192" i="33"/>
  <c r="U192" i="33" s="1"/>
  <c r="CZ725" i="1"/>
  <c r="CY726" i="1"/>
  <c r="CZ1103" i="1"/>
  <c r="CY1104" i="1"/>
  <c r="CY852" i="1"/>
  <c r="CZ851" i="1"/>
  <c r="CY978" i="1"/>
  <c r="CZ977" i="1"/>
  <c r="UN6" i="25"/>
  <c r="YR6" i="25"/>
  <c r="ZD6" i="25"/>
  <c r="UB6" i="25"/>
  <c r="VL6" i="25"/>
  <c r="UZ6" i="25"/>
  <c r="XT6" i="25"/>
  <c r="WV6" i="25"/>
  <c r="XH6" i="25"/>
  <c r="VX6" i="25"/>
  <c r="YF6" i="25"/>
  <c r="TP6" i="25"/>
  <c r="WJ6" i="25"/>
  <c r="AG76" i="24"/>
  <c r="CZ1260" i="1"/>
  <c r="DA1259" i="1"/>
  <c r="CZ630" i="1"/>
  <c r="DA629" i="1"/>
  <c r="AI71" i="24"/>
  <c r="CZ502" i="1"/>
  <c r="DA501" i="1"/>
  <c r="CZ251" i="1"/>
  <c r="DA250" i="1"/>
  <c r="CZ376" i="1"/>
  <c r="DA375" i="1"/>
  <c r="AC232" i="34" l="1"/>
  <c r="AD232" i="34" s="1"/>
  <c r="AB234" i="34"/>
  <c r="K106" i="34"/>
  <c r="L106" i="34" s="1"/>
  <c r="J108" i="34"/>
  <c r="S194" i="33"/>
  <c r="T193" i="33"/>
  <c r="U193" i="33" s="1"/>
  <c r="CY979" i="1"/>
  <c r="CZ978" i="1"/>
  <c r="CY853" i="1"/>
  <c r="CZ852" i="1"/>
  <c r="CZ1104" i="1"/>
  <c r="CY1105" i="1"/>
  <c r="CZ726" i="1"/>
  <c r="CY727" i="1"/>
  <c r="VY6" i="25"/>
  <c r="WW6" i="25"/>
  <c r="VA6" i="25"/>
  <c r="UC6" i="25"/>
  <c r="YS6" i="25"/>
  <c r="WK6" i="25"/>
  <c r="YG6" i="25"/>
  <c r="XI6" i="25"/>
  <c r="XU6" i="25"/>
  <c r="VM6" i="25"/>
  <c r="ZQ6" i="25"/>
  <c r="ZE6" i="25"/>
  <c r="UO6" i="25"/>
  <c r="AG77" i="24"/>
  <c r="AI72" i="24"/>
  <c r="CZ631" i="1"/>
  <c r="DA630" i="1"/>
  <c r="CZ1261" i="1"/>
  <c r="DA1260" i="1"/>
  <c r="DA376" i="1"/>
  <c r="CZ377" i="1"/>
  <c r="CZ252" i="1"/>
  <c r="DA251" i="1"/>
  <c r="CZ503" i="1"/>
  <c r="DA502" i="1"/>
  <c r="AB235" i="34" l="1"/>
  <c r="AC233" i="34"/>
  <c r="AD233" i="34" s="1"/>
  <c r="J109" i="34"/>
  <c r="K107" i="34"/>
  <c r="L107" i="34" s="1"/>
  <c r="S195" i="33"/>
  <c r="T194" i="33"/>
  <c r="U194" i="33" s="1"/>
  <c r="CZ727" i="1"/>
  <c r="CY728" i="1"/>
  <c r="CZ1105" i="1"/>
  <c r="CY1106" i="1"/>
  <c r="CY854" i="1"/>
  <c r="CZ853" i="1"/>
  <c r="CY980" i="1"/>
  <c r="CZ979" i="1"/>
  <c r="ZF6" i="25"/>
  <c r="VN6" i="25"/>
  <c r="XJ6" i="25"/>
  <c r="WL6" i="25"/>
  <c r="WX6" i="25"/>
  <c r="UP6" i="25"/>
  <c r="AAD6" i="25"/>
  <c r="ZR6" i="25"/>
  <c r="XV6" i="25"/>
  <c r="YH6" i="25"/>
  <c r="YT6" i="25"/>
  <c r="VB6" i="25"/>
  <c r="VZ6" i="25"/>
  <c r="AG78" i="24"/>
  <c r="CZ1262" i="1"/>
  <c r="DA1261" i="1"/>
  <c r="DA631" i="1"/>
  <c r="CZ632" i="1"/>
  <c r="AI73" i="24"/>
  <c r="CZ378" i="1"/>
  <c r="DA377" i="1"/>
  <c r="CZ504" i="1"/>
  <c r="DA503" i="1"/>
  <c r="CZ253" i="1"/>
  <c r="DA252" i="1"/>
  <c r="AB236" i="34" l="1"/>
  <c r="AC234" i="34"/>
  <c r="AD234" i="34" s="1"/>
  <c r="K108" i="34"/>
  <c r="L108" i="34" s="1"/>
  <c r="J110" i="34"/>
  <c r="S196" i="33"/>
  <c r="T195" i="33"/>
  <c r="U195" i="33" s="1"/>
  <c r="CZ1106" i="1"/>
  <c r="CY1107" i="1"/>
  <c r="CZ728" i="1"/>
  <c r="CY729" i="1"/>
  <c r="CY981" i="1"/>
  <c r="CZ980" i="1"/>
  <c r="CY855" i="1"/>
  <c r="CZ854" i="1"/>
  <c r="VC6" i="25"/>
  <c r="YI6" i="25"/>
  <c r="ZS6" i="25"/>
  <c r="WM6" i="25"/>
  <c r="VO6" i="25"/>
  <c r="WA6" i="25"/>
  <c r="YU6" i="25"/>
  <c r="XW6" i="25"/>
  <c r="AAQ6" i="25"/>
  <c r="AAE6" i="25"/>
  <c r="WY6" i="25"/>
  <c r="XK6" i="25"/>
  <c r="ZG6" i="25"/>
  <c r="AG79" i="24"/>
  <c r="AI74" i="24"/>
  <c r="CZ633" i="1"/>
  <c r="DA632" i="1"/>
  <c r="DA1262" i="1"/>
  <c r="CZ1263" i="1"/>
  <c r="DA253" i="1"/>
  <c r="CZ254" i="1"/>
  <c r="DA504" i="1"/>
  <c r="CZ505" i="1"/>
  <c r="CZ379" i="1"/>
  <c r="DA378" i="1"/>
  <c r="AB237" i="34" l="1"/>
  <c r="AC235" i="34"/>
  <c r="AD235" i="34" s="1"/>
  <c r="J111" i="34"/>
  <c r="K109" i="34"/>
  <c r="L109" i="34" s="1"/>
  <c r="S197" i="33"/>
  <c r="T196" i="33"/>
  <c r="U196" i="33" s="1"/>
  <c r="CZ729" i="1"/>
  <c r="CY730" i="1"/>
  <c r="CZ1107" i="1"/>
  <c r="CY1108" i="1"/>
  <c r="CY856" i="1"/>
  <c r="CZ855" i="1"/>
  <c r="CY982" i="1"/>
  <c r="CZ981" i="1"/>
  <c r="XL6" i="25"/>
  <c r="AAF6" i="25"/>
  <c r="XX6" i="25"/>
  <c r="WB6" i="25"/>
  <c r="WN6" i="25"/>
  <c r="YJ6" i="25"/>
  <c r="ZH6" i="25"/>
  <c r="WZ6" i="25"/>
  <c r="AAR6" i="25"/>
  <c r="ABD6" i="25"/>
  <c r="YV6" i="25"/>
  <c r="VP6" i="25"/>
  <c r="ZT6" i="25"/>
  <c r="AG80" i="24"/>
  <c r="CZ1264" i="1"/>
  <c r="DA1263" i="1"/>
  <c r="CZ634" i="1"/>
  <c r="DA633" i="1"/>
  <c r="AI75" i="24"/>
  <c r="CZ506" i="1"/>
  <c r="DA505" i="1"/>
  <c r="CZ255" i="1"/>
  <c r="DA254" i="1"/>
  <c r="CZ380" i="1"/>
  <c r="DA379" i="1"/>
  <c r="AC236" i="34" l="1"/>
  <c r="AD236" i="34" s="1"/>
  <c r="AB238" i="34"/>
  <c r="K110" i="34"/>
  <c r="L110" i="34" s="1"/>
  <c r="J112" i="34"/>
  <c r="S198" i="33"/>
  <c r="T197" i="33"/>
  <c r="U197" i="33" s="1"/>
  <c r="CZ1108" i="1"/>
  <c r="CY1109" i="1"/>
  <c r="CZ730" i="1"/>
  <c r="CY731" i="1"/>
  <c r="CY983" i="1"/>
  <c r="CZ982" i="1"/>
  <c r="CY857" i="1"/>
  <c r="CZ856" i="1"/>
  <c r="ABE6" i="25"/>
  <c r="ABQ6" i="25"/>
  <c r="XA6" i="25"/>
  <c r="YK6" i="25"/>
  <c r="WC6" i="25"/>
  <c r="AAG6" i="25"/>
  <c r="ZU6" i="25"/>
  <c r="YW6" i="25"/>
  <c r="AAS6" i="25"/>
  <c r="ZI6" i="25"/>
  <c r="WO6" i="25"/>
  <c r="XY6" i="25"/>
  <c r="XM6" i="25"/>
  <c r="AG81" i="24"/>
  <c r="AI76" i="24"/>
  <c r="CZ635" i="1"/>
  <c r="DA634" i="1"/>
  <c r="CZ1265" i="1"/>
  <c r="DA1264" i="1"/>
  <c r="DA380" i="1"/>
  <c r="CZ381" i="1"/>
  <c r="CZ256" i="1"/>
  <c r="DA255" i="1"/>
  <c r="CZ507" i="1"/>
  <c r="DA506" i="1"/>
  <c r="AB239" i="34" l="1"/>
  <c r="AC237" i="34"/>
  <c r="AD237" i="34" s="1"/>
  <c r="J113" i="34"/>
  <c r="K111" i="34"/>
  <c r="L111" i="34" s="1"/>
  <c r="S199" i="33"/>
  <c r="T198" i="33"/>
  <c r="U198" i="33" s="1"/>
  <c r="CZ731" i="1"/>
  <c r="CY732" i="1"/>
  <c r="CZ1109" i="1"/>
  <c r="CY1110" i="1"/>
  <c r="CY858" i="1"/>
  <c r="CZ857" i="1"/>
  <c r="CY984" i="1"/>
  <c r="CZ983" i="1"/>
  <c r="XZ6" i="25"/>
  <c r="ZJ6" i="25"/>
  <c r="YX6" i="25"/>
  <c r="AAH6" i="25"/>
  <c r="YL6" i="25"/>
  <c r="ACD6" i="25"/>
  <c r="ABR6" i="25"/>
  <c r="XN6" i="25"/>
  <c r="WP6" i="25"/>
  <c r="AAT6" i="25"/>
  <c r="ZV6" i="25"/>
  <c r="XB6" i="25"/>
  <c r="ABF6" i="25"/>
  <c r="AG82" i="24"/>
  <c r="CZ1266" i="1"/>
  <c r="DA1265" i="1"/>
  <c r="DA635" i="1"/>
  <c r="CZ636" i="1"/>
  <c r="AI77" i="24"/>
  <c r="CZ382" i="1"/>
  <c r="DA381" i="1"/>
  <c r="CZ508" i="1"/>
  <c r="DA507" i="1"/>
  <c r="CZ257" i="1"/>
  <c r="DA256" i="1"/>
  <c r="AC238" i="34" l="1"/>
  <c r="AD238" i="34" s="1"/>
  <c r="AB240" i="34"/>
  <c r="K112" i="34"/>
  <c r="L112" i="34" s="1"/>
  <c r="J114" i="34"/>
  <c r="S200" i="33"/>
  <c r="T199" i="33"/>
  <c r="U199" i="33" s="1"/>
  <c r="CZ1110" i="1"/>
  <c r="CY1111" i="1"/>
  <c r="CZ732" i="1"/>
  <c r="CY733" i="1"/>
  <c r="CY985" i="1"/>
  <c r="CZ984" i="1"/>
  <c r="CY859" i="1"/>
  <c r="CZ858" i="1"/>
  <c r="XC6" i="25"/>
  <c r="AAU6" i="25"/>
  <c r="XO6" i="25"/>
  <c r="ACQ6" i="25"/>
  <c r="ACE6" i="25"/>
  <c r="AAI6" i="25"/>
  <c r="ZK6" i="25"/>
  <c r="ABG6" i="25"/>
  <c r="ZW6" i="25"/>
  <c r="ABS6" i="25"/>
  <c r="YM6" i="25"/>
  <c r="YY6" i="25"/>
  <c r="YA6" i="25"/>
  <c r="AG83" i="24"/>
  <c r="AI78" i="24"/>
  <c r="CZ637" i="1"/>
  <c r="DA636" i="1"/>
  <c r="DA1266" i="1"/>
  <c r="CZ1267" i="1"/>
  <c r="DA257" i="1"/>
  <c r="CZ258" i="1"/>
  <c r="DA508" i="1"/>
  <c r="CZ509" i="1"/>
  <c r="CZ383" i="1"/>
  <c r="DA382" i="1"/>
  <c r="AB241" i="34" l="1"/>
  <c r="AC239" i="34"/>
  <c r="AD239" i="34" s="1"/>
  <c r="J115" i="34"/>
  <c r="K113" i="34"/>
  <c r="L113" i="34" s="1"/>
  <c r="S201" i="33"/>
  <c r="T200" i="33"/>
  <c r="U200" i="33" s="1"/>
  <c r="CZ733" i="1"/>
  <c r="CY734" i="1"/>
  <c r="CZ1111" i="1"/>
  <c r="CY1112" i="1"/>
  <c r="CY860" i="1"/>
  <c r="CZ859" i="1"/>
  <c r="CY986" i="1"/>
  <c r="CZ985" i="1"/>
  <c r="YZ6" i="25"/>
  <c r="ABT6" i="25"/>
  <c r="ABH6" i="25"/>
  <c r="AAJ6" i="25"/>
  <c r="ACR6" i="25"/>
  <c r="ADD6" i="25"/>
  <c r="AAV6" i="25"/>
  <c r="YB6" i="25"/>
  <c r="YN6" i="25"/>
  <c r="ZX6" i="25"/>
  <c r="ZL6" i="25"/>
  <c r="ACF6" i="25"/>
  <c r="XP6" i="25"/>
  <c r="AG84" i="24"/>
  <c r="CZ1268" i="1"/>
  <c r="DA1267" i="1"/>
  <c r="CZ638" i="1"/>
  <c r="DA637" i="1"/>
  <c r="AI79" i="24"/>
  <c r="CZ384" i="1"/>
  <c r="DA383" i="1"/>
  <c r="CZ510" i="1"/>
  <c r="DA509" i="1"/>
  <c r="CZ259" i="1"/>
  <c r="DA258" i="1"/>
  <c r="AC240" i="34" l="1"/>
  <c r="AD240" i="34" s="1"/>
  <c r="AB242" i="34"/>
  <c r="K114" i="34"/>
  <c r="L114" i="34" s="1"/>
  <c r="J116" i="34"/>
  <c r="S202" i="33"/>
  <c r="T201" i="33"/>
  <c r="U201" i="33" s="1"/>
  <c r="CZ1112" i="1"/>
  <c r="CY1113" i="1"/>
  <c r="CZ734" i="1"/>
  <c r="CY735" i="1"/>
  <c r="CY987" i="1"/>
  <c r="CZ986" i="1"/>
  <c r="CY861" i="1"/>
  <c r="CZ860" i="1"/>
  <c r="ACG6" i="25"/>
  <c r="ZY6" i="25"/>
  <c r="YC6" i="25"/>
  <c r="ADQ6" i="25"/>
  <c r="ADE6" i="25"/>
  <c r="AAK6" i="25"/>
  <c r="ABU6" i="25"/>
  <c r="ZM6" i="25"/>
  <c r="YO6" i="25"/>
  <c r="AAW6" i="25"/>
  <c r="ACS6" i="25"/>
  <c r="ABI6" i="25"/>
  <c r="ZA6" i="25"/>
  <c r="AG85" i="24"/>
  <c r="AI80" i="24"/>
  <c r="CZ639" i="1"/>
  <c r="DA638" i="1"/>
  <c r="CZ1269" i="1"/>
  <c r="DA1268" i="1"/>
  <c r="CZ260" i="1"/>
  <c r="DA259" i="1"/>
  <c r="CZ511" i="1"/>
  <c r="DA510" i="1"/>
  <c r="DA384" i="1"/>
  <c r="CZ385" i="1"/>
  <c r="AB243" i="34" l="1"/>
  <c r="AC241" i="34"/>
  <c r="AD241" i="34" s="1"/>
  <c r="J117" i="34"/>
  <c r="K115" i="34"/>
  <c r="L115" i="34" s="1"/>
  <c r="S203" i="33"/>
  <c r="T202" i="33"/>
  <c r="U202" i="33" s="1"/>
  <c r="CZ735" i="1"/>
  <c r="CY736" i="1"/>
  <c r="CZ1113" i="1"/>
  <c r="CY1114" i="1"/>
  <c r="CY862" i="1"/>
  <c r="CZ861" i="1"/>
  <c r="CY988" i="1"/>
  <c r="CZ987" i="1"/>
  <c r="ABJ6" i="25"/>
  <c r="AAX6" i="25"/>
  <c r="ZN6" i="25"/>
  <c r="AAL6" i="25"/>
  <c r="AED6" i="25"/>
  <c r="ADR6" i="25"/>
  <c r="ZZ6" i="25"/>
  <c r="ZB6" i="25"/>
  <c r="ACT6" i="25"/>
  <c r="YP6" i="25"/>
  <c r="ABV6" i="25"/>
  <c r="ADF6" i="25"/>
  <c r="ACH6" i="25"/>
  <c r="AG86" i="24"/>
  <c r="CZ1270" i="1"/>
  <c r="DA1269" i="1"/>
  <c r="DA639" i="1"/>
  <c r="CZ640" i="1"/>
  <c r="AI81" i="24"/>
  <c r="CZ386" i="1"/>
  <c r="DA385" i="1"/>
  <c r="CZ512" i="1"/>
  <c r="DA511" i="1"/>
  <c r="CZ261" i="1"/>
  <c r="DA260" i="1"/>
  <c r="AC242" i="34" l="1"/>
  <c r="AD242" i="34" s="1"/>
  <c r="AB244" i="34"/>
  <c r="K116" i="34"/>
  <c r="L116" i="34" s="1"/>
  <c r="J118" i="34"/>
  <c r="S204" i="33"/>
  <c r="T203" i="33"/>
  <c r="U203" i="33" s="1"/>
  <c r="CZ1114" i="1"/>
  <c r="CY1115" i="1"/>
  <c r="CZ736" i="1"/>
  <c r="CY737" i="1"/>
  <c r="CY989" i="1"/>
  <c r="CZ988" i="1"/>
  <c r="CY863" i="1"/>
  <c r="CZ862" i="1"/>
  <c r="ADG6" i="25"/>
  <c r="ZC6" i="25"/>
  <c r="ADS6" i="25"/>
  <c r="AAM6" i="25"/>
  <c r="AAY6" i="25"/>
  <c r="ACI6" i="25"/>
  <c r="ABW6" i="25"/>
  <c r="ACU6" i="25"/>
  <c r="AAA6" i="25"/>
  <c r="AEQ6" i="25"/>
  <c r="AEE6" i="25"/>
  <c r="ZO6" i="25"/>
  <c r="ABK6" i="25"/>
  <c r="AG87" i="24"/>
  <c r="AI82" i="24"/>
  <c r="CZ641" i="1"/>
  <c r="DA640" i="1"/>
  <c r="DA1270" i="1"/>
  <c r="CZ1271" i="1"/>
  <c r="DA261" i="1"/>
  <c r="CZ262" i="1"/>
  <c r="DA512" i="1"/>
  <c r="CZ513" i="1"/>
  <c r="CZ387" i="1"/>
  <c r="DA386" i="1"/>
  <c r="AB245" i="34" l="1"/>
  <c r="AC243" i="34"/>
  <c r="AD243" i="34" s="1"/>
  <c r="J119" i="34"/>
  <c r="K117" i="34"/>
  <c r="L117" i="34" s="1"/>
  <c r="S205" i="33"/>
  <c r="T204" i="33"/>
  <c r="U204" i="33" s="1"/>
  <c r="CZ737" i="1"/>
  <c r="CY738" i="1"/>
  <c r="CZ1115" i="1"/>
  <c r="CY1116" i="1"/>
  <c r="CY864" i="1"/>
  <c r="CZ863" i="1"/>
  <c r="CY990" i="1"/>
  <c r="CZ989" i="1"/>
  <c r="ZP6" i="25"/>
  <c r="AFD6" i="25"/>
  <c r="AER6" i="25"/>
  <c r="ACV6" i="25"/>
  <c r="ACJ6" i="25"/>
  <c r="AAN6" i="25"/>
  <c r="ABL6" i="25"/>
  <c r="AEF6" i="25"/>
  <c r="AAB6" i="25"/>
  <c r="ABX6" i="25"/>
  <c r="AAZ6" i="25"/>
  <c r="ADT6" i="25"/>
  <c r="ADH6" i="25"/>
  <c r="AG88" i="24"/>
  <c r="CZ1272" i="1"/>
  <c r="DA1271" i="1"/>
  <c r="CZ642" i="1"/>
  <c r="DA641" i="1"/>
  <c r="AI83" i="24"/>
  <c r="CZ514" i="1"/>
  <c r="DA513" i="1"/>
  <c r="CZ263" i="1"/>
  <c r="DA262" i="1"/>
  <c r="CZ388" i="1"/>
  <c r="DA387" i="1"/>
  <c r="AC244" i="34" l="1"/>
  <c r="AD244" i="34" s="1"/>
  <c r="AB246" i="34"/>
  <c r="K118" i="34"/>
  <c r="L118" i="34" s="1"/>
  <c r="J120" i="34"/>
  <c r="S206" i="33"/>
  <c r="T205" i="33"/>
  <c r="U205" i="33" s="1"/>
  <c r="CZ1116" i="1"/>
  <c r="CY1117" i="1"/>
  <c r="CZ738" i="1"/>
  <c r="CY739" i="1"/>
  <c r="CY991" i="1"/>
  <c r="CZ990" i="1"/>
  <c r="CY865" i="1"/>
  <c r="CZ864" i="1"/>
  <c r="ADU6" i="25"/>
  <c r="ABY6" i="25"/>
  <c r="AEG6" i="25"/>
  <c r="AAO6" i="25"/>
  <c r="ACW6" i="25"/>
  <c r="AFQ6" i="25"/>
  <c r="AFE6" i="25"/>
  <c r="ADI6" i="25"/>
  <c r="ABA6" i="25"/>
  <c r="AAC6" i="25"/>
  <c r="ABM6" i="25"/>
  <c r="ACK6" i="25"/>
  <c r="AES6" i="25"/>
  <c r="AG89" i="24"/>
  <c r="AI84" i="24"/>
  <c r="CZ643" i="1"/>
  <c r="DA642" i="1"/>
  <c r="CZ1273" i="1"/>
  <c r="DA1272" i="1"/>
  <c r="DA388" i="1"/>
  <c r="CZ389" i="1"/>
  <c r="CZ264" i="1"/>
  <c r="DA263" i="1"/>
  <c r="CZ515" i="1"/>
  <c r="DA514" i="1"/>
  <c r="AB247" i="34" l="1"/>
  <c r="AC245" i="34"/>
  <c r="AD245" i="34" s="1"/>
  <c r="J121" i="34"/>
  <c r="K119" i="34"/>
  <c r="L119" i="34" s="1"/>
  <c r="S207" i="33"/>
  <c r="T206" i="33"/>
  <c r="U206" i="33" s="1"/>
  <c r="CZ739" i="1"/>
  <c r="CY740" i="1"/>
  <c r="CZ1117" i="1"/>
  <c r="CY1118" i="1"/>
  <c r="CY866" i="1"/>
  <c r="CZ865" i="1"/>
  <c r="CY992" i="1"/>
  <c r="CZ991" i="1"/>
  <c r="ACL6" i="25"/>
  <c r="ADJ6" i="25"/>
  <c r="AFR6" i="25"/>
  <c r="AGD6" i="25"/>
  <c r="AAP6" i="25"/>
  <c r="ABZ6" i="25"/>
  <c r="AET6" i="25"/>
  <c r="ABN6" i="25"/>
  <c r="ABB6" i="25"/>
  <c r="AFF6" i="25"/>
  <c r="ACX6" i="25"/>
  <c r="AEH6" i="25"/>
  <c r="ADV6" i="25"/>
  <c r="AG90" i="24"/>
  <c r="CZ1274" i="1"/>
  <c r="DA1273" i="1"/>
  <c r="DA643" i="1"/>
  <c r="CZ644" i="1"/>
  <c r="AI85" i="24"/>
  <c r="CZ390" i="1"/>
  <c r="DA389" i="1"/>
  <c r="CZ516" i="1"/>
  <c r="DA515" i="1"/>
  <c r="CZ265" i="1"/>
  <c r="DA264" i="1"/>
  <c r="AC246" i="34" l="1"/>
  <c r="AD246" i="34" s="1"/>
  <c r="AB248" i="34"/>
  <c r="K120" i="34"/>
  <c r="L120" i="34" s="1"/>
  <c r="J122" i="34"/>
  <c r="S208" i="33"/>
  <c r="T207" i="33"/>
  <c r="U207" i="33" s="1"/>
  <c r="CZ1118" i="1"/>
  <c r="CY1119" i="1"/>
  <c r="CZ740" i="1"/>
  <c r="CY741" i="1"/>
  <c r="CY993" i="1"/>
  <c r="CZ992" i="1"/>
  <c r="CY867" i="1"/>
  <c r="CZ866" i="1"/>
  <c r="AEI6" i="25"/>
  <c r="AFG6" i="25"/>
  <c r="ABO6" i="25"/>
  <c r="ACA6" i="25"/>
  <c r="AGE6" i="25"/>
  <c r="AGQ6" i="25"/>
  <c r="ADK6" i="25"/>
  <c r="ADW6" i="25"/>
  <c r="ACY6" i="25"/>
  <c r="ABC6" i="25"/>
  <c r="AEU6" i="25"/>
  <c r="AFS6" i="25"/>
  <c r="ACM6" i="25"/>
  <c r="AG91" i="24"/>
  <c r="AI86" i="24"/>
  <c r="CZ645" i="1"/>
  <c r="DA644" i="1"/>
  <c r="DA1274" i="1"/>
  <c r="CZ1275" i="1"/>
  <c r="DA265" i="1"/>
  <c r="CZ266" i="1"/>
  <c r="DA516" i="1"/>
  <c r="CZ517" i="1"/>
  <c r="CZ391" i="1"/>
  <c r="DA390" i="1"/>
  <c r="AB249" i="34" l="1"/>
  <c r="AC247" i="34"/>
  <c r="AD247" i="34" s="1"/>
  <c r="J123" i="34"/>
  <c r="K121" i="34"/>
  <c r="L121" i="34" s="1"/>
  <c r="S209" i="33"/>
  <c r="T208" i="33"/>
  <c r="U208" i="33" s="1"/>
  <c r="CZ741" i="1"/>
  <c r="CY742" i="1"/>
  <c r="CZ1119" i="1"/>
  <c r="CY1120" i="1"/>
  <c r="CY868" i="1"/>
  <c r="CZ867" i="1"/>
  <c r="CY994" i="1"/>
  <c r="CZ993" i="1"/>
  <c r="AFT6" i="25"/>
  <c r="ADX6" i="25"/>
  <c r="AHD6" i="25"/>
  <c r="AGR6" i="25"/>
  <c r="ACB6" i="25"/>
  <c r="AFH6" i="25"/>
  <c r="ACN6" i="25"/>
  <c r="AEV6" i="25"/>
  <c r="ACZ6" i="25"/>
  <c r="ADL6" i="25"/>
  <c r="AGF6" i="25"/>
  <c r="ABP6" i="25"/>
  <c r="AEJ6" i="25"/>
  <c r="AG92" i="24"/>
  <c r="CZ1276" i="1"/>
  <c r="DA1275" i="1"/>
  <c r="CZ646" i="1"/>
  <c r="DA645" i="1"/>
  <c r="AI87" i="24"/>
  <c r="CZ518" i="1"/>
  <c r="DA517" i="1"/>
  <c r="CZ267" i="1"/>
  <c r="DA266" i="1"/>
  <c r="CZ392" i="1"/>
  <c r="DA391" i="1"/>
  <c r="AC248" i="34" l="1"/>
  <c r="AD248" i="34" s="1"/>
  <c r="AB250" i="34"/>
  <c r="K122" i="34"/>
  <c r="L122" i="34" s="1"/>
  <c r="J124" i="34"/>
  <c r="S210" i="33"/>
  <c r="T209" i="33"/>
  <c r="U209" i="33" s="1"/>
  <c r="CZ1120" i="1"/>
  <c r="CY1121" i="1"/>
  <c r="CZ742" i="1"/>
  <c r="CY743" i="1"/>
  <c r="CY995" i="1"/>
  <c r="CZ994" i="1"/>
  <c r="CY869" i="1"/>
  <c r="CZ868" i="1"/>
  <c r="ADM6" i="25"/>
  <c r="AEW6" i="25"/>
  <c r="AFI6" i="25"/>
  <c r="AGS6" i="25"/>
  <c r="ADY6" i="25"/>
  <c r="AEK6" i="25"/>
  <c r="AGG6" i="25"/>
  <c r="ADA6" i="25"/>
  <c r="ACO6" i="25"/>
  <c r="ACC6" i="25"/>
  <c r="AHE6" i="25"/>
  <c r="AHQ6" i="25"/>
  <c r="AFU6" i="25"/>
  <c r="AG93" i="24"/>
  <c r="AI88" i="24"/>
  <c r="CZ647" i="1"/>
  <c r="DA646" i="1"/>
  <c r="CZ1277" i="1"/>
  <c r="DA1276" i="1"/>
  <c r="DA392" i="1"/>
  <c r="CZ393" i="1"/>
  <c r="CZ268" i="1"/>
  <c r="DA267" i="1"/>
  <c r="CZ519" i="1"/>
  <c r="DA518" i="1"/>
  <c r="AC249" i="34" l="1"/>
  <c r="AD249" i="34" s="1"/>
  <c r="AB251" i="34"/>
  <c r="J125" i="34"/>
  <c r="K123" i="34"/>
  <c r="L123" i="34" s="1"/>
  <c r="S211" i="33"/>
  <c r="T210" i="33"/>
  <c r="U210" i="33" s="1"/>
  <c r="CZ743" i="1"/>
  <c r="CY744" i="1"/>
  <c r="CZ1121" i="1"/>
  <c r="CY1122" i="1"/>
  <c r="CY870" i="1"/>
  <c r="CZ869" i="1"/>
  <c r="CY996" i="1"/>
  <c r="CZ995" i="1"/>
  <c r="AHR6" i="25"/>
  <c r="AID6" i="25"/>
  <c r="ADB6" i="25"/>
  <c r="AEL6" i="25"/>
  <c r="AGT6" i="25"/>
  <c r="AEX6" i="25"/>
  <c r="AFV6" i="25"/>
  <c r="AHF6" i="25"/>
  <c r="ACP6" i="25"/>
  <c r="AGH6" i="25"/>
  <c r="ADZ6" i="25"/>
  <c r="AFJ6" i="25"/>
  <c r="ADN6" i="25"/>
  <c r="AG94" i="24"/>
  <c r="CZ1278" i="1"/>
  <c r="DA1277" i="1"/>
  <c r="DA647" i="1"/>
  <c r="CZ648" i="1"/>
  <c r="AI89" i="24"/>
  <c r="CZ394" i="1"/>
  <c r="DA393" i="1"/>
  <c r="CZ520" i="1"/>
  <c r="DA519" i="1"/>
  <c r="CZ269" i="1"/>
  <c r="DA268" i="1"/>
  <c r="AC250" i="34" l="1"/>
  <c r="AD250" i="34" s="1"/>
  <c r="AB252" i="34"/>
  <c r="K124" i="34"/>
  <c r="L124" i="34" s="1"/>
  <c r="J126" i="34"/>
  <c r="S212" i="33"/>
  <c r="T211" i="33"/>
  <c r="U211" i="33" s="1"/>
  <c r="CZ1122" i="1"/>
  <c r="CY1123" i="1"/>
  <c r="CZ744" i="1"/>
  <c r="CY745" i="1"/>
  <c r="CY997" i="1"/>
  <c r="CZ996" i="1"/>
  <c r="CY871" i="1"/>
  <c r="CZ870" i="1"/>
  <c r="AFK6" i="25"/>
  <c r="AGI6" i="25"/>
  <c r="AHG6" i="25"/>
  <c r="AEY6" i="25"/>
  <c r="AEM6" i="25"/>
  <c r="AIQ6" i="25"/>
  <c r="AIE6" i="25"/>
  <c r="ADO6" i="25"/>
  <c r="AEA6" i="25"/>
  <c r="AFW6" i="25"/>
  <c r="AGU6" i="25"/>
  <c r="ADC6" i="25"/>
  <c r="AHS6" i="25"/>
  <c r="AG95" i="24"/>
  <c r="AI90" i="24"/>
  <c r="CZ649" i="1"/>
  <c r="DA648" i="1"/>
  <c r="DA1278" i="1"/>
  <c r="CZ1279" i="1"/>
  <c r="DA269" i="1"/>
  <c r="CZ270" i="1"/>
  <c r="DA520" i="1"/>
  <c r="CZ521" i="1"/>
  <c r="CZ395" i="1"/>
  <c r="DA394" i="1"/>
  <c r="AB253" i="34" l="1"/>
  <c r="AC251" i="34"/>
  <c r="AD251" i="34" s="1"/>
  <c r="J127" i="34"/>
  <c r="K125" i="34"/>
  <c r="L125" i="34" s="1"/>
  <c r="S213" i="33"/>
  <c r="T212" i="33"/>
  <c r="U212" i="33" s="1"/>
  <c r="CZ745" i="1"/>
  <c r="CY746" i="1"/>
  <c r="CZ1123" i="1"/>
  <c r="CY1124" i="1"/>
  <c r="CY872" i="1"/>
  <c r="CZ871" i="1"/>
  <c r="CY998" i="1"/>
  <c r="CZ997" i="1"/>
  <c r="AFX6" i="25"/>
  <c r="ADP6" i="25"/>
  <c r="AIR6" i="25"/>
  <c r="AJD6" i="25"/>
  <c r="AEZ6" i="25"/>
  <c r="AGJ6" i="25"/>
  <c r="AHT6" i="25"/>
  <c r="AGV6" i="25"/>
  <c r="AEB6" i="25"/>
  <c r="AIF6" i="25"/>
  <c r="AEN6" i="25"/>
  <c r="AHH6" i="25"/>
  <c r="AFL6" i="25"/>
  <c r="AG96" i="24"/>
  <c r="CZ1280" i="1"/>
  <c r="DA1279" i="1"/>
  <c r="CZ650" i="1"/>
  <c r="DA649" i="1"/>
  <c r="AI91" i="24"/>
  <c r="CZ522" i="1"/>
  <c r="DA521" i="1"/>
  <c r="CZ271" i="1"/>
  <c r="DA270" i="1"/>
  <c r="CZ396" i="1"/>
  <c r="DA395" i="1"/>
  <c r="AC252" i="34" l="1"/>
  <c r="AD252" i="34" s="1"/>
  <c r="AB254" i="34"/>
  <c r="K126" i="34"/>
  <c r="L126" i="34" s="1"/>
  <c r="J128" i="34"/>
  <c r="S214" i="33"/>
  <c r="T213" i="33"/>
  <c r="U213" i="33" s="1"/>
  <c r="CZ1124" i="1"/>
  <c r="CY1125" i="1"/>
  <c r="CZ746" i="1"/>
  <c r="CY747" i="1"/>
  <c r="CY999" i="1"/>
  <c r="CZ998" i="1"/>
  <c r="CY873" i="1"/>
  <c r="CZ872" i="1"/>
  <c r="AHI6" i="25"/>
  <c r="AIG6" i="25"/>
  <c r="AGW6" i="25"/>
  <c r="AGK6" i="25"/>
  <c r="AJQ6" i="25"/>
  <c r="AJE6" i="25"/>
  <c r="AFM6" i="25"/>
  <c r="AEO6" i="25"/>
  <c r="AEC6" i="25"/>
  <c r="AHU6" i="25"/>
  <c r="AFA6" i="25"/>
  <c r="AIS6" i="25"/>
  <c r="AFY6" i="25"/>
  <c r="AG97" i="24"/>
  <c r="AI92" i="24"/>
  <c r="CZ651" i="1"/>
  <c r="DA650" i="1"/>
  <c r="CZ1281" i="1"/>
  <c r="DA1280" i="1"/>
  <c r="DA396" i="1"/>
  <c r="CZ397" i="1"/>
  <c r="CZ272" i="1"/>
  <c r="DA271" i="1"/>
  <c r="CZ523" i="1"/>
  <c r="DA522" i="1"/>
  <c r="AB255" i="34" l="1"/>
  <c r="AC253" i="34"/>
  <c r="AD253" i="34" s="1"/>
  <c r="J129" i="34"/>
  <c r="K127" i="34"/>
  <c r="L127" i="34" s="1"/>
  <c r="S215" i="33"/>
  <c r="T214" i="33"/>
  <c r="U214" i="33" s="1"/>
  <c r="CZ747" i="1"/>
  <c r="CY748" i="1"/>
  <c r="CZ1125" i="1"/>
  <c r="CY1126" i="1"/>
  <c r="CY874" i="1"/>
  <c r="CZ873" i="1"/>
  <c r="CY1000" i="1"/>
  <c r="CZ999" i="1"/>
  <c r="AIT6" i="25"/>
  <c r="AHV6" i="25"/>
  <c r="AEP6" i="25"/>
  <c r="AJF6" i="25"/>
  <c r="AGL6" i="25"/>
  <c r="AIH6" i="25"/>
  <c r="AFZ6" i="25"/>
  <c r="AFB6" i="25"/>
  <c r="AFN6" i="25"/>
  <c r="AJR6" i="25"/>
  <c r="AKD6" i="25"/>
  <c r="AGX6" i="25"/>
  <c r="AHJ6" i="25"/>
  <c r="AG98" i="24"/>
  <c r="CZ1282" i="1"/>
  <c r="DA1281" i="1"/>
  <c r="DA651" i="1"/>
  <c r="CZ652" i="1"/>
  <c r="AI93" i="24"/>
  <c r="CZ398" i="1"/>
  <c r="DA397" i="1"/>
  <c r="CZ524" i="1"/>
  <c r="DA523" i="1"/>
  <c r="CZ273" i="1"/>
  <c r="DA272" i="1"/>
  <c r="AC254" i="34" l="1"/>
  <c r="AD254" i="34" s="1"/>
  <c r="AB256" i="34"/>
  <c r="K128" i="34"/>
  <c r="L128" i="34" s="1"/>
  <c r="J130" i="34"/>
  <c r="S216" i="33"/>
  <c r="T215" i="33"/>
  <c r="U215" i="33" s="1"/>
  <c r="CZ1126" i="1"/>
  <c r="CY1127" i="1"/>
  <c r="CZ748" i="1"/>
  <c r="CY749" i="1"/>
  <c r="CY1001" i="1"/>
  <c r="CZ1000" i="1"/>
  <c r="CY875" i="1"/>
  <c r="CZ874" i="1"/>
  <c r="AGY6" i="25"/>
  <c r="AJS6" i="25"/>
  <c r="AFC6" i="25"/>
  <c r="AII6" i="25"/>
  <c r="AJG6" i="25"/>
  <c r="AHW6" i="25"/>
  <c r="AHK6" i="25"/>
  <c r="AKQ6" i="25"/>
  <c r="AKE6" i="25"/>
  <c r="AFO6" i="25"/>
  <c r="AGA6" i="25"/>
  <c r="AGM6" i="25"/>
  <c r="AIU6" i="25"/>
  <c r="AG99" i="24"/>
  <c r="AI94" i="24"/>
  <c r="CZ653" i="1"/>
  <c r="DA652" i="1"/>
  <c r="DA1282" i="1"/>
  <c r="CZ1283" i="1"/>
  <c r="DA273" i="1"/>
  <c r="CZ274" i="1"/>
  <c r="DA524" i="1"/>
  <c r="CZ525" i="1"/>
  <c r="CZ399" i="1"/>
  <c r="DA398" i="1"/>
  <c r="AB257" i="34" l="1"/>
  <c r="AC255" i="34"/>
  <c r="AD255" i="34" s="1"/>
  <c r="J131" i="34"/>
  <c r="K129" i="34"/>
  <c r="L129" i="34" s="1"/>
  <c r="S217" i="33"/>
  <c r="T216" i="33"/>
  <c r="U216" i="33" s="1"/>
  <c r="CZ749" i="1"/>
  <c r="CY750" i="1"/>
  <c r="CZ1127" i="1"/>
  <c r="CY1128" i="1"/>
  <c r="CY876" i="1"/>
  <c r="CZ875" i="1"/>
  <c r="CY1002" i="1"/>
  <c r="CZ1001" i="1"/>
  <c r="AGN6" i="25"/>
  <c r="AFP6" i="25"/>
  <c r="ALD6" i="25"/>
  <c r="AKR6" i="25"/>
  <c r="AHX6" i="25"/>
  <c r="AIJ6" i="25"/>
  <c r="AJT6" i="25"/>
  <c r="AIV6" i="25"/>
  <c r="AGB6" i="25"/>
  <c r="AKF6" i="25"/>
  <c r="AHL6" i="25"/>
  <c r="AJH6" i="25"/>
  <c r="AGZ6" i="25"/>
  <c r="AG100" i="24"/>
  <c r="CZ1284" i="1"/>
  <c r="DA1283" i="1"/>
  <c r="CZ654" i="1"/>
  <c r="DA653" i="1"/>
  <c r="AI95" i="24"/>
  <c r="CZ526" i="1"/>
  <c r="DA525" i="1"/>
  <c r="CZ275" i="1"/>
  <c r="DA274" i="1"/>
  <c r="CZ400" i="1"/>
  <c r="DA399" i="1"/>
  <c r="AC256" i="34" l="1"/>
  <c r="AD256" i="34" s="1"/>
  <c r="AB258" i="34"/>
  <c r="K130" i="34"/>
  <c r="L130" i="34" s="1"/>
  <c r="J132" i="34"/>
  <c r="S218" i="33"/>
  <c r="T217" i="33"/>
  <c r="U217" i="33" s="1"/>
  <c r="CZ1128" i="1"/>
  <c r="CY1129" i="1"/>
  <c r="CZ750" i="1"/>
  <c r="CY751" i="1"/>
  <c r="CY1003" i="1"/>
  <c r="CZ1002" i="1"/>
  <c r="CY877" i="1"/>
  <c r="CZ876" i="1"/>
  <c r="AJI6" i="25"/>
  <c r="AKG6" i="25"/>
  <c r="AIW6" i="25"/>
  <c r="AIK6" i="25"/>
  <c r="AKS6" i="25"/>
  <c r="AHA6" i="25"/>
  <c r="AHM6" i="25"/>
  <c r="AGC6" i="25"/>
  <c r="AJU6" i="25"/>
  <c r="AHY6" i="25"/>
  <c r="ALQ6" i="25"/>
  <c r="ALE6" i="25"/>
  <c r="AGO6" i="25"/>
  <c r="AG101" i="24"/>
  <c r="AI96" i="24"/>
  <c r="CZ655" i="1"/>
  <c r="DA654" i="1"/>
  <c r="CZ1285" i="1"/>
  <c r="DA1284" i="1"/>
  <c r="DA400" i="1"/>
  <c r="CZ401" i="1"/>
  <c r="CZ276" i="1"/>
  <c r="DA275" i="1"/>
  <c r="CZ527" i="1"/>
  <c r="DA526" i="1"/>
  <c r="AB259" i="34" l="1"/>
  <c r="AC257" i="34"/>
  <c r="AD257" i="34" s="1"/>
  <c r="J133" i="34"/>
  <c r="K131" i="34"/>
  <c r="L131" i="34" s="1"/>
  <c r="S219" i="33"/>
  <c r="T218" i="33"/>
  <c r="U218" i="33" s="1"/>
  <c r="CZ751" i="1"/>
  <c r="CY752" i="1"/>
  <c r="CZ1129" i="1"/>
  <c r="CY1130" i="1"/>
  <c r="CY878" i="1"/>
  <c r="CZ877" i="1"/>
  <c r="CY1004" i="1"/>
  <c r="CZ1003" i="1"/>
  <c r="ALF6" i="25"/>
  <c r="AHZ6" i="25"/>
  <c r="AHB6" i="25"/>
  <c r="AIL6" i="25"/>
  <c r="AKH6" i="25"/>
  <c r="AGP6" i="25"/>
  <c r="ALR6" i="25"/>
  <c r="AMD6" i="25"/>
  <c r="AJV6" i="25"/>
  <c r="AHN6" i="25"/>
  <c r="AKT6" i="25"/>
  <c r="AIX6" i="25"/>
  <c r="AJJ6" i="25"/>
  <c r="AG102" i="24"/>
  <c r="CZ1286" i="1"/>
  <c r="DA1285" i="1"/>
  <c r="DA655" i="1"/>
  <c r="CZ656" i="1"/>
  <c r="AI97" i="24"/>
  <c r="CZ402" i="1"/>
  <c r="DA401" i="1"/>
  <c r="CZ528" i="1"/>
  <c r="DA527" i="1"/>
  <c r="CZ277" i="1"/>
  <c r="DA276" i="1"/>
  <c r="AC258" i="34" l="1"/>
  <c r="AD258" i="34" s="1"/>
  <c r="AB260" i="34"/>
  <c r="K132" i="34"/>
  <c r="L132" i="34" s="1"/>
  <c r="J134" i="34"/>
  <c r="S220" i="33"/>
  <c r="T219" i="33"/>
  <c r="U219" i="33" s="1"/>
  <c r="CZ1130" i="1"/>
  <c r="CY1131" i="1"/>
  <c r="CZ752" i="1"/>
  <c r="CY753" i="1"/>
  <c r="CY1005" i="1"/>
  <c r="CZ1004" i="1"/>
  <c r="CY879" i="1"/>
  <c r="CZ878" i="1"/>
  <c r="AIY6" i="25"/>
  <c r="AHO6" i="25"/>
  <c r="AMQ6" i="25"/>
  <c r="AME6" i="25"/>
  <c r="AIM6" i="25"/>
  <c r="AIA6" i="25"/>
  <c r="AJK6" i="25"/>
  <c r="AKU6" i="25"/>
  <c r="AJW6" i="25"/>
  <c r="ALS6" i="25"/>
  <c r="AKI6" i="25"/>
  <c r="AHC6" i="25"/>
  <c r="ALG6" i="25"/>
  <c r="AG103" i="24"/>
  <c r="AI98" i="24"/>
  <c r="CZ657" i="1"/>
  <c r="DA656" i="1"/>
  <c r="DA1286" i="1"/>
  <c r="CZ1287" i="1"/>
  <c r="DA277" i="1"/>
  <c r="CZ278" i="1"/>
  <c r="DA528" i="1"/>
  <c r="CZ529" i="1"/>
  <c r="CZ403" i="1"/>
  <c r="DA402" i="1"/>
  <c r="AB261" i="34" l="1"/>
  <c r="AC259" i="34"/>
  <c r="AD259" i="34" s="1"/>
  <c r="J135" i="34"/>
  <c r="K133" i="34"/>
  <c r="L133" i="34" s="1"/>
  <c r="S221" i="33"/>
  <c r="T220" i="33"/>
  <c r="U220" i="33" s="1"/>
  <c r="CZ753" i="1"/>
  <c r="CY754" i="1"/>
  <c r="CZ1131" i="1"/>
  <c r="CY1132" i="1"/>
  <c r="CY880" i="1"/>
  <c r="CZ879" i="1"/>
  <c r="CY1006" i="1"/>
  <c r="CZ1005" i="1"/>
  <c r="ALT6" i="25"/>
  <c r="AKV6" i="25"/>
  <c r="AIB6" i="25"/>
  <c r="AMF6" i="25"/>
  <c r="AHP6" i="25"/>
  <c r="ALH6" i="25"/>
  <c r="AKJ6" i="25"/>
  <c r="AJX6" i="25"/>
  <c r="AJL6" i="25"/>
  <c r="AIN6" i="25"/>
  <c r="AMR6" i="25"/>
  <c r="AND6" i="25"/>
  <c r="AIZ6" i="25"/>
  <c r="AG104" i="24"/>
  <c r="AG105" i="24" s="1"/>
  <c r="AG106" i="24" s="1"/>
  <c r="AG107" i="24" s="1"/>
  <c r="AG108" i="24" s="1"/>
  <c r="AG109" i="24" s="1"/>
  <c r="CZ1288" i="1"/>
  <c r="DA1287" i="1"/>
  <c r="CZ658" i="1"/>
  <c r="DA657" i="1"/>
  <c r="AI99" i="24"/>
  <c r="CZ530" i="1"/>
  <c r="DA529" i="1"/>
  <c r="CZ279" i="1"/>
  <c r="DA278" i="1"/>
  <c r="CZ404" i="1"/>
  <c r="DA403" i="1"/>
  <c r="AC260" i="34" l="1"/>
  <c r="AD260" i="34" s="1"/>
  <c r="AB262" i="34"/>
  <c r="K134" i="34"/>
  <c r="L134" i="34" s="1"/>
  <c r="J136" i="34"/>
  <c r="S222" i="33"/>
  <c r="T221" i="33"/>
  <c r="U221" i="33" s="1"/>
  <c r="CZ1132" i="1"/>
  <c r="CY1133" i="1"/>
  <c r="CZ754" i="1"/>
  <c r="CY755" i="1"/>
  <c r="CY1007" i="1"/>
  <c r="CZ1006" i="1"/>
  <c r="CY881" i="1"/>
  <c r="CZ880" i="1"/>
  <c r="ANE6" i="25"/>
  <c r="ANQ6" i="25"/>
  <c r="AIO6" i="25"/>
  <c r="AJY6" i="25"/>
  <c r="ALI6" i="25"/>
  <c r="AMG6" i="25"/>
  <c r="AKW6" i="25"/>
  <c r="AJA6" i="25"/>
  <c r="AMS6" i="25"/>
  <c r="AJM6" i="25"/>
  <c r="AKK6" i="25"/>
  <c r="AIC6" i="25"/>
  <c r="ALU6" i="25"/>
  <c r="AI100" i="24"/>
  <c r="CZ659" i="1"/>
  <c r="DA658" i="1"/>
  <c r="CZ1289" i="1"/>
  <c r="DA1288" i="1"/>
  <c r="DA404" i="1"/>
  <c r="CZ405" i="1"/>
  <c r="CZ280" i="1"/>
  <c r="DA279" i="1"/>
  <c r="CZ531" i="1"/>
  <c r="DA530" i="1"/>
  <c r="AB263" i="34" l="1"/>
  <c r="AC261" i="34"/>
  <c r="AD261" i="34" s="1"/>
  <c r="J137" i="34"/>
  <c r="K135" i="34"/>
  <c r="L135" i="34" s="1"/>
  <c r="S223" i="33"/>
  <c r="T222" i="33"/>
  <c r="U222" i="33" s="1"/>
  <c r="CZ755" i="1"/>
  <c r="CY756" i="1"/>
  <c r="CZ1133" i="1"/>
  <c r="CY1134" i="1"/>
  <c r="CY882" i="1"/>
  <c r="CZ881" i="1"/>
  <c r="CY1008" i="1"/>
  <c r="CZ1007" i="1"/>
  <c r="AJN6" i="25"/>
  <c r="AJB6" i="25"/>
  <c r="AMH6" i="25"/>
  <c r="AJZ6" i="25"/>
  <c r="ANR6" i="25"/>
  <c r="AOD6" i="25"/>
  <c r="ALV6" i="25"/>
  <c r="AKL6" i="25"/>
  <c r="AMT6" i="25"/>
  <c r="AKX6" i="25"/>
  <c r="ALJ6" i="25"/>
  <c r="AIP6" i="25"/>
  <c r="ANF6" i="25"/>
  <c r="CZ1290" i="1"/>
  <c r="DA1289" i="1"/>
  <c r="DA659" i="1"/>
  <c r="CZ660" i="1"/>
  <c r="AI101" i="24"/>
  <c r="CZ406" i="1"/>
  <c r="DA405" i="1"/>
  <c r="CZ532" i="1"/>
  <c r="DA531" i="1"/>
  <c r="CZ281" i="1"/>
  <c r="DA280" i="1"/>
  <c r="AC262" i="34" l="1"/>
  <c r="AD262" i="34" s="1"/>
  <c r="AB264" i="34"/>
  <c r="K136" i="34"/>
  <c r="L136" i="34" s="1"/>
  <c r="J138" i="34"/>
  <c r="S224" i="33"/>
  <c r="T223" i="33"/>
  <c r="U223" i="33" s="1"/>
  <c r="CZ1134" i="1"/>
  <c r="CY1135" i="1"/>
  <c r="CZ756" i="1"/>
  <c r="CY757" i="1"/>
  <c r="CY1009" i="1"/>
  <c r="CZ1008" i="1"/>
  <c r="CY883" i="1"/>
  <c r="CZ882" i="1"/>
  <c r="AKY6" i="25"/>
  <c r="AKM6" i="25"/>
  <c r="AOQ6" i="25"/>
  <c r="AOE6" i="25"/>
  <c r="AKA6" i="25"/>
  <c r="AJC6" i="25"/>
  <c r="ANG6" i="25"/>
  <c r="ALK6" i="25"/>
  <c r="AMU6" i="25"/>
  <c r="ALW6" i="25"/>
  <c r="ANS6" i="25"/>
  <c r="AMI6" i="25"/>
  <c r="AJO6" i="25"/>
  <c r="AI102" i="24"/>
  <c r="CZ661" i="1"/>
  <c r="DA660" i="1"/>
  <c r="DA1290" i="1"/>
  <c r="CZ1291" i="1"/>
  <c r="DA281" i="1"/>
  <c r="CZ282" i="1"/>
  <c r="DA532" i="1"/>
  <c r="CZ533" i="1"/>
  <c r="CZ407" i="1"/>
  <c r="DA406" i="1"/>
  <c r="AB265" i="34" l="1"/>
  <c r="AC263" i="34"/>
  <c r="AD263" i="34" s="1"/>
  <c r="J139" i="34"/>
  <c r="K137" i="34"/>
  <c r="L137" i="34" s="1"/>
  <c r="S225" i="33"/>
  <c r="T224" i="33"/>
  <c r="U224" i="33" s="1"/>
  <c r="CY884" i="1"/>
  <c r="CZ883" i="1"/>
  <c r="CY1010" i="1"/>
  <c r="CZ1009" i="1"/>
  <c r="CZ757" i="1"/>
  <c r="CY758" i="1"/>
  <c r="CZ1135" i="1"/>
  <c r="CY1136" i="1"/>
  <c r="AMJ6" i="25"/>
  <c r="ALX6" i="25"/>
  <c r="ALL6" i="25"/>
  <c r="AOF6" i="25"/>
  <c r="AKN6" i="25"/>
  <c r="AJP6" i="25"/>
  <c r="ANT6" i="25"/>
  <c r="AMV6" i="25"/>
  <c r="ANH6" i="25"/>
  <c r="AKB6" i="25"/>
  <c r="AOR6" i="25"/>
  <c r="APD6" i="25"/>
  <c r="AKZ6" i="25"/>
  <c r="CZ1292" i="1"/>
  <c r="DA1291" i="1"/>
  <c r="CZ662" i="1"/>
  <c r="DA661" i="1"/>
  <c r="AI103" i="24"/>
  <c r="CZ408" i="1"/>
  <c r="DA407" i="1"/>
  <c r="CZ534" i="1"/>
  <c r="DA533" i="1"/>
  <c r="CZ283" i="1"/>
  <c r="DA282" i="1"/>
  <c r="AC264" i="34" l="1"/>
  <c r="AD264" i="34" s="1"/>
  <c r="AB266" i="34"/>
  <c r="K138" i="34"/>
  <c r="L138" i="34" s="1"/>
  <c r="J140" i="34"/>
  <c r="S226" i="33"/>
  <c r="T225" i="33"/>
  <c r="U225" i="33" s="1"/>
  <c r="CZ1136" i="1"/>
  <c r="CY1137" i="1"/>
  <c r="CZ758" i="1"/>
  <c r="CY759" i="1"/>
  <c r="CY1011" i="1"/>
  <c r="CZ1010" i="1"/>
  <c r="CY885" i="1"/>
  <c r="CZ884" i="1"/>
  <c r="APQ6" i="25"/>
  <c r="APE6" i="25"/>
  <c r="AKC6" i="25"/>
  <c r="AMW6" i="25"/>
  <c r="AOG6" i="25"/>
  <c r="ALY6" i="25"/>
  <c r="ALA6" i="25"/>
  <c r="AOS6" i="25"/>
  <c r="ANI6" i="25"/>
  <c r="ANU6" i="25"/>
  <c r="AKO6" i="25"/>
  <c r="ALM6" i="25"/>
  <c r="AMK6" i="25"/>
  <c r="AI104" i="24"/>
  <c r="CZ663" i="1"/>
  <c r="DA662" i="1"/>
  <c r="CZ1293" i="1"/>
  <c r="DA1292" i="1"/>
  <c r="CZ284" i="1"/>
  <c r="DA283" i="1"/>
  <c r="CZ535" i="1"/>
  <c r="DA534" i="1"/>
  <c r="DA408" i="1"/>
  <c r="CZ409" i="1"/>
  <c r="AB267" i="34" l="1"/>
  <c r="AC265" i="34"/>
  <c r="AD265" i="34" s="1"/>
  <c r="J141" i="34"/>
  <c r="K139" i="34"/>
  <c r="L139" i="34" s="1"/>
  <c r="S227" i="33"/>
  <c r="T226" i="33"/>
  <c r="U226" i="33" s="1"/>
  <c r="CZ759" i="1"/>
  <c r="CY760" i="1"/>
  <c r="CZ1137" i="1"/>
  <c r="CY1138" i="1"/>
  <c r="CY886" i="1"/>
  <c r="CZ885" i="1"/>
  <c r="CY1012" i="1"/>
  <c r="CZ1011" i="1"/>
  <c r="ALN6" i="25"/>
  <c r="ANV6" i="25"/>
  <c r="AOT6" i="25"/>
  <c r="ALZ6" i="25"/>
  <c r="AMX6" i="25"/>
  <c r="APF6" i="25"/>
  <c r="AML6" i="25"/>
  <c r="AKP6" i="25"/>
  <c r="ANJ6" i="25"/>
  <c r="ALB6" i="25"/>
  <c r="AOH6" i="25"/>
  <c r="AQD6" i="25"/>
  <c r="APR6" i="25"/>
  <c r="CZ1294" i="1"/>
  <c r="DA1293" i="1"/>
  <c r="DA663" i="1"/>
  <c r="CZ664" i="1"/>
  <c r="AI105" i="24"/>
  <c r="CZ410" i="1"/>
  <c r="DA409" i="1"/>
  <c r="CZ536" i="1"/>
  <c r="DA535" i="1"/>
  <c r="CZ285" i="1"/>
  <c r="DA284" i="1"/>
  <c r="AC266" i="34" l="1"/>
  <c r="AD266" i="34" s="1"/>
  <c r="AB268" i="34"/>
  <c r="K140" i="34"/>
  <c r="L140" i="34" s="1"/>
  <c r="J142" i="34"/>
  <c r="S228" i="33"/>
  <c r="T227" i="33"/>
  <c r="U227" i="33" s="1"/>
  <c r="CZ1138" i="1"/>
  <c r="CY1139" i="1"/>
  <c r="CZ760" i="1"/>
  <c r="CY761" i="1"/>
  <c r="CY1013" i="1"/>
  <c r="CZ1012" i="1"/>
  <c r="CY887" i="1"/>
  <c r="CZ886" i="1"/>
  <c r="AQQ6" i="25"/>
  <c r="AQE6" i="25"/>
  <c r="ALC6" i="25"/>
  <c r="APG6" i="25"/>
  <c r="AMA6" i="25"/>
  <c r="ANW6" i="25"/>
  <c r="APS6" i="25"/>
  <c r="AOI6" i="25"/>
  <c r="ANK6" i="25"/>
  <c r="AMM6" i="25"/>
  <c r="AMY6" i="25"/>
  <c r="AOU6" i="25"/>
  <c r="ALO6" i="25"/>
  <c r="CZ665" i="1"/>
  <c r="DA664" i="1"/>
  <c r="AI106" i="24"/>
  <c r="DA1294" i="1"/>
  <c r="CZ1295" i="1"/>
  <c r="DA285" i="1"/>
  <c r="CZ286" i="1"/>
  <c r="DA536" i="1"/>
  <c r="CZ537" i="1"/>
  <c r="CZ411" i="1"/>
  <c r="DA410" i="1"/>
  <c r="AB269" i="34" l="1"/>
  <c r="AC267" i="34"/>
  <c r="AD267" i="34" s="1"/>
  <c r="J143" i="34"/>
  <c r="K141" i="34"/>
  <c r="L141" i="34" s="1"/>
  <c r="S229" i="33"/>
  <c r="T228" i="33"/>
  <c r="U228" i="33" s="1"/>
  <c r="CZ761" i="1"/>
  <c r="CY762" i="1"/>
  <c r="CZ762" i="1" s="1"/>
  <c r="CZ672" i="1" s="1"/>
  <c r="CZ1139" i="1"/>
  <c r="CY1140" i="1"/>
  <c r="CZ1140" i="1" s="1"/>
  <c r="CZ1050" i="1" s="1"/>
  <c r="CY888" i="1"/>
  <c r="CZ888" i="1" s="1"/>
  <c r="CZ887" i="1"/>
  <c r="CY1014" i="1"/>
  <c r="CZ1014" i="1" s="1"/>
  <c r="CZ1013" i="1"/>
  <c r="AOV6" i="25"/>
  <c r="AMN6" i="25"/>
  <c r="AOJ6" i="25"/>
  <c r="ANX6" i="25"/>
  <c r="APH6" i="25"/>
  <c r="AQF6" i="25"/>
  <c r="ALP6" i="25"/>
  <c r="AMZ6" i="25"/>
  <c r="ANL6" i="25"/>
  <c r="APT6" i="25"/>
  <c r="AMB6" i="25"/>
  <c r="AQR6" i="25"/>
  <c r="ARD6" i="25"/>
  <c r="CZ1296" i="1"/>
  <c r="DA1295" i="1"/>
  <c r="AI107" i="24"/>
  <c r="CZ666" i="1"/>
  <c r="DA665" i="1"/>
  <c r="CZ412" i="1"/>
  <c r="DA411" i="1"/>
  <c r="CZ538" i="1"/>
  <c r="DA537" i="1"/>
  <c r="CZ287" i="1"/>
  <c r="DA286" i="1"/>
  <c r="AC268" i="34" l="1"/>
  <c r="AD268" i="34" s="1"/>
  <c r="AB270" i="34"/>
  <c r="K142" i="34"/>
  <c r="L142" i="34" s="1"/>
  <c r="J144" i="34"/>
  <c r="S230" i="33"/>
  <c r="T229" i="33"/>
  <c r="U229" i="33" s="1"/>
  <c r="CZ924" i="1"/>
  <c r="CZ798" i="1"/>
  <c r="AQS6" i="25"/>
  <c r="APU6" i="25"/>
  <c r="ANA6" i="25"/>
  <c r="AQG6" i="25"/>
  <c r="ANY6" i="25"/>
  <c r="AMO6" i="25"/>
  <c r="ARQ6" i="25"/>
  <c r="ARE6" i="25"/>
  <c r="AMC6" i="25"/>
  <c r="ANM6" i="25"/>
  <c r="API6" i="25"/>
  <c r="AOK6" i="25"/>
  <c r="AOW6" i="25"/>
  <c r="CZ667" i="1"/>
  <c r="DA666" i="1"/>
  <c r="AI108" i="24"/>
  <c r="CZ1297" i="1"/>
  <c r="DA1296" i="1"/>
  <c r="CZ288" i="1"/>
  <c r="DA287" i="1"/>
  <c r="CZ539" i="1"/>
  <c r="DA538" i="1"/>
  <c r="DA412" i="1"/>
  <c r="CZ413" i="1"/>
  <c r="AB271" i="34" l="1"/>
  <c r="AC269" i="34"/>
  <c r="AD269" i="34" s="1"/>
  <c r="J145" i="34"/>
  <c r="K143" i="34"/>
  <c r="L143" i="34" s="1"/>
  <c r="S231" i="33"/>
  <c r="T230" i="33"/>
  <c r="U230" i="33" s="1"/>
  <c r="AOL6" i="25"/>
  <c r="ANN6" i="25"/>
  <c r="ARF6" i="25"/>
  <c r="AMP6" i="25"/>
  <c r="AQH6" i="25"/>
  <c r="APV6" i="25"/>
  <c r="AOX6" i="25"/>
  <c r="APJ6" i="25"/>
  <c r="ARR6" i="25"/>
  <c r="ASD6" i="25"/>
  <c r="ANZ6" i="25"/>
  <c r="ANB6" i="25"/>
  <c r="AQT6" i="25"/>
  <c r="CZ1298" i="1"/>
  <c r="DA1297" i="1"/>
  <c r="AI109" i="24"/>
  <c r="DA667" i="1"/>
  <c r="CZ668" i="1"/>
  <c r="CZ414" i="1"/>
  <c r="DA413" i="1"/>
  <c r="CZ540" i="1"/>
  <c r="DA539" i="1"/>
  <c r="CZ289" i="1"/>
  <c r="DA288" i="1"/>
  <c r="AC270" i="34" l="1"/>
  <c r="AD270" i="34" s="1"/>
  <c r="AB272" i="34"/>
  <c r="K144" i="34"/>
  <c r="L144" i="34" s="1"/>
  <c r="J146" i="34"/>
  <c r="S232" i="33"/>
  <c r="T231" i="33"/>
  <c r="U231" i="33" s="1"/>
  <c r="ANC6" i="25"/>
  <c r="ASQ6" i="25"/>
  <c r="ASE6" i="25"/>
  <c r="APK6" i="25"/>
  <c r="APW6" i="25"/>
  <c r="ANO6" i="25"/>
  <c r="AQU6" i="25"/>
  <c r="AOA6" i="25"/>
  <c r="ARS6" i="25"/>
  <c r="AOY6" i="25"/>
  <c r="AQI6" i="25"/>
  <c r="ARG6" i="25"/>
  <c r="AOM6" i="25"/>
  <c r="CZ669" i="1"/>
  <c r="DA668" i="1"/>
  <c r="DA1298" i="1"/>
  <c r="CZ1299" i="1"/>
  <c r="DA289" i="1"/>
  <c r="CZ290" i="1"/>
  <c r="DA290" i="1" s="1"/>
  <c r="DA540" i="1"/>
  <c r="CZ541" i="1"/>
  <c r="CZ415" i="1"/>
  <c r="DA414" i="1"/>
  <c r="AB273" i="34" l="1"/>
  <c r="AC271" i="34"/>
  <c r="AD271" i="34" s="1"/>
  <c r="J147" i="34"/>
  <c r="K145" i="34"/>
  <c r="L145" i="34" s="1"/>
  <c r="S233" i="33"/>
  <c r="T232" i="33"/>
  <c r="U232" i="33" s="1"/>
  <c r="ARH6" i="25"/>
  <c r="AOZ6" i="25"/>
  <c r="AOB6" i="25"/>
  <c r="ANP6" i="25"/>
  <c r="APL6" i="25"/>
  <c r="ATD6" i="25"/>
  <c r="ASR6" i="25"/>
  <c r="AON6" i="25"/>
  <c r="AQJ6" i="25"/>
  <c r="ART6" i="25"/>
  <c r="AQV6" i="25"/>
  <c r="APX6" i="25"/>
  <c r="ASF6" i="25"/>
  <c r="DA200" i="1"/>
  <c r="D10" i="1" s="1"/>
  <c r="CZ1300" i="1"/>
  <c r="DA1300" i="1" s="1"/>
  <c r="DA1299" i="1"/>
  <c r="CZ670" i="1"/>
  <c r="DA670" i="1" s="1"/>
  <c r="DA669" i="1"/>
  <c r="CZ542" i="1"/>
  <c r="DA541" i="1"/>
  <c r="CZ416" i="1"/>
  <c r="DA415" i="1"/>
  <c r="AC272" i="34" l="1"/>
  <c r="AD272" i="34" s="1"/>
  <c r="AB274" i="34"/>
  <c r="K146" i="34"/>
  <c r="L146" i="34" s="1"/>
  <c r="J148" i="34"/>
  <c r="S234" i="33"/>
  <c r="T233" i="33"/>
  <c r="U233" i="33" s="1"/>
  <c r="APY6" i="25"/>
  <c r="ARU6" i="25"/>
  <c r="AOO6" i="25"/>
  <c r="ATE6" i="25"/>
  <c r="ATQ6" i="25"/>
  <c r="APA6" i="25"/>
  <c r="ASG6" i="25"/>
  <c r="AQW6" i="25"/>
  <c r="AQK6" i="25"/>
  <c r="ASS6" i="25"/>
  <c r="APM6" i="25"/>
  <c r="AOC6" i="25"/>
  <c r="ARI6" i="25"/>
  <c r="N11" i="31"/>
  <c r="N13" i="31" s="1"/>
  <c r="L11" i="31"/>
  <c r="L13" i="31" s="1"/>
  <c r="J11" i="31"/>
  <c r="J13" i="31" s="1"/>
  <c r="H11" i="31"/>
  <c r="H13" i="31" s="1"/>
  <c r="F11" i="31"/>
  <c r="F13" i="31" s="1"/>
  <c r="D11" i="31"/>
  <c r="D13" i="31" s="1"/>
  <c r="B11" i="31"/>
  <c r="B13" i="31" s="1"/>
  <c r="K11" i="31"/>
  <c r="K13" i="31" s="1"/>
  <c r="G11" i="31"/>
  <c r="G13" i="31" s="1"/>
  <c r="C11" i="31"/>
  <c r="C13" i="31" s="1"/>
  <c r="M11" i="31"/>
  <c r="M13" i="31" s="1"/>
  <c r="I11" i="31"/>
  <c r="I13" i="31" s="1"/>
  <c r="E11" i="31"/>
  <c r="E13" i="31" s="1"/>
  <c r="F3" i="1"/>
  <c r="DA580" i="1"/>
  <c r="D12" i="1" s="1"/>
  <c r="DA1210" i="1"/>
  <c r="D11" i="1" s="1"/>
  <c r="DA416" i="1"/>
  <c r="CZ417" i="1"/>
  <c r="DA417" i="1" s="1"/>
  <c r="CZ543" i="1"/>
  <c r="DA543" i="1" s="1"/>
  <c r="DA542" i="1"/>
  <c r="AB275" i="34" l="1"/>
  <c r="AC273" i="34"/>
  <c r="AD273" i="34" s="1"/>
  <c r="J149" i="34"/>
  <c r="K147" i="34"/>
  <c r="L147" i="34" s="1"/>
  <c r="S235" i="33"/>
  <c r="T234" i="33"/>
  <c r="U234" i="33" s="1"/>
  <c r="AST6" i="25"/>
  <c r="AQX6" i="25"/>
  <c r="APB6" i="25"/>
  <c r="ATF6" i="25"/>
  <c r="ARV6" i="25"/>
  <c r="ARJ6" i="25"/>
  <c r="APN6" i="25"/>
  <c r="AQL6" i="25"/>
  <c r="ASH6" i="25"/>
  <c r="ATR6" i="25"/>
  <c r="AUD6" i="25"/>
  <c r="AOP6" i="25"/>
  <c r="APZ6" i="25"/>
  <c r="AI133" i="31"/>
  <c r="U133" i="31"/>
  <c r="AC133" i="31"/>
  <c r="Q101" i="31"/>
  <c r="Q96" i="31"/>
  <c r="Y133" i="31"/>
  <c r="AG134" i="31"/>
  <c r="DA327" i="1"/>
  <c r="D9" i="1" s="1"/>
  <c r="DA453" i="1"/>
  <c r="D8" i="1" s="1"/>
  <c r="AC274" i="34" l="1"/>
  <c r="AD274" i="34" s="1"/>
  <c r="AB276" i="34"/>
  <c r="K148" i="34"/>
  <c r="L148" i="34" s="1"/>
  <c r="J150" i="34"/>
  <c r="S236" i="33"/>
  <c r="T235" i="33"/>
  <c r="U235" i="33" s="1"/>
  <c r="ATS6" i="25"/>
  <c r="AQM6" i="25"/>
  <c r="ARK6" i="25"/>
  <c r="ATG6" i="25"/>
  <c r="AQY6" i="25"/>
  <c r="AQA6" i="25"/>
  <c r="AUQ6" i="25"/>
  <c r="AUE6" i="25"/>
  <c r="ASI6" i="25"/>
  <c r="APO6" i="25"/>
  <c r="ARW6" i="25"/>
  <c r="APC6" i="25"/>
  <c r="ASU6" i="25"/>
  <c r="AB277" i="34" l="1"/>
  <c r="AC275" i="34"/>
  <c r="AD275" i="34" s="1"/>
  <c r="J151" i="34"/>
  <c r="K149" i="34"/>
  <c r="L149" i="34" s="1"/>
  <c r="S237" i="33"/>
  <c r="T236" i="33"/>
  <c r="U236" i="33" s="1"/>
  <c r="APP6" i="25"/>
  <c r="AUF6" i="25"/>
  <c r="AQB6" i="25"/>
  <c r="ATH6" i="25"/>
  <c r="AQN6" i="25"/>
  <c r="ASV6" i="25"/>
  <c r="ARX6" i="25"/>
  <c r="ASJ6" i="25"/>
  <c r="AUR6" i="25"/>
  <c r="AVD6" i="25"/>
  <c r="AQZ6" i="25"/>
  <c r="ARL6" i="25"/>
  <c r="ATT6" i="25"/>
  <c r="AC276" i="34" l="1"/>
  <c r="AD276" i="34" s="1"/>
  <c r="AB278" i="34"/>
  <c r="K150" i="34"/>
  <c r="L150" i="34" s="1"/>
  <c r="J152" i="34"/>
  <c r="S238" i="33"/>
  <c r="T237" i="33"/>
  <c r="U237" i="33" s="1"/>
  <c r="ARM6" i="25"/>
  <c r="AVE6" i="25"/>
  <c r="AVQ6" i="25"/>
  <c r="ASK6" i="25"/>
  <c r="ASW6" i="25"/>
  <c r="ATI6" i="25"/>
  <c r="AUG6" i="25"/>
  <c r="ATU6" i="25"/>
  <c r="ARA6" i="25"/>
  <c r="AUS6" i="25"/>
  <c r="ARY6" i="25"/>
  <c r="AQO6" i="25"/>
  <c r="AQC6" i="25"/>
  <c r="AB279" i="34" l="1"/>
  <c r="AC277" i="34"/>
  <c r="AD277" i="34" s="1"/>
  <c r="J153" i="34"/>
  <c r="K151" i="34"/>
  <c r="L151" i="34" s="1"/>
  <c r="S239" i="33"/>
  <c r="T238" i="33"/>
  <c r="U238" i="33" s="1"/>
  <c r="AQP6" i="25"/>
  <c r="AUT6" i="25"/>
  <c r="ATV6" i="25"/>
  <c r="ATJ6" i="25"/>
  <c r="ASL6" i="25"/>
  <c r="AVF6" i="25"/>
  <c r="ARZ6" i="25"/>
  <c r="ARB6" i="25"/>
  <c r="AUH6" i="25"/>
  <c r="ASX6" i="25"/>
  <c r="AVR6" i="25"/>
  <c r="AWD6" i="25"/>
  <c r="ARN6" i="25"/>
  <c r="AC278" i="34" l="1"/>
  <c r="AD278" i="34" s="1"/>
  <c r="AB280" i="34"/>
  <c r="K152" i="34"/>
  <c r="L152" i="34" s="1"/>
  <c r="J154" i="34"/>
  <c r="S240" i="33"/>
  <c r="T239" i="33"/>
  <c r="U239" i="33" s="1"/>
  <c r="AWQ6" i="25"/>
  <c r="AWE6" i="25"/>
  <c r="ASY6" i="25"/>
  <c r="ARC6" i="25"/>
  <c r="AVG6" i="25"/>
  <c r="ATK6" i="25"/>
  <c r="AUU6" i="25"/>
  <c r="ARO6" i="25"/>
  <c r="AVS6" i="25"/>
  <c r="AUI6" i="25"/>
  <c r="ASA6" i="25"/>
  <c r="ASM6" i="25"/>
  <c r="ATW6" i="25"/>
  <c r="AB281" i="34" l="1"/>
  <c r="AC279" i="34"/>
  <c r="AD279" i="34" s="1"/>
  <c r="J155" i="34"/>
  <c r="K153" i="34"/>
  <c r="L153" i="34" s="1"/>
  <c r="S241" i="33"/>
  <c r="T240" i="33"/>
  <c r="U240" i="33" s="1"/>
  <c r="ASN6" i="25"/>
  <c r="AUJ6" i="25"/>
  <c r="ARP6" i="25"/>
  <c r="ATL6" i="25"/>
  <c r="AWF6" i="25"/>
  <c r="ATX6" i="25"/>
  <c r="ASB6" i="25"/>
  <c r="AVT6" i="25"/>
  <c r="AUV6" i="25"/>
  <c r="AVH6" i="25"/>
  <c r="ASZ6" i="25"/>
  <c r="AWR6" i="25"/>
  <c r="AXD6" i="25"/>
  <c r="AC280" i="34" l="1"/>
  <c r="AD280" i="34" s="1"/>
  <c r="AB282" i="34"/>
  <c r="K154" i="34"/>
  <c r="L154" i="34" s="1"/>
  <c r="J156" i="34"/>
  <c r="S242" i="33"/>
  <c r="T241" i="33"/>
  <c r="U241" i="33" s="1"/>
  <c r="AWS6" i="25"/>
  <c r="AVI6" i="25"/>
  <c r="AVU6" i="25"/>
  <c r="ATY6" i="25"/>
  <c r="ATM6" i="25"/>
  <c r="AUK6" i="25"/>
  <c r="AXE6" i="25"/>
  <c r="AXQ6" i="25"/>
  <c r="ATA6" i="25"/>
  <c r="AUW6" i="25"/>
  <c r="ASC6" i="25"/>
  <c r="AWG6" i="25"/>
  <c r="ASO6" i="25"/>
  <c r="AB283" i="34" l="1"/>
  <c r="AC281" i="34"/>
  <c r="AD281" i="34" s="1"/>
  <c r="J157" i="34"/>
  <c r="K155" i="34"/>
  <c r="L155" i="34" s="1"/>
  <c r="S243" i="33"/>
  <c r="T242" i="33"/>
  <c r="U242" i="33" s="1"/>
  <c r="AWH6" i="25"/>
  <c r="AUX6" i="25"/>
  <c r="AYD6" i="25"/>
  <c r="AXR6" i="25"/>
  <c r="AUL6" i="25"/>
  <c r="ATZ6" i="25"/>
  <c r="AVJ6" i="25"/>
  <c r="ASP6" i="25"/>
  <c r="ATB6" i="25"/>
  <c r="AXF6" i="25"/>
  <c r="ATN6" i="25"/>
  <c r="AVV6" i="25"/>
  <c r="AWT6" i="25"/>
  <c r="AC282" i="34" l="1"/>
  <c r="AD282" i="34" s="1"/>
  <c r="AB284" i="34"/>
  <c r="K156" i="34"/>
  <c r="L156" i="34" s="1"/>
  <c r="J158" i="34"/>
  <c r="S244" i="33"/>
  <c r="T243" i="33"/>
  <c r="U243" i="33" s="1"/>
  <c r="AVW6" i="25"/>
  <c r="AXG6" i="25"/>
  <c r="AUA6" i="25"/>
  <c r="AXS6" i="25"/>
  <c r="AUY6" i="25"/>
  <c r="AWU6" i="25"/>
  <c r="ATO6" i="25"/>
  <c r="ATC6" i="25"/>
  <c r="AVK6" i="25"/>
  <c r="AUM6" i="25"/>
  <c r="AYQ6" i="25"/>
  <c r="AYE6" i="25"/>
  <c r="AWI6" i="25"/>
  <c r="AB285" i="34" l="1"/>
  <c r="AC283" i="34"/>
  <c r="AD283" i="34" s="1"/>
  <c r="J159" i="34"/>
  <c r="K157" i="34"/>
  <c r="L157" i="34" s="1"/>
  <c r="S245" i="33"/>
  <c r="T244" i="33"/>
  <c r="U244" i="33" s="1"/>
  <c r="AYF6" i="25"/>
  <c r="AUN6" i="25"/>
  <c r="AWV6" i="25"/>
  <c r="AXT6" i="25"/>
  <c r="AXH6" i="25"/>
  <c r="AWJ6" i="25"/>
  <c r="AZD6" i="25"/>
  <c r="AYR6" i="25"/>
  <c r="AVL6" i="25"/>
  <c r="ATP6" i="25"/>
  <c r="AUZ6" i="25"/>
  <c r="AUB6" i="25"/>
  <c r="AVX6" i="25"/>
  <c r="AC284" i="34" l="1"/>
  <c r="AD284" i="34" s="1"/>
  <c r="AB286" i="34"/>
  <c r="K158" i="34"/>
  <c r="L158" i="34" s="1"/>
  <c r="J160" i="34"/>
  <c r="S246" i="33"/>
  <c r="T245" i="33"/>
  <c r="U245" i="33" s="1"/>
  <c r="AUC6" i="25"/>
  <c r="AYS6" i="25"/>
  <c r="AWK6" i="25"/>
  <c r="AXU6" i="25"/>
  <c r="AUO6" i="25"/>
  <c r="AVY6" i="25"/>
  <c r="AVA6" i="25"/>
  <c r="AVM6" i="25"/>
  <c r="AZE6" i="25"/>
  <c r="AZQ6" i="25"/>
  <c r="AXI6" i="25"/>
  <c r="AWW6" i="25"/>
  <c r="AYG6" i="25"/>
  <c r="AB287" i="34" l="1"/>
  <c r="AC285" i="34"/>
  <c r="AD285" i="34" s="1"/>
  <c r="J161" i="34"/>
  <c r="K159" i="34"/>
  <c r="L159" i="34" s="1"/>
  <c r="S247" i="33"/>
  <c r="T246" i="33"/>
  <c r="U246" i="33" s="1"/>
  <c r="AWX6" i="25"/>
  <c r="AZR6" i="25"/>
  <c r="BAD6" i="25"/>
  <c r="AVN6" i="25"/>
  <c r="AVZ6" i="25"/>
  <c r="AXV6" i="25"/>
  <c r="AYT6" i="25"/>
  <c r="AYH6" i="25"/>
  <c r="AXJ6" i="25"/>
  <c r="AZF6" i="25"/>
  <c r="AVB6" i="25"/>
  <c r="AUP6" i="25"/>
  <c r="AWL6" i="25"/>
  <c r="AC286" i="34" l="1"/>
  <c r="AD286" i="34" s="1"/>
  <c r="AB288" i="34"/>
  <c r="K160" i="34"/>
  <c r="L160" i="34" s="1"/>
  <c r="J162" i="34"/>
  <c r="S248" i="33"/>
  <c r="T247" i="33"/>
  <c r="U247" i="33" s="1"/>
  <c r="AZG6" i="25"/>
  <c r="AYI6" i="25"/>
  <c r="AXW6" i="25"/>
  <c r="AVO6" i="25"/>
  <c r="AZS6" i="25"/>
  <c r="AWM6" i="25"/>
  <c r="AVC6" i="25"/>
  <c r="AXK6" i="25"/>
  <c r="AYU6" i="25"/>
  <c r="AWA6" i="25"/>
  <c r="BAQ6" i="25"/>
  <c r="BAE6" i="25"/>
  <c r="AWY6" i="25"/>
  <c r="AB289" i="34" l="1"/>
  <c r="AC287" i="34"/>
  <c r="AD287" i="34" s="1"/>
  <c r="J163" i="34"/>
  <c r="K161" i="34"/>
  <c r="L161" i="34" s="1"/>
  <c r="S249" i="33"/>
  <c r="T248" i="33"/>
  <c r="U248" i="33" s="1"/>
  <c r="BAF6" i="25"/>
  <c r="AWB6" i="25"/>
  <c r="AXL6" i="25"/>
  <c r="AWN6" i="25"/>
  <c r="AVP6" i="25"/>
  <c r="AYJ6" i="25"/>
  <c r="AWZ6" i="25"/>
  <c r="BAR6" i="25"/>
  <c r="BBD6" i="25"/>
  <c r="AYV6" i="25"/>
  <c r="AZT6" i="25"/>
  <c r="AXX6" i="25"/>
  <c r="AZH6" i="25"/>
  <c r="AC288" i="34" l="1"/>
  <c r="AD288" i="34" s="1"/>
  <c r="AB290" i="34"/>
  <c r="K162" i="34"/>
  <c r="L162" i="34" s="1"/>
  <c r="J164" i="34"/>
  <c r="S250" i="33"/>
  <c r="T249" i="33"/>
  <c r="U249" i="33" s="1"/>
  <c r="AXY6" i="25"/>
  <c r="AYW6" i="25"/>
  <c r="BAS6" i="25"/>
  <c r="AYK6" i="25"/>
  <c r="AWO6" i="25"/>
  <c r="AWC6" i="25"/>
  <c r="AZI6" i="25"/>
  <c r="AZU6" i="25"/>
  <c r="BBQ6" i="25"/>
  <c r="BBE6" i="25"/>
  <c r="AXA6" i="25"/>
  <c r="AXM6" i="25"/>
  <c r="BAG6" i="25"/>
  <c r="AB291" i="34" l="1"/>
  <c r="AC289" i="34"/>
  <c r="AD289" i="34" s="1"/>
  <c r="J165" i="34"/>
  <c r="K163" i="34"/>
  <c r="L163" i="34" s="1"/>
  <c r="S251" i="33"/>
  <c r="T250" i="33"/>
  <c r="U250" i="33" s="1"/>
  <c r="AXN6" i="25"/>
  <c r="BBF6" i="25"/>
  <c r="AZV6" i="25"/>
  <c r="AYL6" i="25"/>
  <c r="AYX6" i="25"/>
  <c r="BAH6" i="25"/>
  <c r="AXB6" i="25"/>
  <c r="BBR6" i="25"/>
  <c r="BCD6" i="25"/>
  <c r="AZJ6" i="25"/>
  <c r="AWP6" i="25"/>
  <c r="BAT6" i="25"/>
  <c r="AXZ6" i="25"/>
  <c r="AC290" i="34" l="1"/>
  <c r="AD290" i="34" s="1"/>
  <c r="AB292" i="34"/>
  <c r="K164" i="34"/>
  <c r="L164" i="34" s="1"/>
  <c r="J166" i="34"/>
  <c r="S252" i="33"/>
  <c r="T251" i="33"/>
  <c r="U251" i="33" s="1"/>
  <c r="BAU6" i="25"/>
  <c r="AZK6" i="25"/>
  <c r="BBS6" i="25"/>
  <c r="BAI6" i="25"/>
  <c r="AYM6" i="25"/>
  <c r="BBG6" i="25"/>
  <c r="AYA6" i="25"/>
  <c r="BCE6" i="25"/>
  <c r="BCQ6" i="25"/>
  <c r="AXC6" i="25"/>
  <c r="AYY6" i="25"/>
  <c r="AZW6" i="25"/>
  <c r="AXO6" i="25"/>
  <c r="AB293" i="34" l="1"/>
  <c r="AC291" i="34"/>
  <c r="AD291" i="34" s="1"/>
  <c r="J167" i="34"/>
  <c r="K165" i="34"/>
  <c r="L165" i="34" s="1"/>
  <c r="S253" i="33"/>
  <c r="T252" i="33"/>
  <c r="U252" i="33" s="1"/>
  <c r="AZX6" i="25"/>
  <c r="BCF6" i="25"/>
  <c r="BBH6" i="25"/>
  <c r="BAJ6" i="25"/>
  <c r="AZL6" i="25"/>
  <c r="AXP6" i="25"/>
  <c r="AYZ6" i="25"/>
  <c r="BCR6" i="25"/>
  <c r="BDD6" i="25"/>
  <c r="AYB6" i="25"/>
  <c r="AYN6" i="25"/>
  <c r="BBT6" i="25"/>
  <c r="BAV6" i="25"/>
  <c r="AC292" i="34" l="1"/>
  <c r="AD292" i="34" s="1"/>
  <c r="AB294" i="34"/>
  <c r="K166" i="34"/>
  <c r="L166" i="34" s="1"/>
  <c r="J168" i="34"/>
  <c r="S254" i="33"/>
  <c r="T253" i="33"/>
  <c r="U253" i="33" s="1"/>
  <c r="BBU6" i="25"/>
  <c r="AYC6" i="25"/>
  <c r="BCS6" i="25"/>
  <c r="BAK6" i="25"/>
  <c r="BCG6" i="25"/>
  <c r="BAW6" i="25"/>
  <c r="AYO6" i="25"/>
  <c r="BDQ6" i="25"/>
  <c r="BDE6" i="25"/>
  <c r="AZA6" i="25"/>
  <c r="AZM6" i="25"/>
  <c r="BBI6" i="25"/>
  <c r="AZY6" i="25"/>
  <c r="AB295" i="34" l="1"/>
  <c r="AC293" i="34"/>
  <c r="AD293" i="34" s="1"/>
  <c r="J169" i="34"/>
  <c r="K167" i="34"/>
  <c r="L167" i="34" s="1"/>
  <c r="S255" i="33"/>
  <c r="T254" i="33"/>
  <c r="U254" i="33" s="1"/>
  <c r="BBJ6" i="25"/>
  <c r="AZB6" i="25"/>
  <c r="BDR6" i="25"/>
  <c r="BED6" i="25"/>
  <c r="BAX6" i="25"/>
  <c r="BAL6" i="25"/>
  <c r="AZZ6" i="25"/>
  <c r="AZN6" i="25"/>
  <c r="BDF6" i="25"/>
  <c r="AYP6" i="25"/>
  <c r="BCH6" i="25"/>
  <c r="BCT6" i="25"/>
  <c r="BBV6" i="25"/>
  <c r="AC294" i="34" l="1"/>
  <c r="AD294" i="34" s="1"/>
  <c r="AB296" i="34"/>
  <c r="K168" i="34"/>
  <c r="L168" i="34" s="1"/>
  <c r="J170" i="34"/>
  <c r="S256" i="33"/>
  <c r="T255" i="33"/>
  <c r="U255" i="33" s="1"/>
  <c r="BCU6" i="25"/>
  <c r="AZO6" i="25"/>
  <c r="BAM6" i="25"/>
  <c r="BEQ6" i="25"/>
  <c r="BEE6" i="25"/>
  <c r="AZC6" i="25"/>
  <c r="BBW6" i="25"/>
  <c r="BCI6" i="25"/>
  <c r="BDG6" i="25"/>
  <c r="BAA6" i="25"/>
  <c r="BAY6" i="25"/>
  <c r="BDS6" i="25"/>
  <c r="BBK6" i="25"/>
  <c r="AB297" i="34" l="1"/>
  <c r="AC295" i="34"/>
  <c r="AD295" i="34" s="1"/>
  <c r="J171" i="34"/>
  <c r="K169" i="34"/>
  <c r="L169" i="34" s="1"/>
  <c r="S257" i="33"/>
  <c r="T256" i="33"/>
  <c r="U256" i="33" s="1"/>
  <c r="BDT6" i="25"/>
  <c r="BAB6" i="25"/>
  <c r="BCJ6" i="25"/>
  <c r="BER6" i="25"/>
  <c r="BFD6" i="25"/>
  <c r="AZP6" i="25"/>
  <c r="BBL6" i="25"/>
  <c r="BAZ6" i="25"/>
  <c r="BDH6" i="25"/>
  <c r="BBX6" i="25"/>
  <c r="BEF6" i="25"/>
  <c r="BAN6" i="25"/>
  <c r="BCV6" i="25"/>
  <c r="AC296" i="34" l="1"/>
  <c r="AD296" i="34" s="1"/>
  <c r="AB298" i="34"/>
  <c r="K170" i="34"/>
  <c r="L170" i="34" s="1"/>
  <c r="J172" i="34"/>
  <c r="S258" i="33"/>
  <c r="T257" i="33"/>
  <c r="U257" i="33" s="1"/>
  <c r="BAO6" i="25"/>
  <c r="BBY6" i="25"/>
  <c r="BBA6" i="25"/>
  <c r="BES6" i="25"/>
  <c r="BAC6" i="25"/>
  <c r="BCW6" i="25"/>
  <c r="BEG6" i="25"/>
  <c r="BDI6" i="25"/>
  <c r="BBM6" i="25"/>
  <c r="BFQ6" i="25"/>
  <c r="BFE6" i="25"/>
  <c r="BCK6" i="25"/>
  <c r="BDU6" i="25"/>
  <c r="AB299" i="34" l="1"/>
  <c r="AC297" i="34"/>
  <c r="AD297" i="34" s="1"/>
  <c r="J173" i="34"/>
  <c r="K171" i="34"/>
  <c r="L171" i="34" s="1"/>
  <c r="S259" i="33"/>
  <c r="T258" i="33"/>
  <c r="U258" i="33" s="1"/>
  <c r="BCL6" i="25"/>
  <c r="BGD6" i="25"/>
  <c r="BFR6" i="25"/>
  <c r="BDJ6" i="25"/>
  <c r="BCX6" i="25"/>
  <c r="BET6" i="25"/>
  <c r="BBZ6" i="25"/>
  <c r="BDV6" i="25"/>
  <c r="BFF6" i="25"/>
  <c r="BBN6" i="25"/>
  <c r="BEH6" i="25"/>
  <c r="BBB6" i="25"/>
  <c r="BAP6" i="25"/>
  <c r="AC298" i="34" l="1"/>
  <c r="AD298" i="34" s="1"/>
  <c r="AB300" i="34"/>
  <c r="K172" i="34"/>
  <c r="L172" i="34" s="1"/>
  <c r="J174" i="34"/>
  <c r="S260" i="33"/>
  <c r="T259" i="33"/>
  <c r="U259" i="33" s="1"/>
  <c r="BBC6" i="25"/>
  <c r="BBO6" i="25"/>
  <c r="BDW6" i="25"/>
  <c r="BEU6" i="25"/>
  <c r="BDK6" i="25"/>
  <c r="BGE6" i="25"/>
  <c r="BGQ6" i="25"/>
  <c r="BEI6" i="25"/>
  <c r="BFG6" i="25"/>
  <c r="BCA6" i="25"/>
  <c r="BCY6" i="25"/>
  <c r="BFS6" i="25"/>
  <c r="BCM6" i="25"/>
  <c r="AB301" i="34" l="1"/>
  <c r="AC299" i="34"/>
  <c r="AD299" i="34" s="1"/>
  <c r="J175" i="34"/>
  <c r="K173" i="34"/>
  <c r="L173" i="34" s="1"/>
  <c r="S261" i="33"/>
  <c r="T260" i="33"/>
  <c r="U260" i="33" s="1"/>
  <c r="BFT6" i="25"/>
  <c r="BCB6" i="25"/>
  <c r="BEJ6" i="25"/>
  <c r="BGF6" i="25"/>
  <c r="BEV6" i="25"/>
  <c r="BBP6" i="25"/>
  <c r="BCN6" i="25"/>
  <c r="BCZ6" i="25"/>
  <c r="BFH6" i="25"/>
  <c r="BGR6" i="25"/>
  <c r="BDL6" i="25"/>
  <c r="BDX6" i="25"/>
  <c r="AC300" i="34" l="1"/>
  <c r="AD300" i="34" s="1"/>
  <c r="AB302" i="34"/>
  <c r="K174" i="34"/>
  <c r="L174" i="34" s="1"/>
  <c r="J176" i="34"/>
  <c r="S262" i="33"/>
  <c r="T261" i="33"/>
  <c r="U261" i="33" s="1"/>
  <c r="BDY6" i="25"/>
  <c r="BGS6" i="25"/>
  <c r="BDA6" i="25"/>
  <c r="BGG6" i="25"/>
  <c r="BCC6" i="25"/>
  <c r="BDM6" i="25"/>
  <c r="BFI6" i="25"/>
  <c r="BCO6" i="25"/>
  <c r="BEW6" i="25"/>
  <c r="BEK6" i="25"/>
  <c r="BFU6" i="25"/>
  <c r="AB303" i="34" l="1"/>
  <c r="AC301" i="34"/>
  <c r="AD301" i="34" s="1"/>
  <c r="J177" i="34"/>
  <c r="K175" i="34"/>
  <c r="L175" i="34" s="1"/>
  <c r="S263" i="33"/>
  <c r="T262" i="33"/>
  <c r="U262" i="33" s="1"/>
  <c r="BEL6" i="25"/>
  <c r="BCP6" i="25"/>
  <c r="BDN6" i="25"/>
  <c r="BGH6" i="25"/>
  <c r="BGT6" i="25"/>
  <c r="BFV6" i="25"/>
  <c r="BEX6" i="25"/>
  <c r="BFJ6" i="25"/>
  <c r="BDB6" i="25"/>
  <c r="BDZ6" i="25"/>
  <c r="AC302" i="34" l="1"/>
  <c r="AD302" i="34" s="1"/>
  <c r="AB304" i="34"/>
  <c r="K176" i="34"/>
  <c r="L176" i="34" s="1"/>
  <c r="J178" i="34"/>
  <c r="S264" i="33"/>
  <c r="T263" i="33"/>
  <c r="U263" i="33" s="1"/>
  <c r="BEA6" i="25"/>
  <c r="BFK6" i="25"/>
  <c r="BFW6" i="25"/>
  <c r="BGI6" i="25"/>
  <c r="BDC6" i="25"/>
  <c r="BEY6" i="25"/>
  <c r="BGU6" i="25"/>
  <c r="BDO6" i="25"/>
  <c r="BEM6" i="25"/>
  <c r="AB305" i="34" l="1"/>
  <c r="AC303" i="34"/>
  <c r="AD303" i="34" s="1"/>
  <c r="J179" i="34"/>
  <c r="K177" i="34"/>
  <c r="L177" i="34" s="1"/>
  <c r="S265" i="33"/>
  <c r="T264" i="33"/>
  <c r="U264" i="33" s="1"/>
  <c r="BEZ6" i="25"/>
  <c r="BFL6" i="25"/>
  <c r="BDP6" i="25"/>
  <c r="BGJ6" i="25"/>
  <c r="BEN6" i="25"/>
  <c r="BGV6" i="25"/>
  <c r="BFX6" i="25"/>
  <c r="BEB6" i="25"/>
  <c r="AC304" i="34" l="1"/>
  <c r="AD304" i="34" s="1"/>
  <c r="AB306" i="34"/>
  <c r="K178" i="34"/>
  <c r="L178" i="34" s="1"/>
  <c r="J180" i="34"/>
  <c r="S266" i="33"/>
  <c r="T265" i="33"/>
  <c r="U265" i="33" s="1"/>
  <c r="BEC6" i="25"/>
  <c r="BGW6" i="25"/>
  <c r="BGK6" i="25"/>
  <c r="BFM6" i="25"/>
  <c r="BFY6" i="25"/>
  <c r="BEO6" i="25"/>
  <c r="BFA6" i="25"/>
  <c r="AB307" i="34" l="1"/>
  <c r="AC305" i="34"/>
  <c r="AD305" i="34" s="1"/>
  <c r="J181" i="34"/>
  <c r="K179" i="34"/>
  <c r="L179" i="34" s="1"/>
  <c r="S267" i="33"/>
  <c r="T266" i="33"/>
  <c r="U266" i="33" s="1"/>
  <c r="BEP6" i="25"/>
  <c r="BFN6" i="25"/>
  <c r="BGX6" i="25"/>
  <c r="BFB6" i="25"/>
  <c r="BFZ6" i="25"/>
  <c r="BGL6" i="25"/>
  <c r="AC306" i="34" l="1"/>
  <c r="AD306" i="34" s="1"/>
  <c r="AB308" i="34"/>
  <c r="K180" i="34"/>
  <c r="L180" i="34" s="1"/>
  <c r="J182" i="34"/>
  <c r="S268" i="33"/>
  <c r="T267" i="33"/>
  <c r="U267" i="33" s="1"/>
  <c r="BGM6" i="25"/>
  <c r="BFC6" i="25"/>
  <c r="BFO6" i="25"/>
  <c r="BGA6" i="25"/>
  <c r="BGY6" i="25"/>
  <c r="AB309" i="34" l="1"/>
  <c r="AC307" i="34"/>
  <c r="AD307" i="34" s="1"/>
  <c r="J183" i="34"/>
  <c r="K181" i="34"/>
  <c r="L181" i="34" s="1"/>
  <c r="S269" i="33"/>
  <c r="T268" i="33"/>
  <c r="U268" i="33" s="1"/>
  <c r="BGB6" i="25"/>
  <c r="BGZ6" i="25"/>
  <c r="BFP6" i="25"/>
  <c r="BGN6" i="25"/>
  <c r="AC308" i="34" l="1"/>
  <c r="AD308" i="34" s="1"/>
  <c r="AB310" i="34"/>
  <c r="K182" i="34"/>
  <c r="L182" i="34" s="1"/>
  <c r="J184" i="34"/>
  <c r="S270" i="33"/>
  <c r="T269" i="33"/>
  <c r="U269" i="33" s="1"/>
  <c r="BGO6" i="25"/>
  <c r="BHA6" i="25"/>
  <c r="BGC6" i="25"/>
  <c r="AB311" i="34" l="1"/>
  <c r="AC309" i="34"/>
  <c r="AD309" i="34" s="1"/>
  <c r="J185" i="34"/>
  <c r="K183" i="34"/>
  <c r="L183" i="34" s="1"/>
  <c r="S271" i="33"/>
  <c r="T270" i="33"/>
  <c r="U270" i="33" s="1"/>
  <c r="BHB6" i="25"/>
  <c r="BGP6" i="25"/>
  <c r="AC310" i="34" l="1"/>
  <c r="AD310" i="34" s="1"/>
  <c r="AB312" i="34"/>
  <c r="K184" i="34"/>
  <c r="L184" i="34" s="1"/>
  <c r="J186" i="34"/>
  <c r="S272" i="33"/>
  <c r="T271" i="33"/>
  <c r="U271" i="33" s="1"/>
  <c r="BHC6" i="25"/>
  <c r="AB313" i="34" l="1"/>
  <c r="AC311" i="34"/>
  <c r="AD311" i="34" s="1"/>
  <c r="J187" i="34"/>
  <c r="K185" i="34"/>
  <c r="L185" i="34" s="1"/>
  <c r="S273" i="33"/>
  <c r="T272" i="33"/>
  <c r="U272" i="33" s="1"/>
  <c r="AC312" i="34" l="1"/>
  <c r="AD312" i="34" s="1"/>
  <c r="AB314" i="34"/>
  <c r="K186" i="34"/>
  <c r="L186" i="34" s="1"/>
  <c r="J188" i="34"/>
  <c r="S274" i="33"/>
  <c r="T273" i="33"/>
  <c r="U273" i="33" s="1"/>
  <c r="AB315" i="34" l="1"/>
  <c r="AC313" i="34"/>
  <c r="AD313" i="34" s="1"/>
  <c r="J189" i="34"/>
  <c r="K187" i="34"/>
  <c r="L187" i="34" s="1"/>
  <c r="S275" i="33"/>
  <c r="T274" i="33"/>
  <c r="U274" i="33" s="1"/>
  <c r="AC314" i="34" l="1"/>
  <c r="AD314" i="34" s="1"/>
  <c r="AB316" i="34"/>
  <c r="K188" i="34"/>
  <c r="L188" i="34" s="1"/>
  <c r="J190" i="34"/>
  <c r="S276" i="33"/>
  <c r="T275" i="33"/>
  <c r="U275" i="33" s="1"/>
  <c r="AB317" i="34" l="1"/>
  <c r="AC315" i="34"/>
  <c r="AD315" i="34" s="1"/>
  <c r="J191" i="34"/>
  <c r="K189" i="34"/>
  <c r="L189" i="34" s="1"/>
  <c r="S277" i="33"/>
  <c r="T276" i="33"/>
  <c r="U276" i="33" s="1"/>
  <c r="AC316" i="34" l="1"/>
  <c r="AD316" i="34" s="1"/>
  <c r="AB318" i="34"/>
  <c r="K190" i="34"/>
  <c r="L190" i="34" s="1"/>
  <c r="J192" i="34"/>
  <c r="S278" i="33"/>
  <c r="T277" i="33"/>
  <c r="U277" i="33" s="1"/>
  <c r="AB319" i="34" l="1"/>
  <c r="AC317" i="34"/>
  <c r="AD317" i="34" s="1"/>
  <c r="J193" i="34"/>
  <c r="K191" i="34"/>
  <c r="L191" i="34" s="1"/>
  <c r="S279" i="33"/>
  <c r="T278" i="33"/>
  <c r="U278" i="33" s="1"/>
  <c r="AC318" i="34" l="1"/>
  <c r="AD318" i="34" s="1"/>
  <c r="AB320" i="34"/>
  <c r="K192" i="34"/>
  <c r="L192" i="34" s="1"/>
  <c r="J194" i="34"/>
  <c r="S280" i="33"/>
  <c r="T279" i="33"/>
  <c r="U279" i="33" s="1"/>
  <c r="AB321" i="34" l="1"/>
  <c r="AC319" i="34"/>
  <c r="AD319" i="34" s="1"/>
  <c r="J195" i="34"/>
  <c r="K193" i="34"/>
  <c r="L193" i="34" s="1"/>
  <c r="S281" i="33"/>
  <c r="T280" i="33"/>
  <c r="U280" i="33" s="1"/>
  <c r="AC320" i="34" l="1"/>
  <c r="AD320" i="34" s="1"/>
  <c r="AB322" i="34"/>
  <c r="K194" i="34"/>
  <c r="L194" i="34" s="1"/>
  <c r="J196" i="34"/>
  <c r="S282" i="33"/>
  <c r="T281" i="33"/>
  <c r="U281" i="33" s="1"/>
  <c r="AB323" i="34" l="1"/>
  <c r="AC321" i="34"/>
  <c r="AD321" i="34" s="1"/>
  <c r="J197" i="34"/>
  <c r="K195" i="34"/>
  <c r="L195" i="34" s="1"/>
  <c r="S283" i="33"/>
  <c r="T282" i="33"/>
  <c r="U282" i="33" s="1"/>
  <c r="AC322" i="34" l="1"/>
  <c r="AD322" i="34" s="1"/>
  <c r="AB324" i="34"/>
  <c r="K196" i="34"/>
  <c r="L196" i="34" s="1"/>
  <c r="J198" i="34"/>
  <c r="S284" i="33"/>
  <c r="T283" i="33"/>
  <c r="U283" i="33" s="1"/>
  <c r="AB325" i="34" l="1"/>
  <c r="AC323" i="34"/>
  <c r="AD323" i="34" s="1"/>
  <c r="J199" i="34"/>
  <c r="K197" i="34"/>
  <c r="L197" i="34" s="1"/>
  <c r="S285" i="33"/>
  <c r="T284" i="33"/>
  <c r="U284" i="33" s="1"/>
  <c r="AC324" i="34" l="1"/>
  <c r="AD324" i="34" s="1"/>
  <c r="AB326" i="34"/>
  <c r="K198" i="34"/>
  <c r="L198" i="34" s="1"/>
  <c r="J200" i="34"/>
  <c r="S286" i="33"/>
  <c r="T285" i="33"/>
  <c r="U285" i="33" s="1"/>
  <c r="AB327" i="34" l="1"/>
  <c r="AC325" i="34"/>
  <c r="AD325" i="34" s="1"/>
  <c r="J201" i="34"/>
  <c r="K199" i="34"/>
  <c r="L199" i="34" s="1"/>
  <c r="S287" i="33"/>
  <c r="T286" i="33"/>
  <c r="U286" i="33" s="1"/>
  <c r="AC326" i="34" l="1"/>
  <c r="AD326" i="34" s="1"/>
  <c r="AB328" i="34"/>
  <c r="K200" i="34"/>
  <c r="L200" i="34" s="1"/>
  <c r="J202" i="34"/>
  <c r="S288" i="33"/>
  <c r="T287" i="33"/>
  <c r="U287" i="33" s="1"/>
  <c r="AB329" i="34" l="1"/>
  <c r="AC327" i="34"/>
  <c r="AD327" i="34" s="1"/>
  <c r="J203" i="34"/>
  <c r="K201" i="34"/>
  <c r="L201" i="34" s="1"/>
  <c r="S289" i="33"/>
  <c r="T288" i="33"/>
  <c r="U288" i="33" s="1"/>
  <c r="AC328" i="34" l="1"/>
  <c r="AD328" i="34" s="1"/>
  <c r="AB330" i="34"/>
  <c r="K202" i="34"/>
  <c r="L202" i="34" s="1"/>
  <c r="J204" i="34"/>
  <c r="S290" i="33"/>
  <c r="T289" i="33"/>
  <c r="U289" i="33" s="1"/>
  <c r="AB331" i="34" l="1"/>
  <c r="AC329" i="34"/>
  <c r="AD329" i="34" s="1"/>
  <c r="J205" i="34"/>
  <c r="K203" i="34"/>
  <c r="L203" i="34" s="1"/>
  <c r="S291" i="33"/>
  <c r="T290" i="33"/>
  <c r="U290" i="33" s="1"/>
  <c r="AC330" i="34" l="1"/>
  <c r="AD330" i="34" s="1"/>
  <c r="AB332" i="34"/>
  <c r="K204" i="34"/>
  <c r="L204" i="34" s="1"/>
  <c r="J206" i="34"/>
  <c r="S292" i="33"/>
  <c r="T291" i="33"/>
  <c r="U291" i="33" s="1"/>
  <c r="AB333" i="34" l="1"/>
  <c r="AC331" i="34"/>
  <c r="AD331" i="34" s="1"/>
  <c r="J207" i="34"/>
  <c r="K205" i="34"/>
  <c r="L205" i="34" s="1"/>
  <c r="S293" i="33"/>
  <c r="T292" i="33"/>
  <c r="U292" i="33" s="1"/>
  <c r="AC332" i="34" l="1"/>
  <c r="AD332" i="34" s="1"/>
  <c r="AB334" i="34"/>
  <c r="K206" i="34"/>
  <c r="L206" i="34" s="1"/>
  <c r="J208" i="34"/>
  <c r="S294" i="33"/>
  <c r="T293" i="33"/>
  <c r="U293" i="33" s="1"/>
  <c r="AB335" i="34" l="1"/>
  <c r="AC333" i="34"/>
  <c r="AD333" i="34" s="1"/>
  <c r="J209" i="34"/>
  <c r="K207" i="34"/>
  <c r="L207" i="34" s="1"/>
  <c r="S295" i="33"/>
  <c r="T294" i="33"/>
  <c r="U294" i="33" s="1"/>
  <c r="AC334" i="34" l="1"/>
  <c r="AD334" i="34" s="1"/>
  <c r="AB336" i="34"/>
  <c r="K208" i="34"/>
  <c r="L208" i="34" s="1"/>
  <c r="J210" i="34"/>
  <c r="S296" i="33"/>
  <c r="T295" i="33"/>
  <c r="U295" i="33" s="1"/>
  <c r="AB337" i="34" l="1"/>
  <c r="AC335" i="34"/>
  <c r="AD335" i="34" s="1"/>
  <c r="J211" i="34"/>
  <c r="K209" i="34"/>
  <c r="L209" i="34" s="1"/>
  <c r="S297" i="33"/>
  <c r="T296" i="33"/>
  <c r="U296" i="33" s="1"/>
  <c r="AC336" i="34" l="1"/>
  <c r="AD336" i="34" s="1"/>
  <c r="AB338" i="34"/>
  <c r="K210" i="34"/>
  <c r="L210" i="34" s="1"/>
  <c r="J212" i="34"/>
  <c r="S298" i="33"/>
  <c r="T297" i="33"/>
  <c r="U297" i="33" s="1"/>
  <c r="AB339" i="34" l="1"/>
  <c r="AC337" i="34"/>
  <c r="AD337" i="34" s="1"/>
  <c r="J213" i="34"/>
  <c r="K211" i="34"/>
  <c r="L211" i="34" s="1"/>
  <c r="S299" i="33"/>
  <c r="T298" i="33"/>
  <c r="U298" i="33" s="1"/>
  <c r="AC338" i="34" l="1"/>
  <c r="AD338" i="34" s="1"/>
  <c r="AB340" i="34"/>
  <c r="K212" i="34"/>
  <c r="L212" i="34" s="1"/>
  <c r="J214" i="34"/>
  <c r="S300" i="33"/>
  <c r="T299" i="33"/>
  <c r="U299" i="33" s="1"/>
  <c r="AB341" i="34" l="1"/>
  <c r="AC339" i="34"/>
  <c r="AD339" i="34" s="1"/>
  <c r="J215" i="34"/>
  <c r="K213" i="34"/>
  <c r="L213" i="34" s="1"/>
  <c r="S301" i="33"/>
  <c r="T300" i="33"/>
  <c r="U300" i="33" s="1"/>
  <c r="AC340" i="34" l="1"/>
  <c r="AD340" i="34" s="1"/>
  <c r="AB342" i="34"/>
  <c r="K214" i="34"/>
  <c r="L214" i="34" s="1"/>
  <c r="J216" i="34"/>
  <c r="S302" i="33"/>
  <c r="T301" i="33"/>
  <c r="U301" i="33" s="1"/>
  <c r="AB343" i="34" l="1"/>
  <c r="AC341" i="34"/>
  <c r="AD341" i="34" s="1"/>
  <c r="J217" i="34"/>
  <c r="K215" i="34"/>
  <c r="L215" i="34" s="1"/>
  <c r="S303" i="33"/>
  <c r="T302" i="33"/>
  <c r="U302" i="33" s="1"/>
  <c r="AC342" i="34" l="1"/>
  <c r="AD342" i="34" s="1"/>
  <c r="AB344" i="34"/>
  <c r="K216" i="34"/>
  <c r="L216" i="34" s="1"/>
  <c r="J218" i="34"/>
  <c r="S304" i="33"/>
  <c r="T303" i="33"/>
  <c r="U303" i="33" s="1"/>
  <c r="AB345" i="34" l="1"/>
  <c r="AC343" i="34"/>
  <c r="AD343" i="34" s="1"/>
  <c r="J219" i="34"/>
  <c r="K217" i="34"/>
  <c r="L217" i="34" s="1"/>
  <c r="S305" i="33"/>
  <c r="T304" i="33"/>
  <c r="U304" i="33" s="1"/>
  <c r="AC344" i="34" l="1"/>
  <c r="AD344" i="34" s="1"/>
  <c r="AB346" i="34"/>
  <c r="K218" i="34"/>
  <c r="L218" i="34" s="1"/>
  <c r="J220" i="34"/>
  <c r="S306" i="33"/>
  <c r="T305" i="33"/>
  <c r="U305" i="33" s="1"/>
  <c r="AB347" i="34" l="1"/>
  <c r="AC345" i="34"/>
  <c r="AD345" i="34" s="1"/>
  <c r="J221" i="34"/>
  <c r="K219" i="34"/>
  <c r="L219" i="34" s="1"/>
  <c r="S307" i="33"/>
  <c r="T306" i="33"/>
  <c r="U306" i="33" s="1"/>
  <c r="AC346" i="34" l="1"/>
  <c r="AD346" i="34" s="1"/>
  <c r="AB348" i="34"/>
  <c r="K220" i="34"/>
  <c r="L220" i="34" s="1"/>
  <c r="J222" i="34"/>
  <c r="S308" i="33"/>
  <c r="T307" i="33"/>
  <c r="U307" i="33" s="1"/>
  <c r="AB349" i="34" l="1"/>
  <c r="AC347" i="34"/>
  <c r="AD347" i="34" s="1"/>
  <c r="J223" i="34"/>
  <c r="K221" i="34"/>
  <c r="L221" i="34" s="1"/>
  <c r="S309" i="33"/>
  <c r="T308" i="33"/>
  <c r="U308" i="33" s="1"/>
  <c r="AC348" i="34" l="1"/>
  <c r="AD348" i="34" s="1"/>
  <c r="AB350" i="34"/>
  <c r="K222" i="34"/>
  <c r="L222" i="34" s="1"/>
  <c r="J224" i="34"/>
  <c r="S310" i="33"/>
  <c r="T309" i="33"/>
  <c r="U309" i="33" s="1"/>
  <c r="AB351" i="34" l="1"/>
  <c r="AC349" i="34"/>
  <c r="AD349" i="34" s="1"/>
  <c r="J225" i="34"/>
  <c r="K223" i="34"/>
  <c r="L223" i="34" s="1"/>
  <c r="S311" i="33"/>
  <c r="T310" i="33"/>
  <c r="U310" i="33" s="1"/>
  <c r="AC350" i="34" l="1"/>
  <c r="AD350" i="34" s="1"/>
  <c r="AB352" i="34"/>
  <c r="K224" i="34"/>
  <c r="L224" i="34" s="1"/>
  <c r="J226" i="34"/>
  <c r="S312" i="33"/>
  <c r="T311" i="33"/>
  <c r="U311" i="33" s="1"/>
  <c r="AB353" i="34" l="1"/>
  <c r="AC351" i="34"/>
  <c r="AD351" i="34" s="1"/>
  <c r="J227" i="34"/>
  <c r="K225" i="34"/>
  <c r="L225" i="34" s="1"/>
  <c r="S313" i="33"/>
  <c r="T312" i="33"/>
  <c r="U312" i="33" s="1"/>
  <c r="AC352" i="34" l="1"/>
  <c r="AD352" i="34" s="1"/>
  <c r="AB354" i="34"/>
  <c r="K226" i="34"/>
  <c r="L226" i="34" s="1"/>
  <c r="J228" i="34"/>
  <c r="S314" i="33"/>
  <c r="T313" i="33"/>
  <c r="U313" i="33" s="1"/>
  <c r="AB355" i="34" l="1"/>
  <c r="AC353" i="34"/>
  <c r="AD353" i="34" s="1"/>
  <c r="J229" i="34"/>
  <c r="K227" i="34"/>
  <c r="L227" i="34" s="1"/>
  <c r="S315" i="33"/>
  <c r="T314" i="33"/>
  <c r="U314" i="33" s="1"/>
  <c r="AC354" i="34" l="1"/>
  <c r="AD354" i="34" s="1"/>
  <c r="AB356" i="34"/>
  <c r="K228" i="34"/>
  <c r="L228" i="34" s="1"/>
  <c r="J230" i="34"/>
  <c r="S316" i="33"/>
  <c r="T315" i="33"/>
  <c r="U315" i="33" s="1"/>
  <c r="AB357" i="34" l="1"/>
  <c r="AC355" i="34"/>
  <c r="AD355" i="34" s="1"/>
  <c r="J231" i="34"/>
  <c r="K229" i="34"/>
  <c r="L229" i="34" s="1"/>
  <c r="S317" i="33"/>
  <c r="T316" i="33"/>
  <c r="U316" i="33" s="1"/>
  <c r="AC356" i="34" l="1"/>
  <c r="AD356" i="34" s="1"/>
  <c r="AB358" i="34"/>
  <c r="K230" i="34"/>
  <c r="L230" i="34" s="1"/>
  <c r="J232" i="34"/>
  <c r="S318" i="33"/>
  <c r="T317" i="33"/>
  <c r="U317" i="33" s="1"/>
  <c r="AB359" i="34" l="1"/>
  <c r="AC357" i="34"/>
  <c r="AD357" i="34" s="1"/>
  <c r="J233" i="34"/>
  <c r="K231" i="34"/>
  <c r="L231" i="34" s="1"/>
  <c r="S319" i="33"/>
  <c r="T318" i="33"/>
  <c r="U318" i="33" s="1"/>
  <c r="AC358" i="34" l="1"/>
  <c r="AD358" i="34" s="1"/>
  <c r="AB360" i="34"/>
  <c r="K232" i="34"/>
  <c r="L232" i="34" s="1"/>
  <c r="J234" i="34"/>
  <c r="S320" i="33"/>
  <c r="T319" i="33"/>
  <c r="U319" i="33" s="1"/>
  <c r="AB361" i="34" l="1"/>
  <c r="AC359" i="34"/>
  <c r="AD359" i="34" s="1"/>
  <c r="J235" i="34"/>
  <c r="K233" i="34"/>
  <c r="L233" i="34" s="1"/>
  <c r="S321" i="33"/>
  <c r="T320" i="33"/>
  <c r="U320" i="33" s="1"/>
  <c r="AC360" i="34" l="1"/>
  <c r="AD360" i="34" s="1"/>
  <c r="AB362" i="34"/>
  <c r="K234" i="34"/>
  <c r="L234" i="34" s="1"/>
  <c r="J236" i="34"/>
  <c r="S322" i="33"/>
  <c r="T321" i="33"/>
  <c r="U321" i="33" s="1"/>
  <c r="AB363" i="34" l="1"/>
  <c r="AC361" i="34"/>
  <c r="AD361" i="34" s="1"/>
  <c r="J237" i="34"/>
  <c r="K235" i="34"/>
  <c r="L235" i="34" s="1"/>
  <c r="S323" i="33"/>
  <c r="T322" i="33"/>
  <c r="U322" i="33" s="1"/>
  <c r="AB364" i="34" l="1"/>
  <c r="AC362" i="34"/>
  <c r="AD362" i="34" s="1"/>
  <c r="K236" i="34"/>
  <c r="L236" i="34" s="1"/>
  <c r="J238" i="34"/>
  <c r="S324" i="33"/>
  <c r="T323" i="33"/>
  <c r="U323" i="33" s="1"/>
  <c r="AB365" i="34" l="1"/>
  <c r="AC363" i="34"/>
  <c r="AD363" i="34" s="1"/>
  <c r="J239" i="34"/>
  <c r="K237" i="34"/>
  <c r="L237" i="34" s="1"/>
  <c r="S325" i="33"/>
  <c r="T324" i="33"/>
  <c r="U324" i="33" s="1"/>
  <c r="AC364" i="34" l="1"/>
  <c r="AD364" i="34" s="1"/>
  <c r="AB366" i="34"/>
  <c r="K238" i="34"/>
  <c r="L238" i="34" s="1"/>
  <c r="J240" i="34"/>
  <c r="S326" i="33"/>
  <c r="T325" i="33"/>
  <c r="U325" i="33" s="1"/>
  <c r="AB367" i="34" l="1"/>
  <c r="AC365" i="34"/>
  <c r="AD365" i="34" s="1"/>
  <c r="J241" i="34"/>
  <c r="K239" i="34"/>
  <c r="L239" i="34" s="1"/>
  <c r="S327" i="33"/>
  <c r="T326" i="33"/>
  <c r="U326" i="33" s="1"/>
  <c r="AC366" i="34" l="1"/>
  <c r="AD366" i="34" s="1"/>
  <c r="AB368" i="34"/>
  <c r="K240" i="34"/>
  <c r="L240" i="34" s="1"/>
  <c r="J242" i="34"/>
  <c r="S328" i="33"/>
  <c r="T327" i="33"/>
  <c r="U327" i="33" s="1"/>
  <c r="AB369" i="34" l="1"/>
  <c r="AC367" i="34"/>
  <c r="AD367" i="34" s="1"/>
  <c r="J243" i="34"/>
  <c r="K241" i="34"/>
  <c r="L241" i="34" s="1"/>
  <c r="S329" i="33"/>
  <c r="T328" i="33"/>
  <c r="U328" i="33" s="1"/>
  <c r="AC368" i="34" l="1"/>
  <c r="AD368" i="34" s="1"/>
  <c r="AB370" i="34"/>
  <c r="K242" i="34"/>
  <c r="L242" i="34" s="1"/>
  <c r="J244" i="34"/>
  <c r="S330" i="33"/>
  <c r="T329" i="33"/>
  <c r="U329" i="33" s="1"/>
  <c r="AB371" i="34" l="1"/>
  <c r="AC369" i="34"/>
  <c r="AD369" i="34" s="1"/>
  <c r="J245" i="34"/>
  <c r="K243" i="34"/>
  <c r="L243" i="34" s="1"/>
  <c r="S331" i="33"/>
  <c r="T330" i="33"/>
  <c r="U330" i="33" s="1"/>
  <c r="AC370" i="34" l="1"/>
  <c r="AD370" i="34" s="1"/>
  <c r="AB372" i="34"/>
  <c r="K244" i="34"/>
  <c r="L244" i="34" s="1"/>
  <c r="J246" i="34"/>
  <c r="S332" i="33"/>
  <c r="T331" i="33"/>
  <c r="U331" i="33" s="1"/>
  <c r="AB373" i="34" l="1"/>
  <c r="AC371" i="34"/>
  <c r="AD371" i="34" s="1"/>
  <c r="J247" i="34"/>
  <c r="K245" i="34"/>
  <c r="L245" i="34" s="1"/>
  <c r="S333" i="33"/>
  <c r="T332" i="33"/>
  <c r="U332" i="33" s="1"/>
  <c r="AC372" i="34" l="1"/>
  <c r="AD372" i="34" s="1"/>
  <c r="AB374" i="34"/>
  <c r="K246" i="34"/>
  <c r="L246" i="34" s="1"/>
  <c r="J248" i="34"/>
  <c r="S334" i="33"/>
  <c r="T333" i="33"/>
  <c r="U333" i="33" s="1"/>
  <c r="AB375" i="34" l="1"/>
  <c r="AC373" i="34"/>
  <c r="AD373" i="34" s="1"/>
  <c r="J249" i="34"/>
  <c r="K247" i="34"/>
  <c r="L247" i="34" s="1"/>
  <c r="S335" i="33"/>
  <c r="T334" i="33"/>
  <c r="U334" i="33" s="1"/>
  <c r="AC374" i="34" l="1"/>
  <c r="AD374" i="34" s="1"/>
  <c r="AB376" i="34"/>
  <c r="K248" i="34"/>
  <c r="L248" i="34" s="1"/>
  <c r="J250" i="34"/>
  <c r="S336" i="33"/>
  <c r="T335" i="33"/>
  <c r="U335" i="33" s="1"/>
  <c r="AB377" i="34" l="1"/>
  <c r="AC375" i="34"/>
  <c r="AD375" i="34" s="1"/>
  <c r="J251" i="34"/>
  <c r="K249" i="34"/>
  <c r="L249" i="34" s="1"/>
  <c r="S337" i="33"/>
  <c r="T336" i="33"/>
  <c r="U336" i="33" s="1"/>
  <c r="AC376" i="34" l="1"/>
  <c r="AD376" i="34" s="1"/>
  <c r="AB378" i="34"/>
  <c r="K250" i="34"/>
  <c r="L250" i="34" s="1"/>
  <c r="J252" i="34"/>
  <c r="S338" i="33"/>
  <c r="T337" i="33"/>
  <c r="U337" i="33" s="1"/>
  <c r="AB379" i="34" l="1"/>
  <c r="AC377" i="34"/>
  <c r="AD377" i="34" s="1"/>
  <c r="J253" i="34"/>
  <c r="K251" i="34"/>
  <c r="L251" i="34" s="1"/>
  <c r="S339" i="33"/>
  <c r="T338" i="33"/>
  <c r="U338" i="33" s="1"/>
  <c r="AC378" i="34" l="1"/>
  <c r="AD378" i="34" s="1"/>
  <c r="AB380" i="34"/>
  <c r="K252" i="34"/>
  <c r="L252" i="34" s="1"/>
  <c r="J254" i="34"/>
  <c r="S340" i="33"/>
  <c r="T339" i="33"/>
  <c r="U339" i="33" s="1"/>
  <c r="AB381" i="34" l="1"/>
  <c r="AC379" i="34"/>
  <c r="AD379" i="34" s="1"/>
  <c r="J255" i="34"/>
  <c r="K253" i="34"/>
  <c r="L253" i="34" s="1"/>
  <c r="S341" i="33"/>
  <c r="T340" i="33"/>
  <c r="U340" i="33" s="1"/>
  <c r="AC380" i="34" l="1"/>
  <c r="AD380" i="34" s="1"/>
  <c r="AB382" i="34"/>
  <c r="K254" i="34"/>
  <c r="L254" i="34" s="1"/>
  <c r="J256" i="34"/>
  <c r="S342" i="33"/>
  <c r="T341" i="33"/>
  <c r="U341" i="33" s="1"/>
  <c r="AB383" i="34" l="1"/>
  <c r="AC381" i="34"/>
  <c r="AD381" i="34" s="1"/>
  <c r="J257" i="34"/>
  <c r="K255" i="34"/>
  <c r="L255" i="34" s="1"/>
  <c r="S343" i="33"/>
  <c r="T342" i="33"/>
  <c r="U342" i="33" s="1"/>
  <c r="AB384" i="34" l="1"/>
  <c r="AC382" i="34"/>
  <c r="AD382" i="34" s="1"/>
  <c r="K256" i="34"/>
  <c r="L256" i="34" s="1"/>
  <c r="J258" i="34"/>
  <c r="S344" i="33"/>
  <c r="T343" i="33"/>
  <c r="U343" i="33" s="1"/>
  <c r="AB385" i="34" l="1"/>
  <c r="AC383" i="34"/>
  <c r="AD383" i="34" s="1"/>
  <c r="J259" i="34"/>
  <c r="K257" i="34"/>
  <c r="L257" i="34" s="1"/>
  <c r="S345" i="33"/>
  <c r="T344" i="33"/>
  <c r="U344" i="33" s="1"/>
  <c r="AC384" i="34" l="1"/>
  <c r="AD384" i="34" s="1"/>
  <c r="AB386" i="34"/>
  <c r="K258" i="34"/>
  <c r="L258" i="34" s="1"/>
  <c r="J260" i="34"/>
  <c r="S346" i="33"/>
  <c r="T345" i="33"/>
  <c r="U345" i="33" s="1"/>
  <c r="AB387" i="34" l="1"/>
  <c r="AC385" i="34"/>
  <c r="AD385" i="34" s="1"/>
  <c r="J261" i="34"/>
  <c r="K259" i="34"/>
  <c r="L259" i="34" s="1"/>
  <c r="T346" i="33"/>
  <c r="U346" i="33" s="1"/>
  <c r="S347" i="33"/>
  <c r="AC386" i="34" l="1"/>
  <c r="AD386" i="34" s="1"/>
  <c r="AB388" i="34"/>
  <c r="K260" i="34"/>
  <c r="L260" i="34" s="1"/>
  <c r="J262" i="34"/>
  <c r="S348" i="33"/>
  <c r="T347" i="33"/>
  <c r="U347" i="33" s="1"/>
  <c r="AB389" i="34" l="1"/>
  <c r="AC387" i="34"/>
  <c r="AD387" i="34" s="1"/>
  <c r="J263" i="34"/>
  <c r="K261" i="34"/>
  <c r="L261" i="34" s="1"/>
  <c r="T348" i="33"/>
  <c r="U348" i="33" s="1"/>
  <c r="S349" i="33"/>
  <c r="AC388" i="34" l="1"/>
  <c r="AD388" i="34" s="1"/>
  <c r="AB390" i="34"/>
  <c r="K262" i="34"/>
  <c r="L262" i="34" s="1"/>
  <c r="J264" i="34"/>
  <c r="S350" i="33"/>
  <c r="T349" i="33"/>
  <c r="U349" i="33" s="1"/>
  <c r="AB391" i="34" l="1"/>
  <c r="AC389" i="34"/>
  <c r="AD389" i="34" s="1"/>
  <c r="J265" i="34"/>
  <c r="K263" i="34"/>
  <c r="L263" i="34" s="1"/>
  <c r="S351" i="33"/>
  <c r="T350" i="33"/>
  <c r="U350" i="33" s="1"/>
  <c r="AC390" i="34" l="1"/>
  <c r="AD390" i="34" s="1"/>
  <c r="AB392" i="34"/>
  <c r="K264" i="34"/>
  <c r="L264" i="34" s="1"/>
  <c r="J266" i="34"/>
  <c r="S352" i="33"/>
  <c r="T351" i="33"/>
  <c r="U351" i="33" s="1"/>
  <c r="AB393" i="34" l="1"/>
  <c r="AC391" i="34"/>
  <c r="AD391" i="34" s="1"/>
  <c r="J267" i="34"/>
  <c r="K265" i="34"/>
  <c r="L265" i="34" s="1"/>
  <c r="S353" i="33"/>
  <c r="T352" i="33"/>
  <c r="U352" i="33" s="1"/>
  <c r="AC392" i="34" l="1"/>
  <c r="AD392" i="34" s="1"/>
  <c r="AB394" i="34"/>
  <c r="K266" i="34"/>
  <c r="L266" i="34" s="1"/>
  <c r="J268" i="34"/>
  <c r="S354" i="33"/>
  <c r="T353" i="33"/>
  <c r="U353" i="33" s="1"/>
  <c r="AB395" i="34" l="1"/>
  <c r="AC393" i="34"/>
  <c r="AD393" i="34" s="1"/>
  <c r="J269" i="34"/>
  <c r="K267" i="34"/>
  <c r="L267" i="34" s="1"/>
  <c r="S355" i="33"/>
  <c r="T354" i="33"/>
  <c r="U354" i="33" s="1"/>
  <c r="AC394" i="34" l="1"/>
  <c r="AD394" i="34" s="1"/>
  <c r="AB396" i="34"/>
  <c r="K268" i="34"/>
  <c r="L268" i="34" s="1"/>
  <c r="J270" i="34"/>
  <c r="S356" i="33"/>
  <c r="T355" i="33"/>
  <c r="U355" i="33" s="1"/>
  <c r="AB397" i="34" l="1"/>
  <c r="AC395" i="34"/>
  <c r="AD395" i="34" s="1"/>
  <c r="J271" i="34"/>
  <c r="K269" i="34"/>
  <c r="L269" i="34" s="1"/>
  <c r="S357" i="33"/>
  <c r="T356" i="33"/>
  <c r="U356" i="33" s="1"/>
  <c r="AC396" i="34" l="1"/>
  <c r="AD396" i="34" s="1"/>
  <c r="AB398" i="34"/>
  <c r="K270" i="34"/>
  <c r="L270" i="34" s="1"/>
  <c r="J272" i="34"/>
  <c r="S358" i="33"/>
  <c r="T357" i="33"/>
  <c r="U357" i="33" s="1"/>
  <c r="AB399" i="34" l="1"/>
  <c r="AC397" i="34"/>
  <c r="AD397" i="34" s="1"/>
  <c r="J273" i="34"/>
  <c r="K271" i="34"/>
  <c r="L271" i="34" s="1"/>
  <c r="S359" i="33"/>
  <c r="T358" i="33"/>
  <c r="U358" i="33" s="1"/>
  <c r="AC398" i="34" l="1"/>
  <c r="AD398" i="34" s="1"/>
  <c r="AB400" i="34"/>
  <c r="K272" i="34"/>
  <c r="L272" i="34" s="1"/>
  <c r="J274" i="34"/>
  <c r="S360" i="33"/>
  <c r="T359" i="33"/>
  <c r="U359" i="33" s="1"/>
  <c r="AB401" i="34" l="1"/>
  <c r="AC399" i="34"/>
  <c r="AD399" i="34" s="1"/>
  <c r="J275" i="34"/>
  <c r="K273" i="34"/>
  <c r="L273" i="34" s="1"/>
  <c r="S361" i="33"/>
  <c r="T360" i="33"/>
  <c r="U360" i="33" s="1"/>
  <c r="AC400" i="34" l="1"/>
  <c r="AD400" i="34" s="1"/>
  <c r="AB402" i="34"/>
  <c r="K274" i="34"/>
  <c r="L274" i="34" s="1"/>
  <c r="J276" i="34"/>
  <c r="S362" i="33"/>
  <c r="T361" i="33"/>
  <c r="U361" i="33" s="1"/>
  <c r="AB403" i="34" l="1"/>
  <c r="AC401" i="34"/>
  <c r="AD401" i="34" s="1"/>
  <c r="J277" i="34"/>
  <c r="K275" i="34"/>
  <c r="L275" i="34" s="1"/>
  <c r="S363" i="33"/>
  <c r="T362" i="33"/>
  <c r="U362" i="33" s="1"/>
  <c r="AC402" i="34" l="1"/>
  <c r="AD402" i="34" s="1"/>
  <c r="AB404" i="34"/>
  <c r="K276" i="34"/>
  <c r="L276" i="34" s="1"/>
  <c r="J278" i="34"/>
  <c r="S364" i="33"/>
  <c r="T363" i="33"/>
  <c r="U363" i="33" s="1"/>
  <c r="AB405" i="34" l="1"/>
  <c r="AC403" i="34"/>
  <c r="AD403" i="34" s="1"/>
  <c r="J279" i="34"/>
  <c r="K277" i="34"/>
  <c r="L277" i="34" s="1"/>
  <c r="S365" i="33"/>
  <c r="T364" i="33"/>
  <c r="U364" i="33" s="1"/>
  <c r="AC404" i="34" l="1"/>
  <c r="AD404" i="34" s="1"/>
  <c r="AB406" i="34"/>
  <c r="K278" i="34"/>
  <c r="L278" i="34" s="1"/>
  <c r="J280" i="34"/>
  <c r="S366" i="33"/>
  <c r="T365" i="33"/>
  <c r="U365" i="33" s="1"/>
  <c r="AB407" i="34" l="1"/>
  <c r="AC405" i="34"/>
  <c r="AD405" i="34" s="1"/>
  <c r="J281" i="34"/>
  <c r="K279" i="34"/>
  <c r="L279" i="34" s="1"/>
  <c r="S367" i="33"/>
  <c r="T366" i="33"/>
  <c r="U366" i="33" s="1"/>
  <c r="AC406" i="34" l="1"/>
  <c r="AD406" i="34" s="1"/>
  <c r="AB408" i="34"/>
  <c r="K280" i="34"/>
  <c r="L280" i="34" s="1"/>
  <c r="J282" i="34"/>
  <c r="S368" i="33"/>
  <c r="T367" i="33"/>
  <c r="U367" i="33" s="1"/>
  <c r="AB409" i="34" l="1"/>
  <c r="AC407" i="34"/>
  <c r="AD407" i="34" s="1"/>
  <c r="J283" i="34"/>
  <c r="K281" i="34"/>
  <c r="L281" i="34" s="1"/>
  <c r="S369" i="33"/>
  <c r="T368" i="33"/>
  <c r="U368" i="33" s="1"/>
  <c r="AC408" i="34" l="1"/>
  <c r="AD408" i="34" s="1"/>
  <c r="AB410" i="34"/>
  <c r="K282" i="34"/>
  <c r="L282" i="34" s="1"/>
  <c r="J284" i="34"/>
  <c r="S370" i="33"/>
  <c r="T369" i="33"/>
  <c r="U369" i="33" s="1"/>
  <c r="AB411" i="34" l="1"/>
  <c r="AC409" i="34"/>
  <c r="AD409" i="34" s="1"/>
  <c r="J285" i="34"/>
  <c r="K283" i="34"/>
  <c r="L283" i="34" s="1"/>
  <c r="S371" i="33"/>
  <c r="T370" i="33"/>
  <c r="U370" i="33" s="1"/>
  <c r="AC410" i="34" l="1"/>
  <c r="AD410" i="34" s="1"/>
  <c r="AB412" i="34"/>
  <c r="K284" i="34"/>
  <c r="L284" i="34" s="1"/>
  <c r="J286" i="34"/>
  <c r="S372" i="33"/>
  <c r="T371" i="33"/>
  <c r="U371" i="33" s="1"/>
  <c r="AB413" i="34" l="1"/>
  <c r="AC411" i="34"/>
  <c r="AD411" i="34" s="1"/>
  <c r="J287" i="34"/>
  <c r="K285" i="34"/>
  <c r="L285" i="34" s="1"/>
  <c r="S373" i="33"/>
  <c r="T372" i="33"/>
  <c r="U372" i="33" s="1"/>
  <c r="AC412" i="34" l="1"/>
  <c r="AD412" i="34" s="1"/>
  <c r="AB414" i="34"/>
  <c r="K286" i="34"/>
  <c r="L286" i="34" s="1"/>
  <c r="J288" i="34"/>
  <c r="S374" i="33"/>
  <c r="T373" i="33"/>
  <c r="U373" i="33" s="1"/>
  <c r="AB415" i="34" l="1"/>
  <c r="AC413" i="34"/>
  <c r="AD413" i="34" s="1"/>
  <c r="J289" i="34"/>
  <c r="K287" i="34"/>
  <c r="L287" i="34" s="1"/>
  <c r="S375" i="33"/>
  <c r="T374" i="33"/>
  <c r="U374" i="33" s="1"/>
  <c r="AC414" i="34" l="1"/>
  <c r="AD414" i="34" s="1"/>
  <c r="AB416" i="34"/>
  <c r="K288" i="34"/>
  <c r="L288" i="34" s="1"/>
  <c r="J290" i="34"/>
  <c r="S376" i="33"/>
  <c r="T375" i="33"/>
  <c r="U375" i="33" s="1"/>
  <c r="AB417" i="34" l="1"/>
  <c r="AC415" i="34"/>
  <c r="AD415" i="34" s="1"/>
  <c r="J291" i="34"/>
  <c r="K289" i="34"/>
  <c r="L289" i="34" s="1"/>
  <c r="S377" i="33"/>
  <c r="T376" i="33"/>
  <c r="U376" i="33" s="1"/>
  <c r="AC416" i="34" l="1"/>
  <c r="AD416" i="34" s="1"/>
  <c r="AB418" i="34"/>
  <c r="K290" i="34"/>
  <c r="L290" i="34" s="1"/>
  <c r="J292" i="34"/>
  <c r="S378" i="33"/>
  <c r="T377" i="33"/>
  <c r="U377" i="33" s="1"/>
  <c r="AB419" i="34" l="1"/>
  <c r="AC417" i="34"/>
  <c r="AD417" i="34" s="1"/>
  <c r="J293" i="34"/>
  <c r="K291" i="34"/>
  <c r="L291" i="34" s="1"/>
  <c r="S379" i="33"/>
  <c r="T378" i="33"/>
  <c r="U378" i="33" s="1"/>
  <c r="AC418" i="34" l="1"/>
  <c r="AD418" i="34" s="1"/>
  <c r="AB420" i="34"/>
  <c r="K292" i="34"/>
  <c r="L292" i="34" s="1"/>
  <c r="J294" i="34"/>
  <c r="S380" i="33"/>
  <c r="T379" i="33"/>
  <c r="U379" i="33" s="1"/>
  <c r="AB421" i="34" l="1"/>
  <c r="AC419" i="34"/>
  <c r="AD419" i="34" s="1"/>
  <c r="J295" i="34"/>
  <c r="K293" i="34"/>
  <c r="L293" i="34" s="1"/>
  <c r="S381" i="33"/>
  <c r="T380" i="33"/>
  <c r="U380" i="33" s="1"/>
  <c r="AC420" i="34" l="1"/>
  <c r="AD420" i="34" s="1"/>
  <c r="AB422" i="34"/>
  <c r="K294" i="34"/>
  <c r="L294" i="34" s="1"/>
  <c r="J296" i="34"/>
  <c r="S382" i="33"/>
  <c r="T381" i="33"/>
  <c r="U381" i="33" s="1"/>
  <c r="AB423" i="34" l="1"/>
  <c r="AC421" i="34"/>
  <c r="AD421" i="34" s="1"/>
  <c r="J297" i="34"/>
  <c r="K295" i="34"/>
  <c r="L295" i="34" s="1"/>
  <c r="S383" i="33"/>
  <c r="T382" i="33"/>
  <c r="U382" i="33" s="1"/>
  <c r="AC422" i="34" l="1"/>
  <c r="AD422" i="34" s="1"/>
  <c r="AB424" i="34"/>
  <c r="K296" i="34"/>
  <c r="L296" i="34" s="1"/>
  <c r="J298" i="34"/>
  <c r="S384" i="33"/>
  <c r="T383" i="33"/>
  <c r="U383" i="33" s="1"/>
  <c r="AB425" i="34" l="1"/>
  <c r="AC423" i="34"/>
  <c r="AD423" i="34" s="1"/>
  <c r="J299" i="34"/>
  <c r="K297" i="34"/>
  <c r="L297" i="34" s="1"/>
  <c r="S385" i="33"/>
  <c r="T384" i="33"/>
  <c r="U384" i="33" s="1"/>
  <c r="AC424" i="34" l="1"/>
  <c r="AD424" i="34" s="1"/>
  <c r="AB426" i="34"/>
  <c r="K298" i="34"/>
  <c r="L298" i="34" s="1"/>
  <c r="J300" i="34"/>
  <c r="S386" i="33"/>
  <c r="T385" i="33"/>
  <c r="U385" i="33" s="1"/>
  <c r="AB427" i="34" l="1"/>
  <c r="AC425" i="34"/>
  <c r="AD425" i="34" s="1"/>
  <c r="J301" i="34"/>
  <c r="K299" i="34"/>
  <c r="L299" i="34" s="1"/>
  <c r="S387" i="33"/>
  <c r="T386" i="33"/>
  <c r="U386" i="33" s="1"/>
  <c r="AC426" i="34" l="1"/>
  <c r="AD426" i="34" s="1"/>
  <c r="AB428" i="34"/>
  <c r="K300" i="34"/>
  <c r="L300" i="34" s="1"/>
  <c r="J302" i="34"/>
  <c r="S388" i="33"/>
  <c r="T387" i="33"/>
  <c r="U387" i="33" s="1"/>
  <c r="AB429" i="34" l="1"/>
  <c r="AC427" i="34"/>
  <c r="AD427" i="34" s="1"/>
  <c r="J303" i="34"/>
  <c r="K301" i="34"/>
  <c r="L301" i="34" s="1"/>
  <c r="S389" i="33"/>
  <c r="T388" i="33"/>
  <c r="U388" i="33" s="1"/>
  <c r="AC428" i="34" l="1"/>
  <c r="AD428" i="34" s="1"/>
  <c r="AB430" i="34"/>
  <c r="K302" i="34"/>
  <c r="L302" i="34" s="1"/>
  <c r="J304" i="34"/>
  <c r="S390" i="33"/>
  <c r="T389" i="33"/>
  <c r="U389" i="33" s="1"/>
  <c r="AB431" i="34" l="1"/>
  <c r="AC429" i="34"/>
  <c r="AD429" i="34" s="1"/>
  <c r="J305" i="34"/>
  <c r="K303" i="34"/>
  <c r="L303" i="34" s="1"/>
  <c r="S391" i="33"/>
  <c r="T390" i="33"/>
  <c r="U390" i="33" s="1"/>
  <c r="AC430" i="34" l="1"/>
  <c r="AD430" i="34" s="1"/>
  <c r="AB432" i="34"/>
  <c r="K304" i="34"/>
  <c r="L304" i="34" s="1"/>
  <c r="J306" i="34"/>
  <c r="S392" i="33"/>
  <c r="T391" i="33"/>
  <c r="U391" i="33" s="1"/>
  <c r="AB433" i="34" l="1"/>
  <c r="AC431" i="34"/>
  <c r="AD431" i="34" s="1"/>
  <c r="J307" i="34"/>
  <c r="K305" i="34"/>
  <c r="L305" i="34" s="1"/>
  <c r="S393" i="33"/>
  <c r="T392" i="33"/>
  <c r="U392" i="33" s="1"/>
  <c r="AC432" i="34" l="1"/>
  <c r="AD432" i="34" s="1"/>
  <c r="AB434" i="34"/>
  <c r="K306" i="34"/>
  <c r="L306" i="34" s="1"/>
  <c r="J308" i="34"/>
  <c r="S394" i="33"/>
  <c r="T393" i="33"/>
  <c r="U393" i="33" s="1"/>
  <c r="AB435" i="34" l="1"/>
  <c r="AC433" i="34"/>
  <c r="AD433" i="34" s="1"/>
  <c r="J309" i="34"/>
  <c r="K307" i="34"/>
  <c r="L307" i="34" s="1"/>
  <c r="S395" i="33"/>
  <c r="T394" i="33"/>
  <c r="U394" i="33" s="1"/>
  <c r="AC434" i="34" l="1"/>
  <c r="AD434" i="34" s="1"/>
  <c r="AB436" i="34"/>
  <c r="K308" i="34"/>
  <c r="L308" i="34" s="1"/>
  <c r="J310" i="34"/>
  <c r="T395" i="33"/>
  <c r="U395" i="33" s="1"/>
  <c r="S396" i="33"/>
  <c r="AB437" i="34" l="1"/>
  <c r="AC435" i="34"/>
  <c r="AD435" i="34" s="1"/>
  <c r="J311" i="34"/>
  <c r="K309" i="34"/>
  <c r="L309" i="34" s="1"/>
  <c r="T396" i="33"/>
  <c r="U396" i="33" s="1"/>
  <c r="S397" i="33"/>
  <c r="AC436" i="34" l="1"/>
  <c r="AD436" i="34" s="1"/>
  <c r="AB438" i="34"/>
  <c r="K310" i="34"/>
  <c r="L310" i="34" s="1"/>
  <c r="J312" i="34"/>
  <c r="T397" i="33"/>
  <c r="U397" i="33" s="1"/>
  <c r="S398" i="33"/>
  <c r="AB439" i="34" l="1"/>
  <c r="AC437" i="34"/>
  <c r="AD437" i="34" s="1"/>
  <c r="J313" i="34"/>
  <c r="K311" i="34"/>
  <c r="L311" i="34" s="1"/>
  <c r="T398" i="33"/>
  <c r="U398" i="33" s="1"/>
  <c r="S399" i="33"/>
  <c r="AC438" i="34" l="1"/>
  <c r="AD438" i="34" s="1"/>
  <c r="AB440" i="34"/>
  <c r="K312" i="34"/>
  <c r="L312" i="34" s="1"/>
  <c r="J314" i="34"/>
  <c r="T399" i="33"/>
  <c r="U399" i="33" s="1"/>
  <c r="S400" i="33"/>
  <c r="AB441" i="34" l="1"/>
  <c r="AC439" i="34"/>
  <c r="AD439" i="34" s="1"/>
  <c r="J315" i="34"/>
  <c r="K313" i="34"/>
  <c r="L313" i="34" s="1"/>
  <c r="T400" i="33"/>
  <c r="U400" i="33" s="1"/>
  <c r="S401" i="33"/>
  <c r="AC440" i="34" l="1"/>
  <c r="AD440" i="34" s="1"/>
  <c r="AB442" i="34"/>
  <c r="K314" i="34"/>
  <c r="L314" i="34" s="1"/>
  <c r="J316" i="34"/>
  <c r="T401" i="33"/>
  <c r="U401" i="33" s="1"/>
  <c r="S402" i="33"/>
  <c r="AB443" i="34" l="1"/>
  <c r="AC441" i="34"/>
  <c r="AD441" i="34" s="1"/>
  <c r="J317" i="34"/>
  <c r="K315" i="34"/>
  <c r="L315" i="34" s="1"/>
  <c r="T402" i="33"/>
  <c r="U402" i="33" s="1"/>
  <c r="S403" i="33"/>
  <c r="AC442" i="34" l="1"/>
  <c r="AD442" i="34" s="1"/>
  <c r="AB444" i="34"/>
  <c r="K316" i="34"/>
  <c r="L316" i="34" s="1"/>
  <c r="J318" i="34"/>
  <c r="S404" i="33"/>
  <c r="T403" i="33"/>
  <c r="U403" i="33" s="1"/>
  <c r="AB445" i="34" l="1"/>
  <c r="AC443" i="34"/>
  <c r="AD443" i="34" s="1"/>
  <c r="J319" i="34"/>
  <c r="K317" i="34"/>
  <c r="L317" i="34" s="1"/>
  <c r="T404" i="33"/>
  <c r="U404" i="33" s="1"/>
  <c r="S405" i="33"/>
  <c r="AC444" i="34" l="1"/>
  <c r="AD444" i="34" s="1"/>
  <c r="AB446" i="34"/>
  <c r="K318" i="34"/>
  <c r="L318" i="34" s="1"/>
  <c r="J320" i="34"/>
  <c r="S406" i="33"/>
  <c r="T405" i="33"/>
  <c r="U405" i="33" s="1"/>
  <c r="AB447" i="34" l="1"/>
  <c r="AC445" i="34"/>
  <c r="AD445" i="34" s="1"/>
  <c r="J321" i="34"/>
  <c r="K319" i="34"/>
  <c r="L319" i="34" s="1"/>
  <c r="T406" i="33"/>
  <c r="U406" i="33" s="1"/>
  <c r="S407" i="33"/>
  <c r="AC446" i="34" l="1"/>
  <c r="AD446" i="34" s="1"/>
  <c r="AB448" i="34"/>
  <c r="K320" i="34"/>
  <c r="L320" i="34" s="1"/>
  <c r="J322" i="34"/>
  <c r="S408" i="33"/>
  <c r="T407" i="33"/>
  <c r="U407" i="33" s="1"/>
  <c r="AB449" i="34" l="1"/>
  <c r="AC447" i="34"/>
  <c r="AD447" i="34" s="1"/>
  <c r="J323" i="34"/>
  <c r="K321" i="34"/>
  <c r="L321" i="34" s="1"/>
  <c r="S409" i="33"/>
  <c r="T408" i="33"/>
  <c r="U408" i="33" s="1"/>
  <c r="AC448" i="34" l="1"/>
  <c r="AD448" i="34" s="1"/>
  <c r="AB450" i="34"/>
  <c r="K322" i="34"/>
  <c r="L322" i="34" s="1"/>
  <c r="J324" i="34"/>
  <c r="S410" i="33"/>
  <c r="T409" i="33"/>
  <c r="U409" i="33" s="1"/>
  <c r="AB451" i="34" l="1"/>
  <c r="AC449" i="34"/>
  <c r="AD449" i="34" s="1"/>
  <c r="J325" i="34"/>
  <c r="K323" i="34"/>
  <c r="L323" i="34" s="1"/>
  <c r="S411" i="33"/>
  <c r="T410" i="33"/>
  <c r="U410" i="33" s="1"/>
  <c r="AC450" i="34" l="1"/>
  <c r="AD450" i="34" s="1"/>
  <c r="AB452" i="34"/>
  <c r="K324" i="34"/>
  <c r="L324" i="34" s="1"/>
  <c r="J326" i="34"/>
  <c r="S412" i="33"/>
  <c r="T411" i="33"/>
  <c r="U411" i="33" s="1"/>
  <c r="AB453" i="34" l="1"/>
  <c r="AC451" i="34"/>
  <c r="AD451" i="34" s="1"/>
  <c r="J327" i="34"/>
  <c r="K325" i="34"/>
  <c r="L325" i="34" s="1"/>
  <c r="S413" i="33"/>
  <c r="T412" i="33"/>
  <c r="U412" i="33" s="1"/>
  <c r="AC452" i="34" l="1"/>
  <c r="AD452" i="34" s="1"/>
  <c r="AB454" i="34"/>
  <c r="K326" i="34"/>
  <c r="L326" i="34" s="1"/>
  <c r="J328" i="34"/>
  <c r="S414" i="33"/>
  <c r="T413" i="33"/>
  <c r="U413" i="33" s="1"/>
  <c r="AB455" i="34" l="1"/>
  <c r="AC453" i="34"/>
  <c r="AD453" i="34" s="1"/>
  <c r="J329" i="34"/>
  <c r="K327" i="34"/>
  <c r="L327" i="34" s="1"/>
  <c r="S415" i="33"/>
  <c r="T414" i="33"/>
  <c r="U414" i="33" s="1"/>
  <c r="AC454" i="34" l="1"/>
  <c r="AD454" i="34" s="1"/>
  <c r="AB456" i="34"/>
  <c r="K328" i="34"/>
  <c r="L328" i="34" s="1"/>
  <c r="J330" i="34"/>
  <c r="S416" i="33"/>
  <c r="T415" i="33"/>
  <c r="U415" i="33" s="1"/>
  <c r="AB457" i="34" l="1"/>
  <c r="AC455" i="34"/>
  <c r="AD455" i="34" s="1"/>
  <c r="J331" i="34"/>
  <c r="K329" i="34"/>
  <c r="L329" i="34" s="1"/>
  <c r="S417" i="33"/>
  <c r="T416" i="33"/>
  <c r="U416" i="33" s="1"/>
  <c r="AC456" i="34" l="1"/>
  <c r="AD456" i="34" s="1"/>
  <c r="AB458" i="34"/>
  <c r="K330" i="34"/>
  <c r="L330" i="34" s="1"/>
  <c r="J332" i="34"/>
  <c r="S418" i="33"/>
  <c r="T417" i="33"/>
  <c r="U417" i="33" s="1"/>
  <c r="AB459" i="34" l="1"/>
  <c r="AC457" i="34"/>
  <c r="AD457" i="34" s="1"/>
  <c r="J333" i="34"/>
  <c r="K331" i="34"/>
  <c r="L331" i="34" s="1"/>
  <c r="S419" i="33"/>
  <c r="T418" i="33"/>
  <c r="U418" i="33" s="1"/>
  <c r="AC458" i="34" l="1"/>
  <c r="AD458" i="34" s="1"/>
  <c r="AB460" i="34"/>
  <c r="K332" i="34"/>
  <c r="L332" i="34" s="1"/>
  <c r="J334" i="34"/>
  <c r="S420" i="33"/>
  <c r="T419" i="33"/>
  <c r="U419" i="33" s="1"/>
  <c r="AB461" i="34" l="1"/>
  <c r="AC459" i="34"/>
  <c r="AD459" i="34" s="1"/>
  <c r="J335" i="34"/>
  <c r="K333" i="34"/>
  <c r="L333" i="34" s="1"/>
  <c r="S421" i="33"/>
  <c r="T420" i="33"/>
  <c r="U420" i="33" s="1"/>
  <c r="AC460" i="34" l="1"/>
  <c r="AD460" i="34" s="1"/>
  <c r="AB462" i="34"/>
  <c r="K334" i="34"/>
  <c r="L334" i="34" s="1"/>
  <c r="J336" i="34"/>
  <c r="S422" i="33"/>
  <c r="T421" i="33"/>
  <c r="U421" i="33" s="1"/>
  <c r="AB463" i="34" l="1"/>
  <c r="AC461" i="34"/>
  <c r="AD461" i="34" s="1"/>
  <c r="J337" i="34"/>
  <c r="K335" i="34"/>
  <c r="L335" i="34" s="1"/>
  <c r="T422" i="33"/>
  <c r="U422" i="33" s="1"/>
  <c r="S423" i="33"/>
  <c r="AC462" i="34" l="1"/>
  <c r="AD462" i="34" s="1"/>
  <c r="AB464" i="34"/>
  <c r="K336" i="34"/>
  <c r="L336" i="34" s="1"/>
  <c r="J338" i="34"/>
  <c r="S424" i="33"/>
  <c r="T423" i="33"/>
  <c r="U423" i="33" s="1"/>
  <c r="AB465" i="34" l="1"/>
  <c r="AC463" i="34"/>
  <c r="AD463" i="34" s="1"/>
  <c r="J339" i="34"/>
  <c r="K337" i="34"/>
  <c r="L337" i="34" s="1"/>
  <c r="S425" i="33"/>
  <c r="T424" i="33"/>
  <c r="U424" i="33" s="1"/>
  <c r="AC464" i="34" l="1"/>
  <c r="AD464" i="34" s="1"/>
  <c r="AB466" i="34"/>
  <c r="K338" i="34"/>
  <c r="L338" i="34" s="1"/>
  <c r="J340" i="34"/>
  <c r="S426" i="33"/>
  <c r="T425" i="33"/>
  <c r="U425" i="33" s="1"/>
  <c r="AB467" i="34" l="1"/>
  <c r="AC465" i="34"/>
  <c r="AD465" i="34" s="1"/>
  <c r="J341" i="34"/>
  <c r="K339" i="34"/>
  <c r="L339" i="34" s="1"/>
  <c r="S427" i="33"/>
  <c r="T426" i="33"/>
  <c r="U426" i="33" s="1"/>
  <c r="AC466" i="34" l="1"/>
  <c r="AD466" i="34" s="1"/>
  <c r="AB468" i="34"/>
  <c r="K340" i="34"/>
  <c r="L340" i="34" s="1"/>
  <c r="J342" i="34"/>
  <c r="S428" i="33"/>
  <c r="T427" i="33"/>
  <c r="U427" i="33" s="1"/>
  <c r="AB469" i="34" l="1"/>
  <c r="AC467" i="34"/>
  <c r="AD467" i="34" s="1"/>
  <c r="J343" i="34"/>
  <c r="K341" i="34"/>
  <c r="L341" i="34" s="1"/>
  <c r="S429" i="33"/>
  <c r="T428" i="33"/>
  <c r="U428" i="33" s="1"/>
  <c r="AC468" i="34" l="1"/>
  <c r="AD468" i="34" s="1"/>
  <c r="AB470" i="34"/>
  <c r="K342" i="34"/>
  <c r="L342" i="34" s="1"/>
  <c r="J344" i="34"/>
  <c r="S430" i="33"/>
  <c r="T429" i="33"/>
  <c r="U429" i="33" s="1"/>
  <c r="AB471" i="34" l="1"/>
  <c r="AC469" i="34"/>
  <c r="AD469" i="34" s="1"/>
  <c r="J345" i="34"/>
  <c r="K343" i="34"/>
  <c r="L343" i="34" s="1"/>
  <c r="S431" i="33"/>
  <c r="T430" i="33"/>
  <c r="U430" i="33" s="1"/>
  <c r="AC470" i="34" l="1"/>
  <c r="AD470" i="34" s="1"/>
  <c r="AB472" i="34"/>
  <c r="K344" i="34"/>
  <c r="L344" i="34" s="1"/>
  <c r="J346" i="34"/>
  <c r="S432" i="33"/>
  <c r="T431" i="33"/>
  <c r="U431" i="33" s="1"/>
  <c r="AB473" i="34" l="1"/>
  <c r="AC471" i="34"/>
  <c r="AD471" i="34" s="1"/>
  <c r="J347" i="34"/>
  <c r="K345" i="34"/>
  <c r="L345" i="34" s="1"/>
  <c r="S433" i="33"/>
  <c r="T432" i="33"/>
  <c r="U432" i="33" s="1"/>
  <c r="AC472" i="34" l="1"/>
  <c r="AD472" i="34" s="1"/>
  <c r="AB474" i="34"/>
  <c r="K346" i="34"/>
  <c r="L346" i="34" s="1"/>
  <c r="J348" i="34"/>
  <c r="S434" i="33"/>
  <c r="T433" i="33"/>
  <c r="U433" i="33" s="1"/>
  <c r="AB475" i="34" l="1"/>
  <c r="AC473" i="34"/>
  <c r="AD473" i="34" s="1"/>
  <c r="J349" i="34"/>
  <c r="K347" i="34"/>
  <c r="L347" i="34" s="1"/>
  <c r="S435" i="33"/>
  <c r="T434" i="33"/>
  <c r="U434" i="33" s="1"/>
  <c r="AC474" i="34" l="1"/>
  <c r="AD474" i="34" s="1"/>
  <c r="AB476" i="34"/>
  <c r="K348" i="34"/>
  <c r="L348" i="34" s="1"/>
  <c r="J350" i="34"/>
  <c r="S436" i="33"/>
  <c r="T435" i="33"/>
  <c r="U435" i="33" s="1"/>
  <c r="AB477" i="34" l="1"/>
  <c r="AC475" i="34"/>
  <c r="AD475" i="34" s="1"/>
  <c r="J351" i="34"/>
  <c r="K349" i="34"/>
  <c r="L349" i="34" s="1"/>
  <c r="S437" i="33"/>
  <c r="T436" i="33"/>
  <c r="U436" i="33" s="1"/>
  <c r="AC476" i="34" l="1"/>
  <c r="AD476" i="34" s="1"/>
  <c r="AB478" i="34"/>
  <c r="K350" i="34"/>
  <c r="L350" i="34" s="1"/>
  <c r="J352" i="34"/>
  <c r="S438" i="33"/>
  <c r="T437" i="33"/>
  <c r="U437" i="33" s="1"/>
  <c r="AB479" i="34" l="1"/>
  <c r="AC477" i="34"/>
  <c r="AD477" i="34" s="1"/>
  <c r="J353" i="34"/>
  <c r="K351" i="34"/>
  <c r="L351" i="34" s="1"/>
  <c r="S439" i="33"/>
  <c r="T438" i="33"/>
  <c r="U438" i="33" s="1"/>
  <c r="AC478" i="34" l="1"/>
  <c r="AD478" i="34" s="1"/>
  <c r="AB480" i="34"/>
  <c r="K352" i="34"/>
  <c r="L352" i="34" s="1"/>
  <c r="J354" i="34"/>
  <c r="S440" i="33"/>
  <c r="T439" i="33"/>
  <c r="U439" i="33" s="1"/>
  <c r="AB481" i="34" l="1"/>
  <c r="AC479" i="34"/>
  <c r="AD479" i="34" s="1"/>
  <c r="J355" i="34"/>
  <c r="K353" i="34"/>
  <c r="L353" i="34" s="1"/>
  <c r="T440" i="33"/>
  <c r="U440" i="33" s="1"/>
  <c r="S441" i="33"/>
  <c r="AC480" i="34" l="1"/>
  <c r="AD480" i="34" s="1"/>
  <c r="AB482" i="34"/>
  <c r="K354" i="34"/>
  <c r="L354" i="34" s="1"/>
  <c r="J356" i="34"/>
  <c r="S442" i="33"/>
  <c r="T441" i="33"/>
  <c r="U441" i="33" s="1"/>
  <c r="AB483" i="34" l="1"/>
  <c r="AC481" i="34"/>
  <c r="AD481" i="34" s="1"/>
  <c r="J357" i="34"/>
  <c r="K355" i="34"/>
  <c r="L355" i="34" s="1"/>
  <c r="S443" i="33"/>
  <c r="T442" i="33"/>
  <c r="U442" i="33" s="1"/>
  <c r="AC482" i="34" l="1"/>
  <c r="AD482" i="34" s="1"/>
  <c r="AB484" i="34"/>
  <c r="K356" i="34"/>
  <c r="L356" i="34" s="1"/>
  <c r="J358" i="34"/>
  <c r="S444" i="33"/>
  <c r="T443" i="33"/>
  <c r="U443" i="33" s="1"/>
  <c r="AB485" i="34" l="1"/>
  <c r="AC483" i="34"/>
  <c r="AD483" i="34" s="1"/>
  <c r="J359" i="34"/>
  <c r="K357" i="34"/>
  <c r="L357" i="34" s="1"/>
  <c r="S445" i="33"/>
  <c r="T444" i="33"/>
  <c r="U444" i="33" s="1"/>
  <c r="AC484" i="34" l="1"/>
  <c r="AD484" i="34" s="1"/>
  <c r="AB486" i="34"/>
  <c r="K358" i="34"/>
  <c r="L358" i="34" s="1"/>
  <c r="J360" i="34"/>
  <c r="S446" i="33"/>
  <c r="T445" i="33"/>
  <c r="U445" i="33" s="1"/>
  <c r="AB487" i="34" l="1"/>
  <c r="AC485" i="34"/>
  <c r="AD485" i="34" s="1"/>
  <c r="J361" i="34"/>
  <c r="K359" i="34"/>
  <c r="L359" i="34" s="1"/>
  <c r="S447" i="33"/>
  <c r="T446" i="33"/>
  <c r="U446" i="33" s="1"/>
  <c r="AC486" i="34" l="1"/>
  <c r="AD486" i="34" s="1"/>
  <c r="AB488" i="34"/>
  <c r="K360" i="34"/>
  <c r="L360" i="34" s="1"/>
  <c r="J362" i="34"/>
  <c r="S448" i="33"/>
  <c r="T447" i="33"/>
  <c r="U447" i="33" s="1"/>
  <c r="AB489" i="34" l="1"/>
  <c r="AC487" i="34"/>
  <c r="AD487" i="34" s="1"/>
  <c r="J363" i="34"/>
  <c r="K361" i="34"/>
  <c r="L361" i="34" s="1"/>
  <c r="S449" i="33"/>
  <c r="T448" i="33"/>
  <c r="U448" i="33" s="1"/>
  <c r="AC488" i="34" l="1"/>
  <c r="AD488" i="34" s="1"/>
  <c r="AB490" i="34"/>
  <c r="K362" i="34"/>
  <c r="L362" i="34" s="1"/>
  <c r="J364" i="34"/>
  <c r="S450" i="33"/>
  <c r="T449" i="33"/>
  <c r="U449" i="33" s="1"/>
  <c r="AB491" i="34" l="1"/>
  <c r="AC489" i="34"/>
  <c r="AD489" i="34" s="1"/>
  <c r="J365" i="34"/>
  <c r="K363" i="34"/>
  <c r="L363" i="34" s="1"/>
  <c r="S451" i="33"/>
  <c r="T450" i="33"/>
  <c r="U450" i="33" s="1"/>
  <c r="AC490" i="34" l="1"/>
  <c r="AD490" i="34" s="1"/>
  <c r="AB492" i="34"/>
  <c r="K364" i="34"/>
  <c r="L364" i="34" s="1"/>
  <c r="J366" i="34"/>
  <c r="S452" i="33"/>
  <c r="T451" i="33"/>
  <c r="U451" i="33" s="1"/>
  <c r="AB493" i="34" l="1"/>
  <c r="AC491" i="34"/>
  <c r="AD491" i="34" s="1"/>
  <c r="J367" i="34"/>
  <c r="K365" i="34"/>
  <c r="L365" i="34" s="1"/>
  <c r="S453" i="33"/>
  <c r="T452" i="33"/>
  <c r="U452" i="33" s="1"/>
  <c r="AC492" i="34" l="1"/>
  <c r="AD492" i="34" s="1"/>
  <c r="AB494" i="34"/>
  <c r="K366" i="34"/>
  <c r="L366" i="34" s="1"/>
  <c r="J368" i="34"/>
  <c r="S454" i="33"/>
  <c r="T453" i="33"/>
  <c r="U453" i="33" s="1"/>
  <c r="AB495" i="34" l="1"/>
  <c r="AC493" i="34"/>
  <c r="AD493" i="34" s="1"/>
  <c r="J369" i="34"/>
  <c r="K367" i="34"/>
  <c r="L367" i="34" s="1"/>
  <c r="S455" i="33"/>
  <c r="T454" i="33"/>
  <c r="U454" i="33" s="1"/>
  <c r="AC494" i="34" l="1"/>
  <c r="AD494" i="34" s="1"/>
  <c r="AB496" i="34"/>
  <c r="K368" i="34"/>
  <c r="L368" i="34" s="1"/>
  <c r="J370" i="34"/>
  <c r="S456" i="33"/>
  <c r="T455" i="33"/>
  <c r="U455" i="33" s="1"/>
  <c r="AB497" i="34" l="1"/>
  <c r="AC495" i="34"/>
  <c r="AD495" i="34" s="1"/>
  <c r="J371" i="34"/>
  <c r="K369" i="34"/>
  <c r="L369" i="34" s="1"/>
  <c r="S457" i="33"/>
  <c r="T456" i="33"/>
  <c r="U456" i="33" s="1"/>
  <c r="AC496" i="34" l="1"/>
  <c r="AD496" i="34" s="1"/>
  <c r="AB498" i="34"/>
  <c r="K370" i="34"/>
  <c r="L370" i="34" s="1"/>
  <c r="J372" i="34"/>
  <c r="S458" i="33"/>
  <c r="T457" i="33"/>
  <c r="U457" i="33" s="1"/>
  <c r="AB499" i="34" l="1"/>
  <c r="AC497" i="34"/>
  <c r="AD497" i="34" s="1"/>
  <c r="J373" i="34"/>
  <c r="K371" i="34"/>
  <c r="L371" i="34" s="1"/>
  <c r="S459" i="33"/>
  <c r="T458" i="33"/>
  <c r="U458" i="33" s="1"/>
  <c r="AC498" i="34" l="1"/>
  <c r="AD498" i="34" s="1"/>
  <c r="AB500" i="34"/>
  <c r="K372" i="34"/>
  <c r="L372" i="34" s="1"/>
  <c r="J374" i="34"/>
  <c r="S460" i="33"/>
  <c r="T459" i="33"/>
  <c r="U459" i="33" s="1"/>
  <c r="AB501" i="34" l="1"/>
  <c r="AC499" i="34"/>
  <c r="AD499" i="34" s="1"/>
  <c r="J375" i="34"/>
  <c r="K373" i="34"/>
  <c r="L373" i="34" s="1"/>
  <c r="S461" i="33"/>
  <c r="T460" i="33"/>
  <c r="U460" i="33" s="1"/>
  <c r="AB502" i="34" l="1"/>
  <c r="AC500" i="34"/>
  <c r="AD500" i="34" s="1"/>
  <c r="K374" i="34"/>
  <c r="L374" i="34" s="1"/>
  <c r="J376" i="34"/>
  <c r="S462" i="33"/>
  <c r="T461" i="33"/>
  <c r="U461" i="33" s="1"/>
  <c r="AB503" i="34" l="1"/>
  <c r="AC501" i="34"/>
  <c r="AD501" i="34" s="1"/>
  <c r="J377" i="34"/>
  <c r="K375" i="34"/>
  <c r="L375" i="34" s="1"/>
  <c r="S463" i="33"/>
  <c r="T462" i="33"/>
  <c r="U462" i="33" s="1"/>
  <c r="AC502" i="34" l="1"/>
  <c r="AD502" i="34" s="1"/>
  <c r="AB504" i="34"/>
  <c r="K376" i="34"/>
  <c r="L376" i="34" s="1"/>
  <c r="J378" i="34"/>
  <c r="S464" i="33"/>
  <c r="T463" i="33"/>
  <c r="U463" i="33" s="1"/>
  <c r="AB505" i="34" l="1"/>
  <c r="AC503" i="34"/>
  <c r="AD503" i="34" s="1"/>
  <c r="J379" i="34"/>
  <c r="K377" i="34"/>
  <c r="L377" i="34" s="1"/>
  <c r="S465" i="33"/>
  <c r="T464" i="33"/>
  <c r="U464" i="33" s="1"/>
  <c r="AC504" i="34" l="1"/>
  <c r="AD504" i="34" s="1"/>
  <c r="AB506" i="34"/>
  <c r="K378" i="34"/>
  <c r="L378" i="34" s="1"/>
  <c r="J380" i="34"/>
  <c r="S466" i="33"/>
  <c r="T465" i="33"/>
  <c r="U465" i="33" s="1"/>
  <c r="AB507" i="34" l="1"/>
  <c r="AC505" i="34"/>
  <c r="AD505" i="34" s="1"/>
  <c r="J381" i="34"/>
  <c r="K379" i="34"/>
  <c r="L379" i="34" s="1"/>
  <c r="S467" i="33"/>
  <c r="T466" i="33"/>
  <c r="U466" i="33" s="1"/>
  <c r="AC506" i="34" l="1"/>
  <c r="AD506" i="34" s="1"/>
  <c r="AB508" i="34"/>
  <c r="K380" i="34"/>
  <c r="L380" i="34" s="1"/>
  <c r="J382" i="34"/>
  <c r="S468" i="33"/>
  <c r="T467" i="33"/>
  <c r="U467" i="33" s="1"/>
  <c r="AB509" i="34" l="1"/>
  <c r="AC507" i="34"/>
  <c r="AD507" i="34" s="1"/>
  <c r="J383" i="34"/>
  <c r="K381" i="34"/>
  <c r="L381" i="34" s="1"/>
  <c r="S469" i="33"/>
  <c r="T468" i="33"/>
  <c r="U468" i="33" s="1"/>
  <c r="AC508" i="34" l="1"/>
  <c r="AD508" i="34" s="1"/>
  <c r="AB510" i="34"/>
  <c r="K382" i="34"/>
  <c r="L382" i="34" s="1"/>
  <c r="J384" i="34"/>
  <c r="S470" i="33"/>
  <c r="T469" i="33"/>
  <c r="U469" i="33" s="1"/>
  <c r="AB511" i="34" l="1"/>
  <c r="AC509" i="34"/>
  <c r="AD509" i="34" s="1"/>
  <c r="J385" i="34"/>
  <c r="K383" i="34"/>
  <c r="L383" i="34" s="1"/>
  <c r="S471" i="33"/>
  <c r="T470" i="33"/>
  <c r="U470" i="33" s="1"/>
  <c r="AC510" i="34" l="1"/>
  <c r="AD510" i="34" s="1"/>
  <c r="AB512" i="34"/>
  <c r="K384" i="34"/>
  <c r="L384" i="34" s="1"/>
  <c r="J386" i="34"/>
  <c r="S472" i="33"/>
  <c r="T471" i="33"/>
  <c r="U471" i="33" s="1"/>
  <c r="AB513" i="34" l="1"/>
  <c r="AC511" i="34"/>
  <c r="AD511" i="34" s="1"/>
  <c r="J387" i="34"/>
  <c r="K385" i="34"/>
  <c r="L385" i="34" s="1"/>
  <c r="S473" i="33"/>
  <c r="T472" i="33"/>
  <c r="U472" i="33" s="1"/>
  <c r="AC512" i="34" l="1"/>
  <c r="AD512" i="34" s="1"/>
  <c r="AB514" i="34"/>
  <c r="K386" i="34"/>
  <c r="L386" i="34" s="1"/>
  <c r="J388" i="34"/>
  <c r="S474" i="33"/>
  <c r="T473" i="33"/>
  <c r="U473" i="33" s="1"/>
  <c r="AC513" i="34" l="1"/>
  <c r="AD513" i="34" s="1"/>
  <c r="AB515" i="34"/>
  <c r="J389" i="34"/>
  <c r="K387" i="34"/>
  <c r="L387" i="34" s="1"/>
  <c r="S475" i="33"/>
  <c r="T474" i="33"/>
  <c r="U474" i="33" s="1"/>
  <c r="AC514" i="34" l="1"/>
  <c r="AD514" i="34" s="1"/>
  <c r="AB516" i="34"/>
  <c r="K388" i="34"/>
  <c r="L388" i="34" s="1"/>
  <c r="J390" i="34"/>
  <c r="S476" i="33"/>
  <c r="T475" i="33"/>
  <c r="U475" i="33" s="1"/>
  <c r="AB517" i="34" l="1"/>
  <c r="AC515" i="34"/>
  <c r="AD515" i="34" s="1"/>
  <c r="J391" i="34"/>
  <c r="K389" i="34"/>
  <c r="L389" i="34" s="1"/>
  <c r="S477" i="33"/>
  <c r="T476" i="33"/>
  <c r="U476" i="33" s="1"/>
  <c r="AB518" i="34" l="1"/>
  <c r="AC516" i="34"/>
  <c r="AD516" i="34" s="1"/>
  <c r="K390" i="34"/>
  <c r="L390" i="34" s="1"/>
  <c r="J392" i="34"/>
  <c r="S478" i="33"/>
  <c r="T477" i="33"/>
  <c r="U477" i="33" s="1"/>
  <c r="AB519" i="34" l="1"/>
  <c r="AC517" i="34"/>
  <c r="AD517" i="34" s="1"/>
  <c r="J393" i="34"/>
  <c r="K391" i="34"/>
  <c r="L391" i="34" s="1"/>
  <c r="S479" i="33"/>
  <c r="T478" i="33"/>
  <c r="U478" i="33" s="1"/>
  <c r="AC518" i="34" l="1"/>
  <c r="AD518" i="34" s="1"/>
  <c r="AB520" i="34"/>
  <c r="K392" i="34"/>
  <c r="L392" i="34" s="1"/>
  <c r="J394" i="34"/>
  <c r="S480" i="33"/>
  <c r="T479" i="33"/>
  <c r="U479" i="33" s="1"/>
  <c r="AB521" i="34" l="1"/>
  <c r="AC519" i="34"/>
  <c r="AD519" i="34" s="1"/>
  <c r="J395" i="34"/>
  <c r="K393" i="34"/>
  <c r="L393" i="34" s="1"/>
  <c r="S481" i="33"/>
  <c r="T480" i="33"/>
  <c r="U480" i="33" s="1"/>
  <c r="AC520" i="34" l="1"/>
  <c r="AD520" i="34" s="1"/>
  <c r="AB522" i="34"/>
  <c r="K394" i="34"/>
  <c r="L394" i="34" s="1"/>
  <c r="J396" i="34"/>
  <c r="S482" i="33"/>
  <c r="T481" i="33"/>
  <c r="U481" i="33" s="1"/>
  <c r="AB523" i="34" l="1"/>
  <c r="AC521" i="34"/>
  <c r="AD521" i="34" s="1"/>
  <c r="J397" i="34"/>
  <c r="K395" i="34"/>
  <c r="L395" i="34" s="1"/>
  <c r="S483" i="33"/>
  <c r="T482" i="33"/>
  <c r="U482" i="33" s="1"/>
  <c r="AC522" i="34" l="1"/>
  <c r="AD522" i="34" s="1"/>
  <c r="AB524" i="34"/>
  <c r="K396" i="34"/>
  <c r="L396" i="34" s="1"/>
  <c r="J398" i="34"/>
  <c r="S484" i="33"/>
  <c r="T483" i="33"/>
  <c r="U483" i="33" s="1"/>
  <c r="AB525" i="34" l="1"/>
  <c r="AC523" i="34"/>
  <c r="AD523" i="34" s="1"/>
  <c r="J399" i="34"/>
  <c r="K397" i="34"/>
  <c r="L397" i="34" s="1"/>
  <c r="S485" i="33"/>
  <c r="T484" i="33"/>
  <c r="U484" i="33" s="1"/>
  <c r="AC524" i="34" l="1"/>
  <c r="AD524" i="34" s="1"/>
  <c r="AB526" i="34"/>
  <c r="K398" i="34"/>
  <c r="L398" i="34" s="1"/>
  <c r="J400" i="34"/>
  <c r="S486" i="33"/>
  <c r="T485" i="33"/>
  <c r="U485" i="33" s="1"/>
  <c r="AB527" i="34" l="1"/>
  <c r="AC525" i="34"/>
  <c r="AD525" i="34" s="1"/>
  <c r="J401" i="34"/>
  <c r="K399" i="34"/>
  <c r="L399" i="34" s="1"/>
  <c r="S487" i="33"/>
  <c r="T486" i="33"/>
  <c r="U486" i="33" s="1"/>
  <c r="AC526" i="34" l="1"/>
  <c r="AD526" i="34" s="1"/>
  <c r="AB528" i="34"/>
  <c r="K400" i="34"/>
  <c r="L400" i="34" s="1"/>
  <c r="J402" i="34"/>
  <c r="S488" i="33"/>
  <c r="T487" i="33"/>
  <c r="U487" i="33" s="1"/>
  <c r="AB529" i="34" l="1"/>
  <c r="AC527" i="34"/>
  <c r="AD527" i="34" s="1"/>
  <c r="J403" i="34"/>
  <c r="K401" i="34"/>
  <c r="L401" i="34" s="1"/>
  <c r="S489" i="33"/>
  <c r="T488" i="33"/>
  <c r="U488" i="33" s="1"/>
  <c r="AC528" i="34" l="1"/>
  <c r="AD528" i="34" s="1"/>
  <c r="AB530" i="34"/>
  <c r="K402" i="34"/>
  <c r="L402" i="34" s="1"/>
  <c r="J404" i="34"/>
  <c r="S490" i="33"/>
  <c r="T489" i="33"/>
  <c r="U489" i="33" s="1"/>
  <c r="AB531" i="34" l="1"/>
  <c r="AC529" i="34"/>
  <c r="AD529" i="34" s="1"/>
  <c r="J405" i="34"/>
  <c r="K403" i="34"/>
  <c r="L403" i="34" s="1"/>
  <c r="S491" i="33"/>
  <c r="T490" i="33"/>
  <c r="U490" i="33" s="1"/>
  <c r="AC530" i="34" l="1"/>
  <c r="AD530" i="34" s="1"/>
  <c r="AB532" i="34"/>
  <c r="K404" i="34"/>
  <c r="L404" i="34" s="1"/>
  <c r="J406" i="34"/>
  <c r="S492" i="33"/>
  <c r="T491" i="33"/>
  <c r="U491" i="33" s="1"/>
  <c r="AB533" i="34" l="1"/>
  <c r="AC531" i="34"/>
  <c r="AD531" i="34" s="1"/>
  <c r="J407" i="34"/>
  <c r="K405" i="34"/>
  <c r="L405" i="34" s="1"/>
  <c r="S493" i="33"/>
  <c r="T492" i="33"/>
  <c r="U492" i="33" s="1"/>
  <c r="AC532" i="34" l="1"/>
  <c r="AD532" i="34" s="1"/>
  <c r="AB534" i="34"/>
  <c r="K406" i="34"/>
  <c r="L406" i="34" s="1"/>
  <c r="J408" i="34"/>
  <c r="S494" i="33"/>
  <c r="T493" i="33"/>
  <c r="U493" i="33" s="1"/>
  <c r="AB535" i="34" l="1"/>
  <c r="AC533" i="34"/>
  <c r="AD533" i="34" s="1"/>
  <c r="J409" i="34"/>
  <c r="K407" i="34"/>
  <c r="L407" i="34" s="1"/>
  <c r="S495" i="33"/>
  <c r="T494" i="33"/>
  <c r="U494" i="33" s="1"/>
  <c r="AC534" i="34" l="1"/>
  <c r="AD534" i="34" s="1"/>
  <c r="AB536" i="34"/>
  <c r="K408" i="34"/>
  <c r="L408" i="34" s="1"/>
  <c r="J410" i="34"/>
  <c r="S496" i="33"/>
  <c r="T495" i="33"/>
  <c r="U495" i="33" s="1"/>
  <c r="AB537" i="34" l="1"/>
  <c r="AC535" i="34"/>
  <c r="AD535" i="34" s="1"/>
  <c r="J411" i="34"/>
  <c r="K409" i="34"/>
  <c r="L409" i="34" s="1"/>
  <c r="S497" i="33"/>
  <c r="T496" i="33"/>
  <c r="U496" i="33" s="1"/>
  <c r="AC536" i="34" l="1"/>
  <c r="AD536" i="34" s="1"/>
  <c r="AB538" i="34"/>
  <c r="K410" i="34"/>
  <c r="L410" i="34" s="1"/>
  <c r="J412" i="34"/>
  <c r="S498" i="33"/>
  <c r="T497" i="33"/>
  <c r="U497" i="33" s="1"/>
  <c r="AB539" i="34" l="1"/>
  <c r="AC537" i="34"/>
  <c r="AD537" i="34" s="1"/>
  <c r="J413" i="34"/>
  <c r="K411" i="34"/>
  <c r="L411" i="34" s="1"/>
  <c r="S499" i="33"/>
  <c r="T498" i="33"/>
  <c r="U498" i="33" s="1"/>
  <c r="AC538" i="34" l="1"/>
  <c r="AD538" i="34" s="1"/>
  <c r="AB540" i="34"/>
  <c r="K412" i="34"/>
  <c r="L412" i="34" s="1"/>
  <c r="J414" i="34"/>
  <c r="S500" i="33"/>
  <c r="T499" i="33"/>
  <c r="U499" i="33" s="1"/>
  <c r="AB541" i="34" l="1"/>
  <c r="AC539" i="34"/>
  <c r="AD539" i="34" s="1"/>
  <c r="J415" i="34"/>
  <c r="K413" i="34"/>
  <c r="L413" i="34" s="1"/>
  <c r="S501" i="33"/>
  <c r="T500" i="33"/>
  <c r="U500" i="33" s="1"/>
  <c r="AC540" i="34" l="1"/>
  <c r="AD540" i="34" s="1"/>
  <c r="AB542" i="34"/>
  <c r="K414" i="34"/>
  <c r="L414" i="34" s="1"/>
  <c r="J416" i="34"/>
  <c r="S502" i="33"/>
  <c r="T501" i="33"/>
  <c r="U501" i="33" s="1"/>
  <c r="AB543" i="34" l="1"/>
  <c r="AC541" i="34"/>
  <c r="AD541" i="34" s="1"/>
  <c r="J417" i="34"/>
  <c r="K415" i="34"/>
  <c r="L415" i="34" s="1"/>
  <c r="S503" i="33"/>
  <c r="T502" i="33"/>
  <c r="U502" i="33" s="1"/>
  <c r="AC542" i="34" l="1"/>
  <c r="AD542" i="34" s="1"/>
  <c r="AB544" i="34"/>
  <c r="K416" i="34"/>
  <c r="L416" i="34" s="1"/>
  <c r="J418" i="34"/>
  <c r="S504" i="33"/>
  <c r="T503" i="33"/>
  <c r="U503" i="33" s="1"/>
  <c r="AB545" i="34" l="1"/>
  <c r="AC543" i="34"/>
  <c r="AD543" i="34" s="1"/>
  <c r="J419" i="34"/>
  <c r="K417" i="34"/>
  <c r="L417" i="34" s="1"/>
  <c r="S505" i="33"/>
  <c r="T504" i="33"/>
  <c r="U504" i="33" s="1"/>
  <c r="AC544" i="34" l="1"/>
  <c r="AD544" i="34" s="1"/>
  <c r="AB546" i="34"/>
  <c r="K418" i="34"/>
  <c r="L418" i="34" s="1"/>
  <c r="J420" i="34"/>
  <c r="S506" i="33"/>
  <c r="T505" i="33"/>
  <c r="U505" i="33" s="1"/>
  <c r="AB547" i="34" l="1"/>
  <c r="AC545" i="34"/>
  <c r="AD545" i="34" s="1"/>
  <c r="J421" i="34"/>
  <c r="K419" i="34"/>
  <c r="L419" i="34" s="1"/>
  <c r="S507" i="33"/>
  <c r="T506" i="33"/>
  <c r="U506" i="33" s="1"/>
  <c r="AC546" i="34" l="1"/>
  <c r="AD546" i="34" s="1"/>
  <c r="AB548" i="34"/>
  <c r="K420" i="34"/>
  <c r="L420" i="34" s="1"/>
  <c r="J422" i="34"/>
  <c r="S508" i="33"/>
  <c r="T507" i="33"/>
  <c r="U507" i="33" s="1"/>
  <c r="AB549" i="34" l="1"/>
  <c r="AC547" i="34"/>
  <c r="AD547" i="34" s="1"/>
  <c r="J423" i="34"/>
  <c r="K421" i="34"/>
  <c r="L421" i="34" s="1"/>
  <c r="S509" i="33"/>
  <c r="T508" i="33"/>
  <c r="U508" i="33" s="1"/>
  <c r="AC548" i="34" l="1"/>
  <c r="AD548" i="34" s="1"/>
  <c r="AB550" i="34"/>
  <c r="K422" i="34"/>
  <c r="L422" i="34" s="1"/>
  <c r="J424" i="34"/>
  <c r="S510" i="33"/>
  <c r="T509" i="33"/>
  <c r="U509" i="33" s="1"/>
  <c r="AB551" i="34" l="1"/>
  <c r="AC549" i="34"/>
  <c r="AD549" i="34" s="1"/>
  <c r="J425" i="34"/>
  <c r="K423" i="34"/>
  <c r="L423" i="34" s="1"/>
  <c r="S511" i="33"/>
  <c r="T510" i="33"/>
  <c r="U510" i="33" s="1"/>
  <c r="AC550" i="34" l="1"/>
  <c r="AD550" i="34" s="1"/>
  <c r="AB552" i="34"/>
  <c r="K424" i="34"/>
  <c r="L424" i="34" s="1"/>
  <c r="J426" i="34"/>
  <c r="S512" i="33"/>
  <c r="T511" i="33"/>
  <c r="U511" i="33" s="1"/>
  <c r="AB553" i="34" l="1"/>
  <c r="AC551" i="34"/>
  <c r="AD551" i="34" s="1"/>
  <c r="J427" i="34"/>
  <c r="K425" i="34"/>
  <c r="L425" i="34" s="1"/>
  <c r="S513" i="33"/>
  <c r="T512" i="33"/>
  <c r="U512" i="33" s="1"/>
  <c r="AC552" i="34" l="1"/>
  <c r="AD552" i="34" s="1"/>
  <c r="AB554" i="34"/>
  <c r="K426" i="34"/>
  <c r="L426" i="34" s="1"/>
  <c r="J428" i="34"/>
  <c r="S514" i="33"/>
  <c r="T513" i="33"/>
  <c r="U513" i="33" s="1"/>
  <c r="AB555" i="34" l="1"/>
  <c r="AC553" i="34"/>
  <c r="AD553" i="34" s="1"/>
  <c r="J429" i="34"/>
  <c r="K427" i="34"/>
  <c r="L427" i="34" s="1"/>
  <c r="S515" i="33"/>
  <c r="T514" i="33"/>
  <c r="U514" i="33" s="1"/>
  <c r="AC554" i="34" l="1"/>
  <c r="AD554" i="34" s="1"/>
  <c r="AB556" i="34"/>
  <c r="K428" i="34"/>
  <c r="L428" i="34" s="1"/>
  <c r="J430" i="34"/>
  <c r="S516" i="33"/>
  <c r="T515" i="33"/>
  <c r="U515" i="33" s="1"/>
  <c r="AB557" i="34" l="1"/>
  <c r="AC555" i="34"/>
  <c r="AD555" i="34" s="1"/>
  <c r="J431" i="34"/>
  <c r="K429" i="34"/>
  <c r="L429" i="34" s="1"/>
  <c r="S517" i="33"/>
  <c r="T516" i="33"/>
  <c r="U516" i="33" s="1"/>
  <c r="AC556" i="34" l="1"/>
  <c r="AD556" i="34" s="1"/>
  <c r="AB558" i="34"/>
  <c r="K430" i="34"/>
  <c r="L430" i="34" s="1"/>
  <c r="J432" i="34"/>
  <c r="S518" i="33"/>
  <c r="T517" i="33"/>
  <c r="U517" i="33" s="1"/>
  <c r="AB559" i="34" l="1"/>
  <c r="AC557" i="34"/>
  <c r="AD557" i="34" s="1"/>
  <c r="J433" i="34"/>
  <c r="K431" i="34"/>
  <c r="L431" i="34" s="1"/>
  <c r="S519" i="33"/>
  <c r="T518" i="33"/>
  <c r="U518" i="33" s="1"/>
  <c r="AC558" i="34" l="1"/>
  <c r="AD558" i="34" s="1"/>
  <c r="AB560" i="34"/>
  <c r="K432" i="34"/>
  <c r="L432" i="34" s="1"/>
  <c r="J434" i="34"/>
  <c r="S520" i="33"/>
  <c r="T519" i="33"/>
  <c r="U519" i="33" s="1"/>
  <c r="AB561" i="34" l="1"/>
  <c r="AC559" i="34"/>
  <c r="AD559" i="34" s="1"/>
  <c r="J435" i="34"/>
  <c r="K433" i="34"/>
  <c r="L433" i="34" s="1"/>
  <c r="S521" i="33"/>
  <c r="T520" i="33"/>
  <c r="U520" i="33" s="1"/>
  <c r="AC560" i="34" l="1"/>
  <c r="AD560" i="34" s="1"/>
  <c r="AB562" i="34"/>
  <c r="K434" i="34"/>
  <c r="L434" i="34" s="1"/>
  <c r="J436" i="34"/>
  <c r="S522" i="33"/>
  <c r="T521" i="33"/>
  <c r="U521" i="33" s="1"/>
  <c r="AB563" i="34" l="1"/>
  <c r="AC561" i="34"/>
  <c r="AD561" i="34" s="1"/>
  <c r="J437" i="34"/>
  <c r="K435" i="34"/>
  <c r="L435" i="34" s="1"/>
  <c r="S523" i="33"/>
  <c r="T522" i="33"/>
  <c r="U522" i="33" s="1"/>
  <c r="AC562" i="34" l="1"/>
  <c r="AD562" i="34" s="1"/>
  <c r="AB564" i="34"/>
  <c r="K436" i="34"/>
  <c r="L436" i="34" s="1"/>
  <c r="J438" i="34"/>
  <c r="S524" i="33"/>
  <c r="T523" i="33"/>
  <c r="U523" i="33" s="1"/>
  <c r="AB565" i="34" l="1"/>
  <c r="AC563" i="34"/>
  <c r="AD563" i="34" s="1"/>
  <c r="J439" i="34"/>
  <c r="K437" i="34"/>
  <c r="L437" i="34" s="1"/>
  <c r="T524" i="33"/>
  <c r="U524" i="33" s="1"/>
  <c r="S525" i="33"/>
  <c r="AC564" i="34" l="1"/>
  <c r="AD564" i="34" s="1"/>
  <c r="AB566" i="34"/>
  <c r="K438" i="34"/>
  <c r="L438" i="34" s="1"/>
  <c r="J440" i="34"/>
  <c r="S526" i="33"/>
  <c r="T525" i="33"/>
  <c r="U525" i="33" s="1"/>
  <c r="AB567" i="34" l="1"/>
  <c r="AC565" i="34"/>
  <c r="AD565" i="34" s="1"/>
  <c r="J441" i="34"/>
  <c r="K439" i="34"/>
  <c r="L439" i="34" s="1"/>
  <c r="T526" i="33"/>
  <c r="U526" i="33" s="1"/>
  <c r="S527" i="33"/>
  <c r="AC566" i="34" l="1"/>
  <c r="AD566" i="34" s="1"/>
  <c r="AB568" i="34"/>
  <c r="K440" i="34"/>
  <c r="L440" i="34" s="1"/>
  <c r="J442" i="34"/>
  <c r="S528" i="33"/>
  <c r="T527" i="33"/>
  <c r="U527" i="33" s="1"/>
  <c r="AB569" i="34" l="1"/>
  <c r="AC567" i="34"/>
  <c r="AD567" i="34" s="1"/>
  <c r="J443" i="34"/>
  <c r="K441" i="34"/>
  <c r="L441" i="34" s="1"/>
  <c r="S529" i="33"/>
  <c r="T528" i="33"/>
  <c r="U528" i="33" s="1"/>
  <c r="AC568" i="34" l="1"/>
  <c r="AD568" i="34" s="1"/>
  <c r="AB570" i="34"/>
  <c r="K442" i="34"/>
  <c r="L442" i="34" s="1"/>
  <c r="J444" i="34"/>
  <c r="S530" i="33"/>
  <c r="T529" i="33"/>
  <c r="U529" i="33" s="1"/>
  <c r="AB571" i="34" l="1"/>
  <c r="AC569" i="34"/>
  <c r="AD569" i="34" s="1"/>
  <c r="J445" i="34"/>
  <c r="K443" i="34"/>
  <c r="L443" i="34" s="1"/>
  <c r="T530" i="33"/>
  <c r="U530" i="33" s="1"/>
  <c r="S531" i="33"/>
  <c r="AC570" i="34" l="1"/>
  <c r="AD570" i="34" s="1"/>
  <c r="AB572" i="34"/>
  <c r="K444" i="34"/>
  <c r="L444" i="34" s="1"/>
  <c r="J446" i="34"/>
  <c r="S532" i="33"/>
  <c r="T531" i="33"/>
  <c r="U531" i="33" s="1"/>
  <c r="AB573" i="34" l="1"/>
  <c r="AC571" i="34"/>
  <c r="AD571" i="34" s="1"/>
  <c r="J447" i="34"/>
  <c r="K445" i="34"/>
  <c r="L445" i="34" s="1"/>
  <c r="T532" i="33"/>
  <c r="U532" i="33" s="1"/>
  <c r="S533" i="33"/>
  <c r="AC572" i="34" l="1"/>
  <c r="AD572" i="34" s="1"/>
  <c r="AB574" i="34"/>
  <c r="K446" i="34"/>
  <c r="L446" i="34" s="1"/>
  <c r="J448" i="34"/>
  <c r="S534" i="33"/>
  <c r="T533" i="33"/>
  <c r="U533" i="33" s="1"/>
  <c r="AB575" i="34" l="1"/>
  <c r="AC573" i="34"/>
  <c r="AD573" i="34" s="1"/>
  <c r="J449" i="34"/>
  <c r="K447" i="34"/>
  <c r="L447" i="34" s="1"/>
  <c r="T534" i="33"/>
  <c r="U534" i="33" s="1"/>
  <c r="S535" i="33"/>
  <c r="AC574" i="34" l="1"/>
  <c r="AD574" i="34" s="1"/>
  <c r="AB576" i="34"/>
  <c r="K448" i="34"/>
  <c r="L448" i="34" s="1"/>
  <c r="J450" i="34"/>
  <c r="S536" i="33"/>
  <c r="T535" i="33"/>
  <c r="U535" i="33" s="1"/>
  <c r="AB577" i="34" l="1"/>
  <c r="AC575" i="34"/>
  <c r="AD575" i="34" s="1"/>
  <c r="J451" i="34"/>
  <c r="K449" i="34"/>
  <c r="L449" i="34" s="1"/>
  <c r="S537" i="33"/>
  <c r="T536" i="33"/>
  <c r="U536" i="33" s="1"/>
  <c r="AC576" i="34" l="1"/>
  <c r="AD576" i="34" s="1"/>
  <c r="AB578" i="34"/>
  <c r="K450" i="34"/>
  <c r="L450" i="34" s="1"/>
  <c r="J452" i="34"/>
  <c r="S538" i="33"/>
  <c r="T537" i="33"/>
  <c r="U537" i="33" s="1"/>
  <c r="AB579" i="34" l="1"/>
  <c r="AC577" i="34"/>
  <c r="AD577" i="34" s="1"/>
  <c r="J453" i="34"/>
  <c r="K451" i="34"/>
  <c r="L451" i="34" s="1"/>
  <c r="S539" i="33"/>
  <c r="T538" i="33"/>
  <c r="U538" i="33" s="1"/>
  <c r="AC578" i="34" l="1"/>
  <c r="AD578" i="34" s="1"/>
  <c r="AB580" i="34"/>
  <c r="K452" i="34"/>
  <c r="L452" i="34" s="1"/>
  <c r="J454" i="34"/>
  <c r="S540" i="33"/>
  <c r="T539" i="33"/>
  <c r="U539" i="33" s="1"/>
  <c r="AB581" i="34" l="1"/>
  <c r="AC579" i="34"/>
  <c r="AD579" i="34" s="1"/>
  <c r="J455" i="34"/>
  <c r="K453" i="34"/>
  <c r="L453" i="34" s="1"/>
  <c r="S541" i="33"/>
  <c r="T540" i="33"/>
  <c r="U540" i="33" s="1"/>
  <c r="AC580" i="34" l="1"/>
  <c r="AD580" i="34" s="1"/>
  <c r="AB582" i="34"/>
  <c r="K454" i="34"/>
  <c r="L454" i="34" s="1"/>
  <c r="J456" i="34"/>
  <c r="S542" i="33"/>
  <c r="T541" i="33"/>
  <c r="U541" i="33" s="1"/>
  <c r="AB583" i="34" l="1"/>
  <c r="AC581" i="34"/>
  <c r="AD581" i="34" s="1"/>
  <c r="J457" i="34"/>
  <c r="K455" i="34"/>
  <c r="L455" i="34" s="1"/>
  <c r="S543" i="33"/>
  <c r="T542" i="33"/>
  <c r="U542" i="33" s="1"/>
  <c r="AC582" i="34" l="1"/>
  <c r="AD582" i="34" s="1"/>
  <c r="AB584" i="34"/>
  <c r="K456" i="34"/>
  <c r="L456" i="34" s="1"/>
  <c r="J458" i="34"/>
  <c r="S544" i="33"/>
  <c r="T543" i="33"/>
  <c r="U543" i="33" s="1"/>
  <c r="AB585" i="34" l="1"/>
  <c r="AC583" i="34"/>
  <c r="AD583" i="34" s="1"/>
  <c r="J459" i="34"/>
  <c r="K457" i="34"/>
  <c r="L457" i="34" s="1"/>
  <c r="S545" i="33"/>
  <c r="T544" i="33"/>
  <c r="U544" i="33" s="1"/>
  <c r="AC584" i="34" l="1"/>
  <c r="AD584" i="34" s="1"/>
  <c r="AB586" i="34"/>
  <c r="K458" i="34"/>
  <c r="L458" i="34" s="1"/>
  <c r="J460" i="34"/>
  <c r="S546" i="33"/>
  <c r="T545" i="33"/>
  <c r="U545" i="33" s="1"/>
  <c r="AB587" i="34" l="1"/>
  <c r="AC585" i="34"/>
  <c r="AD585" i="34" s="1"/>
  <c r="J461" i="34"/>
  <c r="K459" i="34"/>
  <c r="L459" i="34" s="1"/>
  <c r="T546" i="33"/>
  <c r="U546" i="33" s="1"/>
  <c r="S547" i="33"/>
  <c r="AC586" i="34" l="1"/>
  <c r="AD586" i="34" s="1"/>
  <c r="AB588" i="34"/>
  <c r="K460" i="34"/>
  <c r="L460" i="34" s="1"/>
  <c r="J462" i="34"/>
  <c r="S548" i="33"/>
  <c r="T547" i="33"/>
  <c r="U547" i="33" s="1"/>
  <c r="AB589" i="34" l="1"/>
  <c r="AC587" i="34"/>
  <c r="AD587" i="34" s="1"/>
  <c r="J463" i="34"/>
  <c r="K461" i="34"/>
  <c r="L461" i="34" s="1"/>
  <c r="S549" i="33"/>
  <c r="T548" i="33"/>
  <c r="U548" i="33" s="1"/>
  <c r="AC588" i="34" l="1"/>
  <c r="AD588" i="34" s="1"/>
  <c r="AB590" i="34"/>
  <c r="K462" i="34"/>
  <c r="L462" i="34" s="1"/>
  <c r="J464" i="34"/>
  <c r="S550" i="33"/>
  <c r="T549" i="33"/>
  <c r="U549" i="33" s="1"/>
  <c r="AB591" i="34" l="1"/>
  <c r="AC589" i="34"/>
  <c r="AD589" i="34" s="1"/>
  <c r="J465" i="34"/>
  <c r="K463" i="34"/>
  <c r="L463" i="34" s="1"/>
  <c r="S551" i="33"/>
  <c r="T550" i="33"/>
  <c r="U550" i="33" s="1"/>
  <c r="AC590" i="34" l="1"/>
  <c r="AD590" i="34" s="1"/>
  <c r="AB592" i="34"/>
  <c r="K464" i="34"/>
  <c r="L464" i="34" s="1"/>
  <c r="J466" i="34"/>
  <c r="S552" i="33"/>
  <c r="T551" i="33"/>
  <c r="U551" i="33" s="1"/>
  <c r="AB593" i="34" l="1"/>
  <c r="AC591" i="34"/>
  <c r="AD591" i="34" s="1"/>
  <c r="J467" i="34"/>
  <c r="K465" i="34"/>
  <c r="L465" i="34" s="1"/>
  <c r="T552" i="33"/>
  <c r="U552" i="33" s="1"/>
  <c r="S553" i="33"/>
  <c r="AC592" i="34" l="1"/>
  <c r="AD592" i="34" s="1"/>
  <c r="AB594" i="34"/>
  <c r="K466" i="34"/>
  <c r="L466" i="34" s="1"/>
  <c r="J468" i="34"/>
  <c r="S554" i="33"/>
  <c r="T553" i="33"/>
  <c r="U553" i="33" s="1"/>
  <c r="AB595" i="34" l="1"/>
  <c r="AC593" i="34"/>
  <c r="AD593" i="34" s="1"/>
  <c r="J469" i="34"/>
  <c r="K467" i="34"/>
  <c r="L467" i="34" s="1"/>
  <c r="S555" i="33"/>
  <c r="T554" i="33"/>
  <c r="U554" i="33" s="1"/>
  <c r="AC594" i="34" l="1"/>
  <c r="AD594" i="34" s="1"/>
  <c r="AB596" i="34"/>
  <c r="K468" i="34"/>
  <c r="L468" i="34" s="1"/>
  <c r="J470" i="34"/>
  <c r="S556" i="33"/>
  <c r="T555" i="33"/>
  <c r="U555" i="33" s="1"/>
  <c r="AB597" i="34" l="1"/>
  <c r="AC595" i="34"/>
  <c r="AD595" i="34" s="1"/>
  <c r="J471" i="34"/>
  <c r="K469" i="34"/>
  <c r="L469" i="34" s="1"/>
  <c r="T556" i="33"/>
  <c r="U556" i="33" s="1"/>
  <c r="S557" i="33"/>
  <c r="AC596" i="34" l="1"/>
  <c r="AD596" i="34" s="1"/>
  <c r="AB598" i="34"/>
  <c r="K470" i="34"/>
  <c r="L470" i="34" s="1"/>
  <c r="J472" i="34"/>
  <c r="S558" i="33"/>
  <c r="T557" i="33"/>
  <c r="U557" i="33" s="1"/>
  <c r="AB599" i="34" l="1"/>
  <c r="AC597" i="34"/>
  <c r="AD597" i="34" s="1"/>
  <c r="J473" i="34"/>
  <c r="K471" i="34"/>
  <c r="L471" i="34" s="1"/>
  <c r="S559" i="33"/>
  <c r="T558" i="33"/>
  <c r="U558" i="33" s="1"/>
  <c r="AC598" i="34" l="1"/>
  <c r="AD598" i="34" s="1"/>
  <c r="AB600" i="34"/>
  <c r="K472" i="34"/>
  <c r="L472" i="34" s="1"/>
  <c r="J474" i="34"/>
  <c r="S560" i="33"/>
  <c r="T559" i="33"/>
  <c r="U559" i="33" s="1"/>
  <c r="AB601" i="34" l="1"/>
  <c r="AC599" i="34"/>
  <c r="AD599" i="34" s="1"/>
  <c r="J475" i="34"/>
  <c r="K473" i="34"/>
  <c r="L473" i="34" s="1"/>
  <c r="S561" i="33"/>
  <c r="T560" i="33"/>
  <c r="U560" i="33" s="1"/>
  <c r="AC600" i="34" l="1"/>
  <c r="AD600" i="34" s="1"/>
  <c r="AB602" i="34"/>
  <c r="K474" i="34"/>
  <c r="L474" i="34" s="1"/>
  <c r="J476" i="34"/>
  <c r="S562" i="33"/>
  <c r="T561" i="33"/>
  <c r="U561" i="33" s="1"/>
  <c r="AB603" i="34" l="1"/>
  <c r="AC601" i="34"/>
  <c r="AD601" i="34" s="1"/>
  <c r="J477" i="34"/>
  <c r="K475" i="34"/>
  <c r="L475" i="34" s="1"/>
  <c r="T562" i="33"/>
  <c r="U562" i="33" s="1"/>
  <c r="S563" i="33"/>
  <c r="AC602" i="34" l="1"/>
  <c r="AD602" i="34" s="1"/>
  <c r="AB604" i="34"/>
  <c r="K476" i="34"/>
  <c r="L476" i="34" s="1"/>
  <c r="J478" i="34"/>
  <c r="S564" i="33"/>
  <c r="T563" i="33"/>
  <c r="U563" i="33" s="1"/>
  <c r="AB605" i="34" l="1"/>
  <c r="AC603" i="34"/>
  <c r="AD603" i="34" s="1"/>
  <c r="J479" i="34"/>
  <c r="K477" i="34"/>
  <c r="L477" i="34" s="1"/>
  <c r="S565" i="33"/>
  <c r="T564" i="33"/>
  <c r="U564" i="33" s="1"/>
  <c r="AC604" i="34" l="1"/>
  <c r="AD604" i="34" s="1"/>
  <c r="AB606" i="34"/>
  <c r="K478" i="34"/>
  <c r="L478" i="34" s="1"/>
  <c r="J480" i="34"/>
  <c r="S566" i="33"/>
  <c r="T565" i="33"/>
  <c r="U565" i="33" s="1"/>
  <c r="AB607" i="34" l="1"/>
  <c r="AC605" i="34"/>
  <c r="AD605" i="34" s="1"/>
  <c r="J481" i="34"/>
  <c r="K479" i="34"/>
  <c r="L479" i="34" s="1"/>
  <c r="S567" i="33"/>
  <c r="T566" i="33"/>
  <c r="U566" i="33" s="1"/>
  <c r="AC606" i="34" l="1"/>
  <c r="AD606" i="34" s="1"/>
  <c r="AB608" i="34"/>
  <c r="K480" i="34"/>
  <c r="L480" i="34" s="1"/>
  <c r="J482" i="34"/>
  <c r="S568" i="33"/>
  <c r="T567" i="33"/>
  <c r="U567" i="33" s="1"/>
  <c r="AB609" i="34" l="1"/>
  <c r="AC607" i="34"/>
  <c r="AD607" i="34" s="1"/>
  <c r="J483" i="34"/>
  <c r="K481" i="34"/>
  <c r="L481" i="34" s="1"/>
  <c r="S569" i="33"/>
  <c r="T568" i="33"/>
  <c r="U568" i="33" s="1"/>
  <c r="AC608" i="34" l="1"/>
  <c r="AD608" i="34" s="1"/>
  <c r="AB610" i="34"/>
  <c r="K482" i="34"/>
  <c r="L482" i="34" s="1"/>
  <c r="J484" i="34"/>
  <c r="S570" i="33"/>
  <c r="T569" i="33"/>
  <c r="U569" i="33" s="1"/>
  <c r="AB611" i="34" l="1"/>
  <c r="AC609" i="34"/>
  <c r="AD609" i="34" s="1"/>
  <c r="J485" i="34"/>
  <c r="K483" i="34"/>
  <c r="L483" i="34" s="1"/>
  <c r="S571" i="33"/>
  <c r="T570" i="33"/>
  <c r="U570" i="33" s="1"/>
  <c r="AC610" i="34" l="1"/>
  <c r="AD610" i="34" s="1"/>
  <c r="AB612" i="34"/>
  <c r="K484" i="34"/>
  <c r="L484" i="34" s="1"/>
  <c r="J486" i="34"/>
  <c r="S572" i="33"/>
  <c r="T571" i="33"/>
  <c r="U571" i="33" s="1"/>
  <c r="AB613" i="34" l="1"/>
  <c r="AC611" i="34"/>
  <c r="AD611" i="34" s="1"/>
  <c r="J487" i="34"/>
  <c r="K485" i="34"/>
  <c r="L485" i="34" s="1"/>
  <c r="S573" i="33"/>
  <c r="T572" i="33"/>
  <c r="U572" i="33" s="1"/>
  <c r="AC612" i="34" l="1"/>
  <c r="AD612" i="34" s="1"/>
  <c r="AB614" i="34"/>
  <c r="K486" i="34"/>
  <c r="L486" i="34" s="1"/>
  <c r="J488" i="34"/>
  <c r="S574" i="33"/>
  <c r="T573" i="33"/>
  <c r="U573" i="33" s="1"/>
  <c r="AB615" i="34" l="1"/>
  <c r="AC613" i="34"/>
  <c r="AD613" i="34" s="1"/>
  <c r="J489" i="34"/>
  <c r="K487" i="34"/>
  <c r="L487" i="34" s="1"/>
  <c r="S575" i="33"/>
  <c r="T574" i="33"/>
  <c r="U574" i="33" s="1"/>
  <c r="AC614" i="34" l="1"/>
  <c r="AD614" i="34" s="1"/>
  <c r="AB616" i="34"/>
  <c r="K488" i="34"/>
  <c r="L488" i="34" s="1"/>
  <c r="J490" i="34"/>
  <c r="S576" i="33"/>
  <c r="T575" i="33"/>
  <c r="U575" i="33" s="1"/>
  <c r="AB617" i="34" l="1"/>
  <c r="AC615" i="34"/>
  <c r="AD615" i="34" s="1"/>
  <c r="J491" i="34"/>
  <c r="K489" i="34"/>
  <c r="L489" i="34" s="1"/>
  <c r="S577" i="33"/>
  <c r="T576" i="33"/>
  <c r="U576" i="33" s="1"/>
  <c r="AC616" i="34" l="1"/>
  <c r="AD616" i="34" s="1"/>
  <c r="AB618" i="34"/>
  <c r="K490" i="34"/>
  <c r="L490" i="34" s="1"/>
  <c r="J492" i="34"/>
  <c r="S578" i="33"/>
  <c r="T577" i="33"/>
  <c r="U577" i="33" s="1"/>
  <c r="AB619" i="34" l="1"/>
  <c r="AC617" i="34"/>
  <c r="AD617" i="34" s="1"/>
  <c r="J493" i="34"/>
  <c r="K491" i="34"/>
  <c r="L491" i="34" s="1"/>
  <c r="T578" i="33"/>
  <c r="U578" i="33" s="1"/>
  <c r="S579" i="33"/>
  <c r="AC618" i="34" l="1"/>
  <c r="AD618" i="34" s="1"/>
  <c r="AB620" i="34"/>
  <c r="K492" i="34"/>
  <c r="L492" i="34" s="1"/>
  <c r="J494" i="34"/>
  <c r="S580" i="33"/>
  <c r="T579" i="33"/>
  <c r="U579" i="33" s="1"/>
  <c r="AB621" i="34" l="1"/>
  <c r="AC619" i="34"/>
  <c r="AD619" i="34" s="1"/>
  <c r="J495" i="34"/>
  <c r="K493" i="34"/>
  <c r="L493" i="34" s="1"/>
  <c r="T580" i="33"/>
  <c r="U580" i="33" s="1"/>
  <c r="S581" i="33"/>
  <c r="AC620" i="34" l="1"/>
  <c r="AD620" i="34" s="1"/>
  <c r="AB622" i="34"/>
  <c r="K494" i="34"/>
  <c r="L494" i="34" s="1"/>
  <c r="J496" i="34"/>
  <c r="S582" i="33"/>
  <c r="T581" i="33"/>
  <c r="U581" i="33" s="1"/>
  <c r="AB623" i="34" l="1"/>
  <c r="AC621" i="34"/>
  <c r="AD621" i="34" s="1"/>
  <c r="J497" i="34"/>
  <c r="K495" i="34"/>
  <c r="L495" i="34" s="1"/>
  <c r="T582" i="33"/>
  <c r="U582" i="33" s="1"/>
  <c r="S583" i="33"/>
  <c r="AC622" i="34" l="1"/>
  <c r="AD622" i="34" s="1"/>
  <c r="AB624" i="34"/>
  <c r="K496" i="34"/>
  <c r="L496" i="34" s="1"/>
  <c r="J498" i="34"/>
  <c r="S584" i="33"/>
  <c r="T583" i="33"/>
  <c r="U583" i="33" s="1"/>
  <c r="AB625" i="34" l="1"/>
  <c r="AC623" i="34"/>
  <c r="AD623" i="34" s="1"/>
  <c r="J499" i="34"/>
  <c r="K497" i="34"/>
  <c r="L497" i="34" s="1"/>
  <c r="T584" i="33"/>
  <c r="U584" i="33" s="1"/>
  <c r="S585" i="33"/>
  <c r="AC624" i="34" l="1"/>
  <c r="AD624" i="34" s="1"/>
  <c r="AB626" i="34"/>
  <c r="K498" i="34"/>
  <c r="L498" i="34" s="1"/>
  <c r="J500" i="34"/>
  <c r="S586" i="33"/>
  <c r="T585" i="33"/>
  <c r="U585" i="33" s="1"/>
  <c r="AC625" i="34" l="1"/>
  <c r="AD625" i="34" s="1"/>
  <c r="AB627" i="34"/>
  <c r="J501" i="34"/>
  <c r="K499" i="34"/>
  <c r="L499" i="34" s="1"/>
  <c r="S587" i="33"/>
  <c r="T586" i="33"/>
  <c r="U586" i="33" s="1"/>
  <c r="AC626" i="34" l="1"/>
  <c r="AD626" i="34" s="1"/>
  <c r="AB628" i="34"/>
  <c r="K500" i="34"/>
  <c r="L500" i="34" s="1"/>
  <c r="J502" i="34"/>
  <c r="S588" i="33"/>
  <c r="T587" i="33"/>
  <c r="U587" i="33" s="1"/>
  <c r="AB629" i="34" l="1"/>
  <c r="AC627" i="34"/>
  <c r="AD627" i="34" s="1"/>
  <c r="J503" i="34"/>
  <c r="K501" i="34"/>
  <c r="L501" i="34" s="1"/>
  <c r="S589" i="33"/>
  <c r="T588" i="33"/>
  <c r="U588" i="33" s="1"/>
  <c r="AC628" i="34" l="1"/>
  <c r="AD628" i="34" s="1"/>
  <c r="AB630" i="34"/>
  <c r="K502" i="34"/>
  <c r="L502" i="34" s="1"/>
  <c r="J504" i="34"/>
  <c r="S590" i="33"/>
  <c r="T589" i="33"/>
  <c r="U589" i="33" s="1"/>
  <c r="AB631" i="34" l="1"/>
  <c r="AC629" i="34"/>
  <c r="AD629" i="34" s="1"/>
  <c r="J505" i="34"/>
  <c r="K503" i="34"/>
  <c r="L503" i="34" s="1"/>
  <c r="S591" i="33"/>
  <c r="T590" i="33"/>
  <c r="U590" i="33" s="1"/>
  <c r="AC630" i="34" l="1"/>
  <c r="AD630" i="34" s="1"/>
  <c r="AB632" i="34"/>
  <c r="K504" i="34"/>
  <c r="L504" i="34" s="1"/>
  <c r="J506" i="34"/>
  <c r="S592" i="33"/>
  <c r="T591" i="33"/>
  <c r="U591" i="33" s="1"/>
  <c r="AB633" i="34" l="1"/>
  <c r="AC631" i="34"/>
  <c r="AD631" i="34" s="1"/>
  <c r="J507" i="34"/>
  <c r="K505" i="34"/>
  <c r="L505" i="34" s="1"/>
  <c r="S593" i="33"/>
  <c r="T592" i="33"/>
  <c r="U592" i="33" s="1"/>
  <c r="AC632" i="34" l="1"/>
  <c r="AD632" i="34" s="1"/>
  <c r="AB634" i="34"/>
  <c r="K506" i="34"/>
  <c r="L506" i="34" s="1"/>
  <c r="J508" i="34"/>
  <c r="S594" i="33"/>
  <c r="T593" i="33"/>
  <c r="U593" i="33" s="1"/>
  <c r="AB635" i="34" l="1"/>
  <c r="AC633" i="34"/>
  <c r="AD633" i="34" s="1"/>
  <c r="J509" i="34"/>
  <c r="K507" i="34"/>
  <c r="L507" i="34" s="1"/>
  <c r="T594" i="33"/>
  <c r="U594" i="33" s="1"/>
  <c r="S595" i="33"/>
  <c r="AC634" i="34" l="1"/>
  <c r="AD634" i="34" s="1"/>
  <c r="AB636" i="34"/>
  <c r="K508" i="34"/>
  <c r="L508" i="34" s="1"/>
  <c r="J510" i="34"/>
  <c r="S596" i="33"/>
  <c r="T595" i="33"/>
  <c r="U595" i="33" s="1"/>
  <c r="AB637" i="34" l="1"/>
  <c r="AC635" i="34"/>
  <c r="AD635" i="34" s="1"/>
  <c r="J511" i="34"/>
  <c r="K509" i="34"/>
  <c r="L509" i="34" s="1"/>
  <c r="T596" i="33"/>
  <c r="U596" i="33" s="1"/>
  <c r="S597" i="33"/>
  <c r="AC636" i="34" l="1"/>
  <c r="AD636" i="34" s="1"/>
  <c r="AB638" i="34"/>
  <c r="K510" i="34"/>
  <c r="L510" i="34" s="1"/>
  <c r="J512" i="34"/>
  <c r="S598" i="33"/>
  <c r="T597" i="33"/>
  <c r="U597" i="33" s="1"/>
  <c r="AB639" i="34" l="1"/>
  <c r="AC637" i="34"/>
  <c r="AD637" i="34" s="1"/>
  <c r="J513" i="34"/>
  <c r="K511" i="34"/>
  <c r="L511" i="34" s="1"/>
  <c r="S599" i="33"/>
  <c r="T598" i="33"/>
  <c r="U598" i="33" s="1"/>
  <c r="AC638" i="34" l="1"/>
  <c r="AD638" i="34" s="1"/>
  <c r="AB640" i="34"/>
  <c r="K512" i="34"/>
  <c r="L512" i="34" s="1"/>
  <c r="J514" i="34"/>
  <c r="S600" i="33"/>
  <c r="T599" i="33"/>
  <c r="U599" i="33" s="1"/>
  <c r="AB641" i="34" l="1"/>
  <c r="AC639" i="34"/>
  <c r="AD639" i="34" s="1"/>
  <c r="J515" i="34"/>
  <c r="K513" i="34"/>
  <c r="L513" i="34" s="1"/>
  <c r="S601" i="33"/>
  <c r="T600" i="33"/>
  <c r="U600" i="33" s="1"/>
  <c r="AC640" i="34" l="1"/>
  <c r="AD640" i="34" s="1"/>
  <c r="AB642" i="34"/>
  <c r="K514" i="34"/>
  <c r="L514" i="34" s="1"/>
  <c r="J516" i="34"/>
  <c r="S602" i="33"/>
  <c r="T601" i="33"/>
  <c r="U601" i="33" s="1"/>
  <c r="AB643" i="34" l="1"/>
  <c r="AC641" i="34"/>
  <c r="AD641" i="34" s="1"/>
  <c r="J517" i="34"/>
  <c r="K515" i="34"/>
  <c r="L515" i="34" s="1"/>
  <c r="S603" i="33"/>
  <c r="T602" i="33"/>
  <c r="U602" i="33" s="1"/>
  <c r="AC642" i="34" l="1"/>
  <c r="AD642" i="34" s="1"/>
  <c r="AB644" i="34"/>
  <c r="K516" i="34"/>
  <c r="L516" i="34" s="1"/>
  <c r="J518" i="34"/>
  <c r="S604" i="33"/>
  <c r="T603" i="33"/>
  <c r="U603" i="33" s="1"/>
  <c r="AC643" i="34" l="1"/>
  <c r="AD643" i="34" s="1"/>
  <c r="AB645" i="34"/>
  <c r="J519" i="34"/>
  <c r="K517" i="34"/>
  <c r="L517" i="34" s="1"/>
  <c r="S605" i="33"/>
  <c r="T604" i="33"/>
  <c r="U604" i="33" s="1"/>
  <c r="AC644" i="34" l="1"/>
  <c r="AD644" i="34" s="1"/>
  <c r="AB646" i="34"/>
  <c r="K518" i="34"/>
  <c r="L518" i="34" s="1"/>
  <c r="J520" i="34"/>
  <c r="S606" i="33"/>
  <c r="T605" i="33"/>
  <c r="U605" i="33" s="1"/>
  <c r="AB647" i="34" l="1"/>
  <c r="AC645" i="34"/>
  <c r="AD645" i="34" s="1"/>
  <c r="J521" i="34"/>
  <c r="K519" i="34"/>
  <c r="L519" i="34" s="1"/>
  <c r="S607" i="33"/>
  <c r="T606" i="33"/>
  <c r="U606" i="33" s="1"/>
  <c r="AC646" i="34" l="1"/>
  <c r="AD646" i="34" s="1"/>
  <c r="AB648" i="34"/>
  <c r="K520" i="34"/>
  <c r="L520" i="34" s="1"/>
  <c r="J522" i="34"/>
  <c r="S608" i="33"/>
  <c r="T607" i="33"/>
  <c r="U607" i="33" s="1"/>
  <c r="AB649" i="34" l="1"/>
  <c r="AC647" i="34"/>
  <c r="AD647" i="34" s="1"/>
  <c r="J523" i="34"/>
  <c r="K521" i="34"/>
  <c r="L521" i="34" s="1"/>
  <c r="S609" i="33"/>
  <c r="T608" i="33"/>
  <c r="U608" i="33" s="1"/>
  <c r="AC648" i="34" l="1"/>
  <c r="AD648" i="34" s="1"/>
  <c r="AB650" i="34"/>
  <c r="K522" i="34"/>
  <c r="L522" i="34" s="1"/>
  <c r="J524" i="34"/>
  <c r="S610" i="33"/>
  <c r="T609" i="33"/>
  <c r="U609" i="33" s="1"/>
  <c r="AB651" i="34" l="1"/>
  <c r="AC649" i="34"/>
  <c r="AD649" i="34" s="1"/>
  <c r="J525" i="34"/>
  <c r="K523" i="34"/>
  <c r="L523" i="34" s="1"/>
  <c r="T610" i="33"/>
  <c r="U610" i="33" s="1"/>
  <c r="S611" i="33"/>
  <c r="AC650" i="34" l="1"/>
  <c r="AD650" i="34" s="1"/>
  <c r="AB652" i="34"/>
  <c r="K524" i="34"/>
  <c r="L524" i="34" s="1"/>
  <c r="J526" i="34"/>
  <c r="S612" i="33"/>
  <c r="T611" i="33"/>
  <c r="U611" i="33" s="1"/>
  <c r="AB653" i="34" l="1"/>
  <c r="AC651" i="34"/>
  <c r="AD651" i="34" s="1"/>
  <c r="J527" i="34"/>
  <c r="K525" i="34"/>
  <c r="L525" i="34" s="1"/>
  <c r="S613" i="33"/>
  <c r="T612" i="33"/>
  <c r="U612" i="33" s="1"/>
  <c r="AC652" i="34" l="1"/>
  <c r="AD652" i="34" s="1"/>
  <c r="AB654" i="34"/>
  <c r="K526" i="34"/>
  <c r="L526" i="34" s="1"/>
  <c r="J528" i="34"/>
  <c r="S614" i="33"/>
  <c r="T613" i="33"/>
  <c r="U613" i="33" s="1"/>
  <c r="AB655" i="34" l="1"/>
  <c r="AC653" i="34"/>
  <c r="AD653" i="34" s="1"/>
  <c r="J529" i="34"/>
  <c r="K527" i="34"/>
  <c r="L527" i="34" s="1"/>
  <c r="T614" i="33"/>
  <c r="U614" i="33" s="1"/>
  <c r="S615" i="33"/>
  <c r="AC654" i="34" l="1"/>
  <c r="AD654" i="34" s="1"/>
  <c r="AB656" i="34"/>
  <c r="K528" i="34"/>
  <c r="L528" i="34" s="1"/>
  <c r="J530" i="34"/>
  <c r="T615" i="33"/>
  <c r="U615" i="33" s="1"/>
  <c r="S616" i="33"/>
  <c r="AB657" i="34" l="1"/>
  <c r="AC655" i="34"/>
  <c r="AD655" i="34" s="1"/>
  <c r="J531" i="34"/>
  <c r="K529" i="34"/>
  <c r="L529" i="34" s="1"/>
  <c r="T616" i="33"/>
  <c r="U616" i="33" s="1"/>
  <c r="S617" i="33"/>
  <c r="AC656" i="34" l="1"/>
  <c r="AD656" i="34" s="1"/>
  <c r="AB658" i="34"/>
  <c r="K530" i="34"/>
  <c r="L530" i="34" s="1"/>
  <c r="J532" i="34"/>
  <c r="T617" i="33"/>
  <c r="U617" i="33" s="1"/>
  <c r="S618" i="33"/>
  <c r="AB659" i="34" l="1"/>
  <c r="AC657" i="34"/>
  <c r="AD657" i="34" s="1"/>
  <c r="J533" i="34"/>
  <c r="K531" i="34"/>
  <c r="L531" i="34" s="1"/>
  <c r="T618" i="33"/>
  <c r="U618" i="33" s="1"/>
  <c r="S619" i="33"/>
  <c r="AC658" i="34" l="1"/>
  <c r="AD658" i="34" s="1"/>
  <c r="AB660" i="34"/>
  <c r="K532" i="34"/>
  <c r="L532" i="34" s="1"/>
  <c r="J534" i="34"/>
  <c r="T619" i="33"/>
  <c r="U619" i="33" s="1"/>
  <c r="S620" i="33"/>
  <c r="AB661" i="34" l="1"/>
  <c r="AC659" i="34"/>
  <c r="AD659" i="34" s="1"/>
  <c r="J535" i="34"/>
  <c r="K533" i="34"/>
  <c r="L533" i="34" s="1"/>
  <c r="T620" i="33"/>
  <c r="U620" i="33" s="1"/>
  <c r="S621" i="33"/>
  <c r="AC660" i="34" l="1"/>
  <c r="AD660" i="34" s="1"/>
  <c r="AB662" i="34"/>
  <c r="K534" i="34"/>
  <c r="L534" i="34" s="1"/>
  <c r="J536" i="34"/>
  <c r="T621" i="33"/>
  <c r="U621" i="33" s="1"/>
  <c r="S622" i="33"/>
  <c r="AB663" i="34" l="1"/>
  <c r="AC661" i="34"/>
  <c r="AD661" i="34" s="1"/>
  <c r="J537" i="34"/>
  <c r="K535" i="34"/>
  <c r="L535" i="34" s="1"/>
  <c r="T622" i="33"/>
  <c r="U622" i="33" s="1"/>
  <c r="S623" i="33"/>
  <c r="AC662" i="34" l="1"/>
  <c r="AD662" i="34" s="1"/>
  <c r="AB664" i="34"/>
  <c r="K536" i="34"/>
  <c r="L536" i="34" s="1"/>
  <c r="J538" i="34"/>
  <c r="T623" i="33"/>
  <c r="U623" i="33" s="1"/>
  <c r="S624" i="33"/>
  <c r="AB665" i="34" l="1"/>
  <c r="AC663" i="34"/>
  <c r="AD663" i="34" s="1"/>
  <c r="J539" i="34"/>
  <c r="K537" i="34"/>
  <c r="L537" i="34" s="1"/>
  <c r="T624" i="33"/>
  <c r="U624" i="33" s="1"/>
  <c r="S625" i="33"/>
  <c r="AC664" i="34" l="1"/>
  <c r="AD664" i="34" s="1"/>
  <c r="AB666" i="34"/>
  <c r="K538" i="34"/>
  <c r="L538" i="34" s="1"/>
  <c r="J540" i="34"/>
  <c r="T625" i="33"/>
  <c r="U625" i="33" s="1"/>
  <c r="S626" i="33"/>
  <c r="AB667" i="34" l="1"/>
  <c r="AC665" i="34"/>
  <c r="AD665" i="34" s="1"/>
  <c r="J541" i="34"/>
  <c r="K539" i="34"/>
  <c r="L539" i="34" s="1"/>
  <c r="S627" i="33"/>
  <c r="T626" i="33"/>
  <c r="U626" i="33" s="1"/>
  <c r="AC666" i="34" l="1"/>
  <c r="AD666" i="34" s="1"/>
  <c r="AB668" i="34"/>
  <c r="K540" i="34"/>
  <c r="L540" i="34" s="1"/>
  <c r="J542" i="34"/>
  <c r="T627" i="33"/>
  <c r="U627" i="33" s="1"/>
  <c r="S628" i="33"/>
  <c r="AB669" i="34" l="1"/>
  <c r="AC667" i="34"/>
  <c r="AD667" i="34" s="1"/>
  <c r="J543" i="34"/>
  <c r="K541" i="34"/>
  <c r="L541" i="34" s="1"/>
  <c r="T628" i="33"/>
  <c r="U628" i="33" s="1"/>
  <c r="S629" i="33"/>
  <c r="AC668" i="34" l="1"/>
  <c r="AD668" i="34" s="1"/>
  <c r="AB670" i="34"/>
  <c r="K542" i="34"/>
  <c r="L542" i="34" s="1"/>
  <c r="J544" i="34"/>
  <c r="T629" i="33"/>
  <c r="U629" i="33" s="1"/>
  <c r="S630" i="33"/>
  <c r="AB671" i="34" l="1"/>
  <c r="AC669" i="34"/>
  <c r="AD669" i="34" s="1"/>
  <c r="J545" i="34"/>
  <c r="K543" i="34"/>
  <c r="L543" i="34" s="1"/>
  <c r="T630" i="33"/>
  <c r="U630" i="33" s="1"/>
  <c r="S631" i="33"/>
  <c r="AC670" i="34" l="1"/>
  <c r="AD670" i="34" s="1"/>
  <c r="AB672" i="34"/>
  <c r="K544" i="34"/>
  <c r="L544" i="34" s="1"/>
  <c r="J546" i="34"/>
  <c r="T631" i="33"/>
  <c r="U631" i="33" s="1"/>
  <c r="S632" i="33"/>
  <c r="AB673" i="34" l="1"/>
  <c r="AC671" i="34"/>
  <c r="AD671" i="34" s="1"/>
  <c r="J547" i="34"/>
  <c r="K545" i="34"/>
  <c r="L545" i="34" s="1"/>
  <c r="T632" i="33"/>
  <c r="U632" i="33" s="1"/>
  <c r="S633" i="33"/>
  <c r="AC672" i="34" l="1"/>
  <c r="AD672" i="34" s="1"/>
  <c r="AB674" i="34"/>
  <c r="K546" i="34"/>
  <c r="L546" i="34" s="1"/>
  <c r="J548" i="34"/>
  <c r="T633" i="33"/>
  <c r="U633" i="33" s="1"/>
  <c r="S634" i="33"/>
  <c r="AB675" i="34" l="1"/>
  <c r="AC673" i="34"/>
  <c r="AD673" i="34" s="1"/>
  <c r="J549" i="34"/>
  <c r="K547" i="34"/>
  <c r="L547" i="34" s="1"/>
  <c r="T634" i="33"/>
  <c r="U634" i="33" s="1"/>
  <c r="S635" i="33"/>
  <c r="AC674" i="34" l="1"/>
  <c r="AD674" i="34" s="1"/>
  <c r="AB676" i="34"/>
  <c r="K548" i="34"/>
  <c r="L548" i="34" s="1"/>
  <c r="J550" i="34"/>
  <c r="T635" i="33"/>
  <c r="U635" i="33" s="1"/>
  <c r="S636" i="33"/>
  <c r="AB677" i="34" l="1"/>
  <c r="AC675" i="34"/>
  <c r="AD675" i="34" s="1"/>
  <c r="J551" i="34"/>
  <c r="K549" i="34"/>
  <c r="L549" i="34" s="1"/>
  <c r="T636" i="33"/>
  <c r="U636" i="33" s="1"/>
  <c r="S637" i="33"/>
  <c r="AC676" i="34" l="1"/>
  <c r="AD676" i="34" s="1"/>
  <c r="AB678" i="34"/>
  <c r="K550" i="34"/>
  <c r="L550" i="34" s="1"/>
  <c r="J552" i="34"/>
  <c r="T637" i="33"/>
  <c r="U637" i="33" s="1"/>
  <c r="S638" i="33"/>
  <c r="AB679" i="34" l="1"/>
  <c r="AC677" i="34"/>
  <c r="AD677" i="34" s="1"/>
  <c r="J553" i="34"/>
  <c r="K551" i="34"/>
  <c r="L551" i="34" s="1"/>
  <c r="T638" i="33"/>
  <c r="U638" i="33" s="1"/>
  <c r="S639" i="33"/>
  <c r="AC678" i="34" l="1"/>
  <c r="AD678" i="34" s="1"/>
  <c r="AB680" i="34"/>
  <c r="K552" i="34"/>
  <c r="L552" i="34" s="1"/>
  <c r="J554" i="34"/>
  <c r="T639" i="33"/>
  <c r="U639" i="33" s="1"/>
  <c r="S640" i="33"/>
  <c r="AB681" i="34" l="1"/>
  <c r="AC679" i="34"/>
  <c r="AD679" i="34" s="1"/>
  <c r="J555" i="34"/>
  <c r="K553" i="34"/>
  <c r="L553" i="34" s="1"/>
  <c r="T640" i="33"/>
  <c r="U640" i="33" s="1"/>
  <c r="S641" i="33"/>
  <c r="AC680" i="34" l="1"/>
  <c r="AD680" i="34" s="1"/>
  <c r="AB682" i="34"/>
  <c r="K554" i="34"/>
  <c r="L554" i="34" s="1"/>
  <c r="J556" i="34"/>
  <c r="T641" i="33"/>
  <c r="U641" i="33" s="1"/>
  <c r="S642" i="33"/>
  <c r="AB683" i="34" l="1"/>
  <c r="AC681" i="34"/>
  <c r="AD681" i="34" s="1"/>
  <c r="J557" i="34"/>
  <c r="K555" i="34"/>
  <c r="L555" i="34" s="1"/>
  <c r="S643" i="33"/>
  <c r="T642" i="33"/>
  <c r="U642" i="33" s="1"/>
  <c r="AC682" i="34" l="1"/>
  <c r="AD682" i="34" s="1"/>
  <c r="AB684" i="34"/>
  <c r="K556" i="34"/>
  <c r="L556" i="34" s="1"/>
  <c r="J558" i="34"/>
  <c r="T643" i="33"/>
  <c r="U643" i="33" s="1"/>
  <c r="S644" i="33"/>
  <c r="AB685" i="34" l="1"/>
  <c r="AC683" i="34"/>
  <c r="AD683" i="34" s="1"/>
  <c r="J559" i="34"/>
  <c r="K557" i="34"/>
  <c r="L557" i="34" s="1"/>
  <c r="S645" i="33"/>
  <c r="T644" i="33"/>
  <c r="U644" i="33" s="1"/>
  <c r="AC684" i="34" l="1"/>
  <c r="AD684" i="34" s="1"/>
  <c r="AB686" i="34"/>
  <c r="K558" i="34"/>
  <c r="L558" i="34" s="1"/>
  <c r="J560" i="34"/>
  <c r="S646" i="33"/>
  <c r="T645" i="33"/>
  <c r="U645" i="33" s="1"/>
  <c r="AB687" i="34" l="1"/>
  <c r="AC685" i="34"/>
  <c r="AD685" i="34" s="1"/>
  <c r="J561" i="34"/>
  <c r="K559" i="34"/>
  <c r="L559" i="34" s="1"/>
  <c r="S647" i="33"/>
  <c r="T646" i="33"/>
  <c r="U646" i="33" s="1"/>
  <c r="AC686" i="34" l="1"/>
  <c r="AD686" i="34" s="1"/>
  <c r="AB688" i="34"/>
  <c r="K560" i="34"/>
  <c r="L560" i="34" s="1"/>
  <c r="J562" i="34"/>
  <c r="S648" i="33"/>
  <c r="T647" i="33"/>
  <c r="U647" i="33" s="1"/>
  <c r="AB689" i="34" l="1"/>
  <c r="AC687" i="34"/>
  <c r="AD687" i="34" s="1"/>
  <c r="J563" i="34"/>
  <c r="K561" i="34"/>
  <c r="L561" i="34" s="1"/>
  <c r="S649" i="33"/>
  <c r="T648" i="33"/>
  <c r="U648" i="33" s="1"/>
  <c r="AC688" i="34" l="1"/>
  <c r="AD688" i="34" s="1"/>
  <c r="AB690" i="34"/>
  <c r="K562" i="34"/>
  <c r="L562" i="34" s="1"/>
  <c r="J564" i="34"/>
  <c r="S650" i="33"/>
  <c r="T649" i="33"/>
  <c r="U649" i="33" s="1"/>
  <c r="AB691" i="34" l="1"/>
  <c r="AC689" i="34"/>
  <c r="AD689" i="34" s="1"/>
  <c r="J565" i="34"/>
  <c r="K563" i="34"/>
  <c r="L563" i="34" s="1"/>
  <c r="S651" i="33"/>
  <c r="T650" i="33"/>
  <c r="U650" i="33" s="1"/>
  <c r="AC690" i="34" l="1"/>
  <c r="AD690" i="34" s="1"/>
  <c r="AB692" i="34"/>
  <c r="K564" i="34"/>
  <c r="L564" i="34" s="1"/>
  <c r="J566" i="34"/>
  <c r="S652" i="33"/>
  <c r="T651" i="33"/>
  <c r="U651" i="33" s="1"/>
  <c r="AB693" i="34" l="1"/>
  <c r="AC691" i="34"/>
  <c r="AD691" i="34" s="1"/>
  <c r="J567" i="34"/>
  <c r="K565" i="34"/>
  <c r="L565" i="34" s="1"/>
  <c r="T652" i="33"/>
  <c r="U652" i="33" s="1"/>
  <c r="S653" i="33"/>
  <c r="AC692" i="34" l="1"/>
  <c r="AD692" i="34" s="1"/>
  <c r="AB694" i="34"/>
  <c r="K566" i="34"/>
  <c r="L566" i="34" s="1"/>
  <c r="J568" i="34"/>
  <c r="T653" i="33"/>
  <c r="U653" i="33" s="1"/>
  <c r="S654" i="33"/>
  <c r="AB695" i="34" l="1"/>
  <c r="AC693" i="34"/>
  <c r="AD693" i="34" s="1"/>
  <c r="J569" i="34"/>
  <c r="K567" i="34"/>
  <c r="L567" i="34" s="1"/>
  <c r="T654" i="33"/>
  <c r="U654" i="33" s="1"/>
  <c r="S655" i="33"/>
  <c r="AC694" i="34" l="1"/>
  <c r="AD694" i="34" s="1"/>
  <c r="AB696" i="34"/>
  <c r="K568" i="34"/>
  <c r="L568" i="34" s="1"/>
  <c r="J570" i="34"/>
  <c r="T655" i="33"/>
  <c r="U655" i="33" s="1"/>
  <c r="S656" i="33"/>
  <c r="AB697" i="34" l="1"/>
  <c r="AC695" i="34"/>
  <c r="AD695" i="34" s="1"/>
  <c r="J571" i="34"/>
  <c r="K569" i="34"/>
  <c r="L569" i="34" s="1"/>
  <c r="S657" i="33"/>
  <c r="T656" i="33"/>
  <c r="U656" i="33" s="1"/>
  <c r="AC696" i="34" l="1"/>
  <c r="AD696" i="34" s="1"/>
  <c r="AB698" i="34"/>
  <c r="K570" i="34"/>
  <c r="L570" i="34" s="1"/>
  <c r="J572" i="34"/>
  <c r="S658" i="33"/>
  <c r="T657" i="33"/>
  <c r="U657" i="33" s="1"/>
  <c r="AB699" i="34" l="1"/>
  <c r="AC697" i="34"/>
  <c r="AD697" i="34" s="1"/>
  <c r="J573" i="34"/>
  <c r="K571" i="34"/>
  <c r="L571" i="34" s="1"/>
  <c r="T658" i="33"/>
  <c r="U658" i="33" s="1"/>
  <c r="S659" i="33"/>
  <c r="AC698" i="34" l="1"/>
  <c r="AD698" i="34" s="1"/>
  <c r="AB700" i="34"/>
  <c r="K572" i="34"/>
  <c r="L572" i="34" s="1"/>
  <c r="J574" i="34"/>
  <c r="S660" i="33"/>
  <c r="T659" i="33"/>
  <c r="U659" i="33" s="1"/>
  <c r="AB701" i="34" l="1"/>
  <c r="AC699" i="34"/>
  <c r="AD699" i="34" s="1"/>
  <c r="J575" i="34"/>
  <c r="K573" i="34"/>
  <c r="L573" i="34" s="1"/>
  <c r="S661" i="33"/>
  <c r="T660" i="33"/>
  <c r="U660" i="33" s="1"/>
  <c r="AC700" i="34" l="1"/>
  <c r="AD700" i="34" s="1"/>
  <c r="AB702" i="34"/>
  <c r="K574" i="34"/>
  <c r="L574" i="34" s="1"/>
  <c r="J576" i="34"/>
  <c r="S662" i="33"/>
  <c r="T661" i="33"/>
  <c r="U661" i="33" s="1"/>
  <c r="AB703" i="34" l="1"/>
  <c r="AC701" i="34"/>
  <c r="AD701" i="34" s="1"/>
  <c r="J577" i="34"/>
  <c r="K575" i="34"/>
  <c r="L575" i="34" s="1"/>
  <c r="S663" i="33"/>
  <c r="T662" i="33"/>
  <c r="U662" i="33" s="1"/>
  <c r="AC702" i="34" l="1"/>
  <c r="AD702" i="34" s="1"/>
  <c r="AB704" i="34"/>
  <c r="K576" i="34"/>
  <c r="L576" i="34" s="1"/>
  <c r="J578" i="34"/>
  <c r="S664" i="33"/>
  <c r="T663" i="33"/>
  <c r="U663" i="33" s="1"/>
  <c r="AB705" i="34" l="1"/>
  <c r="AC703" i="34"/>
  <c r="AD703" i="34" s="1"/>
  <c r="J579" i="34"/>
  <c r="K577" i="34"/>
  <c r="L577" i="34" s="1"/>
  <c r="S665" i="33"/>
  <c r="T664" i="33"/>
  <c r="U664" i="33" s="1"/>
  <c r="AC704" i="34" l="1"/>
  <c r="AD704" i="34" s="1"/>
  <c r="AB706" i="34"/>
  <c r="K578" i="34"/>
  <c r="L578" i="34" s="1"/>
  <c r="J580" i="34"/>
  <c r="S666" i="33"/>
  <c r="T665" i="33"/>
  <c r="U665" i="33" s="1"/>
  <c r="AB707" i="34" l="1"/>
  <c r="AC705" i="34"/>
  <c r="AD705" i="34" s="1"/>
  <c r="J581" i="34"/>
  <c r="K579" i="34"/>
  <c r="L579" i="34" s="1"/>
  <c r="S667" i="33"/>
  <c r="T666" i="33"/>
  <c r="U666" i="33" s="1"/>
  <c r="AC706" i="34" l="1"/>
  <c r="AD706" i="34" s="1"/>
  <c r="AB708" i="34"/>
  <c r="K580" i="34"/>
  <c r="L580" i="34" s="1"/>
  <c r="J582" i="34"/>
  <c r="S668" i="33"/>
  <c r="T667" i="33"/>
  <c r="U667" i="33" s="1"/>
  <c r="AB709" i="34" l="1"/>
  <c r="AC707" i="34"/>
  <c r="AD707" i="34" s="1"/>
  <c r="J583" i="34"/>
  <c r="K581" i="34"/>
  <c r="L581" i="34" s="1"/>
  <c r="S669" i="33"/>
  <c r="T668" i="33"/>
  <c r="U668" i="33" s="1"/>
  <c r="AC708" i="34" l="1"/>
  <c r="AD708" i="34" s="1"/>
  <c r="AB710" i="34"/>
  <c r="K582" i="34"/>
  <c r="L582" i="34" s="1"/>
  <c r="J584" i="34"/>
  <c r="S670" i="33"/>
  <c r="T669" i="33"/>
  <c r="U669" i="33" s="1"/>
  <c r="AB711" i="34" l="1"/>
  <c r="AC709" i="34"/>
  <c r="AD709" i="34" s="1"/>
  <c r="J585" i="34"/>
  <c r="K583" i="34"/>
  <c r="L583" i="34" s="1"/>
  <c r="S671" i="33"/>
  <c r="T670" i="33"/>
  <c r="U670" i="33" s="1"/>
  <c r="AC710" i="34" l="1"/>
  <c r="AD710" i="34" s="1"/>
  <c r="AB712" i="34"/>
  <c r="K584" i="34"/>
  <c r="L584" i="34" s="1"/>
  <c r="J586" i="34"/>
  <c r="S672" i="33"/>
  <c r="T671" i="33"/>
  <c r="U671" i="33" s="1"/>
  <c r="AB713" i="34" l="1"/>
  <c r="AC711" i="34"/>
  <c r="AD711" i="34" s="1"/>
  <c r="J587" i="34"/>
  <c r="K585" i="34"/>
  <c r="L585" i="34" s="1"/>
  <c r="S673" i="33"/>
  <c r="T672" i="33"/>
  <c r="U672" i="33" s="1"/>
  <c r="AC712" i="34" l="1"/>
  <c r="AD712" i="34" s="1"/>
  <c r="AB714" i="34"/>
  <c r="K586" i="34"/>
  <c r="L586" i="34" s="1"/>
  <c r="J588" i="34"/>
  <c r="S674" i="33"/>
  <c r="T673" i="33"/>
  <c r="U673" i="33" s="1"/>
  <c r="AB715" i="34" l="1"/>
  <c r="AC713" i="34"/>
  <c r="AD713" i="34" s="1"/>
  <c r="J589" i="34"/>
  <c r="K587" i="34"/>
  <c r="L587" i="34" s="1"/>
  <c r="T674" i="33"/>
  <c r="U674" i="33" s="1"/>
  <c r="S675" i="33"/>
  <c r="AC714" i="34" l="1"/>
  <c r="AD714" i="34" s="1"/>
  <c r="AB716" i="34"/>
  <c r="K588" i="34"/>
  <c r="L588" i="34" s="1"/>
  <c r="J590" i="34"/>
  <c r="S676" i="33"/>
  <c r="T675" i="33"/>
  <c r="U675" i="33" s="1"/>
  <c r="AB717" i="34" l="1"/>
  <c r="AC715" i="34"/>
  <c r="AD715" i="34" s="1"/>
  <c r="J591" i="34"/>
  <c r="K589" i="34"/>
  <c r="L589" i="34" s="1"/>
  <c r="S677" i="33"/>
  <c r="T676" i="33"/>
  <c r="U676" i="33" s="1"/>
  <c r="AC716" i="34" l="1"/>
  <c r="AD716" i="34" s="1"/>
  <c r="AB718" i="34"/>
  <c r="K590" i="34"/>
  <c r="L590" i="34" s="1"/>
  <c r="J592" i="34"/>
  <c r="S678" i="33"/>
  <c r="T677" i="33"/>
  <c r="U677" i="33" s="1"/>
  <c r="AB719" i="34" l="1"/>
  <c r="AC717" i="34"/>
  <c r="AD717" i="34" s="1"/>
  <c r="J593" i="34"/>
  <c r="K591" i="34"/>
  <c r="L591" i="34" s="1"/>
  <c r="S679" i="33"/>
  <c r="T678" i="33"/>
  <c r="U678" i="33" s="1"/>
  <c r="AC718" i="34" l="1"/>
  <c r="AD718" i="34" s="1"/>
  <c r="AB720" i="34"/>
  <c r="K592" i="34"/>
  <c r="L592" i="34" s="1"/>
  <c r="J594" i="34"/>
  <c r="S680" i="33"/>
  <c r="T679" i="33"/>
  <c r="U679" i="33" s="1"/>
  <c r="AB721" i="34" l="1"/>
  <c r="AC719" i="34"/>
  <c r="AD719" i="34" s="1"/>
  <c r="J595" i="34"/>
  <c r="K593" i="34"/>
  <c r="L593" i="34" s="1"/>
  <c r="S681" i="33"/>
  <c r="T680" i="33"/>
  <c r="U680" i="33" s="1"/>
  <c r="AC720" i="34" l="1"/>
  <c r="AD720" i="34" s="1"/>
  <c r="AB722" i="34"/>
  <c r="K594" i="34"/>
  <c r="L594" i="34" s="1"/>
  <c r="J596" i="34"/>
  <c r="S682" i="33"/>
  <c r="T681" i="33"/>
  <c r="U681" i="33" s="1"/>
  <c r="AB723" i="34" l="1"/>
  <c r="AC721" i="34"/>
  <c r="AD721" i="34" s="1"/>
  <c r="J597" i="34"/>
  <c r="K595" i="34"/>
  <c r="L595" i="34" s="1"/>
  <c r="S683" i="33"/>
  <c r="T682" i="33"/>
  <c r="U682" i="33" s="1"/>
  <c r="AC722" i="34" l="1"/>
  <c r="AD722" i="34" s="1"/>
  <c r="AB724" i="34"/>
  <c r="K596" i="34"/>
  <c r="L596" i="34" s="1"/>
  <c r="J598" i="34"/>
  <c r="S684" i="33"/>
  <c r="T683" i="33"/>
  <c r="U683" i="33" s="1"/>
  <c r="AB725" i="34" l="1"/>
  <c r="AC723" i="34"/>
  <c r="AD723" i="34" s="1"/>
  <c r="J599" i="34"/>
  <c r="K597" i="34"/>
  <c r="L597" i="34" s="1"/>
  <c r="S685" i="33"/>
  <c r="T684" i="33"/>
  <c r="U684" i="33" s="1"/>
  <c r="AC724" i="34" l="1"/>
  <c r="AD724" i="34" s="1"/>
  <c r="AB726" i="34"/>
  <c r="K598" i="34"/>
  <c r="L598" i="34" s="1"/>
  <c r="J600" i="34"/>
  <c r="S686" i="33"/>
  <c r="T685" i="33"/>
  <c r="U685" i="33" s="1"/>
  <c r="AB727" i="34" l="1"/>
  <c r="AC725" i="34"/>
  <c r="AD725" i="34" s="1"/>
  <c r="J601" i="34"/>
  <c r="K599" i="34"/>
  <c r="L599" i="34" s="1"/>
  <c r="S687" i="33"/>
  <c r="T686" i="33"/>
  <c r="U686" i="33" s="1"/>
  <c r="AC726" i="34" l="1"/>
  <c r="AD726" i="34" s="1"/>
  <c r="AB728" i="34"/>
  <c r="K600" i="34"/>
  <c r="L600" i="34" s="1"/>
  <c r="J602" i="34"/>
  <c r="S688" i="33"/>
  <c r="T687" i="33"/>
  <c r="U687" i="33" s="1"/>
  <c r="AB729" i="34" l="1"/>
  <c r="AC727" i="34"/>
  <c r="AD727" i="34" s="1"/>
  <c r="J603" i="34"/>
  <c r="K601" i="34"/>
  <c r="L601" i="34" s="1"/>
  <c r="S689" i="33"/>
  <c r="T688" i="33"/>
  <c r="U688" i="33" s="1"/>
  <c r="AC728" i="34" l="1"/>
  <c r="AD728" i="34" s="1"/>
  <c r="AB730" i="34"/>
  <c r="K602" i="34"/>
  <c r="L602" i="34" s="1"/>
  <c r="J604" i="34"/>
  <c r="S690" i="33"/>
  <c r="T689" i="33"/>
  <c r="U689" i="33" s="1"/>
  <c r="AB731" i="34" l="1"/>
  <c r="AC729" i="34"/>
  <c r="AD729" i="34" s="1"/>
  <c r="J605" i="34"/>
  <c r="K603" i="34"/>
  <c r="L603" i="34" s="1"/>
  <c r="T690" i="33"/>
  <c r="U690" i="33" s="1"/>
  <c r="S691" i="33"/>
  <c r="AC730" i="34" l="1"/>
  <c r="AD730" i="34" s="1"/>
  <c r="AB732" i="34"/>
  <c r="K604" i="34"/>
  <c r="L604" i="34" s="1"/>
  <c r="J606" i="34"/>
  <c r="S692" i="33"/>
  <c r="T691" i="33"/>
  <c r="U691" i="33" s="1"/>
  <c r="AB733" i="34" l="1"/>
  <c r="AC731" i="34"/>
  <c r="AD731" i="34" s="1"/>
  <c r="J607" i="34"/>
  <c r="K605" i="34"/>
  <c r="L605" i="34" s="1"/>
  <c r="T692" i="33"/>
  <c r="U692" i="33" s="1"/>
  <c r="S693" i="33"/>
  <c r="AC732" i="34" l="1"/>
  <c r="AD732" i="34" s="1"/>
  <c r="AB734" i="34"/>
  <c r="K606" i="34"/>
  <c r="L606" i="34" s="1"/>
  <c r="J608" i="34"/>
  <c r="S694" i="33"/>
  <c r="T693" i="33"/>
  <c r="U693" i="33" s="1"/>
  <c r="AB735" i="34" l="1"/>
  <c r="AC733" i="34"/>
  <c r="AD733" i="34" s="1"/>
  <c r="J609" i="34"/>
  <c r="K607" i="34"/>
  <c r="L607" i="34" s="1"/>
  <c r="S695" i="33"/>
  <c r="T694" i="33"/>
  <c r="U694" i="33" s="1"/>
  <c r="AC734" i="34" l="1"/>
  <c r="AD734" i="34" s="1"/>
  <c r="AB736" i="34"/>
  <c r="K608" i="34"/>
  <c r="L608" i="34" s="1"/>
  <c r="J610" i="34"/>
  <c r="T695" i="33"/>
  <c r="U695" i="33" s="1"/>
  <c r="S696" i="33"/>
  <c r="AB737" i="34" l="1"/>
  <c r="AC735" i="34"/>
  <c r="AD735" i="34" s="1"/>
  <c r="J611" i="34"/>
  <c r="K609" i="34"/>
  <c r="L609" i="34" s="1"/>
  <c r="S697" i="33"/>
  <c r="T696" i="33"/>
  <c r="U696" i="33" s="1"/>
  <c r="AC736" i="34" l="1"/>
  <c r="AD736" i="34" s="1"/>
  <c r="AB738" i="34"/>
  <c r="K610" i="34"/>
  <c r="L610" i="34" s="1"/>
  <c r="J612" i="34"/>
  <c r="S698" i="33"/>
  <c r="T697" i="33"/>
  <c r="U697" i="33" s="1"/>
  <c r="AB739" i="34" l="1"/>
  <c r="AC737" i="34"/>
  <c r="AD737" i="34" s="1"/>
  <c r="J613" i="34"/>
  <c r="K611" i="34"/>
  <c r="L611" i="34" s="1"/>
  <c r="S699" i="33"/>
  <c r="T698" i="33"/>
  <c r="U698" i="33" s="1"/>
  <c r="AC738" i="34" l="1"/>
  <c r="AD738" i="34" s="1"/>
  <c r="AB740" i="34"/>
  <c r="K612" i="34"/>
  <c r="L612" i="34" s="1"/>
  <c r="J614" i="34"/>
  <c r="S700" i="33"/>
  <c r="T699" i="33"/>
  <c r="U699" i="33" s="1"/>
  <c r="AB741" i="34" l="1"/>
  <c r="AC739" i="34"/>
  <c r="AD739" i="34" s="1"/>
  <c r="J615" i="34"/>
  <c r="K613" i="34"/>
  <c r="L613" i="34" s="1"/>
  <c r="T700" i="33"/>
  <c r="U700" i="33" s="1"/>
  <c r="S701" i="33"/>
  <c r="AC740" i="34" l="1"/>
  <c r="AD740" i="34" s="1"/>
  <c r="AB742" i="34"/>
  <c r="K614" i="34"/>
  <c r="L614" i="34" s="1"/>
  <c r="J616" i="34"/>
  <c r="S702" i="33"/>
  <c r="T701" i="33"/>
  <c r="U701" i="33" s="1"/>
  <c r="AB743" i="34" l="1"/>
  <c r="AC741" i="34"/>
  <c r="AD741" i="34" s="1"/>
  <c r="J617" i="34"/>
  <c r="K615" i="34"/>
  <c r="L615" i="34" s="1"/>
  <c r="T702" i="33"/>
  <c r="U702" i="33" s="1"/>
  <c r="S703" i="33"/>
  <c r="AC742" i="34" l="1"/>
  <c r="AD742" i="34" s="1"/>
  <c r="AB744" i="34"/>
  <c r="K616" i="34"/>
  <c r="L616" i="34" s="1"/>
  <c r="J618" i="34"/>
  <c r="S704" i="33"/>
  <c r="T703" i="33"/>
  <c r="U703" i="33" s="1"/>
  <c r="AB745" i="34" l="1"/>
  <c r="AC743" i="34"/>
  <c r="AD743" i="34" s="1"/>
  <c r="J619" i="34"/>
  <c r="K617" i="34"/>
  <c r="L617" i="34" s="1"/>
  <c r="S705" i="33"/>
  <c r="T704" i="33"/>
  <c r="U704" i="33" s="1"/>
  <c r="AC744" i="34" l="1"/>
  <c r="AD744" i="34" s="1"/>
  <c r="AB746" i="34"/>
  <c r="K618" i="34"/>
  <c r="L618" i="34" s="1"/>
  <c r="J620" i="34"/>
  <c r="S706" i="33"/>
  <c r="T705" i="33"/>
  <c r="U705" i="33" s="1"/>
  <c r="AB747" i="34" l="1"/>
  <c r="AC745" i="34"/>
  <c r="AD745" i="34" s="1"/>
  <c r="J621" i="34"/>
  <c r="K619" i="34"/>
  <c r="L619" i="34" s="1"/>
  <c r="T706" i="33"/>
  <c r="U706" i="33" s="1"/>
  <c r="S707" i="33"/>
  <c r="AC746" i="34" l="1"/>
  <c r="AD746" i="34" s="1"/>
  <c r="AB748" i="34"/>
  <c r="K620" i="34"/>
  <c r="L620" i="34" s="1"/>
  <c r="J622" i="34"/>
  <c r="S708" i="33"/>
  <c r="T707" i="33"/>
  <c r="U707" i="33" s="1"/>
  <c r="AB749" i="34" l="1"/>
  <c r="AC747" i="34"/>
  <c r="AD747" i="34" s="1"/>
  <c r="J623" i="34"/>
  <c r="K621" i="34"/>
  <c r="L621" i="34" s="1"/>
  <c r="S709" i="33"/>
  <c r="T708" i="33"/>
  <c r="U708" i="33" s="1"/>
  <c r="AC748" i="34" l="1"/>
  <c r="AD748" i="34" s="1"/>
  <c r="AB750" i="34"/>
  <c r="K622" i="34"/>
  <c r="L622" i="34" s="1"/>
  <c r="J624" i="34"/>
  <c r="S710" i="33"/>
  <c r="T709" i="33"/>
  <c r="U709" i="33" s="1"/>
  <c r="AB751" i="34" l="1"/>
  <c r="AC749" i="34"/>
  <c r="AD749" i="34" s="1"/>
  <c r="J625" i="34"/>
  <c r="K623" i="34"/>
  <c r="L623" i="34" s="1"/>
  <c r="S711" i="33"/>
  <c r="T710" i="33"/>
  <c r="U710" i="33" s="1"/>
  <c r="AC750" i="34" l="1"/>
  <c r="AD750" i="34" s="1"/>
  <c r="AB752" i="34"/>
  <c r="K624" i="34"/>
  <c r="L624" i="34" s="1"/>
  <c r="J626" i="34"/>
  <c r="S712" i="33"/>
  <c r="T711" i="33"/>
  <c r="U711" i="33" s="1"/>
  <c r="AB753" i="34" l="1"/>
  <c r="AC751" i="34"/>
  <c r="AD751" i="34" s="1"/>
  <c r="J627" i="34"/>
  <c r="K625" i="34"/>
  <c r="L625" i="34" s="1"/>
  <c r="S713" i="33"/>
  <c r="T712" i="33"/>
  <c r="U712" i="33" s="1"/>
  <c r="AC752" i="34" l="1"/>
  <c r="AD752" i="34" s="1"/>
  <c r="AB754" i="34"/>
  <c r="K626" i="34"/>
  <c r="L626" i="34" s="1"/>
  <c r="J628" i="34"/>
  <c r="S714" i="33"/>
  <c r="T713" i="33"/>
  <c r="U713" i="33" s="1"/>
  <c r="AB755" i="34" l="1"/>
  <c r="AC753" i="34"/>
  <c r="AD753" i="34" s="1"/>
  <c r="J629" i="34"/>
  <c r="K627" i="34"/>
  <c r="L627" i="34" s="1"/>
  <c r="S715" i="33"/>
  <c r="T714" i="33"/>
  <c r="U714" i="33" s="1"/>
  <c r="AC754" i="34" l="1"/>
  <c r="AD754" i="34" s="1"/>
  <c r="AB756" i="34"/>
  <c r="K628" i="34"/>
  <c r="L628" i="34" s="1"/>
  <c r="J630" i="34"/>
  <c r="S716" i="33"/>
  <c r="T715" i="33"/>
  <c r="U715" i="33" s="1"/>
  <c r="AB757" i="34" l="1"/>
  <c r="AC755" i="34"/>
  <c r="AD755" i="34" s="1"/>
  <c r="J631" i="34"/>
  <c r="K629" i="34"/>
  <c r="L629" i="34" s="1"/>
  <c r="S717" i="33"/>
  <c r="T716" i="33"/>
  <c r="U716" i="33" s="1"/>
  <c r="AC756" i="34" l="1"/>
  <c r="AD756" i="34" s="1"/>
  <c r="AB758" i="34"/>
  <c r="K630" i="34"/>
  <c r="L630" i="34" s="1"/>
  <c r="J632" i="34"/>
  <c r="S718" i="33"/>
  <c r="T717" i="33"/>
  <c r="U717" i="33" s="1"/>
  <c r="AB759" i="34" l="1"/>
  <c r="AC757" i="34"/>
  <c r="AD757" i="34" s="1"/>
  <c r="J633" i="34"/>
  <c r="K631" i="34"/>
  <c r="L631" i="34" s="1"/>
  <c r="S719" i="33"/>
  <c r="T718" i="33"/>
  <c r="U718" i="33" s="1"/>
  <c r="AC758" i="34" l="1"/>
  <c r="AD758" i="34" s="1"/>
  <c r="AB760" i="34"/>
  <c r="K632" i="34"/>
  <c r="L632" i="34" s="1"/>
  <c r="J634" i="34"/>
  <c r="S720" i="33"/>
  <c r="T719" i="33"/>
  <c r="U719" i="33" s="1"/>
  <c r="AB761" i="34" l="1"/>
  <c r="AC759" i="34"/>
  <c r="AD759" i="34" s="1"/>
  <c r="J635" i="34"/>
  <c r="K633" i="34"/>
  <c r="L633" i="34" s="1"/>
  <c r="S721" i="33"/>
  <c r="T720" i="33"/>
  <c r="U720" i="33" s="1"/>
  <c r="AC760" i="34" l="1"/>
  <c r="AD760" i="34" s="1"/>
  <c r="AB762" i="34"/>
  <c r="K634" i="34"/>
  <c r="L634" i="34" s="1"/>
  <c r="J636" i="34"/>
  <c r="S722" i="33"/>
  <c r="T721" i="33"/>
  <c r="U721" i="33" s="1"/>
  <c r="AB763" i="34" l="1"/>
  <c r="AC761" i="34"/>
  <c r="AD761" i="34" s="1"/>
  <c r="J637" i="34"/>
  <c r="K635" i="34"/>
  <c r="L635" i="34" s="1"/>
  <c r="T722" i="33"/>
  <c r="U722" i="33" s="1"/>
  <c r="S723" i="33"/>
  <c r="AC762" i="34" l="1"/>
  <c r="AD762" i="34" s="1"/>
  <c r="AB764" i="34"/>
  <c r="K636" i="34"/>
  <c r="L636" i="34" s="1"/>
  <c r="J638" i="34"/>
  <c r="S724" i="33"/>
  <c r="T723" i="33"/>
  <c r="U723" i="33" s="1"/>
  <c r="AB765" i="34" l="1"/>
  <c r="AC763" i="34"/>
  <c r="AD763" i="34" s="1"/>
  <c r="J639" i="34"/>
  <c r="K637" i="34"/>
  <c r="L637" i="34" s="1"/>
  <c r="S725" i="33"/>
  <c r="T724" i="33"/>
  <c r="U724" i="33" s="1"/>
  <c r="AC764" i="34" l="1"/>
  <c r="AD764" i="34" s="1"/>
  <c r="AB766" i="34"/>
  <c r="K638" i="34"/>
  <c r="L638" i="34" s="1"/>
  <c r="J640" i="34"/>
  <c r="S726" i="33"/>
  <c r="T725" i="33"/>
  <c r="U725" i="33" s="1"/>
  <c r="AB767" i="34" l="1"/>
  <c r="AC765" i="34"/>
  <c r="AD765" i="34" s="1"/>
  <c r="J641" i="34"/>
  <c r="K639" i="34"/>
  <c r="L639" i="34" s="1"/>
  <c r="S727" i="33"/>
  <c r="T726" i="33"/>
  <c r="U726" i="33" s="1"/>
  <c r="AC766" i="34" l="1"/>
  <c r="AD766" i="34" s="1"/>
  <c r="AB768" i="34"/>
  <c r="K640" i="34"/>
  <c r="L640" i="34" s="1"/>
  <c r="J642" i="34"/>
  <c r="S728" i="33"/>
  <c r="T727" i="33"/>
  <c r="U727" i="33" s="1"/>
  <c r="AB769" i="34" l="1"/>
  <c r="AC767" i="34"/>
  <c r="AD767" i="34" s="1"/>
  <c r="J643" i="34"/>
  <c r="K641" i="34"/>
  <c r="L641" i="34" s="1"/>
  <c r="S729" i="33"/>
  <c r="T728" i="33"/>
  <c r="U728" i="33" s="1"/>
  <c r="AC768" i="34" l="1"/>
  <c r="AD768" i="34" s="1"/>
  <c r="AB770" i="34"/>
  <c r="K642" i="34"/>
  <c r="L642" i="34" s="1"/>
  <c r="J644" i="34"/>
  <c r="S730" i="33"/>
  <c r="T729" i="33"/>
  <c r="U729" i="33" s="1"/>
  <c r="AB771" i="34" l="1"/>
  <c r="AC769" i="34"/>
  <c r="AD769" i="34" s="1"/>
  <c r="J645" i="34"/>
  <c r="K643" i="34"/>
  <c r="L643" i="34" s="1"/>
  <c r="S731" i="33"/>
  <c r="T730" i="33"/>
  <c r="U730" i="33" s="1"/>
  <c r="AC770" i="34" l="1"/>
  <c r="AD770" i="34" s="1"/>
  <c r="AB772" i="34"/>
  <c r="K644" i="34"/>
  <c r="L644" i="34" s="1"/>
  <c r="J646" i="34"/>
  <c r="S732" i="33"/>
  <c r="T731" i="33"/>
  <c r="U731" i="33" s="1"/>
  <c r="AB773" i="34" l="1"/>
  <c r="AC771" i="34"/>
  <c r="AD771" i="34" s="1"/>
  <c r="J647" i="34"/>
  <c r="K645" i="34"/>
  <c r="L645" i="34" s="1"/>
  <c r="S733" i="33"/>
  <c r="T732" i="33"/>
  <c r="U732" i="33" s="1"/>
  <c r="AC772" i="34" l="1"/>
  <c r="AD772" i="34" s="1"/>
  <c r="AB774" i="34"/>
  <c r="K646" i="34"/>
  <c r="L646" i="34" s="1"/>
  <c r="J648" i="34"/>
  <c r="S734" i="33"/>
  <c r="T733" i="33"/>
  <c r="U733" i="33" s="1"/>
  <c r="AB775" i="34" l="1"/>
  <c r="AC773" i="34"/>
  <c r="AD773" i="34" s="1"/>
  <c r="J649" i="34"/>
  <c r="K647" i="34"/>
  <c r="L647" i="34" s="1"/>
  <c r="S735" i="33"/>
  <c r="T734" i="33"/>
  <c r="U734" i="33" s="1"/>
  <c r="AC774" i="34" l="1"/>
  <c r="AD774" i="34" s="1"/>
  <c r="AB776" i="34"/>
  <c r="K648" i="34"/>
  <c r="L648" i="34" s="1"/>
  <c r="J650" i="34"/>
  <c r="S736" i="33"/>
  <c r="T735" i="33"/>
  <c r="U735" i="33" s="1"/>
  <c r="AB777" i="34" l="1"/>
  <c r="AC775" i="34"/>
  <c r="AD775" i="34" s="1"/>
  <c r="J651" i="34"/>
  <c r="K649" i="34"/>
  <c r="L649" i="34" s="1"/>
  <c r="S737" i="33"/>
  <c r="T736" i="33"/>
  <c r="U736" i="33" s="1"/>
  <c r="AC776" i="34" l="1"/>
  <c r="AD776" i="34" s="1"/>
  <c r="AB778" i="34"/>
  <c r="K650" i="34"/>
  <c r="L650" i="34" s="1"/>
  <c r="J652" i="34"/>
  <c r="S738" i="33"/>
  <c r="T737" i="33"/>
  <c r="U737" i="33" s="1"/>
  <c r="AB779" i="34" l="1"/>
  <c r="AC777" i="34"/>
  <c r="AD777" i="34" s="1"/>
  <c r="J653" i="34"/>
  <c r="K651" i="34"/>
  <c r="L651" i="34" s="1"/>
  <c r="T738" i="33"/>
  <c r="U738" i="33" s="1"/>
  <c r="S739" i="33"/>
  <c r="AC778" i="34" l="1"/>
  <c r="AD778" i="34" s="1"/>
  <c r="AB780" i="34"/>
  <c r="K652" i="34"/>
  <c r="L652" i="34" s="1"/>
  <c r="J654" i="34"/>
  <c r="S740" i="33"/>
  <c r="T739" i="33"/>
  <c r="U739" i="33" s="1"/>
  <c r="AB781" i="34" l="1"/>
  <c r="AC779" i="34"/>
  <c r="AD779" i="34" s="1"/>
  <c r="J655" i="34"/>
  <c r="K653" i="34"/>
  <c r="L653" i="34" s="1"/>
  <c r="S741" i="33"/>
  <c r="T740" i="33"/>
  <c r="U740" i="33" s="1"/>
  <c r="AC780" i="34" l="1"/>
  <c r="AD780" i="34" s="1"/>
  <c r="AB782" i="34"/>
  <c r="K654" i="34"/>
  <c r="L654" i="34" s="1"/>
  <c r="J656" i="34"/>
  <c r="S742" i="33"/>
  <c r="T741" i="33"/>
  <c r="U741" i="33" s="1"/>
  <c r="AB783" i="34" l="1"/>
  <c r="AC781" i="34"/>
  <c r="AD781" i="34" s="1"/>
  <c r="J657" i="34"/>
  <c r="K655" i="34"/>
  <c r="L655" i="34" s="1"/>
  <c r="S743" i="33"/>
  <c r="T742" i="33"/>
  <c r="U742" i="33" s="1"/>
  <c r="AC782" i="34" l="1"/>
  <c r="AD782" i="34" s="1"/>
  <c r="AB784" i="34"/>
  <c r="K656" i="34"/>
  <c r="L656" i="34" s="1"/>
  <c r="J658" i="34"/>
  <c r="S744" i="33"/>
  <c r="T743" i="33"/>
  <c r="U743" i="33" s="1"/>
  <c r="AB785" i="34" l="1"/>
  <c r="AC783" i="34"/>
  <c r="AD783" i="34" s="1"/>
  <c r="J659" i="34"/>
  <c r="K657" i="34"/>
  <c r="L657" i="34" s="1"/>
  <c r="S745" i="33"/>
  <c r="T744" i="33"/>
  <c r="U744" i="33" s="1"/>
  <c r="AC784" i="34" l="1"/>
  <c r="AD784" i="34" s="1"/>
  <c r="AB786" i="34"/>
  <c r="K658" i="34"/>
  <c r="L658" i="34" s="1"/>
  <c r="J660" i="34"/>
  <c r="S746" i="33"/>
  <c r="T745" i="33"/>
  <c r="U745" i="33" s="1"/>
  <c r="AB787" i="34" l="1"/>
  <c r="AC785" i="34"/>
  <c r="AD785" i="34" s="1"/>
  <c r="J661" i="34"/>
  <c r="K659" i="34"/>
  <c r="L659" i="34" s="1"/>
  <c r="S747" i="33"/>
  <c r="T746" i="33"/>
  <c r="U746" i="33" s="1"/>
  <c r="AB788" i="34" l="1"/>
  <c r="AC786" i="34"/>
  <c r="AD786" i="34" s="1"/>
  <c r="K660" i="34"/>
  <c r="L660" i="34" s="1"/>
  <c r="J662" i="34"/>
  <c r="S748" i="33"/>
  <c r="T747" i="33"/>
  <c r="U747" i="33" s="1"/>
  <c r="AB789" i="34" l="1"/>
  <c r="AC787" i="34"/>
  <c r="AD787" i="34" s="1"/>
  <c r="J663" i="34"/>
  <c r="K661" i="34"/>
  <c r="L661" i="34" s="1"/>
  <c r="S749" i="33"/>
  <c r="T748" i="33"/>
  <c r="U748" i="33" s="1"/>
  <c r="AC788" i="34" l="1"/>
  <c r="AD788" i="34" s="1"/>
  <c r="AB790" i="34"/>
  <c r="K662" i="34"/>
  <c r="L662" i="34" s="1"/>
  <c r="J664" i="34"/>
  <c r="S750" i="33"/>
  <c r="T749" i="33"/>
  <c r="U749" i="33" s="1"/>
  <c r="AB791" i="34" l="1"/>
  <c r="AC789" i="34"/>
  <c r="AD789" i="34" s="1"/>
  <c r="J665" i="34"/>
  <c r="K663" i="34"/>
  <c r="L663" i="34" s="1"/>
  <c r="S751" i="33"/>
  <c r="T750" i="33"/>
  <c r="U750" i="33" s="1"/>
  <c r="AC790" i="34" l="1"/>
  <c r="AD790" i="34" s="1"/>
  <c r="AB792" i="34"/>
  <c r="K664" i="34"/>
  <c r="L664" i="34" s="1"/>
  <c r="J666" i="34"/>
  <c r="S752" i="33"/>
  <c r="T751" i="33"/>
  <c r="U751" i="33" s="1"/>
  <c r="AB793" i="34" l="1"/>
  <c r="AC791" i="34"/>
  <c r="AD791" i="34" s="1"/>
  <c r="J667" i="34"/>
  <c r="K665" i="34"/>
  <c r="L665" i="34" s="1"/>
  <c r="S753" i="33"/>
  <c r="T752" i="33"/>
  <c r="U752" i="33" s="1"/>
  <c r="AC792" i="34" l="1"/>
  <c r="AD792" i="34" s="1"/>
  <c r="AB794" i="34"/>
  <c r="K666" i="34"/>
  <c r="L666" i="34" s="1"/>
  <c r="J668" i="34"/>
  <c r="S754" i="33"/>
  <c r="T753" i="33"/>
  <c r="U753" i="33" s="1"/>
  <c r="AB795" i="34" l="1"/>
  <c r="AC793" i="34"/>
  <c r="AD793" i="34" s="1"/>
  <c r="J669" i="34"/>
  <c r="K667" i="34"/>
  <c r="L667" i="34" s="1"/>
  <c r="T754" i="33"/>
  <c r="U754" i="33" s="1"/>
  <c r="S755" i="33"/>
  <c r="AC794" i="34" l="1"/>
  <c r="AD794" i="34" s="1"/>
  <c r="AB796" i="34"/>
  <c r="K668" i="34"/>
  <c r="L668" i="34" s="1"/>
  <c r="J670" i="34"/>
  <c r="S756" i="33"/>
  <c r="T755" i="33"/>
  <c r="U755" i="33" s="1"/>
  <c r="AB797" i="34" l="1"/>
  <c r="AC795" i="34"/>
  <c r="AD795" i="34" s="1"/>
  <c r="J671" i="34"/>
  <c r="K669" i="34"/>
  <c r="L669" i="34" s="1"/>
  <c r="S757" i="33"/>
  <c r="T756" i="33"/>
  <c r="U756" i="33" s="1"/>
  <c r="AB798" i="34" l="1"/>
  <c r="AC796" i="34"/>
  <c r="AD796" i="34" s="1"/>
  <c r="K670" i="34"/>
  <c r="L670" i="34" s="1"/>
  <c r="J672" i="34"/>
  <c r="S758" i="33"/>
  <c r="T757" i="33"/>
  <c r="U757" i="33" s="1"/>
  <c r="AB799" i="34" l="1"/>
  <c r="AC797" i="34"/>
  <c r="AD797" i="34" s="1"/>
  <c r="J673" i="34"/>
  <c r="K671" i="34"/>
  <c r="L671" i="34" s="1"/>
  <c r="S759" i="33"/>
  <c r="T758" i="33"/>
  <c r="U758" i="33" s="1"/>
  <c r="AC798" i="34" l="1"/>
  <c r="AD798" i="34" s="1"/>
  <c r="AB800" i="34"/>
  <c r="K672" i="34"/>
  <c r="L672" i="34" s="1"/>
  <c r="J674" i="34"/>
  <c r="S760" i="33"/>
  <c r="T759" i="33"/>
  <c r="U759" i="33" s="1"/>
  <c r="AB801" i="34" l="1"/>
  <c r="AC799" i="34"/>
  <c r="AD799" i="34" s="1"/>
  <c r="J675" i="34"/>
  <c r="K673" i="34"/>
  <c r="L673" i="34" s="1"/>
  <c r="S761" i="33"/>
  <c r="T760" i="33"/>
  <c r="U760" i="33" s="1"/>
  <c r="AC800" i="34" l="1"/>
  <c r="AD800" i="34" s="1"/>
  <c r="AB802" i="34"/>
  <c r="K674" i="34"/>
  <c r="L674" i="34" s="1"/>
  <c r="J676" i="34"/>
  <c r="S762" i="33"/>
  <c r="T761" i="33"/>
  <c r="U761" i="33" s="1"/>
  <c r="AB803" i="34" l="1"/>
  <c r="AC801" i="34"/>
  <c r="AD801" i="34" s="1"/>
  <c r="J677" i="34"/>
  <c r="K675" i="34"/>
  <c r="L675" i="34" s="1"/>
  <c r="S763" i="33"/>
  <c r="T762" i="33"/>
  <c r="U762" i="33" s="1"/>
  <c r="AC802" i="34" l="1"/>
  <c r="AD802" i="34" s="1"/>
  <c r="AB804" i="34"/>
  <c r="K676" i="34"/>
  <c r="L676" i="34" s="1"/>
  <c r="J678" i="34"/>
  <c r="S764" i="33"/>
  <c r="T763" i="33"/>
  <c r="U763" i="33" s="1"/>
  <c r="AB805" i="34" l="1"/>
  <c r="AC803" i="34"/>
  <c r="AD803" i="34" s="1"/>
  <c r="J679" i="34"/>
  <c r="K677" i="34"/>
  <c r="L677" i="34" s="1"/>
  <c r="S765" i="33"/>
  <c r="T764" i="33"/>
  <c r="U764" i="33" s="1"/>
  <c r="AC804" i="34" l="1"/>
  <c r="AD804" i="34" s="1"/>
  <c r="AB806" i="34"/>
  <c r="K678" i="34"/>
  <c r="L678" i="34" s="1"/>
  <c r="J680" i="34"/>
  <c r="T765" i="33"/>
  <c r="U765" i="33" s="1"/>
  <c r="S766" i="33"/>
  <c r="AB807" i="34" l="1"/>
  <c r="AC805" i="34"/>
  <c r="AD805" i="34" s="1"/>
  <c r="J681" i="34"/>
  <c r="K679" i="34"/>
  <c r="L679" i="34" s="1"/>
  <c r="S767" i="33"/>
  <c r="T766" i="33"/>
  <c r="U766" i="33" s="1"/>
  <c r="AC806" i="34" l="1"/>
  <c r="AD806" i="34" s="1"/>
  <c r="AB808" i="34"/>
  <c r="K680" i="34"/>
  <c r="L680" i="34" s="1"/>
  <c r="J682" i="34"/>
  <c r="T767" i="33"/>
  <c r="U767" i="33" s="1"/>
  <c r="S768" i="33"/>
  <c r="AB809" i="34" l="1"/>
  <c r="AC807" i="34"/>
  <c r="AD807" i="34" s="1"/>
  <c r="J683" i="34"/>
  <c r="K681" i="34"/>
  <c r="L681" i="34" s="1"/>
  <c r="S769" i="33"/>
  <c r="T768" i="33"/>
  <c r="U768" i="33" s="1"/>
  <c r="AC808" i="34" l="1"/>
  <c r="AD808" i="34" s="1"/>
  <c r="AB810" i="34"/>
  <c r="K682" i="34"/>
  <c r="L682" i="34" s="1"/>
  <c r="J684" i="34"/>
  <c r="S770" i="33"/>
  <c r="T769" i="33"/>
  <c r="U769" i="33" s="1"/>
  <c r="AB811" i="34" l="1"/>
  <c r="AC809" i="34"/>
  <c r="AD809" i="34" s="1"/>
  <c r="J685" i="34"/>
  <c r="K683" i="34"/>
  <c r="L683" i="34" s="1"/>
  <c r="T770" i="33"/>
  <c r="U770" i="33" s="1"/>
  <c r="S771" i="33"/>
  <c r="AC810" i="34" l="1"/>
  <c r="AD810" i="34" s="1"/>
  <c r="AB812" i="34"/>
  <c r="K684" i="34"/>
  <c r="L684" i="34" s="1"/>
  <c r="J686" i="34"/>
  <c r="S772" i="33"/>
  <c r="T771" i="33"/>
  <c r="U771" i="33" s="1"/>
  <c r="AB813" i="34" l="1"/>
  <c r="AC811" i="34"/>
  <c r="AD811" i="34" s="1"/>
  <c r="J687" i="34"/>
  <c r="K685" i="34"/>
  <c r="L685" i="34" s="1"/>
  <c r="S773" i="33"/>
  <c r="T772" i="33"/>
  <c r="U772" i="33" s="1"/>
  <c r="AC812" i="34" l="1"/>
  <c r="AD812" i="34" s="1"/>
  <c r="AB814" i="34"/>
  <c r="K686" i="34"/>
  <c r="L686" i="34" s="1"/>
  <c r="J688" i="34"/>
  <c r="S774" i="33"/>
  <c r="T773" i="33"/>
  <c r="U773" i="33" s="1"/>
  <c r="AB815" i="34" l="1"/>
  <c r="AC813" i="34"/>
  <c r="AD813" i="34" s="1"/>
  <c r="J689" i="34"/>
  <c r="K687" i="34"/>
  <c r="L687" i="34" s="1"/>
  <c r="S775" i="33"/>
  <c r="T774" i="33"/>
  <c r="U774" i="33" s="1"/>
  <c r="AC814" i="34" l="1"/>
  <c r="AD814" i="34" s="1"/>
  <c r="AB816" i="34"/>
  <c r="K688" i="34"/>
  <c r="L688" i="34" s="1"/>
  <c r="J690" i="34"/>
  <c r="S776" i="33"/>
  <c r="T775" i="33"/>
  <c r="U775" i="33" s="1"/>
  <c r="AB817" i="34" l="1"/>
  <c r="AC815" i="34"/>
  <c r="AD815" i="34" s="1"/>
  <c r="J691" i="34"/>
  <c r="K689" i="34"/>
  <c r="L689" i="34" s="1"/>
  <c r="S777" i="33"/>
  <c r="T776" i="33"/>
  <c r="U776" i="33" s="1"/>
  <c r="AC816" i="34" l="1"/>
  <c r="AD816" i="34" s="1"/>
  <c r="AB818" i="34"/>
  <c r="K690" i="34"/>
  <c r="L690" i="34" s="1"/>
  <c r="J692" i="34"/>
  <c r="S778" i="33"/>
  <c r="T777" i="33"/>
  <c r="U777" i="33" s="1"/>
  <c r="AB819" i="34" l="1"/>
  <c r="AC817" i="34"/>
  <c r="AD817" i="34" s="1"/>
  <c r="J693" i="34"/>
  <c r="K691" i="34"/>
  <c r="L691" i="34" s="1"/>
  <c r="S779" i="33"/>
  <c r="T778" i="33"/>
  <c r="U778" i="33" s="1"/>
  <c r="AC818" i="34" l="1"/>
  <c r="AD818" i="34" s="1"/>
  <c r="AB820" i="34"/>
  <c r="K692" i="34"/>
  <c r="L692" i="34" s="1"/>
  <c r="J694" i="34"/>
  <c r="S780" i="33"/>
  <c r="T779" i="33"/>
  <c r="U779" i="33" s="1"/>
  <c r="AB821" i="34" l="1"/>
  <c r="AC819" i="34"/>
  <c r="AD819" i="34" s="1"/>
  <c r="J695" i="34"/>
  <c r="K693" i="34"/>
  <c r="L693" i="34" s="1"/>
  <c r="S781" i="33"/>
  <c r="T780" i="33"/>
  <c r="U780" i="33" s="1"/>
  <c r="AC820" i="34" l="1"/>
  <c r="AD820" i="34" s="1"/>
  <c r="AB822" i="34"/>
  <c r="K694" i="34"/>
  <c r="L694" i="34" s="1"/>
  <c r="J696" i="34"/>
  <c r="S782" i="33"/>
  <c r="T781" i="33"/>
  <c r="U781" i="33" s="1"/>
  <c r="AB823" i="34" l="1"/>
  <c r="AC821" i="34"/>
  <c r="AD821" i="34" s="1"/>
  <c r="J697" i="34"/>
  <c r="K695" i="34"/>
  <c r="L695" i="34" s="1"/>
  <c r="S783" i="33"/>
  <c r="T782" i="33"/>
  <c r="U782" i="33" s="1"/>
  <c r="AC822" i="34" l="1"/>
  <c r="AD822" i="34" s="1"/>
  <c r="AB824" i="34"/>
  <c r="K696" i="34"/>
  <c r="L696" i="34" s="1"/>
  <c r="J698" i="34"/>
  <c r="S784" i="33"/>
  <c r="T783" i="33"/>
  <c r="U783" i="33" s="1"/>
  <c r="AB825" i="34" l="1"/>
  <c r="AC823" i="34"/>
  <c r="AD823" i="34" s="1"/>
  <c r="J699" i="34"/>
  <c r="K697" i="34"/>
  <c r="L697" i="34" s="1"/>
  <c r="S785" i="33"/>
  <c r="T784" i="33"/>
  <c r="U784" i="33" s="1"/>
  <c r="AC824" i="34" l="1"/>
  <c r="AD824" i="34" s="1"/>
  <c r="AB826" i="34"/>
  <c r="K698" i="34"/>
  <c r="L698" i="34" s="1"/>
  <c r="J700" i="34"/>
  <c r="S786" i="33"/>
  <c r="T785" i="33"/>
  <c r="U785" i="33" s="1"/>
  <c r="AB827" i="34" l="1"/>
  <c r="AC825" i="34"/>
  <c r="AD825" i="34" s="1"/>
  <c r="J701" i="34"/>
  <c r="K699" i="34"/>
  <c r="L699" i="34" s="1"/>
  <c r="T786" i="33"/>
  <c r="U786" i="33" s="1"/>
  <c r="S787" i="33"/>
  <c r="AC826" i="34" l="1"/>
  <c r="AD826" i="34" s="1"/>
  <c r="AB828" i="34"/>
  <c r="K700" i="34"/>
  <c r="L700" i="34" s="1"/>
  <c r="J702" i="34"/>
  <c r="S788" i="33"/>
  <c r="T787" i="33"/>
  <c r="U787" i="33" s="1"/>
  <c r="AB829" i="34" l="1"/>
  <c r="AC827" i="34"/>
  <c r="AD827" i="34" s="1"/>
  <c r="J703" i="34"/>
  <c r="K701" i="34"/>
  <c r="L701" i="34" s="1"/>
  <c r="S789" i="33"/>
  <c r="T788" i="33"/>
  <c r="U788" i="33" s="1"/>
  <c r="AC828" i="34" l="1"/>
  <c r="AD828" i="34" s="1"/>
  <c r="AB830" i="34"/>
  <c r="K702" i="34"/>
  <c r="L702" i="34" s="1"/>
  <c r="J704" i="34"/>
  <c r="S790" i="33"/>
  <c r="T789" i="33"/>
  <c r="U789" i="33" s="1"/>
  <c r="AB831" i="34" l="1"/>
  <c r="AC829" i="34"/>
  <c r="AD829" i="34" s="1"/>
  <c r="J705" i="34"/>
  <c r="K703" i="34"/>
  <c r="L703" i="34" s="1"/>
  <c r="S791" i="33"/>
  <c r="T790" i="33"/>
  <c r="U790" i="33" s="1"/>
  <c r="AC830" i="34" l="1"/>
  <c r="AD830" i="34" s="1"/>
  <c r="AB832" i="34"/>
  <c r="K704" i="34"/>
  <c r="L704" i="34" s="1"/>
  <c r="J706" i="34"/>
  <c r="S792" i="33"/>
  <c r="T791" i="33"/>
  <c r="U791" i="33" s="1"/>
  <c r="AB833" i="34" l="1"/>
  <c r="AC831" i="34"/>
  <c r="AD831" i="34" s="1"/>
  <c r="J707" i="34"/>
  <c r="K705" i="34"/>
  <c r="L705" i="34" s="1"/>
  <c r="S793" i="33"/>
  <c r="T792" i="33"/>
  <c r="U792" i="33" s="1"/>
  <c r="AC832" i="34" l="1"/>
  <c r="AD832" i="34" s="1"/>
  <c r="AB834" i="34"/>
  <c r="K706" i="34"/>
  <c r="L706" i="34" s="1"/>
  <c r="J708" i="34"/>
  <c r="S794" i="33"/>
  <c r="T793" i="33"/>
  <c r="U793" i="33" s="1"/>
  <c r="AB835" i="34" l="1"/>
  <c r="AC833" i="34"/>
  <c r="AD833" i="34" s="1"/>
  <c r="J709" i="34"/>
  <c r="K707" i="34"/>
  <c r="L707" i="34" s="1"/>
  <c r="S795" i="33"/>
  <c r="T794" i="33"/>
  <c r="U794" i="33" s="1"/>
  <c r="AC834" i="34" l="1"/>
  <c r="AD834" i="34" s="1"/>
  <c r="AB836" i="34"/>
  <c r="K708" i="34"/>
  <c r="L708" i="34" s="1"/>
  <c r="J710" i="34"/>
  <c r="S796" i="33"/>
  <c r="T795" i="33"/>
  <c r="U795" i="33" s="1"/>
  <c r="AB837" i="34" l="1"/>
  <c r="AC835" i="34"/>
  <c r="AD835" i="34" s="1"/>
  <c r="J711" i="34"/>
  <c r="K709" i="34"/>
  <c r="L709" i="34" s="1"/>
  <c r="S797" i="33"/>
  <c r="T796" i="33"/>
  <c r="U796" i="33" s="1"/>
  <c r="AC836" i="34" l="1"/>
  <c r="AD836" i="34" s="1"/>
  <c r="AB838" i="34"/>
  <c r="K710" i="34"/>
  <c r="L710" i="34" s="1"/>
  <c r="J712" i="34"/>
  <c r="S798" i="33"/>
  <c r="T797" i="33"/>
  <c r="U797" i="33" s="1"/>
  <c r="AB839" i="34" l="1"/>
  <c r="AC837" i="34"/>
  <c r="AD837" i="34" s="1"/>
  <c r="J713" i="34"/>
  <c r="K711" i="34"/>
  <c r="L711" i="34" s="1"/>
  <c r="S799" i="33"/>
  <c r="T798" i="33"/>
  <c r="U798" i="33" s="1"/>
  <c r="AC838" i="34" l="1"/>
  <c r="AD838" i="34" s="1"/>
  <c r="AB840" i="34"/>
  <c r="K712" i="34"/>
  <c r="L712" i="34" s="1"/>
  <c r="J714" i="34"/>
  <c r="S800" i="33"/>
  <c r="T799" i="33"/>
  <c r="U799" i="33" s="1"/>
  <c r="AB841" i="34" l="1"/>
  <c r="AC839" i="34"/>
  <c r="AD839" i="34" s="1"/>
  <c r="J715" i="34"/>
  <c r="K713" i="34"/>
  <c r="L713" i="34" s="1"/>
  <c r="S801" i="33"/>
  <c r="T800" i="33"/>
  <c r="U800" i="33" s="1"/>
  <c r="AC840" i="34" l="1"/>
  <c r="AD840" i="34" s="1"/>
  <c r="AB842" i="34"/>
  <c r="K714" i="34"/>
  <c r="L714" i="34" s="1"/>
  <c r="J716" i="34"/>
  <c r="S802" i="33"/>
  <c r="T801" i="33"/>
  <c r="U801" i="33" s="1"/>
  <c r="AB843" i="34" l="1"/>
  <c r="AC841" i="34"/>
  <c r="AD841" i="34" s="1"/>
  <c r="J717" i="34"/>
  <c r="K715" i="34"/>
  <c r="L715" i="34" s="1"/>
  <c r="T802" i="33"/>
  <c r="U802" i="33" s="1"/>
  <c r="S803" i="33"/>
  <c r="AC842" i="34" l="1"/>
  <c r="AD842" i="34" s="1"/>
  <c r="AB844" i="34"/>
  <c r="K716" i="34"/>
  <c r="L716" i="34" s="1"/>
  <c r="J718" i="34"/>
  <c r="S804" i="33"/>
  <c r="T803" i="33"/>
  <c r="U803" i="33" s="1"/>
  <c r="AB845" i="34" l="1"/>
  <c r="AC843" i="34"/>
  <c r="AD843" i="34" s="1"/>
  <c r="J719" i="34"/>
  <c r="K717" i="34"/>
  <c r="L717" i="34" s="1"/>
  <c r="S805" i="33"/>
  <c r="T804" i="33"/>
  <c r="U804" i="33" s="1"/>
  <c r="AC844" i="34" l="1"/>
  <c r="AD844" i="34" s="1"/>
  <c r="AB846" i="34"/>
  <c r="K718" i="34"/>
  <c r="L718" i="34" s="1"/>
  <c r="J720" i="34"/>
  <c r="S806" i="33"/>
  <c r="T805" i="33"/>
  <c r="U805" i="33" s="1"/>
  <c r="AB847" i="34" l="1"/>
  <c r="AC845" i="34"/>
  <c r="AD845" i="34" s="1"/>
  <c r="J721" i="34"/>
  <c r="K719" i="34"/>
  <c r="L719" i="34" s="1"/>
  <c r="S807" i="33"/>
  <c r="T806" i="33"/>
  <c r="U806" i="33" s="1"/>
  <c r="AC846" i="34" l="1"/>
  <c r="AD846" i="34" s="1"/>
  <c r="AB848" i="34"/>
  <c r="K720" i="34"/>
  <c r="L720" i="34" s="1"/>
  <c r="J722" i="34"/>
  <c r="S808" i="33"/>
  <c r="T807" i="33"/>
  <c r="U807" i="33" s="1"/>
  <c r="AB849" i="34" l="1"/>
  <c r="AC847" i="34"/>
  <c r="AD847" i="34" s="1"/>
  <c r="J723" i="34"/>
  <c r="K721" i="34"/>
  <c r="L721" i="34" s="1"/>
  <c r="S809" i="33"/>
  <c r="T808" i="33"/>
  <c r="U808" i="33" s="1"/>
  <c r="AC848" i="34" l="1"/>
  <c r="AD848" i="34" s="1"/>
  <c r="AB850" i="34"/>
  <c r="K722" i="34"/>
  <c r="L722" i="34" s="1"/>
  <c r="J724" i="34"/>
  <c r="S810" i="33"/>
  <c r="T809" i="33"/>
  <c r="U809" i="33" s="1"/>
  <c r="AB851" i="34" l="1"/>
  <c r="AC849" i="34"/>
  <c r="AD849" i="34" s="1"/>
  <c r="J725" i="34"/>
  <c r="K723" i="34"/>
  <c r="L723" i="34" s="1"/>
  <c r="S811" i="33"/>
  <c r="T810" i="33"/>
  <c r="U810" i="33" s="1"/>
  <c r="AC850" i="34" l="1"/>
  <c r="AD850" i="34" s="1"/>
  <c r="AB852" i="34"/>
  <c r="K724" i="34"/>
  <c r="L724" i="34" s="1"/>
  <c r="J726" i="34"/>
  <c r="S812" i="33"/>
  <c r="T811" i="33"/>
  <c r="U811" i="33" s="1"/>
  <c r="AB853" i="34" l="1"/>
  <c r="AC851" i="34"/>
  <c r="AD851" i="34" s="1"/>
  <c r="J727" i="34"/>
  <c r="K725" i="34"/>
  <c r="L725" i="34" s="1"/>
  <c r="S813" i="33"/>
  <c r="T812" i="33"/>
  <c r="U812" i="33" s="1"/>
  <c r="AC852" i="34" l="1"/>
  <c r="AD852" i="34" s="1"/>
  <c r="AB854" i="34"/>
  <c r="K726" i="34"/>
  <c r="L726" i="34" s="1"/>
  <c r="J728" i="34"/>
  <c r="S814" i="33"/>
  <c r="T813" i="33"/>
  <c r="U813" i="33" s="1"/>
  <c r="AB855" i="34" l="1"/>
  <c r="AC853" i="34"/>
  <c r="AD853" i="34" s="1"/>
  <c r="J729" i="34"/>
  <c r="K727" i="34"/>
  <c r="L727" i="34" s="1"/>
  <c r="S815" i="33"/>
  <c r="T814" i="33"/>
  <c r="U814" i="33" s="1"/>
  <c r="AC854" i="34" l="1"/>
  <c r="AD854" i="34" s="1"/>
  <c r="AB856" i="34"/>
  <c r="K728" i="34"/>
  <c r="L728" i="34" s="1"/>
  <c r="J730" i="34"/>
  <c r="S816" i="33"/>
  <c r="T815" i="33"/>
  <c r="U815" i="33" s="1"/>
  <c r="AB857" i="34" l="1"/>
  <c r="AC855" i="34"/>
  <c r="AD855" i="34" s="1"/>
  <c r="J731" i="34"/>
  <c r="K729" i="34"/>
  <c r="L729" i="34" s="1"/>
  <c r="S817" i="33"/>
  <c r="T816" i="33"/>
  <c r="U816" i="33" s="1"/>
  <c r="AC856" i="34" l="1"/>
  <c r="AD856" i="34" s="1"/>
  <c r="AB858" i="34"/>
  <c r="K730" i="34"/>
  <c r="L730" i="34" s="1"/>
  <c r="J732" i="34"/>
  <c r="S818" i="33"/>
  <c r="T817" i="33"/>
  <c r="U817" i="33" s="1"/>
  <c r="AB859" i="34" l="1"/>
  <c r="AC857" i="34"/>
  <c r="AD857" i="34" s="1"/>
  <c r="J733" i="34"/>
  <c r="K731" i="34"/>
  <c r="L731" i="34" s="1"/>
  <c r="T818" i="33"/>
  <c r="U818" i="33" s="1"/>
  <c r="S819" i="33"/>
  <c r="AC858" i="34" l="1"/>
  <c r="AD858" i="34" s="1"/>
  <c r="AB860" i="34"/>
  <c r="K732" i="34"/>
  <c r="L732" i="34" s="1"/>
  <c r="J734" i="34"/>
  <c r="S820" i="33"/>
  <c r="T819" i="33"/>
  <c r="U819" i="33" s="1"/>
  <c r="AB861" i="34" l="1"/>
  <c r="AC859" i="34"/>
  <c r="AD859" i="34" s="1"/>
  <c r="J735" i="34"/>
  <c r="K733" i="34"/>
  <c r="L733" i="34" s="1"/>
  <c r="S821" i="33"/>
  <c r="T820" i="33"/>
  <c r="U820" i="33" s="1"/>
  <c r="AB862" i="34" l="1"/>
  <c r="AC860" i="34"/>
  <c r="AD860" i="34" s="1"/>
  <c r="K734" i="34"/>
  <c r="L734" i="34" s="1"/>
  <c r="J736" i="34"/>
  <c r="S822" i="33"/>
  <c r="T821" i="33"/>
  <c r="U821" i="33" s="1"/>
  <c r="AC861" i="34" l="1"/>
  <c r="AD861" i="34" s="1"/>
  <c r="AB863" i="34"/>
  <c r="J737" i="34"/>
  <c r="K735" i="34"/>
  <c r="L735" i="34" s="1"/>
  <c r="S823" i="33"/>
  <c r="T822" i="33"/>
  <c r="U822" i="33" s="1"/>
  <c r="AB864" i="34" l="1"/>
  <c r="AC862" i="34"/>
  <c r="AD862" i="34" s="1"/>
  <c r="K736" i="34"/>
  <c r="L736" i="34" s="1"/>
  <c r="J738" i="34"/>
  <c r="S824" i="33"/>
  <c r="T823" i="33"/>
  <c r="U823" i="33" s="1"/>
  <c r="AC863" i="34" l="1"/>
  <c r="AD863" i="34" s="1"/>
  <c r="AB865" i="34"/>
  <c r="J739" i="34"/>
  <c r="K737" i="34"/>
  <c r="L737" i="34" s="1"/>
  <c r="S825" i="33"/>
  <c r="T824" i="33"/>
  <c r="U824" i="33" s="1"/>
  <c r="AB866" i="34" l="1"/>
  <c r="AC864" i="34"/>
  <c r="AD864" i="34" s="1"/>
  <c r="K738" i="34"/>
  <c r="L738" i="34" s="1"/>
  <c r="J740" i="34"/>
  <c r="S826" i="33"/>
  <c r="T825" i="33"/>
  <c r="U825" i="33" s="1"/>
  <c r="AC865" i="34" l="1"/>
  <c r="AD865" i="34" s="1"/>
  <c r="AB867" i="34"/>
  <c r="J741" i="34"/>
  <c r="K739" i="34"/>
  <c r="L739" i="34" s="1"/>
  <c r="S827" i="33"/>
  <c r="T826" i="33"/>
  <c r="U826" i="33" s="1"/>
  <c r="AB868" i="34" l="1"/>
  <c r="AC866" i="34"/>
  <c r="AD866" i="34" s="1"/>
  <c r="K740" i="34"/>
  <c r="L740" i="34" s="1"/>
  <c r="J742" i="34"/>
  <c r="S828" i="33"/>
  <c r="T827" i="33"/>
  <c r="U827" i="33" s="1"/>
  <c r="AC867" i="34" l="1"/>
  <c r="AD867" i="34" s="1"/>
  <c r="AB869" i="34"/>
  <c r="J743" i="34"/>
  <c r="K741" i="34"/>
  <c r="L741" i="34" s="1"/>
  <c r="S829" i="33"/>
  <c r="T828" i="33"/>
  <c r="U828" i="33" s="1"/>
  <c r="AB870" i="34" l="1"/>
  <c r="AC868" i="34"/>
  <c r="AD868" i="34" s="1"/>
  <c r="K742" i="34"/>
  <c r="L742" i="34" s="1"/>
  <c r="J744" i="34"/>
  <c r="S830" i="33"/>
  <c r="T829" i="33"/>
  <c r="U829" i="33" s="1"/>
  <c r="AC869" i="34" l="1"/>
  <c r="AD869" i="34" s="1"/>
  <c r="AB871" i="34"/>
  <c r="J745" i="34"/>
  <c r="K743" i="34"/>
  <c r="L743" i="34" s="1"/>
  <c r="S831" i="33"/>
  <c r="T830" i="33"/>
  <c r="U830" i="33" s="1"/>
  <c r="AB872" i="34" l="1"/>
  <c r="AC870" i="34"/>
  <c r="AD870" i="34" s="1"/>
  <c r="K744" i="34"/>
  <c r="L744" i="34" s="1"/>
  <c r="J746" i="34"/>
  <c r="S832" i="33"/>
  <c r="T831" i="33"/>
  <c r="U831" i="33" s="1"/>
  <c r="AC871" i="34" l="1"/>
  <c r="AD871" i="34" s="1"/>
  <c r="AB873" i="34"/>
  <c r="J747" i="34"/>
  <c r="K745" i="34"/>
  <c r="L745" i="34" s="1"/>
  <c r="S833" i="33"/>
  <c r="T832" i="33"/>
  <c r="U832" i="33" s="1"/>
  <c r="AB874" i="34" l="1"/>
  <c r="AC872" i="34"/>
  <c r="AD872" i="34" s="1"/>
  <c r="K746" i="34"/>
  <c r="L746" i="34" s="1"/>
  <c r="J748" i="34"/>
  <c r="S834" i="33"/>
  <c r="T833" i="33"/>
  <c r="U833" i="33" s="1"/>
  <c r="AC873" i="34" l="1"/>
  <c r="AD873" i="34" s="1"/>
  <c r="AB875" i="34"/>
  <c r="J749" i="34"/>
  <c r="K747" i="34"/>
  <c r="L747" i="34" s="1"/>
  <c r="T834" i="33"/>
  <c r="U834" i="33" s="1"/>
  <c r="S835" i="33"/>
  <c r="AB876" i="34" l="1"/>
  <c r="AC874" i="34"/>
  <c r="AD874" i="34" s="1"/>
  <c r="K748" i="34"/>
  <c r="L748" i="34" s="1"/>
  <c r="J750" i="34"/>
  <c r="S836" i="33"/>
  <c r="T835" i="33"/>
  <c r="U835" i="33" s="1"/>
  <c r="AC875" i="34" l="1"/>
  <c r="AD875" i="34" s="1"/>
  <c r="AB877" i="34"/>
  <c r="J751" i="34"/>
  <c r="K749" i="34"/>
  <c r="L749" i="34" s="1"/>
  <c r="S837" i="33"/>
  <c r="T836" i="33"/>
  <c r="U836" i="33" s="1"/>
  <c r="AB878" i="34" l="1"/>
  <c r="AC876" i="34"/>
  <c r="AD876" i="34" s="1"/>
  <c r="K750" i="34"/>
  <c r="L750" i="34" s="1"/>
  <c r="J752" i="34"/>
  <c r="S838" i="33"/>
  <c r="T837" i="33"/>
  <c r="U837" i="33" s="1"/>
  <c r="AC877" i="34" l="1"/>
  <c r="AD877" i="34" s="1"/>
  <c r="AB879" i="34"/>
  <c r="J753" i="34"/>
  <c r="K751" i="34"/>
  <c r="L751" i="34" s="1"/>
  <c r="S839" i="33"/>
  <c r="T838" i="33"/>
  <c r="U838" i="33" s="1"/>
  <c r="AB880" i="34" l="1"/>
  <c r="AC878" i="34"/>
  <c r="AD878" i="34" s="1"/>
  <c r="K752" i="34"/>
  <c r="L752" i="34" s="1"/>
  <c r="J754" i="34"/>
  <c r="S840" i="33"/>
  <c r="T839" i="33"/>
  <c r="U839" i="33" s="1"/>
  <c r="AC879" i="34" l="1"/>
  <c r="AD879" i="34" s="1"/>
  <c r="AB881" i="34"/>
  <c r="J755" i="34"/>
  <c r="K753" i="34"/>
  <c r="L753" i="34" s="1"/>
  <c r="S841" i="33"/>
  <c r="T840" i="33"/>
  <c r="U840" i="33" s="1"/>
  <c r="AB882" i="34" l="1"/>
  <c r="AC880" i="34"/>
  <c r="AD880" i="34" s="1"/>
  <c r="K754" i="34"/>
  <c r="L754" i="34" s="1"/>
  <c r="J756" i="34"/>
  <c r="S842" i="33"/>
  <c r="T841" i="33"/>
  <c r="U841" i="33" s="1"/>
  <c r="AC881" i="34" l="1"/>
  <c r="AD881" i="34" s="1"/>
  <c r="AB883" i="34"/>
  <c r="J757" i="34"/>
  <c r="K755" i="34"/>
  <c r="L755" i="34" s="1"/>
  <c r="S843" i="33"/>
  <c r="T842" i="33"/>
  <c r="U842" i="33" s="1"/>
  <c r="AB884" i="34" l="1"/>
  <c r="AC882" i="34"/>
  <c r="AD882" i="34" s="1"/>
  <c r="K756" i="34"/>
  <c r="L756" i="34" s="1"/>
  <c r="J758" i="34"/>
  <c r="S844" i="33"/>
  <c r="T843" i="33"/>
  <c r="U843" i="33" s="1"/>
  <c r="AC883" i="34" l="1"/>
  <c r="AD883" i="34" s="1"/>
  <c r="AB885" i="34"/>
  <c r="J759" i="34"/>
  <c r="K757" i="34"/>
  <c r="L757" i="34" s="1"/>
  <c r="S845" i="33"/>
  <c r="T844" i="33"/>
  <c r="U844" i="33" s="1"/>
  <c r="AB886" i="34" l="1"/>
  <c r="AC884" i="34"/>
  <c r="AD884" i="34" s="1"/>
  <c r="K758" i="34"/>
  <c r="L758" i="34" s="1"/>
  <c r="J760" i="34"/>
  <c r="S846" i="33"/>
  <c r="T845" i="33"/>
  <c r="U845" i="33" s="1"/>
  <c r="AC885" i="34" l="1"/>
  <c r="AD885" i="34" s="1"/>
  <c r="AB887" i="34"/>
  <c r="J761" i="34"/>
  <c r="K759" i="34"/>
  <c r="L759" i="34" s="1"/>
  <c r="S847" i="33"/>
  <c r="T846" i="33"/>
  <c r="U846" i="33" s="1"/>
  <c r="AB888" i="34" l="1"/>
  <c r="AC886" i="34"/>
  <c r="AD886" i="34" s="1"/>
  <c r="K760" i="34"/>
  <c r="L760" i="34" s="1"/>
  <c r="J762" i="34"/>
  <c r="S848" i="33"/>
  <c r="T847" i="33"/>
  <c r="U847" i="33" s="1"/>
  <c r="AC887" i="34" l="1"/>
  <c r="AD887" i="34" s="1"/>
  <c r="AB889" i="34"/>
  <c r="J763" i="34"/>
  <c r="K761" i="34"/>
  <c r="L761" i="34" s="1"/>
  <c r="S849" i="33"/>
  <c r="T848" i="33"/>
  <c r="U848" i="33" s="1"/>
  <c r="AB890" i="34" l="1"/>
  <c r="AC888" i="34"/>
  <c r="AD888" i="34" s="1"/>
  <c r="K762" i="34"/>
  <c r="L762" i="34" s="1"/>
  <c r="J764" i="34"/>
  <c r="S850" i="33"/>
  <c r="T849" i="33"/>
  <c r="U849" i="33" s="1"/>
  <c r="AC889" i="34" l="1"/>
  <c r="AD889" i="34" s="1"/>
  <c r="AB891" i="34"/>
  <c r="J765" i="34"/>
  <c r="K763" i="34"/>
  <c r="L763" i="34" s="1"/>
  <c r="S851" i="33"/>
  <c r="T850" i="33"/>
  <c r="U850" i="33" s="1"/>
  <c r="AB892" i="34" l="1"/>
  <c r="AC890" i="34"/>
  <c r="AD890" i="34" s="1"/>
  <c r="K764" i="34"/>
  <c r="L764" i="34" s="1"/>
  <c r="J766" i="34"/>
  <c r="S852" i="33"/>
  <c r="T851" i="33"/>
  <c r="U851" i="33" s="1"/>
  <c r="AC891" i="34" l="1"/>
  <c r="AD891" i="34" s="1"/>
  <c r="AB893" i="34"/>
  <c r="J767" i="34"/>
  <c r="K765" i="34"/>
  <c r="L765" i="34" s="1"/>
  <c r="S853" i="33"/>
  <c r="T852" i="33"/>
  <c r="U852" i="33" s="1"/>
  <c r="AB894" i="34" l="1"/>
  <c r="AC892" i="34"/>
  <c r="AD892" i="34" s="1"/>
  <c r="K766" i="34"/>
  <c r="L766" i="34" s="1"/>
  <c r="J768" i="34"/>
  <c r="S854" i="33"/>
  <c r="T853" i="33"/>
  <c r="U853" i="33" s="1"/>
  <c r="AC893" i="34" l="1"/>
  <c r="AD893" i="34" s="1"/>
  <c r="AB895" i="34"/>
  <c r="J769" i="34"/>
  <c r="K767" i="34"/>
  <c r="L767" i="34" s="1"/>
  <c r="S855" i="33"/>
  <c r="T854" i="33"/>
  <c r="U854" i="33" s="1"/>
  <c r="AB896" i="34" l="1"/>
  <c r="AC894" i="34"/>
  <c r="AD894" i="34" s="1"/>
  <c r="K768" i="34"/>
  <c r="L768" i="34" s="1"/>
  <c r="J770" i="34"/>
  <c r="S856" i="33"/>
  <c r="T855" i="33"/>
  <c r="U855" i="33" s="1"/>
  <c r="AC895" i="34" l="1"/>
  <c r="AD895" i="34" s="1"/>
  <c r="AB897" i="34"/>
  <c r="J771" i="34"/>
  <c r="K769" i="34"/>
  <c r="L769" i="34" s="1"/>
  <c r="S857" i="33"/>
  <c r="T856" i="33"/>
  <c r="U856" i="33" s="1"/>
  <c r="AB898" i="34" l="1"/>
  <c r="AC896" i="34"/>
  <c r="AD896" i="34" s="1"/>
  <c r="K770" i="34"/>
  <c r="L770" i="34" s="1"/>
  <c r="J772" i="34"/>
  <c r="S858" i="33"/>
  <c r="T857" i="33"/>
  <c r="U857" i="33" s="1"/>
  <c r="AC897" i="34" l="1"/>
  <c r="AD897" i="34" s="1"/>
  <c r="AB899" i="34"/>
  <c r="J773" i="34"/>
  <c r="K771" i="34"/>
  <c r="L771" i="34" s="1"/>
  <c r="S859" i="33"/>
  <c r="T858" i="33"/>
  <c r="U858" i="33" s="1"/>
  <c r="AB900" i="34" l="1"/>
  <c r="AC898" i="34"/>
  <c r="AD898" i="34" s="1"/>
  <c r="K772" i="34"/>
  <c r="L772" i="34" s="1"/>
  <c r="J774" i="34"/>
  <c r="S860" i="33"/>
  <c r="T859" i="33"/>
  <c r="U859" i="33" s="1"/>
  <c r="AC899" i="34" l="1"/>
  <c r="AD899" i="34" s="1"/>
  <c r="AB901" i="34"/>
  <c r="J775" i="34"/>
  <c r="K773" i="34"/>
  <c r="L773" i="34" s="1"/>
  <c r="S861" i="33"/>
  <c r="T860" i="33"/>
  <c r="U860" i="33" s="1"/>
  <c r="AB902" i="34" l="1"/>
  <c r="AC900" i="34"/>
  <c r="AD900" i="34" s="1"/>
  <c r="K774" i="34"/>
  <c r="L774" i="34" s="1"/>
  <c r="J776" i="34"/>
  <c r="S862" i="33"/>
  <c r="T861" i="33"/>
  <c r="U861" i="33" s="1"/>
  <c r="AC901" i="34" l="1"/>
  <c r="AD901" i="34" s="1"/>
  <c r="AB903" i="34"/>
  <c r="J777" i="34"/>
  <c r="K775" i="34"/>
  <c r="L775" i="34" s="1"/>
  <c r="S863" i="33"/>
  <c r="T862" i="33"/>
  <c r="U862" i="33" s="1"/>
  <c r="AB904" i="34" l="1"/>
  <c r="AC902" i="34"/>
  <c r="AD902" i="34" s="1"/>
  <c r="K776" i="34"/>
  <c r="L776" i="34" s="1"/>
  <c r="J778" i="34"/>
  <c r="S864" i="33"/>
  <c r="T863" i="33"/>
  <c r="U863" i="33" s="1"/>
  <c r="AC903" i="34" l="1"/>
  <c r="AD903" i="34" s="1"/>
  <c r="AB905" i="34"/>
  <c r="J779" i="34"/>
  <c r="K777" i="34"/>
  <c r="L777" i="34" s="1"/>
  <c r="S865" i="33"/>
  <c r="T864" i="33"/>
  <c r="U864" i="33" s="1"/>
  <c r="AB906" i="34" l="1"/>
  <c r="AC904" i="34"/>
  <c r="AD904" i="34" s="1"/>
  <c r="K778" i="34"/>
  <c r="L778" i="34" s="1"/>
  <c r="J780" i="34"/>
  <c r="S866" i="33"/>
  <c r="T865" i="33"/>
  <c r="U865" i="33" s="1"/>
  <c r="AC905" i="34" l="1"/>
  <c r="AD905" i="34" s="1"/>
  <c r="AB907" i="34"/>
  <c r="J781" i="34"/>
  <c r="K779" i="34"/>
  <c r="L779" i="34" s="1"/>
  <c r="S867" i="33"/>
  <c r="T866" i="33"/>
  <c r="U866" i="33" s="1"/>
  <c r="AB908" i="34" l="1"/>
  <c r="AC906" i="34"/>
  <c r="AD906" i="34" s="1"/>
  <c r="K780" i="34"/>
  <c r="L780" i="34" s="1"/>
  <c r="J782" i="34"/>
  <c r="S868" i="33"/>
  <c r="T867" i="33"/>
  <c r="U867" i="33" s="1"/>
  <c r="AC907" i="34" l="1"/>
  <c r="AD907" i="34" s="1"/>
  <c r="AB909" i="34"/>
  <c r="J783" i="34"/>
  <c r="K781" i="34"/>
  <c r="L781" i="34" s="1"/>
  <c r="S869" i="33"/>
  <c r="T868" i="33"/>
  <c r="U868" i="33" s="1"/>
  <c r="AB910" i="34" l="1"/>
  <c r="AC908" i="34"/>
  <c r="AD908" i="34" s="1"/>
  <c r="K782" i="34"/>
  <c r="L782" i="34" s="1"/>
  <c r="J784" i="34"/>
  <c r="S870" i="33"/>
  <c r="T869" i="33"/>
  <c r="U869" i="33" s="1"/>
  <c r="AC909" i="34" l="1"/>
  <c r="AD909" i="34" s="1"/>
  <c r="AB911" i="34"/>
  <c r="J785" i="34"/>
  <c r="K783" i="34"/>
  <c r="L783" i="34" s="1"/>
  <c r="S871" i="33"/>
  <c r="T870" i="33"/>
  <c r="U870" i="33" s="1"/>
  <c r="AB912" i="34" l="1"/>
  <c r="AC910" i="34"/>
  <c r="AD910" i="34" s="1"/>
  <c r="K784" i="34"/>
  <c r="L784" i="34" s="1"/>
  <c r="J786" i="34"/>
  <c r="S872" i="33"/>
  <c r="T871" i="33"/>
  <c r="U871" i="33" s="1"/>
  <c r="AC911" i="34" l="1"/>
  <c r="AD911" i="34" s="1"/>
  <c r="AB913" i="34"/>
  <c r="J787" i="34"/>
  <c r="K785" i="34"/>
  <c r="L785" i="34" s="1"/>
  <c r="S873" i="33"/>
  <c r="T872" i="33"/>
  <c r="U872" i="33" s="1"/>
  <c r="AB914" i="34" l="1"/>
  <c r="AC912" i="34"/>
  <c r="AD912" i="34" s="1"/>
  <c r="K786" i="34"/>
  <c r="L786" i="34" s="1"/>
  <c r="J788" i="34"/>
  <c r="S874" i="33"/>
  <c r="T873" i="33"/>
  <c r="U873" i="33" s="1"/>
  <c r="AC913" i="34" l="1"/>
  <c r="AD913" i="34" s="1"/>
  <c r="AB915" i="34"/>
  <c r="J789" i="34"/>
  <c r="K787" i="34"/>
  <c r="L787" i="34" s="1"/>
  <c r="S875" i="33"/>
  <c r="T874" i="33"/>
  <c r="U874" i="33" s="1"/>
  <c r="AB916" i="34" l="1"/>
  <c r="AC914" i="34"/>
  <c r="AD914" i="34" s="1"/>
  <c r="K788" i="34"/>
  <c r="L788" i="34" s="1"/>
  <c r="J790" i="34"/>
  <c r="S876" i="33"/>
  <c r="T875" i="33"/>
  <c r="U875" i="33" s="1"/>
  <c r="AC915" i="34" l="1"/>
  <c r="AD915" i="34" s="1"/>
  <c r="AB917" i="34"/>
  <c r="J791" i="34"/>
  <c r="K789" i="34"/>
  <c r="L789" i="34" s="1"/>
  <c r="S877" i="33"/>
  <c r="T876" i="33"/>
  <c r="U876" i="33" s="1"/>
  <c r="AB918" i="34" l="1"/>
  <c r="AC916" i="34"/>
  <c r="AD916" i="34" s="1"/>
  <c r="K790" i="34"/>
  <c r="L790" i="34" s="1"/>
  <c r="J792" i="34"/>
  <c r="S878" i="33"/>
  <c r="T877" i="33"/>
  <c r="U877" i="33" s="1"/>
  <c r="AC917" i="34" l="1"/>
  <c r="AD917" i="34" s="1"/>
  <c r="AB919" i="34"/>
  <c r="J793" i="34"/>
  <c r="K791" i="34"/>
  <c r="L791" i="34" s="1"/>
  <c r="S879" i="33"/>
  <c r="T878" i="33"/>
  <c r="U878" i="33" s="1"/>
  <c r="AB920" i="34" l="1"/>
  <c r="AC918" i="34"/>
  <c r="AD918" i="34" s="1"/>
  <c r="K792" i="34"/>
  <c r="L792" i="34" s="1"/>
  <c r="J794" i="34"/>
  <c r="S880" i="33"/>
  <c r="T879" i="33"/>
  <c r="U879" i="33" s="1"/>
  <c r="AC919" i="34" l="1"/>
  <c r="AD919" i="34" s="1"/>
  <c r="AB921" i="34"/>
  <c r="J795" i="34"/>
  <c r="K793" i="34"/>
  <c r="L793" i="34" s="1"/>
  <c r="S881" i="33"/>
  <c r="T880" i="33"/>
  <c r="U880" i="33" s="1"/>
  <c r="AB922" i="34" l="1"/>
  <c r="AC920" i="34"/>
  <c r="AD920" i="34" s="1"/>
  <c r="K794" i="34"/>
  <c r="L794" i="34" s="1"/>
  <c r="J796" i="34"/>
  <c r="S882" i="33"/>
  <c r="T881" i="33"/>
  <c r="U881" i="33" s="1"/>
  <c r="AC921" i="34" l="1"/>
  <c r="AD921" i="34" s="1"/>
  <c r="AB923" i="34"/>
  <c r="J797" i="34"/>
  <c r="K795" i="34"/>
  <c r="L795" i="34" s="1"/>
  <c r="S883" i="33"/>
  <c r="T882" i="33"/>
  <c r="U882" i="33" s="1"/>
  <c r="AB924" i="34" l="1"/>
  <c r="AC922" i="34"/>
  <c r="AD922" i="34" s="1"/>
  <c r="K796" i="34"/>
  <c r="L796" i="34" s="1"/>
  <c r="J798" i="34"/>
  <c r="S884" i="33"/>
  <c r="T883" i="33"/>
  <c r="U883" i="33" s="1"/>
  <c r="AC923" i="34" l="1"/>
  <c r="AD923" i="34" s="1"/>
  <c r="AB925" i="34"/>
  <c r="J799" i="34"/>
  <c r="K797" i="34"/>
  <c r="L797" i="34" s="1"/>
  <c r="S885" i="33"/>
  <c r="T884" i="33"/>
  <c r="U884" i="33" s="1"/>
  <c r="AB926" i="34" l="1"/>
  <c r="AC924" i="34"/>
  <c r="AD924" i="34" s="1"/>
  <c r="K798" i="34"/>
  <c r="L798" i="34" s="1"/>
  <c r="J800" i="34"/>
  <c r="S886" i="33"/>
  <c r="T885" i="33"/>
  <c r="U885" i="33" s="1"/>
  <c r="AC925" i="34" l="1"/>
  <c r="AD925" i="34" s="1"/>
  <c r="AB927" i="34"/>
  <c r="J801" i="34"/>
  <c r="K799" i="34"/>
  <c r="L799" i="34" s="1"/>
  <c r="S887" i="33"/>
  <c r="T886" i="33"/>
  <c r="U886" i="33" s="1"/>
  <c r="AB928" i="34" l="1"/>
  <c r="AC926" i="34"/>
  <c r="AD926" i="34" s="1"/>
  <c r="K800" i="34"/>
  <c r="L800" i="34" s="1"/>
  <c r="J802" i="34"/>
  <c r="S888" i="33"/>
  <c r="T887" i="33"/>
  <c r="U887" i="33" s="1"/>
  <c r="AC927" i="34" l="1"/>
  <c r="AD927" i="34" s="1"/>
  <c r="AB929" i="34"/>
  <c r="J803" i="34"/>
  <c r="K801" i="34"/>
  <c r="L801" i="34" s="1"/>
  <c r="S889" i="33"/>
  <c r="T888" i="33"/>
  <c r="U888" i="33" s="1"/>
  <c r="AB930" i="34" l="1"/>
  <c r="AC928" i="34"/>
  <c r="AD928" i="34" s="1"/>
  <c r="K802" i="34"/>
  <c r="L802" i="34" s="1"/>
  <c r="J804" i="34"/>
  <c r="S890" i="33"/>
  <c r="T889" i="33"/>
  <c r="U889" i="33" s="1"/>
  <c r="AC929" i="34" l="1"/>
  <c r="AD929" i="34" s="1"/>
  <c r="AB931" i="34"/>
  <c r="J805" i="34"/>
  <c r="K803" i="34"/>
  <c r="L803" i="34" s="1"/>
  <c r="S891" i="33"/>
  <c r="T890" i="33"/>
  <c r="U890" i="33" s="1"/>
  <c r="AB932" i="34" l="1"/>
  <c r="AC930" i="34"/>
  <c r="AD930" i="34" s="1"/>
  <c r="K804" i="34"/>
  <c r="L804" i="34" s="1"/>
  <c r="J806" i="34"/>
  <c r="S892" i="33"/>
  <c r="T891" i="33"/>
  <c r="U891" i="33" s="1"/>
  <c r="AC931" i="34" l="1"/>
  <c r="AD931" i="34" s="1"/>
  <c r="AB933" i="34"/>
  <c r="J807" i="34"/>
  <c r="K805" i="34"/>
  <c r="L805" i="34" s="1"/>
  <c r="S893" i="33"/>
  <c r="T892" i="33"/>
  <c r="U892" i="33" s="1"/>
  <c r="AB934" i="34" l="1"/>
  <c r="AC932" i="34"/>
  <c r="AD932" i="34" s="1"/>
  <c r="K806" i="34"/>
  <c r="L806" i="34" s="1"/>
  <c r="J808" i="34"/>
  <c r="S894" i="33"/>
  <c r="T893" i="33"/>
  <c r="U893" i="33" s="1"/>
  <c r="AC933" i="34" l="1"/>
  <c r="AD933" i="34" s="1"/>
  <c r="AB935" i="34"/>
  <c r="J809" i="34"/>
  <c r="K807" i="34"/>
  <c r="L807" i="34" s="1"/>
  <c r="S895" i="33"/>
  <c r="T894" i="33"/>
  <c r="U894" i="33" s="1"/>
  <c r="AB936" i="34" l="1"/>
  <c r="AC934" i="34"/>
  <c r="AD934" i="34" s="1"/>
  <c r="K808" i="34"/>
  <c r="L808" i="34" s="1"/>
  <c r="J810" i="34"/>
  <c r="S896" i="33"/>
  <c r="T895" i="33"/>
  <c r="U895" i="33" s="1"/>
  <c r="AB937" i="34" l="1"/>
  <c r="AC935" i="34"/>
  <c r="AD935" i="34" s="1"/>
  <c r="J811" i="34"/>
  <c r="K809" i="34"/>
  <c r="L809" i="34" s="1"/>
  <c r="S897" i="33"/>
  <c r="T896" i="33"/>
  <c r="U896" i="33" s="1"/>
  <c r="AB938" i="34" l="1"/>
  <c r="AC936" i="34"/>
  <c r="AD936" i="34" s="1"/>
  <c r="K810" i="34"/>
  <c r="L810" i="34" s="1"/>
  <c r="J812" i="34"/>
  <c r="S898" i="33"/>
  <c r="T897" i="33"/>
  <c r="U897" i="33" s="1"/>
  <c r="AB939" i="34" l="1"/>
  <c r="AC937" i="34"/>
  <c r="AD937" i="34" s="1"/>
  <c r="J813" i="34"/>
  <c r="K811" i="34"/>
  <c r="L811" i="34" s="1"/>
  <c r="S899" i="33"/>
  <c r="T898" i="33"/>
  <c r="U898" i="33" s="1"/>
  <c r="AC938" i="34" l="1"/>
  <c r="AD938" i="34" s="1"/>
  <c r="AB940" i="34"/>
  <c r="K812" i="34"/>
  <c r="L812" i="34" s="1"/>
  <c r="J814" i="34"/>
  <c r="S900" i="33"/>
  <c r="T899" i="33"/>
  <c r="U899" i="33" s="1"/>
  <c r="AB941" i="34" l="1"/>
  <c r="AC939" i="34"/>
  <c r="AD939" i="34" s="1"/>
  <c r="J815" i="34"/>
  <c r="K813" i="34"/>
  <c r="L813" i="34" s="1"/>
  <c r="S901" i="33"/>
  <c r="T900" i="33"/>
  <c r="U900" i="33" s="1"/>
  <c r="AC940" i="34" l="1"/>
  <c r="AD940" i="34" s="1"/>
  <c r="AB942" i="34"/>
  <c r="K814" i="34"/>
  <c r="L814" i="34" s="1"/>
  <c r="J816" i="34"/>
  <c r="S902" i="33"/>
  <c r="T901" i="33"/>
  <c r="U901" i="33" s="1"/>
  <c r="AB943" i="34" l="1"/>
  <c r="AC941" i="34"/>
  <c r="AD941" i="34" s="1"/>
  <c r="J817" i="34"/>
  <c r="K815" i="34"/>
  <c r="L815" i="34" s="1"/>
  <c r="S903" i="33"/>
  <c r="T902" i="33"/>
  <c r="U902" i="33" s="1"/>
  <c r="AC942" i="34" l="1"/>
  <c r="AD942" i="34" s="1"/>
  <c r="AB944" i="34"/>
  <c r="K816" i="34"/>
  <c r="L816" i="34" s="1"/>
  <c r="J818" i="34"/>
  <c r="S904" i="33"/>
  <c r="T903" i="33"/>
  <c r="U903" i="33" s="1"/>
  <c r="AB945" i="34" l="1"/>
  <c r="AC943" i="34"/>
  <c r="AD943" i="34" s="1"/>
  <c r="J819" i="34"/>
  <c r="K817" i="34"/>
  <c r="L817" i="34" s="1"/>
  <c r="S905" i="33"/>
  <c r="T904" i="33"/>
  <c r="U904" i="33" s="1"/>
  <c r="AB946" i="34" l="1"/>
  <c r="AC944" i="34"/>
  <c r="AD944" i="34" s="1"/>
  <c r="K818" i="34"/>
  <c r="L818" i="34" s="1"/>
  <c r="J820" i="34"/>
  <c r="S906" i="33"/>
  <c r="T905" i="33"/>
  <c r="U905" i="33" s="1"/>
  <c r="AB947" i="34" l="1"/>
  <c r="AC945" i="34"/>
  <c r="AD945" i="34" s="1"/>
  <c r="J821" i="34"/>
  <c r="K819" i="34"/>
  <c r="L819" i="34" s="1"/>
  <c r="S907" i="33"/>
  <c r="T906" i="33"/>
  <c r="U906" i="33" s="1"/>
  <c r="AC946" i="34" l="1"/>
  <c r="AD946" i="34" s="1"/>
  <c r="AB948" i="34"/>
  <c r="K820" i="34"/>
  <c r="L820" i="34" s="1"/>
  <c r="J822" i="34"/>
  <c r="S908" i="33"/>
  <c r="T907" i="33"/>
  <c r="U907" i="33" s="1"/>
  <c r="AB949" i="34" l="1"/>
  <c r="AC947" i="34"/>
  <c r="AD947" i="34" s="1"/>
  <c r="J823" i="34"/>
  <c r="K821" i="34"/>
  <c r="L821" i="34" s="1"/>
  <c r="S909" i="33"/>
  <c r="T908" i="33"/>
  <c r="U908" i="33" s="1"/>
  <c r="AC948" i="34" l="1"/>
  <c r="AD948" i="34" s="1"/>
  <c r="AB950" i="34"/>
  <c r="K822" i="34"/>
  <c r="L822" i="34" s="1"/>
  <c r="J824" i="34"/>
  <c r="S910" i="33"/>
  <c r="T909" i="33"/>
  <c r="U909" i="33" s="1"/>
  <c r="AB951" i="34" l="1"/>
  <c r="AC949" i="34"/>
  <c r="AD949" i="34" s="1"/>
  <c r="J825" i="34"/>
  <c r="K823" i="34"/>
  <c r="L823" i="34" s="1"/>
  <c r="S911" i="33"/>
  <c r="T910" i="33"/>
  <c r="U910" i="33" s="1"/>
  <c r="AC950" i="34" l="1"/>
  <c r="AD950" i="34" s="1"/>
  <c r="AB952" i="34"/>
  <c r="K824" i="34"/>
  <c r="L824" i="34" s="1"/>
  <c r="J826" i="34"/>
  <c r="S912" i="33"/>
  <c r="T911" i="33"/>
  <c r="U911" i="33" s="1"/>
  <c r="AB953" i="34" l="1"/>
  <c r="AC951" i="34"/>
  <c r="AD951" i="34" s="1"/>
  <c r="J827" i="34"/>
  <c r="K825" i="34"/>
  <c r="L825" i="34" s="1"/>
  <c r="T912" i="33"/>
  <c r="U912" i="33" s="1"/>
  <c r="S913" i="33"/>
  <c r="AC952" i="34" l="1"/>
  <c r="AD952" i="34" s="1"/>
  <c r="AB954" i="34"/>
  <c r="K826" i="34"/>
  <c r="L826" i="34" s="1"/>
  <c r="J828" i="34"/>
  <c r="T913" i="33"/>
  <c r="U913" i="33" s="1"/>
  <c r="S914" i="33"/>
  <c r="AB955" i="34" l="1"/>
  <c r="AC953" i="34"/>
  <c r="AD953" i="34" s="1"/>
  <c r="J829" i="34"/>
  <c r="K827" i="34"/>
  <c r="L827" i="34" s="1"/>
  <c r="T914" i="33"/>
  <c r="U914" i="33" s="1"/>
  <c r="S915" i="33"/>
  <c r="AC954" i="34" l="1"/>
  <c r="AD954" i="34" s="1"/>
  <c r="AB956" i="34"/>
  <c r="K828" i="34"/>
  <c r="L828" i="34" s="1"/>
  <c r="J830" i="34"/>
  <c r="S916" i="33"/>
  <c r="T915" i="33"/>
  <c r="U915" i="33" s="1"/>
  <c r="AB957" i="34" l="1"/>
  <c r="AC955" i="34"/>
  <c r="AD955" i="34" s="1"/>
  <c r="J831" i="34"/>
  <c r="K829" i="34"/>
  <c r="L829" i="34" s="1"/>
  <c r="S917" i="33"/>
  <c r="T916" i="33"/>
  <c r="U916" i="33" s="1"/>
  <c r="AC956" i="34" l="1"/>
  <c r="AD956" i="34" s="1"/>
  <c r="AB958" i="34"/>
  <c r="K830" i="34"/>
  <c r="L830" i="34" s="1"/>
  <c r="J832" i="34"/>
  <c r="S918" i="33"/>
  <c r="T917" i="33"/>
  <c r="U917" i="33" s="1"/>
  <c r="AB959" i="34" l="1"/>
  <c r="AC957" i="34"/>
  <c r="AD957" i="34" s="1"/>
  <c r="J833" i="34"/>
  <c r="K831" i="34"/>
  <c r="L831" i="34" s="1"/>
  <c r="S919" i="33"/>
  <c r="T918" i="33"/>
  <c r="U918" i="33" s="1"/>
  <c r="AC958" i="34" l="1"/>
  <c r="AD958" i="34" s="1"/>
  <c r="AB960" i="34"/>
  <c r="K832" i="34"/>
  <c r="L832" i="34" s="1"/>
  <c r="J834" i="34"/>
  <c r="S920" i="33"/>
  <c r="T919" i="33"/>
  <c r="U919" i="33" s="1"/>
  <c r="AB961" i="34" l="1"/>
  <c r="AC959" i="34"/>
  <c r="AD959" i="34" s="1"/>
  <c r="J835" i="34"/>
  <c r="K833" i="34"/>
  <c r="L833" i="34" s="1"/>
  <c r="S921" i="33"/>
  <c r="T920" i="33"/>
  <c r="U920" i="33" s="1"/>
  <c r="AC960" i="34" l="1"/>
  <c r="AD960" i="34" s="1"/>
  <c r="AB962" i="34"/>
  <c r="K834" i="34"/>
  <c r="L834" i="34" s="1"/>
  <c r="J836" i="34"/>
  <c r="S922" i="33"/>
  <c r="T921" i="33"/>
  <c r="U921" i="33" s="1"/>
  <c r="AB963" i="34" l="1"/>
  <c r="AC961" i="34"/>
  <c r="AD961" i="34" s="1"/>
  <c r="J837" i="34"/>
  <c r="K835" i="34"/>
  <c r="L835" i="34" s="1"/>
  <c r="S923" i="33"/>
  <c r="T922" i="33"/>
  <c r="U922" i="33" s="1"/>
  <c r="AC962" i="34" l="1"/>
  <c r="AD962" i="34" s="1"/>
  <c r="AB964" i="34"/>
  <c r="K836" i="34"/>
  <c r="L836" i="34" s="1"/>
  <c r="J838" i="34"/>
  <c r="S924" i="33"/>
  <c r="T923" i="33"/>
  <c r="U923" i="33" s="1"/>
  <c r="AB965" i="34" l="1"/>
  <c r="AC963" i="34"/>
  <c r="AD963" i="34" s="1"/>
  <c r="J839" i="34"/>
  <c r="K837" i="34"/>
  <c r="L837" i="34" s="1"/>
  <c r="S925" i="33"/>
  <c r="T924" i="33"/>
  <c r="U924" i="33" s="1"/>
  <c r="AC964" i="34" l="1"/>
  <c r="AD964" i="34" s="1"/>
  <c r="AB966" i="34"/>
  <c r="K838" i="34"/>
  <c r="L838" i="34" s="1"/>
  <c r="J840" i="34"/>
  <c r="S926" i="33"/>
  <c r="T925" i="33"/>
  <c r="U925" i="33" s="1"/>
  <c r="AB967" i="34" l="1"/>
  <c r="AC965" i="34"/>
  <c r="AD965" i="34" s="1"/>
  <c r="J841" i="34"/>
  <c r="K839" i="34"/>
  <c r="L839" i="34" s="1"/>
  <c r="S927" i="33"/>
  <c r="T926" i="33"/>
  <c r="U926" i="33" s="1"/>
  <c r="AC966" i="34" l="1"/>
  <c r="AD966" i="34" s="1"/>
  <c r="AB968" i="34"/>
  <c r="K840" i="34"/>
  <c r="L840" i="34" s="1"/>
  <c r="J842" i="34"/>
  <c r="S928" i="33"/>
  <c r="T927" i="33"/>
  <c r="U927" i="33" s="1"/>
  <c r="AB969" i="34" l="1"/>
  <c r="AC967" i="34"/>
  <c r="AD967" i="34" s="1"/>
  <c r="J843" i="34"/>
  <c r="K841" i="34"/>
  <c r="L841" i="34" s="1"/>
  <c r="S929" i="33"/>
  <c r="T928" i="33"/>
  <c r="U928" i="33" s="1"/>
  <c r="AC968" i="34" l="1"/>
  <c r="AD968" i="34" s="1"/>
  <c r="AB970" i="34"/>
  <c r="K842" i="34"/>
  <c r="L842" i="34" s="1"/>
  <c r="J844" i="34"/>
  <c r="S930" i="33"/>
  <c r="T929" i="33"/>
  <c r="U929" i="33" s="1"/>
  <c r="AB971" i="34" l="1"/>
  <c r="AC969" i="34"/>
  <c r="AD969" i="34" s="1"/>
  <c r="J845" i="34"/>
  <c r="K843" i="34"/>
  <c r="L843" i="34" s="1"/>
  <c r="S931" i="33"/>
  <c r="T930" i="33"/>
  <c r="U930" i="33" s="1"/>
  <c r="AC970" i="34" l="1"/>
  <c r="AD970" i="34" s="1"/>
  <c r="AB972" i="34"/>
  <c r="K844" i="34"/>
  <c r="L844" i="34" s="1"/>
  <c r="J846" i="34"/>
  <c r="S932" i="33"/>
  <c r="T931" i="33"/>
  <c r="U931" i="33" s="1"/>
  <c r="AB973" i="34" l="1"/>
  <c r="AC971" i="34"/>
  <c r="AD971" i="34" s="1"/>
  <c r="J847" i="34"/>
  <c r="K845" i="34"/>
  <c r="L845" i="34" s="1"/>
  <c r="S933" i="33"/>
  <c r="T932" i="33"/>
  <c r="U932" i="33" s="1"/>
  <c r="AC972" i="34" l="1"/>
  <c r="AD972" i="34" s="1"/>
  <c r="AB974" i="34"/>
  <c r="K846" i="34"/>
  <c r="L846" i="34" s="1"/>
  <c r="J848" i="34"/>
  <c r="S934" i="33"/>
  <c r="T933" i="33"/>
  <c r="U933" i="33" s="1"/>
  <c r="AB975" i="34" l="1"/>
  <c r="AC973" i="34"/>
  <c r="AD973" i="34" s="1"/>
  <c r="J849" i="34"/>
  <c r="K847" i="34"/>
  <c r="L847" i="34" s="1"/>
  <c r="S935" i="33"/>
  <c r="T934" i="33"/>
  <c r="U934" i="33" s="1"/>
  <c r="AC974" i="34" l="1"/>
  <c r="AD974" i="34" s="1"/>
  <c r="AB976" i="34"/>
  <c r="K848" i="34"/>
  <c r="L848" i="34" s="1"/>
  <c r="J850" i="34"/>
  <c r="S936" i="33"/>
  <c r="T935" i="33"/>
  <c r="U935" i="33" s="1"/>
  <c r="AB977" i="34" l="1"/>
  <c r="AC975" i="34"/>
  <c r="AD975" i="34" s="1"/>
  <c r="J851" i="34"/>
  <c r="K849" i="34"/>
  <c r="L849" i="34" s="1"/>
  <c r="S937" i="33"/>
  <c r="T936" i="33"/>
  <c r="U936" i="33" s="1"/>
  <c r="AC976" i="34" l="1"/>
  <c r="AD976" i="34" s="1"/>
  <c r="AB978" i="34"/>
  <c r="K850" i="34"/>
  <c r="L850" i="34" s="1"/>
  <c r="J852" i="34"/>
  <c r="S938" i="33"/>
  <c r="T937" i="33"/>
  <c r="U937" i="33" s="1"/>
  <c r="AB979" i="34" l="1"/>
  <c r="AC977" i="34"/>
  <c r="AD977" i="34" s="1"/>
  <c r="J853" i="34"/>
  <c r="K851" i="34"/>
  <c r="L851" i="34" s="1"/>
  <c r="S939" i="33"/>
  <c r="T938" i="33"/>
  <c r="U938" i="33" s="1"/>
  <c r="AC978" i="34" l="1"/>
  <c r="AD978" i="34" s="1"/>
  <c r="AB980" i="34"/>
  <c r="K852" i="34"/>
  <c r="L852" i="34" s="1"/>
  <c r="J854" i="34"/>
  <c r="S940" i="33"/>
  <c r="T939" i="33"/>
  <c r="U939" i="33" s="1"/>
  <c r="AC979" i="34" l="1"/>
  <c r="AD979" i="34" s="1"/>
  <c r="AB981" i="34"/>
  <c r="J855" i="34"/>
  <c r="K853" i="34"/>
  <c r="L853" i="34" s="1"/>
  <c r="S941" i="33"/>
  <c r="T940" i="33"/>
  <c r="U940" i="33" s="1"/>
  <c r="AC980" i="34" l="1"/>
  <c r="AD980" i="34" s="1"/>
  <c r="AB982" i="34"/>
  <c r="K854" i="34"/>
  <c r="L854" i="34" s="1"/>
  <c r="J856" i="34"/>
  <c r="S942" i="33"/>
  <c r="T941" i="33"/>
  <c r="U941" i="33" s="1"/>
  <c r="AB983" i="34" l="1"/>
  <c r="AC981" i="34"/>
  <c r="AD981" i="34" s="1"/>
  <c r="J857" i="34"/>
  <c r="K855" i="34"/>
  <c r="L855" i="34" s="1"/>
  <c r="S943" i="33"/>
  <c r="T942" i="33"/>
  <c r="U942" i="33" s="1"/>
  <c r="AC982" i="34" l="1"/>
  <c r="AD982" i="34" s="1"/>
  <c r="AB984" i="34"/>
  <c r="K856" i="34"/>
  <c r="L856" i="34" s="1"/>
  <c r="J858" i="34"/>
  <c r="S944" i="33"/>
  <c r="T943" i="33"/>
  <c r="U943" i="33" s="1"/>
  <c r="AB985" i="34" l="1"/>
  <c r="AC983" i="34"/>
  <c r="AD983" i="34" s="1"/>
  <c r="J859" i="34"/>
  <c r="K857" i="34"/>
  <c r="L857" i="34" s="1"/>
  <c r="S945" i="33"/>
  <c r="T944" i="33"/>
  <c r="U944" i="33" s="1"/>
  <c r="AC984" i="34" l="1"/>
  <c r="AD984" i="34" s="1"/>
  <c r="AB986" i="34"/>
  <c r="K858" i="34"/>
  <c r="L858" i="34" s="1"/>
  <c r="J860" i="34"/>
  <c r="S946" i="33"/>
  <c r="T945" i="33"/>
  <c r="U945" i="33" s="1"/>
  <c r="AB987" i="34" l="1"/>
  <c r="AC985" i="34"/>
  <c r="AD985" i="34" s="1"/>
  <c r="J861" i="34"/>
  <c r="K859" i="34"/>
  <c r="L859" i="34" s="1"/>
  <c r="S947" i="33"/>
  <c r="T946" i="33"/>
  <c r="U946" i="33" s="1"/>
  <c r="AC986" i="34" l="1"/>
  <c r="AD986" i="34" s="1"/>
  <c r="AB988" i="34"/>
  <c r="K860" i="34"/>
  <c r="L860" i="34" s="1"/>
  <c r="J862" i="34"/>
  <c r="S948" i="33"/>
  <c r="T947" i="33"/>
  <c r="U947" i="33" s="1"/>
  <c r="AB989" i="34" l="1"/>
  <c r="AC987" i="34"/>
  <c r="AD987" i="34" s="1"/>
  <c r="J863" i="34"/>
  <c r="K861" i="34"/>
  <c r="L861" i="34" s="1"/>
  <c r="S949" i="33"/>
  <c r="T948" i="33"/>
  <c r="U948" i="33" s="1"/>
  <c r="AC988" i="34" l="1"/>
  <c r="AD988" i="34" s="1"/>
  <c r="AB990" i="34"/>
  <c r="K862" i="34"/>
  <c r="L862" i="34" s="1"/>
  <c r="J864" i="34"/>
  <c r="S950" i="33"/>
  <c r="T949" i="33"/>
  <c r="U949" i="33" s="1"/>
  <c r="AB991" i="34" l="1"/>
  <c r="AC989" i="34"/>
  <c r="AD989" i="34" s="1"/>
  <c r="J865" i="34"/>
  <c r="K863" i="34"/>
  <c r="L863" i="34" s="1"/>
  <c r="S951" i="33"/>
  <c r="T950" i="33"/>
  <c r="U950" i="33" s="1"/>
  <c r="AC990" i="34" l="1"/>
  <c r="AD990" i="34" s="1"/>
  <c r="AB992" i="34"/>
  <c r="K864" i="34"/>
  <c r="L864" i="34" s="1"/>
  <c r="J866" i="34"/>
  <c r="S952" i="33"/>
  <c r="T951" i="33"/>
  <c r="U951" i="33" s="1"/>
  <c r="AB993" i="34" l="1"/>
  <c r="AC991" i="34"/>
  <c r="AD991" i="34" s="1"/>
  <c r="J867" i="34"/>
  <c r="K865" i="34"/>
  <c r="L865" i="34" s="1"/>
  <c r="S953" i="33"/>
  <c r="T952" i="33"/>
  <c r="U952" i="33" s="1"/>
  <c r="AC992" i="34" l="1"/>
  <c r="AD992" i="34" s="1"/>
  <c r="AB994" i="34"/>
  <c r="K866" i="34"/>
  <c r="L866" i="34" s="1"/>
  <c r="J868" i="34"/>
  <c r="S954" i="33"/>
  <c r="T953" i="33"/>
  <c r="U953" i="33" s="1"/>
  <c r="AB995" i="34" l="1"/>
  <c r="AC993" i="34"/>
  <c r="AD993" i="34" s="1"/>
  <c r="J869" i="34"/>
  <c r="K867" i="34"/>
  <c r="L867" i="34" s="1"/>
  <c r="S955" i="33"/>
  <c r="T954" i="33"/>
  <c r="U954" i="33" s="1"/>
  <c r="AC994" i="34" l="1"/>
  <c r="AD994" i="34" s="1"/>
  <c r="AB996" i="34"/>
  <c r="K868" i="34"/>
  <c r="L868" i="34" s="1"/>
  <c r="J870" i="34"/>
  <c r="S956" i="33"/>
  <c r="T955" i="33"/>
  <c r="U955" i="33" s="1"/>
  <c r="AB997" i="34" l="1"/>
  <c r="AC995" i="34"/>
  <c r="AD995" i="34" s="1"/>
  <c r="J871" i="34"/>
  <c r="K869" i="34"/>
  <c r="L869" i="34" s="1"/>
  <c r="S957" i="33"/>
  <c r="T956" i="33"/>
  <c r="U956" i="33" s="1"/>
  <c r="AB998" i="34" l="1"/>
  <c r="AC996" i="34"/>
  <c r="AD996" i="34" s="1"/>
  <c r="K870" i="34"/>
  <c r="L870" i="34" s="1"/>
  <c r="J872" i="34"/>
  <c r="S958" i="33"/>
  <c r="T957" i="33"/>
  <c r="U957" i="33" s="1"/>
  <c r="AB999" i="34" l="1"/>
  <c r="AC997" i="34"/>
  <c r="AD997" i="34" s="1"/>
  <c r="J873" i="34"/>
  <c r="K871" i="34"/>
  <c r="L871" i="34" s="1"/>
  <c r="S959" i="33"/>
  <c r="T958" i="33"/>
  <c r="U958" i="33" s="1"/>
  <c r="AC998" i="34" l="1"/>
  <c r="AD998" i="34" s="1"/>
  <c r="AB1000" i="34"/>
  <c r="K872" i="34"/>
  <c r="L872" i="34" s="1"/>
  <c r="J874" i="34"/>
  <c r="S960" i="33"/>
  <c r="T959" i="33"/>
  <c r="U959" i="33" s="1"/>
  <c r="AB1001" i="34" l="1"/>
  <c r="AC999" i="34"/>
  <c r="AD999" i="34" s="1"/>
  <c r="J875" i="34"/>
  <c r="K873" i="34"/>
  <c r="L873" i="34" s="1"/>
  <c r="S961" i="33"/>
  <c r="T960" i="33"/>
  <c r="U960" i="33" s="1"/>
  <c r="AC1000" i="34" l="1"/>
  <c r="AD1000" i="34" s="1"/>
  <c r="AB1002" i="34"/>
  <c r="K874" i="34"/>
  <c r="L874" i="34" s="1"/>
  <c r="J876" i="34"/>
  <c r="S962" i="33"/>
  <c r="T961" i="33"/>
  <c r="U961" i="33" s="1"/>
  <c r="AB1003" i="34" l="1"/>
  <c r="AC1001" i="34"/>
  <c r="AD1001" i="34" s="1"/>
  <c r="J877" i="34"/>
  <c r="K875" i="34"/>
  <c r="L875" i="34" s="1"/>
  <c r="S963" i="33"/>
  <c r="T962" i="33"/>
  <c r="U962" i="33" s="1"/>
  <c r="AC1002" i="34" l="1"/>
  <c r="AD1002" i="34" s="1"/>
  <c r="AB1004" i="34"/>
  <c r="K876" i="34"/>
  <c r="L876" i="34" s="1"/>
  <c r="J878" i="34"/>
  <c r="S964" i="33"/>
  <c r="T963" i="33"/>
  <c r="U963" i="33" s="1"/>
  <c r="AB1005" i="34" l="1"/>
  <c r="AC1003" i="34"/>
  <c r="AD1003" i="34" s="1"/>
  <c r="J879" i="34"/>
  <c r="K877" i="34"/>
  <c r="L877" i="34" s="1"/>
  <c r="S965" i="33"/>
  <c r="T964" i="33"/>
  <c r="U964" i="33" s="1"/>
  <c r="AC1004" i="34" l="1"/>
  <c r="AD1004" i="34" s="1"/>
  <c r="AB1006" i="34"/>
  <c r="K878" i="34"/>
  <c r="L878" i="34" s="1"/>
  <c r="J880" i="34"/>
  <c r="S966" i="33"/>
  <c r="T965" i="33"/>
  <c r="U965" i="33" s="1"/>
  <c r="AB1007" i="34" l="1"/>
  <c r="AC1005" i="34"/>
  <c r="AD1005" i="34" s="1"/>
  <c r="J881" i="34"/>
  <c r="K879" i="34"/>
  <c r="L879" i="34" s="1"/>
  <c r="S967" i="33"/>
  <c r="T966" i="33"/>
  <c r="U966" i="33" s="1"/>
  <c r="AC1006" i="34" l="1"/>
  <c r="AD1006" i="34" s="1"/>
  <c r="AB1008" i="34"/>
  <c r="K880" i="34"/>
  <c r="L880" i="34" s="1"/>
  <c r="J882" i="34"/>
  <c r="S968" i="33"/>
  <c r="T967" i="33"/>
  <c r="U967" i="33" s="1"/>
  <c r="AB1009" i="34" l="1"/>
  <c r="AC1007" i="34"/>
  <c r="AD1007" i="34" s="1"/>
  <c r="J883" i="34"/>
  <c r="K881" i="34"/>
  <c r="L881" i="34" s="1"/>
  <c r="S969" i="33"/>
  <c r="T968" i="33"/>
  <c r="U968" i="33" s="1"/>
  <c r="AC1008" i="34" l="1"/>
  <c r="AD1008" i="34" s="1"/>
  <c r="AB1010" i="34"/>
  <c r="K882" i="34"/>
  <c r="L882" i="34" s="1"/>
  <c r="J884" i="34"/>
  <c r="S970" i="33"/>
  <c r="T969" i="33"/>
  <c r="U969" i="33" s="1"/>
  <c r="AB1011" i="34" l="1"/>
  <c r="AC1009" i="34"/>
  <c r="AD1009" i="34" s="1"/>
  <c r="J885" i="34"/>
  <c r="K883" i="34"/>
  <c r="L883" i="34" s="1"/>
  <c r="S971" i="33"/>
  <c r="T970" i="33"/>
  <c r="U970" i="33" s="1"/>
  <c r="AC1010" i="34" l="1"/>
  <c r="AD1010" i="34" s="1"/>
  <c r="AB1012" i="34"/>
  <c r="K884" i="34"/>
  <c r="L884" i="34" s="1"/>
  <c r="J886" i="34"/>
  <c r="S972" i="33"/>
  <c r="T971" i="33"/>
  <c r="U971" i="33" s="1"/>
  <c r="AB1013" i="34" l="1"/>
  <c r="AC1011" i="34"/>
  <c r="AD1011" i="34" s="1"/>
  <c r="J887" i="34"/>
  <c r="K885" i="34"/>
  <c r="L885" i="34" s="1"/>
  <c r="S973" i="33"/>
  <c r="T972" i="33"/>
  <c r="U972" i="33" s="1"/>
  <c r="AC1012" i="34" l="1"/>
  <c r="AD1012" i="34" s="1"/>
  <c r="AB1014" i="34"/>
  <c r="K886" i="34"/>
  <c r="L886" i="34" s="1"/>
  <c r="J888" i="34"/>
  <c r="S974" i="33"/>
  <c r="T973" i="33"/>
  <c r="U973" i="33" s="1"/>
  <c r="AB1015" i="34" l="1"/>
  <c r="AC1013" i="34"/>
  <c r="AD1013" i="34" s="1"/>
  <c r="J889" i="34"/>
  <c r="K887" i="34"/>
  <c r="L887" i="34" s="1"/>
  <c r="S975" i="33"/>
  <c r="T974" i="33"/>
  <c r="U974" i="33" s="1"/>
  <c r="AC1014" i="34" l="1"/>
  <c r="AD1014" i="34" s="1"/>
  <c r="AB1016" i="34"/>
  <c r="K888" i="34"/>
  <c r="L888" i="34" s="1"/>
  <c r="J890" i="34"/>
  <c r="T975" i="33"/>
  <c r="U975" i="33" s="1"/>
  <c r="S976" i="33"/>
  <c r="AB1017" i="34" l="1"/>
  <c r="AC1015" i="34"/>
  <c r="AD1015" i="34" s="1"/>
  <c r="J891" i="34"/>
  <c r="K889" i="34"/>
  <c r="L889" i="34" s="1"/>
  <c r="S977" i="33"/>
  <c r="T976" i="33"/>
  <c r="U976" i="33" s="1"/>
  <c r="AB1018" i="34" l="1"/>
  <c r="AC1016" i="34"/>
  <c r="AD1016" i="34" s="1"/>
  <c r="K890" i="34"/>
  <c r="L890" i="34" s="1"/>
  <c r="J892" i="34"/>
  <c r="T977" i="33"/>
  <c r="U977" i="33" s="1"/>
  <c r="S978" i="33"/>
  <c r="AB1019" i="34" l="1"/>
  <c r="AC1017" i="34"/>
  <c r="AD1017" i="34" s="1"/>
  <c r="J893" i="34"/>
  <c r="K891" i="34"/>
  <c r="L891" i="34" s="1"/>
  <c r="S979" i="33"/>
  <c r="T978" i="33"/>
  <c r="U978" i="33" s="1"/>
  <c r="AB1020" i="34" l="1"/>
  <c r="AC1018" i="34"/>
  <c r="AD1018" i="34" s="1"/>
  <c r="K892" i="34"/>
  <c r="L892" i="34" s="1"/>
  <c r="J894" i="34"/>
  <c r="S980" i="33"/>
  <c r="T979" i="33"/>
  <c r="U979" i="33" s="1"/>
  <c r="AB1021" i="34" l="1"/>
  <c r="AC1019" i="34"/>
  <c r="AD1019" i="34" s="1"/>
  <c r="J895" i="34"/>
  <c r="K893" i="34"/>
  <c r="L893" i="34" s="1"/>
  <c r="S981" i="33"/>
  <c r="T980" i="33"/>
  <c r="U980" i="33" s="1"/>
  <c r="AC1020" i="34" l="1"/>
  <c r="AD1020" i="34" s="1"/>
  <c r="AB1022" i="34"/>
  <c r="K894" i="34"/>
  <c r="L894" i="34" s="1"/>
  <c r="J896" i="34"/>
  <c r="S982" i="33"/>
  <c r="T981" i="33"/>
  <c r="U981" i="33" s="1"/>
  <c r="AC1021" i="34" l="1"/>
  <c r="AD1021" i="34" s="1"/>
  <c r="AB1023" i="34"/>
  <c r="J897" i="34"/>
  <c r="K895" i="34"/>
  <c r="L895" i="34" s="1"/>
  <c r="T982" i="33"/>
  <c r="U982" i="33" s="1"/>
  <c r="S983" i="33"/>
  <c r="AC1022" i="34" l="1"/>
  <c r="AD1022" i="34" s="1"/>
  <c r="AB1024" i="34"/>
  <c r="K896" i="34"/>
  <c r="L896" i="34" s="1"/>
  <c r="J898" i="34"/>
  <c r="S984" i="33"/>
  <c r="T983" i="33"/>
  <c r="U983" i="33" s="1"/>
  <c r="AB1025" i="34" l="1"/>
  <c r="AC1023" i="34"/>
  <c r="AD1023" i="34" s="1"/>
  <c r="J899" i="34"/>
  <c r="K897" i="34"/>
  <c r="L897" i="34" s="1"/>
  <c r="S985" i="33"/>
  <c r="T984" i="33"/>
  <c r="U984" i="33" s="1"/>
  <c r="AC1024" i="34" l="1"/>
  <c r="AD1024" i="34" s="1"/>
  <c r="AB1026" i="34"/>
  <c r="K898" i="34"/>
  <c r="L898" i="34" s="1"/>
  <c r="J900" i="34"/>
  <c r="S986" i="33"/>
  <c r="T985" i="33"/>
  <c r="U985" i="33" s="1"/>
  <c r="AB1027" i="34" l="1"/>
  <c r="AC1025" i="34"/>
  <c r="AD1025" i="34" s="1"/>
  <c r="J901" i="34"/>
  <c r="K899" i="34"/>
  <c r="L899" i="34" s="1"/>
  <c r="S987" i="33"/>
  <c r="T986" i="33"/>
  <c r="U986" i="33" s="1"/>
  <c r="AC1026" i="34" l="1"/>
  <c r="AD1026" i="34" s="1"/>
  <c r="AB1028" i="34"/>
  <c r="K900" i="34"/>
  <c r="L900" i="34" s="1"/>
  <c r="J902" i="34"/>
  <c r="S988" i="33"/>
  <c r="T987" i="33"/>
  <c r="U987" i="33" s="1"/>
  <c r="AB1029" i="34" l="1"/>
  <c r="AC1027" i="34"/>
  <c r="AD1027" i="34" s="1"/>
  <c r="J903" i="34"/>
  <c r="K901" i="34"/>
  <c r="L901" i="34" s="1"/>
  <c r="S989" i="33"/>
  <c r="T988" i="33"/>
  <c r="U988" i="33" s="1"/>
  <c r="AC1028" i="34" l="1"/>
  <c r="AD1028" i="34" s="1"/>
  <c r="AB1030" i="34"/>
  <c r="K902" i="34"/>
  <c r="L902" i="34" s="1"/>
  <c r="J904" i="34"/>
  <c r="S990" i="33"/>
  <c r="T989" i="33"/>
  <c r="U989" i="33" s="1"/>
  <c r="AB1031" i="34" l="1"/>
  <c r="AC1029" i="34"/>
  <c r="AD1029" i="34" s="1"/>
  <c r="J905" i="34"/>
  <c r="K903" i="34"/>
  <c r="L903" i="34" s="1"/>
  <c r="S991" i="33"/>
  <c r="T990" i="33"/>
  <c r="U990" i="33" s="1"/>
  <c r="AB1032" i="34" l="1"/>
  <c r="AC1030" i="34"/>
  <c r="AD1030" i="34" s="1"/>
  <c r="K904" i="34"/>
  <c r="L904" i="34" s="1"/>
  <c r="J906" i="34"/>
  <c r="S992" i="33"/>
  <c r="T991" i="33"/>
  <c r="U991" i="33" s="1"/>
  <c r="AB1033" i="34" l="1"/>
  <c r="AC1031" i="34"/>
  <c r="AD1031" i="34" s="1"/>
  <c r="J907" i="34"/>
  <c r="K905" i="34"/>
  <c r="L905" i="34" s="1"/>
  <c r="S993" i="33"/>
  <c r="T992" i="33"/>
  <c r="U992" i="33" s="1"/>
  <c r="AC1032" i="34" l="1"/>
  <c r="AD1032" i="34" s="1"/>
  <c r="AB1034" i="34"/>
  <c r="K906" i="34"/>
  <c r="L906" i="34" s="1"/>
  <c r="J908" i="34"/>
  <c r="S994" i="33"/>
  <c r="T993" i="33"/>
  <c r="U993" i="33" s="1"/>
  <c r="AB1035" i="34" l="1"/>
  <c r="AC1033" i="34"/>
  <c r="AD1033" i="34" s="1"/>
  <c r="J909" i="34"/>
  <c r="K907" i="34"/>
  <c r="L907" i="34" s="1"/>
  <c r="S995" i="33"/>
  <c r="T994" i="33"/>
  <c r="U994" i="33" s="1"/>
  <c r="AC1034" i="34" l="1"/>
  <c r="AD1034" i="34" s="1"/>
  <c r="AB1036" i="34"/>
  <c r="K908" i="34"/>
  <c r="L908" i="34" s="1"/>
  <c r="J910" i="34"/>
  <c r="S996" i="33"/>
  <c r="T995" i="33"/>
  <c r="U995" i="33" s="1"/>
  <c r="AB1037" i="34" l="1"/>
  <c r="AC1035" i="34"/>
  <c r="AD1035" i="34" s="1"/>
  <c r="J911" i="34"/>
  <c r="K909" i="34"/>
  <c r="L909" i="34" s="1"/>
  <c r="S997" i="33"/>
  <c r="T996" i="33"/>
  <c r="U996" i="33" s="1"/>
  <c r="AC1036" i="34" l="1"/>
  <c r="AD1036" i="34" s="1"/>
  <c r="AB1038" i="34"/>
  <c r="K910" i="34"/>
  <c r="L910" i="34" s="1"/>
  <c r="J912" i="34"/>
  <c r="S998" i="33"/>
  <c r="T997" i="33"/>
  <c r="U997" i="33" s="1"/>
  <c r="AB1039" i="34" l="1"/>
  <c r="AC1037" i="34"/>
  <c r="AD1037" i="34" s="1"/>
  <c r="J913" i="34"/>
  <c r="K911" i="34"/>
  <c r="L911" i="34" s="1"/>
  <c r="T998" i="33"/>
  <c r="U998" i="33" s="1"/>
  <c r="S999" i="33"/>
  <c r="AC1038" i="34" l="1"/>
  <c r="AD1038" i="34" s="1"/>
  <c r="AB1040" i="34"/>
  <c r="K912" i="34"/>
  <c r="L912" i="34" s="1"/>
  <c r="J914" i="34"/>
  <c r="S1000" i="33"/>
  <c r="T999" i="33"/>
  <c r="U999" i="33" s="1"/>
  <c r="AB1041" i="34" l="1"/>
  <c r="AC1039" i="34"/>
  <c r="AD1039" i="34" s="1"/>
  <c r="J915" i="34"/>
  <c r="K913" i="34"/>
  <c r="L913" i="34" s="1"/>
  <c r="S1001" i="33"/>
  <c r="T1000" i="33"/>
  <c r="U1000" i="33" s="1"/>
  <c r="AC1040" i="34" l="1"/>
  <c r="AD1040" i="34" s="1"/>
  <c r="AB1042" i="34"/>
  <c r="K914" i="34"/>
  <c r="L914" i="34" s="1"/>
  <c r="J916" i="34"/>
  <c r="S1002" i="33"/>
  <c r="T1001" i="33"/>
  <c r="U1001" i="33" s="1"/>
  <c r="AB1043" i="34" l="1"/>
  <c r="AC1041" i="34"/>
  <c r="AD1041" i="34" s="1"/>
  <c r="J917" i="34"/>
  <c r="K915" i="34"/>
  <c r="L915" i="34" s="1"/>
  <c r="S1003" i="33"/>
  <c r="T1002" i="33"/>
  <c r="U1002" i="33" s="1"/>
  <c r="AC1042" i="34" l="1"/>
  <c r="AD1042" i="34" s="1"/>
  <c r="AB1044" i="34"/>
  <c r="K916" i="34"/>
  <c r="L916" i="34" s="1"/>
  <c r="J918" i="34"/>
  <c r="S1004" i="33"/>
  <c r="T1003" i="33"/>
  <c r="U1003" i="33" s="1"/>
  <c r="AB1045" i="34" l="1"/>
  <c r="AC1043" i="34"/>
  <c r="AD1043" i="34" s="1"/>
  <c r="J919" i="34"/>
  <c r="K917" i="34"/>
  <c r="L917" i="34" s="1"/>
  <c r="S1005" i="33"/>
  <c r="T1004" i="33"/>
  <c r="U1004" i="33" s="1"/>
  <c r="AC1044" i="34" l="1"/>
  <c r="AD1044" i="34" s="1"/>
  <c r="AB1046" i="34"/>
  <c r="K918" i="34"/>
  <c r="L918" i="34" s="1"/>
  <c r="J920" i="34"/>
  <c r="S1006" i="33"/>
  <c r="T1005" i="33"/>
  <c r="U1005" i="33" s="1"/>
  <c r="AB1047" i="34" l="1"/>
  <c r="AC1045" i="34"/>
  <c r="AD1045" i="34" s="1"/>
  <c r="J921" i="34"/>
  <c r="K919" i="34"/>
  <c r="L919" i="34" s="1"/>
  <c r="S1007" i="33"/>
  <c r="T1006" i="33"/>
  <c r="U1006" i="33" s="1"/>
  <c r="AC1046" i="34" l="1"/>
  <c r="AD1046" i="34" s="1"/>
  <c r="AB1048" i="34"/>
  <c r="K920" i="34"/>
  <c r="L920" i="34" s="1"/>
  <c r="J922" i="34"/>
  <c r="S1008" i="33"/>
  <c r="T1007" i="33"/>
  <c r="U1007" i="33" s="1"/>
  <c r="AB1049" i="34" l="1"/>
  <c r="AC1047" i="34"/>
  <c r="AD1047" i="34" s="1"/>
  <c r="J923" i="34"/>
  <c r="K921" i="34"/>
  <c r="L921" i="34" s="1"/>
  <c r="S1009" i="33"/>
  <c r="T1008" i="33"/>
  <c r="U1008" i="33" s="1"/>
  <c r="AC1048" i="34" l="1"/>
  <c r="AD1048" i="34" s="1"/>
  <c r="AB1050" i="34"/>
  <c r="K922" i="34"/>
  <c r="L922" i="34" s="1"/>
  <c r="J924" i="34"/>
  <c r="S1010" i="33"/>
  <c r="T1009" i="33"/>
  <c r="U1009" i="33" s="1"/>
  <c r="AB1051" i="34" l="1"/>
  <c r="AC1049" i="34"/>
  <c r="AD1049" i="34" s="1"/>
  <c r="J925" i="34"/>
  <c r="K923" i="34"/>
  <c r="L923" i="34" s="1"/>
  <c r="T1010" i="33"/>
  <c r="U1010" i="33" s="1"/>
  <c r="S1011" i="33"/>
  <c r="AC1050" i="34" l="1"/>
  <c r="AD1050" i="34" s="1"/>
  <c r="AB1052" i="34"/>
  <c r="K924" i="34"/>
  <c r="L924" i="34" s="1"/>
  <c r="J926" i="34"/>
  <c r="S1012" i="33"/>
  <c r="T1011" i="33"/>
  <c r="U1011" i="33" s="1"/>
  <c r="AB1053" i="34" l="1"/>
  <c r="AC1051" i="34"/>
  <c r="AD1051" i="34" s="1"/>
  <c r="J927" i="34"/>
  <c r="K925" i="34"/>
  <c r="L925" i="34" s="1"/>
  <c r="S1013" i="33"/>
  <c r="T1012" i="33"/>
  <c r="U1012" i="33" s="1"/>
  <c r="AC1052" i="34" l="1"/>
  <c r="AD1052" i="34" s="1"/>
  <c r="AB1054" i="34"/>
  <c r="K926" i="34"/>
  <c r="L926" i="34" s="1"/>
  <c r="J928" i="34"/>
  <c r="S1014" i="33"/>
  <c r="T1013" i="33"/>
  <c r="U1013" i="33" s="1"/>
  <c r="AB1055" i="34" l="1"/>
  <c r="AC1053" i="34"/>
  <c r="AD1053" i="34" s="1"/>
  <c r="J929" i="34"/>
  <c r="K927" i="34"/>
  <c r="L927" i="34" s="1"/>
  <c r="S1015" i="33"/>
  <c r="T1014" i="33"/>
  <c r="U1014" i="33" s="1"/>
  <c r="AC1054" i="34" l="1"/>
  <c r="AD1054" i="34" s="1"/>
  <c r="AB1056" i="34"/>
  <c r="K928" i="34"/>
  <c r="L928" i="34" s="1"/>
  <c r="J930" i="34"/>
  <c r="S1016" i="33"/>
  <c r="T1015" i="33"/>
  <c r="U1015" i="33" s="1"/>
  <c r="AB1057" i="34" l="1"/>
  <c r="AC1055" i="34"/>
  <c r="AD1055" i="34" s="1"/>
  <c r="J931" i="34"/>
  <c r="K929" i="34"/>
  <c r="L929" i="34" s="1"/>
  <c r="S1017" i="33"/>
  <c r="T1016" i="33"/>
  <c r="U1016" i="33" s="1"/>
  <c r="AC1056" i="34" l="1"/>
  <c r="AD1056" i="34" s="1"/>
  <c r="AB1058" i="34"/>
  <c r="K930" i="34"/>
  <c r="L930" i="34" s="1"/>
  <c r="J932" i="34"/>
  <c r="S1018" i="33"/>
  <c r="T1017" i="33"/>
  <c r="U1017" i="33" s="1"/>
  <c r="AB1059" i="34" l="1"/>
  <c r="AC1057" i="34"/>
  <c r="AD1057" i="34" s="1"/>
  <c r="J933" i="34"/>
  <c r="K931" i="34"/>
  <c r="L931" i="34" s="1"/>
  <c r="S1019" i="33"/>
  <c r="T1018" i="33"/>
  <c r="U1018" i="33" s="1"/>
  <c r="AC1058" i="34" l="1"/>
  <c r="AD1058" i="34" s="1"/>
  <c r="AB1060" i="34"/>
  <c r="K932" i="34"/>
  <c r="L932" i="34" s="1"/>
  <c r="J934" i="34"/>
  <c r="S1020" i="33"/>
  <c r="T1019" i="33"/>
  <c r="U1019" i="33" s="1"/>
  <c r="AB1061" i="34" l="1"/>
  <c r="AC1059" i="34"/>
  <c r="AD1059" i="34" s="1"/>
  <c r="J935" i="34"/>
  <c r="K933" i="34"/>
  <c r="L933" i="34" s="1"/>
  <c r="S1021" i="33"/>
  <c r="T1020" i="33"/>
  <c r="U1020" i="33" s="1"/>
  <c r="AC1060" i="34" l="1"/>
  <c r="AD1060" i="34" s="1"/>
  <c r="AB1062" i="34"/>
  <c r="K934" i="34"/>
  <c r="L934" i="34" s="1"/>
  <c r="J936" i="34"/>
  <c r="S1022" i="33"/>
  <c r="T1021" i="33"/>
  <c r="U1021" i="33" s="1"/>
  <c r="AB1063" i="34" l="1"/>
  <c r="AC1061" i="34"/>
  <c r="AD1061" i="34" s="1"/>
  <c r="J937" i="34"/>
  <c r="K935" i="34"/>
  <c r="L935" i="34" s="1"/>
  <c r="S1023" i="33"/>
  <c r="T1022" i="33"/>
  <c r="U1022" i="33" s="1"/>
  <c r="AC1062" i="34" l="1"/>
  <c r="AD1062" i="34" s="1"/>
  <c r="AB1064" i="34"/>
  <c r="K936" i="34"/>
  <c r="L936" i="34" s="1"/>
  <c r="J938" i="34"/>
  <c r="S1024" i="33"/>
  <c r="T1023" i="33"/>
  <c r="U1023" i="33" s="1"/>
  <c r="AB1065" i="34" l="1"/>
  <c r="AC1063" i="34"/>
  <c r="AD1063" i="34" s="1"/>
  <c r="J939" i="34"/>
  <c r="K937" i="34"/>
  <c r="L937" i="34" s="1"/>
  <c r="S1025" i="33"/>
  <c r="T1024" i="33"/>
  <c r="U1024" i="33" s="1"/>
  <c r="AC1064" i="34" l="1"/>
  <c r="AD1064" i="34" s="1"/>
  <c r="AB1066" i="34"/>
  <c r="K938" i="34"/>
  <c r="L938" i="34" s="1"/>
  <c r="J940" i="34"/>
  <c r="S1026" i="33"/>
  <c r="T1025" i="33"/>
  <c r="U1025" i="33" s="1"/>
  <c r="AB1067" i="34" l="1"/>
  <c r="AC1065" i="34"/>
  <c r="AD1065" i="34" s="1"/>
  <c r="J941" i="34"/>
  <c r="K939" i="34"/>
  <c r="L939" i="34" s="1"/>
  <c r="S1027" i="33"/>
  <c r="T1026" i="33"/>
  <c r="U1026" i="33" s="1"/>
  <c r="AC1066" i="34" l="1"/>
  <c r="AD1066" i="34" s="1"/>
  <c r="AB1068" i="34"/>
  <c r="K940" i="34"/>
  <c r="L940" i="34" s="1"/>
  <c r="J942" i="34"/>
  <c r="S1028" i="33"/>
  <c r="T1027" i="33"/>
  <c r="U1027" i="33" s="1"/>
  <c r="AB1069" i="34" l="1"/>
  <c r="AC1067" i="34"/>
  <c r="AD1067" i="34" s="1"/>
  <c r="J943" i="34"/>
  <c r="K941" i="34"/>
  <c r="L941" i="34" s="1"/>
  <c r="S1029" i="33"/>
  <c r="T1028" i="33"/>
  <c r="U1028" i="33" s="1"/>
  <c r="AC1068" i="34" l="1"/>
  <c r="AD1068" i="34" s="1"/>
  <c r="AB1070" i="34"/>
  <c r="K942" i="34"/>
  <c r="L942" i="34" s="1"/>
  <c r="J944" i="34"/>
  <c r="S1030" i="33"/>
  <c r="T1029" i="33"/>
  <c r="U1029" i="33" s="1"/>
  <c r="AB1071" i="34" l="1"/>
  <c r="AC1069" i="34"/>
  <c r="AD1069" i="34" s="1"/>
  <c r="J945" i="34"/>
  <c r="K943" i="34"/>
  <c r="L943" i="34" s="1"/>
  <c r="S1031" i="33"/>
  <c r="T1030" i="33"/>
  <c r="U1030" i="33" s="1"/>
  <c r="AC1070" i="34" l="1"/>
  <c r="AD1070" i="34" s="1"/>
  <c r="AB1072" i="34"/>
  <c r="K944" i="34"/>
  <c r="L944" i="34" s="1"/>
  <c r="J946" i="34"/>
  <c r="S1032" i="33"/>
  <c r="T1031" i="33"/>
  <c r="U1031" i="33" s="1"/>
  <c r="AB1073" i="34" l="1"/>
  <c r="AC1071" i="34"/>
  <c r="AD1071" i="34" s="1"/>
  <c r="J947" i="34"/>
  <c r="K945" i="34"/>
  <c r="L945" i="34" s="1"/>
  <c r="S1033" i="33"/>
  <c r="T1032" i="33"/>
  <c r="U1032" i="33" s="1"/>
  <c r="AC1072" i="34" l="1"/>
  <c r="AD1072" i="34" s="1"/>
  <c r="AB1074" i="34"/>
  <c r="K946" i="34"/>
  <c r="L946" i="34" s="1"/>
  <c r="J948" i="34"/>
  <c r="S1034" i="33"/>
  <c r="T1033" i="33"/>
  <c r="U1033" i="33" s="1"/>
  <c r="AB1075" i="34" l="1"/>
  <c r="AC1073" i="34"/>
  <c r="AD1073" i="34" s="1"/>
  <c r="J949" i="34"/>
  <c r="K947" i="34"/>
  <c r="L947" i="34" s="1"/>
  <c r="S1035" i="33"/>
  <c r="T1034" i="33"/>
  <c r="U1034" i="33" s="1"/>
  <c r="AC1074" i="34" l="1"/>
  <c r="AD1074" i="34" s="1"/>
  <c r="AB1076" i="34"/>
  <c r="K948" i="34"/>
  <c r="L948" i="34" s="1"/>
  <c r="J950" i="34"/>
  <c r="S1036" i="33"/>
  <c r="T1035" i="33"/>
  <c r="U1035" i="33" s="1"/>
  <c r="AB1077" i="34" l="1"/>
  <c r="AC1075" i="34"/>
  <c r="AD1075" i="34" s="1"/>
  <c r="J951" i="34"/>
  <c r="K949" i="34"/>
  <c r="L949" i="34" s="1"/>
  <c r="S1037" i="33"/>
  <c r="T1036" i="33"/>
  <c r="U1036" i="33" s="1"/>
  <c r="AC1076" i="34" l="1"/>
  <c r="AD1076" i="34" s="1"/>
  <c r="AB1078" i="34"/>
  <c r="K950" i="34"/>
  <c r="L950" i="34" s="1"/>
  <c r="J952" i="34"/>
  <c r="S1038" i="33"/>
  <c r="T1037" i="33"/>
  <c r="U1037" i="33" s="1"/>
  <c r="AB1079" i="34" l="1"/>
  <c r="AC1077" i="34"/>
  <c r="AD1077" i="34" s="1"/>
  <c r="J953" i="34"/>
  <c r="K951" i="34"/>
  <c r="L951" i="34" s="1"/>
  <c r="S1039" i="33"/>
  <c r="T1038" i="33"/>
  <c r="U1038" i="33" s="1"/>
  <c r="AC1078" i="34" l="1"/>
  <c r="AD1078" i="34" s="1"/>
  <c r="AB1080" i="34"/>
  <c r="K952" i="34"/>
  <c r="L952" i="34" s="1"/>
  <c r="J954" i="34"/>
  <c r="T1039" i="33"/>
  <c r="U1039" i="33" s="1"/>
  <c r="S1040" i="33"/>
  <c r="AB1081" i="34" l="1"/>
  <c r="AC1079" i="34"/>
  <c r="AD1079" i="34" s="1"/>
  <c r="J955" i="34"/>
  <c r="K953" i="34"/>
  <c r="L953" i="34" s="1"/>
  <c r="S1041" i="33"/>
  <c r="T1040" i="33"/>
  <c r="U1040" i="33" s="1"/>
  <c r="AC1080" i="34" l="1"/>
  <c r="AD1080" i="34" s="1"/>
  <c r="AB1082" i="34"/>
  <c r="K954" i="34"/>
  <c r="L954" i="34" s="1"/>
  <c r="J956" i="34"/>
  <c r="S1042" i="33"/>
  <c r="T1041" i="33"/>
  <c r="U1041" i="33" s="1"/>
  <c r="AB1083" i="34" l="1"/>
  <c r="AC1081" i="34"/>
  <c r="AD1081" i="34" s="1"/>
  <c r="J957" i="34"/>
  <c r="K955" i="34"/>
  <c r="L955" i="34" s="1"/>
  <c r="T1042" i="33"/>
  <c r="U1042" i="33" s="1"/>
  <c r="S1043" i="33"/>
  <c r="AC1082" i="34" l="1"/>
  <c r="AD1082" i="34" s="1"/>
  <c r="AB1084" i="34"/>
  <c r="K956" i="34"/>
  <c r="L956" i="34" s="1"/>
  <c r="J958" i="34"/>
  <c r="S1044" i="33"/>
  <c r="T1043" i="33"/>
  <c r="U1043" i="33" s="1"/>
  <c r="AB1085" i="34" l="1"/>
  <c r="AC1083" i="34"/>
  <c r="AD1083" i="34" s="1"/>
  <c r="J959" i="34"/>
  <c r="K957" i="34"/>
  <c r="L957" i="34" s="1"/>
  <c r="T1044" i="33"/>
  <c r="U1044" i="33" s="1"/>
  <c r="S1045" i="33"/>
  <c r="AC1084" i="34" l="1"/>
  <c r="AD1084" i="34" s="1"/>
  <c r="AB1086" i="34"/>
  <c r="K958" i="34"/>
  <c r="L958" i="34" s="1"/>
  <c r="J960" i="34"/>
  <c r="S1046" i="33"/>
  <c r="T1045" i="33"/>
  <c r="U1045" i="33" s="1"/>
  <c r="AB1087" i="34" l="1"/>
  <c r="AC1085" i="34"/>
  <c r="AD1085" i="34" s="1"/>
  <c r="J961" i="34"/>
  <c r="K959" i="34"/>
  <c r="L959" i="34" s="1"/>
  <c r="T1046" i="33"/>
  <c r="U1046" i="33" s="1"/>
  <c r="S1047" i="33"/>
  <c r="AC1086" i="34" l="1"/>
  <c r="AD1086" i="34" s="1"/>
  <c r="AB1088" i="34"/>
  <c r="K960" i="34"/>
  <c r="L960" i="34" s="1"/>
  <c r="J962" i="34"/>
  <c r="S1048" i="33"/>
  <c r="T1047" i="33"/>
  <c r="U1047" i="33" s="1"/>
  <c r="AB1089" i="34" l="1"/>
  <c r="AC1087" i="34"/>
  <c r="AD1087" i="34" s="1"/>
  <c r="J963" i="34"/>
  <c r="K961" i="34"/>
  <c r="L961" i="34" s="1"/>
  <c r="T1048" i="33"/>
  <c r="U1048" i="33" s="1"/>
  <c r="S1049" i="33"/>
  <c r="AC1088" i="34" l="1"/>
  <c r="AD1088" i="34" s="1"/>
  <c r="AB1090" i="34"/>
  <c r="K962" i="34"/>
  <c r="L962" i="34" s="1"/>
  <c r="J964" i="34"/>
  <c r="S1050" i="33"/>
  <c r="T1049" i="33"/>
  <c r="U1049" i="33" s="1"/>
  <c r="AB1091" i="34" l="1"/>
  <c r="AC1089" i="34"/>
  <c r="AD1089" i="34" s="1"/>
  <c r="J965" i="34"/>
  <c r="K963" i="34"/>
  <c r="L963" i="34" s="1"/>
  <c r="T1050" i="33"/>
  <c r="U1050" i="33" s="1"/>
  <c r="S1051" i="33"/>
  <c r="AC1090" i="34" l="1"/>
  <c r="AD1090" i="34" s="1"/>
  <c r="AB1092" i="34"/>
  <c r="K964" i="34"/>
  <c r="L964" i="34" s="1"/>
  <c r="J966" i="34"/>
  <c r="S1052" i="33"/>
  <c r="T1051" i="33"/>
  <c r="U1051" i="33" s="1"/>
  <c r="AB1093" i="34" l="1"/>
  <c r="AC1091" i="34"/>
  <c r="AD1091" i="34" s="1"/>
  <c r="J967" i="34"/>
  <c r="K965" i="34"/>
  <c r="L965" i="34" s="1"/>
  <c r="T1052" i="33"/>
  <c r="U1052" i="33" s="1"/>
  <c r="S1053" i="33"/>
  <c r="AC1092" i="34" l="1"/>
  <c r="AD1092" i="34" s="1"/>
  <c r="AB1094" i="34"/>
  <c r="K966" i="34"/>
  <c r="L966" i="34" s="1"/>
  <c r="J968" i="34"/>
  <c r="S1054" i="33"/>
  <c r="T1053" i="33"/>
  <c r="U1053" i="33" s="1"/>
  <c r="AB1095" i="34" l="1"/>
  <c r="AC1093" i="34"/>
  <c r="AD1093" i="34" s="1"/>
  <c r="J969" i="34"/>
  <c r="K967" i="34"/>
  <c r="L967" i="34" s="1"/>
  <c r="T1054" i="33"/>
  <c r="U1054" i="33" s="1"/>
  <c r="S1055" i="33"/>
  <c r="AC1094" i="34" l="1"/>
  <c r="AD1094" i="34" s="1"/>
  <c r="AB1096" i="34"/>
  <c r="K968" i="34"/>
  <c r="L968" i="34" s="1"/>
  <c r="J970" i="34"/>
  <c r="S1056" i="33"/>
  <c r="T1055" i="33"/>
  <c r="U1055" i="33" s="1"/>
  <c r="AB1097" i="34" l="1"/>
  <c r="AC1095" i="34"/>
  <c r="AD1095" i="34" s="1"/>
  <c r="J971" i="34"/>
  <c r="K969" i="34"/>
  <c r="L969" i="34" s="1"/>
  <c r="T1056" i="33"/>
  <c r="U1056" i="33" s="1"/>
  <c r="S1057" i="33"/>
  <c r="AC1096" i="34" l="1"/>
  <c r="AD1096" i="34" s="1"/>
  <c r="AB1098" i="34"/>
  <c r="K970" i="34"/>
  <c r="L970" i="34" s="1"/>
  <c r="J972" i="34"/>
  <c r="S1058" i="33"/>
  <c r="T1057" i="33"/>
  <c r="U1057" i="33" s="1"/>
  <c r="AB1099" i="34" l="1"/>
  <c r="AC1097" i="34"/>
  <c r="AD1097" i="34" s="1"/>
  <c r="J973" i="34"/>
  <c r="K971" i="34"/>
  <c r="L971" i="34" s="1"/>
  <c r="T1058" i="33"/>
  <c r="U1058" i="33" s="1"/>
  <c r="S1059" i="33"/>
  <c r="AC1098" i="34" l="1"/>
  <c r="AD1098" i="34" s="1"/>
  <c r="AB1100" i="34"/>
  <c r="K972" i="34"/>
  <c r="L972" i="34" s="1"/>
  <c r="J974" i="34"/>
  <c r="S1060" i="33"/>
  <c r="T1059" i="33"/>
  <c r="U1059" i="33" s="1"/>
  <c r="AB1101" i="34" l="1"/>
  <c r="AC1099" i="34"/>
  <c r="AD1099" i="34" s="1"/>
  <c r="J975" i="34"/>
  <c r="K973" i="34"/>
  <c r="L973" i="34" s="1"/>
  <c r="T1060" i="33"/>
  <c r="U1060" i="33" s="1"/>
  <c r="S1061" i="33"/>
  <c r="AC1100" i="34" l="1"/>
  <c r="AD1100" i="34" s="1"/>
  <c r="AB1102" i="34"/>
  <c r="K974" i="34"/>
  <c r="L974" i="34" s="1"/>
  <c r="J976" i="34"/>
  <c r="S1062" i="33"/>
  <c r="T1061" i="33"/>
  <c r="U1061" i="33" s="1"/>
  <c r="AB1103" i="34" l="1"/>
  <c r="AC1101" i="34"/>
  <c r="AD1101" i="34" s="1"/>
  <c r="J977" i="34"/>
  <c r="K975" i="34"/>
  <c r="L975" i="34" s="1"/>
  <c r="T1062" i="33"/>
  <c r="U1062" i="33" s="1"/>
  <c r="S1063" i="33"/>
  <c r="AC1102" i="34" l="1"/>
  <c r="AD1102" i="34" s="1"/>
  <c r="AB1104" i="34"/>
  <c r="K976" i="34"/>
  <c r="L976" i="34" s="1"/>
  <c r="J978" i="34"/>
  <c r="S1064" i="33"/>
  <c r="T1063" i="33"/>
  <c r="U1063" i="33" s="1"/>
  <c r="AB1105" i="34" l="1"/>
  <c r="AC1103" i="34"/>
  <c r="AD1103" i="34" s="1"/>
  <c r="J979" i="34"/>
  <c r="K977" i="34"/>
  <c r="L977" i="34" s="1"/>
  <c r="T1064" i="33"/>
  <c r="U1064" i="33" s="1"/>
  <c r="S1065" i="33"/>
  <c r="AC1104" i="34" l="1"/>
  <c r="AD1104" i="34" s="1"/>
  <c r="AB1106" i="34"/>
  <c r="K978" i="34"/>
  <c r="L978" i="34" s="1"/>
  <c r="J980" i="34"/>
  <c r="S1066" i="33"/>
  <c r="T1065" i="33"/>
  <c r="U1065" i="33" s="1"/>
  <c r="AB1107" i="34" l="1"/>
  <c r="AC1105" i="34"/>
  <c r="AD1105" i="34" s="1"/>
  <c r="J981" i="34"/>
  <c r="K979" i="34"/>
  <c r="L979" i="34" s="1"/>
  <c r="T1066" i="33"/>
  <c r="U1066" i="33" s="1"/>
  <c r="S1067" i="33"/>
  <c r="AB1108" i="34" l="1"/>
  <c r="AC1106" i="34"/>
  <c r="AD1106" i="34" s="1"/>
  <c r="K980" i="34"/>
  <c r="L980" i="34" s="1"/>
  <c r="J982" i="34"/>
  <c r="S1068" i="33"/>
  <c r="T1067" i="33"/>
  <c r="U1067" i="33" s="1"/>
  <c r="AB1109" i="34" l="1"/>
  <c r="AC1107" i="34"/>
  <c r="AD1107" i="34" s="1"/>
  <c r="J983" i="34"/>
  <c r="K981" i="34"/>
  <c r="L981" i="34" s="1"/>
  <c r="T1068" i="33"/>
  <c r="U1068" i="33" s="1"/>
  <c r="S1069" i="33"/>
  <c r="AB1110" i="34" l="1"/>
  <c r="AC1108" i="34"/>
  <c r="AD1108" i="34" s="1"/>
  <c r="K982" i="34"/>
  <c r="L982" i="34" s="1"/>
  <c r="J984" i="34"/>
  <c r="S1070" i="33"/>
  <c r="T1069" i="33"/>
  <c r="U1069" i="33" s="1"/>
  <c r="AB1111" i="34" l="1"/>
  <c r="AC1109" i="34"/>
  <c r="AD1109" i="34" s="1"/>
  <c r="J985" i="34"/>
  <c r="K983" i="34"/>
  <c r="L983" i="34" s="1"/>
  <c r="S1071" i="33"/>
  <c r="T1070" i="33"/>
  <c r="U1070" i="33" s="1"/>
  <c r="AC1110" i="34" l="1"/>
  <c r="AD1110" i="34" s="1"/>
  <c r="AB1112" i="34"/>
  <c r="K984" i="34"/>
  <c r="L984" i="34" s="1"/>
  <c r="J986" i="34"/>
  <c r="S1072" i="33"/>
  <c r="T1071" i="33"/>
  <c r="U1071" i="33" s="1"/>
  <c r="AB1113" i="34" l="1"/>
  <c r="AC1111" i="34"/>
  <c r="AD1111" i="34" s="1"/>
  <c r="J987" i="34"/>
  <c r="K985" i="34"/>
  <c r="L985" i="34" s="1"/>
  <c r="S1073" i="33"/>
  <c r="T1072" i="33"/>
  <c r="U1072" i="33" s="1"/>
  <c r="AC1112" i="34" l="1"/>
  <c r="AD1112" i="34" s="1"/>
  <c r="AB1114" i="34"/>
  <c r="K986" i="34"/>
  <c r="L986" i="34" s="1"/>
  <c r="J988" i="34"/>
  <c r="S1074" i="33"/>
  <c r="T1073" i="33"/>
  <c r="U1073" i="33" s="1"/>
  <c r="AB1115" i="34" l="1"/>
  <c r="AC1113" i="34"/>
  <c r="AD1113" i="34" s="1"/>
  <c r="J989" i="34"/>
  <c r="K987" i="34"/>
  <c r="L987" i="34" s="1"/>
  <c r="T1074" i="33"/>
  <c r="U1074" i="33" s="1"/>
  <c r="S1075" i="33"/>
  <c r="AC1114" i="34" l="1"/>
  <c r="AD1114" i="34" s="1"/>
  <c r="AB1116" i="34"/>
  <c r="K988" i="34"/>
  <c r="L988" i="34" s="1"/>
  <c r="J990" i="34"/>
  <c r="S1076" i="33"/>
  <c r="T1075" i="33"/>
  <c r="U1075" i="33" s="1"/>
  <c r="AB1117" i="34" l="1"/>
  <c r="AC1115" i="34"/>
  <c r="AD1115" i="34" s="1"/>
  <c r="J991" i="34"/>
  <c r="K989" i="34"/>
  <c r="L989" i="34" s="1"/>
  <c r="T1076" i="33"/>
  <c r="U1076" i="33" s="1"/>
  <c r="S1077" i="33"/>
  <c r="AC1116" i="34" l="1"/>
  <c r="AD1116" i="34" s="1"/>
  <c r="AB1118" i="34"/>
  <c r="K990" i="34"/>
  <c r="L990" i="34" s="1"/>
  <c r="J992" i="34"/>
  <c r="S1078" i="33"/>
  <c r="T1077" i="33"/>
  <c r="U1077" i="33" s="1"/>
  <c r="AB1119" i="34" l="1"/>
  <c r="AC1117" i="34"/>
  <c r="AD1117" i="34" s="1"/>
  <c r="J993" i="34"/>
  <c r="K991" i="34"/>
  <c r="L991" i="34" s="1"/>
  <c r="T1078" i="33"/>
  <c r="U1078" i="33" s="1"/>
  <c r="S1079" i="33"/>
  <c r="AC1118" i="34" l="1"/>
  <c r="AD1118" i="34" s="1"/>
  <c r="AB1120" i="34"/>
  <c r="K992" i="34"/>
  <c r="L992" i="34" s="1"/>
  <c r="J994" i="34"/>
  <c r="S1080" i="33"/>
  <c r="T1079" i="33"/>
  <c r="U1079" i="33" s="1"/>
  <c r="AB1121" i="34" l="1"/>
  <c r="AC1119" i="34"/>
  <c r="AD1119" i="34" s="1"/>
  <c r="J995" i="34"/>
  <c r="K993" i="34"/>
  <c r="L993" i="34" s="1"/>
  <c r="T1080" i="33"/>
  <c r="U1080" i="33" s="1"/>
  <c r="S1081" i="33"/>
  <c r="AC1120" i="34" l="1"/>
  <c r="AD1120" i="34" s="1"/>
  <c r="AB1122" i="34"/>
  <c r="K994" i="34"/>
  <c r="L994" i="34" s="1"/>
  <c r="J996" i="34"/>
  <c r="S1082" i="33"/>
  <c r="T1081" i="33"/>
  <c r="U1081" i="33" s="1"/>
  <c r="AB1123" i="34" l="1"/>
  <c r="AC1121" i="34"/>
  <c r="AD1121" i="34" s="1"/>
  <c r="J997" i="34"/>
  <c r="K995" i="34"/>
  <c r="L995" i="34" s="1"/>
  <c r="T1082" i="33"/>
  <c r="U1082" i="33" s="1"/>
  <c r="S1083" i="33"/>
  <c r="AC1122" i="34" l="1"/>
  <c r="AD1122" i="34" s="1"/>
  <c r="AB1124" i="34"/>
  <c r="K996" i="34"/>
  <c r="L996" i="34" s="1"/>
  <c r="J998" i="34"/>
  <c r="S1084" i="33"/>
  <c r="T1083" i="33"/>
  <c r="U1083" i="33" s="1"/>
  <c r="AB1125" i="34" l="1"/>
  <c r="AC1123" i="34"/>
  <c r="AD1123" i="34" s="1"/>
  <c r="J999" i="34"/>
  <c r="K997" i="34"/>
  <c r="L997" i="34" s="1"/>
  <c r="T1084" i="33"/>
  <c r="U1084" i="33" s="1"/>
  <c r="S1085" i="33"/>
  <c r="AC1124" i="34" l="1"/>
  <c r="AD1124" i="34" s="1"/>
  <c r="AB1126" i="34"/>
  <c r="K998" i="34"/>
  <c r="L998" i="34" s="1"/>
  <c r="J1000" i="34"/>
  <c r="S1086" i="33"/>
  <c r="T1085" i="33"/>
  <c r="U1085" i="33" s="1"/>
  <c r="AB1127" i="34" l="1"/>
  <c r="AC1125" i="34"/>
  <c r="AD1125" i="34" s="1"/>
  <c r="J1001" i="34"/>
  <c r="K999" i="34"/>
  <c r="L999" i="34" s="1"/>
  <c r="T1086" i="33"/>
  <c r="U1086" i="33" s="1"/>
  <c r="S1087" i="33"/>
  <c r="AC1126" i="34" l="1"/>
  <c r="AD1126" i="34" s="1"/>
  <c r="AB1128" i="34"/>
  <c r="K1000" i="34"/>
  <c r="L1000" i="34" s="1"/>
  <c r="J1002" i="34"/>
  <c r="S1088" i="33"/>
  <c r="T1087" i="33"/>
  <c r="U1087" i="33" s="1"/>
  <c r="AB1129" i="34" l="1"/>
  <c r="AC1127" i="34"/>
  <c r="AD1127" i="34" s="1"/>
  <c r="J1003" i="34"/>
  <c r="K1001" i="34"/>
  <c r="L1001" i="34" s="1"/>
  <c r="T1088" i="33"/>
  <c r="U1088" i="33" s="1"/>
  <c r="S1089" i="33"/>
  <c r="AC1128" i="34" l="1"/>
  <c r="AD1128" i="34" s="1"/>
  <c r="AB1130" i="34"/>
  <c r="K1002" i="34"/>
  <c r="L1002" i="34" s="1"/>
  <c r="J1004" i="34"/>
  <c r="S1090" i="33"/>
  <c r="T1089" i="33"/>
  <c r="U1089" i="33" s="1"/>
  <c r="AB1131" i="34" l="1"/>
  <c r="AC1129" i="34"/>
  <c r="AD1129" i="34" s="1"/>
  <c r="J1005" i="34"/>
  <c r="K1003" i="34"/>
  <c r="L1003" i="34" s="1"/>
  <c r="T1090" i="33"/>
  <c r="U1090" i="33" s="1"/>
  <c r="S1091" i="33"/>
  <c r="AC1130" i="34" l="1"/>
  <c r="AD1130" i="34" s="1"/>
  <c r="AB1132" i="34"/>
  <c r="K1004" i="34"/>
  <c r="L1004" i="34" s="1"/>
  <c r="J1006" i="34"/>
  <c r="S1092" i="33"/>
  <c r="T1091" i="33"/>
  <c r="U1091" i="33" s="1"/>
  <c r="AB1133" i="34" l="1"/>
  <c r="AC1131" i="34"/>
  <c r="AD1131" i="34" s="1"/>
  <c r="J1007" i="34"/>
  <c r="K1005" i="34"/>
  <c r="L1005" i="34" s="1"/>
  <c r="T1092" i="33"/>
  <c r="U1092" i="33" s="1"/>
  <c r="S1093" i="33"/>
  <c r="AC1132" i="34" l="1"/>
  <c r="AD1132" i="34" s="1"/>
  <c r="AB1134" i="34"/>
  <c r="K1006" i="34"/>
  <c r="L1006" i="34" s="1"/>
  <c r="J1008" i="34"/>
  <c r="S1094" i="33"/>
  <c r="T1093" i="33"/>
  <c r="U1093" i="33" s="1"/>
  <c r="AB1135" i="34" l="1"/>
  <c r="AC1133" i="34"/>
  <c r="AD1133" i="34" s="1"/>
  <c r="J1009" i="34"/>
  <c r="K1007" i="34"/>
  <c r="L1007" i="34" s="1"/>
  <c r="T1094" i="33"/>
  <c r="U1094" i="33" s="1"/>
  <c r="S1095" i="33"/>
  <c r="AC1134" i="34" l="1"/>
  <c r="AD1134" i="34" s="1"/>
  <c r="AB1136" i="34"/>
  <c r="K1008" i="34"/>
  <c r="L1008" i="34" s="1"/>
  <c r="J1010" i="34"/>
  <c r="S1096" i="33"/>
  <c r="T1095" i="33"/>
  <c r="U1095" i="33" s="1"/>
  <c r="AB1137" i="34" l="1"/>
  <c r="AC1135" i="34"/>
  <c r="AD1135" i="34" s="1"/>
  <c r="J1011" i="34"/>
  <c r="K1009" i="34"/>
  <c r="L1009" i="34" s="1"/>
  <c r="T1096" i="33"/>
  <c r="U1096" i="33" s="1"/>
  <c r="S1097" i="33"/>
  <c r="AC1136" i="34" l="1"/>
  <c r="AD1136" i="34" s="1"/>
  <c r="AB1138" i="34"/>
  <c r="K1010" i="34"/>
  <c r="L1010" i="34" s="1"/>
  <c r="J1012" i="34"/>
  <c r="S1098" i="33"/>
  <c r="T1097" i="33"/>
  <c r="U1097" i="33" s="1"/>
  <c r="AB1139" i="34" l="1"/>
  <c r="AC1137" i="34"/>
  <c r="AD1137" i="34" s="1"/>
  <c r="J1013" i="34"/>
  <c r="K1011" i="34"/>
  <c r="L1011" i="34" s="1"/>
  <c r="T1098" i="33"/>
  <c r="U1098" i="33" s="1"/>
  <c r="S1099" i="33"/>
  <c r="AC1138" i="34" l="1"/>
  <c r="AD1138" i="34" s="1"/>
  <c r="AB1140" i="34"/>
  <c r="K1012" i="34"/>
  <c r="L1012" i="34" s="1"/>
  <c r="J1014" i="34"/>
  <c r="S1100" i="33"/>
  <c r="T1099" i="33"/>
  <c r="U1099" i="33" s="1"/>
  <c r="AB1141" i="34" l="1"/>
  <c r="AC1139" i="34"/>
  <c r="AD1139" i="34" s="1"/>
  <c r="J1015" i="34"/>
  <c r="K1013" i="34"/>
  <c r="L1013" i="34" s="1"/>
  <c r="T1100" i="33"/>
  <c r="U1100" i="33" s="1"/>
  <c r="S1101" i="33"/>
  <c r="AC1140" i="34" l="1"/>
  <c r="AD1140" i="34" s="1"/>
  <c r="AB1142" i="34"/>
  <c r="K1014" i="34"/>
  <c r="L1014" i="34" s="1"/>
  <c r="J1016" i="34"/>
  <c r="S1102" i="33"/>
  <c r="T1101" i="33"/>
  <c r="U1101" i="33" s="1"/>
  <c r="AB1143" i="34" l="1"/>
  <c r="AC1141" i="34"/>
  <c r="AD1141" i="34" s="1"/>
  <c r="J1017" i="34"/>
  <c r="K1015" i="34"/>
  <c r="L1015" i="34" s="1"/>
  <c r="T1102" i="33"/>
  <c r="U1102" i="33" s="1"/>
  <c r="S1103" i="33"/>
  <c r="AC1142" i="34" l="1"/>
  <c r="AD1142" i="34" s="1"/>
  <c r="AB1144" i="34"/>
  <c r="K1016" i="34"/>
  <c r="L1016" i="34" s="1"/>
  <c r="J1018" i="34"/>
  <c r="S1104" i="33"/>
  <c r="T1103" i="33"/>
  <c r="U1103" i="33" s="1"/>
  <c r="AB1145" i="34" l="1"/>
  <c r="AC1143" i="34"/>
  <c r="AD1143" i="34" s="1"/>
  <c r="J1019" i="34"/>
  <c r="K1017" i="34"/>
  <c r="L1017" i="34" s="1"/>
  <c r="T1104" i="33"/>
  <c r="U1104" i="33" s="1"/>
  <c r="S1105" i="33"/>
  <c r="AC1144" i="34" l="1"/>
  <c r="AD1144" i="34" s="1"/>
  <c r="AB1146" i="34"/>
  <c r="K1018" i="34"/>
  <c r="L1018" i="34" s="1"/>
  <c r="J1020" i="34"/>
  <c r="S1106" i="33"/>
  <c r="T1105" i="33"/>
  <c r="U1105" i="33" s="1"/>
  <c r="AB1147" i="34" l="1"/>
  <c r="AC1145" i="34"/>
  <c r="AD1145" i="34" s="1"/>
  <c r="J1021" i="34"/>
  <c r="K1019" i="34"/>
  <c r="L1019" i="34" s="1"/>
  <c r="T1106" i="33"/>
  <c r="U1106" i="33" s="1"/>
  <c r="S1107" i="33"/>
  <c r="AC1146" i="34" l="1"/>
  <c r="AD1146" i="34" s="1"/>
  <c r="AB1148" i="34"/>
  <c r="K1020" i="34"/>
  <c r="L1020" i="34" s="1"/>
  <c r="J1022" i="34"/>
  <c r="S1108" i="33"/>
  <c r="T1107" i="33"/>
  <c r="U1107" i="33" s="1"/>
  <c r="AB1149" i="34" l="1"/>
  <c r="AC1147" i="34"/>
  <c r="AD1147" i="34" s="1"/>
  <c r="J1023" i="34"/>
  <c r="K1021" i="34"/>
  <c r="L1021" i="34" s="1"/>
  <c r="T1108" i="33"/>
  <c r="U1108" i="33" s="1"/>
  <c r="S1109" i="33"/>
  <c r="AC1148" i="34" l="1"/>
  <c r="AD1148" i="34" s="1"/>
  <c r="AB1150" i="34"/>
  <c r="K1022" i="34"/>
  <c r="L1022" i="34" s="1"/>
  <c r="J1024" i="34"/>
  <c r="S1110" i="33"/>
  <c r="T1109" i="33"/>
  <c r="U1109" i="33" s="1"/>
  <c r="AB1151" i="34" l="1"/>
  <c r="AC1149" i="34"/>
  <c r="AD1149" i="34" s="1"/>
  <c r="J1025" i="34"/>
  <c r="K1023" i="34"/>
  <c r="L1023" i="34" s="1"/>
  <c r="T1110" i="33"/>
  <c r="U1110" i="33" s="1"/>
  <c r="S1111" i="33"/>
  <c r="AC1150" i="34" l="1"/>
  <c r="AD1150" i="34" s="1"/>
  <c r="AB1152" i="34"/>
  <c r="K1024" i="34"/>
  <c r="L1024" i="34" s="1"/>
  <c r="J1026" i="34"/>
  <c r="S1112" i="33"/>
  <c r="T1111" i="33"/>
  <c r="U1111" i="33" s="1"/>
  <c r="AB1153" i="34" l="1"/>
  <c r="AC1151" i="34"/>
  <c r="AD1151" i="34" s="1"/>
  <c r="J1027" i="34"/>
  <c r="K1025" i="34"/>
  <c r="L1025" i="34" s="1"/>
  <c r="S1113" i="33"/>
  <c r="T1112" i="33"/>
  <c r="U1112" i="33" s="1"/>
  <c r="AC1152" i="34" l="1"/>
  <c r="AD1152" i="34" s="1"/>
  <c r="AB1154" i="34"/>
  <c r="K1026" i="34"/>
  <c r="L1026" i="34" s="1"/>
  <c r="J1028" i="34"/>
  <c r="S1114" i="33"/>
  <c r="T1113" i="33"/>
  <c r="U1113" i="33" s="1"/>
  <c r="AB1155" i="34" l="1"/>
  <c r="AC1153" i="34"/>
  <c r="AD1153" i="34" s="1"/>
  <c r="J1029" i="34"/>
  <c r="K1027" i="34"/>
  <c r="L1027" i="34" s="1"/>
  <c r="S1115" i="33"/>
  <c r="T1114" i="33"/>
  <c r="U1114" i="33" s="1"/>
  <c r="AC1154" i="34" l="1"/>
  <c r="AD1154" i="34" s="1"/>
  <c r="AB1156" i="34"/>
  <c r="K1028" i="34"/>
  <c r="L1028" i="34" s="1"/>
  <c r="J1030" i="34"/>
  <c r="S1116" i="33"/>
  <c r="T1115" i="33"/>
  <c r="U1115" i="33" s="1"/>
  <c r="AB1157" i="34" l="1"/>
  <c r="AC1155" i="34"/>
  <c r="AD1155" i="34" s="1"/>
  <c r="J1031" i="34"/>
  <c r="K1029" i="34"/>
  <c r="L1029" i="34" s="1"/>
  <c r="S1117" i="33"/>
  <c r="T1116" i="33"/>
  <c r="U1116" i="33" s="1"/>
  <c r="AC1156" i="34" l="1"/>
  <c r="AD1156" i="34" s="1"/>
  <c r="AB1158" i="34"/>
  <c r="K1030" i="34"/>
  <c r="L1030" i="34" s="1"/>
  <c r="J1032" i="34"/>
  <c r="S1118" i="33"/>
  <c r="T1117" i="33"/>
  <c r="U1117" i="33" s="1"/>
  <c r="AB1159" i="34" l="1"/>
  <c r="AC1157" i="34"/>
  <c r="AD1157" i="34" s="1"/>
  <c r="J1033" i="34"/>
  <c r="K1031" i="34"/>
  <c r="L1031" i="34" s="1"/>
  <c r="S1119" i="33"/>
  <c r="T1118" i="33"/>
  <c r="U1118" i="33" s="1"/>
  <c r="AC1158" i="34" l="1"/>
  <c r="AD1158" i="34" s="1"/>
  <c r="AB1160" i="34"/>
  <c r="K1032" i="34"/>
  <c r="L1032" i="34" s="1"/>
  <c r="J1034" i="34"/>
  <c r="S1120" i="33"/>
  <c r="T1119" i="33"/>
  <c r="U1119" i="33" s="1"/>
  <c r="AB1161" i="34" l="1"/>
  <c r="AC1159" i="34"/>
  <c r="AD1159" i="34" s="1"/>
  <c r="J1035" i="34"/>
  <c r="K1033" i="34"/>
  <c r="L1033" i="34" s="1"/>
  <c r="S1121" i="33"/>
  <c r="T1120" i="33"/>
  <c r="U1120" i="33" s="1"/>
  <c r="AC1160" i="34" l="1"/>
  <c r="AD1160" i="34" s="1"/>
  <c r="AB1162" i="34"/>
  <c r="K1034" i="34"/>
  <c r="L1034" i="34" s="1"/>
  <c r="J1036" i="34"/>
  <c r="S1122" i="33"/>
  <c r="T1121" i="33"/>
  <c r="U1121" i="33" s="1"/>
  <c r="AB1163" i="34" l="1"/>
  <c r="AC1161" i="34"/>
  <c r="AD1161" i="34" s="1"/>
  <c r="J1037" i="34"/>
  <c r="K1035" i="34"/>
  <c r="L1035" i="34" s="1"/>
  <c r="S1123" i="33"/>
  <c r="T1122" i="33"/>
  <c r="U1122" i="33" s="1"/>
  <c r="AC1162" i="34" l="1"/>
  <c r="AD1162" i="34" s="1"/>
  <c r="AB1164" i="34"/>
  <c r="K1036" i="34"/>
  <c r="L1036" i="34" s="1"/>
  <c r="J1038" i="34"/>
  <c r="S1124" i="33"/>
  <c r="T1123" i="33"/>
  <c r="U1123" i="33" s="1"/>
  <c r="AB1165" i="34" l="1"/>
  <c r="AC1163" i="34"/>
  <c r="AD1163" i="34" s="1"/>
  <c r="J1039" i="34"/>
  <c r="K1037" i="34"/>
  <c r="L1037" i="34" s="1"/>
  <c r="S1125" i="33"/>
  <c r="T1124" i="33"/>
  <c r="U1124" i="33" s="1"/>
  <c r="AC1164" i="34" l="1"/>
  <c r="AD1164" i="34" s="1"/>
  <c r="AB1166" i="34"/>
  <c r="K1038" i="34"/>
  <c r="L1038" i="34" s="1"/>
  <c r="J1040" i="34"/>
  <c r="S1126" i="33"/>
  <c r="T1125" i="33"/>
  <c r="U1125" i="33" s="1"/>
  <c r="AB1167" i="34" l="1"/>
  <c r="AC1165" i="34"/>
  <c r="AD1165" i="34" s="1"/>
  <c r="J1041" i="34"/>
  <c r="K1039" i="34"/>
  <c r="L1039" i="34" s="1"/>
  <c r="S1127" i="33"/>
  <c r="T1126" i="33"/>
  <c r="U1126" i="33" s="1"/>
  <c r="AC1166" i="34" l="1"/>
  <c r="AD1166" i="34" s="1"/>
  <c r="AB1168" i="34"/>
  <c r="K1040" i="34"/>
  <c r="L1040" i="34" s="1"/>
  <c r="J1042" i="34"/>
  <c r="S1128" i="33"/>
  <c r="T1127" i="33"/>
  <c r="U1127" i="33" s="1"/>
  <c r="AB1169" i="34" l="1"/>
  <c r="AC1167" i="34"/>
  <c r="AD1167" i="34" s="1"/>
  <c r="J1043" i="34"/>
  <c r="K1041" i="34"/>
  <c r="L1041" i="34" s="1"/>
  <c r="T1128" i="33"/>
  <c r="U1128" i="33" s="1"/>
  <c r="S1129" i="33"/>
  <c r="AC1168" i="34" l="1"/>
  <c r="AD1168" i="34" s="1"/>
  <c r="AB1170" i="34"/>
  <c r="K1042" i="34"/>
  <c r="L1042" i="34" s="1"/>
  <c r="J1044" i="34"/>
  <c r="S1130" i="33"/>
  <c r="T1129" i="33"/>
  <c r="U1129" i="33" s="1"/>
  <c r="AB1171" i="34" l="1"/>
  <c r="AC1169" i="34"/>
  <c r="AD1169" i="34" s="1"/>
  <c r="J1045" i="34"/>
  <c r="K1043" i="34"/>
  <c r="L1043" i="34" s="1"/>
  <c r="T1130" i="33"/>
  <c r="U1130" i="33" s="1"/>
  <c r="S1131" i="33"/>
  <c r="AC1170" i="34" l="1"/>
  <c r="AD1170" i="34" s="1"/>
  <c r="AB1172" i="34"/>
  <c r="K1044" i="34"/>
  <c r="L1044" i="34" s="1"/>
  <c r="J1046" i="34"/>
  <c r="S1132" i="33"/>
  <c r="T1131" i="33"/>
  <c r="U1131" i="33" s="1"/>
  <c r="AB1173" i="34" l="1"/>
  <c r="AC1171" i="34"/>
  <c r="AD1171" i="34" s="1"/>
  <c r="J1047" i="34"/>
  <c r="K1045" i="34"/>
  <c r="L1045" i="34" s="1"/>
  <c r="T1132" i="33"/>
  <c r="U1132" i="33" s="1"/>
  <c r="S1133" i="33"/>
  <c r="AC1172" i="34" l="1"/>
  <c r="AD1172" i="34" s="1"/>
  <c r="AB1174" i="34"/>
  <c r="K1046" i="34"/>
  <c r="L1046" i="34" s="1"/>
  <c r="J1048" i="34"/>
  <c r="S1134" i="33"/>
  <c r="T1133" i="33"/>
  <c r="U1133" i="33" s="1"/>
  <c r="AB1175" i="34" l="1"/>
  <c r="AC1173" i="34"/>
  <c r="AD1173" i="34" s="1"/>
  <c r="J1049" i="34"/>
  <c r="K1047" i="34"/>
  <c r="L1047" i="34" s="1"/>
  <c r="T1134" i="33"/>
  <c r="U1134" i="33" s="1"/>
  <c r="S1135" i="33"/>
  <c r="AC1174" i="34" l="1"/>
  <c r="AD1174" i="34" s="1"/>
  <c r="AB1176" i="34"/>
  <c r="K1048" i="34"/>
  <c r="L1048" i="34" s="1"/>
  <c r="J1050" i="34"/>
  <c r="S1136" i="33"/>
  <c r="T1135" i="33"/>
  <c r="U1135" i="33" s="1"/>
  <c r="AB1177" i="34" l="1"/>
  <c r="AC1175" i="34"/>
  <c r="AD1175" i="34" s="1"/>
  <c r="J1051" i="34"/>
  <c r="K1049" i="34"/>
  <c r="L1049" i="34" s="1"/>
  <c r="T1136" i="33"/>
  <c r="U1136" i="33" s="1"/>
  <c r="S1137" i="33"/>
  <c r="AC1176" i="34" l="1"/>
  <c r="AD1176" i="34" s="1"/>
  <c r="AB1178" i="34"/>
  <c r="K1050" i="34"/>
  <c r="L1050" i="34" s="1"/>
  <c r="J1052" i="34"/>
  <c r="S1138" i="33"/>
  <c r="T1137" i="33"/>
  <c r="U1137" i="33" s="1"/>
  <c r="AB1179" i="34" l="1"/>
  <c r="AC1177" i="34"/>
  <c r="AD1177" i="34" s="1"/>
  <c r="J1053" i="34"/>
  <c r="K1051" i="34"/>
  <c r="L1051" i="34" s="1"/>
  <c r="T1138" i="33"/>
  <c r="U1138" i="33" s="1"/>
  <c r="S1139" i="33"/>
  <c r="AC1178" i="34" l="1"/>
  <c r="AD1178" i="34" s="1"/>
  <c r="AB1180" i="34"/>
  <c r="K1052" i="34"/>
  <c r="L1052" i="34" s="1"/>
  <c r="J1054" i="34"/>
  <c r="S1140" i="33"/>
  <c r="T1139" i="33"/>
  <c r="U1139" i="33" s="1"/>
  <c r="AB1181" i="34" l="1"/>
  <c r="AC1179" i="34"/>
  <c r="AD1179" i="34" s="1"/>
  <c r="J1055" i="34"/>
  <c r="K1053" i="34"/>
  <c r="L1053" i="34" s="1"/>
  <c r="T1140" i="33"/>
  <c r="U1140" i="33" s="1"/>
  <c r="S1141" i="33"/>
  <c r="AC1180" i="34" l="1"/>
  <c r="AD1180" i="34" s="1"/>
  <c r="AB1182" i="34"/>
  <c r="K1054" i="34"/>
  <c r="L1054" i="34" s="1"/>
  <c r="J1056" i="34"/>
  <c r="S1142" i="33"/>
  <c r="T1141" i="33"/>
  <c r="U1141" i="33" s="1"/>
  <c r="AB1183" i="34" l="1"/>
  <c r="AC1181" i="34"/>
  <c r="AD1181" i="34" s="1"/>
  <c r="J1057" i="34"/>
  <c r="K1055" i="34"/>
  <c r="L1055" i="34" s="1"/>
  <c r="T1142" i="33"/>
  <c r="U1142" i="33" s="1"/>
  <c r="S1143" i="33"/>
  <c r="AC1182" i="34" l="1"/>
  <c r="AD1182" i="34" s="1"/>
  <c r="AB1184" i="34"/>
  <c r="K1056" i="34"/>
  <c r="L1056" i="34" s="1"/>
  <c r="J1058" i="34"/>
  <c r="S1144" i="33"/>
  <c r="T1143" i="33"/>
  <c r="U1143" i="33" s="1"/>
  <c r="AB1185" i="34" l="1"/>
  <c r="AC1183" i="34"/>
  <c r="AD1183" i="34" s="1"/>
  <c r="J1059" i="34"/>
  <c r="K1057" i="34"/>
  <c r="L1057" i="34" s="1"/>
  <c r="S1145" i="33"/>
  <c r="T1144" i="33"/>
  <c r="U1144" i="33" s="1"/>
  <c r="AC1184" i="34" l="1"/>
  <c r="AD1184" i="34" s="1"/>
  <c r="AB1186" i="34"/>
  <c r="K1058" i="34"/>
  <c r="L1058" i="34" s="1"/>
  <c r="J1060" i="34"/>
  <c r="S1146" i="33"/>
  <c r="T1145" i="33"/>
  <c r="U1145" i="33" s="1"/>
  <c r="AB1187" i="34" l="1"/>
  <c r="AC1185" i="34"/>
  <c r="AD1185" i="34" s="1"/>
  <c r="J1061" i="34"/>
  <c r="K1059" i="34"/>
  <c r="L1059" i="34" s="1"/>
  <c r="T1146" i="33"/>
  <c r="U1146" i="33" s="1"/>
  <c r="S1147" i="33"/>
  <c r="AC1186" i="34" l="1"/>
  <c r="AD1186" i="34" s="1"/>
  <c r="AB1188" i="34"/>
  <c r="K1060" i="34"/>
  <c r="L1060" i="34" s="1"/>
  <c r="J1062" i="34"/>
  <c r="S1148" i="33"/>
  <c r="T1147" i="33"/>
  <c r="U1147" i="33" s="1"/>
  <c r="AB1189" i="34" l="1"/>
  <c r="AC1187" i="34"/>
  <c r="AD1187" i="34" s="1"/>
  <c r="J1063" i="34"/>
  <c r="K1061" i="34"/>
  <c r="L1061" i="34" s="1"/>
  <c r="T1148" i="33"/>
  <c r="U1148" i="33" s="1"/>
  <c r="S1149" i="33"/>
  <c r="AC1188" i="34" l="1"/>
  <c r="AD1188" i="34" s="1"/>
  <c r="AB1190" i="34"/>
  <c r="K1062" i="34"/>
  <c r="L1062" i="34" s="1"/>
  <c r="J1064" i="34"/>
  <c r="S1150" i="33"/>
  <c r="T1149" i="33"/>
  <c r="U1149" i="33" s="1"/>
  <c r="AB1191" i="34" l="1"/>
  <c r="AC1189" i="34"/>
  <c r="AD1189" i="34" s="1"/>
  <c r="J1065" i="34"/>
  <c r="K1063" i="34"/>
  <c r="L1063" i="34" s="1"/>
  <c r="T1150" i="33"/>
  <c r="U1150" i="33" s="1"/>
  <c r="S1151" i="33"/>
  <c r="AC1190" i="34" l="1"/>
  <c r="AD1190" i="34" s="1"/>
  <c r="AB1192" i="34"/>
  <c r="K1064" i="34"/>
  <c r="L1064" i="34" s="1"/>
  <c r="J1066" i="34"/>
  <c r="S1152" i="33"/>
  <c r="T1151" i="33"/>
  <c r="U1151" i="33" s="1"/>
  <c r="AB1193" i="34" l="1"/>
  <c r="AC1191" i="34"/>
  <c r="AD1191" i="34" s="1"/>
  <c r="J1067" i="34"/>
  <c r="K1065" i="34"/>
  <c r="L1065" i="34" s="1"/>
  <c r="T1152" i="33"/>
  <c r="U1152" i="33" s="1"/>
  <c r="S1153" i="33"/>
  <c r="AC1192" i="34" l="1"/>
  <c r="AD1192" i="34" s="1"/>
  <c r="AB1194" i="34"/>
  <c r="K1066" i="34"/>
  <c r="L1066" i="34" s="1"/>
  <c r="J1068" i="34"/>
  <c r="S1154" i="33"/>
  <c r="T1153" i="33"/>
  <c r="U1153" i="33" s="1"/>
  <c r="AB1195" i="34" l="1"/>
  <c r="AC1193" i="34"/>
  <c r="AD1193" i="34" s="1"/>
  <c r="J1069" i="34"/>
  <c r="K1067" i="34"/>
  <c r="L1067" i="34" s="1"/>
  <c r="T1154" i="33"/>
  <c r="U1154" i="33" s="1"/>
  <c r="S1155" i="33"/>
  <c r="AC1194" i="34" l="1"/>
  <c r="AD1194" i="34" s="1"/>
  <c r="AB1196" i="34"/>
  <c r="K1068" i="34"/>
  <c r="L1068" i="34" s="1"/>
  <c r="J1070" i="34"/>
  <c r="S1156" i="33"/>
  <c r="T1155" i="33"/>
  <c r="U1155" i="33" s="1"/>
  <c r="AB1197" i="34" l="1"/>
  <c r="AC1195" i="34"/>
  <c r="AD1195" i="34" s="1"/>
  <c r="J1071" i="34"/>
  <c r="K1069" i="34"/>
  <c r="L1069" i="34" s="1"/>
  <c r="T1156" i="33"/>
  <c r="U1156" i="33" s="1"/>
  <c r="S1157" i="33"/>
  <c r="AC1196" i="34" l="1"/>
  <c r="AD1196" i="34" s="1"/>
  <c r="AB1198" i="34"/>
  <c r="K1070" i="34"/>
  <c r="L1070" i="34" s="1"/>
  <c r="J1072" i="34"/>
  <c r="S1158" i="33"/>
  <c r="T1157" i="33"/>
  <c r="U1157" i="33" s="1"/>
  <c r="AB1199" i="34" l="1"/>
  <c r="AC1197" i="34"/>
  <c r="AD1197" i="34" s="1"/>
  <c r="J1073" i="34"/>
  <c r="K1071" i="34"/>
  <c r="L1071" i="34" s="1"/>
  <c r="T1158" i="33"/>
  <c r="U1158" i="33" s="1"/>
  <c r="S1159" i="33"/>
  <c r="AC1198" i="34" l="1"/>
  <c r="AD1198" i="34" s="1"/>
  <c r="AB1200" i="34"/>
  <c r="K1072" i="34"/>
  <c r="L1072" i="34" s="1"/>
  <c r="J1074" i="34"/>
  <c r="S1160" i="33"/>
  <c r="T1159" i="33"/>
  <c r="U1159" i="33" s="1"/>
  <c r="AB1201" i="34" l="1"/>
  <c r="AC1199" i="34"/>
  <c r="AD1199" i="34" s="1"/>
  <c r="J1075" i="34"/>
  <c r="K1073" i="34"/>
  <c r="L1073" i="34" s="1"/>
  <c r="S1161" i="33"/>
  <c r="T1160" i="33"/>
  <c r="U1160" i="33" s="1"/>
  <c r="AC1200" i="34" l="1"/>
  <c r="AD1200" i="34" s="1"/>
  <c r="AB1202" i="34"/>
  <c r="K1074" i="34"/>
  <c r="L1074" i="34" s="1"/>
  <c r="J1076" i="34"/>
  <c r="S1162" i="33"/>
  <c r="T1161" i="33"/>
  <c r="U1161" i="33" s="1"/>
  <c r="AB1203" i="34" l="1"/>
  <c r="AC1201" i="34"/>
  <c r="AD1201" i="34" s="1"/>
  <c r="J1077" i="34"/>
  <c r="K1075" i="34"/>
  <c r="L1075" i="34" s="1"/>
  <c r="S1163" i="33"/>
  <c r="T1162" i="33"/>
  <c r="U1162" i="33" s="1"/>
  <c r="AC1202" i="34" l="1"/>
  <c r="AD1202" i="34" s="1"/>
  <c r="AB1204" i="34"/>
  <c r="K1076" i="34"/>
  <c r="L1076" i="34" s="1"/>
  <c r="J1078" i="34"/>
  <c r="S1164" i="33"/>
  <c r="T1163" i="33"/>
  <c r="U1163" i="33" s="1"/>
  <c r="AB1205" i="34" l="1"/>
  <c r="AC1203" i="34"/>
  <c r="AD1203" i="34" s="1"/>
  <c r="J1079" i="34"/>
  <c r="K1077" i="34"/>
  <c r="L1077" i="34" s="1"/>
  <c r="S1165" i="33"/>
  <c r="T1164" i="33"/>
  <c r="U1164" i="33" s="1"/>
  <c r="AC1204" i="34" l="1"/>
  <c r="AD1204" i="34" s="1"/>
  <c r="AB1206" i="34"/>
  <c r="K1078" i="34"/>
  <c r="L1078" i="34" s="1"/>
  <c r="J1080" i="34"/>
  <c r="S1166" i="33"/>
  <c r="T1165" i="33"/>
  <c r="U1165" i="33" s="1"/>
  <c r="AB1207" i="34" l="1"/>
  <c r="AC1205" i="34"/>
  <c r="AD1205" i="34" s="1"/>
  <c r="J1081" i="34"/>
  <c r="K1079" i="34"/>
  <c r="L1079" i="34" s="1"/>
  <c r="S1167" i="33"/>
  <c r="T1166" i="33"/>
  <c r="U1166" i="33" s="1"/>
  <c r="AC1206" i="34" l="1"/>
  <c r="AD1206" i="34" s="1"/>
  <c r="AB1208" i="34"/>
  <c r="K1080" i="34"/>
  <c r="L1080" i="34" s="1"/>
  <c r="J1082" i="34"/>
  <c r="S1168" i="33"/>
  <c r="T1167" i="33"/>
  <c r="U1167" i="33" s="1"/>
  <c r="AB1209" i="34" l="1"/>
  <c r="AC1207" i="34"/>
  <c r="AD1207" i="34" s="1"/>
  <c r="J1083" i="34"/>
  <c r="K1081" i="34"/>
  <c r="L1081" i="34" s="1"/>
  <c r="S1169" i="33"/>
  <c r="T1168" i="33"/>
  <c r="U1168" i="33" s="1"/>
  <c r="AC1208" i="34" l="1"/>
  <c r="AD1208" i="34" s="1"/>
  <c r="AB1210" i="34"/>
  <c r="K1082" i="34"/>
  <c r="L1082" i="34" s="1"/>
  <c r="J1084" i="34"/>
  <c r="S1170" i="33"/>
  <c r="T1169" i="33"/>
  <c r="U1169" i="33" s="1"/>
  <c r="AB1211" i="34" l="1"/>
  <c r="AC1209" i="34"/>
  <c r="AD1209" i="34" s="1"/>
  <c r="J1085" i="34"/>
  <c r="K1083" i="34"/>
  <c r="L1083" i="34" s="1"/>
  <c r="S1171" i="33"/>
  <c r="T1170" i="33"/>
  <c r="U1170" i="33" s="1"/>
  <c r="AC1210" i="34" l="1"/>
  <c r="AD1210" i="34" s="1"/>
  <c r="AB1212" i="34"/>
  <c r="K1084" i="34"/>
  <c r="L1084" i="34" s="1"/>
  <c r="J1086" i="34"/>
  <c r="S1172" i="33"/>
  <c r="T1171" i="33"/>
  <c r="U1171" i="33" s="1"/>
  <c r="AB1213" i="34" l="1"/>
  <c r="AC1211" i="34"/>
  <c r="AD1211" i="34" s="1"/>
  <c r="J1087" i="34"/>
  <c r="K1085" i="34"/>
  <c r="L1085" i="34" s="1"/>
  <c r="S1173" i="33"/>
  <c r="T1172" i="33"/>
  <c r="U1172" i="33" s="1"/>
  <c r="AC1212" i="34" l="1"/>
  <c r="AD1212" i="34" s="1"/>
  <c r="AB1214" i="34"/>
  <c r="K1086" i="34"/>
  <c r="L1086" i="34" s="1"/>
  <c r="J1088" i="34"/>
  <c r="S1174" i="33"/>
  <c r="T1173" i="33"/>
  <c r="U1173" i="33" s="1"/>
  <c r="AB1215" i="34" l="1"/>
  <c r="AC1213" i="34"/>
  <c r="AD1213" i="34" s="1"/>
  <c r="J1089" i="34"/>
  <c r="K1087" i="34"/>
  <c r="L1087" i="34" s="1"/>
  <c r="S1175" i="33"/>
  <c r="T1174" i="33"/>
  <c r="U1174" i="33" s="1"/>
  <c r="AC1214" i="34" l="1"/>
  <c r="AD1214" i="34" s="1"/>
  <c r="AB1216" i="34"/>
  <c r="K1088" i="34"/>
  <c r="L1088" i="34" s="1"/>
  <c r="J1090" i="34"/>
  <c r="S1176" i="33"/>
  <c r="T1175" i="33"/>
  <c r="U1175" i="33" s="1"/>
  <c r="AB1217" i="34" l="1"/>
  <c r="AC1215" i="34"/>
  <c r="AD1215" i="34" s="1"/>
  <c r="J1091" i="34"/>
  <c r="K1089" i="34"/>
  <c r="L1089" i="34" s="1"/>
  <c r="T1176" i="33"/>
  <c r="U1176" i="33" s="1"/>
  <c r="S1177" i="33"/>
  <c r="AC1216" i="34" l="1"/>
  <c r="AD1216" i="34" s="1"/>
  <c r="AB1218" i="34"/>
  <c r="K1090" i="34"/>
  <c r="L1090" i="34" s="1"/>
  <c r="J1092" i="34"/>
  <c r="S1178" i="33"/>
  <c r="T1177" i="33"/>
  <c r="U1177" i="33" s="1"/>
  <c r="AB1219" i="34" l="1"/>
  <c r="AC1217" i="34"/>
  <c r="AD1217" i="34" s="1"/>
  <c r="J1093" i="34"/>
  <c r="K1091" i="34"/>
  <c r="L1091" i="34" s="1"/>
  <c r="T1178" i="33"/>
  <c r="U1178" i="33" s="1"/>
  <c r="S1179" i="33"/>
  <c r="AC1218" i="34" l="1"/>
  <c r="AD1218" i="34" s="1"/>
  <c r="AB1220" i="34"/>
  <c r="K1092" i="34"/>
  <c r="L1092" i="34" s="1"/>
  <c r="J1094" i="34"/>
  <c r="S1180" i="33"/>
  <c r="T1179" i="33"/>
  <c r="U1179" i="33" s="1"/>
  <c r="AB1221" i="34" l="1"/>
  <c r="AC1219" i="34"/>
  <c r="AD1219" i="34" s="1"/>
  <c r="J1095" i="34"/>
  <c r="K1093" i="34"/>
  <c r="L1093" i="34" s="1"/>
  <c r="T1180" i="33"/>
  <c r="U1180" i="33" s="1"/>
  <c r="S1181" i="33"/>
  <c r="AC1220" i="34" l="1"/>
  <c r="AD1220" i="34" s="1"/>
  <c r="AB1222" i="34"/>
  <c r="K1094" i="34"/>
  <c r="L1094" i="34" s="1"/>
  <c r="J1096" i="34"/>
  <c r="S1182" i="33"/>
  <c r="T1181" i="33"/>
  <c r="U1181" i="33" s="1"/>
  <c r="AB1223" i="34" l="1"/>
  <c r="AC1221" i="34"/>
  <c r="AD1221" i="34" s="1"/>
  <c r="J1097" i="34"/>
  <c r="K1095" i="34"/>
  <c r="L1095" i="34" s="1"/>
  <c r="T1182" i="33"/>
  <c r="U1182" i="33" s="1"/>
  <c r="S1183" i="33"/>
  <c r="AC1222" i="34" l="1"/>
  <c r="AD1222" i="34" s="1"/>
  <c r="AB1224" i="34"/>
  <c r="K1096" i="34"/>
  <c r="L1096" i="34" s="1"/>
  <c r="J1098" i="34"/>
  <c r="S1184" i="33"/>
  <c r="T1183" i="33"/>
  <c r="U1183" i="33" s="1"/>
  <c r="AB1225" i="34" l="1"/>
  <c r="AC1223" i="34"/>
  <c r="AD1223" i="34" s="1"/>
  <c r="J1099" i="34"/>
  <c r="K1097" i="34"/>
  <c r="L1097" i="34" s="1"/>
  <c r="S1185" i="33"/>
  <c r="T1184" i="33"/>
  <c r="U1184" i="33" s="1"/>
  <c r="AC1224" i="34" l="1"/>
  <c r="AD1224" i="34" s="1"/>
  <c r="AB1226" i="34"/>
  <c r="K1098" i="34"/>
  <c r="L1098" i="34" s="1"/>
  <c r="J1100" i="34"/>
  <c r="S1186" i="33"/>
  <c r="T1185" i="33"/>
  <c r="U1185" i="33" s="1"/>
  <c r="AB1227" i="34" l="1"/>
  <c r="AC1225" i="34"/>
  <c r="AD1225" i="34" s="1"/>
  <c r="J1101" i="34"/>
  <c r="K1099" i="34"/>
  <c r="L1099" i="34" s="1"/>
  <c r="S1187" i="33"/>
  <c r="T1186" i="33"/>
  <c r="U1186" i="33" s="1"/>
  <c r="AC1226" i="34" l="1"/>
  <c r="AD1226" i="34" s="1"/>
  <c r="AB1228" i="34"/>
  <c r="K1100" i="34"/>
  <c r="L1100" i="34" s="1"/>
  <c r="J1102" i="34"/>
  <c r="S1188" i="33"/>
  <c r="T1187" i="33"/>
  <c r="U1187" i="33" s="1"/>
  <c r="AB1229" i="34" l="1"/>
  <c r="AC1227" i="34"/>
  <c r="AD1227" i="34" s="1"/>
  <c r="J1103" i="34"/>
  <c r="K1101" i="34"/>
  <c r="L1101" i="34" s="1"/>
  <c r="S1189" i="33"/>
  <c r="T1188" i="33"/>
  <c r="U1188" i="33" s="1"/>
  <c r="AC1228" i="34" l="1"/>
  <c r="AD1228" i="34" s="1"/>
  <c r="AB1230" i="34"/>
  <c r="K1102" i="34"/>
  <c r="L1102" i="34" s="1"/>
  <c r="J1104" i="34"/>
  <c r="S1190" i="33"/>
  <c r="T1189" i="33"/>
  <c r="U1189" i="33" s="1"/>
  <c r="AB1231" i="34" l="1"/>
  <c r="AC1229" i="34"/>
  <c r="AD1229" i="34" s="1"/>
  <c r="J1105" i="34"/>
  <c r="K1103" i="34"/>
  <c r="L1103" i="34" s="1"/>
  <c r="S1191" i="33"/>
  <c r="T1190" i="33"/>
  <c r="U1190" i="33" s="1"/>
  <c r="AC1230" i="34" l="1"/>
  <c r="AD1230" i="34" s="1"/>
  <c r="AB1232" i="34"/>
  <c r="K1104" i="34"/>
  <c r="L1104" i="34" s="1"/>
  <c r="J1106" i="34"/>
  <c r="S1192" i="33"/>
  <c r="T1191" i="33"/>
  <c r="U1191" i="33" s="1"/>
  <c r="AB1233" i="34" l="1"/>
  <c r="AC1231" i="34"/>
  <c r="AD1231" i="34" s="1"/>
  <c r="J1107" i="34"/>
  <c r="K1105" i="34"/>
  <c r="L1105" i="34" s="1"/>
  <c r="S1193" i="33"/>
  <c r="T1192" i="33"/>
  <c r="U1192" i="33" s="1"/>
  <c r="AC1232" i="34" l="1"/>
  <c r="AD1232" i="34" s="1"/>
  <c r="AB1234" i="34"/>
  <c r="K1106" i="34"/>
  <c r="L1106" i="34" s="1"/>
  <c r="J1108" i="34"/>
  <c r="S1194" i="33"/>
  <c r="T1193" i="33"/>
  <c r="U1193" i="33" s="1"/>
  <c r="AB1235" i="34" l="1"/>
  <c r="AC1233" i="34"/>
  <c r="AD1233" i="34" s="1"/>
  <c r="J1109" i="34"/>
  <c r="K1107" i="34"/>
  <c r="L1107" i="34" s="1"/>
  <c r="S1195" i="33"/>
  <c r="T1194" i="33"/>
  <c r="U1194" i="33" s="1"/>
  <c r="AC1234" i="34" l="1"/>
  <c r="AD1234" i="34" s="1"/>
  <c r="AB1236" i="34"/>
  <c r="K1108" i="34"/>
  <c r="L1108" i="34" s="1"/>
  <c r="J1110" i="34"/>
  <c r="S1196" i="33"/>
  <c r="T1195" i="33"/>
  <c r="U1195" i="33" s="1"/>
  <c r="AB1237" i="34" l="1"/>
  <c r="AC1235" i="34"/>
  <c r="AD1235" i="34" s="1"/>
  <c r="J1111" i="34"/>
  <c r="K1109" i="34"/>
  <c r="L1109" i="34" s="1"/>
  <c r="S1197" i="33"/>
  <c r="T1196" i="33"/>
  <c r="U1196" i="33" s="1"/>
  <c r="AC1236" i="34" l="1"/>
  <c r="AD1236" i="34" s="1"/>
  <c r="AB1238" i="34"/>
  <c r="K1110" i="34"/>
  <c r="L1110" i="34" s="1"/>
  <c r="J1112" i="34"/>
  <c r="S1198" i="33"/>
  <c r="T1197" i="33"/>
  <c r="U1197" i="33" s="1"/>
  <c r="AB1239" i="34" l="1"/>
  <c r="AC1237" i="34"/>
  <c r="AD1237" i="34" s="1"/>
  <c r="J1113" i="34"/>
  <c r="K1111" i="34"/>
  <c r="L1111" i="34" s="1"/>
  <c r="S1199" i="33"/>
  <c r="T1198" i="33"/>
  <c r="U1198" i="33" s="1"/>
  <c r="AC1238" i="34" l="1"/>
  <c r="AD1238" i="34" s="1"/>
  <c r="AB1240" i="34"/>
  <c r="K1112" i="34"/>
  <c r="L1112" i="34" s="1"/>
  <c r="J1114" i="34"/>
  <c r="S1200" i="33"/>
  <c r="T1199" i="33"/>
  <c r="U1199" i="33" s="1"/>
  <c r="AB1241" i="34" l="1"/>
  <c r="AC1239" i="34"/>
  <c r="AD1239" i="34" s="1"/>
  <c r="J1115" i="34"/>
  <c r="K1113" i="34"/>
  <c r="L1113" i="34" s="1"/>
  <c r="S1201" i="33"/>
  <c r="T1200" i="33"/>
  <c r="U1200" i="33" s="1"/>
  <c r="AC1240" i="34" l="1"/>
  <c r="AD1240" i="34" s="1"/>
  <c r="AB1242" i="34"/>
  <c r="K1114" i="34"/>
  <c r="L1114" i="34" s="1"/>
  <c r="J1116" i="34"/>
  <c r="S1202" i="33"/>
  <c r="T1201" i="33"/>
  <c r="U1201" i="33" s="1"/>
  <c r="AB1243" i="34" l="1"/>
  <c r="AC1241" i="34"/>
  <c r="AD1241" i="34" s="1"/>
  <c r="J1117" i="34"/>
  <c r="K1115" i="34"/>
  <c r="L1115" i="34" s="1"/>
  <c r="S1203" i="33"/>
  <c r="T1202" i="33"/>
  <c r="U1202" i="33" s="1"/>
  <c r="AC1242" i="34" l="1"/>
  <c r="AD1242" i="34" s="1"/>
  <c r="AB1244" i="34"/>
  <c r="K1116" i="34"/>
  <c r="L1116" i="34" s="1"/>
  <c r="J1118" i="34"/>
  <c r="S1204" i="33"/>
  <c r="T1203" i="33"/>
  <c r="U1203" i="33" s="1"/>
  <c r="AB1245" i="34" l="1"/>
  <c r="AC1243" i="34"/>
  <c r="AD1243" i="34" s="1"/>
  <c r="J1119" i="34"/>
  <c r="K1117" i="34"/>
  <c r="L1117" i="34" s="1"/>
  <c r="S1205" i="33"/>
  <c r="T1204" i="33"/>
  <c r="U1204" i="33" s="1"/>
  <c r="AB1246" i="34" l="1"/>
  <c r="AC1244" i="34"/>
  <c r="AD1244" i="34" s="1"/>
  <c r="K1118" i="34"/>
  <c r="L1118" i="34" s="1"/>
  <c r="J1120" i="34"/>
  <c r="S1206" i="33"/>
  <c r="T1205" i="33"/>
  <c r="U1205" i="33" s="1"/>
  <c r="AB1247" i="34" l="1"/>
  <c r="AC1245" i="34"/>
  <c r="AD1245" i="34" s="1"/>
  <c r="J1121" i="34"/>
  <c r="K1119" i="34"/>
  <c r="L1119" i="34" s="1"/>
  <c r="S1207" i="33"/>
  <c r="T1206" i="33"/>
  <c r="U1206" i="33" s="1"/>
  <c r="AC1246" i="34" l="1"/>
  <c r="AD1246" i="34" s="1"/>
  <c r="AB1248" i="34"/>
  <c r="K1120" i="34"/>
  <c r="L1120" i="34" s="1"/>
  <c r="J1122" i="34"/>
  <c r="S1208" i="33"/>
  <c r="T1207" i="33"/>
  <c r="U1207" i="33" s="1"/>
  <c r="AB1249" i="34" l="1"/>
  <c r="AC1247" i="34"/>
  <c r="AD1247" i="34" s="1"/>
  <c r="J1123" i="34"/>
  <c r="K1121" i="34"/>
  <c r="L1121" i="34" s="1"/>
  <c r="S1209" i="33"/>
  <c r="T1208" i="33"/>
  <c r="U1208" i="33" s="1"/>
  <c r="AC1248" i="34" l="1"/>
  <c r="AD1248" i="34" s="1"/>
  <c r="AB1250" i="34"/>
  <c r="K1122" i="34"/>
  <c r="L1122" i="34" s="1"/>
  <c r="J1124" i="34"/>
  <c r="S1210" i="33"/>
  <c r="T1209" i="33"/>
  <c r="U1209" i="33" s="1"/>
  <c r="AB1251" i="34" l="1"/>
  <c r="AC1249" i="34"/>
  <c r="AD1249" i="34" s="1"/>
  <c r="J1125" i="34"/>
  <c r="K1123" i="34"/>
  <c r="L1123" i="34" s="1"/>
  <c r="S1211" i="33"/>
  <c r="T1210" i="33"/>
  <c r="U1210" i="33" s="1"/>
  <c r="AB1252" i="34" l="1"/>
  <c r="AC1250" i="34"/>
  <c r="AD1250" i="34" s="1"/>
  <c r="K1124" i="34"/>
  <c r="L1124" i="34" s="1"/>
  <c r="J1126" i="34"/>
  <c r="S1212" i="33"/>
  <c r="T1211" i="33"/>
  <c r="U1211" i="33" s="1"/>
  <c r="AB1253" i="34" l="1"/>
  <c r="AC1251" i="34"/>
  <c r="AD1251" i="34" s="1"/>
  <c r="J1127" i="34"/>
  <c r="K1125" i="34"/>
  <c r="L1125" i="34" s="1"/>
  <c r="S1213" i="33"/>
  <c r="T1212" i="33"/>
  <c r="U1212" i="33" s="1"/>
  <c r="AC1252" i="34" l="1"/>
  <c r="AD1252" i="34" s="1"/>
  <c r="AB1254" i="34"/>
  <c r="K1126" i="34"/>
  <c r="L1126" i="34" s="1"/>
  <c r="J1128" i="34"/>
  <c r="S1214" i="33"/>
  <c r="T1213" i="33"/>
  <c r="U1213" i="33" s="1"/>
  <c r="AB1255" i="34" l="1"/>
  <c r="AC1253" i="34"/>
  <c r="AD1253" i="34" s="1"/>
  <c r="J1129" i="34"/>
  <c r="K1127" i="34"/>
  <c r="L1127" i="34" s="1"/>
  <c r="S1215" i="33"/>
  <c r="T1214" i="33"/>
  <c r="U1214" i="33" s="1"/>
  <c r="AC1254" i="34" l="1"/>
  <c r="AD1254" i="34" s="1"/>
  <c r="AB1256" i="34"/>
  <c r="K1128" i="34"/>
  <c r="L1128" i="34" s="1"/>
  <c r="J1130" i="34"/>
  <c r="S1216" i="33"/>
  <c r="T1215" i="33"/>
  <c r="U1215" i="33" s="1"/>
  <c r="AB1257" i="34" l="1"/>
  <c r="AC1255" i="34"/>
  <c r="AD1255" i="34" s="1"/>
  <c r="J1131" i="34"/>
  <c r="K1129" i="34"/>
  <c r="L1129" i="34" s="1"/>
  <c r="S1217" i="33"/>
  <c r="T1216" i="33"/>
  <c r="U1216" i="33" s="1"/>
  <c r="AC1256" i="34" l="1"/>
  <c r="AD1256" i="34" s="1"/>
  <c r="AB1258" i="34"/>
  <c r="K1130" i="34"/>
  <c r="L1130" i="34" s="1"/>
  <c r="J1132" i="34"/>
  <c r="S1218" i="33"/>
  <c r="T1217" i="33"/>
  <c r="U1217" i="33" s="1"/>
  <c r="AB1259" i="34" l="1"/>
  <c r="AC1257" i="34"/>
  <c r="AD1257" i="34" s="1"/>
  <c r="J1133" i="34"/>
  <c r="K1131" i="34"/>
  <c r="L1131" i="34" s="1"/>
  <c r="S1219" i="33"/>
  <c r="T1218" i="33"/>
  <c r="U1218" i="33" s="1"/>
  <c r="AC1258" i="34" l="1"/>
  <c r="AD1258" i="34" s="1"/>
  <c r="AB1260" i="34"/>
  <c r="K1132" i="34"/>
  <c r="L1132" i="34" s="1"/>
  <c r="J1134" i="34"/>
  <c r="S1220" i="33"/>
  <c r="T1219" i="33"/>
  <c r="U1219" i="33" s="1"/>
  <c r="AB1261" i="34" l="1"/>
  <c r="AC1259" i="34"/>
  <c r="AD1259" i="34" s="1"/>
  <c r="J1135" i="34"/>
  <c r="K1133" i="34"/>
  <c r="L1133" i="34" s="1"/>
  <c r="S1221" i="33"/>
  <c r="T1220" i="33"/>
  <c r="U1220" i="33" s="1"/>
  <c r="AC1260" i="34" l="1"/>
  <c r="AD1260" i="34" s="1"/>
  <c r="AB1262" i="34"/>
  <c r="K1134" i="34"/>
  <c r="L1134" i="34" s="1"/>
  <c r="J1136" i="34"/>
  <c r="S1222" i="33"/>
  <c r="T1221" i="33"/>
  <c r="U1221" i="33" s="1"/>
  <c r="AB1263" i="34" l="1"/>
  <c r="AC1261" i="34"/>
  <c r="AD1261" i="34" s="1"/>
  <c r="J1137" i="34"/>
  <c r="K1135" i="34"/>
  <c r="L1135" i="34" s="1"/>
  <c r="S1223" i="33"/>
  <c r="T1222" i="33"/>
  <c r="U1222" i="33" s="1"/>
  <c r="AC1262" i="34" l="1"/>
  <c r="AD1262" i="34" s="1"/>
  <c r="AB1264" i="34"/>
  <c r="K1136" i="34"/>
  <c r="L1136" i="34" s="1"/>
  <c r="J1138" i="34"/>
  <c r="S1224" i="33"/>
  <c r="T1223" i="33"/>
  <c r="U1223" i="33" s="1"/>
  <c r="AB1265" i="34" l="1"/>
  <c r="AC1263" i="34"/>
  <c r="AD1263" i="34" s="1"/>
  <c r="J1139" i="34"/>
  <c r="K1137" i="34"/>
  <c r="L1137" i="34" s="1"/>
  <c r="S1225" i="33"/>
  <c r="T1224" i="33"/>
  <c r="U1224" i="33" s="1"/>
  <c r="AC1264" i="34" l="1"/>
  <c r="AD1264" i="34" s="1"/>
  <c r="AB1266" i="34"/>
  <c r="K1138" i="34"/>
  <c r="L1138" i="34" s="1"/>
  <c r="J1140" i="34"/>
  <c r="S1226" i="33"/>
  <c r="T1225" i="33"/>
  <c r="U1225" i="33" s="1"/>
  <c r="AB1267" i="34" l="1"/>
  <c r="AC1265" i="34"/>
  <c r="AD1265" i="34" s="1"/>
  <c r="J1141" i="34"/>
  <c r="K1139" i="34"/>
  <c r="L1139" i="34" s="1"/>
  <c r="S1227" i="33"/>
  <c r="T1226" i="33"/>
  <c r="U1226" i="33" s="1"/>
  <c r="AC1266" i="34" l="1"/>
  <c r="AD1266" i="34" s="1"/>
  <c r="AB1268" i="34"/>
  <c r="K1140" i="34"/>
  <c r="L1140" i="34" s="1"/>
  <c r="J1142" i="34"/>
  <c r="S1228" i="33"/>
  <c r="T1227" i="33"/>
  <c r="U1227" i="33" s="1"/>
  <c r="AB1269" i="34" l="1"/>
  <c r="AC1267" i="34"/>
  <c r="AD1267" i="34" s="1"/>
  <c r="J1143" i="34"/>
  <c r="K1141" i="34"/>
  <c r="L1141" i="34" s="1"/>
  <c r="S1229" i="33"/>
  <c r="T1228" i="33"/>
  <c r="U1228" i="33" s="1"/>
  <c r="AC1268" i="34" l="1"/>
  <c r="AD1268" i="34" s="1"/>
  <c r="AB1270" i="34"/>
  <c r="K1142" i="34"/>
  <c r="L1142" i="34" s="1"/>
  <c r="J1144" i="34"/>
  <c r="S1230" i="33"/>
  <c r="T1229" i="33"/>
  <c r="U1229" i="33" s="1"/>
  <c r="AB1271" i="34" l="1"/>
  <c r="AC1269" i="34"/>
  <c r="AD1269" i="34" s="1"/>
  <c r="J1145" i="34"/>
  <c r="K1143" i="34"/>
  <c r="L1143" i="34" s="1"/>
  <c r="S1231" i="33"/>
  <c r="T1230" i="33"/>
  <c r="U1230" i="33" s="1"/>
  <c r="AC1270" i="34" l="1"/>
  <c r="AD1270" i="34" s="1"/>
  <c r="AB1272" i="34"/>
  <c r="K1144" i="34"/>
  <c r="L1144" i="34" s="1"/>
  <c r="J1146" i="34"/>
  <c r="S1232" i="33"/>
  <c r="T1231" i="33"/>
  <c r="U1231" i="33" s="1"/>
  <c r="AB1273" i="34" l="1"/>
  <c r="AC1271" i="34"/>
  <c r="AD1271" i="34" s="1"/>
  <c r="J1147" i="34"/>
  <c r="K1145" i="34"/>
  <c r="L1145" i="34" s="1"/>
  <c r="S1233" i="33"/>
  <c r="T1232" i="33"/>
  <c r="U1232" i="33" s="1"/>
  <c r="AC1272" i="34" l="1"/>
  <c r="AD1272" i="34" s="1"/>
  <c r="AB1274" i="34"/>
  <c r="K1146" i="34"/>
  <c r="L1146" i="34" s="1"/>
  <c r="J1148" i="34"/>
  <c r="S1234" i="33"/>
  <c r="T1233" i="33"/>
  <c r="U1233" i="33" s="1"/>
  <c r="AB1275" i="34" l="1"/>
  <c r="AC1273" i="34"/>
  <c r="AD1273" i="34" s="1"/>
  <c r="J1149" i="34"/>
  <c r="K1147" i="34"/>
  <c r="L1147" i="34" s="1"/>
  <c r="S1235" i="33"/>
  <c r="T1234" i="33"/>
  <c r="U1234" i="33" s="1"/>
  <c r="AC1274" i="34" l="1"/>
  <c r="AD1274" i="34" s="1"/>
  <c r="AB1276" i="34"/>
  <c r="K1148" i="34"/>
  <c r="L1148" i="34" s="1"/>
  <c r="J1150" i="34"/>
  <c r="S1236" i="33"/>
  <c r="T1235" i="33"/>
  <c r="U1235" i="33" s="1"/>
  <c r="AC1275" i="34" l="1"/>
  <c r="AD1275" i="34" s="1"/>
  <c r="AB1277" i="34"/>
  <c r="J1151" i="34"/>
  <c r="K1149" i="34"/>
  <c r="L1149" i="34" s="1"/>
  <c r="S1237" i="33"/>
  <c r="T1236" i="33"/>
  <c r="U1236" i="33" s="1"/>
  <c r="AC1276" i="34" l="1"/>
  <c r="AD1276" i="34" s="1"/>
  <c r="AB1278" i="34"/>
  <c r="K1150" i="34"/>
  <c r="L1150" i="34" s="1"/>
  <c r="J1152" i="34"/>
  <c r="S1238" i="33"/>
  <c r="T1237" i="33"/>
  <c r="U1237" i="33" s="1"/>
  <c r="AB1279" i="34" l="1"/>
  <c r="AC1277" i="34"/>
  <c r="AD1277" i="34" s="1"/>
  <c r="J1153" i="34"/>
  <c r="K1151" i="34"/>
  <c r="L1151" i="34" s="1"/>
  <c r="S1239" i="33"/>
  <c r="T1238" i="33"/>
  <c r="U1238" i="33" s="1"/>
  <c r="AC1278" i="34" l="1"/>
  <c r="AD1278" i="34" s="1"/>
  <c r="AB1280" i="34"/>
  <c r="K1152" i="34"/>
  <c r="L1152" i="34" s="1"/>
  <c r="J1154" i="34"/>
  <c r="S1240" i="33"/>
  <c r="T1239" i="33"/>
  <c r="U1239" i="33" s="1"/>
  <c r="AB1281" i="34" l="1"/>
  <c r="AC1279" i="34"/>
  <c r="AD1279" i="34" s="1"/>
  <c r="J1155" i="34"/>
  <c r="K1153" i="34"/>
  <c r="L1153" i="34" s="1"/>
  <c r="S1241" i="33"/>
  <c r="T1240" i="33"/>
  <c r="U1240" i="33" s="1"/>
  <c r="AC1280" i="34" l="1"/>
  <c r="AD1280" i="34" s="1"/>
  <c r="AB1282" i="34"/>
  <c r="K1154" i="34"/>
  <c r="L1154" i="34" s="1"/>
  <c r="J1156" i="34"/>
  <c r="S1242" i="33"/>
  <c r="T1241" i="33"/>
  <c r="U1241" i="33" s="1"/>
  <c r="AB1283" i="34" l="1"/>
  <c r="AC1281" i="34"/>
  <c r="AD1281" i="34" s="1"/>
  <c r="J1157" i="34"/>
  <c r="K1155" i="34"/>
  <c r="L1155" i="34" s="1"/>
  <c r="S1243" i="33"/>
  <c r="T1242" i="33"/>
  <c r="U1242" i="33" s="1"/>
  <c r="AC1282" i="34" l="1"/>
  <c r="AD1282" i="34" s="1"/>
  <c r="AB1284" i="34"/>
  <c r="K1156" i="34"/>
  <c r="L1156" i="34" s="1"/>
  <c r="J1158" i="34"/>
  <c r="S1244" i="33"/>
  <c r="T1243" i="33"/>
  <c r="U1243" i="33" s="1"/>
  <c r="AB1285" i="34" l="1"/>
  <c r="AC1283" i="34"/>
  <c r="AD1283" i="34" s="1"/>
  <c r="J1159" i="34"/>
  <c r="K1157" i="34"/>
  <c r="L1157" i="34" s="1"/>
  <c r="S1245" i="33"/>
  <c r="T1244" i="33"/>
  <c r="U1244" i="33" s="1"/>
  <c r="AC1284" i="34" l="1"/>
  <c r="AD1284" i="34" s="1"/>
  <c r="AB1286" i="34"/>
  <c r="K1158" i="34"/>
  <c r="L1158" i="34" s="1"/>
  <c r="J1160" i="34"/>
  <c r="S1246" i="33"/>
  <c r="T1245" i="33"/>
  <c r="U1245" i="33" s="1"/>
  <c r="AB1287" i="34" l="1"/>
  <c r="AC1285" i="34"/>
  <c r="AD1285" i="34" s="1"/>
  <c r="J1161" i="34"/>
  <c r="K1159" i="34"/>
  <c r="L1159" i="34" s="1"/>
  <c r="S1247" i="33"/>
  <c r="T1246" i="33"/>
  <c r="U1246" i="33" s="1"/>
  <c r="AC1286" i="34" l="1"/>
  <c r="AD1286" i="34" s="1"/>
  <c r="AB1288" i="34"/>
  <c r="K1160" i="34"/>
  <c r="L1160" i="34" s="1"/>
  <c r="J1162" i="34"/>
  <c r="S1248" i="33"/>
  <c r="T1247" i="33"/>
  <c r="U1247" i="33" s="1"/>
  <c r="AB1289" i="34" l="1"/>
  <c r="AC1287" i="34"/>
  <c r="AD1287" i="34" s="1"/>
  <c r="J1163" i="34"/>
  <c r="K1161" i="34"/>
  <c r="L1161" i="34" s="1"/>
  <c r="S1249" i="33"/>
  <c r="T1248" i="33"/>
  <c r="U1248" i="33" s="1"/>
  <c r="AC1288" i="34" l="1"/>
  <c r="AD1288" i="34" s="1"/>
  <c r="AB1290" i="34"/>
  <c r="K1162" i="34"/>
  <c r="L1162" i="34" s="1"/>
  <c r="J1164" i="34"/>
  <c r="S1250" i="33"/>
  <c r="T1249" i="33"/>
  <c r="U1249" i="33" s="1"/>
  <c r="AB1291" i="34" l="1"/>
  <c r="AC1289" i="34"/>
  <c r="AD1289" i="34" s="1"/>
  <c r="J1165" i="34"/>
  <c r="K1163" i="34"/>
  <c r="L1163" i="34" s="1"/>
  <c r="S1251" i="33"/>
  <c r="T1250" i="33"/>
  <c r="U1250" i="33" s="1"/>
  <c r="AC1290" i="34" l="1"/>
  <c r="AD1290" i="34" s="1"/>
  <c r="AB1292" i="34"/>
  <c r="K1164" i="34"/>
  <c r="L1164" i="34" s="1"/>
  <c r="J1166" i="34"/>
  <c r="S1252" i="33"/>
  <c r="T1251" i="33"/>
  <c r="U1251" i="33" s="1"/>
  <c r="AB1293" i="34" l="1"/>
  <c r="AC1291" i="34"/>
  <c r="AD1291" i="34" s="1"/>
  <c r="J1167" i="34"/>
  <c r="K1165" i="34"/>
  <c r="L1165" i="34" s="1"/>
  <c r="S1253" i="33"/>
  <c r="T1252" i="33"/>
  <c r="U1252" i="33" s="1"/>
  <c r="AC1292" i="34" l="1"/>
  <c r="AD1292" i="34" s="1"/>
  <c r="AB1294" i="34"/>
  <c r="K1166" i="34"/>
  <c r="L1166" i="34" s="1"/>
  <c r="J1168" i="34"/>
  <c r="S1254" i="33"/>
  <c r="T1253" i="33"/>
  <c r="U1253" i="33" s="1"/>
  <c r="AB1295" i="34" l="1"/>
  <c r="AC1293" i="34"/>
  <c r="AD1293" i="34" s="1"/>
  <c r="J1169" i="34"/>
  <c r="K1167" i="34"/>
  <c r="L1167" i="34" s="1"/>
  <c r="S1255" i="33"/>
  <c r="T1254" i="33"/>
  <c r="U1254" i="33" s="1"/>
  <c r="AC1294" i="34" l="1"/>
  <c r="AD1294" i="34" s="1"/>
  <c r="AB1296" i="34"/>
  <c r="K1168" i="34"/>
  <c r="L1168" i="34" s="1"/>
  <c r="J1170" i="34"/>
  <c r="S1256" i="33"/>
  <c r="T1255" i="33"/>
  <c r="U1255" i="33" s="1"/>
  <c r="AB1297" i="34" l="1"/>
  <c r="AC1295" i="34"/>
  <c r="AD1295" i="34" s="1"/>
  <c r="J1171" i="34"/>
  <c r="K1169" i="34"/>
  <c r="L1169" i="34" s="1"/>
  <c r="S1257" i="33"/>
  <c r="T1256" i="33"/>
  <c r="U1256" i="33" s="1"/>
  <c r="AC1296" i="34" l="1"/>
  <c r="AD1296" i="34" s="1"/>
  <c r="AB1298" i="34"/>
  <c r="K1170" i="34"/>
  <c r="L1170" i="34" s="1"/>
  <c r="J1172" i="34"/>
  <c r="S1258" i="33"/>
  <c r="T1257" i="33"/>
  <c r="U1257" i="33" s="1"/>
  <c r="AB1299" i="34" l="1"/>
  <c r="AC1297" i="34"/>
  <c r="AD1297" i="34" s="1"/>
  <c r="J1173" i="34"/>
  <c r="K1171" i="34"/>
  <c r="L1171" i="34" s="1"/>
  <c r="S1259" i="33"/>
  <c r="T1258" i="33"/>
  <c r="U1258" i="33" s="1"/>
  <c r="AC1298" i="34" l="1"/>
  <c r="AD1298" i="34" s="1"/>
  <c r="AB1300" i="34"/>
  <c r="K1172" i="34"/>
  <c r="L1172" i="34" s="1"/>
  <c r="J1174" i="34"/>
  <c r="S1260" i="33"/>
  <c r="T1259" i="33"/>
  <c r="U1259" i="33" s="1"/>
  <c r="AB1301" i="34" l="1"/>
  <c r="AC1299" i="34"/>
  <c r="AD1299" i="34" s="1"/>
  <c r="J1175" i="34"/>
  <c r="K1173" i="34"/>
  <c r="L1173" i="34" s="1"/>
  <c r="S1261" i="33"/>
  <c r="T1260" i="33"/>
  <c r="U1260" i="33" s="1"/>
  <c r="AC1300" i="34" l="1"/>
  <c r="AD1300" i="34" s="1"/>
  <c r="AB1302" i="34"/>
  <c r="K1174" i="34"/>
  <c r="L1174" i="34" s="1"/>
  <c r="J1176" i="34"/>
  <c r="T1261" i="33"/>
  <c r="U1261" i="33" s="1"/>
  <c r="S1262" i="33"/>
  <c r="AB1303" i="34" l="1"/>
  <c r="AC1301" i="34"/>
  <c r="AD1301" i="34" s="1"/>
  <c r="J1177" i="34"/>
  <c r="K1175" i="34"/>
  <c r="L1175" i="34" s="1"/>
  <c r="S1263" i="33"/>
  <c r="T1262" i="33"/>
  <c r="U1262" i="33" s="1"/>
  <c r="AC1302" i="34" l="1"/>
  <c r="AD1302" i="34" s="1"/>
  <c r="AB1304" i="34"/>
  <c r="K1176" i="34"/>
  <c r="L1176" i="34" s="1"/>
  <c r="J1178" i="34"/>
  <c r="T1263" i="33"/>
  <c r="U1263" i="33" s="1"/>
  <c r="S1264" i="33"/>
  <c r="AB1305" i="34" l="1"/>
  <c r="AC1303" i="34"/>
  <c r="AD1303" i="34" s="1"/>
  <c r="J1179" i="34"/>
  <c r="K1177" i="34"/>
  <c r="L1177" i="34" s="1"/>
  <c r="S1265" i="33"/>
  <c r="T1264" i="33"/>
  <c r="U1264" i="33" s="1"/>
  <c r="AC1304" i="34" l="1"/>
  <c r="AD1304" i="34" s="1"/>
  <c r="AB1306" i="34"/>
  <c r="K1178" i="34"/>
  <c r="L1178" i="34" s="1"/>
  <c r="J1180" i="34"/>
  <c r="T1265" i="33"/>
  <c r="U1265" i="33" s="1"/>
  <c r="S1266" i="33"/>
  <c r="AB1307" i="34" l="1"/>
  <c r="AC1305" i="34"/>
  <c r="AD1305" i="34" s="1"/>
  <c r="J1181" i="34"/>
  <c r="K1179" i="34"/>
  <c r="L1179" i="34" s="1"/>
  <c r="S1267" i="33"/>
  <c r="T1266" i="33"/>
  <c r="U1266" i="33" s="1"/>
  <c r="AC1306" i="34" l="1"/>
  <c r="AD1306" i="34" s="1"/>
  <c r="AB1308" i="34"/>
  <c r="K1180" i="34"/>
  <c r="L1180" i="34" s="1"/>
  <c r="J1182" i="34"/>
  <c r="T1267" i="33"/>
  <c r="U1267" i="33" s="1"/>
  <c r="S1268" i="33"/>
  <c r="AB1309" i="34" l="1"/>
  <c r="AC1307" i="34"/>
  <c r="AD1307" i="34" s="1"/>
  <c r="J1183" i="34"/>
  <c r="K1181" i="34"/>
  <c r="L1181" i="34" s="1"/>
  <c r="S1269" i="33"/>
  <c r="T1268" i="33"/>
  <c r="U1268" i="33" s="1"/>
  <c r="AC1308" i="34" l="1"/>
  <c r="AD1308" i="34" s="1"/>
  <c r="AB1310" i="34"/>
  <c r="K1182" i="34"/>
  <c r="L1182" i="34" s="1"/>
  <c r="J1184" i="34"/>
  <c r="T1269" i="33"/>
  <c r="U1269" i="33" s="1"/>
  <c r="S1270" i="33"/>
  <c r="AB1311" i="34" l="1"/>
  <c r="AC1309" i="34"/>
  <c r="AD1309" i="34" s="1"/>
  <c r="J1185" i="34"/>
  <c r="K1183" i="34"/>
  <c r="L1183" i="34" s="1"/>
  <c r="S1271" i="33"/>
  <c r="T1270" i="33"/>
  <c r="U1270" i="33" s="1"/>
  <c r="AC1310" i="34" l="1"/>
  <c r="AD1310" i="34" s="1"/>
  <c r="AB1312" i="34"/>
  <c r="K1184" i="34"/>
  <c r="L1184" i="34" s="1"/>
  <c r="J1186" i="34"/>
  <c r="T1271" i="33"/>
  <c r="U1271" i="33" s="1"/>
  <c r="S1272" i="33"/>
  <c r="AB1313" i="34" l="1"/>
  <c r="AC1311" i="34"/>
  <c r="AD1311" i="34" s="1"/>
  <c r="J1187" i="34"/>
  <c r="K1185" i="34"/>
  <c r="L1185" i="34" s="1"/>
  <c r="T1272" i="33"/>
  <c r="U1272" i="33" s="1"/>
  <c r="S1273" i="33"/>
  <c r="AC1312" i="34" l="1"/>
  <c r="AD1312" i="34" s="1"/>
  <c r="AB1314" i="34"/>
  <c r="K1186" i="34"/>
  <c r="L1186" i="34" s="1"/>
  <c r="J1188" i="34"/>
  <c r="T1273" i="33"/>
  <c r="U1273" i="33" s="1"/>
  <c r="S1274" i="33"/>
  <c r="AB1315" i="34" l="1"/>
  <c r="AC1313" i="34"/>
  <c r="AD1313" i="34" s="1"/>
  <c r="J1189" i="34"/>
  <c r="K1187" i="34"/>
  <c r="L1187" i="34" s="1"/>
  <c r="T1274" i="33"/>
  <c r="U1274" i="33" s="1"/>
  <c r="S1275" i="33"/>
  <c r="AC1314" i="34" l="1"/>
  <c r="AD1314" i="34" s="1"/>
  <c r="AB1316" i="34"/>
  <c r="K1188" i="34"/>
  <c r="L1188" i="34" s="1"/>
  <c r="J1190" i="34"/>
  <c r="T1275" i="33"/>
  <c r="U1275" i="33" s="1"/>
  <c r="S1276" i="33"/>
  <c r="AB1317" i="34" l="1"/>
  <c r="AC1315" i="34"/>
  <c r="AD1315" i="34" s="1"/>
  <c r="J1191" i="34"/>
  <c r="K1189" i="34"/>
  <c r="L1189" i="34" s="1"/>
  <c r="T1276" i="33"/>
  <c r="U1276" i="33" s="1"/>
  <c r="S1277" i="33"/>
  <c r="AC1316" i="34" l="1"/>
  <c r="AD1316" i="34" s="1"/>
  <c r="AB1318" i="34"/>
  <c r="K1190" i="34"/>
  <c r="L1190" i="34" s="1"/>
  <c r="J1192" i="34"/>
  <c r="T1277" i="33"/>
  <c r="U1277" i="33" s="1"/>
  <c r="S1278" i="33"/>
  <c r="AB1319" i="34" l="1"/>
  <c r="AC1317" i="34"/>
  <c r="AD1317" i="34" s="1"/>
  <c r="J1193" i="34"/>
  <c r="K1191" i="34"/>
  <c r="L1191" i="34" s="1"/>
  <c r="S1279" i="33"/>
  <c r="T1278" i="33"/>
  <c r="U1278" i="33" s="1"/>
  <c r="AC1318" i="34" l="1"/>
  <c r="AD1318" i="34" s="1"/>
  <c r="AB1320" i="34"/>
  <c r="K1192" i="34"/>
  <c r="L1192" i="34" s="1"/>
  <c r="J1194" i="34"/>
  <c r="S1280" i="33"/>
  <c r="T1279" i="33"/>
  <c r="U1279" i="33" s="1"/>
  <c r="AB1321" i="34" l="1"/>
  <c r="AC1319" i="34"/>
  <c r="AD1319" i="34" s="1"/>
  <c r="J1195" i="34"/>
  <c r="K1193" i="34"/>
  <c r="L1193" i="34" s="1"/>
  <c r="S1281" i="33"/>
  <c r="T1280" i="33"/>
  <c r="U1280" i="33" s="1"/>
  <c r="AC1320" i="34" l="1"/>
  <c r="AD1320" i="34" s="1"/>
  <c r="AB1322" i="34"/>
  <c r="K1194" i="34"/>
  <c r="L1194" i="34" s="1"/>
  <c r="J1196" i="34"/>
  <c r="S1282" i="33"/>
  <c r="T1281" i="33"/>
  <c r="U1281" i="33" s="1"/>
  <c r="AB1323" i="34" l="1"/>
  <c r="AC1321" i="34"/>
  <c r="AD1321" i="34" s="1"/>
  <c r="J1197" i="34"/>
  <c r="K1195" i="34"/>
  <c r="L1195" i="34" s="1"/>
  <c r="S1283" i="33"/>
  <c r="T1282" i="33"/>
  <c r="U1282" i="33" s="1"/>
  <c r="AC1322" i="34" l="1"/>
  <c r="AD1322" i="34" s="1"/>
  <c r="AB1324" i="34"/>
  <c r="K1196" i="34"/>
  <c r="L1196" i="34" s="1"/>
  <c r="J1198" i="34"/>
  <c r="S1284" i="33"/>
  <c r="T1283" i="33"/>
  <c r="U1283" i="33" s="1"/>
  <c r="AB1325" i="34" l="1"/>
  <c r="AC1323" i="34"/>
  <c r="AD1323" i="34" s="1"/>
  <c r="J1199" i="34"/>
  <c r="K1197" i="34"/>
  <c r="L1197" i="34" s="1"/>
  <c r="S1285" i="33"/>
  <c r="T1284" i="33"/>
  <c r="U1284" i="33" s="1"/>
  <c r="AC1324" i="34" l="1"/>
  <c r="AD1324" i="34" s="1"/>
  <c r="AB1326" i="34"/>
  <c r="K1198" i="34"/>
  <c r="L1198" i="34" s="1"/>
  <c r="J1200" i="34"/>
  <c r="S1286" i="33"/>
  <c r="T1285" i="33"/>
  <c r="U1285" i="33" s="1"/>
  <c r="AB1327" i="34" l="1"/>
  <c r="AC1325" i="34"/>
  <c r="AD1325" i="34" s="1"/>
  <c r="J1201" i="34"/>
  <c r="K1199" i="34"/>
  <c r="L1199" i="34" s="1"/>
  <c r="S1287" i="33"/>
  <c r="T1286" i="33"/>
  <c r="U1286" i="33" s="1"/>
  <c r="AC1326" i="34" l="1"/>
  <c r="AD1326" i="34" s="1"/>
  <c r="AB1328" i="34"/>
  <c r="K1200" i="34"/>
  <c r="L1200" i="34" s="1"/>
  <c r="J1202" i="34"/>
  <c r="S1288" i="33"/>
  <c r="T1287" i="33"/>
  <c r="U1287" i="33" s="1"/>
  <c r="AB1329" i="34" l="1"/>
  <c r="AC1327" i="34"/>
  <c r="AD1327" i="34" s="1"/>
  <c r="J1203" i="34"/>
  <c r="K1201" i="34"/>
  <c r="L1201" i="34" s="1"/>
  <c r="S1289" i="33"/>
  <c r="T1288" i="33"/>
  <c r="U1288" i="33" s="1"/>
  <c r="AC1328" i="34" l="1"/>
  <c r="AD1328" i="34" s="1"/>
  <c r="AB1330" i="34"/>
  <c r="K1202" i="34"/>
  <c r="L1202" i="34" s="1"/>
  <c r="J1204" i="34"/>
  <c r="S1290" i="33"/>
  <c r="T1289" i="33"/>
  <c r="U1289" i="33" s="1"/>
  <c r="AB1331" i="34" l="1"/>
  <c r="AC1329" i="34"/>
  <c r="AD1329" i="34" s="1"/>
  <c r="J1205" i="34"/>
  <c r="K1203" i="34"/>
  <c r="L1203" i="34" s="1"/>
  <c r="S1291" i="33"/>
  <c r="T1290" i="33"/>
  <c r="U1290" i="33" s="1"/>
  <c r="AC1330" i="34" l="1"/>
  <c r="AD1330" i="34" s="1"/>
  <c r="AB1332" i="34"/>
  <c r="K1204" i="34"/>
  <c r="L1204" i="34" s="1"/>
  <c r="J1206" i="34"/>
  <c r="S1292" i="33"/>
  <c r="T1291" i="33"/>
  <c r="U1291" i="33" s="1"/>
  <c r="AB1333" i="34" l="1"/>
  <c r="AC1331" i="34"/>
  <c r="AD1331" i="34" s="1"/>
  <c r="J1207" i="34"/>
  <c r="K1205" i="34"/>
  <c r="L1205" i="34" s="1"/>
  <c r="S1293" i="33"/>
  <c r="T1292" i="33"/>
  <c r="U1292" i="33" s="1"/>
  <c r="AC1332" i="34" l="1"/>
  <c r="AD1332" i="34" s="1"/>
  <c r="AB1334" i="34"/>
  <c r="K1206" i="34"/>
  <c r="L1206" i="34" s="1"/>
  <c r="J1208" i="34"/>
  <c r="T1293" i="33"/>
  <c r="U1293" i="33" s="1"/>
  <c r="S1294" i="33"/>
  <c r="AB1335" i="34" l="1"/>
  <c r="AC1333" i="34"/>
  <c r="AD1333" i="34" s="1"/>
  <c r="J1209" i="34"/>
  <c r="K1207" i="34"/>
  <c r="L1207" i="34" s="1"/>
  <c r="S1295" i="33"/>
  <c r="T1294" i="33"/>
  <c r="U1294" i="33" s="1"/>
  <c r="AC1334" i="34" l="1"/>
  <c r="AD1334" i="34" s="1"/>
  <c r="AB1336" i="34"/>
  <c r="K1208" i="34"/>
  <c r="L1208" i="34" s="1"/>
  <c r="J1210" i="34"/>
  <c r="S1296" i="33"/>
  <c r="T1295" i="33"/>
  <c r="U1295" i="33" s="1"/>
  <c r="AB1337" i="34" l="1"/>
  <c r="AC1335" i="34"/>
  <c r="AD1335" i="34" s="1"/>
  <c r="J1211" i="34"/>
  <c r="K1209" i="34"/>
  <c r="L1209" i="34" s="1"/>
  <c r="S1297" i="33"/>
  <c r="T1296" i="33"/>
  <c r="U1296" i="33" s="1"/>
  <c r="AC1336" i="34" l="1"/>
  <c r="AD1336" i="34" s="1"/>
  <c r="AB1338" i="34"/>
  <c r="K1210" i="34"/>
  <c r="L1210" i="34" s="1"/>
  <c r="J1212" i="34"/>
  <c r="S1298" i="33"/>
  <c r="T1297" i="33"/>
  <c r="U1297" i="33" s="1"/>
  <c r="AB1339" i="34" l="1"/>
  <c r="AC1337" i="34"/>
  <c r="AD1337" i="34" s="1"/>
  <c r="J1213" i="34"/>
  <c r="K1211" i="34"/>
  <c r="L1211" i="34" s="1"/>
  <c r="S1299" i="33"/>
  <c r="T1298" i="33"/>
  <c r="U1298" i="33" s="1"/>
  <c r="AC1338" i="34" l="1"/>
  <c r="AD1338" i="34" s="1"/>
  <c r="AB1340" i="34"/>
  <c r="K1212" i="34"/>
  <c r="L1212" i="34" s="1"/>
  <c r="J1214" i="34"/>
  <c r="S1300" i="33"/>
  <c r="T1299" i="33"/>
  <c r="U1299" i="33" s="1"/>
  <c r="AB1341" i="34" l="1"/>
  <c r="AC1339" i="34"/>
  <c r="AD1339" i="34" s="1"/>
  <c r="J1215" i="34"/>
  <c r="K1213" i="34"/>
  <c r="L1213" i="34" s="1"/>
  <c r="S1301" i="33"/>
  <c r="T1300" i="33"/>
  <c r="U1300" i="33" s="1"/>
  <c r="AC1340" i="34" l="1"/>
  <c r="AD1340" i="34" s="1"/>
  <c r="AB1342" i="34"/>
  <c r="K1214" i="34"/>
  <c r="L1214" i="34" s="1"/>
  <c r="J1216" i="34"/>
  <c r="S1302" i="33"/>
  <c r="T1301" i="33"/>
  <c r="U1301" i="33" s="1"/>
  <c r="AB1343" i="34" l="1"/>
  <c r="AC1341" i="34"/>
  <c r="AD1341" i="34" s="1"/>
  <c r="J1217" i="34"/>
  <c r="K1215" i="34"/>
  <c r="L1215" i="34" s="1"/>
  <c r="S1303" i="33"/>
  <c r="T1302" i="33"/>
  <c r="U1302" i="33" s="1"/>
  <c r="AC1342" i="34" l="1"/>
  <c r="AD1342" i="34" s="1"/>
  <c r="AB1344" i="34"/>
  <c r="K1216" i="34"/>
  <c r="L1216" i="34" s="1"/>
  <c r="J1218" i="34"/>
  <c r="S1304" i="33"/>
  <c r="T1303" i="33"/>
  <c r="U1303" i="33" s="1"/>
  <c r="AB1345" i="34" l="1"/>
  <c r="AC1343" i="34"/>
  <c r="AD1343" i="34" s="1"/>
  <c r="J1219" i="34"/>
  <c r="K1217" i="34"/>
  <c r="L1217" i="34" s="1"/>
  <c r="S1305" i="33"/>
  <c r="T1304" i="33"/>
  <c r="U1304" i="33" s="1"/>
  <c r="AC1344" i="34" l="1"/>
  <c r="AD1344" i="34" s="1"/>
  <c r="AB1346" i="34"/>
  <c r="K1218" i="34"/>
  <c r="L1218" i="34" s="1"/>
  <c r="J1220" i="34"/>
  <c r="S1306" i="33"/>
  <c r="T1305" i="33"/>
  <c r="U1305" i="33" s="1"/>
  <c r="AB1347" i="34" l="1"/>
  <c r="AC1345" i="34"/>
  <c r="AD1345" i="34" s="1"/>
  <c r="J1221" i="34"/>
  <c r="K1219" i="34"/>
  <c r="L1219" i="34" s="1"/>
  <c r="S1307" i="33"/>
  <c r="T1306" i="33"/>
  <c r="U1306" i="33" s="1"/>
  <c r="AC1346" i="34" l="1"/>
  <c r="AD1346" i="34" s="1"/>
  <c r="AB1348" i="34"/>
  <c r="K1220" i="34"/>
  <c r="L1220" i="34" s="1"/>
  <c r="J1222" i="34"/>
  <c r="S1308" i="33"/>
  <c r="T1307" i="33"/>
  <c r="U1307" i="33" s="1"/>
  <c r="AB1349" i="34" l="1"/>
  <c r="AC1347" i="34"/>
  <c r="AD1347" i="34" s="1"/>
  <c r="J1223" i="34"/>
  <c r="K1221" i="34"/>
  <c r="L1221" i="34" s="1"/>
  <c r="S1309" i="33"/>
  <c r="T1308" i="33"/>
  <c r="U1308" i="33" s="1"/>
  <c r="AC1348" i="34" l="1"/>
  <c r="AD1348" i="34" s="1"/>
  <c r="AB1350" i="34"/>
  <c r="K1222" i="34"/>
  <c r="L1222" i="34" s="1"/>
  <c r="J1224" i="34"/>
  <c r="T1309" i="33"/>
  <c r="U1309" i="33" s="1"/>
  <c r="S1310" i="33"/>
  <c r="AB1351" i="34" l="1"/>
  <c r="AC1349" i="34"/>
  <c r="AD1349" i="34" s="1"/>
  <c r="J1225" i="34"/>
  <c r="K1223" i="34"/>
  <c r="L1223" i="34" s="1"/>
  <c r="S1311" i="33"/>
  <c r="T1310" i="33"/>
  <c r="U1310" i="33" s="1"/>
  <c r="AC1350" i="34" l="1"/>
  <c r="AD1350" i="34" s="1"/>
  <c r="AB1352" i="34"/>
  <c r="K1224" i="34"/>
  <c r="L1224" i="34" s="1"/>
  <c r="J1226" i="34"/>
  <c r="S1312" i="33"/>
  <c r="T1311" i="33"/>
  <c r="U1311" i="33" s="1"/>
  <c r="AB1353" i="34" l="1"/>
  <c r="AC1351" i="34"/>
  <c r="AD1351" i="34" s="1"/>
  <c r="J1227" i="34"/>
  <c r="K1225" i="34"/>
  <c r="L1225" i="34" s="1"/>
  <c r="S1313" i="33"/>
  <c r="T1312" i="33"/>
  <c r="U1312" i="33" s="1"/>
  <c r="AB1354" i="34" l="1"/>
  <c r="AC1352" i="34"/>
  <c r="AD1352" i="34" s="1"/>
  <c r="K1226" i="34"/>
  <c r="L1226" i="34" s="1"/>
  <c r="J1228" i="34"/>
  <c r="S1314" i="33"/>
  <c r="T1313" i="33"/>
  <c r="U1313" i="33" s="1"/>
  <c r="AC1353" i="34" l="1"/>
  <c r="AD1353" i="34" s="1"/>
  <c r="AB1355" i="34"/>
  <c r="J1229" i="34"/>
  <c r="K1227" i="34"/>
  <c r="L1227" i="34" s="1"/>
  <c r="S1315" i="33"/>
  <c r="T1314" i="33"/>
  <c r="U1314" i="33" s="1"/>
  <c r="AB1356" i="34" l="1"/>
  <c r="AC1354" i="34"/>
  <c r="AD1354" i="34" s="1"/>
  <c r="K1228" i="34"/>
  <c r="L1228" i="34" s="1"/>
  <c r="J1230" i="34"/>
  <c r="S1316" i="33"/>
  <c r="T1315" i="33"/>
  <c r="U1315" i="33" s="1"/>
  <c r="AC1355" i="34" l="1"/>
  <c r="AD1355" i="34" s="1"/>
  <c r="AB1357" i="34"/>
  <c r="J1231" i="34"/>
  <c r="K1229" i="34"/>
  <c r="L1229" i="34" s="1"/>
  <c r="S1317" i="33"/>
  <c r="T1316" i="33"/>
  <c r="U1316" i="33" s="1"/>
  <c r="AB1358" i="34" l="1"/>
  <c r="AC1356" i="34"/>
  <c r="AD1356" i="34" s="1"/>
  <c r="K1230" i="34"/>
  <c r="L1230" i="34" s="1"/>
  <c r="J1232" i="34"/>
  <c r="S1318" i="33"/>
  <c r="T1317" i="33"/>
  <c r="U1317" i="33" s="1"/>
  <c r="AC1357" i="34" l="1"/>
  <c r="AD1357" i="34" s="1"/>
  <c r="AB1359" i="34"/>
  <c r="J1233" i="34"/>
  <c r="K1231" i="34"/>
  <c r="L1231" i="34" s="1"/>
  <c r="S1319" i="33"/>
  <c r="T1318" i="33"/>
  <c r="U1318" i="33" s="1"/>
  <c r="AB1360" i="34" l="1"/>
  <c r="AC1358" i="34"/>
  <c r="AD1358" i="34" s="1"/>
  <c r="K1232" i="34"/>
  <c r="L1232" i="34" s="1"/>
  <c r="J1234" i="34"/>
  <c r="S1320" i="33"/>
  <c r="T1319" i="33"/>
  <c r="U1319" i="33" s="1"/>
  <c r="AC1359" i="34" l="1"/>
  <c r="AD1359" i="34" s="1"/>
  <c r="AB1361" i="34"/>
  <c r="J1235" i="34"/>
  <c r="K1233" i="34"/>
  <c r="L1233" i="34" s="1"/>
  <c r="S1321" i="33"/>
  <c r="T1320" i="33"/>
  <c r="U1320" i="33" s="1"/>
  <c r="AB1362" i="34" l="1"/>
  <c r="AC1360" i="34"/>
  <c r="AD1360" i="34" s="1"/>
  <c r="K1234" i="34"/>
  <c r="L1234" i="34" s="1"/>
  <c r="J1236" i="34"/>
  <c r="S1322" i="33"/>
  <c r="T1321" i="33"/>
  <c r="U1321" i="33" s="1"/>
  <c r="AC1361" i="34" l="1"/>
  <c r="AD1361" i="34" s="1"/>
  <c r="AB1363" i="34"/>
  <c r="J1237" i="34"/>
  <c r="K1235" i="34"/>
  <c r="L1235" i="34" s="1"/>
  <c r="S1323" i="33"/>
  <c r="T1322" i="33"/>
  <c r="U1322" i="33" s="1"/>
  <c r="AB1364" i="34" l="1"/>
  <c r="AC1362" i="34"/>
  <c r="AD1362" i="34" s="1"/>
  <c r="K1236" i="34"/>
  <c r="L1236" i="34" s="1"/>
  <c r="J1238" i="34"/>
  <c r="S1324" i="33"/>
  <c r="T1323" i="33"/>
  <c r="U1323" i="33" s="1"/>
  <c r="AC1363" i="34" l="1"/>
  <c r="AD1363" i="34" s="1"/>
  <c r="AB1365" i="34"/>
  <c r="J1239" i="34"/>
  <c r="K1237" i="34"/>
  <c r="L1237" i="34" s="1"/>
  <c r="S1325" i="33"/>
  <c r="T1324" i="33"/>
  <c r="U1324" i="33" s="1"/>
  <c r="AB1366" i="34" l="1"/>
  <c r="AC1364" i="34"/>
  <c r="AD1364" i="34" s="1"/>
  <c r="K1238" i="34"/>
  <c r="L1238" i="34" s="1"/>
  <c r="J1240" i="34"/>
  <c r="T1325" i="33"/>
  <c r="U1325" i="33" s="1"/>
  <c r="S1326" i="33"/>
  <c r="AC1365" i="34" l="1"/>
  <c r="AD1365" i="34" s="1"/>
  <c r="AB1367" i="34"/>
  <c r="J1241" i="34"/>
  <c r="K1239" i="34"/>
  <c r="L1239" i="34" s="1"/>
  <c r="S1327" i="33"/>
  <c r="T1326" i="33"/>
  <c r="U1326" i="33" s="1"/>
  <c r="AB1368" i="34" l="1"/>
  <c r="AC1366" i="34"/>
  <c r="AD1366" i="34" s="1"/>
  <c r="J1242" i="34"/>
  <c r="K1240" i="34"/>
  <c r="L1240" i="34" s="1"/>
  <c r="T1327" i="33"/>
  <c r="U1327" i="33" s="1"/>
  <c r="S1328" i="33"/>
  <c r="AC1367" i="34" l="1"/>
  <c r="AD1367" i="34" s="1"/>
  <c r="AB1369" i="34"/>
  <c r="K1241" i="34"/>
  <c r="L1241" i="34" s="1"/>
  <c r="J1243" i="34"/>
  <c r="S1329" i="33"/>
  <c r="T1328" i="33"/>
  <c r="U1328" i="33" s="1"/>
  <c r="AB1370" i="34" l="1"/>
  <c r="AC1368" i="34"/>
  <c r="AD1368" i="34" s="1"/>
  <c r="J1244" i="34"/>
  <c r="K1242" i="34"/>
  <c r="L1242" i="34" s="1"/>
  <c r="S1330" i="33"/>
  <c r="T1329" i="33"/>
  <c r="U1329" i="33" s="1"/>
  <c r="AC1369" i="34" l="1"/>
  <c r="AD1369" i="34" s="1"/>
  <c r="AB1371" i="34"/>
  <c r="K1243" i="34"/>
  <c r="L1243" i="34" s="1"/>
  <c r="J1245" i="34"/>
  <c r="S1331" i="33"/>
  <c r="T1330" i="33"/>
  <c r="U1330" i="33" s="1"/>
  <c r="AB1372" i="34" l="1"/>
  <c r="AC1370" i="34"/>
  <c r="AD1370" i="34" s="1"/>
  <c r="J1246" i="34"/>
  <c r="K1244" i="34"/>
  <c r="L1244" i="34" s="1"/>
  <c r="S1332" i="33"/>
  <c r="T1331" i="33"/>
  <c r="U1331" i="33" s="1"/>
  <c r="AC1371" i="34" l="1"/>
  <c r="AD1371" i="34" s="1"/>
  <c r="AB1373" i="34"/>
  <c r="K1245" i="34"/>
  <c r="L1245" i="34" s="1"/>
  <c r="J1247" i="34"/>
  <c r="S1333" i="33"/>
  <c r="T1332" i="33"/>
  <c r="U1332" i="33" s="1"/>
  <c r="AB1374" i="34" l="1"/>
  <c r="AC1372" i="34"/>
  <c r="AD1372" i="34" s="1"/>
  <c r="J1248" i="34"/>
  <c r="K1246" i="34"/>
  <c r="L1246" i="34" s="1"/>
  <c r="S1334" i="33"/>
  <c r="T1333" i="33"/>
  <c r="U1333" i="33" s="1"/>
  <c r="AC1373" i="34" l="1"/>
  <c r="AD1373" i="34" s="1"/>
  <c r="AB1375" i="34"/>
  <c r="K1247" i="34"/>
  <c r="L1247" i="34" s="1"/>
  <c r="J1249" i="34"/>
  <c r="S1335" i="33"/>
  <c r="T1334" i="33"/>
  <c r="U1334" i="33" s="1"/>
  <c r="AB1376" i="34" l="1"/>
  <c r="AC1374" i="34"/>
  <c r="AD1374" i="34" s="1"/>
  <c r="J1250" i="34"/>
  <c r="K1248" i="34"/>
  <c r="L1248" i="34" s="1"/>
  <c r="S1336" i="33"/>
  <c r="T1335" i="33"/>
  <c r="U1335" i="33" s="1"/>
  <c r="AC1375" i="34" l="1"/>
  <c r="AD1375" i="34" s="1"/>
  <c r="AB1377" i="34"/>
  <c r="K1249" i="34"/>
  <c r="L1249" i="34" s="1"/>
  <c r="J1251" i="34"/>
  <c r="S1337" i="33"/>
  <c r="T1336" i="33"/>
  <c r="U1336" i="33" s="1"/>
  <c r="AB1378" i="34" l="1"/>
  <c r="AC1376" i="34"/>
  <c r="AD1376" i="34" s="1"/>
  <c r="J1252" i="34"/>
  <c r="K1250" i="34"/>
  <c r="L1250" i="34" s="1"/>
  <c r="S1338" i="33"/>
  <c r="T1337" i="33"/>
  <c r="U1337" i="33" s="1"/>
  <c r="AC1377" i="34" l="1"/>
  <c r="AD1377" i="34" s="1"/>
  <c r="AB1379" i="34"/>
  <c r="K1251" i="34"/>
  <c r="L1251" i="34" s="1"/>
  <c r="J1253" i="34"/>
  <c r="S1339" i="33"/>
  <c r="T1338" i="33"/>
  <c r="U1338" i="33" s="1"/>
  <c r="AB1380" i="34" l="1"/>
  <c r="AC1378" i="34"/>
  <c r="AD1378" i="34" s="1"/>
  <c r="J1254" i="34"/>
  <c r="K1252" i="34"/>
  <c r="L1252" i="34" s="1"/>
  <c r="S1340" i="33"/>
  <c r="T1339" i="33"/>
  <c r="U1339" i="33" s="1"/>
  <c r="AC1379" i="34" l="1"/>
  <c r="AD1379" i="34" s="1"/>
  <c r="AB1381" i="34"/>
  <c r="K1253" i="34"/>
  <c r="L1253" i="34" s="1"/>
  <c r="J1255" i="34"/>
  <c r="S1341" i="33"/>
  <c r="T1340" i="33"/>
  <c r="U1340" i="33" s="1"/>
  <c r="AB1382" i="34" l="1"/>
  <c r="AC1380" i="34"/>
  <c r="AD1380" i="34" s="1"/>
  <c r="J1256" i="34"/>
  <c r="K1254" i="34"/>
  <c r="L1254" i="34" s="1"/>
  <c r="T1341" i="33"/>
  <c r="U1341" i="33" s="1"/>
  <c r="S1342" i="33"/>
  <c r="AC1381" i="34" l="1"/>
  <c r="AD1381" i="34" s="1"/>
  <c r="AB1383" i="34"/>
  <c r="K1255" i="34"/>
  <c r="L1255" i="34" s="1"/>
  <c r="J1257" i="34"/>
  <c r="S1343" i="33"/>
  <c r="T1342" i="33"/>
  <c r="U1342" i="33" s="1"/>
  <c r="AB1384" i="34" l="1"/>
  <c r="AC1382" i="34"/>
  <c r="AD1382" i="34" s="1"/>
  <c r="J1258" i="34"/>
  <c r="K1256" i="34"/>
  <c r="L1256" i="34" s="1"/>
  <c r="T1343" i="33"/>
  <c r="U1343" i="33" s="1"/>
  <c r="S1344" i="33"/>
  <c r="AC1383" i="34" l="1"/>
  <c r="AD1383" i="34" s="1"/>
  <c r="AB1385" i="34"/>
  <c r="K1257" i="34"/>
  <c r="L1257" i="34" s="1"/>
  <c r="J1259" i="34"/>
  <c r="S1345" i="33"/>
  <c r="T1344" i="33"/>
  <c r="U1344" i="33" s="1"/>
  <c r="AB1386" i="34" l="1"/>
  <c r="AC1384" i="34"/>
  <c r="AD1384" i="34" s="1"/>
  <c r="J1260" i="34"/>
  <c r="K1258" i="34"/>
  <c r="L1258" i="34" s="1"/>
  <c r="S1346" i="33"/>
  <c r="T1345" i="33"/>
  <c r="U1345" i="33" s="1"/>
  <c r="AC1385" i="34" l="1"/>
  <c r="AD1385" i="34" s="1"/>
  <c r="AB1387" i="34"/>
  <c r="K1259" i="34"/>
  <c r="L1259" i="34" s="1"/>
  <c r="J1261" i="34"/>
  <c r="S1347" i="33"/>
  <c r="T1346" i="33"/>
  <c r="U1346" i="33" s="1"/>
  <c r="AB1388" i="34" l="1"/>
  <c r="AC1386" i="34"/>
  <c r="AD1386" i="34" s="1"/>
  <c r="J1262" i="34"/>
  <c r="K1260" i="34"/>
  <c r="L1260" i="34" s="1"/>
  <c r="S1348" i="33"/>
  <c r="T1347" i="33"/>
  <c r="U1347" i="33" s="1"/>
  <c r="AC1387" i="34" l="1"/>
  <c r="AD1387" i="34" s="1"/>
  <c r="AB1389" i="34"/>
  <c r="K1261" i="34"/>
  <c r="L1261" i="34" s="1"/>
  <c r="J1263" i="34"/>
  <c r="S1349" i="33"/>
  <c r="T1348" i="33"/>
  <c r="U1348" i="33" s="1"/>
  <c r="AB1390" i="34" l="1"/>
  <c r="AC1388" i="34"/>
  <c r="AD1388" i="34" s="1"/>
  <c r="J1264" i="34"/>
  <c r="K1262" i="34"/>
  <c r="L1262" i="34" s="1"/>
  <c r="S1350" i="33"/>
  <c r="T1349" i="33"/>
  <c r="U1349" i="33" s="1"/>
  <c r="AC1389" i="34" l="1"/>
  <c r="AD1389" i="34" s="1"/>
  <c r="AB1391" i="34"/>
  <c r="K1263" i="34"/>
  <c r="L1263" i="34" s="1"/>
  <c r="J1265" i="34"/>
  <c r="S1351" i="33"/>
  <c r="T1350" i="33"/>
  <c r="U1350" i="33" s="1"/>
  <c r="AB1392" i="34" l="1"/>
  <c r="AC1390" i="34"/>
  <c r="AD1390" i="34" s="1"/>
  <c r="J1266" i="34"/>
  <c r="K1264" i="34"/>
  <c r="L1264" i="34" s="1"/>
  <c r="S1352" i="33"/>
  <c r="T1351" i="33"/>
  <c r="U1351" i="33" s="1"/>
  <c r="AC1391" i="34" l="1"/>
  <c r="AD1391" i="34" s="1"/>
  <c r="AB1393" i="34"/>
  <c r="K1265" i="34"/>
  <c r="L1265" i="34" s="1"/>
  <c r="J1267" i="34"/>
  <c r="S1353" i="33"/>
  <c r="T1352" i="33"/>
  <c r="U1352" i="33" s="1"/>
  <c r="AB1394" i="34" l="1"/>
  <c r="AC1392" i="34"/>
  <c r="AD1392" i="34" s="1"/>
  <c r="J1268" i="34"/>
  <c r="K1266" i="34"/>
  <c r="L1266" i="34" s="1"/>
  <c r="S1354" i="33"/>
  <c r="T1353" i="33"/>
  <c r="U1353" i="33" s="1"/>
  <c r="AC1393" i="34" l="1"/>
  <c r="AD1393" i="34" s="1"/>
  <c r="AB1395" i="34"/>
  <c r="K1267" i="34"/>
  <c r="L1267" i="34" s="1"/>
  <c r="J1269" i="34"/>
  <c r="S1355" i="33"/>
  <c r="T1354" i="33"/>
  <c r="U1354" i="33" s="1"/>
  <c r="AB1396" i="34" l="1"/>
  <c r="AC1394" i="34"/>
  <c r="AD1394" i="34" s="1"/>
  <c r="J1270" i="34"/>
  <c r="K1268" i="34"/>
  <c r="L1268" i="34" s="1"/>
  <c r="S1356" i="33"/>
  <c r="T1355" i="33"/>
  <c r="U1355" i="33" s="1"/>
  <c r="AB1397" i="34" l="1"/>
  <c r="AC1395" i="34"/>
  <c r="AD1395" i="34" s="1"/>
  <c r="K1269" i="34"/>
  <c r="L1269" i="34" s="1"/>
  <c r="J1271" i="34"/>
  <c r="S1357" i="33"/>
  <c r="T1356" i="33"/>
  <c r="U1356" i="33" s="1"/>
  <c r="AB1398" i="34" l="1"/>
  <c r="AC1396" i="34"/>
  <c r="AD1396" i="34" s="1"/>
  <c r="J1272" i="34"/>
  <c r="K1270" i="34"/>
  <c r="L1270" i="34" s="1"/>
  <c r="T1357" i="33"/>
  <c r="U1357" i="33" s="1"/>
  <c r="S1358" i="33"/>
  <c r="AC1397" i="34" l="1"/>
  <c r="AD1397" i="34" s="1"/>
  <c r="AB1399" i="34"/>
  <c r="K1271" i="34"/>
  <c r="L1271" i="34" s="1"/>
  <c r="J1273" i="34"/>
  <c r="S1359" i="33"/>
  <c r="T1358" i="33"/>
  <c r="U1358" i="33" s="1"/>
  <c r="AB1400" i="34" l="1"/>
  <c r="AC1398" i="34"/>
  <c r="AD1398" i="34" s="1"/>
  <c r="J1274" i="34"/>
  <c r="K1272" i="34"/>
  <c r="L1272" i="34" s="1"/>
  <c r="T1359" i="33"/>
  <c r="U1359" i="33" s="1"/>
  <c r="S1360" i="33"/>
  <c r="AC1399" i="34" l="1"/>
  <c r="AD1399" i="34" s="1"/>
  <c r="AB1401" i="34"/>
  <c r="K1273" i="34"/>
  <c r="L1273" i="34" s="1"/>
  <c r="J1275" i="34"/>
  <c r="S1361" i="33"/>
  <c r="T1360" i="33"/>
  <c r="U1360" i="33" s="1"/>
  <c r="AB1402" i="34" l="1"/>
  <c r="AC1400" i="34"/>
  <c r="AD1400" i="34" s="1"/>
  <c r="J1276" i="34"/>
  <c r="K1274" i="34"/>
  <c r="L1274" i="34" s="1"/>
  <c r="T1361" i="33"/>
  <c r="U1361" i="33" s="1"/>
  <c r="S1362" i="33"/>
  <c r="AC1401" i="34" l="1"/>
  <c r="AD1401" i="34" s="1"/>
  <c r="AB1403" i="34"/>
  <c r="K1275" i="34"/>
  <c r="L1275" i="34" s="1"/>
  <c r="J1277" i="34"/>
  <c r="S1363" i="33"/>
  <c r="T1362" i="33"/>
  <c r="U1362" i="33" s="1"/>
  <c r="AB1404" i="34" l="1"/>
  <c r="AC1402" i="34"/>
  <c r="AD1402" i="34" s="1"/>
  <c r="J1278" i="34"/>
  <c r="K1276" i="34"/>
  <c r="L1276" i="34" s="1"/>
  <c r="T1363" i="33"/>
  <c r="U1363" i="33" s="1"/>
  <c r="S1364" i="33"/>
  <c r="AC1403" i="34" l="1"/>
  <c r="AD1403" i="34" s="1"/>
  <c r="AB1405" i="34"/>
  <c r="K1277" i="34"/>
  <c r="L1277" i="34" s="1"/>
  <c r="J1279" i="34"/>
  <c r="S1365" i="33"/>
  <c r="T1364" i="33"/>
  <c r="U1364" i="33" s="1"/>
  <c r="AB1406" i="34" l="1"/>
  <c r="AC1404" i="34"/>
  <c r="AD1404" i="34" s="1"/>
  <c r="J1280" i="34"/>
  <c r="K1278" i="34"/>
  <c r="L1278" i="34" s="1"/>
  <c r="T1365" i="33"/>
  <c r="U1365" i="33" s="1"/>
  <c r="S1366" i="33"/>
  <c r="AC1405" i="34" l="1"/>
  <c r="AD1405" i="34" s="1"/>
  <c r="AB1407" i="34"/>
  <c r="K1279" i="34"/>
  <c r="L1279" i="34" s="1"/>
  <c r="J1281" i="34"/>
  <c r="S1367" i="33"/>
  <c r="T1366" i="33"/>
  <c r="U1366" i="33" s="1"/>
  <c r="AB1408" i="34" l="1"/>
  <c r="AC1406" i="34"/>
  <c r="AD1406" i="34" s="1"/>
  <c r="J1282" i="34"/>
  <c r="K1280" i="34"/>
  <c r="L1280" i="34" s="1"/>
  <c r="T1367" i="33"/>
  <c r="U1367" i="33" s="1"/>
  <c r="S1368" i="33"/>
  <c r="AC1407" i="34" l="1"/>
  <c r="AD1407" i="34" s="1"/>
  <c r="AB1409" i="34"/>
  <c r="K1281" i="34"/>
  <c r="L1281" i="34" s="1"/>
  <c r="J1283" i="34"/>
  <c r="S1369" i="33"/>
  <c r="T1368" i="33"/>
  <c r="U1368" i="33" s="1"/>
  <c r="AB1410" i="34" l="1"/>
  <c r="AC1408" i="34"/>
  <c r="AD1408" i="34" s="1"/>
  <c r="J1284" i="34"/>
  <c r="K1282" i="34"/>
  <c r="L1282" i="34" s="1"/>
  <c r="T1369" i="33"/>
  <c r="U1369" i="33" s="1"/>
  <c r="S1370" i="33"/>
  <c r="AC1409" i="34" l="1"/>
  <c r="AD1409" i="34" s="1"/>
  <c r="AB1411" i="34"/>
  <c r="K1283" i="34"/>
  <c r="L1283" i="34" s="1"/>
  <c r="J1285" i="34"/>
  <c r="S1371" i="33"/>
  <c r="T1370" i="33"/>
  <c r="U1370" i="33" s="1"/>
  <c r="AB1412" i="34" l="1"/>
  <c r="AC1410" i="34"/>
  <c r="AD1410" i="34" s="1"/>
  <c r="J1286" i="34"/>
  <c r="K1284" i="34"/>
  <c r="L1284" i="34" s="1"/>
  <c r="T1371" i="33"/>
  <c r="U1371" i="33" s="1"/>
  <c r="S1372" i="33"/>
  <c r="AC1411" i="34" l="1"/>
  <c r="AD1411" i="34" s="1"/>
  <c r="AB1413" i="34"/>
  <c r="K1285" i="34"/>
  <c r="L1285" i="34" s="1"/>
  <c r="J1287" i="34"/>
  <c r="S1373" i="33"/>
  <c r="T1372" i="33"/>
  <c r="U1372" i="33" s="1"/>
  <c r="AB1414" i="34" l="1"/>
  <c r="AC1412" i="34"/>
  <c r="AD1412" i="34" s="1"/>
  <c r="J1288" i="34"/>
  <c r="K1286" i="34"/>
  <c r="L1286" i="34" s="1"/>
  <c r="T1373" i="33"/>
  <c r="U1373" i="33" s="1"/>
  <c r="S1374" i="33"/>
  <c r="AC1413" i="34" l="1"/>
  <c r="AD1413" i="34" s="1"/>
  <c r="AB1415" i="34"/>
  <c r="K1287" i="34"/>
  <c r="L1287" i="34" s="1"/>
  <c r="J1289" i="34"/>
  <c r="S1375" i="33"/>
  <c r="T1374" i="33"/>
  <c r="U1374" i="33" s="1"/>
  <c r="AB1416" i="34" l="1"/>
  <c r="AC1414" i="34"/>
  <c r="AD1414" i="34" s="1"/>
  <c r="J1290" i="34"/>
  <c r="K1288" i="34"/>
  <c r="L1288" i="34" s="1"/>
  <c r="T1375" i="33"/>
  <c r="U1375" i="33" s="1"/>
  <c r="S1376" i="33"/>
  <c r="AC1415" i="34" l="1"/>
  <c r="AD1415" i="34" s="1"/>
  <c r="AB1417" i="34"/>
  <c r="K1289" i="34"/>
  <c r="L1289" i="34" s="1"/>
  <c r="J1291" i="34"/>
  <c r="S1377" i="33"/>
  <c r="T1376" i="33"/>
  <c r="U1376" i="33" s="1"/>
  <c r="AB1418" i="34" l="1"/>
  <c r="AC1416" i="34"/>
  <c r="AD1416" i="34" s="1"/>
  <c r="J1292" i="34"/>
  <c r="K1290" i="34"/>
  <c r="L1290" i="34" s="1"/>
  <c r="S1378" i="33"/>
  <c r="T1377" i="33"/>
  <c r="U1377" i="33" s="1"/>
  <c r="AC1417" i="34" l="1"/>
  <c r="AD1417" i="34" s="1"/>
  <c r="AB1419" i="34"/>
  <c r="K1291" i="34"/>
  <c r="L1291" i="34" s="1"/>
  <c r="J1293" i="34"/>
  <c r="S1379" i="33"/>
  <c r="T1378" i="33"/>
  <c r="U1378" i="33" s="1"/>
  <c r="AB1420" i="34" l="1"/>
  <c r="AC1418" i="34"/>
  <c r="AD1418" i="34" s="1"/>
  <c r="J1294" i="34"/>
  <c r="K1292" i="34"/>
  <c r="L1292" i="34" s="1"/>
  <c r="S1380" i="33"/>
  <c r="T1379" i="33"/>
  <c r="U1379" i="33" s="1"/>
  <c r="AC1419" i="34" l="1"/>
  <c r="AD1419" i="34" s="1"/>
  <c r="AB1421" i="34"/>
  <c r="K1293" i="34"/>
  <c r="L1293" i="34" s="1"/>
  <c r="J1295" i="34"/>
  <c r="S1381" i="33"/>
  <c r="T1380" i="33"/>
  <c r="U1380" i="33" s="1"/>
  <c r="AB1422" i="34" l="1"/>
  <c r="AC1420" i="34"/>
  <c r="AD1420" i="34" s="1"/>
  <c r="J1296" i="34"/>
  <c r="K1294" i="34"/>
  <c r="L1294" i="34" s="1"/>
  <c r="S1382" i="33"/>
  <c r="T1381" i="33"/>
  <c r="U1381" i="33" s="1"/>
  <c r="AC1421" i="34" l="1"/>
  <c r="AD1421" i="34" s="1"/>
  <c r="AB1423" i="34"/>
  <c r="K1295" i="34"/>
  <c r="L1295" i="34" s="1"/>
  <c r="J1297" i="34"/>
  <c r="S1383" i="33"/>
  <c r="T1382" i="33"/>
  <c r="U1382" i="33" s="1"/>
  <c r="AB1424" i="34" l="1"/>
  <c r="AC1422" i="34"/>
  <c r="AD1422" i="34" s="1"/>
  <c r="J1298" i="34"/>
  <c r="K1296" i="34"/>
  <c r="L1296" i="34" s="1"/>
  <c r="S1384" i="33"/>
  <c r="T1383" i="33"/>
  <c r="U1383" i="33" s="1"/>
  <c r="AC1423" i="34" l="1"/>
  <c r="AD1423" i="34" s="1"/>
  <c r="AB1425" i="34"/>
  <c r="K1297" i="34"/>
  <c r="L1297" i="34" s="1"/>
  <c r="J1299" i="34"/>
  <c r="S1385" i="33"/>
  <c r="T1384" i="33"/>
  <c r="U1384" i="33" s="1"/>
  <c r="AB1426" i="34" l="1"/>
  <c r="AC1424" i="34"/>
  <c r="AD1424" i="34" s="1"/>
  <c r="J1300" i="34"/>
  <c r="K1298" i="34"/>
  <c r="L1298" i="34" s="1"/>
  <c r="S1386" i="33"/>
  <c r="T1385" i="33"/>
  <c r="U1385" i="33" s="1"/>
  <c r="AC1425" i="34" l="1"/>
  <c r="AD1425" i="34" s="1"/>
  <c r="AB1427" i="34"/>
  <c r="K1299" i="34"/>
  <c r="L1299" i="34" s="1"/>
  <c r="J1301" i="34"/>
  <c r="S1387" i="33"/>
  <c r="T1386" i="33"/>
  <c r="U1386" i="33" s="1"/>
  <c r="AB1428" i="34" l="1"/>
  <c r="AC1426" i="34"/>
  <c r="AD1426" i="34" s="1"/>
  <c r="J1302" i="34"/>
  <c r="K1300" i="34"/>
  <c r="L1300" i="34" s="1"/>
  <c r="S1388" i="33"/>
  <c r="T1387" i="33"/>
  <c r="U1387" i="33" s="1"/>
  <c r="AC1427" i="34" l="1"/>
  <c r="AD1427" i="34" s="1"/>
  <c r="AB1429" i="34"/>
  <c r="K1301" i="34"/>
  <c r="L1301" i="34" s="1"/>
  <c r="J1303" i="34"/>
  <c r="S1389" i="33"/>
  <c r="T1388" i="33"/>
  <c r="U1388" i="33" s="1"/>
  <c r="AB1430" i="34" l="1"/>
  <c r="AC1428" i="34"/>
  <c r="AD1428" i="34" s="1"/>
  <c r="J1304" i="34"/>
  <c r="K1302" i="34"/>
  <c r="L1302" i="34" s="1"/>
  <c r="T1389" i="33"/>
  <c r="U1389" i="33" s="1"/>
  <c r="S1390" i="33"/>
  <c r="AC1429" i="34" l="1"/>
  <c r="AD1429" i="34" s="1"/>
  <c r="AB1431" i="34"/>
  <c r="K1303" i="34"/>
  <c r="L1303" i="34" s="1"/>
  <c r="J1305" i="34"/>
  <c r="S1391" i="33"/>
  <c r="T1390" i="33"/>
  <c r="U1390" i="33" s="1"/>
  <c r="AB1432" i="34" l="1"/>
  <c r="AC1430" i="34"/>
  <c r="AD1430" i="34" s="1"/>
  <c r="J1306" i="34"/>
  <c r="K1304" i="34"/>
  <c r="L1304" i="34" s="1"/>
  <c r="S1392" i="33"/>
  <c r="T1391" i="33"/>
  <c r="U1391" i="33" s="1"/>
  <c r="AB1433" i="34" l="1"/>
  <c r="AC1431" i="34"/>
  <c r="AD1431" i="34" s="1"/>
  <c r="K1305" i="34"/>
  <c r="L1305" i="34" s="1"/>
  <c r="J1307" i="34"/>
  <c r="S1393" i="33"/>
  <c r="T1392" i="33"/>
  <c r="U1392" i="33" s="1"/>
  <c r="AC1432" i="34" l="1"/>
  <c r="AD1432" i="34" s="1"/>
  <c r="AB1434" i="34"/>
  <c r="J1308" i="34"/>
  <c r="K1306" i="34"/>
  <c r="L1306" i="34" s="1"/>
  <c r="S1394" i="33"/>
  <c r="T1393" i="33"/>
  <c r="U1393" i="33" s="1"/>
  <c r="AB1435" i="34" l="1"/>
  <c r="AC1433" i="34"/>
  <c r="AD1433" i="34" s="1"/>
  <c r="K1307" i="34"/>
  <c r="L1307" i="34" s="1"/>
  <c r="J1309" i="34"/>
  <c r="S1395" i="33"/>
  <c r="T1394" i="33"/>
  <c r="U1394" i="33" s="1"/>
  <c r="AC1434" i="34" l="1"/>
  <c r="AD1434" i="34" s="1"/>
  <c r="AB1436" i="34"/>
  <c r="J1310" i="34"/>
  <c r="K1308" i="34"/>
  <c r="L1308" i="34" s="1"/>
  <c r="S1396" i="33"/>
  <c r="T1395" i="33"/>
  <c r="U1395" i="33" s="1"/>
  <c r="AB1437" i="34" l="1"/>
  <c r="AC1435" i="34"/>
  <c r="AD1435" i="34" s="1"/>
  <c r="K1309" i="34"/>
  <c r="L1309" i="34" s="1"/>
  <c r="J1311" i="34"/>
  <c r="S1397" i="33"/>
  <c r="T1396" i="33"/>
  <c r="U1396" i="33" s="1"/>
  <c r="AC1436" i="34" l="1"/>
  <c r="AD1436" i="34" s="1"/>
  <c r="AB1438" i="34"/>
  <c r="J1312" i="34"/>
  <c r="K1310" i="34"/>
  <c r="L1310" i="34" s="1"/>
  <c r="S1398" i="33"/>
  <c r="T1397" i="33"/>
  <c r="U1397" i="33" s="1"/>
  <c r="AB1439" i="34" l="1"/>
  <c r="AC1437" i="34"/>
  <c r="AD1437" i="34" s="1"/>
  <c r="K1311" i="34"/>
  <c r="L1311" i="34" s="1"/>
  <c r="J1313" i="34"/>
  <c r="S1399" i="33"/>
  <c r="T1398" i="33"/>
  <c r="U1398" i="33" s="1"/>
  <c r="AC1438" i="34" l="1"/>
  <c r="AD1438" i="34" s="1"/>
  <c r="AB1440" i="34"/>
  <c r="J1314" i="34"/>
  <c r="K1312" i="34"/>
  <c r="L1312" i="34" s="1"/>
  <c r="S1400" i="33"/>
  <c r="T1399" i="33"/>
  <c r="U1399" i="33" s="1"/>
  <c r="AB1441" i="34" l="1"/>
  <c r="AC1439" i="34"/>
  <c r="AD1439" i="34" s="1"/>
  <c r="K1313" i="34"/>
  <c r="L1313" i="34" s="1"/>
  <c r="J1315" i="34"/>
  <c r="S1401" i="33"/>
  <c r="T1400" i="33"/>
  <c r="U1400" i="33" s="1"/>
  <c r="AC1440" i="34" l="1"/>
  <c r="AD1440" i="34" s="1"/>
  <c r="AB1442" i="34"/>
  <c r="J1316" i="34"/>
  <c r="K1314" i="34"/>
  <c r="L1314" i="34" s="1"/>
  <c r="S1402" i="33"/>
  <c r="T1401" i="33"/>
  <c r="U1401" i="33" s="1"/>
  <c r="AB1443" i="34" l="1"/>
  <c r="AC1441" i="34"/>
  <c r="AD1441" i="34" s="1"/>
  <c r="K1315" i="34"/>
  <c r="L1315" i="34" s="1"/>
  <c r="J1317" i="34"/>
  <c r="S1403" i="33"/>
  <c r="T1402" i="33"/>
  <c r="U1402" i="33" s="1"/>
  <c r="AC1442" i="34" l="1"/>
  <c r="AD1442" i="34" s="1"/>
  <c r="AB1444" i="34"/>
  <c r="J1318" i="34"/>
  <c r="K1316" i="34"/>
  <c r="L1316" i="34" s="1"/>
  <c r="S1404" i="33"/>
  <c r="T1403" i="33"/>
  <c r="U1403" i="33" s="1"/>
  <c r="AB1445" i="34" l="1"/>
  <c r="AC1443" i="34"/>
  <c r="AD1443" i="34" s="1"/>
  <c r="K1317" i="34"/>
  <c r="L1317" i="34" s="1"/>
  <c r="J1319" i="34"/>
  <c r="S1405" i="33"/>
  <c r="T1404" i="33"/>
  <c r="U1404" i="33" s="1"/>
  <c r="AC1444" i="34" l="1"/>
  <c r="AD1444" i="34" s="1"/>
  <c r="AB1446" i="34"/>
  <c r="J1320" i="34"/>
  <c r="K1318" i="34"/>
  <c r="L1318" i="34" s="1"/>
  <c r="T1405" i="33"/>
  <c r="U1405" i="33" s="1"/>
  <c r="S1406" i="33"/>
  <c r="AB1447" i="34" l="1"/>
  <c r="AC1445" i="34"/>
  <c r="AD1445" i="34" s="1"/>
  <c r="K1319" i="34"/>
  <c r="L1319" i="34" s="1"/>
  <c r="J1321" i="34"/>
  <c r="S1407" i="33"/>
  <c r="T1406" i="33"/>
  <c r="U1406" i="33" s="1"/>
  <c r="AC1446" i="34" l="1"/>
  <c r="AD1446" i="34" s="1"/>
  <c r="AB1448" i="34"/>
  <c r="J1322" i="34"/>
  <c r="K1320" i="34"/>
  <c r="L1320" i="34" s="1"/>
  <c r="T1407" i="33"/>
  <c r="U1407" i="33" s="1"/>
  <c r="S1408" i="33"/>
  <c r="AB1449" i="34" l="1"/>
  <c r="AC1447" i="34"/>
  <c r="AD1447" i="34" s="1"/>
  <c r="K1321" i="34"/>
  <c r="L1321" i="34" s="1"/>
  <c r="J1323" i="34"/>
  <c r="S1409" i="33"/>
  <c r="T1408" i="33"/>
  <c r="U1408" i="33" s="1"/>
  <c r="AC1448" i="34" l="1"/>
  <c r="AD1448" i="34" s="1"/>
  <c r="AB1450" i="34"/>
  <c r="J1324" i="34"/>
  <c r="K1322" i="34"/>
  <c r="L1322" i="34" s="1"/>
  <c r="T1409" i="33"/>
  <c r="U1409" i="33" s="1"/>
  <c r="S1410" i="33"/>
  <c r="AB1451" i="34" l="1"/>
  <c r="AC1449" i="34"/>
  <c r="AD1449" i="34" s="1"/>
  <c r="K1323" i="34"/>
  <c r="L1323" i="34" s="1"/>
  <c r="J1325" i="34"/>
  <c r="S1411" i="33"/>
  <c r="T1410" i="33"/>
  <c r="U1410" i="33" s="1"/>
  <c r="AC1450" i="34" l="1"/>
  <c r="AD1450" i="34" s="1"/>
  <c r="AB1452" i="34"/>
  <c r="J1326" i="34"/>
  <c r="K1324" i="34"/>
  <c r="L1324" i="34" s="1"/>
  <c r="T1411" i="33"/>
  <c r="U1411" i="33" s="1"/>
  <c r="S1412" i="33"/>
  <c r="AB1453" i="34" l="1"/>
  <c r="AC1451" i="34"/>
  <c r="AD1451" i="34" s="1"/>
  <c r="K1325" i="34"/>
  <c r="L1325" i="34" s="1"/>
  <c r="J1327" i="34"/>
  <c r="S1413" i="33"/>
  <c r="T1412" i="33"/>
  <c r="U1412" i="33" s="1"/>
  <c r="AC1452" i="34" l="1"/>
  <c r="AD1452" i="34" s="1"/>
  <c r="AB1454" i="34"/>
  <c r="J1328" i="34"/>
  <c r="K1326" i="34"/>
  <c r="L1326" i="34" s="1"/>
  <c r="T1413" i="33"/>
  <c r="U1413" i="33" s="1"/>
  <c r="S1414" i="33"/>
  <c r="AB1455" i="34" l="1"/>
  <c r="AC1453" i="34"/>
  <c r="AD1453" i="34" s="1"/>
  <c r="K1327" i="34"/>
  <c r="L1327" i="34" s="1"/>
  <c r="J1329" i="34"/>
  <c r="S1415" i="33"/>
  <c r="T1414" i="33"/>
  <c r="U1414" i="33" s="1"/>
  <c r="AC1454" i="34" l="1"/>
  <c r="AD1454" i="34" s="1"/>
  <c r="AB1456" i="34"/>
  <c r="J1330" i="34"/>
  <c r="K1328" i="34"/>
  <c r="L1328" i="34" s="1"/>
  <c r="T1415" i="33"/>
  <c r="U1415" i="33" s="1"/>
  <c r="S1416" i="33"/>
  <c r="AB1457" i="34" l="1"/>
  <c r="AC1455" i="34"/>
  <c r="AD1455" i="34" s="1"/>
  <c r="K1329" i="34"/>
  <c r="L1329" i="34" s="1"/>
  <c r="J1331" i="34"/>
  <c r="S1417" i="33"/>
  <c r="T1416" i="33"/>
  <c r="U1416" i="33" s="1"/>
  <c r="AC1456" i="34" l="1"/>
  <c r="AD1456" i="34" s="1"/>
  <c r="AB1458" i="34"/>
  <c r="J1332" i="34"/>
  <c r="K1330" i="34"/>
  <c r="L1330" i="34" s="1"/>
  <c r="T1417" i="33"/>
  <c r="U1417" i="33" s="1"/>
  <c r="S1418" i="33"/>
  <c r="AB1459" i="34" l="1"/>
  <c r="AC1457" i="34"/>
  <c r="AD1457" i="34" s="1"/>
  <c r="K1331" i="34"/>
  <c r="L1331" i="34" s="1"/>
  <c r="J1333" i="34"/>
  <c r="S1419" i="33"/>
  <c r="T1418" i="33"/>
  <c r="U1418" i="33" s="1"/>
  <c r="AC1458" i="34" l="1"/>
  <c r="AD1458" i="34" s="1"/>
  <c r="AB1460" i="34"/>
  <c r="J1334" i="34"/>
  <c r="K1332" i="34"/>
  <c r="L1332" i="34" s="1"/>
  <c r="T1419" i="33"/>
  <c r="U1419" i="33" s="1"/>
  <c r="S1420" i="33"/>
  <c r="AB1461" i="34" l="1"/>
  <c r="AC1459" i="34"/>
  <c r="AD1459" i="34" s="1"/>
  <c r="K1333" i="34"/>
  <c r="L1333" i="34" s="1"/>
  <c r="J1335" i="34"/>
  <c r="S1421" i="33"/>
  <c r="T1421" i="33" s="1"/>
  <c r="T1420" i="33"/>
  <c r="U1420" i="33" s="1"/>
  <c r="AC1460" i="34" l="1"/>
  <c r="AD1460" i="34" s="1"/>
  <c r="AB1462" i="34"/>
  <c r="J1336" i="34"/>
  <c r="K1334" i="34"/>
  <c r="L1334" i="34" s="1"/>
  <c r="U1421" i="33"/>
  <c r="U4" i="33" s="1"/>
  <c r="S3" i="33" s="1"/>
  <c r="H2" i="33" s="1"/>
  <c r="B4" i="33" s="1"/>
  <c r="A4" i="33" l="1"/>
  <c r="B5" i="33"/>
  <c r="OQ54" i="25"/>
  <c r="AB1463" i="34"/>
  <c r="AC1461" i="34"/>
  <c r="AD1461" i="34" s="1"/>
  <c r="K1335" i="34"/>
  <c r="L1335" i="34" s="1"/>
  <c r="J1337" i="34"/>
  <c r="AX9" i="24"/>
  <c r="A5" i="33" l="1"/>
  <c r="B6" i="33"/>
  <c r="C4" i="33"/>
  <c r="AC1462" i="34"/>
  <c r="AD1462" i="34" s="1"/>
  <c r="AB1464" i="34"/>
  <c r="J1338" i="34"/>
  <c r="K1336" i="34"/>
  <c r="L1336" i="34" s="1"/>
  <c r="GQ46" i="25"/>
  <c r="C54" i="25" s="1"/>
  <c r="D54" i="25" s="1"/>
  <c r="C36" i="25" s="1"/>
  <c r="BV4" i="24"/>
  <c r="B49" i="25"/>
  <c r="BN9" i="24"/>
  <c r="BO9" i="24" s="1"/>
  <c r="AK13" i="24" s="1"/>
  <c r="N94" i="24" s="1"/>
  <c r="B7" i="33" l="1"/>
  <c r="C5" i="33"/>
  <c r="D4" i="33" s="1"/>
  <c r="E4" i="33" s="1"/>
  <c r="A6" i="33"/>
  <c r="AB1465" i="34"/>
  <c r="AC1463" i="34"/>
  <c r="AD1463" i="34" s="1"/>
  <c r="K1337" i="34"/>
  <c r="L1337" i="34" s="1"/>
  <c r="J1339" i="34"/>
  <c r="L33" i="31"/>
  <c r="H33" i="31"/>
  <c r="D33" i="31"/>
  <c r="M33" i="31"/>
  <c r="I33" i="31"/>
  <c r="E33" i="31"/>
  <c r="N33" i="31"/>
  <c r="J33" i="31"/>
  <c r="F33" i="31"/>
  <c r="B33" i="31"/>
  <c r="K33" i="31"/>
  <c r="G33" i="31"/>
  <c r="C33" i="31"/>
  <c r="C49" i="25"/>
  <c r="D36" i="25"/>
  <c r="C6" i="33" l="1"/>
  <c r="D5" i="33" s="1"/>
  <c r="E5" i="33" s="1"/>
  <c r="A7" i="33"/>
  <c r="B8" i="33"/>
  <c r="AC1464" i="34"/>
  <c r="AD1464" i="34" s="1"/>
  <c r="AB1466" i="34"/>
  <c r="J1340" i="34"/>
  <c r="K1338" i="34"/>
  <c r="L1338" i="34" s="1"/>
  <c r="A8" i="33" l="1"/>
  <c r="B9" i="33"/>
  <c r="C7" i="33"/>
  <c r="D6" i="33" s="1"/>
  <c r="E6" i="33" s="1"/>
  <c r="AB1467" i="34"/>
  <c r="AC1465" i="34"/>
  <c r="AD1465" i="34" s="1"/>
  <c r="K1339" i="34"/>
  <c r="L1339" i="34" s="1"/>
  <c r="J1341" i="34"/>
  <c r="A9" i="33" l="1"/>
  <c r="C8" i="33"/>
  <c r="D7" i="33" s="1"/>
  <c r="E7" i="33" s="1"/>
  <c r="B10" i="33"/>
  <c r="AC1466" i="34"/>
  <c r="AD1466" i="34" s="1"/>
  <c r="AB1468" i="34"/>
  <c r="J1342" i="34"/>
  <c r="K1340" i="34"/>
  <c r="L1340" i="34" s="1"/>
  <c r="FD51" i="25"/>
  <c r="KD51" i="25"/>
  <c r="C39" i="31"/>
  <c r="AA18" i="24"/>
  <c r="BN7" i="24"/>
  <c r="BO7" i="24" s="1"/>
  <c r="AK11" i="24" s="1"/>
  <c r="B48" i="25"/>
  <c r="BT4" i="24"/>
  <c r="BN6" i="24"/>
  <c r="AA19" i="24"/>
  <c r="V7" i="24" s="1"/>
  <c r="A10" i="33" l="1"/>
  <c r="B11" i="33"/>
  <c r="C9" i="33"/>
  <c r="D8" i="33" s="1"/>
  <c r="E8" i="33" s="1"/>
  <c r="C52" i="25"/>
  <c r="D52" i="25" s="1"/>
  <c r="C34" i="25" s="1"/>
  <c r="AB1469" i="34"/>
  <c r="AC1467" i="34"/>
  <c r="AD1467" i="34" s="1"/>
  <c r="K1341" i="34"/>
  <c r="L1341" i="34" s="1"/>
  <c r="J1343" i="34"/>
  <c r="BO6" i="24"/>
  <c r="H1689" i="1"/>
  <c r="BN8" i="24"/>
  <c r="C48" i="25"/>
  <c r="T7" i="24"/>
  <c r="AA20" i="24"/>
  <c r="X7" i="24" s="1"/>
  <c r="D28" i="25" s="1"/>
  <c r="HD48" i="25"/>
  <c r="C53" i="25" s="1"/>
  <c r="D53" i="25" s="1"/>
  <c r="C51" i="25"/>
  <c r="D51" i="25" s="1"/>
  <c r="C33" i="25" s="1"/>
  <c r="BS5" i="24"/>
  <c r="BU5" i="24"/>
  <c r="B41" i="31"/>
  <c r="K41" i="31"/>
  <c r="H41" i="31"/>
  <c r="D41" i="31"/>
  <c r="M41" i="31"/>
  <c r="E41" i="31"/>
  <c r="F41" i="31"/>
  <c r="C41" i="31"/>
  <c r="I41" i="31"/>
  <c r="G41" i="31"/>
  <c r="L41" i="31"/>
  <c r="J41" i="31"/>
  <c r="N41" i="31"/>
  <c r="B12" i="33" l="1"/>
  <c r="C10" i="33"/>
  <c r="D9" i="33" s="1"/>
  <c r="E9" i="33" s="1"/>
  <c r="A11" i="33"/>
  <c r="D33" i="25"/>
  <c r="D34" i="25"/>
  <c r="AC1468" i="34"/>
  <c r="AD1468" i="34" s="1"/>
  <c r="AB1470" i="34"/>
  <c r="J1344" i="34"/>
  <c r="K1342" i="34"/>
  <c r="L1342" i="34" s="1"/>
  <c r="BT6" i="24"/>
  <c r="BO8" i="24"/>
  <c r="AK12" i="24" s="1"/>
  <c r="AK10" i="24"/>
  <c r="A12" i="33" l="1"/>
  <c r="B13" i="33"/>
  <c r="C11" i="33"/>
  <c r="D10" i="33" s="1"/>
  <c r="E10" i="33" s="1"/>
  <c r="AB1471" i="34"/>
  <c r="AC1469" i="34"/>
  <c r="AD1469" i="34" s="1"/>
  <c r="K1343" i="34"/>
  <c r="L1343" i="34" s="1"/>
  <c r="J1345" i="34"/>
  <c r="A13" i="33" l="1"/>
  <c r="C12" i="33"/>
  <c r="D11" i="33" s="1"/>
  <c r="E11" i="33" s="1"/>
  <c r="B14" i="33"/>
  <c r="AB1472" i="34"/>
  <c r="AC1470" i="34"/>
  <c r="AD1470" i="34" s="1"/>
  <c r="J1346" i="34"/>
  <c r="K1344" i="34"/>
  <c r="L1344" i="34" s="1"/>
  <c r="B15" i="33" l="1"/>
  <c r="C13" i="33"/>
  <c r="D12" i="33" s="1"/>
  <c r="E12" i="33" s="1"/>
  <c r="A14" i="33"/>
  <c r="AC1471" i="34"/>
  <c r="AD1471" i="34" s="1"/>
  <c r="AB1473" i="34"/>
  <c r="K1345" i="34"/>
  <c r="L1345" i="34" s="1"/>
  <c r="J1347" i="34"/>
  <c r="B16" i="33" l="1"/>
  <c r="C14" i="33"/>
  <c r="D13" i="33" s="1"/>
  <c r="E13" i="33" s="1"/>
  <c r="A15" i="33"/>
  <c r="AB1474" i="34"/>
  <c r="AC1472" i="34"/>
  <c r="AD1472" i="34" s="1"/>
  <c r="J1348" i="34"/>
  <c r="K1346" i="34"/>
  <c r="L1346" i="34" s="1"/>
  <c r="B17" i="33" l="1"/>
  <c r="C15" i="33"/>
  <c r="D14" i="33" s="1"/>
  <c r="E14" i="33" s="1"/>
  <c r="A16" i="33"/>
  <c r="AB1475" i="34"/>
  <c r="AC1473" i="34"/>
  <c r="AD1473" i="34" s="1"/>
  <c r="K1347" i="34"/>
  <c r="L1347" i="34" s="1"/>
  <c r="J1349" i="34"/>
  <c r="C16" i="33" l="1"/>
  <c r="D15" i="33" s="1"/>
  <c r="E15" i="33" s="1"/>
  <c r="A17" i="33"/>
  <c r="B18" i="33"/>
  <c r="AC1474" i="34"/>
  <c r="AD1474" i="34" s="1"/>
  <c r="AB1476" i="34"/>
  <c r="J1350" i="34"/>
  <c r="K1348" i="34"/>
  <c r="L1348" i="34" s="1"/>
  <c r="B19" i="33" l="1"/>
  <c r="C17" i="33"/>
  <c r="D16" i="33" s="1"/>
  <c r="E16" i="33" s="1"/>
  <c r="A18" i="33"/>
  <c r="AB1477" i="34"/>
  <c r="AC1475" i="34"/>
  <c r="AD1475" i="34" s="1"/>
  <c r="K1349" i="34"/>
  <c r="L1349" i="34" s="1"/>
  <c r="J1351" i="34"/>
  <c r="C18" i="33" l="1"/>
  <c r="D17" i="33" s="1"/>
  <c r="E17" i="33" s="1"/>
  <c r="A19" i="33"/>
  <c r="B20" i="33"/>
  <c r="AC1476" i="34"/>
  <c r="AD1476" i="34" s="1"/>
  <c r="AB1478" i="34"/>
  <c r="J1352" i="34"/>
  <c r="K1350" i="34"/>
  <c r="L1350" i="34" s="1"/>
  <c r="B21" i="33" l="1"/>
  <c r="C19" i="33"/>
  <c r="D18" i="33" s="1"/>
  <c r="E18" i="33" s="1"/>
  <c r="A20" i="33"/>
  <c r="AB1479" i="34"/>
  <c r="AC1477" i="34"/>
  <c r="AD1477" i="34" s="1"/>
  <c r="K1351" i="34"/>
  <c r="L1351" i="34" s="1"/>
  <c r="J1353" i="34"/>
  <c r="C20" i="33" l="1"/>
  <c r="D19" i="33" s="1"/>
  <c r="E19" i="33" s="1"/>
  <c r="A21" i="33"/>
  <c r="B22" i="33"/>
  <c r="AC1478" i="34"/>
  <c r="AD1478" i="34" s="1"/>
  <c r="AB1480" i="34"/>
  <c r="J1354" i="34"/>
  <c r="K1352" i="34"/>
  <c r="L1352" i="34" s="1"/>
  <c r="B23" i="33" l="1"/>
  <c r="C21" i="33"/>
  <c r="D20" i="33" s="1"/>
  <c r="E20" i="33" s="1"/>
  <c r="A22" i="33"/>
  <c r="AB1481" i="34"/>
  <c r="AC1479" i="34"/>
  <c r="AD1479" i="34" s="1"/>
  <c r="K1353" i="34"/>
  <c r="L1353" i="34" s="1"/>
  <c r="J1355" i="34"/>
  <c r="B24" i="33" l="1"/>
  <c r="C22" i="33"/>
  <c r="D21" i="33" s="1"/>
  <c r="E21" i="33" s="1"/>
  <c r="A23" i="33"/>
  <c r="AC1480" i="34"/>
  <c r="AD1480" i="34" s="1"/>
  <c r="AB1482" i="34"/>
  <c r="J1356" i="34"/>
  <c r="K1354" i="34"/>
  <c r="L1354" i="34" s="1"/>
  <c r="B25" i="33" l="1"/>
  <c r="A24" i="33"/>
  <c r="C23" i="33"/>
  <c r="D22" i="33" s="1"/>
  <c r="E22" i="33" s="1"/>
  <c r="AB1483" i="34"/>
  <c r="AC1481" i="34"/>
  <c r="AD1481" i="34" s="1"/>
  <c r="K1355" i="34"/>
  <c r="L1355" i="34" s="1"/>
  <c r="J1357" i="34"/>
  <c r="A25" i="33" l="1"/>
  <c r="B26" i="33"/>
  <c r="C24" i="33"/>
  <c r="D23" i="33" s="1"/>
  <c r="E23" i="33" s="1"/>
  <c r="AC1482" i="34"/>
  <c r="AD1482" i="34" s="1"/>
  <c r="AB1484" i="34"/>
  <c r="J1358" i="34"/>
  <c r="K1356" i="34"/>
  <c r="L1356" i="34" s="1"/>
  <c r="B27" i="33" l="1"/>
  <c r="C25" i="33"/>
  <c r="D24" i="33" s="1"/>
  <c r="E24" i="33" s="1"/>
  <c r="A26" i="33"/>
  <c r="AB1485" i="34"/>
  <c r="AC1483" i="34"/>
  <c r="AD1483" i="34" s="1"/>
  <c r="K1357" i="34"/>
  <c r="L1357" i="34" s="1"/>
  <c r="J1359" i="34"/>
  <c r="B28" i="33" l="1"/>
  <c r="C26" i="33"/>
  <c r="D25" i="33" s="1"/>
  <c r="E25" i="33" s="1"/>
  <c r="A27" i="33"/>
  <c r="AC1484" i="34"/>
  <c r="AD1484" i="34" s="1"/>
  <c r="AB1486" i="34"/>
  <c r="J1360" i="34"/>
  <c r="K1358" i="34"/>
  <c r="L1358" i="34" s="1"/>
  <c r="B29" i="33" l="1"/>
  <c r="C27" i="33"/>
  <c r="D26" i="33" s="1"/>
  <c r="E26" i="33" s="1"/>
  <c r="A28" i="33"/>
  <c r="AB1487" i="34"/>
  <c r="AC1485" i="34"/>
  <c r="AD1485" i="34" s="1"/>
  <c r="K1359" i="34"/>
  <c r="L1359" i="34" s="1"/>
  <c r="J1361" i="34"/>
  <c r="C28" i="33" l="1"/>
  <c r="D27" i="33" s="1"/>
  <c r="E27" i="33" s="1"/>
  <c r="A29" i="33"/>
  <c r="B30" i="33"/>
  <c r="AC1486" i="34"/>
  <c r="AD1486" i="34" s="1"/>
  <c r="AB1488" i="34"/>
  <c r="J1362" i="34"/>
  <c r="K1360" i="34"/>
  <c r="L1360" i="34" s="1"/>
  <c r="B31" i="33" l="1"/>
  <c r="C29" i="33"/>
  <c r="D28" i="33" s="1"/>
  <c r="E28" i="33" s="1"/>
  <c r="A30" i="33"/>
  <c r="AB1489" i="34"/>
  <c r="AC1487" i="34"/>
  <c r="AD1487" i="34" s="1"/>
  <c r="K1361" i="34"/>
  <c r="L1361" i="34" s="1"/>
  <c r="J1363" i="34"/>
  <c r="C30" i="33" l="1"/>
  <c r="D29" i="33" s="1"/>
  <c r="E29" i="33" s="1"/>
  <c r="A31" i="33"/>
  <c r="B32" i="33"/>
  <c r="AC1488" i="34"/>
  <c r="AD1488" i="34" s="1"/>
  <c r="AB1490" i="34"/>
  <c r="J1364" i="34"/>
  <c r="K1362" i="34"/>
  <c r="L1362" i="34" s="1"/>
  <c r="B33" i="33" l="1"/>
  <c r="C31" i="33"/>
  <c r="D30" i="33" s="1"/>
  <c r="E30" i="33" s="1"/>
  <c r="A32" i="33"/>
  <c r="AB1491" i="34"/>
  <c r="AC1489" i="34"/>
  <c r="AD1489" i="34" s="1"/>
  <c r="K1363" i="34"/>
  <c r="L1363" i="34" s="1"/>
  <c r="J1365" i="34"/>
  <c r="C32" i="33" l="1"/>
  <c r="D31" i="33" s="1"/>
  <c r="E31" i="33" s="1"/>
  <c r="A33" i="33"/>
  <c r="B34" i="33"/>
  <c r="AC1490" i="34"/>
  <c r="AD1490" i="34" s="1"/>
  <c r="AB1492" i="34"/>
  <c r="J1366" i="34"/>
  <c r="K1364" i="34"/>
  <c r="L1364" i="34" s="1"/>
  <c r="B35" i="33" l="1"/>
  <c r="C33" i="33"/>
  <c r="D32" i="33" s="1"/>
  <c r="E32" i="33" s="1"/>
  <c r="A34" i="33"/>
  <c r="AB1493" i="34"/>
  <c r="AC1491" i="34"/>
  <c r="AD1491" i="34" s="1"/>
  <c r="K1365" i="34"/>
  <c r="L1365" i="34" s="1"/>
  <c r="J1367" i="34"/>
  <c r="C34" i="33" l="1"/>
  <c r="D33" i="33" s="1"/>
  <c r="E33" i="33" s="1"/>
  <c r="A35" i="33"/>
  <c r="B36" i="33"/>
  <c r="AC1492" i="34"/>
  <c r="AD1492" i="34" s="1"/>
  <c r="AB1494" i="34"/>
  <c r="J1368" i="34"/>
  <c r="K1366" i="34"/>
  <c r="L1366" i="34" s="1"/>
  <c r="A36" i="33" l="1"/>
  <c r="B37" i="33"/>
  <c r="C35" i="33"/>
  <c r="D34" i="33" s="1"/>
  <c r="E34" i="33" s="1"/>
  <c r="AB1495" i="34"/>
  <c r="AC1493" i="34"/>
  <c r="AD1493" i="34" s="1"/>
  <c r="K1367" i="34"/>
  <c r="L1367" i="34" s="1"/>
  <c r="J1369" i="34"/>
  <c r="C36" i="33" l="1"/>
  <c r="D35" i="33" s="1"/>
  <c r="E35" i="33" s="1"/>
  <c r="A37" i="33"/>
  <c r="B38" i="33"/>
  <c r="AC1494" i="34"/>
  <c r="AD1494" i="34" s="1"/>
  <c r="AB1496" i="34"/>
  <c r="J1370" i="34"/>
  <c r="K1368" i="34"/>
  <c r="L1368" i="34" s="1"/>
  <c r="A38" i="33" l="1"/>
  <c r="C37" i="33"/>
  <c r="AB1497" i="34"/>
  <c r="AC1495" i="34"/>
  <c r="AD1495" i="34" s="1"/>
  <c r="K1369" i="34"/>
  <c r="L1369" i="34" s="1"/>
  <c r="J1371" i="34"/>
  <c r="D37" i="33" l="1"/>
  <c r="E37" i="33" s="1"/>
  <c r="D36" i="33"/>
  <c r="E36" i="33" s="1"/>
  <c r="AC1496" i="34"/>
  <c r="AD1496" i="34" s="1"/>
  <c r="AB1498" i="34"/>
  <c r="J1372" i="34"/>
  <c r="K1370" i="34"/>
  <c r="L1370" i="34" s="1"/>
  <c r="E41" i="33" l="1"/>
  <c r="C41" i="33" s="1"/>
  <c r="B41" i="33" s="1"/>
  <c r="AB1499" i="34"/>
  <c r="AC1497" i="34"/>
  <c r="AD1497" i="34" s="1"/>
  <c r="K1371" i="34"/>
  <c r="L1371" i="34" s="1"/>
  <c r="J1373" i="34"/>
  <c r="B3" i="33" l="1"/>
  <c r="A3" i="33" s="1"/>
  <c r="AC1498" i="34"/>
  <c r="AD1498" i="34" s="1"/>
  <c r="AB1500" i="34"/>
  <c r="J1374" i="34"/>
  <c r="K1372" i="34"/>
  <c r="L1372" i="34" s="1"/>
  <c r="AC1499" i="34" l="1"/>
  <c r="AD1499" i="34" s="1"/>
  <c r="AB1501" i="34"/>
  <c r="K1373" i="34"/>
  <c r="L1373" i="34" s="1"/>
  <c r="J1375" i="34"/>
  <c r="AC1500" i="34" l="1"/>
  <c r="AD1500" i="34" s="1"/>
  <c r="AB1502" i="34"/>
  <c r="J1376" i="34"/>
  <c r="K1374" i="34"/>
  <c r="L1374" i="34" s="1"/>
  <c r="AB1503" i="34" l="1"/>
  <c r="AC1501" i="34"/>
  <c r="AD1501" i="34" s="1"/>
  <c r="K1375" i="34"/>
  <c r="L1375" i="34" s="1"/>
  <c r="J1377" i="34"/>
  <c r="AC1502" i="34" l="1"/>
  <c r="AD1502" i="34" s="1"/>
  <c r="AB1504" i="34"/>
  <c r="J1378" i="34"/>
  <c r="K1376" i="34"/>
  <c r="L1376" i="34" s="1"/>
  <c r="AB1505" i="34" l="1"/>
  <c r="AC1503" i="34"/>
  <c r="AD1503" i="34" s="1"/>
  <c r="K1377" i="34"/>
  <c r="L1377" i="34" s="1"/>
  <c r="J1379" i="34"/>
  <c r="AC1504" i="34" l="1"/>
  <c r="AD1504" i="34" s="1"/>
  <c r="AB1506" i="34"/>
  <c r="J1380" i="34"/>
  <c r="K1378" i="34"/>
  <c r="L1378" i="34" s="1"/>
  <c r="AB1507" i="34" l="1"/>
  <c r="AC1505" i="34"/>
  <c r="AD1505" i="34" s="1"/>
  <c r="K1379" i="34"/>
  <c r="L1379" i="34" s="1"/>
  <c r="J1381" i="34"/>
  <c r="AC1506" i="34" l="1"/>
  <c r="AD1506" i="34" s="1"/>
  <c r="AB1508" i="34"/>
  <c r="J1382" i="34"/>
  <c r="K1380" i="34"/>
  <c r="L1380" i="34" s="1"/>
  <c r="AB1509" i="34" l="1"/>
  <c r="AC1507" i="34"/>
  <c r="AD1507" i="34" s="1"/>
  <c r="K1381" i="34"/>
  <c r="L1381" i="34" s="1"/>
  <c r="J1383" i="34"/>
  <c r="AC1508" i="34" l="1"/>
  <c r="AD1508" i="34" s="1"/>
  <c r="AB1510" i="34"/>
  <c r="J1384" i="34"/>
  <c r="K1382" i="34"/>
  <c r="L1382" i="34" s="1"/>
  <c r="AB1511" i="34" l="1"/>
  <c r="AC1509" i="34"/>
  <c r="AD1509" i="34" s="1"/>
  <c r="K1383" i="34"/>
  <c r="L1383" i="34" s="1"/>
  <c r="J1385" i="34"/>
  <c r="AC1510" i="34" l="1"/>
  <c r="AD1510" i="34" s="1"/>
  <c r="AB1512" i="34"/>
  <c r="J1386" i="34"/>
  <c r="K1384" i="34"/>
  <c r="L1384" i="34" s="1"/>
  <c r="AB1513" i="34" l="1"/>
  <c r="AC1511" i="34"/>
  <c r="AD1511" i="34" s="1"/>
  <c r="K1385" i="34"/>
  <c r="L1385" i="34" s="1"/>
  <c r="J1387" i="34"/>
  <c r="AC1512" i="34" l="1"/>
  <c r="AD1512" i="34" s="1"/>
  <c r="AB1514" i="34"/>
  <c r="J1388" i="34"/>
  <c r="K1386" i="34"/>
  <c r="L1386" i="34" s="1"/>
  <c r="AB1515" i="34" l="1"/>
  <c r="AC1513" i="34"/>
  <c r="AD1513" i="34" s="1"/>
  <c r="K1387" i="34"/>
  <c r="L1387" i="34" s="1"/>
  <c r="J1389" i="34"/>
  <c r="AC1514" i="34" l="1"/>
  <c r="AD1514" i="34" s="1"/>
  <c r="AB1516" i="34"/>
  <c r="J1390" i="34"/>
  <c r="K1388" i="34"/>
  <c r="L1388" i="34" s="1"/>
  <c r="AB1517" i="34" l="1"/>
  <c r="AC1515" i="34"/>
  <c r="AD1515" i="34" s="1"/>
  <c r="K1389" i="34"/>
  <c r="L1389" i="34" s="1"/>
  <c r="J1391" i="34"/>
  <c r="AC1516" i="34" l="1"/>
  <c r="AD1516" i="34" s="1"/>
  <c r="AB1518" i="34"/>
  <c r="J1392" i="34"/>
  <c r="K1390" i="34"/>
  <c r="L1390" i="34" s="1"/>
  <c r="AB1519" i="34" l="1"/>
  <c r="AC1517" i="34"/>
  <c r="AD1517" i="34" s="1"/>
  <c r="K1391" i="34"/>
  <c r="L1391" i="34" s="1"/>
  <c r="J1393" i="34"/>
  <c r="AC1518" i="34" l="1"/>
  <c r="AD1518" i="34" s="1"/>
  <c r="AB1520" i="34"/>
  <c r="J1394" i="34"/>
  <c r="K1392" i="34"/>
  <c r="L1392" i="34" s="1"/>
  <c r="AB1521" i="34" l="1"/>
  <c r="AC1519" i="34"/>
  <c r="AD1519" i="34" s="1"/>
  <c r="K1393" i="34"/>
  <c r="L1393" i="34" s="1"/>
  <c r="J1395" i="34"/>
  <c r="AC1520" i="34" l="1"/>
  <c r="AD1520" i="34" s="1"/>
  <c r="AB1522" i="34"/>
  <c r="J1396" i="34"/>
  <c r="K1394" i="34"/>
  <c r="L1394" i="34" s="1"/>
  <c r="AB1523" i="34" l="1"/>
  <c r="AC1521" i="34"/>
  <c r="AD1521" i="34" s="1"/>
  <c r="K1395" i="34"/>
  <c r="L1395" i="34" s="1"/>
  <c r="J1397" i="34"/>
  <c r="AC1522" i="34" l="1"/>
  <c r="AD1522" i="34" s="1"/>
  <c r="AB1524" i="34"/>
  <c r="J1398" i="34"/>
  <c r="K1396" i="34"/>
  <c r="L1396" i="34" s="1"/>
  <c r="AB1525" i="34" l="1"/>
  <c r="AC1523" i="34"/>
  <c r="AD1523" i="34" s="1"/>
  <c r="K1397" i="34"/>
  <c r="L1397" i="34" s="1"/>
  <c r="J1399" i="34"/>
  <c r="AC1524" i="34" l="1"/>
  <c r="AD1524" i="34" s="1"/>
  <c r="AB1526" i="34"/>
  <c r="J1400" i="34"/>
  <c r="K1398" i="34"/>
  <c r="L1398" i="34" s="1"/>
  <c r="AB1527" i="34" l="1"/>
  <c r="AC1525" i="34"/>
  <c r="AD1525" i="34" s="1"/>
  <c r="K1399" i="34"/>
  <c r="L1399" i="34" s="1"/>
  <c r="J1401" i="34"/>
  <c r="AC1526" i="34" l="1"/>
  <c r="AD1526" i="34" s="1"/>
  <c r="AB1528" i="34"/>
  <c r="J1402" i="34"/>
  <c r="K1400" i="34"/>
  <c r="L1400" i="34" s="1"/>
  <c r="AB1529" i="34" l="1"/>
  <c r="AC1527" i="34"/>
  <c r="AD1527" i="34" s="1"/>
  <c r="K1401" i="34"/>
  <c r="L1401" i="34" s="1"/>
  <c r="J1403" i="34"/>
  <c r="AC1528" i="34" l="1"/>
  <c r="AD1528" i="34" s="1"/>
  <c r="AB1530" i="34"/>
  <c r="J1404" i="34"/>
  <c r="K1402" i="34"/>
  <c r="L1402" i="34" s="1"/>
  <c r="AB1531" i="34" l="1"/>
  <c r="AC1529" i="34"/>
  <c r="AD1529" i="34" s="1"/>
  <c r="K1403" i="34"/>
  <c r="L1403" i="34" s="1"/>
  <c r="J1405" i="34"/>
  <c r="AC1530" i="34" l="1"/>
  <c r="AD1530" i="34" s="1"/>
  <c r="AB1532" i="34"/>
  <c r="J1406" i="34"/>
  <c r="K1404" i="34"/>
  <c r="L1404" i="34" s="1"/>
  <c r="AB1533" i="34" l="1"/>
  <c r="AC1531" i="34"/>
  <c r="AD1531" i="34" s="1"/>
  <c r="K1405" i="34"/>
  <c r="L1405" i="34" s="1"/>
  <c r="J1407" i="34"/>
  <c r="AC1532" i="34" l="1"/>
  <c r="AD1532" i="34" s="1"/>
  <c r="AB1534" i="34"/>
  <c r="J1408" i="34"/>
  <c r="K1406" i="34"/>
  <c r="L1406" i="34" s="1"/>
  <c r="AB1535" i="34" l="1"/>
  <c r="AC1533" i="34"/>
  <c r="AD1533" i="34" s="1"/>
  <c r="K1407" i="34"/>
  <c r="L1407" i="34" s="1"/>
  <c r="J1409" i="34"/>
  <c r="AC1534" i="34" l="1"/>
  <c r="AD1534" i="34" s="1"/>
  <c r="AB1536" i="34"/>
  <c r="J1410" i="34"/>
  <c r="K1408" i="34"/>
  <c r="L1408" i="34" s="1"/>
  <c r="AB1537" i="34" l="1"/>
  <c r="AC1535" i="34"/>
  <c r="AD1535" i="34" s="1"/>
  <c r="K1409" i="34"/>
  <c r="L1409" i="34" s="1"/>
  <c r="J1411" i="34"/>
  <c r="AC1536" i="34" l="1"/>
  <c r="AD1536" i="34" s="1"/>
  <c r="AB1538" i="34"/>
  <c r="J1412" i="34"/>
  <c r="K1410" i="34"/>
  <c r="L1410" i="34" s="1"/>
  <c r="AB1539" i="34" l="1"/>
  <c r="AC1537" i="34"/>
  <c r="AD1537" i="34" s="1"/>
  <c r="K1411" i="34"/>
  <c r="L1411" i="34" s="1"/>
  <c r="J1413" i="34"/>
  <c r="AC1538" i="34" l="1"/>
  <c r="AD1538" i="34" s="1"/>
  <c r="AB1540" i="34"/>
  <c r="J1414" i="34"/>
  <c r="K1412" i="34"/>
  <c r="L1412" i="34" s="1"/>
  <c r="AB1541" i="34" l="1"/>
  <c r="AC1539" i="34"/>
  <c r="AD1539" i="34" s="1"/>
  <c r="K1413" i="34"/>
  <c r="L1413" i="34" s="1"/>
  <c r="J1415" i="34"/>
  <c r="AC1540" i="34" l="1"/>
  <c r="AD1540" i="34" s="1"/>
  <c r="AB1542" i="34"/>
  <c r="J1416" i="34"/>
  <c r="K1414" i="34"/>
  <c r="L1414" i="34" s="1"/>
  <c r="AB1543" i="34" l="1"/>
  <c r="AC1541" i="34"/>
  <c r="AD1541" i="34" s="1"/>
  <c r="K1415" i="34"/>
  <c r="L1415" i="34" s="1"/>
  <c r="J1417" i="34"/>
  <c r="AC1542" i="34" l="1"/>
  <c r="AD1542" i="34" s="1"/>
  <c r="AB1544" i="34"/>
  <c r="J1418" i="34"/>
  <c r="K1416" i="34"/>
  <c r="L1416" i="34" s="1"/>
  <c r="AB1545" i="34" l="1"/>
  <c r="AC1543" i="34"/>
  <c r="AD1543" i="34" s="1"/>
  <c r="K1417" i="34"/>
  <c r="L1417" i="34" s="1"/>
  <c r="J1419" i="34"/>
  <c r="AC1544" i="34" l="1"/>
  <c r="AD1544" i="34" s="1"/>
  <c r="AB1546" i="34"/>
  <c r="J1420" i="34"/>
  <c r="K1418" i="34"/>
  <c r="L1418" i="34" s="1"/>
  <c r="AB1547" i="34" l="1"/>
  <c r="AC1545" i="34"/>
  <c r="AD1545" i="34" s="1"/>
  <c r="K1419" i="34"/>
  <c r="L1419" i="34" s="1"/>
  <c r="J1421" i="34"/>
  <c r="AC1546" i="34" l="1"/>
  <c r="AD1546" i="34" s="1"/>
  <c r="AB1548" i="34"/>
  <c r="J1422" i="34"/>
  <c r="K1420" i="34"/>
  <c r="L1420" i="34" s="1"/>
  <c r="AB1549" i="34" l="1"/>
  <c r="AC1547" i="34"/>
  <c r="AD1547" i="34" s="1"/>
  <c r="K1421" i="34"/>
  <c r="L1421" i="34" s="1"/>
  <c r="J1423" i="34"/>
  <c r="AC1548" i="34" l="1"/>
  <c r="AD1548" i="34" s="1"/>
  <c r="AB1550" i="34"/>
  <c r="J1424" i="34"/>
  <c r="K1422" i="34"/>
  <c r="L1422" i="34" s="1"/>
  <c r="AB1551" i="34" l="1"/>
  <c r="AC1549" i="34"/>
  <c r="AD1549" i="34" s="1"/>
  <c r="K1423" i="34"/>
  <c r="L1423" i="34" s="1"/>
  <c r="J1425" i="34"/>
  <c r="AC1550" i="34" l="1"/>
  <c r="AD1550" i="34" s="1"/>
  <c r="AB1552" i="34"/>
  <c r="J1426" i="34"/>
  <c r="K1424" i="34"/>
  <c r="L1424" i="34" s="1"/>
  <c r="AB1553" i="34" l="1"/>
  <c r="AC1551" i="34"/>
  <c r="AD1551" i="34" s="1"/>
  <c r="K1425" i="34"/>
  <c r="L1425" i="34" s="1"/>
  <c r="J1427" i="34"/>
  <c r="AC1552" i="34" l="1"/>
  <c r="AD1552" i="34" s="1"/>
  <c r="AB1554" i="34"/>
  <c r="J1428" i="34"/>
  <c r="K1426" i="34"/>
  <c r="L1426" i="34" s="1"/>
  <c r="AB1555" i="34" l="1"/>
  <c r="AC1553" i="34"/>
  <c r="AD1553" i="34" s="1"/>
  <c r="K1427" i="34"/>
  <c r="L1427" i="34" s="1"/>
  <c r="J1429" i="34"/>
  <c r="AC1554" i="34" l="1"/>
  <c r="AD1554" i="34" s="1"/>
  <c r="AB1556" i="34"/>
  <c r="J1430" i="34"/>
  <c r="K1428" i="34"/>
  <c r="L1428" i="34" s="1"/>
  <c r="AB1557" i="34" l="1"/>
  <c r="AC1555" i="34"/>
  <c r="AD1555" i="34" s="1"/>
  <c r="K1429" i="34"/>
  <c r="L1429" i="34" s="1"/>
  <c r="J1431" i="34"/>
  <c r="AC1556" i="34" l="1"/>
  <c r="AD1556" i="34" s="1"/>
  <c r="AB1558" i="34"/>
  <c r="J1432" i="34"/>
  <c r="K1430" i="34"/>
  <c r="L1430" i="34" s="1"/>
  <c r="AB1559" i="34" l="1"/>
  <c r="AC1557" i="34"/>
  <c r="AD1557" i="34" s="1"/>
  <c r="K1431" i="34"/>
  <c r="L1431" i="34" s="1"/>
  <c r="J1433" i="34"/>
  <c r="AC1558" i="34" l="1"/>
  <c r="AD1558" i="34" s="1"/>
  <c r="AB1560" i="34"/>
  <c r="J1434" i="34"/>
  <c r="K1432" i="34"/>
  <c r="L1432" i="34" s="1"/>
  <c r="AB1561" i="34" l="1"/>
  <c r="AC1559" i="34"/>
  <c r="AD1559" i="34" s="1"/>
  <c r="K1433" i="34"/>
  <c r="L1433" i="34" s="1"/>
  <c r="J1435" i="34"/>
  <c r="AC1560" i="34" l="1"/>
  <c r="AD1560" i="34" s="1"/>
  <c r="AB1562" i="34"/>
  <c r="J1436" i="34"/>
  <c r="K1434" i="34"/>
  <c r="L1434" i="34" s="1"/>
  <c r="AB1563" i="34" l="1"/>
  <c r="AC1561" i="34"/>
  <c r="AD1561" i="34" s="1"/>
  <c r="K1435" i="34"/>
  <c r="L1435" i="34" s="1"/>
  <c r="J1437" i="34"/>
  <c r="AC1562" i="34" l="1"/>
  <c r="AD1562" i="34" s="1"/>
  <c r="AB1564" i="34"/>
  <c r="J1438" i="34"/>
  <c r="K1436" i="34"/>
  <c r="L1436" i="34" s="1"/>
  <c r="AB1565" i="34" l="1"/>
  <c r="AC1563" i="34"/>
  <c r="AD1563" i="34" s="1"/>
  <c r="K1437" i="34"/>
  <c r="L1437" i="34" s="1"/>
  <c r="J1439" i="34"/>
  <c r="AC1564" i="34" l="1"/>
  <c r="AD1564" i="34" s="1"/>
  <c r="AB1566" i="34"/>
  <c r="J1440" i="34"/>
  <c r="K1438" i="34"/>
  <c r="L1438" i="34" s="1"/>
  <c r="AB1567" i="34" l="1"/>
  <c r="AC1565" i="34"/>
  <c r="AD1565" i="34" s="1"/>
  <c r="K1439" i="34"/>
  <c r="L1439" i="34" s="1"/>
  <c r="J1441" i="34"/>
  <c r="AC1566" i="34" l="1"/>
  <c r="AD1566" i="34" s="1"/>
  <c r="AB1568" i="34"/>
  <c r="J1442" i="34"/>
  <c r="K1440" i="34"/>
  <c r="L1440" i="34" s="1"/>
  <c r="AB1569" i="34" l="1"/>
  <c r="AC1567" i="34"/>
  <c r="AD1567" i="34" s="1"/>
  <c r="K1441" i="34"/>
  <c r="L1441" i="34" s="1"/>
  <c r="J1443" i="34"/>
  <c r="AC1568" i="34" l="1"/>
  <c r="AD1568" i="34" s="1"/>
  <c r="AB1570" i="34"/>
  <c r="J1444" i="34"/>
  <c r="K1442" i="34"/>
  <c r="L1442" i="34" s="1"/>
  <c r="AC1569" i="34" l="1"/>
  <c r="AD1569" i="34" s="1"/>
  <c r="AB1571" i="34"/>
  <c r="K1443" i="34"/>
  <c r="L1443" i="34" s="1"/>
  <c r="J1445" i="34"/>
  <c r="AC1570" i="34" l="1"/>
  <c r="AD1570" i="34" s="1"/>
  <c r="AB1572" i="34"/>
  <c r="J1446" i="34"/>
  <c r="K1444" i="34"/>
  <c r="L1444" i="34" s="1"/>
  <c r="AB1573" i="34" l="1"/>
  <c r="AC1571" i="34"/>
  <c r="AD1571" i="34" s="1"/>
  <c r="K1445" i="34"/>
  <c r="L1445" i="34" s="1"/>
  <c r="J1447" i="34"/>
  <c r="AC1572" i="34" l="1"/>
  <c r="AD1572" i="34" s="1"/>
  <c r="AB1574" i="34"/>
  <c r="J1448" i="34"/>
  <c r="K1446" i="34"/>
  <c r="L1446" i="34" s="1"/>
  <c r="AB1575" i="34" l="1"/>
  <c r="AC1573" i="34"/>
  <c r="AD1573" i="34" s="1"/>
  <c r="K1447" i="34"/>
  <c r="L1447" i="34" s="1"/>
  <c r="J1449" i="34"/>
  <c r="AC1574" i="34" l="1"/>
  <c r="AD1574" i="34" s="1"/>
  <c r="AB1576" i="34"/>
  <c r="J1450" i="34"/>
  <c r="K1448" i="34"/>
  <c r="L1448" i="34" s="1"/>
  <c r="AB1577" i="34" l="1"/>
  <c r="AC1575" i="34"/>
  <c r="AD1575" i="34" s="1"/>
  <c r="K1449" i="34"/>
  <c r="L1449" i="34" s="1"/>
  <c r="J1451" i="34"/>
  <c r="AC1576" i="34" l="1"/>
  <c r="AD1576" i="34" s="1"/>
  <c r="AB1578" i="34"/>
  <c r="J1452" i="34"/>
  <c r="K1450" i="34"/>
  <c r="L1450" i="34" s="1"/>
  <c r="AB1579" i="34" l="1"/>
  <c r="AC1577" i="34"/>
  <c r="AD1577" i="34" s="1"/>
  <c r="K1451" i="34"/>
  <c r="L1451" i="34" s="1"/>
  <c r="J1453" i="34"/>
  <c r="AC1578" i="34" l="1"/>
  <c r="AD1578" i="34" s="1"/>
  <c r="AB1580" i="34"/>
  <c r="J1454" i="34"/>
  <c r="K1452" i="34"/>
  <c r="L1452" i="34" s="1"/>
  <c r="AB1581" i="34" l="1"/>
  <c r="AC1579" i="34"/>
  <c r="AD1579" i="34" s="1"/>
  <c r="K1453" i="34"/>
  <c r="L1453" i="34" s="1"/>
  <c r="J1455" i="34"/>
  <c r="AC1580" i="34" l="1"/>
  <c r="AD1580" i="34" s="1"/>
  <c r="AB1582" i="34"/>
  <c r="J1456" i="34"/>
  <c r="K1454" i="34"/>
  <c r="L1454" i="34" s="1"/>
  <c r="AB1583" i="34" l="1"/>
  <c r="AC1581" i="34"/>
  <c r="AD1581" i="34" s="1"/>
  <c r="K1455" i="34"/>
  <c r="L1455" i="34" s="1"/>
  <c r="J1457" i="34"/>
  <c r="AC1582" i="34" l="1"/>
  <c r="AD1582" i="34" s="1"/>
  <c r="AB1584" i="34"/>
  <c r="J1458" i="34"/>
  <c r="K1456" i="34"/>
  <c r="L1456" i="34" s="1"/>
  <c r="AB1585" i="34" l="1"/>
  <c r="AC1583" i="34"/>
  <c r="AD1583" i="34" s="1"/>
  <c r="K1457" i="34"/>
  <c r="L1457" i="34" s="1"/>
  <c r="J1459" i="34"/>
  <c r="AC1584" i="34" l="1"/>
  <c r="AD1584" i="34" s="1"/>
  <c r="AB1586" i="34"/>
  <c r="J1460" i="34"/>
  <c r="K1458" i="34"/>
  <c r="L1458" i="34" s="1"/>
  <c r="AB1587" i="34" l="1"/>
  <c r="AC1585" i="34"/>
  <c r="AD1585" i="34" s="1"/>
  <c r="K1459" i="34"/>
  <c r="L1459" i="34" s="1"/>
  <c r="J1461" i="34"/>
  <c r="AC1586" i="34" l="1"/>
  <c r="AD1586" i="34" s="1"/>
  <c r="AB1588" i="34"/>
  <c r="J1462" i="34"/>
  <c r="K1460" i="34"/>
  <c r="L1460" i="34" s="1"/>
  <c r="AB1589" i="34" l="1"/>
  <c r="AC1587" i="34"/>
  <c r="AD1587" i="34" s="1"/>
  <c r="K1461" i="34"/>
  <c r="L1461" i="34" s="1"/>
  <c r="J1463" i="34"/>
  <c r="AC1588" i="34" l="1"/>
  <c r="AD1588" i="34" s="1"/>
  <c r="AB1590" i="34"/>
  <c r="J1464" i="34"/>
  <c r="K1462" i="34"/>
  <c r="L1462" i="34" s="1"/>
  <c r="AB1591" i="34" l="1"/>
  <c r="AC1589" i="34"/>
  <c r="AD1589" i="34" s="1"/>
  <c r="K1463" i="34"/>
  <c r="L1463" i="34" s="1"/>
  <c r="J1465" i="34"/>
  <c r="AC1590" i="34" l="1"/>
  <c r="AD1590" i="34" s="1"/>
  <c r="AB1592" i="34"/>
  <c r="J1466" i="34"/>
  <c r="K1464" i="34"/>
  <c r="L1464" i="34" s="1"/>
  <c r="AB1593" i="34" l="1"/>
  <c r="AC1591" i="34"/>
  <c r="AD1591" i="34" s="1"/>
  <c r="K1465" i="34"/>
  <c r="L1465" i="34" s="1"/>
  <c r="J1467" i="34"/>
  <c r="AC1592" i="34" l="1"/>
  <c r="AD1592" i="34" s="1"/>
  <c r="AB1594" i="34"/>
  <c r="J1468" i="34"/>
  <c r="K1466" i="34"/>
  <c r="L1466" i="34" s="1"/>
  <c r="AB1595" i="34" l="1"/>
  <c r="AC1593" i="34"/>
  <c r="AD1593" i="34" s="1"/>
  <c r="K1467" i="34"/>
  <c r="L1467" i="34" s="1"/>
  <c r="J1469" i="34"/>
  <c r="AC1594" i="34" l="1"/>
  <c r="AD1594" i="34" s="1"/>
  <c r="AB1596" i="34"/>
  <c r="J1470" i="34"/>
  <c r="K1468" i="34"/>
  <c r="L1468" i="34" s="1"/>
  <c r="AB1597" i="34" l="1"/>
  <c r="AC1595" i="34"/>
  <c r="AD1595" i="34" s="1"/>
  <c r="K1469" i="34"/>
  <c r="L1469" i="34" s="1"/>
  <c r="J1471" i="34"/>
  <c r="AC1596" i="34" l="1"/>
  <c r="AD1596" i="34" s="1"/>
  <c r="AB1598" i="34"/>
  <c r="J1472" i="34"/>
  <c r="K1470" i="34"/>
  <c r="L1470" i="34" s="1"/>
  <c r="AB1599" i="34" l="1"/>
  <c r="AC1597" i="34"/>
  <c r="AD1597" i="34" s="1"/>
  <c r="K1471" i="34"/>
  <c r="L1471" i="34" s="1"/>
  <c r="J1473" i="34"/>
  <c r="AC1598" i="34" l="1"/>
  <c r="AD1598" i="34" s="1"/>
  <c r="AB1600" i="34"/>
  <c r="J1474" i="34"/>
  <c r="K1472" i="34"/>
  <c r="L1472" i="34" s="1"/>
  <c r="AB1601" i="34" l="1"/>
  <c r="AC1599" i="34"/>
  <c r="AD1599" i="34" s="1"/>
  <c r="K1473" i="34"/>
  <c r="L1473" i="34" s="1"/>
  <c r="J1475" i="34"/>
  <c r="AC1600" i="34" l="1"/>
  <c r="AD1600" i="34" s="1"/>
  <c r="AB1602" i="34"/>
  <c r="J1476" i="34"/>
  <c r="K1474" i="34"/>
  <c r="L1474" i="34" s="1"/>
  <c r="AB1603" i="34" l="1"/>
  <c r="AC1601" i="34"/>
  <c r="AD1601" i="34" s="1"/>
  <c r="K1475" i="34"/>
  <c r="L1475" i="34" s="1"/>
  <c r="J1477" i="34"/>
  <c r="AC1602" i="34" l="1"/>
  <c r="AD1602" i="34" s="1"/>
  <c r="AB1604" i="34"/>
  <c r="J1478" i="34"/>
  <c r="K1476" i="34"/>
  <c r="L1476" i="34" s="1"/>
  <c r="AB1605" i="34" l="1"/>
  <c r="AC1603" i="34"/>
  <c r="AD1603" i="34" s="1"/>
  <c r="K1477" i="34"/>
  <c r="L1477" i="34" s="1"/>
  <c r="J1479" i="34"/>
  <c r="AC1604" i="34" l="1"/>
  <c r="AD1604" i="34" s="1"/>
  <c r="AB1606" i="34"/>
  <c r="J1480" i="34"/>
  <c r="K1478" i="34"/>
  <c r="L1478" i="34" s="1"/>
  <c r="AB1607" i="34" l="1"/>
  <c r="AC1605" i="34"/>
  <c r="AD1605" i="34" s="1"/>
  <c r="K1479" i="34"/>
  <c r="L1479" i="34" s="1"/>
  <c r="J1481" i="34"/>
  <c r="AC1606" i="34" l="1"/>
  <c r="AD1606" i="34" s="1"/>
  <c r="AB1608" i="34"/>
  <c r="J1482" i="34"/>
  <c r="K1480" i="34"/>
  <c r="L1480" i="34" s="1"/>
  <c r="AB1609" i="34" l="1"/>
  <c r="AC1607" i="34"/>
  <c r="AD1607" i="34" s="1"/>
  <c r="K1481" i="34"/>
  <c r="L1481" i="34" s="1"/>
  <c r="J1483" i="34"/>
  <c r="AC1608" i="34" l="1"/>
  <c r="AD1608" i="34" s="1"/>
  <c r="AB1610" i="34"/>
  <c r="J1484" i="34"/>
  <c r="K1482" i="34"/>
  <c r="L1482" i="34" s="1"/>
  <c r="AB1611" i="34" l="1"/>
  <c r="AC1609" i="34"/>
  <c r="AD1609" i="34" s="1"/>
  <c r="K1483" i="34"/>
  <c r="L1483" i="34" s="1"/>
  <c r="J1485" i="34"/>
  <c r="AC1610" i="34" l="1"/>
  <c r="AD1610" i="34" s="1"/>
  <c r="AB1612" i="34"/>
  <c r="J1486" i="34"/>
  <c r="K1484" i="34"/>
  <c r="L1484" i="34" s="1"/>
  <c r="AB1613" i="34" l="1"/>
  <c r="AC1611" i="34"/>
  <c r="AD1611" i="34" s="1"/>
  <c r="K1485" i="34"/>
  <c r="L1485" i="34" s="1"/>
  <c r="J1487" i="34"/>
  <c r="AC1612" i="34" l="1"/>
  <c r="AD1612" i="34" s="1"/>
  <c r="AB1614" i="34"/>
  <c r="J1488" i="34"/>
  <c r="K1486" i="34"/>
  <c r="L1486" i="34" s="1"/>
  <c r="AB1615" i="34" l="1"/>
  <c r="AC1613" i="34"/>
  <c r="AD1613" i="34" s="1"/>
  <c r="K1487" i="34"/>
  <c r="L1487" i="34" s="1"/>
  <c r="J1489" i="34"/>
  <c r="AC1614" i="34" l="1"/>
  <c r="AD1614" i="34" s="1"/>
  <c r="AB1616" i="34"/>
  <c r="J1490" i="34"/>
  <c r="K1488" i="34"/>
  <c r="L1488" i="34" s="1"/>
  <c r="AB1617" i="34" l="1"/>
  <c r="AC1615" i="34"/>
  <c r="AD1615" i="34" s="1"/>
  <c r="K1489" i="34"/>
  <c r="L1489" i="34" s="1"/>
  <c r="J1491" i="34"/>
  <c r="AC1616" i="34" l="1"/>
  <c r="AD1616" i="34" s="1"/>
  <c r="AB1618" i="34"/>
  <c r="J1492" i="34"/>
  <c r="K1490" i="34"/>
  <c r="L1490" i="34" s="1"/>
  <c r="AB1619" i="34" l="1"/>
  <c r="AC1617" i="34"/>
  <c r="AD1617" i="34" s="1"/>
  <c r="K1491" i="34"/>
  <c r="L1491" i="34" s="1"/>
  <c r="J1493" i="34"/>
  <c r="AC1618" i="34" l="1"/>
  <c r="AD1618" i="34" s="1"/>
  <c r="AB1620" i="34"/>
  <c r="J1494" i="34"/>
  <c r="K1492" i="34"/>
  <c r="L1492" i="34" s="1"/>
  <c r="AB1621" i="34" l="1"/>
  <c r="AC1619" i="34"/>
  <c r="AD1619" i="34" s="1"/>
  <c r="K1493" i="34"/>
  <c r="L1493" i="34" s="1"/>
  <c r="J1495" i="34"/>
  <c r="AC1620" i="34" l="1"/>
  <c r="AD1620" i="34" s="1"/>
  <c r="AB1622" i="34"/>
  <c r="J1496" i="34"/>
  <c r="K1494" i="34"/>
  <c r="L1494" i="34" s="1"/>
  <c r="AB1623" i="34" l="1"/>
  <c r="AC1621" i="34"/>
  <c r="AD1621" i="34" s="1"/>
  <c r="K1495" i="34"/>
  <c r="L1495" i="34" s="1"/>
  <c r="J1497" i="34"/>
  <c r="AC1622" i="34" l="1"/>
  <c r="AD1622" i="34" s="1"/>
  <c r="AB1624" i="34"/>
  <c r="J1498" i="34"/>
  <c r="K1496" i="34"/>
  <c r="L1496" i="34" s="1"/>
  <c r="AB1625" i="34" l="1"/>
  <c r="AC1623" i="34"/>
  <c r="AD1623" i="34" s="1"/>
  <c r="K1497" i="34"/>
  <c r="L1497" i="34" s="1"/>
  <c r="J1499" i="34"/>
  <c r="AC1624" i="34" l="1"/>
  <c r="AD1624" i="34" s="1"/>
  <c r="AB1626" i="34"/>
  <c r="J1500" i="34"/>
  <c r="K1498" i="34"/>
  <c r="L1498" i="34" s="1"/>
  <c r="AB1627" i="34" l="1"/>
  <c r="AC1625" i="34"/>
  <c r="AD1625" i="34" s="1"/>
  <c r="K1499" i="34"/>
  <c r="L1499" i="34" s="1"/>
  <c r="J1501" i="34"/>
  <c r="AC1626" i="34" l="1"/>
  <c r="AD1626" i="34" s="1"/>
  <c r="AB1628" i="34"/>
  <c r="J1502" i="34"/>
  <c r="K1500" i="34"/>
  <c r="L1500" i="34" s="1"/>
  <c r="AB1629" i="34" l="1"/>
  <c r="AC1627" i="34"/>
  <c r="AD1627" i="34" s="1"/>
  <c r="K1501" i="34"/>
  <c r="L1501" i="34" s="1"/>
  <c r="J1503" i="34"/>
  <c r="AC1628" i="34" l="1"/>
  <c r="AD1628" i="34" s="1"/>
  <c r="AB1630" i="34"/>
  <c r="J1504" i="34"/>
  <c r="K1502" i="34"/>
  <c r="L1502" i="34" s="1"/>
  <c r="AB1631" i="34" l="1"/>
  <c r="AC1629" i="34"/>
  <c r="AD1629" i="34" s="1"/>
  <c r="K1503" i="34"/>
  <c r="L1503" i="34" s="1"/>
  <c r="J1505" i="34"/>
  <c r="AC1630" i="34" l="1"/>
  <c r="AD1630" i="34" s="1"/>
  <c r="AB1632" i="34"/>
  <c r="J1506" i="34"/>
  <c r="K1504" i="34"/>
  <c r="L1504" i="34" s="1"/>
  <c r="AB1633" i="34" l="1"/>
  <c r="AC1631" i="34"/>
  <c r="AD1631" i="34" s="1"/>
  <c r="K1505" i="34"/>
  <c r="L1505" i="34" s="1"/>
  <c r="J1507" i="34"/>
  <c r="AC1632" i="34" l="1"/>
  <c r="AD1632" i="34" s="1"/>
  <c r="AB1634" i="34"/>
  <c r="J1508" i="34"/>
  <c r="K1506" i="34"/>
  <c r="L1506" i="34" s="1"/>
  <c r="AB1635" i="34" l="1"/>
  <c r="AC1633" i="34"/>
  <c r="AD1633" i="34" s="1"/>
  <c r="K1507" i="34"/>
  <c r="L1507" i="34" s="1"/>
  <c r="J1509" i="34"/>
  <c r="AC1634" i="34" l="1"/>
  <c r="AD1634" i="34" s="1"/>
  <c r="AB1636" i="34"/>
  <c r="J1510" i="34"/>
  <c r="K1508" i="34"/>
  <c r="L1508" i="34" s="1"/>
  <c r="AB1637" i="34" l="1"/>
  <c r="AC1635" i="34"/>
  <c r="AD1635" i="34" s="1"/>
  <c r="K1509" i="34"/>
  <c r="L1509" i="34" s="1"/>
  <c r="J1511" i="34"/>
  <c r="AC1636" i="34" l="1"/>
  <c r="AD1636" i="34" s="1"/>
  <c r="AB1638" i="34"/>
  <c r="J1512" i="34"/>
  <c r="K1510" i="34"/>
  <c r="L1510" i="34" s="1"/>
  <c r="AB1639" i="34" l="1"/>
  <c r="AC1637" i="34"/>
  <c r="AD1637" i="34" s="1"/>
  <c r="K1511" i="34"/>
  <c r="L1511" i="34" s="1"/>
  <c r="J1513" i="34"/>
  <c r="AC1638" i="34" l="1"/>
  <c r="AD1638" i="34" s="1"/>
  <c r="AB1640" i="34"/>
  <c r="J1514" i="34"/>
  <c r="K1512" i="34"/>
  <c r="L1512" i="34" s="1"/>
  <c r="AB1641" i="34" l="1"/>
  <c r="AC1639" i="34"/>
  <c r="AD1639" i="34" s="1"/>
  <c r="K1513" i="34"/>
  <c r="L1513" i="34" s="1"/>
  <c r="J1515" i="34"/>
  <c r="AC1640" i="34" l="1"/>
  <c r="AD1640" i="34" s="1"/>
  <c r="AB1642" i="34"/>
  <c r="J1516" i="34"/>
  <c r="K1514" i="34"/>
  <c r="L1514" i="34" s="1"/>
  <c r="AB1643" i="34" l="1"/>
  <c r="AC1641" i="34"/>
  <c r="AD1641" i="34" s="1"/>
  <c r="K1515" i="34"/>
  <c r="L1515" i="34" s="1"/>
  <c r="J1517" i="34"/>
  <c r="AC1642" i="34" l="1"/>
  <c r="AD1642" i="34" s="1"/>
  <c r="AB1644" i="34"/>
  <c r="J1518" i="34"/>
  <c r="K1516" i="34"/>
  <c r="L1516" i="34" s="1"/>
  <c r="AB1645" i="34" l="1"/>
  <c r="AC1643" i="34"/>
  <c r="AD1643" i="34" s="1"/>
  <c r="K1517" i="34"/>
  <c r="L1517" i="34" s="1"/>
  <c r="J1519" i="34"/>
  <c r="AC1644" i="34" l="1"/>
  <c r="AD1644" i="34" s="1"/>
  <c r="AB1646" i="34"/>
  <c r="J1520" i="34"/>
  <c r="K1518" i="34"/>
  <c r="L1518" i="34" s="1"/>
  <c r="AB1647" i="34" l="1"/>
  <c r="AC1645" i="34"/>
  <c r="AD1645" i="34" s="1"/>
  <c r="K1519" i="34"/>
  <c r="L1519" i="34" s="1"/>
  <c r="J1521" i="34"/>
  <c r="AC1646" i="34" l="1"/>
  <c r="AD1646" i="34" s="1"/>
  <c r="AB1648" i="34"/>
  <c r="J1522" i="34"/>
  <c r="K1520" i="34"/>
  <c r="L1520" i="34" s="1"/>
  <c r="AB1649" i="34" l="1"/>
  <c r="AC1647" i="34"/>
  <c r="AD1647" i="34" s="1"/>
  <c r="K1521" i="34"/>
  <c r="L1521" i="34" s="1"/>
  <c r="J1523" i="34"/>
  <c r="AC1648" i="34" l="1"/>
  <c r="AD1648" i="34" s="1"/>
  <c r="AB1650" i="34"/>
  <c r="J1524" i="34"/>
  <c r="K1522" i="34"/>
  <c r="L1522" i="34" s="1"/>
  <c r="AB1651" i="34" l="1"/>
  <c r="AC1649" i="34"/>
  <c r="AD1649" i="34" s="1"/>
  <c r="K1523" i="34"/>
  <c r="L1523" i="34" s="1"/>
  <c r="J1525" i="34"/>
  <c r="AB1652" i="34" l="1"/>
  <c r="AC1650" i="34"/>
  <c r="AD1650" i="34" s="1"/>
  <c r="J1526" i="34"/>
  <c r="K1524" i="34"/>
  <c r="L1524" i="34" s="1"/>
  <c r="AB1653" i="34" l="1"/>
  <c r="AC1651" i="34"/>
  <c r="AD1651" i="34" s="1"/>
  <c r="K1525" i="34"/>
  <c r="L1525" i="34" s="1"/>
  <c r="J1527" i="34"/>
  <c r="AC1652" i="34" l="1"/>
  <c r="AD1652" i="34" s="1"/>
  <c r="AB1654" i="34"/>
  <c r="J1528" i="34"/>
  <c r="K1526" i="34"/>
  <c r="L1526" i="34" s="1"/>
  <c r="AB1655" i="34" l="1"/>
  <c r="AC1653" i="34"/>
  <c r="AD1653" i="34" s="1"/>
  <c r="K1527" i="34"/>
  <c r="L1527" i="34" s="1"/>
  <c r="J1529" i="34"/>
  <c r="AC1654" i="34" l="1"/>
  <c r="AD1654" i="34" s="1"/>
  <c r="AB1656" i="34"/>
  <c r="J1530" i="34"/>
  <c r="K1528" i="34"/>
  <c r="L1528" i="34" s="1"/>
  <c r="AB1657" i="34" l="1"/>
  <c r="AC1655" i="34"/>
  <c r="AD1655" i="34" s="1"/>
  <c r="K1529" i="34"/>
  <c r="L1529" i="34" s="1"/>
  <c r="J1531" i="34"/>
  <c r="AC1656" i="34" l="1"/>
  <c r="AD1656" i="34" s="1"/>
  <c r="AB1658" i="34"/>
  <c r="J1532" i="34"/>
  <c r="K1530" i="34"/>
  <c r="L1530" i="34" s="1"/>
  <c r="AB1659" i="34" l="1"/>
  <c r="AC1657" i="34"/>
  <c r="AD1657" i="34" s="1"/>
  <c r="K1531" i="34"/>
  <c r="L1531" i="34" s="1"/>
  <c r="J1533" i="34"/>
  <c r="AC1658" i="34" l="1"/>
  <c r="AD1658" i="34" s="1"/>
  <c r="AB1660" i="34"/>
  <c r="J1534" i="34"/>
  <c r="K1532" i="34"/>
  <c r="L1532" i="34" s="1"/>
  <c r="AB1661" i="34" l="1"/>
  <c r="AC1659" i="34"/>
  <c r="AD1659" i="34" s="1"/>
  <c r="K1533" i="34"/>
  <c r="L1533" i="34" s="1"/>
  <c r="J1535" i="34"/>
  <c r="AC1660" i="34" l="1"/>
  <c r="AD1660" i="34" s="1"/>
  <c r="AB1662" i="34"/>
  <c r="J1536" i="34"/>
  <c r="K1534" i="34"/>
  <c r="L1534" i="34" s="1"/>
  <c r="AB1663" i="34" l="1"/>
  <c r="AC1661" i="34"/>
  <c r="AD1661" i="34" s="1"/>
  <c r="K1535" i="34"/>
  <c r="L1535" i="34" s="1"/>
  <c r="J1537" i="34"/>
  <c r="AC1662" i="34" l="1"/>
  <c r="AD1662" i="34" s="1"/>
  <c r="AB1664" i="34"/>
  <c r="J1538" i="34"/>
  <c r="K1536" i="34"/>
  <c r="L1536" i="34" s="1"/>
  <c r="AB1665" i="34" l="1"/>
  <c r="AC1663" i="34"/>
  <c r="AD1663" i="34" s="1"/>
  <c r="K1537" i="34"/>
  <c r="L1537" i="34" s="1"/>
  <c r="J1539" i="34"/>
  <c r="AC1664" i="34" l="1"/>
  <c r="AD1664" i="34" s="1"/>
  <c r="AB1666" i="34"/>
  <c r="J1540" i="34"/>
  <c r="K1538" i="34"/>
  <c r="L1538" i="34" s="1"/>
  <c r="AB1667" i="34" l="1"/>
  <c r="AC1665" i="34"/>
  <c r="AD1665" i="34" s="1"/>
  <c r="K1539" i="34"/>
  <c r="L1539" i="34" s="1"/>
  <c r="J1541" i="34"/>
  <c r="AC1666" i="34" l="1"/>
  <c r="AD1666" i="34" s="1"/>
  <c r="AB1668" i="34"/>
  <c r="J1542" i="34"/>
  <c r="K1540" i="34"/>
  <c r="L1540" i="34" s="1"/>
  <c r="AB1669" i="34" l="1"/>
  <c r="AC1667" i="34"/>
  <c r="AD1667" i="34" s="1"/>
  <c r="K1541" i="34"/>
  <c r="L1541" i="34" s="1"/>
  <c r="J1543" i="34"/>
  <c r="AC1668" i="34" l="1"/>
  <c r="AD1668" i="34" s="1"/>
  <c r="AB1670" i="34"/>
  <c r="J1544" i="34"/>
  <c r="K1542" i="34"/>
  <c r="L1542" i="34" s="1"/>
  <c r="AB1671" i="34" l="1"/>
  <c r="AC1669" i="34"/>
  <c r="AD1669" i="34" s="1"/>
  <c r="K1543" i="34"/>
  <c r="L1543" i="34" s="1"/>
  <c r="J1545" i="34"/>
  <c r="AC1670" i="34" l="1"/>
  <c r="AD1670" i="34" s="1"/>
  <c r="AB1672" i="34"/>
  <c r="J1546" i="34"/>
  <c r="K1544" i="34"/>
  <c r="L1544" i="34" s="1"/>
  <c r="AB1673" i="34" l="1"/>
  <c r="AC1671" i="34"/>
  <c r="AD1671" i="34" s="1"/>
  <c r="K1545" i="34"/>
  <c r="L1545" i="34" s="1"/>
  <c r="J1547" i="34"/>
  <c r="AC1672" i="34" l="1"/>
  <c r="AD1672" i="34" s="1"/>
  <c r="AB1674" i="34"/>
  <c r="J1548" i="34"/>
  <c r="K1546" i="34"/>
  <c r="L1546" i="34" s="1"/>
  <c r="AB1675" i="34" l="1"/>
  <c r="AC1673" i="34"/>
  <c r="AD1673" i="34" s="1"/>
  <c r="K1547" i="34"/>
  <c r="L1547" i="34" s="1"/>
  <c r="J1549" i="34"/>
  <c r="AC1674" i="34" l="1"/>
  <c r="AD1674" i="34" s="1"/>
  <c r="AB1676" i="34"/>
  <c r="J1550" i="34"/>
  <c r="K1548" i="34"/>
  <c r="L1548" i="34" s="1"/>
  <c r="AB1677" i="34" l="1"/>
  <c r="AC1675" i="34"/>
  <c r="AD1675" i="34" s="1"/>
  <c r="K1549" i="34"/>
  <c r="L1549" i="34" s="1"/>
  <c r="J1551" i="34"/>
  <c r="AC1676" i="34" l="1"/>
  <c r="AD1676" i="34" s="1"/>
  <c r="AB1678" i="34"/>
  <c r="J1552" i="34"/>
  <c r="K1550" i="34"/>
  <c r="L1550" i="34" s="1"/>
  <c r="AB1679" i="34" l="1"/>
  <c r="AC1677" i="34"/>
  <c r="AD1677" i="34" s="1"/>
  <c r="K1551" i="34"/>
  <c r="L1551" i="34" s="1"/>
  <c r="J1553" i="34"/>
  <c r="AC1678" i="34" l="1"/>
  <c r="AD1678" i="34" s="1"/>
  <c r="AB1680" i="34"/>
  <c r="J1554" i="34"/>
  <c r="K1552" i="34"/>
  <c r="L1552" i="34" s="1"/>
  <c r="AB1681" i="34" l="1"/>
  <c r="AC1679" i="34"/>
  <c r="AD1679" i="34" s="1"/>
  <c r="K1553" i="34"/>
  <c r="L1553" i="34" s="1"/>
  <c r="J1555" i="34"/>
  <c r="AB1682" i="34" l="1"/>
  <c r="AC1680" i="34"/>
  <c r="AD1680" i="34" s="1"/>
  <c r="J1556" i="34"/>
  <c r="K1554" i="34"/>
  <c r="L1554" i="34" s="1"/>
  <c r="AB1683" i="34" l="1"/>
  <c r="AC1681" i="34"/>
  <c r="AD1681" i="34" s="1"/>
  <c r="K1555" i="34"/>
  <c r="L1555" i="34" s="1"/>
  <c r="J1557" i="34"/>
  <c r="AC1682" i="34" l="1"/>
  <c r="AD1682" i="34" s="1"/>
  <c r="AB1684" i="34"/>
  <c r="J1558" i="34"/>
  <c r="K1556" i="34"/>
  <c r="L1556" i="34" s="1"/>
  <c r="AB1685" i="34" l="1"/>
  <c r="AC1683" i="34"/>
  <c r="AD1683" i="34" s="1"/>
  <c r="K1557" i="34"/>
  <c r="L1557" i="34" s="1"/>
  <c r="J1559" i="34"/>
  <c r="AC1684" i="34" l="1"/>
  <c r="AD1684" i="34" s="1"/>
  <c r="AB1686" i="34"/>
  <c r="J1560" i="34"/>
  <c r="K1558" i="34"/>
  <c r="L1558" i="34" s="1"/>
  <c r="AB1687" i="34" l="1"/>
  <c r="AC1685" i="34"/>
  <c r="AD1685" i="34" s="1"/>
  <c r="K1559" i="34"/>
  <c r="L1559" i="34" s="1"/>
  <c r="J1561" i="34"/>
  <c r="AC1686" i="34" l="1"/>
  <c r="AD1686" i="34" s="1"/>
  <c r="AB1688" i="34"/>
  <c r="J1562" i="34"/>
  <c r="K1560" i="34"/>
  <c r="L1560" i="34" s="1"/>
  <c r="AB1689" i="34" l="1"/>
  <c r="AC1687" i="34"/>
  <c r="AD1687" i="34" s="1"/>
  <c r="K1561" i="34"/>
  <c r="L1561" i="34" s="1"/>
  <c r="J1563" i="34"/>
  <c r="AC1688" i="34" l="1"/>
  <c r="AD1688" i="34" s="1"/>
  <c r="AB1690" i="34"/>
  <c r="J1564" i="34"/>
  <c r="K1562" i="34"/>
  <c r="L1562" i="34" s="1"/>
  <c r="AB1691" i="34" l="1"/>
  <c r="AC1689" i="34"/>
  <c r="AD1689" i="34" s="1"/>
  <c r="K1563" i="34"/>
  <c r="L1563" i="34" s="1"/>
  <c r="J1565" i="34"/>
  <c r="AC1690" i="34" l="1"/>
  <c r="AD1690" i="34" s="1"/>
  <c r="AB1692" i="34"/>
  <c r="J1566" i="34"/>
  <c r="K1564" i="34"/>
  <c r="L1564" i="34" s="1"/>
  <c r="AB1693" i="34" l="1"/>
  <c r="AC1691" i="34"/>
  <c r="AD1691" i="34" s="1"/>
  <c r="K1565" i="34"/>
  <c r="L1565" i="34" s="1"/>
  <c r="J1567" i="34"/>
  <c r="AC1692" i="34" l="1"/>
  <c r="AD1692" i="34" s="1"/>
  <c r="AB1694" i="34"/>
  <c r="J1568" i="34"/>
  <c r="K1566" i="34"/>
  <c r="L1566" i="34" s="1"/>
  <c r="AB1695" i="34" l="1"/>
  <c r="AC1693" i="34"/>
  <c r="AD1693" i="34" s="1"/>
  <c r="K1567" i="34"/>
  <c r="L1567" i="34" s="1"/>
  <c r="J1569" i="34"/>
  <c r="AC1694" i="34" l="1"/>
  <c r="AD1694" i="34" s="1"/>
  <c r="AB1696" i="34"/>
  <c r="J1570" i="34"/>
  <c r="K1568" i="34"/>
  <c r="L1568" i="34" s="1"/>
  <c r="AB1697" i="34" l="1"/>
  <c r="AC1695" i="34"/>
  <c r="AD1695" i="34" s="1"/>
  <c r="K1569" i="34"/>
  <c r="L1569" i="34" s="1"/>
  <c r="J1571" i="34"/>
  <c r="AC1696" i="34" l="1"/>
  <c r="AD1696" i="34" s="1"/>
  <c r="AB1698" i="34"/>
  <c r="J1572" i="34"/>
  <c r="K1570" i="34"/>
  <c r="L1570" i="34" s="1"/>
  <c r="AB1699" i="34" l="1"/>
  <c r="AC1697" i="34"/>
  <c r="AD1697" i="34" s="1"/>
  <c r="K1571" i="34"/>
  <c r="L1571" i="34" s="1"/>
  <c r="J1573" i="34"/>
  <c r="AC1698" i="34" l="1"/>
  <c r="AD1698" i="34" s="1"/>
  <c r="AB1700" i="34"/>
  <c r="J1574" i="34"/>
  <c r="K1572" i="34"/>
  <c r="L1572" i="34" s="1"/>
  <c r="AC1699" i="34" l="1"/>
  <c r="AD1699" i="34" s="1"/>
  <c r="AB1701" i="34"/>
  <c r="K1573" i="34"/>
  <c r="L1573" i="34" s="1"/>
  <c r="J1575" i="34"/>
  <c r="AC1700" i="34" l="1"/>
  <c r="AD1700" i="34" s="1"/>
  <c r="AB1702" i="34"/>
  <c r="J1576" i="34"/>
  <c r="K1574" i="34"/>
  <c r="L1574" i="34" s="1"/>
  <c r="AB1703" i="34" l="1"/>
  <c r="AC1701" i="34"/>
  <c r="AD1701" i="34" s="1"/>
  <c r="K1575" i="34"/>
  <c r="L1575" i="34" s="1"/>
  <c r="J1577" i="34"/>
  <c r="AC1702" i="34" l="1"/>
  <c r="AD1702" i="34" s="1"/>
  <c r="AB1704" i="34"/>
  <c r="J1578" i="34"/>
  <c r="K1576" i="34"/>
  <c r="L1576" i="34" s="1"/>
  <c r="AB1705" i="34" l="1"/>
  <c r="AC1703" i="34"/>
  <c r="AD1703" i="34" s="1"/>
  <c r="K1577" i="34"/>
  <c r="L1577" i="34" s="1"/>
  <c r="J1579" i="34"/>
  <c r="AC1704" i="34" l="1"/>
  <c r="AD1704" i="34" s="1"/>
  <c r="AB1706" i="34"/>
  <c r="J1580" i="34"/>
  <c r="K1578" i="34"/>
  <c r="L1578" i="34" s="1"/>
  <c r="AB1707" i="34" l="1"/>
  <c r="AC1705" i="34"/>
  <c r="AD1705" i="34" s="1"/>
  <c r="K1579" i="34"/>
  <c r="L1579" i="34" s="1"/>
  <c r="J1581" i="34"/>
  <c r="AC1706" i="34" l="1"/>
  <c r="AD1706" i="34" s="1"/>
  <c r="AB1708" i="34"/>
  <c r="J1582" i="34"/>
  <c r="K1580" i="34"/>
  <c r="L1580" i="34" s="1"/>
  <c r="AB1709" i="34" l="1"/>
  <c r="AC1707" i="34"/>
  <c r="AD1707" i="34" s="1"/>
  <c r="K1581" i="34"/>
  <c r="L1581" i="34" s="1"/>
  <c r="J1583" i="34"/>
  <c r="AC1708" i="34" l="1"/>
  <c r="AD1708" i="34" s="1"/>
  <c r="AB1710" i="34"/>
  <c r="J1584" i="34"/>
  <c r="K1582" i="34"/>
  <c r="L1582" i="34" s="1"/>
  <c r="AB1711" i="34" l="1"/>
  <c r="AC1709" i="34"/>
  <c r="AD1709" i="34" s="1"/>
  <c r="K1583" i="34"/>
  <c r="L1583" i="34" s="1"/>
  <c r="J1585" i="34"/>
  <c r="AC1710" i="34" l="1"/>
  <c r="AD1710" i="34" s="1"/>
  <c r="AB1712" i="34"/>
  <c r="J1586" i="34"/>
  <c r="K1584" i="34"/>
  <c r="L1584" i="34" s="1"/>
  <c r="AB1713" i="34" l="1"/>
  <c r="AC1711" i="34"/>
  <c r="AD1711" i="34" s="1"/>
  <c r="K1585" i="34"/>
  <c r="L1585" i="34" s="1"/>
  <c r="J1587" i="34"/>
  <c r="AC1712" i="34" l="1"/>
  <c r="AD1712" i="34" s="1"/>
  <c r="AB1714" i="34"/>
  <c r="J1588" i="34"/>
  <c r="K1586" i="34"/>
  <c r="L1586" i="34" s="1"/>
  <c r="AB1715" i="34" l="1"/>
  <c r="AC1713" i="34"/>
  <c r="AD1713" i="34" s="1"/>
  <c r="K1587" i="34"/>
  <c r="L1587" i="34" s="1"/>
  <c r="J1589" i="34"/>
  <c r="AC1714" i="34" l="1"/>
  <c r="AD1714" i="34" s="1"/>
  <c r="AB1716" i="34"/>
  <c r="J1590" i="34"/>
  <c r="K1588" i="34"/>
  <c r="L1588" i="34" s="1"/>
  <c r="AB1717" i="34" l="1"/>
  <c r="AC1715" i="34"/>
  <c r="AD1715" i="34" s="1"/>
  <c r="K1589" i="34"/>
  <c r="L1589" i="34" s="1"/>
  <c r="J1591" i="34"/>
  <c r="AC1716" i="34" l="1"/>
  <c r="AD1716" i="34" s="1"/>
  <c r="AB1718" i="34"/>
  <c r="J1592" i="34"/>
  <c r="K1590" i="34"/>
  <c r="L1590" i="34" s="1"/>
  <c r="AB1719" i="34" l="1"/>
  <c r="AC1717" i="34"/>
  <c r="AD1717" i="34" s="1"/>
  <c r="K1591" i="34"/>
  <c r="L1591" i="34" s="1"/>
  <c r="J1593" i="34"/>
  <c r="AC1718" i="34" l="1"/>
  <c r="AD1718" i="34" s="1"/>
  <c r="AB1720" i="34"/>
  <c r="J1594" i="34"/>
  <c r="K1592" i="34"/>
  <c r="L1592" i="34" s="1"/>
  <c r="AB1721" i="34" l="1"/>
  <c r="AC1719" i="34"/>
  <c r="AD1719" i="34" s="1"/>
  <c r="K1593" i="34"/>
  <c r="L1593" i="34" s="1"/>
  <c r="J1595" i="34"/>
  <c r="AC1720" i="34" l="1"/>
  <c r="AD1720" i="34" s="1"/>
  <c r="AB1722" i="34"/>
  <c r="J1596" i="34"/>
  <c r="K1594" i="34"/>
  <c r="L1594" i="34" s="1"/>
  <c r="AB1723" i="34" l="1"/>
  <c r="AC1721" i="34"/>
  <c r="AD1721" i="34" s="1"/>
  <c r="K1595" i="34"/>
  <c r="L1595" i="34" s="1"/>
  <c r="J1597" i="34"/>
  <c r="AC1722" i="34" l="1"/>
  <c r="AD1722" i="34" s="1"/>
  <c r="AB1724" i="34"/>
  <c r="J1598" i="34"/>
  <c r="K1596" i="34"/>
  <c r="L1596" i="34" s="1"/>
  <c r="AB1725" i="34" l="1"/>
  <c r="AC1723" i="34"/>
  <c r="AD1723" i="34" s="1"/>
  <c r="K1597" i="34"/>
  <c r="L1597" i="34" s="1"/>
  <c r="J1599" i="34"/>
  <c r="AC1724" i="34" l="1"/>
  <c r="AD1724" i="34" s="1"/>
  <c r="AB1726" i="34"/>
  <c r="J1600" i="34"/>
  <c r="K1598" i="34"/>
  <c r="L1598" i="34" s="1"/>
  <c r="AB1727" i="34" l="1"/>
  <c r="AC1725" i="34"/>
  <c r="AD1725" i="34" s="1"/>
  <c r="K1599" i="34"/>
  <c r="L1599" i="34" s="1"/>
  <c r="J1601" i="34"/>
  <c r="AC1726" i="34" l="1"/>
  <c r="AD1726" i="34" s="1"/>
  <c r="AB1728" i="34"/>
  <c r="J1602" i="34"/>
  <c r="K1600" i="34"/>
  <c r="L1600" i="34" s="1"/>
  <c r="AB1729" i="34" l="1"/>
  <c r="AC1727" i="34"/>
  <c r="AD1727" i="34" s="1"/>
  <c r="K1601" i="34"/>
  <c r="L1601" i="34" s="1"/>
  <c r="J1603" i="34"/>
  <c r="AC1728" i="34" l="1"/>
  <c r="AD1728" i="34" s="1"/>
  <c r="AB1730" i="34"/>
  <c r="J1604" i="34"/>
  <c r="K1602" i="34"/>
  <c r="L1602" i="34" s="1"/>
  <c r="AB1731" i="34" l="1"/>
  <c r="AC1729" i="34"/>
  <c r="AD1729" i="34" s="1"/>
  <c r="K1603" i="34"/>
  <c r="L1603" i="34" s="1"/>
  <c r="J1605" i="34"/>
  <c r="AC1730" i="34" l="1"/>
  <c r="AD1730" i="34" s="1"/>
  <c r="AB1732" i="34"/>
  <c r="J1606" i="34"/>
  <c r="K1604" i="34"/>
  <c r="L1604" i="34" s="1"/>
  <c r="AB1733" i="34" l="1"/>
  <c r="AC1731" i="34"/>
  <c r="AD1731" i="34" s="1"/>
  <c r="K1605" i="34"/>
  <c r="L1605" i="34" s="1"/>
  <c r="J1607" i="34"/>
  <c r="AC1732" i="34" l="1"/>
  <c r="AD1732" i="34" s="1"/>
  <c r="AB1734" i="34"/>
  <c r="J1608" i="34"/>
  <c r="K1606" i="34"/>
  <c r="L1606" i="34" s="1"/>
  <c r="AB1735" i="34" l="1"/>
  <c r="AC1733" i="34"/>
  <c r="AD1733" i="34" s="1"/>
  <c r="K1607" i="34"/>
  <c r="L1607" i="34" s="1"/>
  <c r="J1609" i="34"/>
  <c r="AC1734" i="34" l="1"/>
  <c r="AD1734" i="34" s="1"/>
  <c r="AB1736" i="34"/>
  <c r="J1610" i="34"/>
  <c r="K1608" i="34"/>
  <c r="L1608" i="34" s="1"/>
  <c r="AB1737" i="34" l="1"/>
  <c r="AC1735" i="34"/>
  <c r="AD1735" i="34" s="1"/>
  <c r="K1609" i="34"/>
  <c r="L1609" i="34" s="1"/>
  <c r="J1611" i="34"/>
  <c r="AC1736" i="34" l="1"/>
  <c r="AD1736" i="34" s="1"/>
  <c r="AB1738" i="34"/>
  <c r="J1612" i="34"/>
  <c r="K1610" i="34"/>
  <c r="L1610" i="34" s="1"/>
  <c r="AB1739" i="34" l="1"/>
  <c r="AC1737" i="34"/>
  <c r="AD1737" i="34" s="1"/>
  <c r="K1611" i="34"/>
  <c r="L1611" i="34" s="1"/>
  <c r="J1613" i="34"/>
  <c r="AC1738" i="34" l="1"/>
  <c r="AD1738" i="34" s="1"/>
  <c r="AB1740" i="34"/>
  <c r="J1614" i="34"/>
  <c r="K1612" i="34"/>
  <c r="L1612" i="34" s="1"/>
  <c r="AB1741" i="34" l="1"/>
  <c r="AC1739" i="34"/>
  <c r="AD1739" i="34" s="1"/>
  <c r="K1613" i="34"/>
  <c r="L1613" i="34" s="1"/>
  <c r="J1615" i="34"/>
  <c r="AC1740" i="34" l="1"/>
  <c r="AD1740" i="34" s="1"/>
  <c r="AB1742" i="34"/>
  <c r="J1616" i="34"/>
  <c r="K1614" i="34"/>
  <c r="L1614" i="34" s="1"/>
  <c r="AB1743" i="34" l="1"/>
  <c r="AC1741" i="34"/>
  <c r="AD1741" i="34" s="1"/>
  <c r="K1615" i="34"/>
  <c r="L1615" i="34" s="1"/>
  <c r="J1617" i="34"/>
  <c r="AC1742" i="34" l="1"/>
  <c r="AD1742" i="34" s="1"/>
  <c r="AB1744" i="34"/>
  <c r="J1618" i="34"/>
  <c r="K1616" i="34"/>
  <c r="L1616" i="34" s="1"/>
  <c r="AB1745" i="34" l="1"/>
  <c r="AC1743" i="34"/>
  <c r="AD1743" i="34" s="1"/>
  <c r="K1617" i="34"/>
  <c r="L1617" i="34" s="1"/>
  <c r="J1619" i="34"/>
  <c r="AC1744" i="34" l="1"/>
  <c r="AD1744" i="34" s="1"/>
  <c r="AB1746" i="34"/>
  <c r="J1620" i="34"/>
  <c r="K1618" i="34"/>
  <c r="L1618" i="34" s="1"/>
  <c r="AB1747" i="34" l="1"/>
  <c r="AC1745" i="34"/>
  <c r="AD1745" i="34" s="1"/>
  <c r="K1619" i="34"/>
  <c r="L1619" i="34" s="1"/>
  <c r="J1621" i="34"/>
  <c r="AC1746" i="34" l="1"/>
  <c r="AD1746" i="34" s="1"/>
  <c r="AB1748" i="34"/>
  <c r="J1622" i="34"/>
  <c r="K1620" i="34"/>
  <c r="L1620" i="34" s="1"/>
  <c r="AB1749" i="34" l="1"/>
  <c r="AC1747" i="34"/>
  <c r="AD1747" i="34" s="1"/>
  <c r="K1621" i="34"/>
  <c r="L1621" i="34" s="1"/>
  <c r="J1623" i="34"/>
  <c r="AC1748" i="34" l="1"/>
  <c r="AD1748" i="34" s="1"/>
  <c r="AB1750" i="34"/>
  <c r="J1624" i="34"/>
  <c r="K1622" i="34"/>
  <c r="L1622" i="34" s="1"/>
  <c r="AB1751" i="34" l="1"/>
  <c r="AC1749" i="34"/>
  <c r="AD1749" i="34" s="1"/>
  <c r="K1623" i="34"/>
  <c r="L1623" i="34" s="1"/>
  <c r="J1625" i="34"/>
  <c r="AC1750" i="34" l="1"/>
  <c r="AD1750" i="34" s="1"/>
  <c r="AB1752" i="34"/>
  <c r="J1626" i="34"/>
  <c r="K1624" i="34"/>
  <c r="L1624" i="34" s="1"/>
  <c r="AB1753" i="34" l="1"/>
  <c r="AC1751" i="34"/>
  <c r="AD1751" i="34" s="1"/>
  <c r="K1625" i="34"/>
  <c r="L1625" i="34" s="1"/>
  <c r="J1627" i="34"/>
  <c r="AC1752" i="34" l="1"/>
  <c r="AD1752" i="34" s="1"/>
  <c r="AB1754" i="34"/>
  <c r="J1628" i="34"/>
  <c r="K1626" i="34"/>
  <c r="L1626" i="34" s="1"/>
  <c r="AB1755" i="34" l="1"/>
  <c r="AC1753" i="34"/>
  <c r="AD1753" i="34" s="1"/>
  <c r="K1627" i="34"/>
  <c r="L1627" i="34" s="1"/>
  <c r="J1629" i="34"/>
  <c r="AC1754" i="34" l="1"/>
  <c r="AD1754" i="34" s="1"/>
  <c r="AB1756" i="34"/>
  <c r="J1630" i="34"/>
  <c r="K1628" i="34"/>
  <c r="L1628" i="34" s="1"/>
  <c r="AB1757" i="34" l="1"/>
  <c r="AC1755" i="34"/>
  <c r="AD1755" i="34" s="1"/>
  <c r="K1629" i="34"/>
  <c r="L1629" i="34" s="1"/>
  <c r="J1631" i="34"/>
  <c r="AC1756" i="34" l="1"/>
  <c r="AD1756" i="34" s="1"/>
  <c r="AB1758" i="34"/>
  <c r="J1632" i="34"/>
  <c r="K1630" i="34"/>
  <c r="L1630" i="34" s="1"/>
  <c r="AB1759" i="34" l="1"/>
  <c r="AC1757" i="34"/>
  <c r="AD1757" i="34" s="1"/>
  <c r="K1631" i="34"/>
  <c r="L1631" i="34" s="1"/>
  <c r="J1633" i="34"/>
  <c r="AC1758" i="34" l="1"/>
  <c r="AD1758" i="34" s="1"/>
  <c r="AB1760" i="34"/>
  <c r="J1634" i="34"/>
  <c r="K1632" i="34"/>
  <c r="L1632" i="34" s="1"/>
  <c r="AB1761" i="34" l="1"/>
  <c r="AC1759" i="34"/>
  <c r="AD1759" i="34" s="1"/>
  <c r="K1633" i="34"/>
  <c r="L1633" i="34" s="1"/>
  <c r="J1635" i="34"/>
  <c r="AC1760" i="34" l="1"/>
  <c r="AD1760" i="34" s="1"/>
  <c r="AB1762" i="34"/>
  <c r="J1636" i="34"/>
  <c r="K1634" i="34"/>
  <c r="L1634" i="34" s="1"/>
  <c r="AB1763" i="34" l="1"/>
  <c r="AC1761" i="34"/>
  <c r="AD1761" i="34" s="1"/>
  <c r="K1635" i="34"/>
  <c r="L1635" i="34" s="1"/>
  <c r="J1637" i="34"/>
  <c r="AC1762" i="34" l="1"/>
  <c r="AD1762" i="34" s="1"/>
  <c r="AB1764" i="34"/>
  <c r="J1638" i="34"/>
  <c r="K1636" i="34"/>
  <c r="L1636" i="34" s="1"/>
  <c r="AB1765" i="34" l="1"/>
  <c r="AC1763" i="34"/>
  <c r="AD1763" i="34" s="1"/>
  <c r="K1637" i="34"/>
  <c r="L1637" i="34" s="1"/>
  <c r="J1639" i="34"/>
  <c r="AC1764" i="34" l="1"/>
  <c r="AD1764" i="34" s="1"/>
  <c r="AB1766" i="34"/>
  <c r="J1640" i="34"/>
  <c r="K1638" i="34"/>
  <c r="L1638" i="34" s="1"/>
  <c r="AB1767" i="34" l="1"/>
  <c r="AC1765" i="34"/>
  <c r="AD1765" i="34" s="1"/>
  <c r="K1639" i="34"/>
  <c r="L1639" i="34" s="1"/>
  <c r="J1641" i="34"/>
  <c r="AC1766" i="34" l="1"/>
  <c r="AD1766" i="34" s="1"/>
  <c r="AB1768" i="34"/>
  <c r="J1642" i="34"/>
  <c r="K1640" i="34"/>
  <c r="L1640" i="34" s="1"/>
  <c r="AB1769" i="34" l="1"/>
  <c r="AC1767" i="34"/>
  <c r="AD1767" i="34" s="1"/>
  <c r="K1641" i="34"/>
  <c r="L1641" i="34" s="1"/>
  <c r="J1643" i="34"/>
  <c r="AC1768" i="34" l="1"/>
  <c r="AD1768" i="34" s="1"/>
  <c r="AB1770" i="34"/>
  <c r="J1644" i="34"/>
  <c r="K1642" i="34"/>
  <c r="L1642" i="34" s="1"/>
  <c r="AB1771" i="34" l="1"/>
  <c r="AC1769" i="34"/>
  <c r="AD1769" i="34" s="1"/>
  <c r="K1643" i="34"/>
  <c r="L1643" i="34" s="1"/>
  <c r="J1645" i="34"/>
  <c r="AC1770" i="34" l="1"/>
  <c r="AD1770" i="34" s="1"/>
  <c r="AB1772" i="34"/>
  <c r="J1646" i="34"/>
  <c r="K1644" i="34"/>
  <c r="L1644" i="34" s="1"/>
  <c r="AB1773" i="34" l="1"/>
  <c r="AC1771" i="34"/>
  <c r="AD1771" i="34" s="1"/>
  <c r="K1645" i="34"/>
  <c r="L1645" i="34" s="1"/>
  <c r="J1647" i="34"/>
  <c r="AC1772" i="34" l="1"/>
  <c r="AD1772" i="34" s="1"/>
  <c r="AB1774" i="34"/>
  <c r="J1648" i="34"/>
  <c r="K1646" i="34"/>
  <c r="L1646" i="34" s="1"/>
  <c r="AB1775" i="34" l="1"/>
  <c r="AC1773" i="34"/>
  <c r="AD1773" i="34" s="1"/>
  <c r="K1647" i="34"/>
  <c r="L1647" i="34" s="1"/>
  <c r="J1649" i="34"/>
  <c r="AC1774" i="34" l="1"/>
  <c r="AD1774" i="34" s="1"/>
  <c r="AB1776" i="34"/>
  <c r="J1650" i="34"/>
  <c r="K1648" i="34"/>
  <c r="L1648" i="34" s="1"/>
  <c r="AB1777" i="34" l="1"/>
  <c r="AC1775" i="34"/>
  <c r="AD1775" i="34" s="1"/>
  <c r="K1649" i="34"/>
  <c r="L1649" i="34" s="1"/>
  <c r="J1651" i="34"/>
  <c r="AC1776" i="34" l="1"/>
  <c r="AD1776" i="34" s="1"/>
  <c r="AB1778" i="34"/>
  <c r="J1652" i="34"/>
  <c r="K1650" i="34"/>
  <c r="L1650" i="34" s="1"/>
  <c r="AB1779" i="34" l="1"/>
  <c r="AC1777" i="34"/>
  <c r="AD1777" i="34" s="1"/>
  <c r="K1651" i="34"/>
  <c r="L1651" i="34" s="1"/>
  <c r="J1653" i="34"/>
  <c r="AC1778" i="34" l="1"/>
  <c r="AD1778" i="34" s="1"/>
  <c r="AB1780" i="34"/>
  <c r="J1654" i="34"/>
  <c r="K1652" i="34"/>
  <c r="L1652" i="34" s="1"/>
  <c r="AB1781" i="34" l="1"/>
  <c r="AC1779" i="34"/>
  <c r="AD1779" i="34" s="1"/>
  <c r="K1653" i="34"/>
  <c r="L1653" i="34" s="1"/>
  <c r="J1655" i="34"/>
  <c r="AB1782" i="34" l="1"/>
  <c r="AC1780" i="34"/>
  <c r="AD1780" i="34" s="1"/>
  <c r="J1656" i="34"/>
  <c r="K1654" i="34"/>
  <c r="L1654" i="34" s="1"/>
  <c r="AB1783" i="34" l="1"/>
  <c r="AC1781" i="34"/>
  <c r="AD1781" i="34" s="1"/>
  <c r="K1655" i="34"/>
  <c r="L1655" i="34" s="1"/>
  <c r="J1657" i="34"/>
  <c r="AC1782" i="34" l="1"/>
  <c r="AD1782" i="34" s="1"/>
  <c r="AB1784" i="34"/>
  <c r="J1658" i="34"/>
  <c r="K1656" i="34"/>
  <c r="L1656" i="34" s="1"/>
  <c r="AB1785" i="34" l="1"/>
  <c r="AC1783" i="34"/>
  <c r="AD1783" i="34" s="1"/>
  <c r="K1657" i="34"/>
  <c r="L1657" i="34" s="1"/>
  <c r="J1659" i="34"/>
  <c r="AC1784" i="34" l="1"/>
  <c r="AD1784" i="34" s="1"/>
  <c r="AB1786" i="34"/>
  <c r="J1660" i="34"/>
  <c r="K1658" i="34"/>
  <c r="L1658" i="34" s="1"/>
  <c r="AB1787" i="34" l="1"/>
  <c r="AC1785" i="34"/>
  <c r="AD1785" i="34" s="1"/>
  <c r="K1659" i="34"/>
  <c r="L1659" i="34" s="1"/>
  <c r="J1661" i="34"/>
  <c r="AC1786" i="34" l="1"/>
  <c r="AD1786" i="34" s="1"/>
  <c r="AB1788" i="34"/>
  <c r="J1662" i="34"/>
  <c r="K1660" i="34"/>
  <c r="L1660" i="34" s="1"/>
  <c r="AB1789" i="34" l="1"/>
  <c r="AC1787" i="34"/>
  <c r="AD1787" i="34" s="1"/>
  <c r="K1661" i="34"/>
  <c r="L1661" i="34" s="1"/>
  <c r="J1663" i="34"/>
  <c r="AC1788" i="34" l="1"/>
  <c r="AD1788" i="34" s="1"/>
  <c r="AB1790" i="34"/>
  <c r="J1664" i="34"/>
  <c r="K1662" i="34"/>
  <c r="L1662" i="34" s="1"/>
  <c r="AB1791" i="34" l="1"/>
  <c r="AC1789" i="34"/>
  <c r="AD1789" i="34" s="1"/>
  <c r="K1663" i="34"/>
  <c r="L1663" i="34" s="1"/>
  <c r="J1665" i="34"/>
  <c r="AC1790" i="34" l="1"/>
  <c r="AD1790" i="34" s="1"/>
  <c r="AB1792" i="34"/>
  <c r="J1666" i="34"/>
  <c r="K1664" i="34"/>
  <c r="L1664" i="34" s="1"/>
  <c r="AB1793" i="34" l="1"/>
  <c r="AC1791" i="34"/>
  <c r="AD1791" i="34" s="1"/>
  <c r="K1665" i="34"/>
  <c r="L1665" i="34" s="1"/>
  <c r="J1667" i="34"/>
  <c r="AC1792" i="34" l="1"/>
  <c r="AD1792" i="34" s="1"/>
  <c r="AB1794" i="34"/>
  <c r="J1668" i="34"/>
  <c r="K1666" i="34"/>
  <c r="L1666" i="34" s="1"/>
  <c r="AB1795" i="34" l="1"/>
  <c r="AC1793" i="34"/>
  <c r="AD1793" i="34" s="1"/>
  <c r="K1667" i="34"/>
  <c r="L1667" i="34" s="1"/>
  <c r="J1669" i="34"/>
  <c r="AC1794" i="34" l="1"/>
  <c r="AD1794" i="34" s="1"/>
  <c r="AB1796" i="34"/>
  <c r="J1670" i="34"/>
  <c r="K1668" i="34"/>
  <c r="L1668" i="34" s="1"/>
  <c r="AB1797" i="34" l="1"/>
  <c r="AC1795" i="34"/>
  <c r="AD1795" i="34" s="1"/>
  <c r="K1669" i="34"/>
  <c r="L1669" i="34" s="1"/>
  <c r="J1671" i="34"/>
  <c r="AC1796" i="34" l="1"/>
  <c r="AD1796" i="34" s="1"/>
  <c r="AB1798" i="34"/>
  <c r="J1672" i="34"/>
  <c r="K1670" i="34"/>
  <c r="L1670" i="34" s="1"/>
  <c r="AB1799" i="34" l="1"/>
  <c r="AC1797" i="34"/>
  <c r="AD1797" i="34" s="1"/>
  <c r="K1671" i="34"/>
  <c r="L1671" i="34" s="1"/>
  <c r="J1673" i="34"/>
  <c r="AC1798" i="34" l="1"/>
  <c r="AD1798" i="34" s="1"/>
  <c r="AB1800" i="34"/>
  <c r="J1674" i="34"/>
  <c r="K1672" i="34"/>
  <c r="L1672" i="34" s="1"/>
  <c r="AB1801" i="34" l="1"/>
  <c r="AC1799" i="34"/>
  <c r="AD1799" i="34" s="1"/>
  <c r="K1673" i="34"/>
  <c r="L1673" i="34" s="1"/>
  <c r="J1675" i="34"/>
  <c r="AC1800" i="34" l="1"/>
  <c r="AD1800" i="34" s="1"/>
  <c r="AB1802" i="34"/>
  <c r="J1676" i="34"/>
  <c r="K1674" i="34"/>
  <c r="L1674" i="34" s="1"/>
  <c r="AB1803" i="34" l="1"/>
  <c r="AC1801" i="34"/>
  <c r="AD1801" i="34" s="1"/>
  <c r="K1675" i="34"/>
  <c r="L1675" i="34" s="1"/>
  <c r="J1677" i="34"/>
  <c r="AC1802" i="34" l="1"/>
  <c r="AD1802" i="34" s="1"/>
  <c r="AB1804" i="34"/>
  <c r="J1678" i="34"/>
  <c r="K1676" i="34"/>
  <c r="L1676" i="34" s="1"/>
  <c r="AB1805" i="34" l="1"/>
  <c r="AC1803" i="34"/>
  <c r="AD1803" i="34" s="1"/>
  <c r="K1677" i="34"/>
  <c r="L1677" i="34" s="1"/>
  <c r="J1679" i="34"/>
  <c r="AC1804" i="34" l="1"/>
  <c r="AD1804" i="34" s="1"/>
  <c r="AB1806" i="34"/>
  <c r="J1680" i="34"/>
  <c r="K1678" i="34"/>
  <c r="L1678" i="34" s="1"/>
  <c r="AB1807" i="34" l="1"/>
  <c r="AC1805" i="34"/>
  <c r="AD1805" i="34" s="1"/>
  <c r="K1679" i="34"/>
  <c r="L1679" i="34" s="1"/>
  <c r="J1681" i="34"/>
  <c r="AB1808" i="34" l="1"/>
  <c r="AC1806" i="34"/>
  <c r="AD1806" i="34" s="1"/>
  <c r="J1682" i="34"/>
  <c r="K1680" i="34"/>
  <c r="L1680" i="34" s="1"/>
  <c r="AB1809" i="34" l="1"/>
  <c r="AC1807" i="34"/>
  <c r="AD1807" i="34" s="1"/>
  <c r="K1681" i="34"/>
  <c r="L1681" i="34" s="1"/>
  <c r="J1683" i="34"/>
  <c r="AC1808" i="34" l="1"/>
  <c r="AD1808" i="34" s="1"/>
  <c r="AB1810" i="34"/>
  <c r="J1684" i="34"/>
  <c r="K1682" i="34"/>
  <c r="L1682" i="34" s="1"/>
  <c r="AB1811" i="34" l="1"/>
  <c r="AC1809" i="34"/>
  <c r="AD1809" i="34" s="1"/>
  <c r="K1683" i="34"/>
  <c r="L1683" i="34" s="1"/>
  <c r="J1685" i="34"/>
  <c r="AC1810" i="34" l="1"/>
  <c r="AD1810" i="34" s="1"/>
  <c r="AB1812" i="34"/>
  <c r="J1686" i="34"/>
  <c r="K1684" i="34"/>
  <c r="L1684" i="34" s="1"/>
  <c r="AB1813" i="34" l="1"/>
  <c r="AC1811" i="34"/>
  <c r="AD1811" i="34" s="1"/>
  <c r="K1685" i="34"/>
  <c r="L1685" i="34" s="1"/>
  <c r="J1687" i="34"/>
  <c r="AC1812" i="34" l="1"/>
  <c r="AD1812" i="34" s="1"/>
  <c r="AB1814" i="34"/>
  <c r="J1688" i="34"/>
  <c r="K1686" i="34"/>
  <c r="L1686" i="34" s="1"/>
  <c r="AC1813" i="34" l="1"/>
  <c r="AD1813" i="34" s="1"/>
  <c r="AB1815" i="34"/>
  <c r="K1687" i="34"/>
  <c r="L1687" i="34" s="1"/>
  <c r="J1689" i="34"/>
  <c r="AC1814" i="34" l="1"/>
  <c r="AD1814" i="34" s="1"/>
  <c r="AB1816" i="34"/>
  <c r="J1690" i="34"/>
  <c r="K1688" i="34"/>
  <c r="L1688" i="34" s="1"/>
  <c r="AB1817" i="34" l="1"/>
  <c r="AC1815" i="34"/>
  <c r="AD1815" i="34" s="1"/>
  <c r="K1689" i="34"/>
  <c r="L1689" i="34" s="1"/>
  <c r="J1691" i="34"/>
  <c r="AC1816" i="34" l="1"/>
  <c r="AD1816" i="34" s="1"/>
  <c r="AB1818" i="34"/>
  <c r="J1692" i="34"/>
  <c r="K1690" i="34"/>
  <c r="L1690" i="34" s="1"/>
  <c r="AB1819" i="34" l="1"/>
  <c r="AC1817" i="34"/>
  <c r="AD1817" i="34" s="1"/>
  <c r="K1691" i="34"/>
  <c r="L1691" i="34" s="1"/>
  <c r="J1693" i="34"/>
  <c r="AC1818" i="34" l="1"/>
  <c r="AD1818" i="34" s="1"/>
  <c r="AB1820" i="34"/>
  <c r="J1694" i="34"/>
  <c r="K1692" i="34"/>
  <c r="L1692" i="34" s="1"/>
  <c r="AB1821" i="34" l="1"/>
  <c r="AC1819" i="34"/>
  <c r="AD1819" i="34" s="1"/>
  <c r="K1693" i="34"/>
  <c r="L1693" i="34" s="1"/>
  <c r="J1695" i="34"/>
  <c r="AC1820" i="34" l="1"/>
  <c r="AD1820" i="34" s="1"/>
  <c r="AB1822" i="34"/>
  <c r="J1696" i="34"/>
  <c r="K1694" i="34"/>
  <c r="L1694" i="34" s="1"/>
  <c r="AB1823" i="34" l="1"/>
  <c r="AC1821" i="34"/>
  <c r="AD1821" i="34" s="1"/>
  <c r="K1695" i="34"/>
  <c r="L1695" i="34" s="1"/>
  <c r="J1697" i="34"/>
  <c r="AC1822" i="34" l="1"/>
  <c r="AD1822" i="34" s="1"/>
  <c r="AB1824" i="34"/>
  <c r="J1698" i="34"/>
  <c r="K1696" i="34"/>
  <c r="L1696" i="34" s="1"/>
  <c r="AC1823" i="34" l="1"/>
  <c r="AD1823" i="34" s="1"/>
  <c r="AB1825" i="34"/>
  <c r="K1697" i="34"/>
  <c r="L1697" i="34" s="1"/>
  <c r="J1699" i="34"/>
  <c r="AC1824" i="34" l="1"/>
  <c r="AD1824" i="34" s="1"/>
  <c r="AB1826" i="34"/>
  <c r="J1700" i="34"/>
  <c r="K1698" i="34"/>
  <c r="L1698" i="34" s="1"/>
  <c r="AB1827" i="34" l="1"/>
  <c r="AC1825" i="34"/>
  <c r="AD1825" i="34" s="1"/>
  <c r="K1699" i="34"/>
  <c r="L1699" i="34" s="1"/>
  <c r="J1701" i="34"/>
  <c r="AC1826" i="34" l="1"/>
  <c r="AD1826" i="34" s="1"/>
  <c r="AB1828" i="34"/>
  <c r="J1702" i="34"/>
  <c r="K1700" i="34"/>
  <c r="L1700" i="34" s="1"/>
  <c r="AB1829" i="34" l="1"/>
  <c r="AC1827" i="34"/>
  <c r="AD1827" i="34" s="1"/>
  <c r="K1701" i="34"/>
  <c r="L1701" i="34" s="1"/>
  <c r="J1703" i="34"/>
  <c r="AC1828" i="34" l="1"/>
  <c r="AD1828" i="34" s="1"/>
  <c r="AB1830" i="34"/>
  <c r="J1704" i="34"/>
  <c r="K1702" i="34"/>
  <c r="L1702" i="34" s="1"/>
  <c r="AB1831" i="34" l="1"/>
  <c r="AC1829" i="34"/>
  <c r="AD1829" i="34" s="1"/>
  <c r="K1703" i="34"/>
  <c r="L1703" i="34" s="1"/>
  <c r="J1705" i="34"/>
  <c r="AC1830" i="34" l="1"/>
  <c r="AD1830" i="34" s="1"/>
  <c r="AB1832" i="34"/>
  <c r="J1706" i="34"/>
  <c r="K1704" i="34"/>
  <c r="L1704" i="34" s="1"/>
  <c r="AB1833" i="34" l="1"/>
  <c r="AC1831" i="34"/>
  <c r="AD1831" i="34" s="1"/>
  <c r="K1705" i="34"/>
  <c r="L1705" i="34" s="1"/>
  <c r="J1707" i="34"/>
  <c r="AC1832" i="34" l="1"/>
  <c r="AD1832" i="34" s="1"/>
  <c r="AB1834" i="34"/>
  <c r="J1708" i="34"/>
  <c r="K1706" i="34"/>
  <c r="L1706" i="34" s="1"/>
  <c r="AB1835" i="34" l="1"/>
  <c r="AC1833" i="34"/>
  <c r="AD1833" i="34" s="1"/>
  <c r="K1707" i="34"/>
  <c r="L1707" i="34" s="1"/>
  <c r="J1709" i="34"/>
  <c r="AC1834" i="34" l="1"/>
  <c r="AD1834" i="34" s="1"/>
  <c r="AB1836" i="34"/>
  <c r="J1710" i="34"/>
  <c r="K1708" i="34"/>
  <c r="L1708" i="34" s="1"/>
  <c r="AC1835" i="34" l="1"/>
  <c r="AD1835" i="34" s="1"/>
  <c r="AB1837" i="34"/>
  <c r="K1709" i="34"/>
  <c r="L1709" i="34" s="1"/>
  <c r="J1711" i="34"/>
  <c r="AC1836" i="34" l="1"/>
  <c r="AD1836" i="34" s="1"/>
  <c r="AB1838" i="34"/>
  <c r="J1712" i="34"/>
  <c r="K1710" i="34"/>
  <c r="L1710" i="34" s="1"/>
  <c r="AB1839" i="34" l="1"/>
  <c r="AC1837" i="34"/>
  <c r="AD1837" i="34" s="1"/>
  <c r="K1711" i="34"/>
  <c r="L1711" i="34" s="1"/>
  <c r="J1713" i="34"/>
  <c r="AC1838" i="34" l="1"/>
  <c r="AD1838" i="34" s="1"/>
  <c r="AB1840" i="34"/>
  <c r="J1714" i="34"/>
  <c r="K1712" i="34"/>
  <c r="L1712" i="34" s="1"/>
  <c r="AB1841" i="34" l="1"/>
  <c r="AC1839" i="34"/>
  <c r="AD1839" i="34" s="1"/>
  <c r="K1713" i="34"/>
  <c r="L1713" i="34" s="1"/>
  <c r="J1715" i="34"/>
  <c r="AC1840" i="34" l="1"/>
  <c r="AD1840" i="34" s="1"/>
  <c r="AB1842" i="34"/>
  <c r="J1716" i="34"/>
  <c r="K1714" i="34"/>
  <c r="L1714" i="34" s="1"/>
  <c r="AB1843" i="34" l="1"/>
  <c r="AC1841" i="34"/>
  <c r="AD1841" i="34" s="1"/>
  <c r="K1715" i="34"/>
  <c r="L1715" i="34" s="1"/>
  <c r="J1717" i="34"/>
  <c r="AC1842" i="34" l="1"/>
  <c r="AD1842" i="34" s="1"/>
  <c r="AB1844" i="34"/>
  <c r="J1718" i="34"/>
  <c r="K1716" i="34"/>
  <c r="L1716" i="34" s="1"/>
  <c r="AB1845" i="34" l="1"/>
  <c r="AC1843" i="34"/>
  <c r="AD1843" i="34" s="1"/>
  <c r="K1717" i="34"/>
  <c r="L1717" i="34" s="1"/>
  <c r="J1719" i="34"/>
  <c r="AC1844" i="34" l="1"/>
  <c r="AD1844" i="34" s="1"/>
  <c r="AB1846" i="34"/>
  <c r="J1720" i="34"/>
  <c r="K1718" i="34"/>
  <c r="L1718" i="34" s="1"/>
  <c r="AB1847" i="34" l="1"/>
  <c r="AC1845" i="34"/>
  <c r="AD1845" i="34" s="1"/>
  <c r="K1719" i="34"/>
  <c r="L1719" i="34" s="1"/>
  <c r="J1721" i="34"/>
  <c r="AC1846" i="34" l="1"/>
  <c r="AD1846" i="34" s="1"/>
  <c r="AB1848" i="34"/>
  <c r="J1722" i="34"/>
  <c r="K1720" i="34"/>
  <c r="L1720" i="34" s="1"/>
  <c r="AB1849" i="34" l="1"/>
  <c r="AC1847" i="34"/>
  <c r="AD1847" i="34" s="1"/>
  <c r="K1721" i="34"/>
  <c r="L1721" i="34" s="1"/>
  <c r="J1723" i="34"/>
  <c r="AC1848" i="34" l="1"/>
  <c r="AD1848" i="34" s="1"/>
  <c r="AB1850" i="34"/>
  <c r="J1724" i="34"/>
  <c r="K1722" i="34"/>
  <c r="L1722" i="34" s="1"/>
  <c r="AB1851" i="34" l="1"/>
  <c r="AC1849" i="34"/>
  <c r="AD1849" i="34" s="1"/>
  <c r="K1723" i="34"/>
  <c r="L1723" i="34" s="1"/>
  <c r="J1725" i="34"/>
  <c r="AC1850" i="34" l="1"/>
  <c r="AD1850" i="34" s="1"/>
  <c r="AB1852" i="34"/>
  <c r="J1726" i="34"/>
  <c r="K1724" i="34"/>
  <c r="L1724" i="34" s="1"/>
  <c r="AB1853" i="34" l="1"/>
  <c r="AC1851" i="34"/>
  <c r="AD1851" i="34" s="1"/>
  <c r="K1725" i="34"/>
  <c r="L1725" i="34" s="1"/>
  <c r="J1727" i="34"/>
  <c r="AC1852" i="34" l="1"/>
  <c r="AD1852" i="34" s="1"/>
  <c r="AB1854" i="34"/>
  <c r="J1728" i="34"/>
  <c r="K1726" i="34"/>
  <c r="L1726" i="34" s="1"/>
  <c r="AB1855" i="34" l="1"/>
  <c r="AC1853" i="34"/>
  <c r="AD1853" i="34" s="1"/>
  <c r="K1727" i="34"/>
  <c r="L1727" i="34" s="1"/>
  <c r="J1729" i="34"/>
  <c r="AC1854" i="34" l="1"/>
  <c r="AD1854" i="34" s="1"/>
  <c r="AB1856" i="34"/>
  <c r="J1730" i="34"/>
  <c r="K1728" i="34"/>
  <c r="L1728" i="34" s="1"/>
  <c r="AB1857" i="34" l="1"/>
  <c r="AC1855" i="34"/>
  <c r="AD1855" i="34" s="1"/>
  <c r="K1729" i="34"/>
  <c r="L1729" i="34" s="1"/>
  <c r="J1731" i="34"/>
  <c r="AC1856" i="34" l="1"/>
  <c r="AD1856" i="34" s="1"/>
  <c r="AB1858" i="34"/>
  <c r="J1732" i="34"/>
  <c r="K1730" i="34"/>
  <c r="L1730" i="34" s="1"/>
  <c r="AB1859" i="34" l="1"/>
  <c r="AC1857" i="34"/>
  <c r="AD1857" i="34" s="1"/>
  <c r="K1731" i="34"/>
  <c r="L1731" i="34" s="1"/>
  <c r="J1733" i="34"/>
  <c r="AC1858" i="34" l="1"/>
  <c r="AD1858" i="34" s="1"/>
  <c r="AB1860" i="34"/>
  <c r="J1734" i="34"/>
  <c r="K1732" i="34"/>
  <c r="L1732" i="34" s="1"/>
  <c r="AB1861" i="34" l="1"/>
  <c r="AC1859" i="34"/>
  <c r="AD1859" i="34" s="1"/>
  <c r="K1733" i="34"/>
  <c r="L1733" i="34" s="1"/>
  <c r="J1735" i="34"/>
  <c r="AC1860" i="34" l="1"/>
  <c r="AD1860" i="34" s="1"/>
  <c r="AB1862" i="34"/>
  <c r="J1736" i="34"/>
  <c r="K1734" i="34"/>
  <c r="L1734" i="34" s="1"/>
  <c r="AB1863" i="34" l="1"/>
  <c r="AC1861" i="34"/>
  <c r="AD1861" i="34" s="1"/>
  <c r="K1735" i="34"/>
  <c r="L1735" i="34" s="1"/>
  <c r="J1737" i="34"/>
  <c r="AC1862" i="34" l="1"/>
  <c r="AD1862" i="34" s="1"/>
  <c r="AB1864" i="34"/>
  <c r="J1738" i="34"/>
  <c r="K1736" i="34"/>
  <c r="L1736" i="34" s="1"/>
  <c r="AB1865" i="34" l="1"/>
  <c r="AC1863" i="34"/>
  <c r="AD1863" i="34" s="1"/>
  <c r="K1737" i="34"/>
  <c r="L1737" i="34" s="1"/>
  <c r="J1739" i="34"/>
  <c r="AC1864" i="34" l="1"/>
  <c r="AD1864" i="34" s="1"/>
  <c r="AB1866" i="34"/>
  <c r="J1740" i="34"/>
  <c r="K1738" i="34"/>
  <c r="L1738" i="34" s="1"/>
  <c r="AB1867" i="34" l="1"/>
  <c r="AC1865" i="34"/>
  <c r="AD1865" i="34" s="1"/>
  <c r="K1739" i="34"/>
  <c r="L1739" i="34" s="1"/>
  <c r="J1741" i="34"/>
  <c r="AC1866" i="34" l="1"/>
  <c r="AD1866" i="34" s="1"/>
  <c r="AB1868" i="34"/>
  <c r="J1742" i="34"/>
  <c r="K1740" i="34"/>
  <c r="L1740" i="34" s="1"/>
  <c r="AB1869" i="34" l="1"/>
  <c r="AC1867" i="34"/>
  <c r="AD1867" i="34" s="1"/>
  <c r="K1741" i="34"/>
  <c r="L1741" i="34" s="1"/>
  <c r="J1743" i="34"/>
  <c r="AC1868" i="34" l="1"/>
  <c r="AD1868" i="34" s="1"/>
  <c r="AB1870" i="34"/>
  <c r="J1744" i="34"/>
  <c r="K1742" i="34"/>
  <c r="L1742" i="34" s="1"/>
  <c r="AB1871" i="34" l="1"/>
  <c r="AC1869" i="34"/>
  <c r="AD1869" i="34" s="1"/>
  <c r="K1743" i="34"/>
  <c r="L1743" i="34" s="1"/>
  <c r="J1745" i="34"/>
  <c r="AC1870" i="34" l="1"/>
  <c r="AD1870" i="34" s="1"/>
  <c r="AB1872" i="34"/>
  <c r="J1746" i="34"/>
  <c r="K1744" i="34"/>
  <c r="L1744" i="34" s="1"/>
  <c r="AB1873" i="34" l="1"/>
  <c r="AC1871" i="34"/>
  <c r="AD1871" i="34" s="1"/>
  <c r="K1745" i="34"/>
  <c r="L1745" i="34" s="1"/>
  <c r="J1747" i="34"/>
  <c r="AC1872" i="34" l="1"/>
  <c r="AD1872" i="34" s="1"/>
  <c r="AB1874" i="34"/>
  <c r="J1748" i="34"/>
  <c r="K1746" i="34"/>
  <c r="L1746" i="34" s="1"/>
  <c r="AB1875" i="34" l="1"/>
  <c r="AC1873" i="34"/>
  <c r="AD1873" i="34" s="1"/>
  <c r="K1747" i="34"/>
  <c r="L1747" i="34" s="1"/>
  <c r="J1749" i="34"/>
  <c r="AC1874" i="34" l="1"/>
  <c r="AD1874" i="34" s="1"/>
  <c r="AB1876" i="34"/>
  <c r="J1750" i="34"/>
  <c r="K1748" i="34"/>
  <c r="L1748" i="34" s="1"/>
  <c r="AB1877" i="34" l="1"/>
  <c r="AC1875" i="34"/>
  <c r="AD1875" i="34" s="1"/>
  <c r="K1749" i="34"/>
  <c r="L1749" i="34" s="1"/>
  <c r="J1751" i="34"/>
  <c r="AC1876" i="34" l="1"/>
  <c r="AD1876" i="34" s="1"/>
  <c r="AB1878" i="34"/>
  <c r="J1752" i="34"/>
  <c r="K1750" i="34"/>
  <c r="L1750" i="34" s="1"/>
  <c r="AB1879" i="34" l="1"/>
  <c r="AC1877" i="34"/>
  <c r="AD1877" i="34" s="1"/>
  <c r="K1751" i="34"/>
  <c r="L1751" i="34" s="1"/>
  <c r="J1753" i="34"/>
  <c r="AC1878" i="34" l="1"/>
  <c r="AD1878" i="34" s="1"/>
  <c r="AB1880" i="34"/>
  <c r="J1754" i="34"/>
  <c r="K1752" i="34"/>
  <c r="L1752" i="34" s="1"/>
  <c r="AB1881" i="34" l="1"/>
  <c r="AC1879" i="34"/>
  <c r="AD1879" i="34" s="1"/>
  <c r="K1753" i="34"/>
  <c r="L1753" i="34" s="1"/>
  <c r="J1755" i="34"/>
  <c r="AC1880" i="34" l="1"/>
  <c r="AD1880" i="34" s="1"/>
  <c r="AB1882" i="34"/>
  <c r="J1756" i="34"/>
  <c r="K1754" i="34"/>
  <c r="L1754" i="34" s="1"/>
  <c r="AB1883" i="34" l="1"/>
  <c r="AC1881" i="34"/>
  <c r="AD1881" i="34" s="1"/>
  <c r="K1755" i="34"/>
  <c r="L1755" i="34" s="1"/>
  <c r="J1757" i="34"/>
  <c r="AC1882" i="34" l="1"/>
  <c r="AD1882" i="34" s="1"/>
  <c r="AB1884" i="34"/>
  <c r="J1758" i="34"/>
  <c r="K1756" i="34"/>
  <c r="L1756" i="34" s="1"/>
  <c r="AB1885" i="34" l="1"/>
  <c r="AC1883" i="34"/>
  <c r="AD1883" i="34" s="1"/>
  <c r="K1757" i="34"/>
  <c r="L1757" i="34" s="1"/>
  <c r="J1759" i="34"/>
  <c r="AC1884" i="34" l="1"/>
  <c r="AD1884" i="34" s="1"/>
  <c r="AB1886" i="34"/>
  <c r="J1760" i="34"/>
  <c r="K1758" i="34"/>
  <c r="L1758" i="34" s="1"/>
  <c r="AB1887" i="34" l="1"/>
  <c r="AC1885" i="34"/>
  <c r="AD1885" i="34" s="1"/>
  <c r="K1759" i="34"/>
  <c r="L1759" i="34" s="1"/>
  <c r="J1761" i="34"/>
  <c r="AC1886" i="34" l="1"/>
  <c r="AD1886" i="34" s="1"/>
  <c r="AB1888" i="34"/>
  <c r="J1762" i="34"/>
  <c r="K1760" i="34"/>
  <c r="L1760" i="34" s="1"/>
  <c r="AB1889" i="34" l="1"/>
  <c r="AC1887" i="34"/>
  <c r="AD1887" i="34" s="1"/>
  <c r="K1761" i="34"/>
  <c r="L1761" i="34" s="1"/>
  <c r="J1763" i="34"/>
  <c r="AC1888" i="34" l="1"/>
  <c r="AD1888" i="34" s="1"/>
  <c r="AB1890" i="34"/>
  <c r="J1764" i="34"/>
  <c r="K1762" i="34"/>
  <c r="L1762" i="34" s="1"/>
  <c r="AB1891" i="34" l="1"/>
  <c r="AC1889" i="34"/>
  <c r="AD1889" i="34" s="1"/>
  <c r="K1763" i="34"/>
  <c r="L1763" i="34" s="1"/>
  <c r="J1765" i="34"/>
  <c r="AC1890" i="34" l="1"/>
  <c r="AD1890" i="34" s="1"/>
  <c r="AB1892" i="34"/>
  <c r="J1766" i="34"/>
  <c r="K1764" i="34"/>
  <c r="L1764" i="34" s="1"/>
  <c r="AB1893" i="34" l="1"/>
  <c r="AC1891" i="34"/>
  <c r="AD1891" i="34" s="1"/>
  <c r="K1765" i="34"/>
  <c r="L1765" i="34" s="1"/>
  <c r="J1767" i="34"/>
  <c r="AC1892" i="34" l="1"/>
  <c r="AD1892" i="34" s="1"/>
  <c r="AB1894" i="34"/>
  <c r="J1768" i="34"/>
  <c r="K1766" i="34"/>
  <c r="L1766" i="34" s="1"/>
  <c r="AB1895" i="34" l="1"/>
  <c r="AC1893" i="34"/>
  <c r="AD1893" i="34" s="1"/>
  <c r="K1767" i="34"/>
  <c r="L1767" i="34" s="1"/>
  <c r="J1769" i="34"/>
  <c r="AC1894" i="34" l="1"/>
  <c r="AD1894" i="34" s="1"/>
  <c r="AB1896" i="34"/>
  <c r="J1770" i="34"/>
  <c r="K1768" i="34"/>
  <c r="L1768" i="34" s="1"/>
  <c r="AB1897" i="34" l="1"/>
  <c r="AC1895" i="34"/>
  <c r="AD1895" i="34" s="1"/>
  <c r="K1769" i="34"/>
  <c r="L1769" i="34" s="1"/>
  <c r="J1771" i="34"/>
  <c r="AC1896" i="34" l="1"/>
  <c r="AD1896" i="34" s="1"/>
  <c r="AB1898" i="34"/>
  <c r="J1772" i="34"/>
  <c r="K1770" i="34"/>
  <c r="L1770" i="34" s="1"/>
  <c r="AB1899" i="34" l="1"/>
  <c r="AC1897" i="34"/>
  <c r="AD1897" i="34" s="1"/>
  <c r="K1771" i="34"/>
  <c r="L1771" i="34" s="1"/>
  <c r="J1773" i="34"/>
  <c r="AC1898" i="34" l="1"/>
  <c r="AD1898" i="34" s="1"/>
  <c r="AB1900" i="34"/>
  <c r="J1774" i="34"/>
  <c r="K1772" i="34"/>
  <c r="L1772" i="34" s="1"/>
  <c r="AB1901" i="34" l="1"/>
  <c r="AC1899" i="34"/>
  <c r="AD1899" i="34" s="1"/>
  <c r="K1773" i="34"/>
  <c r="L1773" i="34" s="1"/>
  <c r="J1775" i="34"/>
  <c r="AC1900" i="34" l="1"/>
  <c r="AD1900" i="34" s="1"/>
  <c r="AB1902" i="34"/>
  <c r="J1776" i="34"/>
  <c r="K1774" i="34"/>
  <c r="L1774" i="34" s="1"/>
  <c r="AB1903" i="34" l="1"/>
  <c r="AC1901" i="34"/>
  <c r="AD1901" i="34" s="1"/>
  <c r="K1775" i="34"/>
  <c r="L1775" i="34" s="1"/>
  <c r="J1777" i="34"/>
  <c r="AC1902" i="34" l="1"/>
  <c r="AD1902" i="34" s="1"/>
  <c r="AB1904" i="34"/>
  <c r="J1778" i="34"/>
  <c r="K1776" i="34"/>
  <c r="L1776" i="34" s="1"/>
  <c r="AB1905" i="34" l="1"/>
  <c r="AC1903" i="34"/>
  <c r="AD1903" i="34" s="1"/>
  <c r="K1777" i="34"/>
  <c r="L1777" i="34" s="1"/>
  <c r="J1779" i="34"/>
  <c r="AC1904" i="34" l="1"/>
  <c r="AD1904" i="34" s="1"/>
  <c r="AB1906" i="34"/>
  <c r="J1780" i="34"/>
  <c r="K1778" i="34"/>
  <c r="L1778" i="34" s="1"/>
  <c r="AB1907" i="34" l="1"/>
  <c r="AC1905" i="34"/>
  <c r="AD1905" i="34" s="1"/>
  <c r="K1779" i="34"/>
  <c r="L1779" i="34" s="1"/>
  <c r="J1781" i="34"/>
  <c r="AC1906" i="34" l="1"/>
  <c r="AD1906" i="34" s="1"/>
  <c r="AB1908" i="34"/>
  <c r="J1782" i="34"/>
  <c r="K1780" i="34"/>
  <c r="L1780" i="34" s="1"/>
  <c r="AB1909" i="34" l="1"/>
  <c r="AC1907" i="34"/>
  <c r="AD1907" i="34" s="1"/>
  <c r="K1781" i="34"/>
  <c r="L1781" i="34" s="1"/>
  <c r="J1783" i="34"/>
  <c r="AC1908" i="34" l="1"/>
  <c r="AD1908" i="34" s="1"/>
  <c r="AB1910" i="34"/>
  <c r="J1784" i="34"/>
  <c r="K1782" i="34"/>
  <c r="L1782" i="34" s="1"/>
  <c r="AB1911" i="34" l="1"/>
  <c r="AC1909" i="34"/>
  <c r="AD1909" i="34" s="1"/>
  <c r="K1783" i="34"/>
  <c r="L1783" i="34" s="1"/>
  <c r="J1785" i="34"/>
  <c r="AC1910" i="34" l="1"/>
  <c r="AD1910" i="34" s="1"/>
  <c r="AB1912" i="34"/>
  <c r="J1786" i="34"/>
  <c r="K1784" i="34"/>
  <c r="L1784" i="34" s="1"/>
  <c r="AB1913" i="34" l="1"/>
  <c r="AC1911" i="34"/>
  <c r="AD1911" i="34" s="1"/>
  <c r="K1785" i="34"/>
  <c r="L1785" i="34" s="1"/>
  <c r="J1787" i="34"/>
  <c r="AC1912" i="34" l="1"/>
  <c r="AD1912" i="34" s="1"/>
  <c r="AB1914" i="34"/>
  <c r="J1788" i="34"/>
  <c r="K1786" i="34"/>
  <c r="L1786" i="34" s="1"/>
  <c r="AB1915" i="34" l="1"/>
  <c r="AC1913" i="34"/>
  <c r="AD1913" i="34" s="1"/>
  <c r="K1787" i="34"/>
  <c r="L1787" i="34" s="1"/>
  <c r="J1789" i="34"/>
  <c r="AC1914" i="34" l="1"/>
  <c r="AD1914" i="34" s="1"/>
  <c r="AB1916" i="34"/>
  <c r="J1790" i="34"/>
  <c r="K1788" i="34"/>
  <c r="L1788" i="34" s="1"/>
  <c r="AB1917" i="34" l="1"/>
  <c r="AC1915" i="34"/>
  <c r="AD1915" i="34" s="1"/>
  <c r="K1789" i="34"/>
  <c r="L1789" i="34" s="1"/>
  <c r="J1791" i="34"/>
  <c r="AC1916" i="34" l="1"/>
  <c r="AD1916" i="34" s="1"/>
  <c r="AB1918" i="34"/>
  <c r="J1792" i="34"/>
  <c r="K1790" i="34"/>
  <c r="L1790" i="34" s="1"/>
  <c r="AB1919" i="34" l="1"/>
  <c r="AC1917" i="34"/>
  <c r="AD1917" i="34" s="1"/>
  <c r="K1791" i="34"/>
  <c r="L1791" i="34" s="1"/>
  <c r="J1793" i="34"/>
  <c r="AC1918" i="34" l="1"/>
  <c r="AD1918" i="34" s="1"/>
  <c r="AB1920" i="34"/>
  <c r="J1794" i="34"/>
  <c r="K1792" i="34"/>
  <c r="L1792" i="34" s="1"/>
  <c r="AB1921" i="34" l="1"/>
  <c r="AC1919" i="34"/>
  <c r="AD1919" i="34" s="1"/>
  <c r="K1793" i="34"/>
  <c r="L1793" i="34" s="1"/>
  <c r="J1795" i="34"/>
  <c r="AC1920" i="34" l="1"/>
  <c r="AD1920" i="34" s="1"/>
  <c r="AB1922" i="34"/>
  <c r="J1796" i="34"/>
  <c r="K1794" i="34"/>
  <c r="L1794" i="34" s="1"/>
  <c r="AB1923" i="34" l="1"/>
  <c r="AC1921" i="34"/>
  <c r="AD1921" i="34" s="1"/>
  <c r="K1795" i="34"/>
  <c r="L1795" i="34" s="1"/>
  <c r="J1797" i="34"/>
  <c r="AC1922" i="34" l="1"/>
  <c r="AD1922" i="34" s="1"/>
  <c r="AB1924" i="34"/>
  <c r="J1798" i="34"/>
  <c r="K1796" i="34"/>
  <c r="L1796" i="34" s="1"/>
  <c r="AB1925" i="34" l="1"/>
  <c r="AC1923" i="34"/>
  <c r="AD1923" i="34" s="1"/>
  <c r="K1797" i="34"/>
  <c r="L1797" i="34" s="1"/>
  <c r="J1799" i="34"/>
  <c r="AC1924" i="34" l="1"/>
  <c r="AD1924" i="34" s="1"/>
  <c r="AB1926" i="34"/>
  <c r="J1800" i="34"/>
  <c r="K1798" i="34"/>
  <c r="L1798" i="34" s="1"/>
  <c r="AB1927" i="34" l="1"/>
  <c r="AC1925" i="34"/>
  <c r="AD1925" i="34" s="1"/>
  <c r="K1799" i="34"/>
  <c r="L1799" i="34" s="1"/>
  <c r="J1801" i="34"/>
  <c r="AC1926" i="34" l="1"/>
  <c r="AD1926" i="34" s="1"/>
  <c r="AB1928" i="34"/>
  <c r="J1802" i="34"/>
  <c r="K1800" i="34"/>
  <c r="L1800" i="34" s="1"/>
  <c r="AB1929" i="34" l="1"/>
  <c r="AC1927" i="34"/>
  <c r="AD1927" i="34" s="1"/>
  <c r="K1801" i="34"/>
  <c r="L1801" i="34" s="1"/>
  <c r="J1803" i="34"/>
  <c r="AC1928" i="34" l="1"/>
  <c r="AD1928" i="34" s="1"/>
  <c r="AB1930" i="34"/>
  <c r="J1804" i="34"/>
  <c r="K1802" i="34"/>
  <c r="L1802" i="34" s="1"/>
  <c r="AB1931" i="34" l="1"/>
  <c r="AC1929" i="34"/>
  <c r="AD1929" i="34" s="1"/>
  <c r="K1803" i="34"/>
  <c r="L1803" i="34" s="1"/>
  <c r="J1805" i="34"/>
  <c r="AC1930" i="34" l="1"/>
  <c r="AD1930" i="34" s="1"/>
  <c r="AB1932" i="34"/>
  <c r="J1806" i="34"/>
  <c r="K1804" i="34"/>
  <c r="L1804" i="34" s="1"/>
  <c r="AB1933" i="34" l="1"/>
  <c r="AC1931" i="34"/>
  <c r="AD1931" i="34" s="1"/>
  <c r="K1805" i="34"/>
  <c r="L1805" i="34" s="1"/>
  <c r="J1807" i="34"/>
  <c r="AC1932" i="34" l="1"/>
  <c r="AD1932" i="34" s="1"/>
  <c r="AB1934" i="34"/>
  <c r="J1808" i="34"/>
  <c r="K1806" i="34"/>
  <c r="L1806" i="34" s="1"/>
  <c r="AB1935" i="34" l="1"/>
  <c r="AC1933" i="34"/>
  <c r="AD1933" i="34" s="1"/>
  <c r="K1807" i="34"/>
  <c r="L1807" i="34" s="1"/>
  <c r="J1809" i="34"/>
  <c r="AC1934" i="34" l="1"/>
  <c r="AD1934" i="34" s="1"/>
  <c r="AB1936" i="34"/>
  <c r="J1810" i="34"/>
  <c r="K1808" i="34"/>
  <c r="L1808" i="34" s="1"/>
  <c r="AB1937" i="34" l="1"/>
  <c r="AC1935" i="34"/>
  <c r="AD1935" i="34" s="1"/>
  <c r="K1809" i="34"/>
  <c r="L1809" i="34" s="1"/>
  <c r="J1811" i="34"/>
  <c r="AC1936" i="34" l="1"/>
  <c r="AD1936" i="34" s="1"/>
  <c r="AB1938" i="34"/>
  <c r="J1812" i="34"/>
  <c r="K1810" i="34"/>
  <c r="L1810" i="34" s="1"/>
  <c r="AB1939" i="34" l="1"/>
  <c r="AC1937" i="34"/>
  <c r="AD1937" i="34" s="1"/>
  <c r="K1811" i="34"/>
  <c r="L1811" i="34" s="1"/>
  <c r="J1813" i="34"/>
  <c r="AC1938" i="34" l="1"/>
  <c r="AD1938" i="34" s="1"/>
  <c r="AB1940" i="34"/>
  <c r="J1814" i="34"/>
  <c r="K1812" i="34"/>
  <c r="L1812" i="34" s="1"/>
  <c r="AB1941" i="34" l="1"/>
  <c r="AC1939" i="34"/>
  <c r="AD1939" i="34" s="1"/>
  <c r="K1813" i="34"/>
  <c r="L1813" i="34" s="1"/>
  <c r="J1815" i="34"/>
  <c r="AC1940" i="34" l="1"/>
  <c r="AD1940" i="34" s="1"/>
  <c r="AB1942" i="34"/>
  <c r="J1816" i="34"/>
  <c r="K1814" i="34"/>
  <c r="L1814" i="34" s="1"/>
  <c r="AB1943" i="34" l="1"/>
  <c r="AC1941" i="34"/>
  <c r="AD1941" i="34" s="1"/>
  <c r="K1815" i="34"/>
  <c r="L1815" i="34" s="1"/>
  <c r="J1817" i="34"/>
  <c r="AC1942" i="34" l="1"/>
  <c r="AD1942" i="34" s="1"/>
  <c r="AB1944" i="34"/>
  <c r="J1818" i="34"/>
  <c r="K1816" i="34"/>
  <c r="L1816" i="34" s="1"/>
  <c r="AB1945" i="34" l="1"/>
  <c r="AC1943" i="34"/>
  <c r="AD1943" i="34" s="1"/>
  <c r="K1817" i="34"/>
  <c r="L1817" i="34" s="1"/>
  <c r="J1819" i="34"/>
  <c r="AC1944" i="34" l="1"/>
  <c r="AD1944" i="34" s="1"/>
  <c r="AB1946" i="34"/>
  <c r="J1820" i="34"/>
  <c r="K1818" i="34"/>
  <c r="L1818" i="34" s="1"/>
  <c r="AB1947" i="34" l="1"/>
  <c r="AC1945" i="34"/>
  <c r="AD1945" i="34" s="1"/>
  <c r="K1819" i="34"/>
  <c r="L1819" i="34" s="1"/>
  <c r="J1821" i="34"/>
  <c r="AC1946" i="34" l="1"/>
  <c r="AD1946" i="34" s="1"/>
  <c r="AB1948" i="34"/>
  <c r="J1822" i="34"/>
  <c r="K1820" i="34"/>
  <c r="L1820" i="34" s="1"/>
  <c r="AB1949" i="34" l="1"/>
  <c r="AC1947" i="34"/>
  <c r="AD1947" i="34" s="1"/>
  <c r="K1821" i="34"/>
  <c r="L1821" i="34" s="1"/>
  <c r="J1823" i="34"/>
  <c r="AC1948" i="34" l="1"/>
  <c r="AD1948" i="34" s="1"/>
  <c r="AB1950" i="34"/>
  <c r="J1824" i="34"/>
  <c r="K1822" i="34"/>
  <c r="L1822" i="34" s="1"/>
  <c r="AB1951" i="34" l="1"/>
  <c r="AC1949" i="34"/>
  <c r="AD1949" i="34" s="1"/>
  <c r="K1823" i="34"/>
  <c r="L1823" i="34" s="1"/>
  <c r="J1825" i="34"/>
  <c r="AC1950" i="34" l="1"/>
  <c r="AD1950" i="34" s="1"/>
  <c r="AB1952" i="34"/>
  <c r="J1826" i="34"/>
  <c r="K1824" i="34"/>
  <c r="L1824" i="34" s="1"/>
  <c r="AB1953" i="34" l="1"/>
  <c r="AC1951" i="34"/>
  <c r="AD1951" i="34" s="1"/>
  <c r="K1825" i="34"/>
  <c r="L1825" i="34" s="1"/>
  <c r="J1827" i="34"/>
  <c r="AC1952" i="34" l="1"/>
  <c r="AD1952" i="34" s="1"/>
  <c r="AB1954" i="34"/>
  <c r="J1828" i="34"/>
  <c r="K1826" i="34"/>
  <c r="L1826" i="34" s="1"/>
  <c r="AB1955" i="34" l="1"/>
  <c r="AC1953" i="34"/>
  <c r="AD1953" i="34" s="1"/>
  <c r="K1827" i="34"/>
  <c r="L1827" i="34" s="1"/>
  <c r="J1829" i="34"/>
  <c r="AC1954" i="34" l="1"/>
  <c r="AD1954" i="34" s="1"/>
  <c r="AB1956" i="34"/>
  <c r="J1830" i="34"/>
  <c r="K1828" i="34"/>
  <c r="L1828" i="34" s="1"/>
  <c r="AB1957" i="34" l="1"/>
  <c r="AC1955" i="34"/>
  <c r="AD1955" i="34" s="1"/>
  <c r="K1829" i="34"/>
  <c r="L1829" i="34" s="1"/>
  <c r="J1831" i="34"/>
  <c r="AC1956" i="34" l="1"/>
  <c r="AD1956" i="34" s="1"/>
  <c r="AB1958" i="34"/>
  <c r="J1832" i="34"/>
  <c r="K1830" i="34"/>
  <c r="L1830" i="34" s="1"/>
  <c r="AB1959" i="34" l="1"/>
  <c r="AC1957" i="34"/>
  <c r="AD1957" i="34" s="1"/>
  <c r="K1831" i="34"/>
  <c r="L1831" i="34" s="1"/>
  <c r="J1833" i="34"/>
  <c r="AC1958" i="34" l="1"/>
  <c r="AD1958" i="34" s="1"/>
  <c r="AB1960" i="34"/>
  <c r="J1834" i="34"/>
  <c r="K1832" i="34"/>
  <c r="L1832" i="34" s="1"/>
  <c r="AB1961" i="34" l="1"/>
  <c r="AC1959" i="34"/>
  <c r="AD1959" i="34" s="1"/>
  <c r="K1833" i="34"/>
  <c r="L1833" i="34" s="1"/>
  <c r="J1835" i="34"/>
  <c r="AB1962" i="34" l="1"/>
  <c r="AC1960" i="34"/>
  <c r="AD1960" i="34" s="1"/>
  <c r="J1836" i="34"/>
  <c r="K1834" i="34"/>
  <c r="L1834" i="34" s="1"/>
  <c r="AB1963" i="34" l="1"/>
  <c r="AC1961" i="34"/>
  <c r="AD1961" i="34" s="1"/>
  <c r="K1835" i="34"/>
  <c r="L1835" i="34" s="1"/>
  <c r="J1837" i="34"/>
  <c r="AC1962" i="34" l="1"/>
  <c r="AD1962" i="34" s="1"/>
  <c r="AB1964" i="34"/>
  <c r="J1838" i="34"/>
  <c r="K1836" i="34"/>
  <c r="L1836" i="34" s="1"/>
  <c r="AB1965" i="34" l="1"/>
  <c r="AC1963" i="34"/>
  <c r="AD1963" i="34" s="1"/>
  <c r="K1837" i="34"/>
  <c r="L1837" i="34" s="1"/>
  <c r="J1839" i="34"/>
  <c r="AC1964" i="34" l="1"/>
  <c r="AD1964" i="34" s="1"/>
  <c r="AB1966" i="34"/>
  <c r="J1840" i="34"/>
  <c r="K1838" i="34"/>
  <c r="L1838" i="34" s="1"/>
  <c r="AB1967" i="34" l="1"/>
  <c r="AC1965" i="34"/>
  <c r="AD1965" i="34" s="1"/>
  <c r="K1839" i="34"/>
  <c r="L1839" i="34" s="1"/>
  <c r="J1841" i="34"/>
  <c r="AC1966" i="34" l="1"/>
  <c r="AD1966" i="34" s="1"/>
  <c r="AB1968" i="34"/>
  <c r="J1842" i="34"/>
  <c r="K1840" i="34"/>
  <c r="L1840" i="34" s="1"/>
  <c r="AB1969" i="34" l="1"/>
  <c r="AC1967" i="34"/>
  <c r="AD1967" i="34" s="1"/>
  <c r="K1841" i="34"/>
  <c r="L1841" i="34" s="1"/>
  <c r="J1843" i="34"/>
  <c r="AC1968" i="34" l="1"/>
  <c r="AD1968" i="34" s="1"/>
  <c r="AB1970" i="34"/>
  <c r="J1844" i="34"/>
  <c r="K1842" i="34"/>
  <c r="L1842" i="34" s="1"/>
  <c r="AB1971" i="34" l="1"/>
  <c r="AC1969" i="34"/>
  <c r="AD1969" i="34" s="1"/>
  <c r="K1843" i="34"/>
  <c r="L1843" i="34" s="1"/>
  <c r="J1845" i="34"/>
  <c r="AC1970" i="34" l="1"/>
  <c r="AD1970" i="34" s="1"/>
  <c r="AB1972" i="34"/>
  <c r="J1846" i="34"/>
  <c r="K1844" i="34"/>
  <c r="L1844" i="34" s="1"/>
  <c r="AB1973" i="34" l="1"/>
  <c r="AC1971" i="34"/>
  <c r="AD1971" i="34" s="1"/>
  <c r="K1845" i="34"/>
  <c r="L1845" i="34" s="1"/>
  <c r="J1847" i="34"/>
  <c r="AC1972" i="34" l="1"/>
  <c r="AD1972" i="34" s="1"/>
  <c r="AB1974" i="34"/>
  <c r="J1848" i="34"/>
  <c r="K1846" i="34"/>
  <c r="L1846" i="34" s="1"/>
  <c r="AB1975" i="34" l="1"/>
  <c r="AC1973" i="34"/>
  <c r="AD1973" i="34" s="1"/>
  <c r="K1847" i="34"/>
  <c r="L1847" i="34" s="1"/>
  <c r="J1849" i="34"/>
  <c r="AC1974" i="34" l="1"/>
  <c r="AD1974" i="34" s="1"/>
  <c r="AB1976" i="34"/>
  <c r="J1850" i="34"/>
  <c r="K1848" i="34"/>
  <c r="L1848" i="34" s="1"/>
  <c r="AB1977" i="34" l="1"/>
  <c r="AC1975" i="34"/>
  <c r="AD1975" i="34" s="1"/>
  <c r="K1849" i="34"/>
  <c r="L1849" i="34" s="1"/>
  <c r="J1851" i="34"/>
  <c r="AC1976" i="34" l="1"/>
  <c r="AD1976" i="34" s="1"/>
  <c r="AB1978" i="34"/>
  <c r="J1852" i="34"/>
  <c r="K1850" i="34"/>
  <c r="L1850" i="34" s="1"/>
  <c r="AB1979" i="34" l="1"/>
  <c r="AC1977" i="34"/>
  <c r="AD1977" i="34" s="1"/>
  <c r="K1851" i="34"/>
  <c r="L1851" i="34" s="1"/>
  <c r="J1853" i="34"/>
  <c r="AC1978" i="34" l="1"/>
  <c r="AD1978" i="34" s="1"/>
  <c r="AB1980" i="34"/>
  <c r="J1854" i="34"/>
  <c r="K1852" i="34"/>
  <c r="L1852" i="34" s="1"/>
  <c r="AB1981" i="34" l="1"/>
  <c r="AC1979" i="34"/>
  <c r="AD1979" i="34" s="1"/>
  <c r="K1853" i="34"/>
  <c r="L1853" i="34" s="1"/>
  <c r="J1855" i="34"/>
  <c r="AC1980" i="34" l="1"/>
  <c r="AD1980" i="34" s="1"/>
  <c r="AB1982" i="34"/>
  <c r="J1856" i="34"/>
  <c r="K1854" i="34"/>
  <c r="L1854" i="34" s="1"/>
  <c r="AB1983" i="34" l="1"/>
  <c r="AC1981" i="34"/>
  <c r="AD1981" i="34" s="1"/>
  <c r="K1855" i="34"/>
  <c r="L1855" i="34" s="1"/>
  <c r="J1857" i="34"/>
  <c r="AC1982" i="34" l="1"/>
  <c r="AD1982" i="34" s="1"/>
  <c r="AB1984" i="34"/>
  <c r="J1858" i="34"/>
  <c r="K1856" i="34"/>
  <c r="L1856" i="34" s="1"/>
  <c r="AB1985" i="34" l="1"/>
  <c r="AC1983" i="34"/>
  <c r="AD1983" i="34" s="1"/>
  <c r="K1857" i="34"/>
  <c r="L1857" i="34" s="1"/>
  <c r="J1859" i="34"/>
  <c r="AC1984" i="34" l="1"/>
  <c r="AD1984" i="34" s="1"/>
  <c r="AB1986" i="34"/>
  <c r="J1860" i="34"/>
  <c r="K1858" i="34"/>
  <c r="L1858" i="34" s="1"/>
  <c r="AB1987" i="34" l="1"/>
  <c r="AC1985" i="34"/>
  <c r="AD1985" i="34" s="1"/>
  <c r="K1859" i="34"/>
  <c r="L1859" i="34" s="1"/>
  <c r="J1861" i="34"/>
  <c r="AC1986" i="34" l="1"/>
  <c r="AD1986" i="34" s="1"/>
  <c r="AB1988" i="34"/>
  <c r="J1862" i="34"/>
  <c r="K1860" i="34"/>
  <c r="L1860" i="34" s="1"/>
  <c r="AB1989" i="34" l="1"/>
  <c r="AC1987" i="34"/>
  <c r="AD1987" i="34" s="1"/>
  <c r="K1861" i="34"/>
  <c r="L1861" i="34" s="1"/>
  <c r="J1863" i="34"/>
  <c r="AC1988" i="34" l="1"/>
  <c r="AD1988" i="34" s="1"/>
  <c r="AB1990" i="34"/>
  <c r="J1864" i="34"/>
  <c r="K1862" i="34"/>
  <c r="L1862" i="34" s="1"/>
  <c r="AB1991" i="34" l="1"/>
  <c r="AC1989" i="34"/>
  <c r="AD1989" i="34" s="1"/>
  <c r="K1863" i="34"/>
  <c r="L1863" i="34" s="1"/>
  <c r="J1865" i="34"/>
  <c r="AC1990" i="34" l="1"/>
  <c r="AD1990" i="34" s="1"/>
  <c r="AB1992" i="34"/>
  <c r="J1866" i="34"/>
  <c r="K1864" i="34"/>
  <c r="L1864" i="34" s="1"/>
  <c r="AB1993" i="34" l="1"/>
  <c r="AC1991" i="34"/>
  <c r="AD1991" i="34" s="1"/>
  <c r="K1865" i="34"/>
  <c r="L1865" i="34" s="1"/>
  <c r="J1867" i="34"/>
  <c r="AC1992" i="34" l="1"/>
  <c r="AD1992" i="34" s="1"/>
  <c r="AB1994" i="34"/>
  <c r="J1868" i="34"/>
  <c r="K1866" i="34"/>
  <c r="L1866" i="34" s="1"/>
  <c r="AB1995" i="34" l="1"/>
  <c r="AC1993" i="34"/>
  <c r="AD1993" i="34" s="1"/>
  <c r="K1867" i="34"/>
  <c r="L1867" i="34" s="1"/>
  <c r="J1869" i="34"/>
  <c r="AC1994" i="34" l="1"/>
  <c r="AD1994" i="34" s="1"/>
  <c r="AB1996" i="34"/>
  <c r="J1870" i="34"/>
  <c r="K1868" i="34"/>
  <c r="L1868" i="34" s="1"/>
  <c r="AB1997" i="34" l="1"/>
  <c r="AC1995" i="34"/>
  <c r="AD1995" i="34" s="1"/>
  <c r="K1869" i="34"/>
  <c r="L1869" i="34" s="1"/>
  <c r="J1871" i="34"/>
  <c r="AC1996" i="34" l="1"/>
  <c r="AD1996" i="34" s="1"/>
  <c r="AB1998" i="34"/>
  <c r="J1872" i="34"/>
  <c r="K1870" i="34"/>
  <c r="L1870" i="34" s="1"/>
  <c r="AB1999" i="34" l="1"/>
  <c r="AC1997" i="34"/>
  <c r="AD1997" i="34" s="1"/>
  <c r="K1871" i="34"/>
  <c r="L1871" i="34" s="1"/>
  <c r="J1873" i="34"/>
  <c r="AC1998" i="34" l="1"/>
  <c r="AD1998" i="34" s="1"/>
  <c r="AB2000" i="34"/>
  <c r="J1874" i="34"/>
  <c r="K1872" i="34"/>
  <c r="L1872" i="34" s="1"/>
  <c r="AB2001" i="34" l="1"/>
  <c r="AC1999" i="34"/>
  <c r="AD1999" i="34" s="1"/>
  <c r="K1873" i="34"/>
  <c r="L1873" i="34" s="1"/>
  <c r="J1875" i="34"/>
  <c r="AC2000" i="34" l="1"/>
  <c r="AD2000" i="34" s="1"/>
  <c r="AB2002" i="34"/>
  <c r="J1876" i="34"/>
  <c r="K1874" i="34"/>
  <c r="L1874" i="34" s="1"/>
  <c r="AB2003" i="34" l="1"/>
  <c r="AC2001" i="34"/>
  <c r="AD2001" i="34" s="1"/>
  <c r="K1875" i="34"/>
  <c r="L1875" i="34" s="1"/>
  <c r="J1877" i="34"/>
  <c r="AC2002" i="34" l="1"/>
  <c r="AD2002" i="34" s="1"/>
  <c r="AB2004" i="34"/>
  <c r="J1878" i="34"/>
  <c r="K1876" i="34"/>
  <c r="L1876" i="34" s="1"/>
  <c r="AB2005" i="34" l="1"/>
  <c r="AC2003" i="34"/>
  <c r="AD2003" i="34" s="1"/>
  <c r="K1877" i="34"/>
  <c r="L1877" i="34" s="1"/>
  <c r="J1879" i="34"/>
  <c r="AC2004" i="34" l="1"/>
  <c r="AD2004" i="34" s="1"/>
  <c r="AB2006" i="34"/>
  <c r="J1880" i="34"/>
  <c r="K1878" i="34"/>
  <c r="L1878" i="34" s="1"/>
  <c r="AB2007" i="34" l="1"/>
  <c r="AC2005" i="34"/>
  <c r="AD2005" i="34" s="1"/>
  <c r="K1879" i="34"/>
  <c r="L1879" i="34" s="1"/>
  <c r="J1881" i="34"/>
  <c r="AC2006" i="34" l="1"/>
  <c r="AD2006" i="34" s="1"/>
  <c r="AB2008" i="34"/>
  <c r="J1882" i="34"/>
  <c r="K1880" i="34"/>
  <c r="L1880" i="34" s="1"/>
  <c r="AB2009" i="34" l="1"/>
  <c r="AC2007" i="34"/>
  <c r="AD2007" i="34" s="1"/>
  <c r="K1881" i="34"/>
  <c r="L1881" i="34" s="1"/>
  <c r="J1883" i="34"/>
  <c r="AC2008" i="34" l="1"/>
  <c r="AD2008" i="34" s="1"/>
  <c r="AB2010" i="34"/>
  <c r="J1884" i="34"/>
  <c r="K1882" i="34"/>
  <c r="L1882" i="34" s="1"/>
  <c r="AB2011" i="34" l="1"/>
  <c r="AC2009" i="34"/>
  <c r="AD2009" i="34" s="1"/>
  <c r="K1883" i="34"/>
  <c r="L1883" i="34" s="1"/>
  <c r="J1885" i="34"/>
  <c r="AC2010" i="34" l="1"/>
  <c r="AD2010" i="34" s="1"/>
  <c r="AB2012" i="34"/>
  <c r="J1886" i="34"/>
  <c r="K1884" i="34"/>
  <c r="L1884" i="34" s="1"/>
  <c r="AB2013" i="34" l="1"/>
  <c r="AC2011" i="34"/>
  <c r="AD2011" i="34" s="1"/>
  <c r="K1885" i="34"/>
  <c r="L1885" i="34" s="1"/>
  <c r="J1887" i="34"/>
  <c r="AC2012" i="34" l="1"/>
  <c r="AD2012" i="34" s="1"/>
  <c r="AB2014" i="34"/>
  <c r="J1888" i="34"/>
  <c r="K1886" i="34"/>
  <c r="L1886" i="34" s="1"/>
  <c r="AB2015" i="34" l="1"/>
  <c r="AC2013" i="34"/>
  <c r="AD2013" i="34" s="1"/>
  <c r="K1887" i="34"/>
  <c r="L1887" i="34" s="1"/>
  <c r="J1889" i="34"/>
  <c r="AC2014" i="34" l="1"/>
  <c r="AD2014" i="34" s="1"/>
  <c r="AB2016" i="34"/>
  <c r="J1890" i="34"/>
  <c r="K1888" i="34"/>
  <c r="L1888" i="34" s="1"/>
  <c r="AB2017" i="34" l="1"/>
  <c r="AC2015" i="34"/>
  <c r="AD2015" i="34" s="1"/>
  <c r="K1889" i="34"/>
  <c r="L1889" i="34" s="1"/>
  <c r="J1891" i="34"/>
  <c r="AC2016" i="34" l="1"/>
  <c r="AD2016" i="34" s="1"/>
  <c r="AB2018" i="34"/>
  <c r="J1892" i="34"/>
  <c r="K1890" i="34"/>
  <c r="L1890" i="34" s="1"/>
  <c r="AB2019" i="34" l="1"/>
  <c r="AC2017" i="34"/>
  <c r="AD2017" i="34" s="1"/>
  <c r="K1891" i="34"/>
  <c r="L1891" i="34" s="1"/>
  <c r="J1893" i="34"/>
  <c r="AC2018" i="34" l="1"/>
  <c r="AD2018" i="34" s="1"/>
  <c r="AB2020" i="34"/>
  <c r="J1894" i="34"/>
  <c r="K1892" i="34"/>
  <c r="L1892" i="34" s="1"/>
  <c r="AB2021" i="34" l="1"/>
  <c r="AC2019" i="34"/>
  <c r="AD2019" i="34" s="1"/>
  <c r="K1893" i="34"/>
  <c r="L1893" i="34" s="1"/>
  <c r="J1895" i="34"/>
  <c r="AC2020" i="34" l="1"/>
  <c r="AD2020" i="34" s="1"/>
  <c r="AB2022" i="34"/>
  <c r="J1896" i="34"/>
  <c r="K1894" i="34"/>
  <c r="L1894" i="34" s="1"/>
  <c r="AB2023" i="34" l="1"/>
  <c r="AC2021" i="34"/>
  <c r="AD2021" i="34" s="1"/>
  <c r="K1895" i="34"/>
  <c r="L1895" i="34" s="1"/>
  <c r="J1897" i="34"/>
  <c r="AC2022" i="34" l="1"/>
  <c r="AD2022" i="34" s="1"/>
  <c r="AB2024" i="34"/>
  <c r="J1898" i="34"/>
  <c r="K1896" i="34"/>
  <c r="L1896" i="34" s="1"/>
  <c r="AB2025" i="34" l="1"/>
  <c r="AC2023" i="34"/>
  <c r="AD2023" i="34" s="1"/>
  <c r="K1897" i="34"/>
  <c r="L1897" i="34" s="1"/>
  <c r="J1899" i="34"/>
  <c r="AC2024" i="34" l="1"/>
  <c r="AD2024" i="34" s="1"/>
  <c r="AB2026" i="34"/>
  <c r="J1900" i="34"/>
  <c r="K1898" i="34"/>
  <c r="L1898" i="34" s="1"/>
  <c r="AB2027" i="34" l="1"/>
  <c r="AC2025" i="34"/>
  <c r="AD2025" i="34" s="1"/>
  <c r="K1899" i="34"/>
  <c r="L1899" i="34" s="1"/>
  <c r="J1901" i="34"/>
  <c r="AC2026" i="34" l="1"/>
  <c r="AD2026" i="34" s="1"/>
  <c r="AB2028" i="34"/>
  <c r="J1902" i="34"/>
  <c r="K1900" i="34"/>
  <c r="L1900" i="34" s="1"/>
  <c r="AB2029" i="34" l="1"/>
  <c r="AC2027" i="34"/>
  <c r="AD2027" i="34" s="1"/>
  <c r="K1901" i="34"/>
  <c r="L1901" i="34" s="1"/>
  <c r="J1903" i="34"/>
  <c r="AC2028" i="34" l="1"/>
  <c r="AD2028" i="34" s="1"/>
  <c r="AB2030" i="34"/>
  <c r="J1904" i="34"/>
  <c r="K1902" i="34"/>
  <c r="L1902" i="34" s="1"/>
  <c r="AB2031" i="34" l="1"/>
  <c r="AC2029" i="34"/>
  <c r="AD2029" i="34" s="1"/>
  <c r="K1903" i="34"/>
  <c r="L1903" i="34" s="1"/>
  <c r="J1905" i="34"/>
  <c r="AC2030" i="34" l="1"/>
  <c r="AD2030" i="34" s="1"/>
  <c r="AB2032" i="34"/>
  <c r="J1906" i="34"/>
  <c r="K1904" i="34"/>
  <c r="L1904" i="34" s="1"/>
  <c r="AB2033" i="34" l="1"/>
  <c r="AC2031" i="34"/>
  <c r="AD2031" i="34" s="1"/>
  <c r="K1905" i="34"/>
  <c r="L1905" i="34" s="1"/>
  <c r="J1907" i="34"/>
  <c r="AC2032" i="34" l="1"/>
  <c r="AD2032" i="34" s="1"/>
  <c r="AB2034" i="34"/>
  <c r="J1908" i="34"/>
  <c r="K1906" i="34"/>
  <c r="L1906" i="34" s="1"/>
  <c r="AB2035" i="34" l="1"/>
  <c r="AC2033" i="34"/>
  <c r="AD2033" i="34" s="1"/>
  <c r="K1907" i="34"/>
  <c r="L1907" i="34" s="1"/>
  <c r="J1909" i="34"/>
  <c r="AC2034" i="34" l="1"/>
  <c r="AD2034" i="34" s="1"/>
  <c r="AB2036" i="34"/>
  <c r="J1910" i="34"/>
  <c r="K1908" i="34"/>
  <c r="L1908" i="34" s="1"/>
  <c r="AB2037" i="34" l="1"/>
  <c r="AC2035" i="34"/>
  <c r="AD2035" i="34" s="1"/>
  <c r="K1909" i="34"/>
  <c r="L1909" i="34" s="1"/>
  <c r="J1911" i="34"/>
  <c r="AC2036" i="34" l="1"/>
  <c r="AD2036" i="34" s="1"/>
  <c r="AB2038" i="34"/>
  <c r="J1912" i="34"/>
  <c r="K1910" i="34"/>
  <c r="L1910" i="34" s="1"/>
  <c r="AB2039" i="34" l="1"/>
  <c r="AC2037" i="34"/>
  <c r="AD2037" i="34" s="1"/>
  <c r="K1911" i="34"/>
  <c r="L1911" i="34" s="1"/>
  <c r="J1913" i="34"/>
  <c r="AC2038" i="34" l="1"/>
  <c r="AD2038" i="34" s="1"/>
  <c r="AB2040" i="34"/>
  <c r="J1914" i="34"/>
  <c r="K1912" i="34"/>
  <c r="L1912" i="34" s="1"/>
  <c r="AB2041" i="34" l="1"/>
  <c r="AC2039" i="34"/>
  <c r="AD2039" i="34" s="1"/>
  <c r="K1913" i="34"/>
  <c r="L1913" i="34" s="1"/>
  <c r="J1915" i="34"/>
  <c r="AB2042" i="34" l="1"/>
  <c r="AC2040" i="34"/>
  <c r="AD2040" i="34" s="1"/>
  <c r="J1916" i="34"/>
  <c r="K1914" i="34"/>
  <c r="L1914" i="34" s="1"/>
  <c r="AC2041" i="34" l="1"/>
  <c r="AD2041" i="34" s="1"/>
  <c r="AB2043" i="34"/>
  <c r="K1915" i="34"/>
  <c r="L1915" i="34" s="1"/>
  <c r="J1917" i="34"/>
  <c r="AB2044" i="34" l="1"/>
  <c r="AC2042" i="34"/>
  <c r="AD2042" i="34" s="1"/>
  <c r="J1918" i="34"/>
  <c r="K1916" i="34"/>
  <c r="L1916" i="34" s="1"/>
  <c r="AC2043" i="34" l="1"/>
  <c r="AD2043" i="34" s="1"/>
  <c r="AB2045" i="34"/>
  <c r="K1917" i="34"/>
  <c r="L1917" i="34" s="1"/>
  <c r="J1919" i="34"/>
  <c r="AB2046" i="34" l="1"/>
  <c r="AC2044" i="34"/>
  <c r="AD2044" i="34" s="1"/>
  <c r="J1920" i="34"/>
  <c r="K1918" i="34"/>
  <c r="L1918" i="34" s="1"/>
  <c r="AC2045" i="34" l="1"/>
  <c r="AD2045" i="34" s="1"/>
  <c r="AB2047" i="34"/>
  <c r="K1919" i="34"/>
  <c r="L1919" i="34" s="1"/>
  <c r="J1921" i="34"/>
  <c r="AB2048" i="34" l="1"/>
  <c r="AC2046" i="34"/>
  <c r="AD2046" i="34" s="1"/>
  <c r="J1922" i="34"/>
  <c r="K1920" i="34"/>
  <c r="L1920" i="34" s="1"/>
  <c r="AC2047" i="34" l="1"/>
  <c r="AD2047" i="34" s="1"/>
  <c r="AB2049" i="34"/>
  <c r="K1921" i="34"/>
  <c r="L1921" i="34" s="1"/>
  <c r="J1923" i="34"/>
  <c r="AB2050" i="34" l="1"/>
  <c r="AC2048" i="34"/>
  <c r="AD2048" i="34" s="1"/>
  <c r="J1924" i="34"/>
  <c r="K1922" i="34"/>
  <c r="L1922" i="34" s="1"/>
  <c r="AC2049" i="34" l="1"/>
  <c r="AD2049" i="34" s="1"/>
  <c r="AB2051" i="34"/>
  <c r="K1923" i="34"/>
  <c r="L1923" i="34" s="1"/>
  <c r="J1925" i="34"/>
  <c r="AB2052" i="34" l="1"/>
  <c r="AC2050" i="34"/>
  <c r="AD2050" i="34" s="1"/>
  <c r="J1926" i="34"/>
  <c r="K1924" i="34"/>
  <c r="L1924" i="34" s="1"/>
  <c r="AC2051" i="34" l="1"/>
  <c r="AD2051" i="34" s="1"/>
  <c r="AB2053" i="34"/>
  <c r="K1925" i="34"/>
  <c r="L1925" i="34" s="1"/>
  <c r="J1927" i="34"/>
  <c r="AB2054" i="34" l="1"/>
  <c r="AC2052" i="34"/>
  <c r="AD2052" i="34" s="1"/>
  <c r="J1928" i="34"/>
  <c r="K1926" i="34"/>
  <c r="L1926" i="34" s="1"/>
  <c r="AC2053" i="34" l="1"/>
  <c r="AD2053" i="34" s="1"/>
  <c r="AB2055" i="34"/>
  <c r="K1927" i="34"/>
  <c r="L1927" i="34" s="1"/>
  <c r="J1929" i="34"/>
  <c r="AB2056" i="34" l="1"/>
  <c r="AC2054" i="34"/>
  <c r="AD2054" i="34" s="1"/>
  <c r="J1930" i="34"/>
  <c r="K1928" i="34"/>
  <c r="L1928" i="34" s="1"/>
  <c r="AC2055" i="34" l="1"/>
  <c r="AD2055" i="34" s="1"/>
  <c r="AB2057" i="34"/>
  <c r="K1929" i="34"/>
  <c r="L1929" i="34" s="1"/>
  <c r="J1931" i="34"/>
  <c r="AB2058" i="34" l="1"/>
  <c r="AC2056" i="34"/>
  <c r="AD2056" i="34" s="1"/>
  <c r="J1932" i="34"/>
  <c r="K1930" i="34"/>
  <c r="L1930" i="34" s="1"/>
  <c r="AC2057" i="34" l="1"/>
  <c r="AD2057" i="34" s="1"/>
  <c r="AB2059" i="34"/>
  <c r="K1931" i="34"/>
  <c r="L1931" i="34" s="1"/>
  <c r="J1933" i="34"/>
  <c r="AC2058" i="34" l="1"/>
  <c r="AD2058" i="34" s="1"/>
  <c r="AB2060" i="34"/>
  <c r="J1934" i="34"/>
  <c r="K1932" i="34"/>
  <c r="L1932" i="34" s="1"/>
  <c r="AB2061" i="34" l="1"/>
  <c r="AC2059" i="34"/>
  <c r="AD2059" i="34" s="1"/>
  <c r="K1933" i="34"/>
  <c r="L1933" i="34" s="1"/>
  <c r="J1935" i="34"/>
  <c r="AB2062" i="34" l="1"/>
  <c r="AC2060" i="34"/>
  <c r="AD2060" i="34" s="1"/>
  <c r="J1936" i="34"/>
  <c r="K1934" i="34"/>
  <c r="L1934" i="34" s="1"/>
  <c r="AC2061" i="34" l="1"/>
  <c r="AD2061" i="34" s="1"/>
  <c r="AB2063" i="34"/>
  <c r="K1935" i="34"/>
  <c r="L1935" i="34" s="1"/>
  <c r="J1937" i="34"/>
  <c r="AB2064" i="34" l="1"/>
  <c r="AC2062" i="34"/>
  <c r="AD2062" i="34" s="1"/>
  <c r="J1938" i="34"/>
  <c r="K1936" i="34"/>
  <c r="L1936" i="34" s="1"/>
  <c r="AC2063" i="34" l="1"/>
  <c r="AD2063" i="34" s="1"/>
  <c r="AB2065" i="34"/>
  <c r="K1937" i="34"/>
  <c r="L1937" i="34" s="1"/>
  <c r="J1939" i="34"/>
  <c r="AB2066" i="34" l="1"/>
  <c r="AC2064" i="34"/>
  <c r="AD2064" i="34" s="1"/>
  <c r="J1940" i="34"/>
  <c r="K1938" i="34"/>
  <c r="L1938" i="34" s="1"/>
  <c r="AC2065" i="34" l="1"/>
  <c r="AD2065" i="34" s="1"/>
  <c r="AB2067" i="34"/>
  <c r="K1939" i="34"/>
  <c r="L1939" i="34" s="1"/>
  <c r="J1941" i="34"/>
  <c r="AB2068" i="34" l="1"/>
  <c r="AC2066" i="34"/>
  <c r="AD2066" i="34" s="1"/>
  <c r="J1942" i="34"/>
  <c r="K1940" i="34"/>
  <c r="L1940" i="34" s="1"/>
  <c r="AC2067" i="34" l="1"/>
  <c r="AD2067" i="34" s="1"/>
  <c r="AB2069" i="34"/>
  <c r="K1941" i="34"/>
  <c r="L1941" i="34" s="1"/>
  <c r="J1943" i="34"/>
  <c r="AB2070" i="34" l="1"/>
  <c r="AC2068" i="34"/>
  <c r="AD2068" i="34" s="1"/>
  <c r="J1944" i="34"/>
  <c r="K1942" i="34"/>
  <c r="L1942" i="34" s="1"/>
  <c r="AC2069" i="34" l="1"/>
  <c r="AD2069" i="34" s="1"/>
  <c r="AB2071" i="34"/>
  <c r="K1943" i="34"/>
  <c r="L1943" i="34" s="1"/>
  <c r="J1945" i="34"/>
  <c r="AB2072" i="34" l="1"/>
  <c r="AC2070" i="34"/>
  <c r="AD2070" i="34" s="1"/>
  <c r="J1946" i="34"/>
  <c r="K1944" i="34"/>
  <c r="L1944" i="34" s="1"/>
  <c r="AC2071" i="34" l="1"/>
  <c r="AD2071" i="34" s="1"/>
  <c r="AB2073" i="34"/>
  <c r="K1945" i="34"/>
  <c r="L1945" i="34" s="1"/>
  <c r="J1947" i="34"/>
  <c r="AB2074" i="34" l="1"/>
  <c r="AC2072" i="34"/>
  <c r="AD2072" i="34" s="1"/>
  <c r="J1948" i="34"/>
  <c r="K1946" i="34"/>
  <c r="L1946" i="34" s="1"/>
  <c r="AC2073" i="34" l="1"/>
  <c r="AD2073" i="34" s="1"/>
  <c r="AB2075" i="34"/>
  <c r="K1947" i="34"/>
  <c r="L1947" i="34" s="1"/>
  <c r="J1949" i="34"/>
  <c r="AB2076" i="34" l="1"/>
  <c r="AC2074" i="34"/>
  <c r="AD2074" i="34" s="1"/>
  <c r="J1950" i="34"/>
  <c r="K1948" i="34"/>
  <c r="L1948" i="34" s="1"/>
  <c r="AC2075" i="34" l="1"/>
  <c r="AD2075" i="34" s="1"/>
  <c r="AB2077" i="34"/>
  <c r="K1949" i="34"/>
  <c r="L1949" i="34" s="1"/>
  <c r="J1951" i="34"/>
  <c r="AB2078" i="34" l="1"/>
  <c r="AC2076" i="34"/>
  <c r="AD2076" i="34" s="1"/>
  <c r="J1952" i="34"/>
  <c r="K1950" i="34"/>
  <c r="L1950" i="34" s="1"/>
  <c r="AC2077" i="34" l="1"/>
  <c r="AD2077" i="34" s="1"/>
  <c r="AB2079" i="34"/>
  <c r="K1951" i="34"/>
  <c r="L1951" i="34" s="1"/>
  <c r="J1953" i="34"/>
  <c r="AB2080" i="34" l="1"/>
  <c r="AC2078" i="34"/>
  <c r="AD2078" i="34" s="1"/>
  <c r="J1954" i="34"/>
  <c r="K1952" i="34"/>
  <c r="L1952" i="34" s="1"/>
  <c r="AC2079" i="34" l="1"/>
  <c r="AD2079" i="34" s="1"/>
  <c r="AB2081" i="34"/>
  <c r="K1953" i="34"/>
  <c r="L1953" i="34" s="1"/>
  <c r="J1955" i="34"/>
  <c r="AB2082" i="34" l="1"/>
  <c r="AC2080" i="34"/>
  <c r="AD2080" i="34" s="1"/>
  <c r="J1956" i="34"/>
  <c r="K1954" i="34"/>
  <c r="L1954" i="34" s="1"/>
  <c r="AC2081" i="34" l="1"/>
  <c r="AD2081" i="34" s="1"/>
  <c r="AB2083" i="34"/>
  <c r="K1955" i="34"/>
  <c r="L1955" i="34" s="1"/>
  <c r="J1957" i="34"/>
  <c r="AB2084" i="34" l="1"/>
  <c r="AC2082" i="34"/>
  <c r="AD2082" i="34" s="1"/>
  <c r="J1958" i="34"/>
  <c r="K1956" i="34"/>
  <c r="L1956" i="34" s="1"/>
  <c r="AC2083" i="34" l="1"/>
  <c r="AD2083" i="34" s="1"/>
  <c r="AB2085" i="34"/>
  <c r="K1957" i="34"/>
  <c r="L1957" i="34" s="1"/>
  <c r="J1959" i="34"/>
  <c r="AB2086" i="34" l="1"/>
  <c r="AC2084" i="34"/>
  <c r="AD2084" i="34" s="1"/>
  <c r="J1960" i="34"/>
  <c r="K1958" i="34"/>
  <c r="L1958" i="34" s="1"/>
  <c r="AC2085" i="34" l="1"/>
  <c r="AD2085" i="34" s="1"/>
  <c r="AB2087" i="34"/>
  <c r="K1959" i="34"/>
  <c r="L1959" i="34" s="1"/>
  <c r="J1961" i="34"/>
  <c r="AB2088" i="34" l="1"/>
  <c r="AC2086" i="34"/>
  <c r="AD2086" i="34" s="1"/>
  <c r="J1962" i="34"/>
  <c r="K1960" i="34"/>
  <c r="L1960" i="34" s="1"/>
  <c r="AC2087" i="34" l="1"/>
  <c r="AD2087" i="34" s="1"/>
  <c r="AB2089" i="34"/>
  <c r="K1961" i="34"/>
  <c r="L1961" i="34" s="1"/>
  <c r="J1963" i="34"/>
  <c r="AB2090" i="34" l="1"/>
  <c r="AC2088" i="34"/>
  <c r="AD2088" i="34" s="1"/>
  <c r="J1964" i="34"/>
  <c r="K1962" i="34"/>
  <c r="L1962" i="34" s="1"/>
  <c r="AC2089" i="34" l="1"/>
  <c r="AD2089" i="34" s="1"/>
  <c r="AB2091" i="34"/>
  <c r="K1963" i="34"/>
  <c r="L1963" i="34" s="1"/>
  <c r="J1965" i="34"/>
  <c r="AB2092" i="34" l="1"/>
  <c r="AC2090" i="34"/>
  <c r="AD2090" i="34" s="1"/>
  <c r="J1966" i="34"/>
  <c r="K1964" i="34"/>
  <c r="L1964" i="34" s="1"/>
  <c r="AC2091" i="34" l="1"/>
  <c r="AD2091" i="34" s="1"/>
  <c r="AB2093" i="34"/>
  <c r="K1965" i="34"/>
  <c r="L1965" i="34" s="1"/>
  <c r="J1967" i="34"/>
  <c r="AB2094" i="34" l="1"/>
  <c r="AC2092" i="34"/>
  <c r="AD2092" i="34" s="1"/>
  <c r="J1968" i="34"/>
  <c r="K1966" i="34"/>
  <c r="L1966" i="34" s="1"/>
  <c r="AC2093" i="34" l="1"/>
  <c r="AD2093" i="34" s="1"/>
  <c r="AB2095" i="34"/>
  <c r="K1967" i="34"/>
  <c r="L1967" i="34" s="1"/>
  <c r="J1969" i="34"/>
  <c r="AB2096" i="34" l="1"/>
  <c r="AC2094" i="34"/>
  <c r="AD2094" i="34" s="1"/>
  <c r="J1970" i="34"/>
  <c r="K1968" i="34"/>
  <c r="L1968" i="34" s="1"/>
  <c r="AC2095" i="34" l="1"/>
  <c r="AD2095" i="34" s="1"/>
  <c r="AB2097" i="34"/>
  <c r="K1969" i="34"/>
  <c r="L1969" i="34" s="1"/>
  <c r="J1971" i="34"/>
  <c r="AB2098" i="34" l="1"/>
  <c r="AC2096" i="34"/>
  <c r="AD2096" i="34" s="1"/>
  <c r="J1972" i="34"/>
  <c r="K1970" i="34"/>
  <c r="L1970" i="34" s="1"/>
  <c r="AC2097" i="34" l="1"/>
  <c r="AD2097" i="34" s="1"/>
  <c r="AB2099" i="34"/>
  <c r="K1971" i="34"/>
  <c r="L1971" i="34" s="1"/>
  <c r="J1973" i="34"/>
  <c r="AB2100" i="34" l="1"/>
  <c r="AC2098" i="34"/>
  <c r="AD2098" i="34" s="1"/>
  <c r="J1974" i="34"/>
  <c r="K1972" i="34"/>
  <c r="L1972" i="34" s="1"/>
  <c r="AC2099" i="34" l="1"/>
  <c r="AD2099" i="34" s="1"/>
  <c r="AB2101" i="34"/>
  <c r="K1973" i="34"/>
  <c r="L1973" i="34" s="1"/>
  <c r="J1975" i="34"/>
  <c r="AB2102" i="34" l="1"/>
  <c r="AC2100" i="34"/>
  <c r="AD2100" i="34" s="1"/>
  <c r="J1976" i="34"/>
  <c r="K1974" i="34"/>
  <c r="L1974" i="34" s="1"/>
  <c r="AC2101" i="34" l="1"/>
  <c r="AD2101" i="34" s="1"/>
  <c r="AB2103" i="34"/>
  <c r="K1975" i="34"/>
  <c r="L1975" i="34" s="1"/>
  <c r="J1977" i="34"/>
  <c r="AB2104" i="34" l="1"/>
  <c r="AC2102" i="34"/>
  <c r="AD2102" i="34" s="1"/>
  <c r="J1978" i="34"/>
  <c r="K1976" i="34"/>
  <c r="L1976" i="34" s="1"/>
  <c r="AC2103" i="34" l="1"/>
  <c r="AD2103" i="34" s="1"/>
  <c r="AB2105" i="34"/>
  <c r="K1977" i="34"/>
  <c r="L1977" i="34" s="1"/>
  <c r="J1979" i="34"/>
  <c r="AB2106" i="34" l="1"/>
  <c r="AC2104" i="34"/>
  <c r="AD2104" i="34" s="1"/>
  <c r="J1980" i="34"/>
  <c r="K1978" i="34"/>
  <c r="L1978" i="34" s="1"/>
  <c r="AC2105" i="34" l="1"/>
  <c r="AD2105" i="34" s="1"/>
  <c r="AB2107" i="34"/>
  <c r="K1979" i="34"/>
  <c r="L1979" i="34" s="1"/>
  <c r="J1981" i="34"/>
  <c r="AB2108" i="34" l="1"/>
  <c r="AC2106" i="34"/>
  <c r="AD2106" i="34" s="1"/>
  <c r="J1982" i="34"/>
  <c r="K1980" i="34"/>
  <c r="L1980" i="34" s="1"/>
  <c r="AC2107" i="34" l="1"/>
  <c r="AD2107" i="34" s="1"/>
  <c r="AB2109" i="34"/>
  <c r="K1981" i="34"/>
  <c r="L1981" i="34" s="1"/>
  <c r="J1983" i="34"/>
  <c r="AB2110" i="34" l="1"/>
  <c r="AC2108" i="34"/>
  <c r="AD2108" i="34" s="1"/>
  <c r="J1984" i="34"/>
  <c r="K1982" i="34"/>
  <c r="L1982" i="34" s="1"/>
  <c r="AC2109" i="34" l="1"/>
  <c r="AD2109" i="34" s="1"/>
  <c r="AB2111" i="34"/>
  <c r="K1983" i="34"/>
  <c r="L1983" i="34" s="1"/>
  <c r="J1985" i="34"/>
  <c r="AB2112" i="34" l="1"/>
  <c r="AC2110" i="34"/>
  <c r="AD2110" i="34" s="1"/>
  <c r="J1986" i="34"/>
  <c r="K1984" i="34"/>
  <c r="L1984" i="34" s="1"/>
  <c r="AC2111" i="34" l="1"/>
  <c r="AD2111" i="34" s="1"/>
  <c r="AB2113" i="34"/>
  <c r="K1985" i="34"/>
  <c r="L1985" i="34" s="1"/>
  <c r="J1987" i="34"/>
  <c r="AB2114" i="34" l="1"/>
  <c r="AC2112" i="34"/>
  <c r="AD2112" i="34" s="1"/>
  <c r="J1988" i="34"/>
  <c r="K1986" i="34"/>
  <c r="L1986" i="34" s="1"/>
  <c r="AC2113" i="34" l="1"/>
  <c r="AD2113" i="34" s="1"/>
  <c r="AB2115" i="34"/>
  <c r="K1987" i="34"/>
  <c r="L1987" i="34" s="1"/>
  <c r="J1989" i="34"/>
  <c r="AB2116" i="34" l="1"/>
  <c r="AC2114" i="34"/>
  <c r="AD2114" i="34" s="1"/>
  <c r="J1990" i="34"/>
  <c r="K1988" i="34"/>
  <c r="L1988" i="34" s="1"/>
  <c r="AC2115" i="34" l="1"/>
  <c r="AD2115" i="34" s="1"/>
  <c r="AB2117" i="34"/>
  <c r="K1989" i="34"/>
  <c r="L1989" i="34" s="1"/>
  <c r="J1991" i="34"/>
  <c r="AB2118" i="34" l="1"/>
  <c r="AC2116" i="34"/>
  <c r="AD2116" i="34" s="1"/>
  <c r="J1992" i="34"/>
  <c r="K1990" i="34"/>
  <c r="L1990" i="34" s="1"/>
  <c r="AC2117" i="34" l="1"/>
  <c r="AD2117" i="34" s="1"/>
  <c r="AB2119" i="34"/>
  <c r="K1991" i="34"/>
  <c r="L1991" i="34" s="1"/>
  <c r="J1993" i="34"/>
  <c r="AB2120" i="34" l="1"/>
  <c r="AC2118" i="34"/>
  <c r="AD2118" i="34" s="1"/>
  <c r="J1994" i="34"/>
  <c r="K1992" i="34"/>
  <c r="L1992" i="34" s="1"/>
  <c r="AB2121" i="34" l="1"/>
  <c r="AC2119" i="34"/>
  <c r="AD2119" i="34" s="1"/>
  <c r="K1993" i="34"/>
  <c r="L1993" i="34" s="1"/>
  <c r="J1995" i="34"/>
  <c r="AB2122" i="34" l="1"/>
  <c r="AC2120" i="34"/>
  <c r="AD2120" i="34" s="1"/>
  <c r="J1996" i="34"/>
  <c r="K1994" i="34"/>
  <c r="L1994" i="34" s="1"/>
  <c r="AC2121" i="34" l="1"/>
  <c r="AD2121" i="34" s="1"/>
  <c r="AB2123" i="34"/>
  <c r="K1995" i="34"/>
  <c r="L1995" i="34" s="1"/>
  <c r="J1997" i="34"/>
  <c r="AB2124" i="34" l="1"/>
  <c r="AC2122" i="34"/>
  <c r="AD2122" i="34" s="1"/>
  <c r="J1998" i="34"/>
  <c r="K1996" i="34"/>
  <c r="L1996" i="34" s="1"/>
  <c r="AC2123" i="34" l="1"/>
  <c r="AD2123" i="34" s="1"/>
  <c r="AB2125" i="34"/>
  <c r="K1997" i="34"/>
  <c r="L1997" i="34" s="1"/>
  <c r="J1999" i="34"/>
  <c r="AB2126" i="34" l="1"/>
  <c r="AC2124" i="34"/>
  <c r="AD2124" i="34" s="1"/>
  <c r="J2000" i="34"/>
  <c r="K1998" i="34"/>
  <c r="L1998" i="34" s="1"/>
  <c r="AC2125" i="34" l="1"/>
  <c r="AD2125" i="34" s="1"/>
  <c r="AB2127" i="34"/>
  <c r="K1999" i="34"/>
  <c r="L1999" i="34" s="1"/>
  <c r="J2001" i="34"/>
  <c r="AB2128" i="34" l="1"/>
  <c r="AC2126" i="34"/>
  <c r="AD2126" i="34" s="1"/>
  <c r="J2002" i="34"/>
  <c r="K2000" i="34"/>
  <c r="L2000" i="34" s="1"/>
  <c r="AC2127" i="34" l="1"/>
  <c r="AD2127" i="34" s="1"/>
  <c r="AB2129" i="34"/>
  <c r="K2001" i="34"/>
  <c r="L2001" i="34" s="1"/>
  <c r="J2003" i="34"/>
  <c r="AB2130" i="34" l="1"/>
  <c r="AC2128" i="34"/>
  <c r="AD2128" i="34" s="1"/>
  <c r="J2004" i="34"/>
  <c r="K2002" i="34"/>
  <c r="L2002" i="34" s="1"/>
  <c r="AC2129" i="34" l="1"/>
  <c r="AD2129" i="34" s="1"/>
  <c r="AB2131" i="34"/>
  <c r="K2003" i="34"/>
  <c r="L2003" i="34" s="1"/>
  <c r="J2005" i="34"/>
  <c r="AB2132" i="34" l="1"/>
  <c r="AC2130" i="34"/>
  <c r="AD2130" i="34" s="1"/>
  <c r="J2006" i="34"/>
  <c r="K2004" i="34"/>
  <c r="L2004" i="34" s="1"/>
  <c r="AC2131" i="34" l="1"/>
  <c r="AD2131" i="34" s="1"/>
  <c r="AB2133" i="34"/>
  <c r="K2005" i="34"/>
  <c r="L2005" i="34" s="1"/>
  <c r="J2007" i="34"/>
  <c r="AB2134" i="34" l="1"/>
  <c r="AC2132" i="34"/>
  <c r="AD2132" i="34" s="1"/>
  <c r="J2008" i="34"/>
  <c r="K2006" i="34"/>
  <c r="L2006" i="34" s="1"/>
  <c r="AC2133" i="34" l="1"/>
  <c r="AD2133" i="34" s="1"/>
  <c r="AB2135" i="34"/>
  <c r="K2007" i="34"/>
  <c r="L2007" i="34" s="1"/>
  <c r="J2009" i="34"/>
  <c r="AB2136" i="34" l="1"/>
  <c r="AC2134" i="34"/>
  <c r="AD2134" i="34" s="1"/>
  <c r="J2010" i="34"/>
  <c r="K2008" i="34"/>
  <c r="L2008" i="34" s="1"/>
  <c r="AC2135" i="34" l="1"/>
  <c r="AD2135" i="34" s="1"/>
  <c r="AB2137" i="34"/>
  <c r="K2009" i="34"/>
  <c r="L2009" i="34" s="1"/>
  <c r="J2011" i="34"/>
  <c r="AB2138" i="34" l="1"/>
  <c r="AC2136" i="34"/>
  <c r="AD2136" i="34" s="1"/>
  <c r="J2012" i="34"/>
  <c r="K2010" i="34"/>
  <c r="L2010" i="34" s="1"/>
  <c r="AC2137" i="34" l="1"/>
  <c r="AD2137" i="34" s="1"/>
  <c r="AB2139" i="34"/>
  <c r="K2011" i="34"/>
  <c r="L2011" i="34" s="1"/>
  <c r="J2013" i="34"/>
  <c r="AB2140" i="34" l="1"/>
  <c r="AC2138" i="34"/>
  <c r="AD2138" i="34" s="1"/>
  <c r="J2014" i="34"/>
  <c r="K2012" i="34"/>
  <c r="L2012" i="34" s="1"/>
  <c r="AC2139" i="34" l="1"/>
  <c r="AD2139" i="34" s="1"/>
  <c r="AB2141" i="34"/>
  <c r="K2013" i="34"/>
  <c r="L2013" i="34" s="1"/>
  <c r="J2015" i="34"/>
  <c r="AB2142" i="34" l="1"/>
  <c r="AC2140" i="34"/>
  <c r="AD2140" i="34" s="1"/>
  <c r="J2016" i="34"/>
  <c r="K2014" i="34"/>
  <c r="L2014" i="34" s="1"/>
  <c r="AC2141" i="34" l="1"/>
  <c r="AD2141" i="34" s="1"/>
  <c r="AB2143" i="34"/>
  <c r="K2015" i="34"/>
  <c r="L2015" i="34" s="1"/>
  <c r="J2017" i="34"/>
  <c r="AB2144" i="34" l="1"/>
  <c r="AC2142" i="34"/>
  <c r="AD2142" i="34" s="1"/>
  <c r="J2018" i="34"/>
  <c r="K2016" i="34"/>
  <c r="L2016" i="34" s="1"/>
  <c r="AC2143" i="34" l="1"/>
  <c r="AD2143" i="34" s="1"/>
  <c r="AB2145" i="34"/>
  <c r="K2017" i="34"/>
  <c r="L2017" i="34" s="1"/>
  <c r="J2019" i="34"/>
  <c r="AB2146" i="34" l="1"/>
  <c r="AC2144" i="34"/>
  <c r="AD2144" i="34" s="1"/>
  <c r="J2020" i="34"/>
  <c r="K2018" i="34"/>
  <c r="L2018" i="34" s="1"/>
  <c r="AC2145" i="34" l="1"/>
  <c r="AD2145" i="34" s="1"/>
  <c r="AB2147" i="34"/>
  <c r="K2019" i="34"/>
  <c r="L2019" i="34" s="1"/>
  <c r="J2021" i="34"/>
  <c r="AB2148" i="34" l="1"/>
  <c r="AC2146" i="34"/>
  <c r="AD2146" i="34" s="1"/>
  <c r="J2022" i="34"/>
  <c r="K2020" i="34"/>
  <c r="L2020" i="34" s="1"/>
  <c r="AC2147" i="34" l="1"/>
  <c r="AD2147" i="34" s="1"/>
  <c r="AB2149" i="34"/>
  <c r="K2021" i="34"/>
  <c r="L2021" i="34" s="1"/>
  <c r="J2023" i="34"/>
  <c r="AB2150" i="34" l="1"/>
  <c r="AC2148" i="34"/>
  <c r="AD2148" i="34" s="1"/>
  <c r="J2024" i="34"/>
  <c r="K2022" i="34"/>
  <c r="L2022" i="34" s="1"/>
  <c r="AC2149" i="34" l="1"/>
  <c r="AD2149" i="34" s="1"/>
  <c r="AB2151" i="34"/>
  <c r="K2023" i="34"/>
  <c r="L2023" i="34" s="1"/>
  <c r="J2025" i="34"/>
  <c r="AB2152" i="34" l="1"/>
  <c r="AC2150" i="34"/>
  <c r="AD2150" i="34" s="1"/>
  <c r="J2026" i="34"/>
  <c r="K2024" i="34"/>
  <c r="L2024" i="34" s="1"/>
  <c r="AC2151" i="34" l="1"/>
  <c r="AD2151" i="34" s="1"/>
  <c r="AB2153" i="34"/>
  <c r="K2025" i="34"/>
  <c r="L2025" i="34" s="1"/>
  <c r="J2027" i="34"/>
  <c r="AB2154" i="34" l="1"/>
  <c r="AC2152" i="34"/>
  <c r="AD2152" i="34" s="1"/>
  <c r="J2028" i="34"/>
  <c r="K2026" i="34"/>
  <c r="L2026" i="34" s="1"/>
  <c r="AC2153" i="34" l="1"/>
  <c r="AD2153" i="34" s="1"/>
  <c r="AB2155" i="34"/>
  <c r="K2027" i="34"/>
  <c r="L2027" i="34" s="1"/>
  <c r="J2029" i="34"/>
  <c r="AB2156" i="34" l="1"/>
  <c r="AC2154" i="34"/>
  <c r="AD2154" i="34" s="1"/>
  <c r="J2030" i="34"/>
  <c r="K2028" i="34"/>
  <c r="L2028" i="34" s="1"/>
  <c r="AC2155" i="34" l="1"/>
  <c r="AD2155" i="34" s="1"/>
  <c r="AB2157" i="34"/>
  <c r="K2029" i="34"/>
  <c r="L2029" i="34" s="1"/>
  <c r="J2031" i="34"/>
  <c r="AB2158" i="34" l="1"/>
  <c r="AC2156" i="34"/>
  <c r="AD2156" i="34" s="1"/>
  <c r="J2032" i="34"/>
  <c r="K2030" i="34"/>
  <c r="L2030" i="34" s="1"/>
  <c r="AC2157" i="34" l="1"/>
  <c r="AD2157" i="34" s="1"/>
  <c r="AB2159" i="34"/>
  <c r="K2031" i="34"/>
  <c r="L2031" i="34" s="1"/>
  <c r="J2033" i="34"/>
  <c r="AB2160" i="34" l="1"/>
  <c r="AC2158" i="34"/>
  <c r="AD2158" i="34" s="1"/>
  <c r="J2034" i="34"/>
  <c r="K2032" i="34"/>
  <c r="L2032" i="34" s="1"/>
  <c r="AB2161" i="34" l="1"/>
  <c r="AC2159" i="34"/>
  <c r="AD2159" i="34" s="1"/>
  <c r="K2033" i="34"/>
  <c r="L2033" i="34" s="1"/>
  <c r="J2035" i="34"/>
  <c r="AB2162" i="34" l="1"/>
  <c r="AC2160" i="34"/>
  <c r="AD2160" i="34" s="1"/>
  <c r="J2036" i="34"/>
  <c r="K2034" i="34"/>
  <c r="L2034" i="34" s="1"/>
  <c r="AC2161" i="34" l="1"/>
  <c r="AD2161" i="34" s="1"/>
  <c r="AB2163" i="34"/>
  <c r="K2035" i="34"/>
  <c r="L2035" i="34" s="1"/>
  <c r="J2037" i="34"/>
  <c r="AB2164" i="34" l="1"/>
  <c r="AC2162" i="34"/>
  <c r="AD2162" i="34" s="1"/>
  <c r="J2038" i="34"/>
  <c r="K2036" i="34"/>
  <c r="L2036" i="34" s="1"/>
  <c r="AC2163" i="34" l="1"/>
  <c r="AD2163" i="34" s="1"/>
  <c r="AB2165" i="34"/>
  <c r="K2037" i="34"/>
  <c r="L2037" i="34" s="1"/>
  <c r="J2039" i="34"/>
  <c r="AB2166" i="34" l="1"/>
  <c r="AC2164" i="34"/>
  <c r="AD2164" i="34" s="1"/>
  <c r="J2040" i="34"/>
  <c r="K2038" i="34"/>
  <c r="L2038" i="34" s="1"/>
  <c r="AC2165" i="34" l="1"/>
  <c r="AD2165" i="34" s="1"/>
  <c r="AB2167" i="34"/>
  <c r="K2039" i="34"/>
  <c r="L2039" i="34" s="1"/>
  <c r="J2041" i="34"/>
  <c r="AB2168" i="34" l="1"/>
  <c r="AC2166" i="34"/>
  <c r="AD2166" i="34" s="1"/>
  <c r="J2042" i="34"/>
  <c r="K2040" i="34"/>
  <c r="L2040" i="34" s="1"/>
  <c r="AC2167" i="34" l="1"/>
  <c r="AD2167" i="34" s="1"/>
  <c r="AB2169" i="34"/>
  <c r="K2041" i="34"/>
  <c r="L2041" i="34" s="1"/>
  <c r="J2043" i="34"/>
  <c r="AB2170" i="34" l="1"/>
  <c r="AC2168" i="34"/>
  <c r="AD2168" i="34" s="1"/>
  <c r="J2044" i="34"/>
  <c r="K2042" i="34"/>
  <c r="L2042" i="34" s="1"/>
  <c r="AC2169" i="34" l="1"/>
  <c r="AD2169" i="34" s="1"/>
  <c r="AB2171" i="34"/>
  <c r="K2043" i="34"/>
  <c r="L2043" i="34" s="1"/>
  <c r="J2045" i="34"/>
  <c r="AB2172" i="34" l="1"/>
  <c r="AC2170" i="34"/>
  <c r="AD2170" i="34" s="1"/>
  <c r="J2046" i="34"/>
  <c r="K2044" i="34"/>
  <c r="L2044" i="34" s="1"/>
  <c r="AC2171" i="34" l="1"/>
  <c r="AD2171" i="34" s="1"/>
  <c r="AB2173" i="34"/>
  <c r="K2045" i="34"/>
  <c r="L2045" i="34" s="1"/>
  <c r="J2047" i="34"/>
  <c r="AB2174" i="34" l="1"/>
  <c r="AC2172" i="34"/>
  <c r="AD2172" i="34" s="1"/>
  <c r="J2048" i="34"/>
  <c r="K2046" i="34"/>
  <c r="L2046" i="34" s="1"/>
  <c r="AC2173" i="34" l="1"/>
  <c r="AD2173" i="34" s="1"/>
  <c r="AB2175" i="34"/>
  <c r="K2047" i="34"/>
  <c r="L2047" i="34" s="1"/>
  <c r="J2049" i="34"/>
  <c r="AB2176" i="34" l="1"/>
  <c r="AC2174" i="34"/>
  <c r="AD2174" i="34" s="1"/>
  <c r="J2050" i="34"/>
  <c r="K2048" i="34"/>
  <c r="L2048" i="34" s="1"/>
  <c r="AC2175" i="34" l="1"/>
  <c r="AD2175" i="34" s="1"/>
  <c r="AB2177" i="34"/>
  <c r="K2049" i="34"/>
  <c r="L2049" i="34" s="1"/>
  <c r="J2051" i="34"/>
  <c r="AB2178" i="34" l="1"/>
  <c r="AC2176" i="34"/>
  <c r="AD2176" i="34" s="1"/>
  <c r="J2052" i="34"/>
  <c r="K2050" i="34"/>
  <c r="L2050" i="34" s="1"/>
  <c r="AC2177" i="34" l="1"/>
  <c r="AD2177" i="34" s="1"/>
  <c r="AB2179" i="34"/>
  <c r="K2051" i="34"/>
  <c r="L2051" i="34" s="1"/>
  <c r="J2053" i="34"/>
  <c r="AB2180" i="34" l="1"/>
  <c r="AC2178" i="34"/>
  <c r="AD2178" i="34" s="1"/>
  <c r="J2054" i="34"/>
  <c r="K2052" i="34"/>
  <c r="L2052" i="34" s="1"/>
  <c r="AC2179" i="34" l="1"/>
  <c r="AD2179" i="34" s="1"/>
  <c r="AB2181" i="34"/>
  <c r="K2053" i="34"/>
  <c r="L2053" i="34" s="1"/>
  <c r="J2055" i="34"/>
  <c r="AB2182" i="34" l="1"/>
  <c r="AC2180" i="34"/>
  <c r="AD2180" i="34" s="1"/>
  <c r="J2056" i="34"/>
  <c r="K2054" i="34"/>
  <c r="L2054" i="34" s="1"/>
  <c r="AC2181" i="34" l="1"/>
  <c r="AD2181" i="34" s="1"/>
  <c r="AB2183" i="34"/>
  <c r="K2055" i="34"/>
  <c r="L2055" i="34" s="1"/>
  <c r="J2057" i="34"/>
  <c r="AB2184" i="34" l="1"/>
  <c r="AC2182" i="34"/>
  <c r="AD2182" i="34" s="1"/>
  <c r="J2058" i="34"/>
  <c r="K2056" i="34"/>
  <c r="L2056" i="34" s="1"/>
  <c r="AC2183" i="34" l="1"/>
  <c r="AD2183" i="34" s="1"/>
  <c r="AB2185" i="34"/>
  <c r="K2057" i="34"/>
  <c r="L2057" i="34" s="1"/>
  <c r="J2059" i="34"/>
  <c r="AB2186" i="34" l="1"/>
  <c r="AC2184" i="34"/>
  <c r="AD2184" i="34" s="1"/>
  <c r="J2060" i="34"/>
  <c r="K2058" i="34"/>
  <c r="L2058" i="34" s="1"/>
  <c r="AC2185" i="34" l="1"/>
  <c r="AD2185" i="34" s="1"/>
  <c r="AB2187" i="34"/>
  <c r="K2059" i="34"/>
  <c r="L2059" i="34" s="1"/>
  <c r="J2061" i="34"/>
  <c r="AB2188" i="34" l="1"/>
  <c r="AC2186" i="34"/>
  <c r="AD2186" i="34" s="1"/>
  <c r="J2062" i="34"/>
  <c r="K2060" i="34"/>
  <c r="L2060" i="34" s="1"/>
  <c r="AC2187" i="34" l="1"/>
  <c r="AD2187" i="34" s="1"/>
  <c r="AB2189" i="34"/>
  <c r="K2061" i="34"/>
  <c r="L2061" i="34" s="1"/>
  <c r="J2063" i="34"/>
  <c r="AB2190" i="34" l="1"/>
  <c r="AC2188" i="34"/>
  <c r="AD2188" i="34" s="1"/>
  <c r="J2064" i="34"/>
  <c r="K2062" i="34"/>
  <c r="L2062" i="34" s="1"/>
  <c r="AC2189" i="34" l="1"/>
  <c r="AD2189" i="34" s="1"/>
  <c r="AB2191" i="34"/>
  <c r="K2063" i="34"/>
  <c r="L2063" i="34" s="1"/>
  <c r="J2065" i="34"/>
  <c r="AB2192" i="34" l="1"/>
  <c r="AC2190" i="34"/>
  <c r="AD2190" i="34" s="1"/>
  <c r="J2066" i="34"/>
  <c r="K2064" i="34"/>
  <c r="L2064" i="34" s="1"/>
  <c r="AC2191" i="34" l="1"/>
  <c r="AD2191" i="34" s="1"/>
  <c r="AB2193" i="34"/>
  <c r="K2065" i="34"/>
  <c r="L2065" i="34" s="1"/>
  <c r="J2067" i="34"/>
  <c r="AB2194" i="34" l="1"/>
  <c r="AC2192" i="34"/>
  <c r="AD2192" i="34" s="1"/>
  <c r="J2068" i="34"/>
  <c r="K2066" i="34"/>
  <c r="L2066" i="34" s="1"/>
  <c r="AC2193" i="34" l="1"/>
  <c r="AD2193" i="34" s="1"/>
  <c r="AB2195" i="34"/>
  <c r="K2067" i="34"/>
  <c r="L2067" i="34" s="1"/>
  <c r="J2069" i="34"/>
  <c r="AB2196" i="34" l="1"/>
  <c r="AC2194" i="34"/>
  <c r="AD2194" i="34" s="1"/>
  <c r="J2070" i="34"/>
  <c r="K2068" i="34"/>
  <c r="L2068" i="34" s="1"/>
  <c r="AC2195" i="34" l="1"/>
  <c r="AD2195" i="34" s="1"/>
  <c r="AB2197" i="34"/>
  <c r="K2069" i="34"/>
  <c r="L2069" i="34" s="1"/>
  <c r="J2071" i="34"/>
  <c r="AB2198" i="34" l="1"/>
  <c r="AC2196" i="34"/>
  <c r="AD2196" i="34" s="1"/>
  <c r="J2072" i="34"/>
  <c r="K2070" i="34"/>
  <c r="L2070" i="34" s="1"/>
  <c r="AC2197" i="34" l="1"/>
  <c r="AD2197" i="34" s="1"/>
  <c r="AB2199" i="34"/>
  <c r="K2071" i="34"/>
  <c r="L2071" i="34" s="1"/>
  <c r="J2073" i="34"/>
  <c r="AB2200" i="34" l="1"/>
  <c r="AC2198" i="34"/>
  <c r="AD2198" i="34" s="1"/>
  <c r="J2074" i="34"/>
  <c r="K2072" i="34"/>
  <c r="L2072" i="34" s="1"/>
  <c r="AB2201" i="34" l="1"/>
  <c r="AC2199" i="34"/>
  <c r="AD2199" i="34" s="1"/>
  <c r="K2073" i="34"/>
  <c r="L2073" i="34" s="1"/>
  <c r="J2075" i="34"/>
  <c r="AB2202" i="34" l="1"/>
  <c r="AC2200" i="34"/>
  <c r="AD2200" i="34" s="1"/>
  <c r="J2076" i="34"/>
  <c r="K2074" i="34"/>
  <c r="L2074" i="34" s="1"/>
  <c r="AB2203" i="34" l="1"/>
  <c r="AC2201" i="34"/>
  <c r="AD2201" i="34" s="1"/>
  <c r="K2075" i="34"/>
  <c r="L2075" i="34" s="1"/>
  <c r="J2077" i="34"/>
  <c r="AB2204" i="34" l="1"/>
  <c r="AC2202" i="34"/>
  <c r="AD2202" i="34" s="1"/>
  <c r="J2078" i="34"/>
  <c r="K2076" i="34"/>
  <c r="L2076" i="34" s="1"/>
  <c r="AC2203" i="34" l="1"/>
  <c r="AD2203" i="34" s="1"/>
  <c r="AB2205" i="34"/>
  <c r="K2077" i="34"/>
  <c r="L2077" i="34" s="1"/>
  <c r="J2079" i="34"/>
  <c r="AB2206" i="34" l="1"/>
  <c r="AC2204" i="34"/>
  <c r="AD2204" i="34" s="1"/>
  <c r="J2080" i="34"/>
  <c r="K2078" i="34"/>
  <c r="L2078" i="34" s="1"/>
  <c r="AC2205" i="34" l="1"/>
  <c r="AD2205" i="34" s="1"/>
  <c r="AB2207" i="34"/>
  <c r="K2079" i="34"/>
  <c r="L2079" i="34" s="1"/>
  <c r="J2081" i="34"/>
  <c r="AB2208" i="34" l="1"/>
  <c r="AC2206" i="34"/>
  <c r="AD2206" i="34" s="1"/>
  <c r="J2082" i="34"/>
  <c r="K2080" i="34"/>
  <c r="L2080" i="34" s="1"/>
  <c r="AC2207" i="34" l="1"/>
  <c r="AD2207" i="34" s="1"/>
  <c r="AB2209" i="34"/>
  <c r="K2081" i="34"/>
  <c r="L2081" i="34" s="1"/>
  <c r="J2083" i="34"/>
  <c r="AB2210" i="34" l="1"/>
  <c r="AC2208" i="34"/>
  <c r="AD2208" i="34" s="1"/>
  <c r="J2084" i="34"/>
  <c r="K2082" i="34"/>
  <c r="L2082" i="34" s="1"/>
  <c r="AC2209" i="34" l="1"/>
  <c r="AD2209" i="34" s="1"/>
  <c r="AB2211" i="34"/>
  <c r="K2083" i="34"/>
  <c r="L2083" i="34" s="1"/>
  <c r="J2085" i="34"/>
  <c r="AB2212" i="34" l="1"/>
  <c r="AC2210" i="34"/>
  <c r="AD2210" i="34" s="1"/>
  <c r="J2086" i="34"/>
  <c r="K2084" i="34"/>
  <c r="L2084" i="34" s="1"/>
  <c r="AC2211" i="34" l="1"/>
  <c r="AD2211" i="34" s="1"/>
  <c r="AB2213" i="34"/>
  <c r="K2085" i="34"/>
  <c r="L2085" i="34" s="1"/>
  <c r="J2087" i="34"/>
  <c r="AB2214" i="34" l="1"/>
  <c r="AC2212" i="34"/>
  <c r="AD2212" i="34" s="1"/>
  <c r="J2088" i="34"/>
  <c r="K2086" i="34"/>
  <c r="L2086" i="34" s="1"/>
  <c r="AC2213" i="34" l="1"/>
  <c r="AD2213" i="34" s="1"/>
  <c r="AB2215" i="34"/>
  <c r="K2087" i="34"/>
  <c r="L2087" i="34" s="1"/>
  <c r="J2089" i="34"/>
  <c r="AB2216" i="34" l="1"/>
  <c r="AC2214" i="34"/>
  <c r="AD2214" i="34" s="1"/>
  <c r="J2090" i="34"/>
  <c r="K2088" i="34"/>
  <c r="L2088" i="34" s="1"/>
  <c r="AC2215" i="34" l="1"/>
  <c r="AD2215" i="34" s="1"/>
  <c r="AB2217" i="34"/>
  <c r="K2089" i="34"/>
  <c r="L2089" i="34" s="1"/>
  <c r="J2091" i="34"/>
  <c r="AB2218" i="34" l="1"/>
  <c r="AC2216" i="34"/>
  <c r="AD2216" i="34" s="1"/>
  <c r="J2092" i="34"/>
  <c r="K2090" i="34"/>
  <c r="L2090" i="34" s="1"/>
  <c r="AC2217" i="34" l="1"/>
  <c r="AD2217" i="34" s="1"/>
  <c r="AB2219" i="34"/>
  <c r="K2091" i="34"/>
  <c r="L2091" i="34" s="1"/>
  <c r="J2093" i="34"/>
  <c r="AB2220" i="34" l="1"/>
  <c r="AC2218" i="34"/>
  <c r="AD2218" i="34" s="1"/>
  <c r="J2094" i="34"/>
  <c r="K2092" i="34"/>
  <c r="L2092" i="34" s="1"/>
  <c r="AC2219" i="34" l="1"/>
  <c r="AD2219" i="34" s="1"/>
  <c r="AB2221" i="34"/>
  <c r="K2093" i="34"/>
  <c r="L2093" i="34" s="1"/>
  <c r="J2095" i="34"/>
  <c r="AB2222" i="34" l="1"/>
  <c r="AC2220" i="34"/>
  <c r="AD2220" i="34" s="1"/>
  <c r="J2096" i="34"/>
  <c r="K2094" i="34"/>
  <c r="L2094" i="34" s="1"/>
  <c r="AC2221" i="34" l="1"/>
  <c r="AD2221" i="34" s="1"/>
  <c r="AB2223" i="34"/>
  <c r="K2095" i="34"/>
  <c r="L2095" i="34" s="1"/>
  <c r="J2097" i="34"/>
  <c r="AB2224" i="34" l="1"/>
  <c r="AC2222" i="34"/>
  <c r="AD2222" i="34" s="1"/>
  <c r="J2098" i="34"/>
  <c r="K2096" i="34"/>
  <c r="L2096" i="34" s="1"/>
  <c r="AC2223" i="34" l="1"/>
  <c r="AD2223" i="34" s="1"/>
  <c r="AB2225" i="34"/>
  <c r="K2097" i="34"/>
  <c r="L2097" i="34" s="1"/>
  <c r="J2099" i="34"/>
  <c r="AB2226" i="34" l="1"/>
  <c r="AC2224" i="34"/>
  <c r="AD2224" i="34" s="1"/>
  <c r="J2100" i="34"/>
  <c r="K2098" i="34"/>
  <c r="L2098" i="34" s="1"/>
  <c r="AC2225" i="34" l="1"/>
  <c r="AD2225" i="34" s="1"/>
  <c r="AB2227" i="34"/>
  <c r="K2099" i="34"/>
  <c r="L2099" i="34" s="1"/>
  <c r="J2101" i="34"/>
  <c r="AB2228" i="34" l="1"/>
  <c r="AC2226" i="34"/>
  <c r="AD2226" i="34" s="1"/>
  <c r="J2102" i="34"/>
  <c r="K2100" i="34"/>
  <c r="L2100" i="34" s="1"/>
  <c r="AC2227" i="34" l="1"/>
  <c r="AD2227" i="34" s="1"/>
  <c r="AB2229" i="34"/>
  <c r="K2101" i="34"/>
  <c r="L2101" i="34" s="1"/>
  <c r="J2103" i="34"/>
  <c r="AB2230" i="34" l="1"/>
  <c r="AC2228" i="34"/>
  <c r="AD2228" i="34" s="1"/>
  <c r="J2104" i="34"/>
  <c r="K2102" i="34"/>
  <c r="L2102" i="34" s="1"/>
  <c r="AC2229" i="34" l="1"/>
  <c r="AD2229" i="34" s="1"/>
  <c r="AB2231" i="34"/>
  <c r="K2103" i="34"/>
  <c r="L2103" i="34" s="1"/>
  <c r="J2105" i="34"/>
  <c r="AB2232" i="34" l="1"/>
  <c r="AC2230" i="34"/>
  <c r="AD2230" i="34" s="1"/>
  <c r="J2106" i="34"/>
  <c r="K2104" i="34"/>
  <c r="L2104" i="34" s="1"/>
  <c r="AB2233" i="34" l="1"/>
  <c r="AC2231" i="34"/>
  <c r="AD2231" i="34" s="1"/>
  <c r="K2105" i="34"/>
  <c r="L2105" i="34" s="1"/>
  <c r="J2107" i="34"/>
  <c r="AB2234" i="34" l="1"/>
  <c r="AC2232" i="34"/>
  <c r="AD2232" i="34" s="1"/>
  <c r="J2108" i="34"/>
  <c r="K2106" i="34"/>
  <c r="L2106" i="34" s="1"/>
  <c r="AC2233" i="34" l="1"/>
  <c r="AD2233" i="34" s="1"/>
  <c r="AB2235" i="34"/>
  <c r="K2107" i="34"/>
  <c r="L2107" i="34" s="1"/>
  <c r="J2109" i="34"/>
  <c r="AB2236" i="34" l="1"/>
  <c r="AC2234" i="34"/>
  <c r="AD2234" i="34" s="1"/>
  <c r="J2110" i="34"/>
  <c r="K2108" i="34"/>
  <c r="L2108" i="34" s="1"/>
  <c r="AC2235" i="34" l="1"/>
  <c r="AD2235" i="34" s="1"/>
  <c r="AB2237" i="34"/>
  <c r="K2109" i="34"/>
  <c r="L2109" i="34" s="1"/>
  <c r="J2111" i="34"/>
  <c r="AB2238" i="34" l="1"/>
  <c r="AC2236" i="34"/>
  <c r="AD2236" i="34" s="1"/>
  <c r="J2112" i="34"/>
  <c r="K2110" i="34"/>
  <c r="L2110" i="34" s="1"/>
  <c r="AC2237" i="34" l="1"/>
  <c r="AD2237" i="34" s="1"/>
  <c r="AB2239" i="34"/>
  <c r="K2111" i="34"/>
  <c r="L2111" i="34" s="1"/>
  <c r="J2113" i="34"/>
  <c r="AB2240" i="34" l="1"/>
  <c r="AC2238" i="34"/>
  <c r="AD2238" i="34" s="1"/>
  <c r="J2114" i="34"/>
  <c r="K2112" i="34"/>
  <c r="L2112" i="34" s="1"/>
  <c r="AC2239" i="34" l="1"/>
  <c r="AD2239" i="34" s="1"/>
  <c r="AB2241" i="34"/>
  <c r="K2113" i="34"/>
  <c r="L2113" i="34" s="1"/>
  <c r="J2115" i="34"/>
  <c r="AB2242" i="34" l="1"/>
  <c r="AC2240" i="34"/>
  <c r="AD2240" i="34" s="1"/>
  <c r="J2116" i="34"/>
  <c r="K2114" i="34"/>
  <c r="L2114" i="34" s="1"/>
  <c r="AC2241" i="34" l="1"/>
  <c r="AD2241" i="34" s="1"/>
  <c r="AB2243" i="34"/>
  <c r="K2115" i="34"/>
  <c r="L2115" i="34" s="1"/>
  <c r="J2117" i="34"/>
  <c r="AB2244" i="34" l="1"/>
  <c r="AC2242" i="34"/>
  <c r="AD2242" i="34" s="1"/>
  <c r="J2118" i="34"/>
  <c r="K2116" i="34"/>
  <c r="L2116" i="34" s="1"/>
  <c r="AC2243" i="34" l="1"/>
  <c r="AD2243" i="34" s="1"/>
  <c r="AB2245" i="34"/>
  <c r="K2117" i="34"/>
  <c r="L2117" i="34" s="1"/>
  <c r="J2119" i="34"/>
  <c r="AB2246" i="34" l="1"/>
  <c r="AC2244" i="34"/>
  <c r="AD2244" i="34" s="1"/>
  <c r="J2120" i="34"/>
  <c r="K2118" i="34"/>
  <c r="L2118" i="34" s="1"/>
  <c r="AB2247" i="34" l="1"/>
  <c r="AC2245" i="34"/>
  <c r="AD2245" i="34" s="1"/>
  <c r="K2119" i="34"/>
  <c r="L2119" i="34" s="1"/>
  <c r="J2121" i="34"/>
  <c r="AB2248" i="34" l="1"/>
  <c r="AC2246" i="34"/>
  <c r="AD2246" i="34" s="1"/>
  <c r="J2122" i="34"/>
  <c r="K2120" i="34"/>
  <c r="L2120" i="34" s="1"/>
  <c r="AB2249" i="34" l="1"/>
  <c r="AC2247" i="34"/>
  <c r="AD2247" i="34" s="1"/>
  <c r="K2121" i="34"/>
  <c r="L2121" i="34" s="1"/>
  <c r="J2123" i="34"/>
  <c r="AC2248" i="34" l="1"/>
  <c r="AD2248" i="34" s="1"/>
  <c r="AB2250" i="34"/>
  <c r="J2124" i="34"/>
  <c r="K2122" i="34"/>
  <c r="L2122" i="34" s="1"/>
  <c r="AB2251" i="34" l="1"/>
  <c r="AC2249" i="34"/>
  <c r="AD2249" i="34" s="1"/>
  <c r="K2123" i="34"/>
  <c r="L2123" i="34" s="1"/>
  <c r="J2125" i="34"/>
  <c r="AC2250" i="34" l="1"/>
  <c r="AD2250" i="34" s="1"/>
  <c r="AB2252" i="34"/>
  <c r="J2126" i="34"/>
  <c r="K2124" i="34"/>
  <c r="L2124" i="34" s="1"/>
  <c r="AB2253" i="34" l="1"/>
  <c r="AC2251" i="34"/>
  <c r="AD2251" i="34" s="1"/>
  <c r="K2125" i="34"/>
  <c r="L2125" i="34" s="1"/>
  <c r="J2127" i="34"/>
  <c r="AC2252" i="34" l="1"/>
  <c r="AD2252" i="34" s="1"/>
  <c r="AB2254" i="34"/>
  <c r="J2128" i="34"/>
  <c r="K2126" i="34"/>
  <c r="L2126" i="34" s="1"/>
  <c r="AB2255" i="34" l="1"/>
  <c r="AC2253" i="34"/>
  <c r="AD2253" i="34" s="1"/>
  <c r="K2127" i="34"/>
  <c r="L2127" i="34" s="1"/>
  <c r="J2129" i="34"/>
  <c r="AC2254" i="34" l="1"/>
  <c r="AD2254" i="34" s="1"/>
  <c r="AB2256" i="34"/>
  <c r="J2130" i="34"/>
  <c r="K2128" i="34"/>
  <c r="L2128" i="34" s="1"/>
  <c r="AB2257" i="34" l="1"/>
  <c r="AC2255" i="34"/>
  <c r="AD2255" i="34" s="1"/>
  <c r="K2129" i="34"/>
  <c r="L2129" i="34" s="1"/>
  <c r="J2131" i="34"/>
  <c r="AC2256" i="34" l="1"/>
  <c r="AD2256" i="34" s="1"/>
  <c r="AB2258" i="34"/>
  <c r="J2132" i="34"/>
  <c r="K2130" i="34"/>
  <c r="L2130" i="34" s="1"/>
  <c r="AB2259" i="34" l="1"/>
  <c r="AC2257" i="34"/>
  <c r="AD2257" i="34" s="1"/>
  <c r="K2131" i="34"/>
  <c r="L2131" i="34" s="1"/>
  <c r="J2133" i="34"/>
  <c r="AC2258" i="34" l="1"/>
  <c r="AD2258" i="34" s="1"/>
  <c r="AB2260" i="34"/>
  <c r="J2134" i="34"/>
  <c r="K2132" i="34"/>
  <c r="L2132" i="34" s="1"/>
  <c r="AB2261" i="34" l="1"/>
  <c r="AC2259" i="34"/>
  <c r="AD2259" i="34" s="1"/>
  <c r="K2133" i="34"/>
  <c r="L2133" i="34" s="1"/>
  <c r="J2135" i="34"/>
  <c r="AC2260" i="34" l="1"/>
  <c r="AD2260" i="34" s="1"/>
  <c r="AB2262" i="34"/>
  <c r="J2136" i="34"/>
  <c r="K2134" i="34"/>
  <c r="L2134" i="34" s="1"/>
  <c r="AB2263" i="34" l="1"/>
  <c r="AC2261" i="34"/>
  <c r="AD2261" i="34" s="1"/>
  <c r="K2135" i="34"/>
  <c r="L2135" i="34" s="1"/>
  <c r="J2137" i="34"/>
  <c r="AC2262" i="34" l="1"/>
  <c r="AD2262" i="34" s="1"/>
  <c r="AB2264" i="34"/>
  <c r="J2138" i="34"/>
  <c r="K2136" i="34"/>
  <c r="L2136" i="34" s="1"/>
  <c r="AB2265" i="34" l="1"/>
  <c r="AC2263" i="34"/>
  <c r="AD2263" i="34" s="1"/>
  <c r="K2137" i="34"/>
  <c r="L2137" i="34" s="1"/>
  <c r="J2139" i="34"/>
  <c r="AC2264" i="34" l="1"/>
  <c r="AD2264" i="34" s="1"/>
  <c r="AB2266" i="34"/>
  <c r="J2140" i="34"/>
  <c r="K2138" i="34"/>
  <c r="L2138" i="34" s="1"/>
  <c r="AB2267" i="34" l="1"/>
  <c r="AC2265" i="34"/>
  <c r="AD2265" i="34" s="1"/>
  <c r="K2139" i="34"/>
  <c r="L2139" i="34" s="1"/>
  <c r="J2141" i="34"/>
  <c r="AC2266" i="34" l="1"/>
  <c r="AD2266" i="34" s="1"/>
  <c r="AB2268" i="34"/>
  <c r="J2142" i="34"/>
  <c r="K2140" i="34"/>
  <c r="L2140" i="34" s="1"/>
  <c r="AB2269" i="34" l="1"/>
  <c r="AC2267" i="34"/>
  <c r="AD2267" i="34" s="1"/>
  <c r="K2141" i="34"/>
  <c r="L2141" i="34" s="1"/>
  <c r="J2143" i="34"/>
  <c r="AC2268" i="34" l="1"/>
  <c r="AD2268" i="34" s="1"/>
  <c r="AB2270" i="34"/>
  <c r="J2144" i="34"/>
  <c r="K2142" i="34"/>
  <c r="L2142" i="34" s="1"/>
  <c r="AB2271" i="34" l="1"/>
  <c r="AC2269" i="34"/>
  <c r="AD2269" i="34" s="1"/>
  <c r="K2143" i="34"/>
  <c r="L2143" i="34" s="1"/>
  <c r="J2145" i="34"/>
  <c r="AC2270" i="34" l="1"/>
  <c r="AD2270" i="34" s="1"/>
  <c r="AB2272" i="34"/>
  <c r="J2146" i="34"/>
  <c r="K2144" i="34"/>
  <c r="L2144" i="34" s="1"/>
  <c r="AB2273" i="34" l="1"/>
  <c r="AC2271" i="34"/>
  <c r="AD2271" i="34" s="1"/>
  <c r="K2145" i="34"/>
  <c r="L2145" i="34" s="1"/>
  <c r="J2147" i="34"/>
  <c r="AC2272" i="34" l="1"/>
  <c r="AD2272" i="34" s="1"/>
  <c r="AB2274" i="34"/>
  <c r="J2148" i="34"/>
  <c r="K2146" i="34"/>
  <c r="L2146" i="34" s="1"/>
  <c r="AB2275" i="34" l="1"/>
  <c r="AC2273" i="34"/>
  <c r="AD2273" i="34" s="1"/>
  <c r="K2147" i="34"/>
  <c r="L2147" i="34" s="1"/>
  <c r="J2149" i="34"/>
  <c r="AC2274" i="34" l="1"/>
  <c r="AD2274" i="34" s="1"/>
  <c r="AB2276" i="34"/>
  <c r="J2150" i="34"/>
  <c r="K2148" i="34"/>
  <c r="L2148" i="34" s="1"/>
  <c r="AB2277" i="34" l="1"/>
  <c r="AC2275" i="34"/>
  <c r="AD2275" i="34" s="1"/>
  <c r="K2149" i="34"/>
  <c r="L2149" i="34" s="1"/>
  <c r="J2151" i="34"/>
  <c r="AC2276" i="34" l="1"/>
  <c r="AD2276" i="34" s="1"/>
  <c r="AB2278" i="34"/>
  <c r="J2152" i="34"/>
  <c r="K2150" i="34"/>
  <c r="L2150" i="34" s="1"/>
  <c r="AB2279" i="34" l="1"/>
  <c r="AC2277" i="34"/>
  <c r="AD2277" i="34" s="1"/>
  <c r="K2151" i="34"/>
  <c r="L2151" i="34" s="1"/>
  <c r="J2153" i="34"/>
  <c r="AC2278" i="34" l="1"/>
  <c r="AD2278" i="34" s="1"/>
  <c r="AB2280" i="34"/>
  <c r="J2154" i="34"/>
  <c r="K2152" i="34"/>
  <c r="L2152" i="34" s="1"/>
  <c r="AB2281" i="34" l="1"/>
  <c r="AC2279" i="34"/>
  <c r="AD2279" i="34" s="1"/>
  <c r="K2153" i="34"/>
  <c r="L2153" i="34" s="1"/>
  <c r="J2155" i="34"/>
  <c r="AC2280" i="34" l="1"/>
  <c r="AD2280" i="34" s="1"/>
  <c r="AB2282" i="34"/>
  <c r="J2156" i="34"/>
  <c r="K2154" i="34"/>
  <c r="L2154" i="34" s="1"/>
  <c r="AB2283" i="34" l="1"/>
  <c r="AC2281" i="34"/>
  <c r="AD2281" i="34" s="1"/>
  <c r="K2155" i="34"/>
  <c r="L2155" i="34" s="1"/>
  <c r="J2157" i="34"/>
  <c r="AC2282" i="34" l="1"/>
  <c r="AD2282" i="34" s="1"/>
  <c r="AB2284" i="34"/>
  <c r="J2158" i="34"/>
  <c r="K2156" i="34"/>
  <c r="L2156" i="34" s="1"/>
  <c r="AB2285" i="34" l="1"/>
  <c r="AC2283" i="34"/>
  <c r="AD2283" i="34" s="1"/>
  <c r="K2157" i="34"/>
  <c r="L2157" i="34" s="1"/>
  <c r="J2159" i="34"/>
  <c r="AC2284" i="34" l="1"/>
  <c r="AD2284" i="34" s="1"/>
  <c r="AB2286" i="34"/>
  <c r="J2160" i="34"/>
  <c r="K2158" i="34"/>
  <c r="L2158" i="34" s="1"/>
  <c r="AB2287" i="34" l="1"/>
  <c r="AC2285" i="34"/>
  <c r="AD2285" i="34" s="1"/>
  <c r="K2159" i="34"/>
  <c r="L2159" i="34" s="1"/>
  <c r="J2161" i="34"/>
  <c r="AC2286" i="34" l="1"/>
  <c r="AD2286" i="34" s="1"/>
  <c r="AB2288" i="34"/>
  <c r="J2162" i="34"/>
  <c r="K2160" i="34"/>
  <c r="L2160" i="34" s="1"/>
  <c r="AB2289" i="34" l="1"/>
  <c r="AC2287" i="34"/>
  <c r="AD2287" i="34" s="1"/>
  <c r="K2161" i="34"/>
  <c r="L2161" i="34" s="1"/>
  <c r="J2163" i="34"/>
  <c r="AC2288" i="34" l="1"/>
  <c r="AD2288" i="34" s="1"/>
  <c r="AB2290" i="34"/>
  <c r="J2164" i="34"/>
  <c r="K2162" i="34"/>
  <c r="L2162" i="34" s="1"/>
  <c r="AB2291" i="34" l="1"/>
  <c r="AC2289" i="34"/>
  <c r="AD2289" i="34" s="1"/>
  <c r="K2163" i="34"/>
  <c r="L2163" i="34" s="1"/>
  <c r="J2165" i="34"/>
  <c r="AB2292" i="34" l="1"/>
  <c r="AC2290" i="34"/>
  <c r="AD2290" i="34" s="1"/>
  <c r="J2166" i="34"/>
  <c r="K2164" i="34"/>
  <c r="L2164" i="34" s="1"/>
  <c r="AC2291" i="34" l="1"/>
  <c r="AD2291" i="34" s="1"/>
  <c r="AB2293" i="34"/>
  <c r="K2165" i="34"/>
  <c r="L2165" i="34" s="1"/>
  <c r="J2167" i="34"/>
  <c r="AB2294" i="34" l="1"/>
  <c r="AC2292" i="34"/>
  <c r="AD2292" i="34" s="1"/>
  <c r="J2168" i="34"/>
  <c r="K2166" i="34"/>
  <c r="L2166" i="34" s="1"/>
  <c r="AC2293" i="34" l="1"/>
  <c r="AD2293" i="34" s="1"/>
  <c r="AB2295" i="34"/>
  <c r="K2167" i="34"/>
  <c r="L2167" i="34" s="1"/>
  <c r="J2169" i="34"/>
  <c r="AB2296" i="34" l="1"/>
  <c r="AC2294" i="34"/>
  <c r="AD2294" i="34" s="1"/>
  <c r="J2170" i="34"/>
  <c r="K2168" i="34"/>
  <c r="L2168" i="34" s="1"/>
  <c r="AC2295" i="34" l="1"/>
  <c r="AD2295" i="34" s="1"/>
  <c r="AB2297" i="34"/>
  <c r="K2169" i="34"/>
  <c r="L2169" i="34" s="1"/>
  <c r="J2171" i="34"/>
  <c r="AB2298" i="34" l="1"/>
  <c r="AC2296" i="34"/>
  <c r="AD2296" i="34" s="1"/>
  <c r="J2172" i="34"/>
  <c r="K2170" i="34"/>
  <c r="L2170" i="34" s="1"/>
  <c r="AC2297" i="34" l="1"/>
  <c r="AD2297" i="34" s="1"/>
  <c r="AB2299" i="34"/>
  <c r="K2171" i="34"/>
  <c r="L2171" i="34" s="1"/>
  <c r="J2173" i="34"/>
  <c r="AB2300" i="34" l="1"/>
  <c r="AC2298" i="34"/>
  <c r="AD2298" i="34" s="1"/>
  <c r="J2174" i="34"/>
  <c r="K2172" i="34"/>
  <c r="L2172" i="34" s="1"/>
  <c r="AC2299" i="34" l="1"/>
  <c r="AD2299" i="34" s="1"/>
  <c r="AB2301" i="34"/>
  <c r="K2173" i="34"/>
  <c r="L2173" i="34" s="1"/>
  <c r="J2175" i="34"/>
  <c r="AB2302" i="34" l="1"/>
  <c r="AC2300" i="34"/>
  <c r="AD2300" i="34" s="1"/>
  <c r="J2176" i="34"/>
  <c r="K2174" i="34"/>
  <c r="L2174" i="34" s="1"/>
  <c r="AC2301" i="34" l="1"/>
  <c r="AD2301" i="34" s="1"/>
  <c r="AB2303" i="34"/>
  <c r="K2175" i="34"/>
  <c r="L2175" i="34" s="1"/>
  <c r="J2177" i="34"/>
  <c r="AB2304" i="34" l="1"/>
  <c r="AC2302" i="34"/>
  <c r="AD2302" i="34" s="1"/>
  <c r="J2178" i="34"/>
  <c r="K2176" i="34"/>
  <c r="L2176" i="34" s="1"/>
  <c r="AC2303" i="34" l="1"/>
  <c r="AD2303" i="34" s="1"/>
  <c r="AB2305" i="34"/>
  <c r="K2177" i="34"/>
  <c r="L2177" i="34" s="1"/>
  <c r="J2179" i="34"/>
  <c r="AB2306" i="34" l="1"/>
  <c r="AC2304" i="34"/>
  <c r="AD2304" i="34" s="1"/>
  <c r="J2180" i="34"/>
  <c r="K2178" i="34"/>
  <c r="L2178" i="34" s="1"/>
  <c r="AB2307" i="34" l="1"/>
  <c r="AC2305" i="34"/>
  <c r="AD2305" i="34" s="1"/>
  <c r="K2179" i="34"/>
  <c r="L2179" i="34" s="1"/>
  <c r="J2181" i="34"/>
  <c r="AB2308" i="34" l="1"/>
  <c r="AC2306" i="34"/>
  <c r="AD2306" i="34" s="1"/>
  <c r="J2182" i="34"/>
  <c r="K2180" i="34"/>
  <c r="L2180" i="34" s="1"/>
  <c r="AC2307" i="34" l="1"/>
  <c r="AD2307" i="34" s="1"/>
  <c r="AB2309" i="34"/>
  <c r="K2181" i="34"/>
  <c r="L2181" i="34" s="1"/>
  <c r="J2183" i="34"/>
  <c r="AB2310" i="34" l="1"/>
  <c r="AC2308" i="34"/>
  <c r="AD2308" i="34" s="1"/>
  <c r="J2184" i="34"/>
  <c r="K2182" i="34"/>
  <c r="L2182" i="34" s="1"/>
  <c r="AC2309" i="34" l="1"/>
  <c r="AD2309" i="34" s="1"/>
  <c r="AB2311" i="34"/>
  <c r="K2183" i="34"/>
  <c r="L2183" i="34" s="1"/>
  <c r="J2185" i="34"/>
  <c r="AB2312" i="34" l="1"/>
  <c r="AC2310" i="34"/>
  <c r="AD2310" i="34" s="1"/>
  <c r="J2186" i="34"/>
  <c r="K2184" i="34"/>
  <c r="L2184" i="34" s="1"/>
  <c r="AC2311" i="34" l="1"/>
  <c r="AD2311" i="34" s="1"/>
  <c r="AB2313" i="34"/>
  <c r="K2185" i="34"/>
  <c r="L2185" i="34" s="1"/>
  <c r="J2187" i="34"/>
  <c r="AB2314" i="34" l="1"/>
  <c r="AC2312" i="34"/>
  <c r="AD2312" i="34" s="1"/>
  <c r="J2188" i="34"/>
  <c r="K2186" i="34"/>
  <c r="L2186" i="34" s="1"/>
  <c r="AC2313" i="34" l="1"/>
  <c r="AD2313" i="34" s="1"/>
  <c r="AB2315" i="34"/>
  <c r="K2187" i="34"/>
  <c r="L2187" i="34" s="1"/>
  <c r="J2189" i="34"/>
  <c r="AB2316" i="34" l="1"/>
  <c r="AC2314" i="34"/>
  <c r="AD2314" i="34" s="1"/>
  <c r="J2190" i="34"/>
  <c r="K2188" i="34"/>
  <c r="L2188" i="34" s="1"/>
  <c r="AC2315" i="34" l="1"/>
  <c r="AD2315" i="34" s="1"/>
  <c r="AB2317" i="34"/>
  <c r="K2189" i="34"/>
  <c r="L2189" i="34" s="1"/>
  <c r="J2191" i="34"/>
  <c r="AB2318" i="34" l="1"/>
  <c r="AC2316" i="34"/>
  <c r="AD2316" i="34" s="1"/>
  <c r="J2192" i="34"/>
  <c r="K2190" i="34"/>
  <c r="L2190" i="34" s="1"/>
  <c r="AC2317" i="34" l="1"/>
  <c r="AD2317" i="34" s="1"/>
  <c r="AB2319" i="34"/>
  <c r="K2191" i="34"/>
  <c r="L2191" i="34" s="1"/>
  <c r="J2193" i="34"/>
  <c r="AB2320" i="34" l="1"/>
  <c r="AC2318" i="34"/>
  <c r="AD2318" i="34" s="1"/>
  <c r="J2194" i="34"/>
  <c r="K2192" i="34"/>
  <c r="L2192" i="34" s="1"/>
  <c r="AC2319" i="34" l="1"/>
  <c r="AD2319" i="34" s="1"/>
  <c r="AB2321" i="34"/>
  <c r="K2193" i="34"/>
  <c r="L2193" i="34" s="1"/>
  <c r="J2195" i="34"/>
  <c r="AB2322" i="34" l="1"/>
  <c r="AC2320" i="34"/>
  <c r="AD2320" i="34" s="1"/>
  <c r="J2196" i="34"/>
  <c r="K2194" i="34"/>
  <c r="L2194" i="34" s="1"/>
  <c r="AC2321" i="34" l="1"/>
  <c r="AD2321" i="34" s="1"/>
  <c r="AB2323" i="34"/>
  <c r="K2195" i="34"/>
  <c r="L2195" i="34" s="1"/>
  <c r="J2197" i="34"/>
  <c r="AB2324" i="34" l="1"/>
  <c r="AC2322" i="34"/>
  <c r="AD2322" i="34" s="1"/>
  <c r="J2198" i="34"/>
  <c r="K2196" i="34"/>
  <c r="L2196" i="34" s="1"/>
  <c r="AC2323" i="34" l="1"/>
  <c r="AD2323" i="34" s="1"/>
  <c r="AB2325" i="34"/>
  <c r="K2197" i="34"/>
  <c r="L2197" i="34" s="1"/>
  <c r="J2199" i="34"/>
  <c r="AB2326" i="34" l="1"/>
  <c r="AC2324" i="34"/>
  <c r="AD2324" i="34" s="1"/>
  <c r="J2200" i="34"/>
  <c r="K2198" i="34"/>
  <c r="L2198" i="34" s="1"/>
  <c r="AC2325" i="34" l="1"/>
  <c r="AD2325" i="34" s="1"/>
  <c r="AB2327" i="34"/>
  <c r="K2199" i="34"/>
  <c r="L2199" i="34" s="1"/>
  <c r="J2201" i="34"/>
  <c r="AB2328" i="34" l="1"/>
  <c r="AC2326" i="34"/>
  <c r="AD2326" i="34" s="1"/>
  <c r="J2202" i="34"/>
  <c r="K2200" i="34"/>
  <c r="L2200" i="34" s="1"/>
  <c r="AC2327" i="34" l="1"/>
  <c r="AD2327" i="34" s="1"/>
  <c r="AB2329" i="34"/>
  <c r="K2201" i="34"/>
  <c r="L2201" i="34" s="1"/>
  <c r="J2203" i="34"/>
  <c r="AB2330" i="34" l="1"/>
  <c r="AC2328" i="34"/>
  <c r="AD2328" i="34" s="1"/>
  <c r="J2204" i="34"/>
  <c r="K2202" i="34"/>
  <c r="L2202" i="34" s="1"/>
  <c r="AC2329" i="34" l="1"/>
  <c r="AD2329" i="34" s="1"/>
  <c r="AB2331" i="34"/>
  <c r="K2203" i="34"/>
  <c r="L2203" i="34" s="1"/>
  <c r="J2205" i="34"/>
  <c r="AB2332" i="34" l="1"/>
  <c r="AC2330" i="34"/>
  <c r="AD2330" i="34" s="1"/>
  <c r="J2206" i="34"/>
  <c r="K2204" i="34"/>
  <c r="L2204" i="34" s="1"/>
  <c r="AC2331" i="34" l="1"/>
  <c r="AD2331" i="34" s="1"/>
  <c r="AB2333" i="34"/>
  <c r="K2205" i="34"/>
  <c r="L2205" i="34" s="1"/>
  <c r="J2207" i="34"/>
  <c r="AB2334" i="34" l="1"/>
  <c r="AC2332" i="34"/>
  <c r="AD2332" i="34" s="1"/>
  <c r="J2208" i="34"/>
  <c r="K2206" i="34"/>
  <c r="L2206" i="34" s="1"/>
  <c r="AC2333" i="34" l="1"/>
  <c r="AD2333" i="34" s="1"/>
  <c r="AB2335" i="34"/>
  <c r="K2207" i="34"/>
  <c r="L2207" i="34" s="1"/>
  <c r="J2209" i="34"/>
  <c r="AB2336" i="34" l="1"/>
  <c r="AC2334" i="34"/>
  <c r="AD2334" i="34" s="1"/>
  <c r="J2210" i="34"/>
  <c r="K2208" i="34"/>
  <c r="L2208" i="34" s="1"/>
  <c r="AB2337" i="34" l="1"/>
  <c r="AC2335" i="34"/>
  <c r="AD2335" i="34" s="1"/>
  <c r="K2209" i="34"/>
  <c r="L2209" i="34" s="1"/>
  <c r="J2211" i="34"/>
  <c r="AB2338" i="34" l="1"/>
  <c r="AC2336" i="34"/>
  <c r="AD2336" i="34" s="1"/>
  <c r="J2212" i="34"/>
  <c r="K2210" i="34"/>
  <c r="L2210" i="34" s="1"/>
  <c r="AC2337" i="34" l="1"/>
  <c r="AD2337" i="34" s="1"/>
  <c r="AB2339" i="34"/>
  <c r="K2211" i="34"/>
  <c r="L2211" i="34" s="1"/>
  <c r="J2213" i="34"/>
  <c r="AB2340" i="34" l="1"/>
  <c r="AC2338" i="34"/>
  <c r="AD2338" i="34" s="1"/>
  <c r="J2214" i="34"/>
  <c r="K2212" i="34"/>
  <c r="L2212" i="34" s="1"/>
  <c r="AC2339" i="34" l="1"/>
  <c r="AD2339" i="34" s="1"/>
  <c r="AB2341" i="34"/>
  <c r="K2213" i="34"/>
  <c r="L2213" i="34" s="1"/>
  <c r="J2215" i="34"/>
  <c r="AB2342" i="34" l="1"/>
  <c r="AC2340" i="34"/>
  <c r="AD2340" i="34" s="1"/>
  <c r="J2216" i="34"/>
  <c r="K2214" i="34"/>
  <c r="L2214" i="34" s="1"/>
  <c r="AB2343" i="34" l="1"/>
  <c r="AC2341" i="34"/>
  <c r="AD2341" i="34" s="1"/>
  <c r="K2215" i="34"/>
  <c r="L2215" i="34" s="1"/>
  <c r="J2217" i="34"/>
  <c r="AB2344" i="34" l="1"/>
  <c r="AC2342" i="34"/>
  <c r="AD2342" i="34" s="1"/>
  <c r="J2218" i="34"/>
  <c r="K2216" i="34"/>
  <c r="L2216" i="34" s="1"/>
  <c r="AC2343" i="34" l="1"/>
  <c r="AD2343" i="34" s="1"/>
  <c r="AB2345" i="34"/>
  <c r="K2217" i="34"/>
  <c r="L2217" i="34" s="1"/>
  <c r="J2219" i="34"/>
  <c r="AB2346" i="34" l="1"/>
  <c r="AC2344" i="34"/>
  <c r="AD2344" i="34" s="1"/>
  <c r="J2220" i="34"/>
  <c r="K2218" i="34"/>
  <c r="L2218" i="34" s="1"/>
  <c r="AB2347" i="34" l="1"/>
  <c r="AC2345" i="34"/>
  <c r="AD2345" i="34" s="1"/>
  <c r="K2219" i="34"/>
  <c r="L2219" i="34" s="1"/>
  <c r="J2221" i="34"/>
  <c r="AB2348" i="34" l="1"/>
  <c r="AC2346" i="34"/>
  <c r="AD2346" i="34" s="1"/>
  <c r="J2222" i="34"/>
  <c r="K2220" i="34"/>
  <c r="L2220" i="34" s="1"/>
  <c r="AC2347" i="34" l="1"/>
  <c r="AD2347" i="34" s="1"/>
  <c r="AB2349" i="34"/>
  <c r="K2221" i="34"/>
  <c r="L2221" i="34" s="1"/>
  <c r="J2223" i="34"/>
  <c r="AB2350" i="34" l="1"/>
  <c r="AC2348" i="34"/>
  <c r="AD2348" i="34" s="1"/>
  <c r="J2224" i="34"/>
  <c r="K2222" i="34"/>
  <c r="L2222" i="34" s="1"/>
  <c r="AC2349" i="34" l="1"/>
  <c r="AD2349" i="34" s="1"/>
  <c r="AB2351" i="34"/>
  <c r="K2223" i="34"/>
  <c r="L2223" i="34" s="1"/>
  <c r="J2225" i="34"/>
  <c r="AB2352" i="34" l="1"/>
  <c r="AC2350" i="34"/>
  <c r="AD2350" i="34" s="1"/>
  <c r="J2226" i="34"/>
  <c r="K2224" i="34"/>
  <c r="L2224" i="34" s="1"/>
  <c r="AC2351" i="34" l="1"/>
  <c r="AD2351" i="34" s="1"/>
  <c r="AB2353" i="34"/>
  <c r="K2225" i="34"/>
  <c r="L2225" i="34" s="1"/>
  <c r="J2227" i="34"/>
  <c r="AB2354" i="34" l="1"/>
  <c r="AC2352" i="34"/>
  <c r="AD2352" i="34" s="1"/>
  <c r="J2228" i="34"/>
  <c r="K2226" i="34"/>
  <c r="L2226" i="34" s="1"/>
  <c r="AC2353" i="34" l="1"/>
  <c r="AD2353" i="34" s="1"/>
  <c r="AB2355" i="34"/>
  <c r="K2227" i="34"/>
  <c r="L2227" i="34" s="1"/>
  <c r="J2229" i="34"/>
  <c r="AB2356" i="34" l="1"/>
  <c r="AC2354" i="34"/>
  <c r="AD2354" i="34" s="1"/>
  <c r="J2230" i="34"/>
  <c r="K2228" i="34"/>
  <c r="L2228" i="34" s="1"/>
  <c r="AC2355" i="34" l="1"/>
  <c r="AD2355" i="34" s="1"/>
  <c r="AB2357" i="34"/>
  <c r="K2229" i="34"/>
  <c r="L2229" i="34" s="1"/>
  <c r="J2231" i="34"/>
  <c r="AB2358" i="34" l="1"/>
  <c r="AC2356" i="34"/>
  <c r="AD2356" i="34" s="1"/>
  <c r="J2232" i="34"/>
  <c r="K2230" i="34"/>
  <c r="L2230" i="34" s="1"/>
  <c r="AC2357" i="34" l="1"/>
  <c r="AD2357" i="34" s="1"/>
  <c r="AB2359" i="34"/>
  <c r="K2231" i="34"/>
  <c r="L2231" i="34" s="1"/>
  <c r="J2233" i="34"/>
  <c r="AB2360" i="34" l="1"/>
  <c r="AC2358" i="34"/>
  <c r="AD2358" i="34" s="1"/>
  <c r="J2234" i="34"/>
  <c r="K2232" i="34"/>
  <c r="L2232" i="34" s="1"/>
  <c r="AC2359" i="34" l="1"/>
  <c r="AD2359" i="34" s="1"/>
  <c r="AB2361" i="34"/>
  <c r="K2233" i="34"/>
  <c r="L2233" i="34" s="1"/>
  <c r="J2235" i="34"/>
  <c r="AB2362" i="34" l="1"/>
  <c r="AC2360" i="34"/>
  <c r="AD2360" i="34" s="1"/>
  <c r="J2236" i="34"/>
  <c r="K2234" i="34"/>
  <c r="L2234" i="34" s="1"/>
  <c r="AC2361" i="34" l="1"/>
  <c r="AD2361" i="34" s="1"/>
  <c r="AB2363" i="34"/>
  <c r="K2235" i="34"/>
  <c r="L2235" i="34" s="1"/>
  <c r="J2237" i="34"/>
  <c r="AB2364" i="34" l="1"/>
  <c r="AC2362" i="34"/>
  <c r="AD2362" i="34" s="1"/>
  <c r="J2238" i="34"/>
  <c r="K2236" i="34"/>
  <c r="L2236" i="34" s="1"/>
  <c r="AC2363" i="34" l="1"/>
  <c r="AD2363" i="34" s="1"/>
  <c r="AB2365" i="34"/>
  <c r="K2237" i="34"/>
  <c r="L2237" i="34" s="1"/>
  <c r="J2239" i="34"/>
  <c r="AB2366" i="34" l="1"/>
  <c r="AC2364" i="34"/>
  <c r="AD2364" i="34" s="1"/>
  <c r="J2240" i="34"/>
  <c r="K2238" i="34"/>
  <c r="L2238" i="34" s="1"/>
  <c r="AC2365" i="34" l="1"/>
  <c r="AD2365" i="34" s="1"/>
  <c r="AB2367" i="34"/>
  <c r="K2239" i="34"/>
  <c r="L2239" i="34" s="1"/>
  <c r="J2241" i="34"/>
  <c r="AB2368" i="34" l="1"/>
  <c r="AC2366" i="34"/>
  <c r="AD2366" i="34" s="1"/>
  <c r="J2242" i="34"/>
  <c r="K2240" i="34"/>
  <c r="L2240" i="34" s="1"/>
  <c r="AC2367" i="34" l="1"/>
  <c r="AD2367" i="34" s="1"/>
  <c r="AB2369" i="34"/>
  <c r="K2241" i="34"/>
  <c r="L2241" i="34" s="1"/>
  <c r="J2243" i="34"/>
  <c r="AB2370" i="34" l="1"/>
  <c r="AC2368" i="34"/>
  <c r="AD2368" i="34" s="1"/>
  <c r="J2244" i="34"/>
  <c r="K2242" i="34"/>
  <c r="L2242" i="34" s="1"/>
  <c r="AC2369" i="34" l="1"/>
  <c r="AD2369" i="34" s="1"/>
  <c r="AB2371" i="34"/>
  <c r="K2243" i="34"/>
  <c r="L2243" i="34" s="1"/>
  <c r="J2245" i="34"/>
  <c r="AC2370" i="34" l="1"/>
  <c r="AD2370" i="34" s="1"/>
  <c r="AB2372" i="34"/>
  <c r="J2246" i="34"/>
  <c r="K2244" i="34"/>
  <c r="L2244" i="34" s="1"/>
  <c r="AC2371" i="34" l="1"/>
  <c r="AD2371" i="34" s="1"/>
  <c r="AB2373" i="34"/>
  <c r="K2245" i="34"/>
  <c r="L2245" i="34" s="1"/>
  <c r="J2247" i="34"/>
  <c r="AB2374" i="34" l="1"/>
  <c r="AC2372" i="34"/>
  <c r="AD2372" i="34" s="1"/>
  <c r="J2248" i="34"/>
  <c r="K2246" i="34"/>
  <c r="L2246" i="34" s="1"/>
  <c r="AC2373" i="34" l="1"/>
  <c r="AD2373" i="34" s="1"/>
  <c r="AB2375" i="34"/>
  <c r="K2247" i="34"/>
  <c r="L2247" i="34" s="1"/>
  <c r="J2249" i="34"/>
  <c r="AB2376" i="34" l="1"/>
  <c r="AC2374" i="34"/>
  <c r="AD2374" i="34" s="1"/>
  <c r="J2250" i="34"/>
  <c r="K2248" i="34"/>
  <c r="L2248" i="34" s="1"/>
  <c r="AC2375" i="34" l="1"/>
  <c r="AD2375" i="34" s="1"/>
  <c r="AB2377" i="34"/>
  <c r="K2249" i="34"/>
  <c r="L2249" i="34" s="1"/>
  <c r="J2251" i="34"/>
  <c r="AB2378" i="34" l="1"/>
  <c r="AC2376" i="34"/>
  <c r="AD2376" i="34" s="1"/>
  <c r="J2252" i="34"/>
  <c r="K2250" i="34"/>
  <c r="L2250" i="34" s="1"/>
  <c r="AC2377" i="34" l="1"/>
  <c r="AD2377" i="34" s="1"/>
  <c r="AB2379" i="34"/>
  <c r="K2251" i="34"/>
  <c r="L2251" i="34" s="1"/>
  <c r="J2253" i="34"/>
  <c r="AB2380" i="34" l="1"/>
  <c r="AC2378" i="34"/>
  <c r="AD2378" i="34" s="1"/>
  <c r="J2254" i="34"/>
  <c r="K2252" i="34"/>
  <c r="L2252" i="34" s="1"/>
  <c r="AC2379" i="34" l="1"/>
  <c r="AD2379" i="34" s="1"/>
  <c r="AB2381" i="34"/>
  <c r="K2253" i="34"/>
  <c r="L2253" i="34" s="1"/>
  <c r="J2255" i="34"/>
  <c r="AB2382" i="34" l="1"/>
  <c r="AC2380" i="34"/>
  <c r="AD2380" i="34" s="1"/>
  <c r="J2256" i="34"/>
  <c r="K2254" i="34"/>
  <c r="L2254" i="34" s="1"/>
  <c r="AC2381" i="34" l="1"/>
  <c r="AD2381" i="34" s="1"/>
  <c r="AB2383" i="34"/>
  <c r="K2255" i="34"/>
  <c r="L2255" i="34" s="1"/>
  <c r="J2257" i="34"/>
  <c r="AB2384" i="34" l="1"/>
  <c r="AC2382" i="34"/>
  <c r="AD2382" i="34" s="1"/>
  <c r="J2258" i="34"/>
  <c r="K2256" i="34"/>
  <c r="L2256" i="34" s="1"/>
  <c r="AC2383" i="34" l="1"/>
  <c r="AD2383" i="34" s="1"/>
  <c r="AB2385" i="34"/>
  <c r="K2257" i="34"/>
  <c r="L2257" i="34" s="1"/>
  <c r="J2259" i="34"/>
  <c r="AB2386" i="34" l="1"/>
  <c r="AC2384" i="34"/>
  <c r="AD2384" i="34" s="1"/>
  <c r="J2260" i="34"/>
  <c r="K2258" i="34"/>
  <c r="L2258" i="34" s="1"/>
  <c r="AB2387" i="34" l="1"/>
  <c r="AC2385" i="34"/>
  <c r="AD2385" i="34" s="1"/>
  <c r="K2259" i="34"/>
  <c r="L2259" i="34" s="1"/>
  <c r="J2261" i="34"/>
  <c r="AB2388" i="34" l="1"/>
  <c r="AC2386" i="34"/>
  <c r="AD2386" i="34" s="1"/>
  <c r="J2262" i="34"/>
  <c r="K2260" i="34"/>
  <c r="L2260" i="34" s="1"/>
  <c r="AC2387" i="34" l="1"/>
  <c r="AD2387" i="34" s="1"/>
  <c r="AB2389" i="34"/>
  <c r="K2261" i="34"/>
  <c r="L2261" i="34" s="1"/>
  <c r="J2263" i="34"/>
  <c r="AB2390" i="34" l="1"/>
  <c r="AC2388" i="34"/>
  <c r="AD2388" i="34" s="1"/>
  <c r="J2264" i="34"/>
  <c r="K2262" i="34"/>
  <c r="L2262" i="34" s="1"/>
  <c r="AC2389" i="34" l="1"/>
  <c r="AD2389" i="34" s="1"/>
  <c r="AB2391" i="34"/>
  <c r="J2265" i="34"/>
  <c r="K2263" i="34"/>
  <c r="L2263" i="34" s="1"/>
  <c r="AB2392" i="34" l="1"/>
  <c r="AC2390" i="34"/>
  <c r="AD2390" i="34" s="1"/>
  <c r="K2264" i="34"/>
  <c r="L2264" i="34" s="1"/>
  <c r="J2266" i="34"/>
  <c r="AB2393" i="34" l="1"/>
  <c r="AC2391" i="34"/>
  <c r="AD2391" i="34" s="1"/>
  <c r="J2267" i="34"/>
  <c r="K2265" i="34"/>
  <c r="L2265" i="34" s="1"/>
  <c r="AC2392" i="34" l="1"/>
  <c r="AD2392" i="34" s="1"/>
  <c r="AB2394" i="34"/>
  <c r="K2266" i="34"/>
  <c r="L2266" i="34" s="1"/>
  <c r="J2268" i="34"/>
  <c r="AB2395" i="34" l="1"/>
  <c r="AC2393" i="34"/>
  <c r="AD2393" i="34" s="1"/>
  <c r="J2269" i="34"/>
  <c r="K2267" i="34"/>
  <c r="L2267" i="34" s="1"/>
  <c r="AC2394" i="34" l="1"/>
  <c r="AD2394" i="34" s="1"/>
  <c r="AB2396" i="34"/>
  <c r="K2268" i="34"/>
  <c r="L2268" i="34" s="1"/>
  <c r="J2270" i="34"/>
  <c r="AB2397" i="34" l="1"/>
  <c r="AC2395" i="34"/>
  <c r="AD2395" i="34" s="1"/>
  <c r="J2271" i="34"/>
  <c r="K2269" i="34"/>
  <c r="L2269" i="34" s="1"/>
  <c r="AC2396" i="34" l="1"/>
  <c r="AD2396" i="34" s="1"/>
  <c r="AB2398" i="34"/>
  <c r="K2270" i="34"/>
  <c r="L2270" i="34" s="1"/>
  <c r="J2272" i="34"/>
  <c r="AB2399" i="34" l="1"/>
  <c r="AC2397" i="34"/>
  <c r="AD2397" i="34" s="1"/>
  <c r="J2273" i="34"/>
  <c r="K2271" i="34"/>
  <c r="L2271" i="34" s="1"/>
  <c r="AB2400" i="34" l="1"/>
  <c r="AC2398" i="34"/>
  <c r="AD2398" i="34" s="1"/>
  <c r="K2272" i="34"/>
  <c r="L2272" i="34" s="1"/>
  <c r="J2274" i="34"/>
  <c r="AB2401" i="34" l="1"/>
  <c r="AC2399" i="34"/>
  <c r="AD2399" i="34" s="1"/>
  <c r="J2275" i="34"/>
  <c r="K2273" i="34"/>
  <c r="L2273" i="34" s="1"/>
  <c r="AC2400" i="34" l="1"/>
  <c r="AD2400" i="34" s="1"/>
  <c r="AB2402" i="34"/>
  <c r="K2274" i="34"/>
  <c r="L2274" i="34" s="1"/>
  <c r="J2276" i="34"/>
  <c r="AB2403" i="34" l="1"/>
  <c r="AC2401" i="34"/>
  <c r="AD2401" i="34" s="1"/>
  <c r="J2277" i="34"/>
  <c r="K2275" i="34"/>
  <c r="L2275" i="34" s="1"/>
  <c r="AC2402" i="34" l="1"/>
  <c r="AD2402" i="34" s="1"/>
  <c r="AB2404" i="34"/>
  <c r="K2276" i="34"/>
  <c r="L2276" i="34" s="1"/>
  <c r="J2278" i="34"/>
  <c r="AB2405" i="34" l="1"/>
  <c r="AC2403" i="34"/>
  <c r="AD2403" i="34" s="1"/>
  <c r="J2279" i="34"/>
  <c r="K2277" i="34"/>
  <c r="L2277" i="34" s="1"/>
  <c r="AC2404" i="34" l="1"/>
  <c r="AD2404" i="34" s="1"/>
  <c r="AB2406" i="34"/>
  <c r="K2278" i="34"/>
  <c r="L2278" i="34" s="1"/>
  <c r="J2280" i="34"/>
  <c r="AB2407" i="34" l="1"/>
  <c r="AC2405" i="34"/>
  <c r="AD2405" i="34" s="1"/>
  <c r="J2281" i="34"/>
  <c r="K2279" i="34"/>
  <c r="L2279" i="34" s="1"/>
  <c r="AC2406" i="34" l="1"/>
  <c r="AD2406" i="34" s="1"/>
  <c r="AB2408" i="34"/>
  <c r="K2280" i="34"/>
  <c r="L2280" i="34" s="1"/>
  <c r="J2282" i="34"/>
  <c r="AB2409" i="34" l="1"/>
  <c r="AC2407" i="34"/>
  <c r="AD2407" i="34" s="1"/>
  <c r="J2283" i="34"/>
  <c r="K2281" i="34"/>
  <c r="L2281" i="34" s="1"/>
  <c r="AC2408" i="34" l="1"/>
  <c r="AD2408" i="34" s="1"/>
  <c r="AB2410" i="34"/>
  <c r="K2282" i="34"/>
  <c r="L2282" i="34" s="1"/>
  <c r="J2284" i="34"/>
  <c r="AB2411" i="34" l="1"/>
  <c r="AC2409" i="34"/>
  <c r="AD2409" i="34" s="1"/>
  <c r="J2285" i="34"/>
  <c r="K2283" i="34"/>
  <c r="L2283" i="34" s="1"/>
  <c r="AC2410" i="34" l="1"/>
  <c r="AD2410" i="34" s="1"/>
  <c r="AB2412" i="34"/>
  <c r="K2284" i="34"/>
  <c r="L2284" i="34" s="1"/>
  <c r="J2286" i="34"/>
  <c r="AB2413" i="34" l="1"/>
  <c r="AC2411" i="34"/>
  <c r="AD2411" i="34" s="1"/>
  <c r="J2287" i="34"/>
  <c r="K2285" i="34"/>
  <c r="L2285" i="34" s="1"/>
  <c r="AC2412" i="34" l="1"/>
  <c r="AD2412" i="34" s="1"/>
  <c r="AB2414" i="34"/>
  <c r="K2286" i="34"/>
  <c r="L2286" i="34" s="1"/>
  <c r="J2288" i="34"/>
  <c r="AB2415" i="34" l="1"/>
  <c r="AC2413" i="34"/>
  <c r="AD2413" i="34" s="1"/>
  <c r="J2289" i="34"/>
  <c r="K2287" i="34"/>
  <c r="L2287" i="34" s="1"/>
  <c r="AB2416" i="34" l="1"/>
  <c r="AC2414" i="34"/>
  <c r="AD2414" i="34" s="1"/>
  <c r="K2288" i="34"/>
  <c r="L2288" i="34" s="1"/>
  <c r="J2290" i="34"/>
  <c r="AB2417" i="34" l="1"/>
  <c r="AC2415" i="34"/>
  <c r="AD2415" i="34" s="1"/>
  <c r="J2291" i="34"/>
  <c r="K2289" i="34"/>
  <c r="L2289" i="34" s="1"/>
  <c r="AB2418" i="34" l="1"/>
  <c r="AC2416" i="34"/>
  <c r="AD2416" i="34" s="1"/>
  <c r="K2290" i="34"/>
  <c r="L2290" i="34" s="1"/>
  <c r="J2292" i="34"/>
  <c r="AC2417" i="34" l="1"/>
  <c r="AD2417" i="34" s="1"/>
  <c r="AB2419" i="34"/>
  <c r="J2293" i="34"/>
  <c r="K2291" i="34"/>
  <c r="L2291" i="34" s="1"/>
  <c r="AB2420" i="34" l="1"/>
  <c r="AC2418" i="34"/>
  <c r="AD2418" i="34" s="1"/>
  <c r="K2292" i="34"/>
  <c r="L2292" i="34" s="1"/>
  <c r="J2294" i="34"/>
  <c r="AC2419" i="34" l="1"/>
  <c r="AD2419" i="34" s="1"/>
  <c r="AB2421" i="34"/>
  <c r="J2295" i="34"/>
  <c r="K2293" i="34"/>
  <c r="L2293" i="34" s="1"/>
  <c r="AB2422" i="34" l="1"/>
  <c r="AC2420" i="34"/>
  <c r="AD2420" i="34" s="1"/>
  <c r="K2294" i="34"/>
  <c r="L2294" i="34" s="1"/>
  <c r="J2296" i="34"/>
  <c r="AC2421" i="34" l="1"/>
  <c r="AD2421" i="34" s="1"/>
  <c r="AB2423" i="34"/>
  <c r="J2297" i="34"/>
  <c r="K2295" i="34"/>
  <c r="L2295" i="34" s="1"/>
  <c r="AB2424" i="34" l="1"/>
  <c r="AC2422" i="34"/>
  <c r="AD2422" i="34" s="1"/>
  <c r="K2296" i="34"/>
  <c r="L2296" i="34" s="1"/>
  <c r="J2298" i="34"/>
  <c r="AC2423" i="34" l="1"/>
  <c r="AD2423" i="34" s="1"/>
  <c r="AB2425" i="34"/>
  <c r="J2299" i="34"/>
  <c r="K2297" i="34"/>
  <c r="L2297" i="34" s="1"/>
  <c r="AB2426" i="34" l="1"/>
  <c r="AC2424" i="34"/>
  <c r="AD2424" i="34" s="1"/>
  <c r="K2298" i="34"/>
  <c r="L2298" i="34" s="1"/>
  <c r="J2300" i="34"/>
  <c r="AC2425" i="34" l="1"/>
  <c r="AD2425" i="34" s="1"/>
  <c r="AB2427" i="34"/>
  <c r="J2301" i="34"/>
  <c r="K2299" i="34"/>
  <c r="L2299" i="34" s="1"/>
  <c r="AB2428" i="34" l="1"/>
  <c r="AC2426" i="34"/>
  <c r="AD2426" i="34" s="1"/>
  <c r="K2300" i="34"/>
  <c r="L2300" i="34" s="1"/>
  <c r="J2302" i="34"/>
  <c r="AC2427" i="34" l="1"/>
  <c r="AD2427" i="34" s="1"/>
  <c r="AB2429" i="34"/>
  <c r="J2303" i="34"/>
  <c r="K2301" i="34"/>
  <c r="L2301" i="34" s="1"/>
  <c r="AB2430" i="34" l="1"/>
  <c r="AC2428" i="34"/>
  <c r="AD2428" i="34" s="1"/>
  <c r="K2302" i="34"/>
  <c r="L2302" i="34" s="1"/>
  <c r="J2304" i="34"/>
  <c r="AC2429" i="34" l="1"/>
  <c r="AD2429" i="34" s="1"/>
  <c r="AB2431" i="34"/>
  <c r="J2305" i="34"/>
  <c r="K2303" i="34"/>
  <c r="L2303" i="34" s="1"/>
  <c r="AB2432" i="34" l="1"/>
  <c r="AC2430" i="34"/>
  <c r="AD2430" i="34" s="1"/>
  <c r="K2304" i="34"/>
  <c r="L2304" i="34" s="1"/>
  <c r="J2306" i="34"/>
  <c r="AC2431" i="34" l="1"/>
  <c r="AD2431" i="34" s="1"/>
  <c r="AB2433" i="34"/>
  <c r="J2307" i="34"/>
  <c r="K2305" i="34"/>
  <c r="L2305" i="34" s="1"/>
  <c r="AB2434" i="34" l="1"/>
  <c r="AC2432" i="34"/>
  <c r="AD2432" i="34" s="1"/>
  <c r="K2306" i="34"/>
  <c r="L2306" i="34" s="1"/>
  <c r="J2308" i="34"/>
  <c r="AC2433" i="34" l="1"/>
  <c r="AD2433" i="34" s="1"/>
  <c r="AB2435" i="34"/>
  <c r="J2309" i="34"/>
  <c r="K2307" i="34"/>
  <c r="L2307" i="34" s="1"/>
  <c r="AB2436" i="34" l="1"/>
  <c r="AC2434" i="34"/>
  <c r="AD2434" i="34" s="1"/>
  <c r="K2308" i="34"/>
  <c r="L2308" i="34" s="1"/>
  <c r="J2310" i="34"/>
  <c r="AC2435" i="34" l="1"/>
  <c r="AD2435" i="34" s="1"/>
  <c r="AB2437" i="34"/>
  <c r="J2311" i="34"/>
  <c r="K2309" i="34"/>
  <c r="L2309" i="34" s="1"/>
  <c r="AB2438" i="34" l="1"/>
  <c r="AC2436" i="34"/>
  <c r="AD2436" i="34" s="1"/>
  <c r="K2310" i="34"/>
  <c r="L2310" i="34" s="1"/>
  <c r="J2312" i="34"/>
  <c r="AC2437" i="34" l="1"/>
  <c r="AD2437" i="34" s="1"/>
  <c r="AB2439" i="34"/>
  <c r="J2313" i="34"/>
  <c r="K2311" i="34"/>
  <c r="L2311" i="34" s="1"/>
  <c r="AB2440" i="34" l="1"/>
  <c r="AC2438" i="34"/>
  <c r="AD2438" i="34" s="1"/>
  <c r="K2312" i="34"/>
  <c r="L2312" i="34" s="1"/>
  <c r="J2314" i="34"/>
  <c r="AC2439" i="34" l="1"/>
  <c r="AD2439" i="34" s="1"/>
  <c r="AB2441" i="34"/>
  <c r="J2315" i="34"/>
  <c r="K2313" i="34"/>
  <c r="L2313" i="34" s="1"/>
  <c r="AB2442" i="34" l="1"/>
  <c r="AC2440" i="34"/>
  <c r="AD2440" i="34" s="1"/>
  <c r="K2314" i="34"/>
  <c r="L2314" i="34" s="1"/>
  <c r="J2316" i="34"/>
  <c r="AC2441" i="34" l="1"/>
  <c r="AD2441" i="34" s="1"/>
  <c r="AB2443" i="34"/>
  <c r="J2317" i="34"/>
  <c r="K2315" i="34"/>
  <c r="L2315" i="34" s="1"/>
  <c r="AB2444" i="34" l="1"/>
  <c r="AC2442" i="34"/>
  <c r="AD2442" i="34" s="1"/>
  <c r="K2316" i="34"/>
  <c r="L2316" i="34" s="1"/>
  <c r="J2318" i="34"/>
  <c r="AC2443" i="34" l="1"/>
  <c r="AD2443" i="34" s="1"/>
  <c r="AB2445" i="34"/>
  <c r="J2319" i="34"/>
  <c r="K2317" i="34"/>
  <c r="L2317" i="34" s="1"/>
  <c r="AB2446" i="34" l="1"/>
  <c r="AC2444" i="34"/>
  <c r="AD2444" i="34" s="1"/>
  <c r="K2318" i="34"/>
  <c r="L2318" i="34" s="1"/>
  <c r="J2320" i="34"/>
  <c r="AC2445" i="34" l="1"/>
  <c r="AD2445" i="34" s="1"/>
  <c r="AB2447" i="34"/>
  <c r="J2321" i="34"/>
  <c r="K2319" i="34"/>
  <c r="L2319" i="34" s="1"/>
  <c r="AB2448" i="34" l="1"/>
  <c r="AC2446" i="34"/>
  <c r="AD2446" i="34" s="1"/>
  <c r="K2320" i="34"/>
  <c r="L2320" i="34" s="1"/>
  <c r="J2322" i="34"/>
  <c r="AC2447" i="34" l="1"/>
  <c r="AD2447" i="34" s="1"/>
  <c r="AB2449" i="34"/>
  <c r="J2323" i="34"/>
  <c r="K2321" i="34"/>
  <c r="L2321" i="34" s="1"/>
  <c r="AB2450" i="34" l="1"/>
  <c r="AC2448" i="34"/>
  <c r="AD2448" i="34" s="1"/>
  <c r="K2322" i="34"/>
  <c r="L2322" i="34" s="1"/>
  <c r="J2324" i="34"/>
  <c r="AC2449" i="34" l="1"/>
  <c r="AD2449" i="34" s="1"/>
  <c r="AB2451" i="34"/>
  <c r="J2325" i="34"/>
  <c r="K2323" i="34"/>
  <c r="L2323" i="34" s="1"/>
  <c r="AB2452" i="34" l="1"/>
  <c r="AC2450" i="34"/>
  <c r="AD2450" i="34" s="1"/>
  <c r="K2324" i="34"/>
  <c r="L2324" i="34" s="1"/>
  <c r="J2326" i="34"/>
  <c r="AC2451" i="34" l="1"/>
  <c r="AD2451" i="34" s="1"/>
  <c r="AB2453" i="34"/>
  <c r="J2327" i="34"/>
  <c r="K2325" i="34"/>
  <c r="L2325" i="34" s="1"/>
  <c r="AB2454" i="34" l="1"/>
  <c r="AC2452" i="34"/>
  <c r="AD2452" i="34" s="1"/>
  <c r="K2326" i="34"/>
  <c r="L2326" i="34" s="1"/>
  <c r="J2328" i="34"/>
  <c r="AC2453" i="34" l="1"/>
  <c r="AD2453" i="34" s="1"/>
  <c r="AB2455" i="34"/>
  <c r="J2329" i="34"/>
  <c r="K2327" i="34"/>
  <c r="L2327" i="34" s="1"/>
  <c r="AB2456" i="34" l="1"/>
  <c r="AC2454" i="34"/>
  <c r="AD2454" i="34" s="1"/>
  <c r="K2328" i="34"/>
  <c r="L2328" i="34" s="1"/>
  <c r="J2330" i="34"/>
  <c r="AC2455" i="34" l="1"/>
  <c r="AD2455" i="34" s="1"/>
  <c r="AB2457" i="34"/>
  <c r="J2331" i="34"/>
  <c r="K2329" i="34"/>
  <c r="L2329" i="34" s="1"/>
  <c r="AB2458" i="34" l="1"/>
  <c r="AC2456" i="34"/>
  <c r="AD2456" i="34" s="1"/>
  <c r="K2330" i="34"/>
  <c r="L2330" i="34" s="1"/>
  <c r="J2332" i="34"/>
  <c r="AC2457" i="34" l="1"/>
  <c r="AD2457" i="34" s="1"/>
  <c r="AB2459" i="34"/>
  <c r="J2333" i="34"/>
  <c r="K2331" i="34"/>
  <c r="L2331" i="34" s="1"/>
  <c r="AB2460" i="34" l="1"/>
  <c r="AC2458" i="34"/>
  <c r="AD2458" i="34" s="1"/>
  <c r="K2332" i="34"/>
  <c r="L2332" i="34" s="1"/>
  <c r="J2334" i="34"/>
  <c r="AC2459" i="34" l="1"/>
  <c r="AD2459" i="34" s="1"/>
  <c r="AB2461" i="34"/>
  <c r="J2335" i="34"/>
  <c r="K2333" i="34"/>
  <c r="L2333" i="34" s="1"/>
  <c r="AB2462" i="34" l="1"/>
  <c r="AC2460" i="34"/>
  <c r="AD2460" i="34" s="1"/>
  <c r="K2334" i="34"/>
  <c r="L2334" i="34" s="1"/>
  <c r="J2336" i="34"/>
  <c r="AC2461" i="34" l="1"/>
  <c r="AD2461" i="34" s="1"/>
  <c r="AB2463" i="34"/>
  <c r="J2337" i="34"/>
  <c r="K2335" i="34"/>
  <c r="L2335" i="34" s="1"/>
  <c r="AB2464" i="34" l="1"/>
  <c r="AC2462" i="34"/>
  <c r="AD2462" i="34" s="1"/>
  <c r="K2336" i="34"/>
  <c r="L2336" i="34" s="1"/>
  <c r="J2338" i="34"/>
  <c r="AC2463" i="34" l="1"/>
  <c r="AD2463" i="34" s="1"/>
  <c r="AB2465" i="34"/>
  <c r="J2339" i="34"/>
  <c r="K2337" i="34"/>
  <c r="L2337" i="34" s="1"/>
  <c r="AB2466" i="34" l="1"/>
  <c r="AC2464" i="34"/>
  <c r="AD2464" i="34" s="1"/>
  <c r="K2338" i="34"/>
  <c r="L2338" i="34" s="1"/>
  <c r="J2340" i="34"/>
  <c r="AC2465" i="34" l="1"/>
  <c r="AD2465" i="34" s="1"/>
  <c r="AB2467" i="34"/>
  <c r="J2341" i="34"/>
  <c r="K2339" i="34"/>
  <c r="L2339" i="34" s="1"/>
  <c r="AB2468" i="34" l="1"/>
  <c r="AC2466" i="34"/>
  <c r="AD2466" i="34" s="1"/>
  <c r="K2340" i="34"/>
  <c r="L2340" i="34" s="1"/>
  <c r="J2342" i="34"/>
  <c r="AC2467" i="34" l="1"/>
  <c r="AD2467" i="34" s="1"/>
  <c r="AB2469" i="34"/>
  <c r="J2343" i="34"/>
  <c r="K2341" i="34"/>
  <c r="L2341" i="34" s="1"/>
  <c r="AB2470" i="34" l="1"/>
  <c r="AC2468" i="34"/>
  <c r="AD2468" i="34" s="1"/>
  <c r="K2342" i="34"/>
  <c r="L2342" i="34" s="1"/>
  <c r="J2344" i="34"/>
  <c r="AC2469" i="34" l="1"/>
  <c r="AD2469" i="34" s="1"/>
  <c r="AB2471" i="34"/>
  <c r="J2345" i="34"/>
  <c r="K2343" i="34"/>
  <c r="L2343" i="34" s="1"/>
  <c r="AB2472" i="34" l="1"/>
  <c r="AC2470" i="34"/>
  <c r="AD2470" i="34" s="1"/>
  <c r="K2344" i="34"/>
  <c r="L2344" i="34" s="1"/>
  <c r="J2346" i="34"/>
  <c r="AC2471" i="34" l="1"/>
  <c r="AD2471" i="34" s="1"/>
  <c r="AB2473" i="34"/>
  <c r="J2347" i="34"/>
  <c r="K2345" i="34"/>
  <c r="L2345" i="34" s="1"/>
  <c r="AB2474" i="34" l="1"/>
  <c r="AC2472" i="34"/>
  <c r="AD2472" i="34" s="1"/>
  <c r="K2346" i="34"/>
  <c r="L2346" i="34" s="1"/>
  <c r="J2348" i="34"/>
  <c r="AC2473" i="34" l="1"/>
  <c r="AD2473" i="34" s="1"/>
  <c r="AB2475" i="34"/>
  <c r="J2349" i="34"/>
  <c r="K2347" i="34"/>
  <c r="L2347" i="34" s="1"/>
  <c r="AB2476" i="34" l="1"/>
  <c r="AC2474" i="34"/>
  <c r="AD2474" i="34" s="1"/>
  <c r="K2348" i="34"/>
  <c r="L2348" i="34" s="1"/>
  <c r="J2350" i="34"/>
  <c r="AC2475" i="34" l="1"/>
  <c r="AD2475" i="34" s="1"/>
  <c r="AB2477" i="34"/>
  <c r="J2351" i="34"/>
  <c r="K2349" i="34"/>
  <c r="L2349" i="34" s="1"/>
  <c r="AB2478" i="34" l="1"/>
  <c r="AC2476" i="34"/>
  <c r="AD2476" i="34" s="1"/>
  <c r="K2350" i="34"/>
  <c r="L2350" i="34" s="1"/>
  <c r="J2352" i="34"/>
  <c r="AC2477" i="34" l="1"/>
  <c r="AD2477" i="34" s="1"/>
  <c r="AB2479" i="34"/>
  <c r="J2353" i="34"/>
  <c r="K2351" i="34"/>
  <c r="L2351" i="34" s="1"/>
  <c r="AB2480" i="34" l="1"/>
  <c r="AC2478" i="34"/>
  <c r="AD2478" i="34" s="1"/>
  <c r="K2352" i="34"/>
  <c r="L2352" i="34" s="1"/>
  <c r="J2354" i="34"/>
  <c r="AC2479" i="34" l="1"/>
  <c r="AD2479" i="34" s="1"/>
  <c r="AB2481" i="34"/>
  <c r="J2355" i="34"/>
  <c r="K2353" i="34"/>
  <c r="L2353" i="34" s="1"/>
  <c r="AB2482" i="34" l="1"/>
  <c r="AC2480" i="34"/>
  <c r="AD2480" i="34" s="1"/>
  <c r="K2354" i="34"/>
  <c r="L2354" i="34" s="1"/>
  <c r="J2356" i="34"/>
  <c r="AC2481" i="34" l="1"/>
  <c r="AD2481" i="34" s="1"/>
  <c r="AB2483" i="34"/>
  <c r="J2357" i="34"/>
  <c r="K2355" i="34"/>
  <c r="L2355" i="34" s="1"/>
  <c r="AB2484" i="34" l="1"/>
  <c r="AC2482" i="34"/>
  <c r="AD2482" i="34" s="1"/>
  <c r="K2356" i="34"/>
  <c r="L2356" i="34" s="1"/>
  <c r="J2358" i="34"/>
  <c r="AC2483" i="34" l="1"/>
  <c r="AD2483" i="34" s="1"/>
  <c r="AB2485" i="34"/>
  <c r="J2359" i="34"/>
  <c r="K2357" i="34"/>
  <c r="L2357" i="34" s="1"/>
  <c r="AB2486" i="34" l="1"/>
  <c r="AC2484" i="34"/>
  <c r="AD2484" i="34" s="1"/>
  <c r="K2358" i="34"/>
  <c r="L2358" i="34" s="1"/>
  <c r="J2360" i="34"/>
  <c r="AC2485" i="34" l="1"/>
  <c r="AD2485" i="34" s="1"/>
  <c r="AB2487" i="34"/>
  <c r="J2361" i="34"/>
  <c r="K2359" i="34"/>
  <c r="L2359" i="34" s="1"/>
  <c r="AB2488" i="34" l="1"/>
  <c r="AC2486" i="34"/>
  <c r="AD2486" i="34" s="1"/>
  <c r="K2360" i="34"/>
  <c r="L2360" i="34" s="1"/>
  <c r="J2362" i="34"/>
  <c r="AC2487" i="34" l="1"/>
  <c r="AD2487" i="34" s="1"/>
  <c r="AB2489" i="34"/>
  <c r="J2363" i="34"/>
  <c r="K2361" i="34"/>
  <c r="L2361" i="34" s="1"/>
  <c r="AB2490" i="34" l="1"/>
  <c r="AC2488" i="34"/>
  <c r="AD2488" i="34" s="1"/>
  <c r="K2362" i="34"/>
  <c r="L2362" i="34" s="1"/>
  <c r="J2364" i="34"/>
  <c r="AC2489" i="34" l="1"/>
  <c r="AD2489" i="34" s="1"/>
  <c r="AB2491" i="34"/>
  <c r="J2365" i="34"/>
  <c r="K2363" i="34"/>
  <c r="L2363" i="34" s="1"/>
  <c r="AB2492" i="34" l="1"/>
  <c r="AC2490" i="34"/>
  <c r="AD2490" i="34" s="1"/>
  <c r="K2364" i="34"/>
  <c r="L2364" i="34" s="1"/>
  <c r="J2366" i="34"/>
  <c r="AB2493" i="34" l="1"/>
  <c r="AC2491" i="34"/>
  <c r="AD2491" i="34" s="1"/>
  <c r="J2367" i="34"/>
  <c r="K2365" i="34"/>
  <c r="L2365" i="34" s="1"/>
  <c r="AB2494" i="34" l="1"/>
  <c r="AC2492" i="34"/>
  <c r="AD2492" i="34" s="1"/>
  <c r="K2366" i="34"/>
  <c r="L2366" i="34" s="1"/>
  <c r="J2368" i="34"/>
  <c r="AB2495" i="34" l="1"/>
  <c r="AC2493" i="34"/>
  <c r="AD2493" i="34" s="1"/>
  <c r="J2369" i="34"/>
  <c r="K2367" i="34"/>
  <c r="L2367" i="34" s="1"/>
  <c r="AC2494" i="34" l="1"/>
  <c r="AD2494" i="34" s="1"/>
  <c r="AB2496" i="34"/>
  <c r="K2368" i="34"/>
  <c r="L2368" i="34" s="1"/>
  <c r="J2370" i="34"/>
  <c r="AB2497" i="34" l="1"/>
  <c r="AC2495" i="34"/>
  <c r="AD2495" i="34" s="1"/>
  <c r="J2371" i="34"/>
  <c r="K2369" i="34"/>
  <c r="L2369" i="34" s="1"/>
  <c r="AC2496" i="34" l="1"/>
  <c r="AD2496" i="34" s="1"/>
  <c r="AB2498" i="34"/>
  <c r="K2370" i="34"/>
  <c r="L2370" i="34" s="1"/>
  <c r="J2372" i="34"/>
  <c r="AB2499" i="34" l="1"/>
  <c r="AC2497" i="34"/>
  <c r="AD2497" i="34" s="1"/>
  <c r="J2373" i="34"/>
  <c r="K2371" i="34"/>
  <c r="L2371" i="34" s="1"/>
  <c r="AC2498" i="34" l="1"/>
  <c r="AD2498" i="34" s="1"/>
  <c r="AB2500" i="34"/>
  <c r="K2372" i="34"/>
  <c r="L2372" i="34" s="1"/>
  <c r="J2374" i="34"/>
  <c r="AB2501" i="34" l="1"/>
  <c r="AC2499" i="34"/>
  <c r="AD2499" i="34" s="1"/>
  <c r="J2375" i="34"/>
  <c r="K2373" i="34"/>
  <c r="L2373" i="34" s="1"/>
  <c r="AC2500" i="34" l="1"/>
  <c r="AD2500" i="34" s="1"/>
  <c r="AB2502" i="34"/>
  <c r="K2374" i="34"/>
  <c r="L2374" i="34" s="1"/>
  <c r="J2376" i="34"/>
  <c r="AB2503" i="34" l="1"/>
  <c r="AC2501" i="34"/>
  <c r="AD2501" i="34" s="1"/>
  <c r="J2377" i="34"/>
  <c r="K2375" i="34"/>
  <c r="L2375" i="34" s="1"/>
  <c r="AC2502" i="34" l="1"/>
  <c r="AD2502" i="34" s="1"/>
  <c r="AB2504" i="34"/>
  <c r="K2376" i="34"/>
  <c r="L2376" i="34" s="1"/>
  <c r="J2378" i="34"/>
  <c r="AB2505" i="34" l="1"/>
  <c r="AC2503" i="34"/>
  <c r="AD2503" i="34" s="1"/>
  <c r="J2379" i="34"/>
  <c r="K2377" i="34"/>
  <c r="L2377" i="34" s="1"/>
  <c r="AC2504" i="34" l="1"/>
  <c r="AD2504" i="34" s="1"/>
  <c r="AB2506" i="34"/>
  <c r="K2378" i="34"/>
  <c r="L2378" i="34" s="1"/>
  <c r="J2380" i="34"/>
  <c r="AB2507" i="34" l="1"/>
  <c r="AC2505" i="34"/>
  <c r="AD2505" i="34" s="1"/>
  <c r="J2381" i="34"/>
  <c r="K2379" i="34"/>
  <c r="L2379" i="34" s="1"/>
  <c r="AC2506" i="34" l="1"/>
  <c r="AD2506" i="34" s="1"/>
  <c r="AB2508" i="34"/>
  <c r="K2380" i="34"/>
  <c r="L2380" i="34" s="1"/>
  <c r="J2382" i="34"/>
  <c r="AB2509" i="34" l="1"/>
  <c r="AC2507" i="34"/>
  <c r="AD2507" i="34" s="1"/>
  <c r="J2383" i="34"/>
  <c r="K2381" i="34"/>
  <c r="L2381" i="34" s="1"/>
  <c r="AC2508" i="34" l="1"/>
  <c r="AD2508" i="34" s="1"/>
  <c r="AB2510" i="34"/>
  <c r="K2382" i="34"/>
  <c r="L2382" i="34" s="1"/>
  <c r="J2384" i="34"/>
  <c r="AB2511" i="34" l="1"/>
  <c r="AC2509" i="34"/>
  <c r="AD2509" i="34" s="1"/>
  <c r="J2385" i="34"/>
  <c r="K2383" i="34"/>
  <c r="L2383" i="34" s="1"/>
  <c r="AC2510" i="34" l="1"/>
  <c r="AD2510" i="34" s="1"/>
  <c r="AB2512" i="34"/>
  <c r="K2384" i="34"/>
  <c r="L2384" i="34" s="1"/>
  <c r="J2386" i="34"/>
  <c r="AB2513" i="34" l="1"/>
  <c r="AC2511" i="34"/>
  <c r="AD2511" i="34" s="1"/>
  <c r="J2387" i="34"/>
  <c r="K2385" i="34"/>
  <c r="L2385" i="34" s="1"/>
  <c r="AC2512" i="34" l="1"/>
  <c r="AD2512" i="34" s="1"/>
  <c r="AB2514" i="34"/>
  <c r="K2386" i="34"/>
  <c r="L2386" i="34" s="1"/>
  <c r="J2388" i="34"/>
  <c r="AB2515" i="34" l="1"/>
  <c r="AC2513" i="34"/>
  <c r="AD2513" i="34" s="1"/>
  <c r="J2389" i="34"/>
  <c r="K2387" i="34"/>
  <c r="L2387" i="34" s="1"/>
  <c r="AC2514" i="34" l="1"/>
  <c r="AD2514" i="34" s="1"/>
  <c r="AB2516" i="34"/>
  <c r="K2388" i="34"/>
  <c r="L2388" i="34" s="1"/>
  <c r="J2390" i="34"/>
  <c r="AB2517" i="34" l="1"/>
  <c r="AC2515" i="34"/>
  <c r="AD2515" i="34" s="1"/>
  <c r="J2391" i="34"/>
  <c r="K2389" i="34"/>
  <c r="L2389" i="34" s="1"/>
  <c r="AB2518" i="34" l="1"/>
  <c r="AC2516" i="34"/>
  <c r="AD2516" i="34" s="1"/>
  <c r="K2390" i="34"/>
  <c r="L2390" i="34" s="1"/>
  <c r="J2392" i="34"/>
  <c r="AB2519" i="34" l="1"/>
  <c r="AC2517" i="34"/>
  <c r="AD2517" i="34" s="1"/>
  <c r="J2393" i="34"/>
  <c r="K2391" i="34"/>
  <c r="L2391" i="34" s="1"/>
  <c r="AB2520" i="34" l="1"/>
  <c r="AC2518" i="34"/>
  <c r="AD2518" i="34" s="1"/>
  <c r="K2392" i="34"/>
  <c r="L2392" i="34" s="1"/>
  <c r="J2394" i="34"/>
  <c r="AC2519" i="34" l="1"/>
  <c r="AD2519" i="34" s="1"/>
  <c r="AB2521" i="34"/>
  <c r="J2395" i="34"/>
  <c r="K2393" i="34"/>
  <c r="L2393" i="34" s="1"/>
  <c r="AB2522" i="34" l="1"/>
  <c r="AC2520" i="34"/>
  <c r="AD2520" i="34" s="1"/>
  <c r="K2394" i="34"/>
  <c r="L2394" i="34" s="1"/>
  <c r="J2396" i="34"/>
  <c r="AB2523" i="34" l="1"/>
  <c r="AC2521" i="34"/>
  <c r="AD2521" i="34" s="1"/>
  <c r="J2397" i="34"/>
  <c r="K2395" i="34"/>
  <c r="L2395" i="34" s="1"/>
  <c r="AC2522" i="34" l="1"/>
  <c r="AD2522" i="34" s="1"/>
  <c r="AB2524" i="34"/>
  <c r="K2396" i="34"/>
  <c r="L2396" i="34" s="1"/>
  <c r="J2398" i="34"/>
  <c r="AB2525" i="34" l="1"/>
  <c r="AC2523" i="34"/>
  <c r="AD2523" i="34" s="1"/>
  <c r="J2399" i="34"/>
  <c r="K2397" i="34"/>
  <c r="L2397" i="34" s="1"/>
  <c r="AC2524" i="34" l="1"/>
  <c r="AD2524" i="34" s="1"/>
  <c r="AB2526" i="34"/>
  <c r="K2398" i="34"/>
  <c r="L2398" i="34" s="1"/>
  <c r="J2400" i="34"/>
  <c r="AB2527" i="34" l="1"/>
  <c r="AC2525" i="34"/>
  <c r="AD2525" i="34" s="1"/>
  <c r="J2401" i="34"/>
  <c r="K2399" i="34"/>
  <c r="L2399" i="34" s="1"/>
  <c r="AC2526" i="34" l="1"/>
  <c r="AD2526" i="34" s="1"/>
  <c r="AB2528" i="34"/>
  <c r="K2400" i="34"/>
  <c r="L2400" i="34" s="1"/>
  <c r="J2402" i="34"/>
  <c r="AB2529" i="34" l="1"/>
  <c r="AC2527" i="34"/>
  <c r="AD2527" i="34" s="1"/>
  <c r="J2403" i="34"/>
  <c r="K2401" i="34"/>
  <c r="L2401" i="34" s="1"/>
  <c r="AC2528" i="34" l="1"/>
  <c r="AD2528" i="34" s="1"/>
  <c r="AB2530" i="34"/>
  <c r="K2402" i="34"/>
  <c r="L2402" i="34" s="1"/>
  <c r="J2404" i="34"/>
  <c r="AB2531" i="34" l="1"/>
  <c r="AC2529" i="34"/>
  <c r="AD2529" i="34" s="1"/>
  <c r="J2405" i="34"/>
  <c r="K2403" i="34"/>
  <c r="L2403" i="34" s="1"/>
  <c r="AC2530" i="34" l="1"/>
  <c r="AD2530" i="34" s="1"/>
  <c r="AB2532" i="34"/>
  <c r="K2404" i="34"/>
  <c r="L2404" i="34" s="1"/>
  <c r="J2406" i="34"/>
  <c r="AB2533" i="34" l="1"/>
  <c r="AC2531" i="34"/>
  <c r="AD2531" i="34" s="1"/>
  <c r="J2407" i="34"/>
  <c r="K2405" i="34"/>
  <c r="L2405" i="34" s="1"/>
  <c r="AC2532" i="34" l="1"/>
  <c r="AD2532" i="34" s="1"/>
  <c r="AB2534" i="34"/>
  <c r="K2406" i="34"/>
  <c r="L2406" i="34" s="1"/>
  <c r="J2408" i="34"/>
  <c r="AB2535" i="34" l="1"/>
  <c r="AC2533" i="34"/>
  <c r="AD2533" i="34" s="1"/>
  <c r="J2409" i="34"/>
  <c r="K2407" i="34"/>
  <c r="L2407" i="34" s="1"/>
  <c r="AC2534" i="34" l="1"/>
  <c r="AD2534" i="34" s="1"/>
  <c r="AB2536" i="34"/>
  <c r="K2408" i="34"/>
  <c r="L2408" i="34" s="1"/>
  <c r="J2410" i="34"/>
  <c r="AB2537" i="34" l="1"/>
  <c r="AC2535" i="34"/>
  <c r="AD2535" i="34" s="1"/>
  <c r="J2411" i="34"/>
  <c r="K2409" i="34"/>
  <c r="L2409" i="34" s="1"/>
  <c r="AC2536" i="34" l="1"/>
  <c r="AD2536" i="34" s="1"/>
  <c r="AB2538" i="34"/>
  <c r="K2410" i="34"/>
  <c r="L2410" i="34" s="1"/>
  <c r="J2412" i="34"/>
  <c r="AB2539" i="34" l="1"/>
  <c r="AC2537" i="34"/>
  <c r="AD2537" i="34" s="1"/>
  <c r="J2413" i="34"/>
  <c r="K2411" i="34"/>
  <c r="L2411" i="34" s="1"/>
  <c r="AC2538" i="34" l="1"/>
  <c r="AD2538" i="34" s="1"/>
  <c r="AB2540" i="34"/>
  <c r="K2412" i="34"/>
  <c r="L2412" i="34" s="1"/>
  <c r="J2414" i="34"/>
  <c r="AB2541" i="34" l="1"/>
  <c r="AC2539" i="34"/>
  <c r="AD2539" i="34" s="1"/>
  <c r="J2415" i="34"/>
  <c r="K2413" i="34"/>
  <c r="L2413" i="34" s="1"/>
  <c r="AC2540" i="34" l="1"/>
  <c r="AD2540" i="34" s="1"/>
  <c r="AB2542" i="34"/>
  <c r="K2414" i="34"/>
  <c r="L2414" i="34" s="1"/>
  <c r="J2416" i="34"/>
  <c r="AB2543" i="34" l="1"/>
  <c r="AC2541" i="34"/>
  <c r="AD2541" i="34" s="1"/>
  <c r="J2417" i="34"/>
  <c r="K2415" i="34"/>
  <c r="L2415" i="34" s="1"/>
  <c r="AC2542" i="34" l="1"/>
  <c r="AD2542" i="34" s="1"/>
  <c r="AB2544" i="34"/>
  <c r="K2416" i="34"/>
  <c r="L2416" i="34" s="1"/>
  <c r="J2418" i="34"/>
  <c r="AB2545" i="34" l="1"/>
  <c r="AC2543" i="34"/>
  <c r="AD2543" i="34" s="1"/>
  <c r="J2419" i="34"/>
  <c r="K2417" i="34"/>
  <c r="L2417" i="34" s="1"/>
  <c r="AC2544" i="34" l="1"/>
  <c r="AD2544" i="34" s="1"/>
  <c r="AB2546" i="34"/>
  <c r="K2418" i="34"/>
  <c r="L2418" i="34" s="1"/>
  <c r="J2420" i="34"/>
  <c r="AB2547" i="34" l="1"/>
  <c r="AC2545" i="34"/>
  <c r="AD2545" i="34" s="1"/>
  <c r="J2421" i="34"/>
  <c r="K2419" i="34"/>
  <c r="L2419" i="34" s="1"/>
  <c r="AC2546" i="34" l="1"/>
  <c r="AD2546" i="34" s="1"/>
  <c r="AB2548" i="34"/>
  <c r="K2420" i="34"/>
  <c r="L2420" i="34" s="1"/>
  <c r="J2422" i="34"/>
  <c r="AB2549" i="34" l="1"/>
  <c r="AC2547" i="34"/>
  <c r="AD2547" i="34" s="1"/>
  <c r="J2423" i="34"/>
  <c r="K2421" i="34"/>
  <c r="L2421" i="34" s="1"/>
  <c r="AC2548" i="34" l="1"/>
  <c r="AD2548" i="34" s="1"/>
  <c r="AB2550" i="34"/>
  <c r="K2422" i="34"/>
  <c r="L2422" i="34" s="1"/>
  <c r="J2424" i="34"/>
  <c r="AB2551" i="34" l="1"/>
  <c r="AC2549" i="34"/>
  <c r="AD2549" i="34" s="1"/>
  <c r="J2425" i="34"/>
  <c r="K2423" i="34"/>
  <c r="L2423" i="34" s="1"/>
  <c r="AC2550" i="34" l="1"/>
  <c r="AD2550" i="34" s="1"/>
  <c r="AB2552" i="34"/>
  <c r="K2424" i="34"/>
  <c r="L2424" i="34" s="1"/>
  <c r="J2426" i="34"/>
  <c r="AB2553" i="34" l="1"/>
  <c r="AC2551" i="34"/>
  <c r="AD2551" i="34" s="1"/>
  <c r="J2427" i="34"/>
  <c r="K2425" i="34"/>
  <c r="L2425" i="34" s="1"/>
  <c r="AC2552" i="34" l="1"/>
  <c r="AD2552" i="34" s="1"/>
  <c r="AB2554" i="34"/>
  <c r="K2426" i="34"/>
  <c r="L2426" i="34" s="1"/>
  <c r="J2428" i="34"/>
  <c r="AB2555" i="34" l="1"/>
  <c r="AC2553" i="34"/>
  <c r="AD2553" i="34" s="1"/>
  <c r="J2429" i="34"/>
  <c r="K2427" i="34"/>
  <c r="L2427" i="34" s="1"/>
  <c r="AC2554" i="34" l="1"/>
  <c r="AD2554" i="34" s="1"/>
  <c r="AB2556" i="34"/>
  <c r="K2428" i="34"/>
  <c r="L2428" i="34" s="1"/>
  <c r="J2430" i="34"/>
  <c r="AB2557" i="34" l="1"/>
  <c r="AC2555" i="34"/>
  <c r="AD2555" i="34" s="1"/>
  <c r="J2431" i="34"/>
  <c r="K2429" i="34"/>
  <c r="L2429" i="34" s="1"/>
  <c r="AC2556" i="34" l="1"/>
  <c r="AD2556" i="34" s="1"/>
  <c r="AB2558" i="34"/>
  <c r="K2430" i="34"/>
  <c r="L2430" i="34" s="1"/>
  <c r="J2432" i="34"/>
  <c r="AB2559" i="34" l="1"/>
  <c r="AC2557" i="34"/>
  <c r="AD2557" i="34" s="1"/>
  <c r="J2433" i="34"/>
  <c r="K2431" i="34"/>
  <c r="L2431" i="34" s="1"/>
  <c r="AC2558" i="34" l="1"/>
  <c r="AD2558" i="34" s="1"/>
  <c r="AB2560" i="34"/>
  <c r="K2432" i="34"/>
  <c r="L2432" i="34" s="1"/>
  <c r="J2434" i="34"/>
  <c r="AB2561" i="34" l="1"/>
  <c r="AC2559" i="34"/>
  <c r="AD2559" i="34" s="1"/>
  <c r="J2435" i="34"/>
  <c r="K2433" i="34"/>
  <c r="L2433" i="34" s="1"/>
  <c r="AC2560" i="34" l="1"/>
  <c r="AD2560" i="34" s="1"/>
  <c r="AB2562" i="34"/>
  <c r="K2434" i="34"/>
  <c r="L2434" i="34" s="1"/>
  <c r="J2436" i="34"/>
  <c r="AB2563" i="34" l="1"/>
  <c r="AC2561" i="34"/>
  <c r="AD2561" i="34" s="1"/>
  <c r="J2437" i="34"/>
  <c r="K2435" i="34"/>
  <c r="L2435" i="34" s="1"/>
  <c r="AC2562" i="34" l="1"/>
  <c r="AD2562" i="34" s="1"/>
  <c r="AB2564" i="34"/>
  <c r="K2436" i="34"/>
  <c r="L2436" i="34" s="1"/>
  <c r="J2438" i="34"/>
  <c r="AB2565" i="34" l="1"/>
  <c r="AC2563" i="34"/>
  <c r="AD2563" i="34" s="1"/>
  <c r="J2439" i="34"/>
  <c r="K2437" i="34"/>
  <c r="L2437" i="34" s="1"/>
  <c r="AC2564" i="34" l="1"/>
  <c r="AD2564" i="34" s="1"/>
  <c r="AB2566" i="34"/>
  <c r="K2438" i="34"/>
  <c r="L2438" i="34" s="1"/>
  <c r="J2440" i="34"/>
  <c r="AB2567" i="34" l="1"/>
  <c r="AC2565" i="34"/>
  <c r="AD2565" i="34" s="1"/>
  <c r="J2441" i="34"/>
  <c r="K2439" i="34"/>
  <c r="L2439" i="34" s="1"/>
  <c r="AC2566" i="34" l="1"/>
  <c r="AD2566" i="34" s="1"/>
  <c r="AB2568" i="34"/>
  <c r="K2440" i="34"/>
  <c r="L2440" i="34" s="1"/>
  <c r="J2442" i="34"/>
  <c r="AB2569" i="34" l="1"/>
  <c r="AC2567" i="34"/>
  <c r="AD2567" i="34" s="1"/>
  <c r="J2443" i="34"/>
  <c r="K2441" i="34"/>
  <c r="L2441" i="34" s="1"/>
  <c r="AC2568" i="34" l="1"/>
  <c r="AD2568" i="34" s="1"/>
  <c r="AB2570" i="34"/>
  <c r="K2442" i="34"/>
  <c r="L2442" i="34" s="1"/>
  <c r="J2444" i="34"/>
  <c r="AB2571" i="34" l="1"/>
  <c r="AC2569" i="34"/>
  <c r="AD2569" i="34" s="1"/>
  <c r="J2445" i="34"/>
  <c r="K2443" i="34"/>
  <c r="L2443" i="34" s="1"/>
  <c r="AC2570" i="34" l="1"/>
  <c r="AD2570" i="34" s="1"/>
  <c r="AB2572" i="34"/>
  <c r="K2444" i="34"/>
  <c r="L2444" i="34" s="1"/>
  <c r="J2446" i="34"/>
  <c r="AB2573" i="34" l="1"/>
  <c r="AC2571" i="34"/>
  <c r="AD2571" i="34" s="1"/>
  <c r="J2447" i="34"/>
  <c r="K2445" i="34"/>
  <c r="L2445" i="34" s="1"/>
  <c r="AC2572" i="34" l="1"/>
  <c r="AD2572" i="34" s="1"/>
  <c r="AB2574" i="34"/>
  <c r="K2446" i="34"/>
  <c r="L2446" i="34" s="1"/>
  <c r="J2448" i="34"/>
  <c r="AB2575" i="34" l="1"/>
  <c r="AC2573" i="34"/>
  <c r="AD2573" i="34" s="1"/>
  <c r="J2449" i="34"/>
  <c r="K2447" i="34"/>
  <c r="L2447" i="34" s="1"/>
  <c r="AC2574" i="34" l="1"/>
  <c r="AD2574" i="34" s="1"/>
  <c r="AB2576" i="34"/>
  <c r="K2448" i="34"/>
  <c r="L2448" i="34" s="1"/>
  <c r="J2450" i="34"/>
  <c r="AB2577" i="34" l="1"/>
  <c r="AC2576" i="34" s="1"/>
  <c r="AD2576" i="34" s="1"/>
  <c r="AC2575" i="34"/>
  <c r="AD2575" i="34" s="1"/>
  <c r="AD42" i="34" s="1"/>
  <c r="J2451" i="34"/>
  <c r="K2449" i="34"/>
  <c r="L2449" i="34" s="1"/>
  <c r="AM42" i="34" l="1"/>
  <c r="AM43" i="34" s="1"/>
  <c r="AM44" i="34" s="1"/>
  <c r="K2450" i="34"/>
  <c r="L2450" i="34" s="1"/>
  <c r="J2452" i="34"/>
  <c r="AM45" i="34" l="1"/>
  <c r="AN43" i="34"/>
  <c r="AO43" i="34" s="1"/>
  <c r="J2453" i="34"/>
  <c r="K2451" i="34"/>
  <c r="L2451" i="34" s="1"/>
  <c r="AM46" i="34" l="1"/>
  <c r="AN44" i="34"/>
  <c r="AO44" i="34" s="1"/>
  <c r="K2452" i="34"/>
  <c r="L2452" i="34" s="1"/>
  <c r="J2454" i="34"/>
  <c r="AN45" i="34" l="1"/>
  <c r="AO45" i="34" s="1"/>
  <c r="AM47" i="34"/>
  <c r="J2455" i="34"/>
  <c r="K2453" i="34"/>
  <c r="L2453" i="34" s="1"/>
  <c r="AM48" i="34" l="1"/>
  <c r="AN46" i="34"/>
  <c r="AO46" i="34" s="1"/>
  <c r="K2454" i="34"/>
  <c r="L2454" i="34" s="1"/>
  <c r="J2456" i="34"/>
  <c r="AN47" i="34" l="1"/>
  <c r="AO47" i="34" s="1"/>
  <c r="AM49" i="34"/>
  <c r="J2457" i="34"/>
  <c r="K2455" i="34"/>
  <c r="L2455" i="34" s="1"/>
  <c r="AM50" i="34" l="1"/>
  <c r="AN48" i="34"/>
  <c r="AO48" i="34" s="1"/>
  <c r="K2456" i="34"/>
  <c r="L2456" i="34" s="1"/>
  <c r="J2458" i="34"/>
  <c r="AN49" i="34" l="1"/>
  <c r="AO49" i="34" s="1"/>
  <c r="AM51" i="34"/>
  <c r="J2459" i="34"/>
  <c r="K2457" i="34"/>
  <c r="L2457" i="34" s="1"/>
  <c r="AM52" i="34" l="1"/>
  <c r="AN50" i="34"/>
  <c r="AO50" i="34" s="1"/>
  <c r="K2458" i="34"/>
  <c r="L2458" i="34" s="1"/>
  <c r="J2460" i="34"/>
  <c r="AN51" i="34" l="1"/>
  <c r="AO51" i="34" s="1"/>
  <c r="AM53" i="34"/>
  <c r="J2461" i="34"/>
  <c r="K2459" i="34"/>
  <c r="L2459" i="34" s="1"/>
  <c r="AM54" i="34" l="1"/>
  <c r="AN52" i="34"/>
  <c r="AO52" i="34" s="1"/>
  <c r="K2460" i="34"/>
  <c r="L2460" i="34" s="1"/>
  <c r="J2462" i="34"/>
  <c r="AN53" i="34" l="1"/>
  <c r="AO53" i="34" s="1"/>
  <c r="AM55" i="34"/>
  <c r="J2463" i="34"/>
  <c r="K2461" i="34"/>
  <c r="L2461" i="34" s="1"/>
  <c r="AM56" i="34" l="1"/>
  <c r="AN54" i="34"/>
  <c r="AO54" i="34" s="1"/>
  <c r="K2462" i="34"/>
  <c r="L2462" i="34" s="1"/>
  <c r="J2464" i="34"/>
  <c r="AN55" i="34" l="1"/>
  <c r="AO55" i="34" s="1"/>
  <c r="AM57" i="34"/>
  <c r="J2465" i="34"/>
  <c r="K2463" i="34"/>
  <c r="L2463" i="34" s="1"/>
  <c r="AM58" i="34" l="1"/>
  <c r="AN56" i="34"/>
  <c r="AO56" i="34" s="1"/>
  <c r="K2464" i="34"/>
  <c r="L2464" i="34" s="1"/>
  <c r="J2466" i="34"/>
  <c r="AN57" i="34" l="1"/>
  <c r="AO57" i="34" s="1"/>
  <c r="AM59" i="34"/>
  <c r="J2467" i="34"/>
  <c r="K2465" i="34"/>
  <c r="L2465" i="34" s="1"/>
  <c r="AM60" i="34" l="1"/>
  <c r="AN58" i="34"/>
  <c r="AO58" i="34" s="1"/>
  <c r="K2466" i="34"/>
  <c r="L2466" i="34" s="1"/>
  <c r="J2468" i="34"/>
  <c r="AN59" i="34" l="1"/>
  <c r="AO59" i="34" s="1"/>
  <c r="AM61" i="34"/>
  <c r="J2469" i="34"/>
  <c r="K2467" i="34"/>
  <c r="L2467" i="34" s="1"/>
  <c r="AM62" i="34" l="1"/>
  <c r="AN60" i="34"/>
  <c r="AO60" i="34" s="1"/>
  <c r="K2468" i="34"/>
  <c r="L2468" i="34" s="1"/>
  <c r="J2470" i="34"/>
  <c r="AN61" i="34" l="1"/>
  <c r="AO61" i="34" s="1"/>
  <c r="AM63" i="34"/>
  <c r="J2471" i="34"/>
  <c r="K2469" i="34"/>
  <c r="L2469" i="34" s="1"/>
  <c r="AM64" i="34" l="1"/>
  <c r="AN62" i="34"/>
  <c r="AO62" i="34" s="1"/>
  <c r="K2470" i="34"/>
  <c r="L2470" i="34" s="1"/>
  <c r="J2472" i="34"/>
  <c r="AN63" i="34" l="1"/>
  <c r="AO63" i="34" s="1"/>
  <c r="AM65" i="34"/>
  <c r="J2473" i="34"/>
  <c r="K2471" i="34"/>
  <c r="L2471" i="34" s="1"/>
  <c r="AN64" i="34" l="1"/>
  <c r="AO64" i="34" s="1"/>
  <c r="AM66" i="34"/>
  <c r="K2472" i="34"/>
  <c r="L2472" i="34" s="1"/>
  <c r="J2474" i="34"/>
  <c r="AM67" i="34" l="1"/>
  <c r="AN65" i="34"/>
  <c r="AO65" i="34" s="1"/>
  <c r="J2475" i="34"/>
  <c r="K2473" i="34"/>
  <c r="L2473" i="34" s="1"/>
  <c r="AN66" i="34" l="1"/>
  <c r="AO66" i="34" s="1"/>
  <c r="AM68" i="34"/>
  <c r="K2474" i="34"/>
  <c r="L2474" i="34" s="1"/>
  <c r="J2476" i="34"/>
  <c r="AM69" i="34" l="1"/>
  <c r="AN67" i="34"/>
  <c r="AO67" i="34" s="1"/>
  <c r="J2477" i="34"/>
  <c r="K2475" i="34"/>
  <c r="L2475" i="34" s="1"/>
  <c r="AN68" i="34" l="1"/>
  <c r="AO68" i="34" s="1"/>
  <c r="AM70" i="34"/>
  <c r="K2476" i="34"/>
  <c r="L2476" i="34" s="1"/>
  <c r="J2478" i="34"/>
  <c r="AM71" i="34" l="1"/>
  <c r="AN69" i="34"/>
  <c r="AO69" i="34" s="1"/>
  <c r="J2479" i="34"/>
  <c r="K2477" i="34"/>
  <c r="L2477" i="34" s="1"/>
  <c r="AN70" i="34" l="1"/>
  <c r="AO70" i="34" s="1"/>
  <c r="AM72" i="34"/>
  <c r="K2478" i="34"/>
  <c r="L2478" i="34" s="1"/>
  <c r="J2480" i="34"/>
  <c r="AN71" i="34" l="1"/>
  <c r="AO71" i="34" s="1"/>
  <c r="AM73" i="34"/>
  <c r="J2481" i="34"/>
  <c r="K2479" i="34"/>
  <c r="L2479" i="34" s="1"/>
  <c r="AM74" i="34" l="1"/>
  <c r="AN72" i="34"/>
  <c r="AO72" i="34" s="1"/>
  <c r="K2480" i="34"/>
  <c r="L2480" i="34" s="1"/>
  <c r="J2482" i="34"/>
  <c r="AN73" i="34" l="1"/>
  <c r="AO73" i="34" s="1"/>
  <c r="AM75" i="34"/>
  <c r="J2483" i="34"/>
  <c r="K2481" i="34"/>
  <c r="L2481" i="34" s="1"/>
  <c r="AM76" i="34" l="1"/>
  <c r="AN74" i="34"/>
  <c r="AO74" i="34" s="1"/>
  <c r="K2482" i="34"/>
  <c r="L2482" i="34" s="1"/>
  <c r="J2484" i="34"/>
  <c r="AN75" i="34" l="1"/>
  <c r="AO75" i="34" s="1"/>
  <c r="AM77" i="34"/>
  <c r="J2485" i="34"/>
  <c r="K2483" i="34"/>
  <c r="L2483" i="34" s="1"/>
  <c r="AM78" i="34" l="1"/>
  <c r="AN76" i="34"/>
  <c r="AO76" i="34" s="1"/>
  <c r="K2484" i="34"/>
  <c r="L2484" i="34" s="1"/>
  <c r="J2486" i="34"/>
  <c r="AN77" i="34" l="1"/>
  <c r="AO77" i="34" s="1"/>
  <c r="AM79" i="34"/>
  <c r="J2487" i="34"/>
  <c r="K2485" i="34"/>
  <c r="L2485" i="34" s="1"/>
  <c r="AM80" i="34" l="1"/>
  <c r="AN78" i="34"/>
  <c r="AO78" i="34" s="1"/>
  <c r="K2486" i="34"/>
  <c r="L2486" i="34" s="1"/>
  <c r="J2488" i="34"/>
  <c r="AN79" i="34" l="1"/>
  <c r="AO79" i="34" s="1"/>
  <c r="AM81" i="34"/>
  <c r="J2489" i="34"/>
  <c r="K2487" i="34"/>
  <c r="L2487" i="34" s="1"/>
  <c r="AM82" i="34" l="1"/>
  <c r="AN80" i="34"/>
  <c r="AO80" i="34" s="1"/>
  <c r="K2488" i="34"/>
  <c r="L2488" i="34" s="1"/>
  <c r="J2490" i="34"/>
  <c r="AN81" i="34" l="1"/>
  <c r="AO81" i="34" s="1"/>
  <c r="AM83" i="34"/>
  <c r="J2491" i="34"/>
  <c r="K2489" i="34"/>
  <c r="L2489" i="34" s="1"/>
  <c r="AM84" i="34" l="1"/>
  <c r="AN82" i="34"/>
  <c r="AO82" i="34" s="1"/>
  <c r="K2490" i="34"/>
  <c r="L2490" i="34" s="1"/>
  <c r="J2492" i="34"/>
  <c r="AN83" i="34" l="1"/>
  <c r="AO83" i="34" s="1"/>
  <c r="AM85" i="34"/>
  <c r="J2493" i="34"/>
  <c r="K2491" i="34"/>
  <c r="L2491" i="34" s="1"/>
  <c r="AM86" i="34" l="1"/>
  <c r="AN84" i="34"/>
  <c r="AO84" i="34" s="1"/>
  <c r="K2492" i="34"/>
  <c r="L2492" i="34" s="1"/>
  <c r="J2494" i="34"/>
  <c r="AN85" i="34" l="1"/>
  <c r="AO85" i="34" s="1"/>
  <c r="AM87" i="34"/>
  <c r="J2495" i="34"/>
  <c r="K2493" i="34"/>
  <c r="L2493" i="34" s="1"/>
  <c r="AM88" i="34" l="1"/>
  <c r="AN86" i="34"/>
  <c r="AO86" i="34" s="1"/>
  <c r="K2494" i="34"/>
  <c r="L2494" i="34" s="1"/>
  <c r="J2496" i="34"/>
  <c r="AN87" i="34" l="1"/>
  <c r="AO87" i="34" s="1"/>
  <c r="AM89" i="34"/>
  <c r="J2497" i="34"/>
  <c r="K2495" i="34"/>
  <c r="L2495" i="34" s="1"/>
  <c r="AM90" i="34" l="1"/>
  <c r="AN88" i="34"/>
  <c r="AO88" i="34" s="1"/>
  <c r="K2496" i="34"/>
  <c r="L2496" i="34" s="1"/>
  <c r="J2498" i="34"/>
  <c r="AN89" i="34" l="1"/>
  <c r="AO89" i="34" s="1"/>
  <c r="AM91" i="34"/>
  <c r="J2499" i="34"/>
  <c r="K2497" i="34"/>
  <c r="L2497" i="34" s="1"/>
  <c r="AM92" i="34" l="1"/>
  <c r="AN90" i="34"/>
  <c r="AO90" i="34" s="1"/>
  <c r="K2498" i="34"/>
  <c r="L2498" i="34" s="1"/>
  <c r="J2500" i="34"/>
  <c r="AN91" i="34" l="1"/>
  <c r="AO91" i="34" s="1"/>
  <c r="AM93" i="34"/>
  <c r="J2501" i="34"/>
  <c r="K2499" i="34"/>
  <c r="L2499" i="34" s="1"/>
  <c r="AM94" i="34" l="1"/>
  <c r="AN92" i="34"/>
  <c r="AO92" i="34" s="1"/>
  <c r="K2500" i="34"/>
  <c r="L2500" i="34" s="1"/>
  <c r="J2502" i="34"/>
  <c r="AN93" i="34" l="1"/>
  <c r="AO93" i="34" s="1"/>
  <c r="AM95" i="34"/>
  <c r="J2503" i="34"/>
  <c r="K2501" i="34"/>
  <c r="L2501" i="34" s="1"/>
  <c r="AM96" i="34" l="1"/>
  <c r="AN94" i="34"/>
  <c r="AO94" i="34" s="1"/>
  <c r="K2502" i="34"/>
  <c r="L2502" i="34" s="1"/>
  <c r="J2504" i="34"/>
  <c r="AN95" i="34" l="1"/>
  <c r="AO95" i="34" s="1"/>
  <c r="AM97" i="34"/>
  <c r="J2505" i="34"/>
  <c r="K2503" i="34"/>
  <c r="L2503" i="34" s="1"/>
  <c r="AM98" i="34" l="1"/>
  <c r="AN96" i="34"/>
  <c r="AO96" i="34" s="1"/>
  <c r="K2504" i="34"/>
  <c r="L2504" i="34" s="1"/>
  <c r="J2506" i="34"/>
  <c r="AN97" i="34" l="1"/>
  <c r="AO97" i="34" s="1"/>
  <c r="AM99" i="34"/>
  <c r="J2507" i="34"/>
  <c r="K2505" i="34"/>
  <c r="L2505" i="34" s="1"/>
  <c r="AM100" i="34" l="1"/>
  <c r="AN98" i="34"/>
  <c r="AO98" i="34" s="1"/>
  <c r="K2506" i="34"/>
  <c r="L2506" i="34" s="1"/>
  <c r="J2508" i="34"/>
  <c r="AN99" i="34" l="1"/>
  <c r="AO99" i="34" s="1"/>
  <c r="AM101" i="34"/>
  <c r="J2509" i="34"/>
  <c r="K2507" i="34"/>
  <c r="L2507" i="34" s="1"/>
  <c r="AM102" i="34" l="1"/>
  <c r="AN100" i="34"/>
  <c r="AO100" i="34" s="1"/>
  <c r="K2508" i="34"/>
  <c r="L2508" i="34" s="1"/>
  <c r="J2510" i="34"/>
  <c r="AN101" i="34" l="1"/>
  <c r="AO101" i="34" s="1"/>
  <c r="AM103" i="34"/>
  <c r="J2511" i="34"/>
  <c r="K2509" i="34"/>
  <c r="L2509" i="34" s="1"/>
  <c r="AM104" i="34" l="1"/>
  <c r="AN102" i="34"/>
  <c r="AO102" i="34" s="1"/>
  <c r="K2510" i="34"/>
  <c r="L2510" i="34" s="1"/>
  <c r="J2512" i="34"/>
  <c r="AN103" i="34" l="1"/>
  <c r="AO103" i="34" s="1"/>
  <c r="AM105" i="34"/>
  <c r="J2513" i="34"/>
  <c r="K2511" i="34"/>
  <c r="L2511" i="34" s="1"/>
  <c r="AM106" i="34" l="1"/>
  <c r="AN104" i="34"/>
  <c r="AO104" i="34" s="1"/>
  <c r="K2512" i="34"/>
  <c r="L2512" i="34" s="1"/>
  <c r="J2514" i="34"/>
  <c r="AN105" i="34" l="1"/>
  <c r="AO105" i="34" s="1"/>
  <c r="AM107" i="34"/>
  <c r="J2515" i="34"/>
  <c r="K2513" i="34"/>
  <c r="L2513" i="34" s="1"/>
  <c r="AM108" i="34" l="1"/>
  <c r="AN106" i="34"/>
  <c r="AO106" i="34" s="1"/>
  <c r="K2514" i="34"/>
  <c r="L2514" i="34" s="1"/>
  <c r="J2516" i="34"/>
  <c r="AN107" i="34" l="1"/>
  <c r="AO107" i="34" s="1"/>
  <c r="AM109" i="34"/>
  <c r="J2517" i="34"/>
  <c r="K2515" i="34"/>
  <c r="L2515" i="34" s="1"/>
  <c r="AM110" i="34" l="1"/>
  <c r="AN108" i="34"/>
  <c r="AO108" i="34" s="1"/>
  <c r="K2516" i="34"/>
  <c r="L2516" i="34" s="1"/>
  <c r="J2518" i="34"/>
  <c r="AN109" i="34" l="1"/>
  <c r="AO109" i="34" s="1"/>
  <c r="AM111" i="34"/>
  <c r="J2519" i="34"/>
  <c r="K2517" i="34"/>
  <c r="L2517" i="34" s="1"/>
  <c r="AM112" i="34" l="1"/>
  <c r="AN110" i="34"/>
  <c r="AO110" i="34" s="1"/>
  <c r="K2518" i="34"/>
  <c r="L2518" i="34" s="1"/>
  <c r="J2520" i="34"/>
  <c r="AN111" i="34" l="1"/>
  <c r="AO111" i="34" s="1"/>
  <c r="AM113" i="34"/>
  <c r="J2521" i="34"/>
  <c r="K2519" i="34"/>
  <c r="L2519" i="34" s="1"/>
  <c r="AM114" i="34" l="1"/>
  <c r="AN112" i="34"/>
  <c r="AO112" i="34" s="1"/>
  <c r="J2522" i="34"/>
  <c r="K2520" i="34"/>
  <c r="L2520" i="34" s="1"/>
  <c r="AN113" i="34" l="1"/>
  <c r="AO113" i="34" s="1"/>
  <c r="AM115" i="34"/>
  <c r="K2521" i="34"/>
  <c r="L2521" i="34" s="1"/>
  <c r="J2523" i="34"/>
  <c r="AM116" i="34" l="1"/>
  <c r="AN114" i="34"/>
  <c r="AO114" i="34" s="1"/>
  <c r="J2524" i="34"/>
  <c r="K2522" i="34"/>
  <c r="L2522" i="34" s="1"/>
  <c r="AN115" i="34" l="1"/>
  <c r="AO115" i="34" s="1"/>
  <c r="AM117" i="34"/>
  <c r="K2523" i="34"/>
  <c r="L2523" i="34" s="1"/>
  <c r="J2525" i="34"/>
  <c r="AM118" i="34" l="1"/>
  <c r="AN116" i="34"/>
  <c r="AO116" i="34" s="1"/>
  <c r="J2526" i="34"/>
  <c r="K2524" i="34"/>
  <c r="L2524" i="34" s="1"/>
  <c r="AN117" i="34" l="1"/>
  <c r="AO117" i="34" s="1"/>
  <c r="AM119" i="34"/>
  <c r="K2525" i="34"/>
  <c r="L2525" i="34" s="1"/>
  <c r="J2527" i="34"/>
  <c r="AM120" i="34" l="1"/>
  <c r="AN118" i="34"/>
  <c r="AO118" i="34" s="1"/>
  <c r="J2528" i="34"/>
  <c r="K2526" i="34"/>
  <c r="L2526" i="34" s="1"/>
  <c r="AN119" i="34" l="1"/>
  <c r="AO119" i="34" s="1"/>
  <c r="AM121" i="34"/>
  <c r="K2527" i="34"/>
  <c r="L2527" i="34" s="1"/>
  <c r="J2529" i="34"/>
  <c r="AN120" i="34" l="1"/>
  <c r="AO120" i="34" s="1"/>
  <c r="AM122" i="34"/>
  <c r="J2530" i="34"/>
  <c r="K2528" i="34"/>
  <c r="L2528" i="34" s="1"/>
  <c r="AN121" i="34" l="1"/>
  <c r="AO121" i="34" s="1"/>
  <c r="AM123" i="34"/>
  <c r="K2529" i="34"/>
  <c r="L2529" i="34" s="1"/>
  <c r="J2531" i="34"/>
  <c r="AM124" i="34" l="1"/>
  <c r="AN122" i="34"/>
  <c r="AO122" i="34" s="1"/>
  <c r="J2532" i="34"/>
  <c r="K2530" i="34"/>
  <c r="L2530" i="34" s="1"/>
  <c r="AN123" i="34" l="1"/>
  <c r="AO123" i="34" s="1"/>
  <c r="AM125" i="34"/>
  <c r="K2531" i="34"/>
  <c r="L2531" i="34" s="1"/>
  <c r="J2533" i="34"/>
  <c r="AM126" i="34" l="1"/>
  <c r="AN124" i="34"/>
  <c r="AO124" i="34" s="1"/>
  <c r="J2534" i="34"/>
  <c r="K2532" i="34"/>
  <c r="L2532" i="34" s="1"/>
  <c r="AN125" i="34" l="1"/>
  <c r="AO125" i="34" s="1"/>
  <c r="AM127" i="34"/>
  <c r="K2533" i="34"/>
  <c r="L2533" i="34" s="1"/>
  <c r="J2535" i="34"/>
  <c r="AM128" i="34" l="1"/>
  <c r="AN126" i="34"/>
  <c r="AO126" i="34" s="1"/>
  <c r="J2536" i="34"/>
  <c r="K2534" i="34"/>
  <c r="L2534" i="34" s="1"/>
  <c r="AN127" i="34" l="1"/>
  <c r="AO127" i="34" s="1"/>
  <c r="AM129" i="34"/>
  <c r="K2535" i="34"/>
  <c r="L2535" i="34" s="1"/>
  <c r="J2537" i="34"/>
  <c r="AM130" i="34" l="1"/>
  <c r="AN128" i="34"/>
  <c r="AO128" i="34" s="1"/>
  <c r="J2538" i="34"/>
  <c r="K2536" i="34"/>
  <c r="L2536" i="34" s="1"/>
  <c r="AN129" i="34" l="1"/>
  <c r="AO129" i="34" s="1"/>
  <c r="AM131" i="34"/>
  <c r="K2537" i="34"/>
  <c r="L2537" i="34" s="1"/>
  <c r="J2539" i="34"/>
  <c r="AM132" i="34" l="1"/>
  <c r="AN130" i="34"/>
  <c r="AO130" i="34" s="1"/>
  <c r="J2540" i="34"/>
  <c r="K2538" i="34"/>
  <c r="L2538" i="34" s="1"/>
  <c r="AN131" i="34" l="1"/>
  <c r="AO131" i="34" s="1"/>
  <c r="AM133" i="34"/>
  <c r="K2539" i="34"/>
  <c r="L2539" i="34" s="1"/>
  <c r="J2541" i="34"/>
  <c r="AM134" i="34" l="1"/>
  <c r="AN132" i="34"/>
  <c r="AO132" i="34" s="1"/>
  <c r="J2542" i="34"/>
  <c r="K2540" i="34"/>
  <c r="L2540" i="34" s="1"/>
  <c r="AN133" i="34" l="1"/>
  <c r="AO133" i="34" s="1"/>
  <c r="AM135" i="34"/>
  <c r="K2541" i="34"/>
  <c r="L2541" i="34" s="1"/>
  <c r="J2543" i="34"/>
  <c r="AM136" i="34" l="1"/>
  <c r="AN134" i="34"/>
  <c r="AO134" i="34" s="1"/>
  <c r="J2544" i="34"/>
  <c r="K2542" i="34"/>
  <c r="L2542" i="34" s="1"/>
  <c r="AN135" i="34" l="1"/>
  <c r="AO135" i="34" s="1"/>
  <c r="AM137" i="34"/>
  <c r="K2543" i="34"/>
  <c r="L2543" i="34" s="1"/>
  <c r="J2545" i="34"/>
  <c r="AM138" i="34" l="1"/>
  <c r="AN136" i="34"/>
  <c r="AO136" i="34" s="1"/>
  <c r="J2546" i="34"/>
  <c r="K2544" i="34"/>
  <c r="L2544" i="34" s="1"/>
  <c r="AN137" i="34" l="1"/>
  <c r="AO137" i="34" s="1"/>
  <c r="AM139" i="34"/>
  <c r="K2545" i="34"/>
  <c r="L2545" i="34" s="1"/>
  <c r="J2547" i="34"/>
  <c r="AM140" i="34" l="1"/>
  <c r="AN138" i="34"/>
  <c r="AO138" i="34" s="1"/>
  <c r="J2548" i="34"/>
  <c r="K2546" i="34"/>
  <c r="L2546" i="34" s="1"/>
  <c r="AN139" i="34" l="1"/>
  <c r="AO139" i="34" s="1"/>
  <c r="AM141" i="34"/>
  <c r="K2547" i="34"/>
  <c r="L2547" i="34" s="1"/>
  <c r="J2549" i="34"/>
  <c r="AM142" i="34" l="1"/>
  <c r="AN140" i="34"/>
  <c r="AO140" i="34" s="1"/>
  <c r="J2550" i="34"/>
  <c r="K2548" i="34"/>
  <c r="L2548" i="34" s="1"/>
  <c r="AN141" i="34" l="1"/>
  <c r="AO141" i="34" s="1"/>
  <c r="AM143" i="34"/>
  <c r="K2549" i="34"/>
  <c r="L2549" i="34" s="1"/>
  <c r="J2551" i="34"/>
  <c r="AM144" i="34" l="1"/>
  <c r="AN142" i="34"/>
  <c r="AO142" i="34" s="1"/>
  <c r="J2552" i="34"/>
  <c r="K2550" i="34"/>
  <c r="L2550" i="34" s="1"/>
  <c r="AN143" i="34" l="1"/>
  <c r="AO143" i="34" s="1"/>
  <c r="AM145" i="34"/>
  <c r="K2551" i="34"/>
  <c r="L2551" i="34" s="1"/>
  <c r="J2553" i="34"/>
  <c r="AM146" i="34" l="1"/>
  <c r="AN144" i="34"/>
  <c r="AO144" i="34" s="1"/>
  <c r="J2554" i="34"/>
  <c r="K2552" i="34"/>
  <c r="L2552" i="34" s="1"/>
  <c r="AN145" i="34" l="1"/>
  <c r="AO145" i="34" s="1"/>
  <c r="AM147" i="34"/>
  <c r="K2553" i="34"/>
  <c r="L2553" i="34" s="1"/>
  <c r="J2555" i="34"/>
  <c r="AM148" i="34" l="1"/>
  <c r="AN146" i="34"/>
  <c r="AO146" i="34" s="1"/>
  <c r="J2556" i="34"/>
  <c r="K2554" i="34"/>
  <c r="L2554" i="34" s="1"/>
  <c r="AN147" i="34" l="1"/>
  <c r="AO147" i="34" s="1"/>
  <c r="AM149" i="34"/>
  <c r="K2555" i="34"/>
  <c r="L2555" i="34" s="1"/>
  <c r="J2557" i="34"/>
  <c r="AM150" i="34" l="1"/>
  <c r="AN148" i="34"/>
  <c r="AO148" i="34" s="1"/>
  <c r="J2558" i="34"/>
  <c r="K2556" i="34"/>
  <c r="L2556" i="34" s="1"/>
  <c r="AN149" i="34" l="1"/>
  <c r="AO149" i="34" s="1"/>
  <c r="AM151" i="34"/>
  <c r="K2557" i="34"/>
  <c r="L2557" i="34" s="1"/>
  <c r="J2559" i="34"/>
  <c r="AM152" i="34" l="1"/>
  <c r="AN150" i="34"/>
  <c r="AO150" i="34" s="1"/>
  <c r="J2560" i="34"/>
  <c r="K2558" i="34"/>
  <c r="L2558" i="34" s="1"/>
  <c r="AN151" i="34" l="1"/>
  <c r="AO151" i="34" s="1"/>
  <c r="AM153" i="34"/>
  <c r="K2559" i="34"/>
  <c r="L2559" i="34" s="1"/>
  <c r="J2561" i="34"/>
  <c r="AM154" i="34" l="1"/>
  <c r="AN152" i="34"/>
  <c r="AO152" i="34" s="1"/>
  <c r="J2562" i="34"/>
  <c r="K2560" i="34"/>
  <c r="L2560" i="34" s="1"/>
  <c r="AN153" i="34" l="1"/>
  <c r="AO153" i="34" s="1"/>
  <c r="AM155" i="34"/>
  <c r="K2561" i="34"/>
  <c r="L2561" i="34" s="1"/>
  <c r="J2563" i="34"/>
  <c r="AM156" i="34" l="1"/>
  <c r="AN154" i="34"/>
  <c r="AO154" i="34" s="1"/>
  <c r="J2564" i="34"/>
  <c r="K2562" i="34"/>
  <c r="L2562" i="34" s="1"/>
  <c r="AN155" i="34" l="1"/>
  <c r="AO155" i="34" s="1"/>
  <c r="AM157" i="34"/>
  <c r="K2563" i="34"/>
  <c r="L2563" i="34" s="1"/>
  <c r="J2565" i="34"/>
  <c r="AM158" i="34" l="1"/>
  <c r="AN156" i="34"/>
  <c r="AO156" i="34" s="1"/>
  <c r="J2566" i="34"/>
  <c r="K2564" i="34"/>
  <c r="L2564" i="34" s="1"/>
  <c r="AN157" i="34" l="1"/>
  <c r="AO157" i="34" s="1"/>
  <c r="AM159" i="34"/>
  <c r="K2565" i="34"/>
  <c r="L2565" i="34" s="1"/>
  <c r="J2567" i="34"/>
  <c r="AM160" i="34" l="1"/>
  <c r="AN158" i="34"/>
  <c r="AO158" i="34" s="1"/>
  <c r="J2568" i="34"/>
  <c r="K2566" i="34"/>
  <c r="L2566" i="34" s="1"/>
  <c r="AN159" i="34" l="1"/>
  <c r="AO159" i="34" s="1"/>
  <c r="AM161" i="34"/>
  <c r="K2567" i="34"/>
  <c r="L2567" i="34" s="1"/>
  <c r="J2569" i="34"/>
  <c r="AM162" i="34" l="1"/>
  <c r="AN160" i="34"/>
  <c r="AO160" i="34" s="1"/>
  <c r="J2570" i="34"/>
  <c r="K2568" i="34"/>
  <c r="L2568" i="34" s="1"/>
  <c r="AN161" i="34" l="1"/>
  <c r="AO161" i="34" s="1"/>
  <c r="AM163" i="34"/>
  <c r="K2569" i="34"/>
  <c r="L2569" i="34" s="1"/>
  <c r="J2571" i="34"/>
  <c r="AM164" i="34" l="1"/>
  <c r="AN162" i="34"/>
  <c r="AO162" i="34" s="1"/>
  <c r="J2572" i="34"/>
  <c r="K2570" i="34"/>
  <c r="L2570" i="34" s="1"/>
  <c r="AN163" i="34" l="1"/>
  <c r="AO163" i="34" s="1"/>
  <c r="AM165" i="34"/>
  <c r="K2571" i="34"/>
  <c r="L2571" i="34" s="1"/>
  <c r="J2573" i="34"/>
  <c r="AM166" i="34" l="1"/>
  <c r="AN164" i="34"/>
  <c r="AO164" i="34" s="1"/>
  <c r="J2574" i="34"/>
  <c r="K2572" i="34"/>
  <c r="L2572" i="34" s="1"/>
  <c r="AN165" i="34" l="1"/>
  <c r="AO165" i="34" s="1"/>
  <c r="AM167" i="34"/>
  <c r="K2573" i="34"/>
  <c r="L2573" i="34" s="1"/>
  <c r="J2575" i="34"/>
  <c r="AM168" i="34" l="1"/>
  <c r="AN166" i="34"/>
  <c r="AO166" i="34" s="1"/>
  <c r="J2576" i="34"/>
  <c r="K2575" i="34" s="1"/>
  <c r="L2575" i="34" s="1"/>
  <c r="K2574" i="34"/>
  <c r="L2574" i="34" s="1"/>
  <c r="AN167" i="34" l="1"/>
  <c r="AO167" i="34" s="1"/>
  <c r="AM169" i="34"/>
  <c r="L41" i="34"/>
  <c r="D41" i="34" s="1"/>
  <c r="F42" i="34" l="1"/>
  <c r="F441" i="34"/>
  <c r="F439" i="34"/>
  <c r="F437" i="34"/>
  <c r="F435" i="34"/>
  <c r="F433" i="34"/>
  <c r="F431" i="34"/>
  <c r="F429" i="34"/>
  <c r="F427" i="34"/>
  <c r="F425" i="34"/>
  <c r="F423" i="34"/>
  <c r="F421" i="34"/>
  <c r="F419" i="34"/>
  <c r="F417" i="34"/>
  <c r="F415" i="34"/>
  <c r="F413" i="34"/>
  <c r="F411" i="34"/>
  <c r="F409" i="34"/>
  <c r="F407" i="34"/>
  <c r="F405" i="34"/>
  <c r="F403" i="34"/>
  <c r="F401" i="34"/>
  <c r="F399" i="34"/>
  <c r="F397" i="34"/>
  <c r="F395" i="34"/>
  <c r="F393" i="34"/>
  <c r="F391" i="34"/>
  <c r="F389" i="34"/>
  <c r="F387" i="34"/>
  <c r="F385" i="34"/>
  <c r="F383" i="34"/>
  <c r="F381" i="34"/>
  <c r="F379" i="34"/>
  <c r="F377" i="34"/>
  <c r="F375" i="34"/>
  <c r="F373" i="34"/>
  <c r="F371" i="34"/>
  <c r="F369" i="34"/>
  <c r="F367" i="34"/>
  <c r="F365" i="34"/>
  <c r="F363" i="34"/>
  <c r="F361" i="34"/>
  <c r="F359" i="34"/>
  <c r="F357" i="34"/>
  <c r="F355" i="34"/>
  <c r="F353" i="34"/>
  <c r="F351" i="34"/>
  <c r="F349" i="34"/>
  <c r="F347" i="34"/>
  <c r="F345" i="34"/>
  <c r="F343" i="34"/>
  <c r="F341" i="34"/>
  <c r="F339" i="34"/>
  <c r="F337" i="34"/>
  <c r="F335" i="34"/>
  <c r="F333" i="34"/>
  <c r="F331" i="34"/>
  <c r="F329" i="34"/>
  <c r="F327" i="34"/>
  <c r="F325" i="34"/>
  <c r="F323" i="34"/>
  <c r="F321" i="34"/>
  <c r="F319" i="34"/>
  <c r="F317" i="34"/>
  <c r="F315" i="34"/>
  <c r="F313" i="34"/>
  <c r="F311" i="34"/>
  <c r="F309" i="34"/>
  <c r="F307" i="34"/>
  <c r="F305" i="34"/>
  <c r="F303" i="34"/>
  <c r="F301" i="34"/>
  <c r="F299" i="34"/>
  <c r="F297" i="34"/>
  <c r="F295" i="34"/>
  <c r="F293" i="34"/>
  <c r="F291" i="34"/>
  <c r="F289" i="34"/>
  <c r="F287" i="34"/>
  <c r="F285" i="34"/>
  <c r="F283" i="34"/>
  <c r="F281" i="34"/>
  <c r="F279" i="34"/>
  <c r="F277" i="34"/>
  <c r="F275" i="34"/>
  <c r="F273" i="34"/>
  <c r="F440" i="34"/>
  <c r="F436" i="34"/>
  <c r="F432" i="34"/>
  <c r="F428" i="34"/>
  <c r="F424" i="34"/>
  <c r="F420" i="34"/>
  <c r="F416" i="34"/>
  <c r="F412" i="34"/>
  <c r="F408" i="34"/>
  <c r="F404" i="34"/>
  <c r="F400" i="34"/>
  <c r="F396" i="34"/>
  <c r="F392" i="34"/>
  <c r="F388" i="34"/>
  <c r="F384" i="34"/>
  <c r="F380" i="34"/>
  <c r="F376" i="34"/>
  <c r="F372" i="34"/>
  <c r="F368" i="34"/>
  <c r="F364" i="34"/>
  <c r="F360" i="34"/>
  <c r="F356" i="34"/>
  <c r="F352" i="34"/>
  <c r="F348" i="34"/>
  <c r="F344" i="34"/>
  <c r="F340" i="34"/>
  <c r="F336" i="34"/>
  <c r="F332" i="34"/>
  <c r="F328" i="34"/>
  <c r="F324" i="34"/>
  <c r="F320" i="34"/>
  <c r="F316" i="34"/>
  <c r="F312" i="34"/>
  <c r="F308" i="34"/>
  <c r="F304" i="34"/>
  <c r="F300" i="34"/>
  <c r="F296" i="34"/>
  <c r="F292" i="34"/>
  <c r="F288" i="34"/>
  <c r="F284" i="34"/>
  <c r="F280" i="34"/>
  <c r="F276" i="34"/>
  <c r="F272" i="34"/>
  <c r="F270" i="34"/>
  <c r="F268" i="34"/>
  <c r="F266" i="34"/>
  <c r="F264" i="34"/>
  <c r="F262" i="34"/>
  <c r="F260" i="34"/>
  <c r="F258" i="34"/>
  <c r="F256" i="34"/>
  <c r="F254" i="34"/>
  <c r="F252" i="34"/>
  <c r="F250" i="34"/>
  <c r="F248" i="34"/>
  <c r="F246" i="34"/>
  <c r="F244" i="34"/>
  <c r="F242" i="34"/>
  <c r="F240" i="34"/>
  <c r="F238" i="34"/>
  <c r="F236" i="34"/>
  <c r="F234" i="34"/>
  <c r="F232" i="34"/>
  <c r="F230" i="34"/>
  <c r="F228" i="34"/>
  <c r="F226" i="34"/>
  <c r="F224" i="34"/>
  <c r="F222" i="34"/>
  <c r="F220" i="34"/>
  <c r="F218" i="34"/>
  <c r="F216" i="34"/>
  <c r="F214" i="34"/>
  <c r="F212" i="34"/>
  <c r="F210" i="34"/>
  <c r="F208" i="34"/>
  <c r="F206" i="34"/>
  <c r="F204" i="34"/>
  <c r="F202" i="34"/>
  <c r="F200" i="34"/>
  <c r="F198" i="34"/>
  <c r="F196" i="34"/>
  <c r="F194" i="34"/>
  <c r="F192" i="34"/>
  <c r="F190" i="34"/>
  <c r="F188" i="34"/>
  <c r="F186" i="34"/>
  <c r="F184" i="34"/>
  <c r="F182" i="34"/>
  <c r="F180" i="34"/>
  <c r="F178" i="34"/>
  <c r="F176" i="34"/>
  <c r="F174" i="34"/>
  <c r="F172" i="34"/>
  <c r="F170" i="34"/>
  <c r="F168" i="34"/>
  <c r="F166" i="34"/>
  <c r="F164" i="34"/>
  <c r="F162" i="34"/>
  <c r="F160" i="34"/>
  <c r="F158" i="34"/>
  <c r="F156" i="34"/>
  <c r="F154" i="34"/>
  <c r="F152" i="34"/>
  <c r="F150" i="34"/>
  <c r="F148" i="34"/>
  <c r="F146" i="34"/>
  <c r="F144" i="34"/>
  <c r="F142" i="34"/>
  <c r="F140" i="34"/>
  <c r="F138" i="34"/>
  <c r="F136" i="34"/>
  <c r="F134" i="34"/>
  <c r="F132" i="34"/>
  <c r="F130" i="34"/>
  <c r="F128" i="34"/>
  <c r="F126" i="34"/>
  <c r="F124" i="34"/>
  <c r="F122" i="34"/>
  <c r="F120" i="34"/>
  <c r="F118" i="34"/>
  <c r="F116" i="34"/>
  <c r="F114" i="34"/>
  <c r="F112" i="34"/>
  <c r="F110" i="34"/>
  <c r="F108" i="34"/>
  <c r="F106" i="34"/>
  <c r="F104" i="34"/>
  <c r="F102" i="34"/>
  <c r="F100" i="34"/>
  <c r="F98" i="34"/>
  <c r="F96" i="34"/>
  <c r="F94" i="34"/>
  <c r="F92" i="34"/>
  <c r="F90" i="34"/>
  <c r="F88" i="34"/>
  <c r="F86" i="34"/>
  <c r="F84" i="34"/>
  <c r="F82" i="34"/>
  <c r="F80" i="34"/>
  <c r="F78" i="34"/>
  <c r="F76" i="34"/>
  <c r="F74" i="34"/>
  <c r="F72" i="34"/>
  <c r="F70" i="34"/>
  <c r="F68" i="34"/>
  <c r="F66" i="34"/>
  <c r="F64" i="34"/>
  <c r="F62" i="34"/>
  <c r="F60" i="34"/>
  <c r="F58" i="34"/>
  <c r="F56" i="34"/>
  <c r="F54" i="34"/>
  <c r="F52" i="34"/>
  <c r="F50" i="34"/>
  <c r="F48" i="34"/>
  <c r="F46" i="34"/>
  <c r="F44" i="34"/>
  <c r="F438" i="34"/>
  <c r="F434" i="34"/>
  <c r="F430" i="34"/>
  <c r="F426" i="34"/>
  <c r="F422" i="34"/>
  <c r="F418" i="34"/>
  <c r="F414" i="34"/>
  <c r="F410" i="34"/>
  <c r="F406" i="34"/>
  <c r="F402" i="34"/>
  <c r="F398" i="34"/>
  <c r="F394" i="34"/>
  <c r="F390" i="34"/>
  <c r="F386" i="34"/>
  <c r="F378" i="34"/>
  <c r="F370" i="34"/>
  <c r="F362" i="34"/>
  <c r="F354" i="34"/>
  <c r="F346" i="34"/>
  <c r="F338" i="34"/>
  <c r="F330" i="34"/>
  <c r="F322" i="34"/>
  <c r="F314" i="34"/>
  <c r="F306" i="34"/>
  <c r="F298" i="34"/>
  <c r="F290" i="34"/>
  <c r="F282" i="34"/>
  <c r="F274" i="34"/>
  <c r="F269" i="34"/>
  <c r="F265" i="34"/>
  <c r="F261" i="34"/>
  <c r="F257" i="34"/>
  <c r="F253" i="34"/>
  <c r="F249" i="34"/>
  <c r="F245" i="34"/>
  <c r="F241" i="34"/>
  <c r="F237" i="34"/>
  <c r="F233" i="34"/>
  <c r="F229" i="34"/>
  <c r="F225" i="34"/>
  <c r="F221" i="34"/>
  <c r="F217" i="34"/>
  <c r="F213" i="34"/>
  <c r="F209" i="34"/>
  <c r="F205" i="34"/>
  <c r="F201" i="34"/>
  <c r="F197" i="34"/>
  <c r="F193" i="34"/>
  <c r="F189" i="34"/>
  <c r="F185" i="34"/>
  <c r="F181" i="34"/>
  <c r="F177" i="34"/>
  <c r="F173" i="34"/>
  <c r="F169" i="34"/>
  <c r="F165" i="34"/>
  <c r="F161" i="34"/>
  <c r="F157" i="34"/>
  <c r="F153" i="34"/>
  <c r="F149" i="34"/>
  <c r="F145" i="34"/>
  <c r="F141" i="34"/>
  <c r="F137" i="34"/>
  <c r="F133" i="34"/>
  <c r="F129" i="34"/>
  <c r="F125" i="34"/>
  <c r="F121" i="34"/>
  <c r="F117" i="34"/>
  <c r="F113" i="34"/>
  <c r="F109" i="34"/>
  <c r="F105" i="34"/>
  <c r="F101" i="34"/>
  <c r="F97" i="34"/>
  <c r="F93" i="34"/>
  <c r="F89" i="34"/>
  <c r="F85" i="34"/>
  <c r="F81" i="34"/>
  <c r="F77" i="34"/>
  <c r="F73" i="34"/>
  <c r="F69" i="34"/>
  <c r="F65" i="34"/>
  <c r="F61" i="34"/>
  <c r="F57" i="34"/>
  <c r="F53" i="34"/>
  <c r="F49" i="34"/>
  <c r="F45" i="34"/>
  <c r="F382" i="34"/>
  <c r="F374" i="34"/>
  <c r="F366" i="34"/>
  <c r="F358" i="34"/>
  <c r="F350" i="34"/>
  <c r="F342" i="34"/>
  <c r="F334" i="34"/>
  <c r="F326" i="34"/>
  <c r="F318" i="34"/>
  <c r="F310" i="34"/>
  <c r="F302" i="34"/>
  <c r="F294" i="34"/>
  <c r="F286" i="34"/>
  <c r="F278" i="34"/>
  <c r="F271" i="34"/>
  <c r="F267" i="34"/>
  <c r="F263" i="34"/>
  <c r="F259" i="34"/>
  <c r="F255" i="34"/>
  <c r="F251" i="34"/>
  <c r="F247" i="34"/>
  <c r="F243" i="34"/>
  <c r="F239" i="34"/>
  <c r="F235" i="34"/>
  <c r="F231" i="34"/>
  <c r="F227" i="34"/>
  <c r="F223" i="34"/>
  <c r="F219" i="34"/>
  <c r="F215" i="34"/>
  <c r="F211" i="34"/>
  <c r="F207" i="34"/>
  <c r="F203" i="34"/>
  <c r="F199" i="34"/>
  <c r="F195" i="34"/>
  <c r="F191" i="34"/>
  <c r="F187" i="34"/>
  <c r="F183" i="34"/>
  <c r="F179" i="34"/>
  <c r="F175" i="34"/>
  <c r="F171" i="34"/>
  <c r="F167" i="34"/>
  <c r="F163" i="34"/>
  <c r="F159" i="34"/>
  <c r="F155" i="34"/>
  <c r="F151" i="34"/>
  <c r="F147" i="34"/>
  <c r="F143" i="34"/>
  <c r="F139" i="34"/>
  <c r="F135" i="34"/>
  <c r="F131" i="34"/>
  <c r="F127" i="34"/>
  <c r="F123" i="34"/>
  <c r="F119" i="34"/>
  <c r="F115" i="34"/>
  <c r="F111" i="34"/>
  <c r="F107" i="34"/>
  <c r="F103" i="34"/>
  <c r="F99" i="34"/>
  <c r="F95" i="34"/>
  <c r="F91" i="34"/>
  <c r="F87" i="34"/>
  <c r="F83" i="34"/>
  <c r="F79" i="34"/>
  <c r="F75" i="34"/>
  <c r="F71" i="34"/>
  <c r="F67" i="34"/>
  <c r="F63" i="34"/>
  <c r="F59" i="34"/>
  <c r="F55" i="34"/>
  <c r="F51" i="34"/>
  <c r="F47" i="34"/>
  <c r="F43" i="34"/>
  <c r="AM170" i="34"/>
  <c r="AN168" i="34"/>
  <c r="AO168" i="34" s="1"/>
  <c r="Q41" i="34"/>
  <c r="Q42" i="34" s="1"/>
  <c r="Q43" i="34" s="1"/>
  <c r="AN169" i="34" l="1"/>
  <c r="AO169" i="34" s="1"/>
  <c r="AM171" i="34"/>
  <c r="R42" i="34"/>
  <c r="S42" i="34" s="1"/>
  <c r="Q44" i="34"/>
  <c r="R43" i="34" s="1"/>
  <c r="S43" i="34" s="1"/>
  <c r="AM172" i="34" l="1"/>
  <c r="AN170" i="34"/>
  <c r="AO170" i="34" s="1"/>
  <c r="Q45" i="34"/>
  <c r="Q46" i="34" s="1"/>
  <c r="AN171" i="34" l="1"/>
  <c r="AO171" i="34" s="1"/>
  <c r="AM173" i="34"/>
  <c r="R44" i="34"/>
  <c r="S44" i="34" s="1"/>
  <c r="R45" i="34"/>
  <c r="S45" i="34" s="1"/>
  <c r="Q47" i="34"/>
  <c r="AM174" i="34" l="1"/>
  <c r="AN172" i="34"/>
  <c r="AO172" i="34" s="1"/>
  <c r="Q48" i="34"/>
  <c r="R46" i="34"/>
  <c r="S46" i="34" s="1"/>
  <c r="AN173" i="34" l="1"/>
  <c r="AO173" i="34" s="1"/>
  <c r="AM175" i="34"/>
  <c r="R47" i="34"/>
  <c r="S47" i="34" s="1"/>
  <c r="Q49" i="34"/>
  <c r="AM176" i="34" l="1"/>
  <c r="AN174" i="34"/>
  <c r="AO174" i="34" s="1"/>
  <c r="Q50" i="34"/>
  <c r="R48" i="34"/>
  <c r="S48" i="34" s="1"/>
  <c r="AN175" i="34" l="1"/>
  <c r="AO175" i="34" s="1"/>
  <c r="AM177" i="34"/>
  <c r="R49" i="34"/>
  <c r="S49" i="34" s="1"/>
  <c r="Q51" i="34"/>
  <c r="AM178" i="34" l="1"/>
  <c r="AN176" i="34"/>
  <c r="AO176" i="34" s="1"/>
  <c r="Q52" i="34"/>
  <c r="R50" i="34"/>
  <c r="S50" i="34" s="1"/>
  <c r="AN177" i="34" l="1"/>
  <c r="AO177" i="34" s="1"/>
  <c r="AM179" i="34"/>
  <c r="R51" i="34"/>
  <c r="S51" i="34" s="1"/>
  <c r="Q53" i="34"/>
  <c r="AM180" i="34" l="1"/>
  <c r="AN178" i="34"/>
  <c r="AO178" i="34" s="1"/>
  <c r="Q54" i="34"/>
  <c r="R53" i="34" s="1"/>
  <c r="S53" i="34" s="1"/>
  <c r="R52" i="34"/>
  <c r="S52" i="34" s="1"/>
  <c r="AM181" i="34" l="1"/>
  <c r="AN179" i="34"/>
  <c r="AO179" i="34" s="1"/>
  <c r="S41" i="34"/>
  <c r="AM182" i="34" l="1"/>
  <c r="AN180" i="34"/>
  <c r="AO180" i="34" s="1"/>
  <c r="AN181" i="34" l="1"/>
  <c r="AO181" i="34" s="1"/>
  <c r="AM183" i="34"/>
  <c r="AM184" i="34" l="1"/>
  <c r="AN182" i="34"/>
  <c r="AO182" i="34" s="1"/>
  <c r="AN183" i="34" l="1"/>
  <c r="AO183" i="34" s="1"/>
  <c r="AM185" i="34"/>
  <c r="AM186" i="34" l="1"/>
  <c r="AN184" i="34"/>
  <c r="AO184" i="34" s="1"/>
  <c r="AN185" i="34" l="1"/>
  <c r="AO185" i="34" s="1"/>
  <c r="AM187" i="34"/>
  <c r="AM188" i="34" l="1"/>
  <c r="AN186" i="34"/>
  <c r="AO186" i="34" s="1"/>
  <c r="AN187" i="34" l="1"/>
  <c r="AO187" i="34" s="1"/>
  <c r="AM189" i="34"/>
  <c r="AM190" i="34" l="1"/>
  <c r="AN188" i="34"/>
  <c r="AO188" i="34" s="1"/>
  <c r="AN189" i="34" l="1"/>
  <c r="AO189" i="34" s="1"/>
  <c r="AM191" i="34"/>
  <c r="AM192" i="34" l="1"/>
  <c r="AN190" i="34"/>
  <c r="AO190" i="34" s="1"/>
  <c r="AN191" i="34" l="1"/>
  <c r="AO191" i="34" s="1"/>
  <c r="AM193" i="34"/>
  <c r="AM194" i="34" l="1"/>
  <c r="AN192" i="34"/>
  <c r="AO192" i="34" s="1"/>
  <c r="AN193" i="34" l="1"/>
  <c r="AO193" i="34" s="1"/>
  <c r="AM195" i="34"/>
  <c r="AM196" i="34" l="1"/>
  <c r="AN194" i="34"/>
  <c r="AO194" i="34" s="1"/>
  <c r="AN195" i="34" l="1"/>
  <c r="AO195" i="34" s="1"/>
  <c r="AM197" i="34"/>
  <c r="AM198" i="34" l="1"/>
  <c r="AN196" i="34"/>
  <c r="AO196" i="34" s="1"/>
  <c r="F41" i="34" l="1"/>
  <c r="S107" i="21" s="1"/>
  <c r="AN197" i="34"/>
  <c r="AO197" i="34" s="1"/>
  <c r="AM199" i="34"/>
  <c r="K108" i="21" l="1"/>
  <c r="S122" i="21"/>
  <c r="K123" i="21" s="1"/>
  <c r="R111" i="21"/>
  <c r="T111" i="21" s="1"/>
  <c r="R113" i="21"/>
  <c r="T113" i="21" s="1"/>
  <c r="R110" i="21"/>
  <c r="T110" i="21" s="1"/>
  <c r="R112" i="21"/>
  <c r="T112" i="21" s="1"/>
  <c r="R114" i="21"/>
  <c r="T114" i="21" s="1"/>
  <c r="AM200" i="34"/>
  <c r="AN198" i="34"/>
  <c r="AO198" i="34" s="1"/>
  <c r="AN199" i="34" l="1"/>
  <c r="AO199" i="34" s="1"/>
  <c r="AM201" i="34"/>
  <c r="AM202" i="34" l="1"/>
  <c r="AN200" i="34"/>
  <c r="AO200" i="34" s="1"/>
  <c r="AN201" i="34" l="1"/>
  <c r="AO201" i="34" s="1"/>
  <c r="AM203" i="34"/>
  <c r="AM204" i="34" l="1"/>
  <c r="AN202" i="34"/>
  <c r="AO202" i="34" s="1"/>
  <c r="AN203" i="34" l="1"/>
  <c r="AO203" i="34" s="1"/>
  <c r="AM205" i="34"/>
  <c r="AM206" i="34" l="1"/>
  <c r="AN204" i="34"/>
  <c r="AO204" i="34" s="1"/>
  <c r="AN205" i="34" l="1"/>
  <c r="AO205" i="34" s="1"/>
  <c r="AM207" i="34"/>
  <c r="AM208" i="34" l="1"/>
  <c r="AN206" i="34"/>
  <c r="AO206" i="34" s="1"/>
  <c r="AN207" i="34" l="1"/>
  <c r="AO207" i="34" s="1"/>
  <c r="AM209" i="34"/>
  <c r="AM210" i="34" l="1"/>
  <c r="AN208" i="34"/>
  <c r="AO208" i="34" s="1"/>
  <c r="AN209" i="34" l="1"/>
  <c r="AO209" i="34" s="1"/>
  <c r="AM211" i="34"/>
  <c r="AM212" i="34" l="1"/>
  <c r="AN210" i="34"/>
  <c r="AO210" i="34" s="1"/>
  <c r="AN211" i="34" l="1"/>
  <c r="AO211" i="34" s="1"/>
  <c r="AM213" i="34"/>
  <c r="AM214" i="34" l="1"/>
  <c r="AN212" i="34"/>
  <c r="AO212" i="34" s="1"/>
  <c r="AN213" i="34" l="1"/>
  <c r="AO213" i="34" s="1"/>
  <c r="AM215" i="34"/>
  <c r="AM216" i="34" l="1"/>
  <c r="AN214" i="34"/>
  <c r="AO214" i="34" s="1"/>
  <c r="AN215" i="34" l="1"/>
  <c r="AO215" i="34" s="1"/>
  <c r="AM217" i="34"/>
  <c r="AM218" i="34" l="1"/>
  <c r="AN216" i="34"/>
  <c r="AO216" i="34" s="1"/>
  <c r="AN217" i="34" l="1"/>
  <c r="AO217" i="34" s="1"/>
  <c r="AM219" i="34"/>
  <c r="AM220" i="34" l="1"/>
  <c r="AN218" i="34"/>
  <c r="AO218" i="34" s="1"/>
  <c r="AN219" i="34" l="1"/>
  <c r="AO219" i="34" s="1"/>
  <c r="AM221" i="34"/>
  <c r="AM222" i="34" l="1"/>
  <c r="AN220" i="34"/>
  <c r="AO220" i="34" s="1"/>
  <c r="AN221" i="34" l="1"/>
  <c r="AO221" i="34" s="1"/>
  <c r="AM223" i="34"/>
  <c r="AM224" i="34" l="1"/>
  <c r="AN222" i="34"/>
  <c r="AO222" i="34" s="1"/>
  <c r="AN223" i="34" l="1"/>
  <c r="AO223" i="34" s="1"/>
  <c r="AM225" i="34"/>
  <c r="AM226" i="34" l="1"/>
  <c r="AN224" i="34"/>
  <c r="AO224" i="34" s="1"/>
  <c r="AN225" i="34" l="1"/>
  <c r="AO225" i="34" s="1"/>
  <c r="AM227" i="34"/>
  <c r="AM228" i="34" l="1"/>
  <c r="AN226" i="34"/>
  <c r="AO226" i="34" s="1"/>
  <c r="AN227" i="34" l="1"/>
  <c r="AO227" i="34" s="1"/>
  <c r="AM229" i="34"/>
  <c r="AM230" i="34" l="1"/>
  <c r="AN228" i="34"/>
  <c r="AO228" i="34" s="1"/>
  <c r="AN229" i="34" l="1"/>
  <c r="AO229" i="34" s="1"/>
  <c r="AM231" i="34"/>
  <c r="AM232" i="34" l="1"/>
  <c r="AN230" i="34"/>
  <c r="AO230" i="34" s="1"/>
  <c r="AN231" i="34" l="1"/>
  <c r="AO231" i="34" s="1"/>
  <c r="AM233" i="34"/>
  <c r="AM234" i="34" l="1"/>
  <c r="AN232" i="34"/>
  <c r="AO232" i="34" s="1"/>
  <c r="AN233" i="34" l="1"/>
  <c r="AO233" i="34" s="1"/>
  <c r="AM235" i="34"/>
  <c r="AM236" i="34" l="1"/>
  <c r="AN234" i="34"/>
  <c r="AO234" i="34" s="1"/>
  <c r="AN235" i="34" l="1"/>
  <c r="AO235" i="34" s="1"/>
  <c r="AM237" i="34"/>
  <c r="AM238" i="34" l="1"/>
  <c r="AN236" i="34"/>
  <c r="AO236" i="34" s="1"/>
  <c r="AN237" i="34" l="1"/>
  <c r="AO237" i="34" s="1"/>
  <c r="AM239" i="34"/>
  <c r="AM240" i="34" l="1"/>
  <c r="AN238" i="34"/>
  <c r="AO238" i="34" s="1"/>
  <c r="AN239" i="34" l="1"/>
  <c r="AO239" i="34" s="1"/>
  <c r="AM241" i="34"/>
  <c r="AM242" i="34" l="1"/>
  <c r="AN240" i="34"/>
  <c r="AO240" i="34" s="1"/>
  <c r="AN241" i="34" l="1"/>
  <c r="AO241" i="34" s="1"/>
  <c r="AM243" i="34"/>
  <c r="AM244" i="34" l="1"/>
  <c r="AN242" i="34"/>
  <c r="AO242" i="34" s="1"/>
  <c r="AN243" i="34" l="1"/>
  <c r="AO243" i="34" s="1"/>
  <c r="AM245" i="34"/>
  <c r="AM246" i="34" l="1"/>
  <c r="AN244" i="34"/>
  <c r="AO244" i="34" s="1"/>
  <c r="AN245" i="34" l="1"/>
  <c r="AO245" i="34" s="1"/>
  <c r="AM247" i="34"/>
  <c r="AM248" i="34" l="1"/>
  <c r="AN246" i="34"/>
  <c r="AO246" i="34" s="1"/>
  <c r="AN247" i="34" l="1"/>
  <c r="AO247" i="34" s="1"/>
  <c r="AM249" i="34"/>
  <c r="AM250" i="34" l="1"/>
  <c r="AN248" i="34"/>
  <c r="AO248" i="34" s="1"/>
  <c r="AN249" i="34" l="1"/>
  <c r="AO249" i="34" s="1"/>
  <c r="AM251" i="34"/>
  <c r="AM252" i="34" l="1"/>
  <c r="AN250" i="34"/>
  <c r="AO250" i="34" s="1"/>
  <c r="AN251" i="34" l="1"/>
  <c r="AO251" i="34" s="1"/>
  <c r="AM253" i="34"/>
  <c r="AM254" i="34" l="1"/>
  <c r="AN252" i="34"/>
  <c r="AO252" i="34" s="1"/>
  <c r="AN253" i="34" l="1"/>
  <c r="AO253" i="34" s="1"/>
  <c r="AM255" i="34"/>
  <c r="AM256" i="34" l="1"/>
  <c r="AN254" i="34"/>
  <c r="AO254" i="34" s="1"/>
  <c r="AN255" i="34" l="1"/>
  <c r="AO255" i="34" s="1"/>
  <c r="AM257" i="34"/>
  <c r="AM258" i="34" l="1"/>
  <c r="AN256" i="34"/>
  <c r="AO256" i="34" s="1"/>
  <c r="AN257" i="34" l="1"/>
  <c r="AO257" i="34" s="1"/>
  <c r="AM259" i="34"/>
  <c r="AM260" i="34" l="1"/>
  <c r="AN258" i="34"/>
  <c r="AO258" i="34" s="1"/>
  <c r="AN259" i="34" l="1"/>
  <c r="AO259" i="34" s="1"/>
  <c r="AM261" i="34"/>
  <c r="AM262" i="34" l="1"/>
  <c r="AN260" i="34"/>
  <c r="AO260" i="34" s="1"/>
  <c r="AM263" i="34" l="1"/>
  <c r="AN261" i="34"/>
  <c r="AO261" i="34" s="1"/>
  <c r="AM264" i="34" l="1"/>
  <c r="AN262" i="34"/>
  <c r="AO262" i="34" s="1"/>
  <c r="AN263" i="34" l="1"/>
  <c r="AO263" i="34" s="1"/>
  <c r="AM265" i="34"/>
  <c r="AM266" i="34" l="1"/>
  <c r="AN264" i="34"/>
  <c r="AO264" i="34" s="1"/>
  <c r="AN265" i="34" l="1"/>
  <c r="AO265" i="34" s="1"/>
  <c r="AM267" i="34"/>
  <c r="AM268" i="34" l="1"/>
  <c r="AN266" i="34"/>
  <c r="AO266" i="34" s="1"/>
  <c r="AN267" i="34" l="1"/>
  <c r="AO267" i="34" s="1"/>
  <c r="AM269" i="34"/>
  <c r="AM270" i="34" l="1"/>
  <c r="AN268" i="34"/>
  <c r="AO268" i="34" s="1"/>
  <c r="AN269" i="34" l="1"/>
  <c r="AO269" i="34" s="1"/>
  <c r="AM271" i="34"/>
  <c r="AM272" i="34" l="1"/>
  <c r="AN270" i="34"/>
  <c r="AO270" i="34" s="1"/>
  <c r="AN271" i="34" l="1"/>
  <c r="AO271" i="34" s="1"/>
  <c r="AM273" i="34"/>
  <c r="AM274" i="34" l="1"/>
  <c r="AN272" i="34"/>
  <c r="AO272" i="34" s="1"/>
  <c r="AN273" i="34" l="1"/>
  <c r="AO273" i="34" s="1"/>
  <c r="AM275" i="34"/>
  <c r="AM276" i="34" l="1"/>
  <c r="AN274" i="34"/>
  <c r="AO274" i="34" s="1"/>
  <c r="AN275" i="34" l="1"/>
  <c r="AO275" i="34" s="1"/>
  <c r="AM277" i="34"/>
  <c r="AM278" i="34" l="1"/>
  <c r="AN276" i="34"/>
  <c r="AO276" i="34" s="1"/>
  <c r="AN277" i="34" l="1"/>
  <c r="AO277" i="34" s="1"/>
  <c r="AM279" i="34"/>
  <c r="AM280" i="34" l="1"/>
  <c r="AN278" i="34"/>
  <c r="AO278" i="34" s="1"/>
  <c r="AN279" i="34" l="1"/>
  <c r="AO279" i="34" s="1"/>
  <c r="AM281" i="34"/>
  <c r="AM282" i="34" l="1"/>
  <c r="AN280" i="34"/>
  <c r="AO280" i="34" s="1"/>
  <c r="AM283" i="34" l="1"/>
  <c r="AN281" i="34"/>
  <c r="AO281" i="34" s="1"/>
  <c r="AM284" i="34" l="1"/>
  <c r="AN282" i="34"/>
  <c r="AO282" i="34" s="1"/>
  <c r="AN283" i="34" l="1"/>
  <c r="AO283" i="34" s="1"/>
  <c r="AM285" i="34"/>
  <c r="AM286" i="34" l="1"/>
  <c r="AN284" i="34"/>
  <c r="AO284" i="34" s="1"/>
  <c r="AN285" i="34" l="1"/>
  <c r="AO285" i="34" s="1"/>
  <c r="AM287" i="34"/>
  <c r="AM288" i="34" l="1"/>
  <c r="AN286" i="34"/>
  <c r="AO286" i="34" s="1"/>
  <c r="AN287" i="34" l="1"/>
  <c r="AO287" i="34" s="1"/>
  <c r="AM289" i="34"/>
  <c r="AM290" i="34" l="1"/>
  <c r="AN288" i="34"/>
  <c r="AO288" i="34" s="1"/>
  <c r="AN289" i="34" l="1"/>
  <c r="AO289" i="34" s="1"/>
  <c r="AM291" i="34"/>
  <c r="AM292" i="34" l="1"/>
  <c r="AN290" i="34"/>
  <c r="AO290" i="34" s="1"/>
  <c r="AN291" i="34" l="1"/>
  <c r="AO291" i="34" s="1"/>
  <c r="AM293" i="34"/>
  <c r="AN292" i="34" l="1"/>
  <c r="AO292" i="34" s="1"/>
  <c r="AM294" i="34"/>
  <c r="AN293" i="34" l="1"/>
  <c r="AO293" i="34" s="1"/>
  <c r="AM295" i="34"/>
  <c r="AN294" i="34" l="1"/>
  <c r="AO294" i="34" s="1"/>
  <c r="AM296" i="34"/>
  <c r="AM297" i="34" l="1"/>
  <c r="AN295" i="34"/>
  <c r="AO295" i="34" s="1"/>
  <c r="AM298" i="34" l="1"/>
  <c r="AN296" i="34"/>
  <c r="AO296" i="34" s="1"/>
  <c r="AM299" i="34" l="1"/>
  <c r="AN297" i="34"/>
  <c r="AO297" i="34" s="1"/>
  <c r="AM300" i="34" l="1"/>
  <c r="AN298" i="34"/>
  <c r="AO298" i="34" s="1"/>
  <c r="AN299" i="34" l="1"/>
  <c r="AO299" i="34" s="1"/>
  <c r="AM301" i="34"/>
  <c r="AM302" i="34" l="1"/>
  <c r="AN300" i="34"/>
  <c r="AO300" i="34" s="1"/>
  <c r="AN301" i="34" l="1"/>
  <c r="AO301" i="34" s="1"/>
  <c r="AM303" i="34"/>
  <c r="AM304" i="34" l="1"/>
  <c r="AN302" i="34"/>
  <c r="AO302" i="34" s="1"/>
  <c r="AN303" i="34" l="1"/>
  <c r="AO303" i="34" s="1"/>
  <c r="AM305" i="34"/>
  <c r="AM306" i="34" l="1"/>
  <c r="AN304" i="34"/>
  <c r="AO304" i="34" s="1"/>
  <c r="AN305" i="34" l="1"/>
  <c r="AO305" i="34" s="1"/>
  <c r="AM307" i="34"/>
  <c r="AM308" i="34" l="1"/>
  <c r="AN306" i="34"/>
  <c r="AO306" i="34" s="1"/>
  <c r="AN307" i="34" l="1"/>
  <c r="AO307" i="34" s="1"/>
  <c r="AM309" i="34"/>
  <c r="AM310" i="34" l="1"/>
  <c r="AN308" i="34"/>
  <c r="AO308" i="34" s="1"/>
  <c r="AN309" i="34" l="1"/>
  <c r="AO309" i="34" s="1"/>
  <c r="AM311" i="34"/>
  <c r="AM312" i="34" l="1"/>
  <c r="AN310" i="34"/>
  <c r="AO310" i="34" s="1"/>
  <c r="AN311" i="34" l="1"/>
  <c r="AO311" i="34" s="1"/>
  <c r="AM313" i="34"/>
  <c r="AM314" i="34" l="1"/>
  <c r="AN312" i="34"/>
  <c r="AO312" i="34" s="1"/>
  <c r="AN313" i="34" l="1"/>
  <c r="AO313" i="34" s="1"/>
  <c r="AM315" i="34"/>
  <c r="AN314" i="34" l="1"/>
  <c r="AO314" i="34" s="1"/>
  <c r="AM316" i="34"/>
  <c r="AN315" i="34" l="1"/>
  <c r="AO315" i="34" s="1"/>
  <c r="AM317" i="34"/>
  <c r="AM318" i="34" l="1"/>
  <c r="AN316" i="34"/>
  <c r="AO316" i="34" s="1"/>
  <c r="AN317" i="34" l="1"/>
  <c r="AO317" i="34" s="1"/>
  <c r="AM319" i="34"/>
  <c r="AN318" i="34" l="1"/>
  <c r="AO318" i="34" s="1"/>
  <c r="AM320" i="34"/>
  <c r="AN319" i="34" l="1"/>
  <c r="AO319" i="34" s="1"/>
  <c r="AM321" i="34"/>
  <c r="AM322" i="34" l="1"/>
  <c r="AN320" i="34"/>
  <c r="AO320" i="34" s="1"/>
  <c r="AN321" i="34" l="1"/>
  <c r="AO321" i="34" s="1"/>
  <c r="AM323" i="34"/>
  <c r="AN322" i="34" l="1"/>
  <c r="AO322" i="34" s="1"/>
  <c r="AM324" i="34"/>
  <c r="AN323" i="34" l="1"/>
  <c r="AO323" i="34" s="1"/>
  <c r="AM325" i="34"/>
  <c r="AM326" i="34" l="1"/>
  <c r="AN324" i="34"/>
  <c r="AO324" i="34" s="1"/>
  <c r="AM327" i="34" l="1"/>
  <c r="AN325" i="34"/>
  <c r="AO325" i="34" s="1"/>
  <c r="AN326" i="34" l="1"/>
  <c r="AO326" i="34" s="1"/>
  <c r="AM328" i="34"/>
  <c r="AN327" i="34" l="1"/>
  <c r="AO327" i="34" s="1"/>
  <c r="AM329" i="34"/>
  <c r="AM330" i="34" l="1"/>
  <c r="AN328" i="34"/>
  <c r="AO328" i="34" s="1"/>
  <c r="AN329" i="34" l="1"/>
  <c r="AO329" i="34" s="1"/>
  <c r="AM331" i="34"/>
  <c r="AM332" i="34" l="1"/>
  <c r="AN330" i="34"/>
  <c r="AO330" i="34" s="1"/>
  <c r="AN331" i="34" l="1"/>
  <c r="AO331" i="34" s="1"/>
  <c r="AM333" i="34"/>
  <c r="AM334" i="34" l="1"/>
  <c r="AN332" i="34"/>
  <c r="AO332" i="34" s="1"/>
  <c r="AN333" i="34" l="1"/>
  <c r="AO333" i="34" s="1"/>
  <c r="AM335" i="34"/>
  <c r="AM336" i="34" l="1"/>
  <c r="AN334" i="34"/>
  <c r="AO334" i="34" s="1"/>
  <c r="AN335" i="34" l="1"/>
  <c r="AO335" i="34" s="1"/>
  <c r="AM337" i="34"/>
  <c r="AN336" i="34" l="1"/>
  <c r="AO336" i="34" s="1"/>
  <c r="AM338" i="34"/>
  <c r="AN337" i="34" l="1"/>
  <c r="AO337" i="34" s="1"/>
  <c r="AM339" i="34"/>
  <c r="AM340" i="34" l="1"/>
  <c r="AN338" i="34"/>
  <c r="AO338" i="34" s="1"/>
  <c r="AM341" i="34" l="1"/>
  <c r="AN339" i="34"/>
  <c r="AO339" i="34" s="1"/>
  <c r="AN340" i="34" l="1"/>
  <c r="AO340" i="34" s="1"/>
  <c r="AM342" i="34"/>
  <c r="AN341" i="34" l="1"/>
  <c r="AO341" i="34" s="1"/>
  <c r="AM343" i="34"/>
  <c r="AM344" i="34" l="1"/>
  <c r="AN342" i="34"/>
  <c r="AO342" i="34" s="1"/>
  <c r="AM345" i="34" l="1"/>
  <c r="AN343" i="34"/>
  <c r="AO343" i="34" s="1"/>
  <c r="AM346" i="34" l="1"/>
  <c r="AN344" i="34"/>
  <c r="AO344" i="34" s="1"/>
  <c r="AN345" i="34" l="1"/>
  <c r="AO345" i="34" s="1"/>
  <c r="AM347" i="34"/>
  <c r="AM348" i="34" l="1"/>
  <c r="AN346" i="34"/>
  <c r="AO346" i="34" s="1"/>
  <c r="AN347" i="34" l="1"/>
  <c r="AO347" i="34" s="1"/>
  <c r="AM349" i="34"/>
  <c r="AN348" i="34" l="1"/>
  <c r="AO348" i="34" s="1"/>
  <c r="AM350" i="34"/>
  <c r="AN349" i="34" l="1"/>
  <c r="AO349" i="34" s="1"/>
  <c r="AM351" i="34"/>
  <c r="AN350" i="34" l="1"/>
  <c r="AO350" i="34" s="1"/>
  <c r="AM352" i="34"/>
  <c r="AN351" i="34" l="1"/>
  <c r="AO351" i="34" s="1"/>
  <c r="AM353" i="34"/>
  <c r="AM354" i="34" l="1"/>
  <c r="AN352" i="34"/>
  <c r="AO352" i="34" s="1"/>
  <c r="AN353" i="34" l="1"/>
  <c r="AO353" i="34" s="1"/>
  <c r="AM355" i="34"/>
  <c r="AM356" i="34" l="1"/>
  <c r="AN354" i="34"/>
  <c r="AO354" i="34" s="1"/>
  <c r="AN355" i="34" l="1"/>
  <c r="AO355" i="34" s="1"/>
  <c r="AM357" i="34"/>
  <c r="AM358" i="34" l="1"/>
  <c r="AN356" i="34"/>
  <c r="AO356" i="34" s="1"/>
  <c r="AN357" i="34" l="1"/>
  <c r="AO357" i="34" s="1"/>
  <c r="AM359" i="34"/>
  <c r="AM360" i="34" l="1"/>
  <c r="AN358" i="34"/>
  <c r="AO358" i="34" s="1"/>
  <c r="AN359" i="34" l="1"/>
  <c r="AO359" i="34" s="1"/>
  <c r="AM361" i="34"/>
  <c r="AN360" i="34" l="1"/>
  <c r="AO360" i="34" s="1"/>
  <c r="AM362" i="34"/>
  <c r="AN361" i="34" l="1"/>
  <c r="AO361" i="34" s="1"/>
  <c r="AM363" i="34"/>
  <c r="AM364" i="34" l="1"/>
  <c r="AN362" i="34"/>
  <c r="AO362" i="34" s="1"/>
  <c r="AM365" i="34" l="1"/>
  <c r="AN363" i="34"/>
  <c r="AO363" i="34" s="1"/>
  <c r="AM366" i="34" l="1"/>
  <c r="AN364" i="34"/>
  <c r="AO364" i="34" s="1"/>
  <c r="AN365" i="34" l="1"/>
  <c r="AO365" i="34" s="1"/>
  <c r="AM367" i="34"/>
  <c r="AM368" i="34" l="1"/>
  <c r="AN366" i="34"/>
  <c r="AO366" i="34" s="1"/>
  <c r="AN367" i="34" l="1"/>
  <c r="AO367" i="34" s="1"/>
  <c r="AM369" i="34"/>
  <c r="AM370" i="34" l="1"/>
  <c r="AN368" i="34"/>
  <c r="AO368" i="34" s="1"/>
  <c r="AN369" i="34" l="1"/>
  <c r="AO369" i="34" s="1"/>
  <c r="AM371" i="34"/>
  <c r="AM372" i="34" l="1"/>
  <c r="AN370" i="34"/>
  <c r="AO370" i="34" s="1"/>
  <c r="AN371" i="34" l="1"/>
  <c r="AO371" i="34" s="1"/>
  <c r="AM373" i="34"/>
  <c r="AN372" i="34" l="1"/>
  <c r="AO372" i="34" s="1"/>
  <c r="AM374" i="34"/>
  <c r="AN373" i="34" l="1"/>
  <c r="AO373" i="34" s="1"/>
  <c r="AM375" i="34"/>
  <c r="AN374" i="34" l="1"/>
  <c r="AO374" i="34" s="1"/>
  <c r="AM376" i="34"/>
  <c r="AM377" i="34" l="1"/>
  <c r="AN375" i="34"/>
  <c r="AO375" i="34" s="1"/>
  <c r="AM378" i="34" l="1"/>
  <c r="AN376" i="34"/>
  <c r="AO376" i="34" s="1"/>
  <c r="AN377" i="34" l="1"/>
  <c r="AO377" i="34" s="1"/>
  <c r="AM379" i="34"/>
  <c r="AM380" i="34" l="1"/>
  <c r="AN378" i="34"/>
  <c r="AO378" i="34" s="1"/>
  <c r="AN379" i="34" l="1"/>
  <c r="AO379" i="34" s="1"/>
  <c r="AM381" i="34"/>
  <c r="AM382" i="34" l="1"/>
  <c r="AN380" i="34"/>
  <c r="AO380" i="34" s="1"/>
  <c r="AN381" i="34" l="1"/>
  <c r="AO381" i="34" s="1"/>
  <c r="AM383" i="34"/>
  <c r="AN382" i="34" l="1"/>
  <c r="AO382" i="34" s="1"/>
  <c r="AM384" i="34"/>
  <c r="AN383" i="34" l="1"/>
  <c r="AO383" i="34" s="1"/>
  <c r="AM385" i="34"/>
  <c r="AM386" i="34" l="1"/>
  <c r="AN384" i="34"/>
  <c r="AO384" i="34" s="1"/>
  <c r="AM387" i="34" l="1"/>
  <c r="AN385" i="34"/>
  <c r="AO385" i="34" s="1"/>
  <c r="AN386" i="34" l="1"/>
  <c r="AO386" i="34" s="1"/>
  <c r="AM388" i="34"/>
  <c r="AN387" i="34" l="1"/>
  <c r="AO387" i="34" s="1"/>
  <c r="AM389" i="34"/>
  <c r="AM390" i="34" l="1"/>
  <c r="AN388" i="34"/>
  <c r="AO388" i="34" s="1"/>
  <c r="AM391" i="34" l="1"/>
  <c r="AN389" i="34"/>
  <c r="AO389" i="34" s="1"/>
  <c r="AM392" i="34" l="1"/>
  <c r="AN390" i="34"/>
  <c r="AO390" i="34" s="1"/>
  <c r="AN391" i="34" l="1"/>
  <c r="AO391" i="34" s="1"/>
  <c r="AM393" i="34"/>
  <c r="AM394" i="34" l="1"/>
  <c r="AN392" i="34"/>
  <c r="AO392" i="34" s="1"/>
  <c r="AN393" i="34" l="1"/>
  <c r="AO393" i="34" s="1"/>
  <c r="AM395" i="34"/>
  <c r="AN394" i="34" l="1"/>
  <c r="AO394" i="34" s="1"/>
  <c r="AM396" i="34"/>
  <c r="AN395" i="34" l="1"/>
  <c r="AO395" i="34" s="1"/>
  <c r="AM397" i="34"/>
  <c r="AM398" i="34" l="1"/>
  <c r="AN396" i="34"/>
  <c r="AO396" i="34" s="1"/>
  <c r="AN397" i="34" l="1"/>
  <c r="AO397" i="34" s="1"/>
  <c r="AM399" i="34"/>
  <c r="AM400" i="34" l="1"/>
  <c r="AN398" i="34"/>
  <c r="AO398" i="34" s="1"/>
  <c r="AN399" i="34" l="1"/>
  <c r="AO399" i="34" s="1"/>
  <c r="AM401" i="34"/>
  <c r="AM402" i="34" l="1"/>
  <c r="AN400" i="34"/>
  <c r="AO400" i="34" s="1"/>
  <c r="AN401" i="34" l="1"/>
  <c r="AO401" i="34" s="1"/>
  <c r="AM403" i="34"/>
  <c r="AM404" i="34" l="1"/>
  <c r="AN402" i="34"/>
  <c r="AO402" i="34" s="1"/>
  <c r="AN403" i="34" l="1"/>
  <c r="AO403" i="34" s="1"/>
  <c r="AM405" i="34"/>
  <c r="AM406" i="34" l="1"/>
  <c r="AN404" i="34"/>
  <c r="AO404" i="34" s="1"/>
  <c r="AN405" i="34" l="1"/>
  <c r="AO405" i="34" s="1"/>
  <c r="AM407" i="34"/>
  <c r="AM408" i="34" l="1"/>
  <c r="AN406" i="34"/>
  <c r="AO406" i="34" s="1"/>
  <c r="AN407" i="34" l="1"/>
  <c r="AO407" i="34" s="1"/>
  <c r="AM409" i="34"/>
  <c r="AN408" i="34" l="1"/>
  <c r="AO408" i="34" s="1"/>
  <c r="AM410" i="34"/>
  <c r="AN409" i="34" l="1"/>
  <c r="AO409" i="34" s="1"/>
  <c r="AM411" i="34"/>
  <c r="AM412" i="34" l="1"/>
  <c r="AN410" i="34"/>
  <c r="AO410" i="34" s="1"/>
  <c r="AN411" i="34" l="1"/>
  <c r="AO411" i="34" s="1"/>
  <c r="AM413" i="34"/>
  <c r="AM414" i="34" l="1"/>
  <c r="AN412" i="34"/>
  <c r="AO412" i="34" s="1"/>
  <c r="AN413" i="34" l="1"/>
  <c r="AO413" i="34" s="1"/>
  <c r="AM415" i="34"/>
  <c r="AN414" i="34" l="1"/>
  <c r="AO414" i="34" s="1"/>
  <c r="AM416" i="34"/>
  <c r="AN415" i="34" l="1"/>
  <c r="AO415" i="34" s="1"/>
  <c r="AM417" i="34"/>
  <c r="AM418" i="34" l="1"/>
  <c r="AN416" i="34"/>
  <c r="AO416" i="34" s="1"/>
  <c r="AN417" i="34" l="1"/>
  <c r="AO417" i="34" s="1"/>
  <c r="AM419" i="34"/>
  <c r="AM420" i="34" l="1"/>
  <c r="AN418" i="34"/>
  <c r="AO418" i="34" s="1"/>
  <c r="AN419" i="34" l="1"/>
  <c r="AO419" i="34" s="1"/>
  <c r="AM421" i="34"/>
  <c r="AM422" i="34" l="1"/>
  <c r="AN420" i="34"/>
  <c r="AO420" i="34" s="1"/>
  <c r="AN421" i="34" l="1"/>
  <c r="AO421" i="34" s="1"/>
  <c r="AM423" i="34"/>
  <c r="AN422" i="34" l="1"/>
  <c r="AO422" i="34" s="1"/>
  <c r="AM424" i="34"/>
  <c r="AN423" i="34" l="1"/>
  <c r="AO423" i="34" s="1"/>
  <c r="AM425" i="34"/>
  <c r="AM426" i="34" l="1"/>
  <c r="AN424" i="34"/>
  <c r="AO424" i="34" s="1"/>
  <c r="AN425" i="34" l="1"/>
  <c r="AO425" i="34" s="1"/>
  <c r="AM427" i="34"/>
  <c r="AM428" i="34" l="1"/>
  <c r="AN426" i="34"/>
  <c r="AO426" i="34" s="1"/>
  <c r="AN427" i="34" l="1"/>
  <c r="AO427" i="34" s="1"/>
  <c r="AM429" i="34"/>
  <c r="AM430" i="34" l="1"/>
  <c r="AN428" i="34"/>
  <c r="AO428" i="34" s="1"/>
  <c r="AN429" i="34" l="1"/>
  <c r="AO429" i="34" s="1"/>
  <c r="AM431" i="34"/>
  <c r="AN430" i="34" l="1"/>
  <c r="AO430" i="34" s="1"/>
  <c r="AM432" i="34"/>
  <c r="AN431" i="34" l="1"/>
  <c r="AO431" i="34" s="1"/>
  <c r="AM433" i="34"/>
  <c r="AM434" i="34" l="1"/>
  <c r="AN432" i="34"/>
  <c r="AO432" i="34" s="1"/>
  <c r="AN433" i="34" l="1"/>
  <c r="AO433" i="34" s="1"/>
  <c r="AM435" i="34"/>
  <c r="AM436" i="34" l="1"/>
  <c r="AN434" i="34"/>
  <c r="AO434" i="34" s="1"/>
  <c r="AN435" i="34" l="1"/>
  <c r="AO435" i="34" s="1"/>
  <c r="AM437" i="34"/>
  <c r="AM438" i="34" l="1"/>
  <c r="AN436" i="34"/>
  <c r="AO436" i="34" s="1"/>
  <c r="AN437" i="34" l="1"/>
  <c r="AO437" i="34" s="1"/>
  <c r="AM439" i="34"/>
  <c r="AM440" i="34" l="1"/>
  <c r="AN438" i="34"/>
  <c r="AO438" i="34" s="1"/>
  <c r="AN439" i="34" l="1"/>
  <c r="AO439" i="34" s="1"/>
  <c r="AM441" i="34"/>
  <c r="AN440" i="34" l="1"/>
  <c r="AO440" i="34" s="1"/>
  <c r="AM442" i="34"/>
  <c r="AN441" i="34" l="1"/>
  <c r="AO441" i="34" s="1"/>
  <c r="AM443" i="34"/>
  <c r="AM444" i="34" l="1"/>
  <c r="AN442" i="34"/>
  <c r="AO442" i="34" s="1"/>
  <c r="AM445" i="34" l="1"/>
  <c r="AN443" i="34"/>
  <c r="AO443" i="34" s="1"/>
  <c r="AM446" i="34" l="1"/>
  <c r="AN444" i="34"/>
  <c r="AO444" i="34" s="1"/>
  <c r="AN445" i="34" l="1"/>
  <c r="AO445" i="34" s="1"/>
  <c r="AM447" i="34"/>
  <c r="AM448" i="34" l="1"/>
  <c r="AN446" i="34"/>
  <c r="AO446" i="34" s="1"/>
  <c r="AN447" i="34" l="1"/>
  <c r="AO447" i="34" s="1"/>
  <c r="AM449" i="34"/>
  <c r="AN448" i="34" l="1"/>
  <c r="AO448" i="34" s="1"/>
  <c r="AM450" i="34"/>
  <c r="AN449" i="34" l="1"/>
  <c r="AO449" i="34" s="1"/>
  <c r="AM451" i="34"/>
  <c r="AM452" i="34" l="1"/>
  <c r="AN450" i="34"/>
  <c r="AO450" i="34" s="1"/>
  <c r="AM453" i="34" l="1"/>
  <c r="AN451" i="34"/>
  <c r="AO451" i="34" s="1"/>
  <c r="AN452" i="34" l="1"/>
  <c r="AO452" i="34" s="1"/>
  <c r="AM454" i="34"/>
  <c r="AN453" i="34" l="1"/>
  <c r="AO453" i="34" s="1"/>
  <c r="AM455" i="34"/>
  <c r="AN454" i="34" l="1"/>
  <c r="AO454" i="34" s="1"/>
  <c r="AM456" i="34"/>
  <c r="AN455" i="34" l="1"/>
  <c r="AO455" i="34" s="1"/>
  <c r="AM457" i="34"/>
  <c r="AM458" i="34" l="1"/>
  <c r="AN456" i="34"/>
  <c r="AO456" i="34" s="1"/>
  <c r="AM459" i="34" l="1"/>
  <c r="AN457" i="34"/>
  <c r="AO457" i="34" s="1"/>
  <c r="AN458" i="34" l="1"/>
  <c r="AO458" i="34" s="1"/>
  <c r="AM460" i="34"/>
  <c r="AN459" i="34" l="1"/>
  <c r="AO459" i="34" s="1"/>
  <c r="AM461" i="34"/>
  <c r="AM462" i="34" l="1"/>
  <c r="AN460" i="34"/>
  <c r="AO460" i="34" s="1"/>
  <c r="AM463" i="34" l="1"/>
  <c r="AN461" i="34"/>
  <c r="AO461" i="34" s="1"/>
  <c r="AN462" i="34" l="1"/>
  <c r="AO462" i="34" s="1"/>
  <c r="AM464" i="34"/>
  <c r="AN463" i="34" l="1"/>
  <c r="AO463" i="34" s="1"/>
  <c r="AM465" i="34"/>
  <c r="AM466" i="34" l="1"/>
  <c r="AN464" i="34"/>
  <c r="AO464" i="34" s="1"/>
  <c r="AM467" i="34" l="1"/>
  <c r="AN465" i="34"/>
  <c r="AO465" i="34" s="1"/>
  <c r="AM468" i="34" l="1"/>
  <c r="AN466" i="34"/>
  <c r="AO466" i="34" s="1"/>
  <c r="AM469" i="34" l="1"/>
  <c r="AN467" i="34"/>
  <c r="AO467" i="34" s="1"/>
  <c r="AM470" i="34" l="1"/>
  <c r="AN468" i="34"/>
  <c r="AO468" i="34" s="1"/>
  <c r="AN469" i="34" l="1"/>
  <c r="AO469" i="34" s="1"/>
  <c r="AM471" i="34"/>
  <c r="AM472" i="34" l="1"/>
  <c r="AN470" i="34"/>
  <c r="AO470" i="34" s="1"/>
  <c r="AN471" i="34" l="1"/>
  <c r="AO471" i="34" s="1"/>
  <c r="AM473" i="34"/>
  <c r="AM474" i="34" l="1"/>
  <c r="AN472" i="34"/>
  <c r="AO472" i="34" s="1"/>
  <c r="AN473" i="34" l="1"/>
  <c r="AO473" i="34" s="1"/>
  <c r="AM475" i="34"/>
  <c r="AM476" i="34" l="1"/>
  <c r="AN474" i="34"/>
  <c r="AO474" i="34" s="1"/>
  <c r="AN475" i="34" l="1"/>
  <c r="AO475" i="34" s="1"/>
  <c r="AM477" i="34"/>
  <c r="AM478" i="34" l="1"/>
  <c r="AN476" i="34"/>
  <c r="AO476" i="34" s="1"/>
  <c r="AN477" i="34" l="1"/>
  <c r="AO477" i="34" s="1"/>
  <c r="AM479" i="34"/>
  <c r="AM480" i="34" l="1"/>
  <c r="AN478" i="34"/>
  <c r="AO478" i="34" s="1"/>
  <c r="AN479" i="34" l="1"/>
  <c r="AO479" i="34" s="1"/>
  <c r="AM481" i="34"/>
  <c r="AM482" i="34" l="1"/>
  <c r="AN480" i="34"/>
  <c r="AO480" i="34" s="1"/>
  <c r="AN481" i="34" l="1"/>
  <c r="AO481" i="34" s="1"/>
  <c r="AM483" i="34"/>
  <c r="AM484" i="34" l="1"/>
  <c r="AN482" i="34"/>
  <c r="AO482" i="34" s="1"/>
  <c r="AN483" i="34" l="1"/>
  <c r="AO483" i="34" s="1"/>
  <c r="AM485" i="34"/>
  <c r="AN484" i="34" l="1"/>
  <c r="AO484" i="34" s="1"/>
  <c r="AM486" i="34"/>
  <c r="AN485" i="34" l="1"/>
  <c r="AO485" i="34" s="1"/>
  <c r="AM487" i="34"/>
  <c r="AM488" i="34" l="1"/>
  <c r="AN486" i="34"/>
  <c r="AO486" i="34" s="1"/>
  <c r="AM489" i="34" l="1"/>
  <c r="AN487" i="34"/>
  <c r="AO487" i="34" s="1"/>
  <c r="AM490" i="34" l="1"/>
  <c r="AN488" i="34"/>
  <c r="AO488" i="34" s="1"/>
  <c r="AN489" i="34" l="1"/>
  <c r="AO489" i="34" s="1"/>
  <c r="AM491" i="34"/>
  <c r="AM492" i="34" l="1"/>
  <c r="AN490" i="34"/>
  <c r="AO490" i="34" s="1"/>
  <c r="AN491" i="34" l="1"/>
  <c r="AO491" i="34" s="1"/>
  <c r="AM493" i="34"/>
  <c r="AM494" i="34" l="1"/>
  <c r="AN492" i="34"/>
  <c r="AO492" i="34" s="1"/>
  <c r="AM495" i="34" l="1"/>
  <c r="AN493" i="34"/>
  <c r="AO493" i="34" s="1"/>
  <c r="AM496" i="34" l="1"/>
  <c r="AN494" i="34"/>
  <c r="AO494" i="34" s="1"/>
  <c r="AN495" i="34" l="1"/>
  <c r="AO495" i="34" s="1"/>
  <c r="AM497" i="34"/>
  <c r="AM498" i="34" l="1"/>
  <c r="AN496" i="34"/>
  <c r="AO496" i="34" s="1"/>
  <c r="AN497" i="34" l="1"/>
  <c r="AO497" i="34" s="1"/>
  <c r="AM499" i="34"/>
  <c r="AM500" i="34" l="1"/>
  <c r="AN498" i="34"/>
  <c r="AO498" i="34" s="1"/>
  <c r="AN499" i="34" l="1"/>
  <c r="AO499" i="34" s="1"/>
  <c r="AM501" i="34"/>
  <c r="AN500" i="34" l="1"/>
  <c r="AO500" i="34" s="1"/>
  <c r="AM502" i="34"/>
  <c r="AN501" i="34" l="1"/>
  <c r="AO501" i="34" s="1"/>
  <c r="AM503" i="34"/>
  <c r="AM504" i="34" l="1"/>
  <c r="AN502" i="34"/>
  <c r="AO502" i="34" s="1"/>
  <c r="AM505" i="34" l="1"/>
  <c r="AN503" i="34"/>
  <c r="AO503" i="34" s="1"/>
  <c r="AM506" i="34" l="1"/>
  <c r="AN504" i="34"/>
  <c r="AO504" i="34" s="1"/>
  <c r="AN505" i="34" l="1"/>
  <c r="AO505" i="34" s="1"/>
  <c r="AM507" i="34"/>
  <c r="AM508" i="34" l="1"/>
  <c r="AN506" i="34"/>
  <c r="AO506" i="34" s="1"/>
  <c r="AN507" i="34" l="1"/>
  <c r="AO507" i="34" s="1"/>
  <c r="AM509" i="34"/>
  <c r="AM510" i="34" l="1"/>
  <c r="AN508" i="34"/>
  <c r="AO508" i="34" s="1"/>
  <c r="AN509" i="34" l="1"/>
  <c r="AO509" i="34" s="1"/>
  <c r="AM511" i="34"/>
  <c r="AN510" i="34" l="1"/>
  <c r="AO510" i="34" s="1"/>
  <c r="AM512" i="34"/>
  <c r="AN511" i="34" l="1"/>
  <c r="AO511" i="34" s="1"/>
  <c r="AM513" i="34"/>
  <c r="AM514" i="34" l="1"/>
  <c r="AN512" i="34"/>
  <c r="AO512" i="34" s="1"/>
  <c r="AM515" i="34" l="1"/>
  <c r="AN513" i="34"/>
  <c r="AO513" i="34" s="1"/>
  <c r="AN514" i="34" l="1"/>
  <c r="AO514" i="34" s="1"/>
  <c r="AM516" i="34"/>
  <c r="AN515" i="34" l="1"/>
  <c r="AO515" i="34" s="1"/>
  <c r="AM517" i="34"/>
  <c r="AM518" i="34" l="1"/>
  <c r="AN516" i="34"/>
  <c r="AO516" i="34" s="1"/>
  <c r="AM519" i="34" l="1"/>
  <c r="AN517" i="34"/>
  <c r="AO517" i="34" s="1"/>
  <c r="AM520" i="34" l="1"/>
  <c r="AN518" i="34"/>
  <c r="AO518" i="34" s="1"/>
  <c r="AN519" i="34" l="1"/>
  <c r="AO519" i="34" s="1"/>
  <c r="AM521" i="34"/>
  <c r="AM522" i="34" l="1"/>
  <c r="AN520" i="34"/>
  <c r="AO520" i="34" s="1"/>
  <c r="AN521" i="34" l="1"/>
  <c r="AO521" i="34" s="1"/>
  <c r="AM523" i="34"/>
  <c r="AM524" i="34" l="1"/>
  <c r="AN522" i="34"/>
  <c r="AO522" i="34" s="1"/>
  <c r="AN523" i="34" l="1"/>
  <c r="AO523" i="34" s="1"/>
  <c r="AM525" i="34"/>
  <c r="AN524" i="34" l="1"/>
  <c r="AO524" i="34" s="1"/>
  <c r="AM526" i="34"/>
  <c r="AN525" i="34" l="1"/>
  <c r="AO525" i="34" s="1"/>
  <c r="AM527" i="34"/>
  <c r="AN526" i="34" l="1"/>
  <c r="AO526" i="34" s="1"/>
  <c r="AM528" i="34"/>
  <c r="AM529" i="34" l="1"/>
  <c r="AN527" i="34"/>
  <c r="AO527" i="34" s="1"/>
  <c r="AN528" i="34" l="1"/>
  <c r="AO528" i="34" s="1"/>
  <c r="AM530" i="34"/>
  <c r="AN529" i="34" l="1"/>
  <c r="AO529" i="34" s="1"/>
  <c r="AM531" i="34"/>
  <c r="AM532" i="34" l="1"/>
  <c r="AN530" i="34"/>
  <c r="AO530" i="34" s="1"/>
  <c r="AN531" i="34" l="1"/>
  <c r="AO531" i="34" s="1"/>
  <c r="AM533" i="34"/>
  <c r="AN532" i="34" l="1"/>
  <c r="AO532" i="34" s="1"/>
  <c r="AM534" i="34"/>
  <c r="AN533" i="34" l="1"/>
  <c r="AO533" i="34" s="1"/>
  <c r="AM535" i="34"/>
  <c r="AM536" i="34" l="1"/>
  <c r="AN534" i="34"/>
  <c r="AO534" i="34" s="1"/>
  <c r="AM537" i="34" l="1"/>
  <c r="AN535" i="34"/>
  <c r="AO535" i="34" s="1"/>
  <c r="AN536" i="34" l="1"/>
  <c r="AO536" i="34" s="1"/>
  <c r="AM538" i="34"/>
  <c r="AN537" i="34" l="1"/>
  <c r="AO537" i="34" s="1"/>
  <c r="AM539" i="34"/>
  <c r="AM540" i="34" l="1"/>
  <c r="AN538" i="34"/>
  <c r="AO538" i="34" s="1"/>
  <c r="AM541" i="34" l="1"/>
  <c r="AN539" i="34"/>
  <c r="AO539" i="34" s="1"/>
  <c r="AN540" i="34" l="1"/>
  <c r="AO540" i="34" s="1"/>
  <c r="AM542" i="34"/>
  <c r="AN541" i="34" l="1"/>
  <c r="AO541" i="34" s="1"/>
  <c r="AM543" i="34"/>
  <c r="AM544" i="34" l="1"/>
  <c r="AN542" i="34"/>
  <c r="AO542" i="34" s="1"/>
  <c r="AM545" i="34" l="1"/>
  <c r="AN543" i="34"/>
  <c r="AO543" i="34" s="1"/>
  <c r="AN544" i="34" l="1"/>
  <c r="AO544" i="34" s="1"/>
  <c r="AM546" i="34"/>
  <c r="AN545" i="34" l="1"/>
  <c r="AO545" i="34" s="1"/>
  <c r="AM547" i="34"/>
  <c r="AM548" i="34" l="1"/>
  <c r="AN546" i="34"/>
  <c r="AO546" i="34" s="1"/>
  <c r="AM549" i="34" l="1"/>
  <c r="AN547" i="34"/>
  <c r="AO547" i="34" s="1"/>
  <c r="AN548" i="34" l="1"/>
  <c r="AO548" i="34" s="1"/>
  <c r="AM550" i="34"/>
  <c r="AN549" i="34" l="1"/>
  <c r="AO549" i="34" s="1"/>
  <c r="AM551" i="34"/>
  <c r="AM552" i="34" l="1"/>
  <c r="AN550" i="34"/>
  <c r="AO550" i="34" s="1"/>
  <c r="AM553" i="34" l="1"/>
  <c r="AN551" i="34"/>
  <c r="AO551" i="34" s="1"/>
  <c r="AN552" i="34" l="1"/>
  <c r="AO552" i="34" s="1"/>
  <c r="AM554" i="34"/>
  <c r="AN553" i="34" l="1"/>
  <c r="AO553" i="34" s="1"/>
  <c r="AM555" i="34"/>
  <c r="AM556" i="34" l="1"/>
  <c r="AN554" i="34"/>
  <c r="AO554" i="34" s="1"/>
  <c r="AN555" i="34" l="1"/>
  <c r="AO555" i="34" s="1"/>
  <c r="AM557" i="34"/>
  <c r="AM558" i="34" l="1"/>
  <c r="AN556" i="34"/>
  <c r="AO556" i="34" s="1"/>
  <c r="AN557" i="34" l="1"/>
  <c r="AO557" i="34" s="1"/>
  <c r="AM559" i="34"/>
  <c r="AM560" i="34" l="1"/>
  <c r="AN558" i="34"/>
  <c r="AO558" i="34" s="1"/>
  <c r="AN559" i="34" l="1"/>
  <c r="AO559" i="34" s="1"/>
  <c r="AM561" i="34"/>
  <c r="AN560" i="34" l="1"/>
  <c r="AO560" i="34" s="1"/>
  <c r="AM562" i="34"/>
  <c r="AN561" i="34" l="1"/>
  <c r="AO561" i="34" s="1"/>
  <c r="AM563" i="34"/>
  <c r="AM564" i="34" l="1"/>
  <c r="AN562" i="34"/>
  <c r="AO562" i="34" s="1"/>
  <c r="AN563" i="34" l="1"/>
  <c r="AO563" i="34" s="1"/>
  <c r="AM565" i="34"/>
  <c r="AN564" i="34" l="1"/>
  <c r="AO564" i="34" s="1"/>
  <c r="AM566" i="34"/>
  <c r="AN565" i="34" l="1"/>
  <c r="AO565" i="34" s="1"/>
  <c r="AM567" i="34"/>
  <c r="AM568" i="34" l="1"/>
  <c r="AN566" i="34"/>
  <c r="AO566" i="34" s="1"/>
  <c r="AM569" i="34" l="1"/>
  <c r="AN567" i="34"/>
  <c r="AO567" i="34" s="1"/>
  <c r="AM570" i="34" l="1"/>
  <c r="AN568" i="34"/>
  <c r="AO568" i="34" s="1"/>
  <c r="AN569" i="34" l="1"/>
  <c r="AO569" i="34" s="1"/>
  <c r="AM571" i="34"/>
  <c r="AM572" i="34" l="1"/>
  <c r="AN570" i="34"/>
  <c r="AO570" i="34" s="1"/>
  <c r="AN571" i="34" l="1"/>
  <c r="AO571" i="34" s="1"/>
  <c r="AM573" i="34"/>
  <c r="AM574" i="34" l="1"/>
  <c r="AN572" i="34"/>
  <c r="AO572" i="34" s="1"/>
  <c r="AN573" i="34" l="1"/>
  <c r="AO573" i="34" s="1"/>
  <c r="AM575" i="34"/>
  <c r="AN574" i="34" l="1"/>
  <c r="AO574" i="34" s="1"/>
  <c r="AM576" i="34"/>
  <c r="AN575" i="34" l="1"/>
  <c r="AO575" i="34" s="1"/>
  <c r="AM577" i="34"/>
  <c r="AM578" i="34" l="1"/>
  <c r="AN576" i="34"/>
  <c r="AO576" i="34" s="1"/>
  <c r="AN577" i="34" l="1"/>
  <c r="AO577" i="34" s="1"/>
  <c r="AM579" i="34"/>
  <c r="AM580" i="34" l="1"/>
  <c r="AN578" i="34"/>
  <c r="AO578" i="34" s="1"/>
  <c r="AN579" i="34" l="1"/>
  <c r="AO579" i="34" s="1"/>
  <c r="AM581" i="34"/>
  <c r="AM582" i="34" l="1"/>
  <c r="AN580" i="34"/>
  <c r="AO580" i="34" s="1"/>
  <c r="AN581" i="34" l="1"/>
  <c r="AO581" i="34" s="1"/>
  <c r="AM583" i="34"/>
  <c r="AM584" i="34" l="1"/>
  <c r="AN582" i="34"/>
  <c r="AO582" i="34" s="1"/>
  <c r="AN583" i="34" l="1"/>
  <c r="AO583" i="34" s="1"/>
  <c r="AM585" i="34"/>
  <c r="AN584" i="34" l="1"/>
  <c r="AO584" i="34" s="1"/>
  <c r="AM586" i="34"/>
  <c r="AN585" i="34" l="1"/>
  <c r="AO585" i="34" s="1"/>
  <c r="AM587" i="34"/>
  <c r="AM588" i="34" l="1"/>
  <c r="AN586" i="34"/>
  <c r="AO586" i="34" s="1"/>
  <c r="AN587" i="34" l="1"/>
  <c r="AO587" i="34" s="1"/>
  <c r="AM589" i="34"/>
  <c r="AM590" i="34" l="1"/>
  <c r="AN588" i="34"/>
  <c r="AO588" i="34" s="1"/>
  <c r="AN589" i="34" l="1"/>
  <c r="AO589" i="34" s="1"/>
  <c r="AM591" i="34"/>
  <c r="AN590" i="34" l="1"/>
  <c r="AO590" i="34" s="1"/>
  <c r="AM592" i="34"/>
  <c r="AN591" i="34" l="1"/>
  <c r="AO591" i="34" s="1"/>
  <c r="AM593" i="34"/>
  <c r="AM594" i="34" l="1"/>
  <c r="AN592" i="34"/>
  <c r="AO592" i="34" s="1"/>
  <c r="AM595" i="34" l="1"/>
  <c r="AN593" i="34"/>
  <c r="AO593" i="34" s="1"/>
  <c r="AM596" i="34" l="1"/>
  <c r="AN594" i="34"/>
  <c r="AO594" i="34" s="1"/>
  <c r="AN595" i="34" l="1"/>
  <c r="AO595" i="34" s="1"/>
  <c r="AM597" i="34"/>
  <c r="AM598" i="34" l="1"/>
  <c r="AN596" i="34"/>
  <c r="AO596" i="34" s="1"/>
  <c r="AN597" i="34" l="1"/>
  <c r="AO597" i="34" s="1"/>
  <c r="AM599" i="34"/>
  <c r="AM600" i="34" l="1"/>
  <c r="AN598" i="34"/>
  <c r="AO598" i="34" s="1"/>
  <c r="AN599" i="34" l="1"/>
  <c r="AO599" i="34" s="1"/>
  <c r="AM601" i="34"/>
  <c r="AM602" i="34" l="1"/>
  <c r="AN600" i="34"/>
  <c r="AO600" i="34" s="1"/>
  <c r="AN601" i="34" l="1"/>
  <c r="AO601" i="34" s="1"/>
  <c r="AM603" i="34"/>
  <c r="AM604" i="34" l="1"/>
  <c r="AN602" i="34"/>
  <c r="AO602" i="34" s="1"/>
  <c r="AN603" i="34" l="1"/>
  <c r="AO603" i="34" s="1"/>
  <c r="AM605" i="34"/>
  <c r="AM606" i="34" l="1"/>
  <c r="AN604" i="34"/>
  <c r="AO604" i="34" s="1"/>
  <c r="AN605" i="34" l="1"/>
  <c r="AO605" i="34" s="1"/>
  <c r="AM607" i="34"/>
  <c r="AM608" i="34" l="1"/>
  <c r="AN606" i="34"/>
  <c r="AO606" i="34" s="1"/>
  <c r="AN607" i="34" l="1"/>
  <c r="AO607" i="34" s="1"/>
  <c r="AM609" i="34"/>
  <c r="AN608" i="34" l="1"/>
  <c r="AO608" i="34" s="1"/>
  <c r="AM610" i="34"/>
  <c r="AN609" i="34" l="1"/>
  <c r="AO609" i="34" s="1"/>
  <c r="AM611" i="34"/>
  <c r="AM612" i="34" l="1"/>
  <c r="AN610" i="34"/>
  <c r="AO610" i="34" s="1"/>
  <c r="AN611" i="34" l="1"/>
  <c r="AO611" i="34" s="1"/>
  <c r="AM613" i="34"/>
  <c r="AN612" i="34" l="1"/>
  <c r="AO612" i="34" s="1"/>
  <c r="AM614" i="34"/>
  <c r="AM615" i="34" l="1"/>
  <c r="AN613" i="34"/>
  <c r="AO613" i="34" s="1"/>
  <c r="AN614" i="34" l="1"/>
  <c r="AO614" i="34" s="1"/>
  <c r="AM616" i="34"/>
  <c r="AN615" i="34" l="1"/>
  <c r="AO615" i="34" s="1"/>
  <c r="AM617" i="34"/>
  <c r="AN616" i="34" l="1"/>
  <c r="AO616" i="34" s="1"/>
  <c r="AM618" i="34"/>
  <c r="AM619" i="34" l="1"/>
  <c r="AN617" i="34"/>
  <c r="AO617" i="34" s="1"/>
  <c r="AN618" i="34" l="1"/>
  <c r="AO618" i="34" s="1"/>
  <c r="AM620" i="34"/>
  <c r="AM621" i="34" l="1"/>
  <c r="AN619" i="34"/>
  <c r="AO619" i="34" s="1"/>
  <c r="AM622" i="34" l="1"/>
  <c r="AN620" i="34"/>
  <c r="AO620" i="34" s="1"/>
  <c r="AM623" i="34" l="1"/>
  <c r="AN621" i="34"/>
  <c r="AO621" i="34" s="1"/>
  <c r="AN622" i="34" l="1"/>
  <c r="AO622" i="34" s="1"/>
  <c r="AM624" i="34"/>
  <c r="AN623" i="34" l="1"/>
  <c r="AO623" i="34" s="1"/>
  <c r="AM625" i="34"/>
  <c r="AM626" i="34" l="1"/>
  <c r="AN624" i="34"/>
  <c r="AO624" i="34" s="1"/>
  <c r="AM627" i="34" l="1"/>
  <c r="AN625" i="34"/>
  <c r="AO625" i="34" s="1"/>
  <c r="AN626" i="34" l="1"/>
  <c r="AO626" i="34" s="1"/>
  <c r="AM628" i="34"/>
  <c r="AN627" i="34" l="1"/>
  <c r="AO627" i="34" s="1"/>
  <c r="AM629" i="34"/>
  <c r="AM630" i="34" l="1"/>
  <c r="AN628" i="34"/>
  <c r="AO628" i="34" s="1"/>
  <c r="AM631" i="34" l="1"/>
  <c r="AN629" i="34"/>
  <c r="AO629" i="34" s="1"/>
  <c r="AM632" i="34" l="1"/>
  <c r="AN630" i="34"/>
  <c r="AO630" i="34" s="1"/>
  <c r="AM633" i="34" l="1"/>
  <c r="AN631" i="34"/>
  <c r="AO631" i="34" s="1"/>
  <c r="AN632" i="34" l="1"/>
  <c r="AO632" i="34" s="1"/>
  <c r="AM634" i="34"/>
  <c r="AN633" i="34" l="1"/>
  <c r="AO633" i="34" s="1"/>
  <c r="AM635" i="34"/>
  <c r="AM636" i="34" l="1"/>
  <c r="AN634" i="34"/>
  <c r="AO634" i="34" s="1"/>
  <c r="AM637" i="34" l="1"/>
  <c r="AN635" i="34"/>
  <c r="AO635" i="34" s="1"/>
  <c r="AN636" i="34" l="1"/>
  <c r="AO636" i="34" s="1"/>
  <c r="AM638" i="34"/>
  <c r="AN637" i="34" l="1"/>
  <c r="AO637" i="34" s="1"/>
  <c r="AM639" i="34"/>
  <c r="AM640" i="34" l="1"/>
  <c r="AN638" i="34"/>
  <c r="AO638" i="34" s="1"/>
  <c r="AN639" i="34" l="1"/>
  <c r="AO639" i="34" s="1"/>
  <c r="AM641" i="34"/>
  <c r="AM642" i="34" l="1"/>
  <c r="AN640" i="34"/>
  <c r="AO640" i="34" s="1"/>
  <c r="AN641" i="34" l="1"/>
  <c r="AO641" i="34" s="1"/>
  <c r="AM643" i="34"/>
  <c r="AN642" i="34" l="1"/>
  <c r="AO642" i="34" s="1"/>
  <c r="AM644" i="34"/>
  <c r="AN643" i="34" l="1"/>
  <c r="AO643" i="34" s="1"/>
  <c r="AM645" i="34"/>
  <c r="AM646" i="34" l="1"/>
  <c r="AN644" i="34"/>
  <c r="AO644" i="34" s="1"/>
  <c r="AM647" i="34" l="1"/>
  <c r="AN645" i="34"/>
  <c r="AO645" i="34" s="1"/>
  <c r="AM648" i="34" l="1"/>
  <c r="AN646" i="34"/>
  <c r="AO646" i="34" s="1"/>
  <c r="AN647" i="34" l="1"/>
  <c r="AO647" i="34" s="1"/>
  <c r="AM649" i="34"/>
  <c r="AM650" i="34" l="1"/>
  <c r="AN648" i="34"/>
  <c r="AO648" i="34" s="1"/>
  <c r="AN649" i="34" l="1"/>
  <c r="AO649" i="34" s="1"/>
  <c r="AM651" i="34"/>
  <c r="AM652" i="34" l="1"/>
  <c r="AN650" i="34"/>
  <c r="AO650" i="34" s="1"/>
  <c r="AN651" i="34" l="1"/>
  <c r="AO651" i="34" s="1"/>
  <c r="AM653" i="34"/>
  <c r="AN652" i="34" l="1"/>
  <c r="AO652" i="34" s="1"/>
  <c r="AM654" i="34"/>
  <c r="AN653" i="34" l="1"/>
  <c r="AO653" i="34" s="1"/>
  <c r="AM655" i="34"/>
  <c r="AN654" i="34" l="1"/>
  <c r="AO654" i="34" s="1"/>
  <c r="AM656" i="34"/>
  <c r="AM657" i="34" l="1"/>
  <c r="AN655" i="34"/>
  <c r="AO655" i="34" s="1"/>
  <c r="AM658" i="34" l="1"/>
  <c r="AN656" i="34"/>
  <c r="AO656" i="34" s="1"/>
  <c r="AN657" i="34" l="1"/>
  <c r="AO657" i="34" s="1"/>
  <c r="AM659" i="34"/>
  <c r="AM660" i="34" l="1"/>
  <c r="AN658" i="34"/>
  <c r="AO658" i="34" s="1"/>
  <c r="AN659" i="34" l="1"/>
  <c r="AO659" i="34" s="1"/>
  <c r="AM661" i="34"/>
  <c r="AM662" i="34" l="1"/>
  <c r="AN660" i="34"/>
  <c r="AO660" i="34" s="1"/>
  <c r="AN661" i="34" l="1"/>
  <c r="AO661" i="34" s="1"/>
  <c r="AM663" i="34"/>
  <c r="AM664" i="34" l="1"/>
  <c r="AN662" i="34"/>
  <c r="AO662" i="34" s="1"/>
  <c r="AN663" i="34" l="1"/>
  <c r="AO663" i="34" s="1"/>
  <c r="AM665" i="34"/>
  <c r="AM666" i="34" l="1"/>
  <c r="AN664" i="34"/>
  <c r="AO664" i="34" s="1"/>
  <c r="AN665" i="34" l="1"/>
  <c r="AO665" i="34" s="1"/>
  <c r="AM667" i="34"/>
  <c r="AN666" i="34" l="1"/>
  <c r="AO666" i="34" s="1"/>
  <c r="AM668" i="34"/>
  <c r="AN667" i="34" l="1"/>
  <c r="AO667" i="34" s="1"/>
  <c r="AM669" i="34"/>
  <c r="AN668" i="34" l="1"/>
  <c r="AO668" i="34" s="1"/>
  <c r="AM670" i="34"/>
  <c r="AN669" i="34" l="1"/>
  <c r="AO669" i="34" s="1"/>
  <c r="AM671" i="34"/>
  <c r="AM672" i="34" l="1"/>
  <c r="AN670" i="34"/>
  <c r="AO670" i="34" s="1"/>
  <c r="AM673" i="34" l="1"/>
  <c r="AN671" i="34"/>
  <c r="AO671" i="34" s="1"/>
  <c r="AM674" i="34" l="1"/>
  <c r="AN672" i="34"/>
  <c r="AO672" i="34" s="1"/>
  <c r="AN673" i="34" l="1"/>
  <c r="AO673" i="34" s="1"/>
  <c r="AM675" i="34"/>
  <c r="AM676" i="34" l="1"/>
  <c r="AN674" i="34"/>
  <c r="AO674" i="34" s="1"/>
  <c r="AN675" i="34" l="1"/>
  <c r="AO675" i="34" s="1"/>
  <c r="AM677" i="34"/>
  <c r="AN676" i="34" l="1"/>
  <c r="AO676" i="34" s="1"/>
  <c r="AM678" i="34"/>
  <c r="AN677" i="34" l="1"/>
  <c r="AO677" i="34" s="1"/>
  <c r="AM679" i="34"/>
  <c r="AN678" i="34" l="1"/>
  <c r="AO678" i="34" s="1"/>
  <c r="AM680" i="34"/>
  <c r="AM681" i="34" l="1"/>
  <c r="AN679" i="34"/>
  <c r="AO679" i="34" s="1"/>
  <c r="AN680" i="34" l="1"/>
  <c r="AO680" i="34" s="1"/>
  <c r="AM682" i="34"/>
  <c r="AN681" i="34" l="1"/>
  <c r="AO681" i="34" s="1"/>
  <c r="AM683" i="34"/>
  <c r="AM684" i="34" l="1"/>
  <c r="AN682" i="34"/>
  <c r="AO682" i="34" s="1"/>
  <c r="AN683" i="34" l="1"/>
  <c r="AO683" i="34" s="1"/>
  <c r="AM685" i="34"/>
  <c r="AM686" i="34" l="1"/>
  <c r="AN684" i="34"/>
  <c r="AO684" i="34" s="1"/>
  <c r="AN685" i="34" l="1"/>
  <c r="AO685" i="34" s="1"/>
  <c r="AM687" i="34"/>
  <c r="AM688" i="34" l="1"/>
  <c r="AN686" i="34"/>
  <c r="AO686" i="34" s="1"/>
  <c r="AN687" i="34" l="1"/>
  <c r="AO687" i="34" s="1"/>
  <c r="AM689" i="34"/>
  <c r="AN688" i="34" l="1"/>
  <c r="AO688" i="34" s="1"/>
  <c r="AM690" i="34"/>
  <c r="AN689" i="34" l="1"/>
  <c r="AO689" i="34" s="1"/>
  <c r="AM691" i="34"/>
  <c r="AN690" i="34" l="1"/>
  <c r="AO690" i="34" s="1"/>
  <c r="AM692" i="34"/>
  <c r="AM693" i="34" l="1"/>
  <c r="AN691" i="34"/>
  <c r="AO691" i="34" s="1"/>
  <c r="AN692" i="34" l="1"/>
  <c r="AO692" i="34" s="1"/>
  <c r="AM694" i="34"/>
  <c r="AN693" i="34" l="1"/>
  <c r="AO693" i="34" s="1"/>
  <c r="AM695" i="34"/>
  <c r="AM696" i="34" l="1"/>
  <c r="AN694" i="34"/>
  <c r="AO694" i="34" s="1"/>
  <c r="AN695" i="34" l="1"/>
  <c r="AO695" i="34" s="1"/>
  <c r="AM697" i="34"/>
  <c r="AM698" i="34" l="1"/>
  <c r="AN696" i="34"/>
  <c r="AO696" i="34" s="1"/>
  <c r="AN697" i="34" l="1"/>
  <c r="AO697" i="34" s="1"/>
  <c r="AM699" i="34"/>
  <c r="AM700" i="34" l="1"/>
  <c r="AN698" i="34"/>
  <c r="AO698" i="34" s="1"/>
  <c r="AN699" i="34" l="1"/>
  <c r="AO699" i="34" s="1"/>
  <c r="AM701" i="34"/>
  <c r="AN700" i="34" l="1"/>
  <c r="AO700" i="34" s="1"/>
  <c r="AM702" i="34"/>
  <c r="AN701" i="34" l="1"/>
  <c r="AO701" i="34" s="1"/>
  <c r="AM703" i="34"/>
  <c r="AM704" i="34" l="1"/>
  <c r="AN702" i="34"/>
  <c r="AO702" i="34" s="1"/>
  <c r="AM705" i="34" l="1"/>
  <c r="AN703" i="34"/>
  <c r="AO703" i="34" s="1"/>
  <c r="AM706" i="34" l="1"/>
  <c r="AN704" i="34"/>
  <c r="AO704" i="34" s="1"/>
  <c r="AN705" i="34" l="1"/>
  <c r="AO705" i="34" s="1"/>
  <c r="AM707" i="34"/>
  <c r="AM708" i="34" l="1"/>
  <c r="AN706" i="34"/>
  <c r="AO706" i="34" s="1"/>
  <c r="AN707" i="34" l="1"/>
  <c r="AO707" i="34" s="1"/>
  <c r="AM709" i="34"/>
  <c r="AN708" i="34" l="1"/>
  <c r="AO708" i="34" s="1"/>
  <c r="AM710" i="34"/>
  <c r="AN709" i="34" l="1"/>
  <c r="AO709" i="34" s="1"/>
  <c r="AM711" i="34"/>
  <c r="AM712" i="34" l="1"/>
  <c r="AN710" i="34"/>
  <c r="AO710" i="34" s="1"/>
  <c r="AN711" i="34" l="1"/>
  <c r="AO711" i="34" s="1"/>
  <c r="AM713" i="34"/>
  <c r="AN712" i="34" l="1"/>
  <c r="AO712" i="34" s="1"/>
  <c r="AM714" i="34"/>
  <c r="AN713" i="34" l="1"/>
  <c r="AO713" i="34" s="1"/>
  <c r="AM715" i="34"/>
  <c r="AM716" i="34" l="1"/>
  <c r="AN714" i="34"/>
  <c r="AO714" i="34" s="1"/>
  <c r="AM717" i="34" l="1"/>
  <c r="AN715" i="34"/>
  <c r="AO715" i="34" s="1"/>
  <c r="AN716" i="34" l="1"/>
  <c r="AO716" i="34" s="1"/>
  <c r="AM718" i="34"/>
  <c r="AN717" i="34" l="1"/>
  <c r="AO717" i="34" s="1"/>
  <c r="AM719" i="34"/>
  <c r="AM720" i="34" l="1"/>
  <c r="AN718" i="34"/>
  <c r="AO718" i="34" s="1"/>
  <c r="AM721" i="34" l="1"/>
  <c r="AN719" i="34"/>
  <c r="AO719" i="34" s="1"/>
  <c r="AN720" i="34" l="1"/>
  <c r="AO720" i="34" s="1"/>
  <c r="AM722" i="34"/>
  <c r="AN721" i="34" l="1"/>
  <c r="AO721" i="34" s="1"/>
  <c r="AM723" i="34"/>
  <c r="AM724" i="34" l="1"/>
  <c r="AN722" i="34"/>
  <c r="AO722" i="34" s="1"/>
  <c r="AN723" i="34" l="1"/>
  <c r="AO723" i="34" s="1"/>
  <c r="AM725" i="34"/>
  <c r="AN724" i="34" l="1"/>
  <c r="AO724" i="34" s="1"/>
  <c r="AM726" i="34"/>
  <c r="AN725" i="34" l="1"/>
  <c r="AO725" i="34" s="1"/>
  <c r="AM727" i="34"/>
  <c r="AN726" i="34" l="1"/>
  <c r="AO726" i="34" s="1"/>
  <c r="AM728" i="34"/>
  <c r="AM729" i="34" l="1"/>
  <c r="AN727" i="34"/>
  <c r="AO727" i="34" s="1"/>
  <c r="AM730" i="34" l="1"/>
  <c r="AN728" i="34"/>
  <c r="AO728" i="34" s="1"/>
  <c r="AN729" i="34" l="1"/>
  <c r="AO729" i="34" s="1"/>
  <c r="AM731" i="34"/>
  <c r="AM732" i="34" l="1"/>
  <c r="AN730" i="34"/>
  <c r="AO730" i="34" s="1"/>
  <c r="AN731" i="34" l="1"/>
  <c r="AO731" i="34" s="1"/>
  <c r="AM733" i="34"/>
  <c r="AM734" i="34" l="1"/>
  <c r="AN732" i="34"/>
  <c r="AO732" i="34" s="1"/>
  <c r="AN733" i="34" l="1"/>
  <c r="AO733" i="34" s="1"/>
  <c r="AM735" i="34"/>
  <c r="AM736" i="34" l="1"/>
  <c r="AN734" i="34"/>
  <c r="AO734" i="34" s="1"/>
  <c r="AN735" i="34" l="1"/>
  <c r="AO735" i="34" s="1"/>
  <c r="AM737" i="34"/>
  <c r="AN736" i="34" l="1"/>
  <c r="AO736" i="34" s="1"/>
  <c r="AM738" i="34"/>
  <c r="AN737" i="34" l="1"/>
  <c r="AO737" i="34" s="1"/>
  <c r="AM739" i="34"/>
  <c r="AM740" i="34" l="1"/>
  <c r="AN738" i="34"/>
  <c r="AO738" i="34" s="1"/>
  <c r="AN739" i="34" l="1"/>
  <c r="AO739" i="34" s="1"/>
  <c r="AM741" i="34"/>
  <c r="AM742" i="34" l="1"/>
  <c r="AN740" i="34"/>
  <c r="AO740" i="34" s="1"/>
  <c r="AN741" i="34" l="1"/>
  <c r="AO741" i="34" s="1"/>
  <c r="AM743" i="34"/>
  <c r="AM744" i="34" l="1"/>
  <c r="AN742" i="34"/>
  <c r="AO742" i="34" s="1"/>
  <c r="AN743" i="34" l="1"/>
  <c r="AO743" i="34" s="1"/>
  <c r="AM745" i="34"/>
  <c r="AM746" i="34" l="1"/>
  <c r="AN744" i="34"/>
  <c r="AO744" i="34" s="1"/>
  <c r="AN745" i="34" l="1"/>
  <c r="AO745" i="34" s="1"/>
  <c r="AM747" i="34"/>
  <c r="AM748" i="34" l="1"/>
  <c r="AN746" i="34"/>
  <c r="AO746" i="34" s="1"/>
  <c r="AN747" i="34" l="1"/>
  <c r="AO747" i="34" s="1"/>
  <c r="AM749" i="34"/>
  <c r="AM750" i="34" l="1"/>
  <c r="AN748" i="34"/>
  <c r="AO748" i="34" s="1"/>
  <c r="AN749" i="34" l="1"/>
  <c r="AO749" i="34" s="1"/>
  <c r="AM751" i="34"/>
  <c r="AM752" i="34" l="1"/>
  <c r="AN750" i="34"/>
  <c r="AO750" i="34" s="1"/>
  <c r="AN751" i="34" l="1"/>
  <c r="AO751" i="34" s="1"/>
  <c r="AM753" i="34"/>
  <c r="AM754" i="34" l="1"/>
  <c r="AN752" i="34"/>
  <c r="AO752" i="34" s="1"/>
  <c r="AN753" i="34" l="1"/>
  <c r="AO753" i="34" s="1"/>
  <c r="AM755" i="34"/>
  <c r="AM756" i="34" l="1"/>
  <c r="AN754" i="34"/>
  <c r="AO754" i="34" s="1"/>
  <c r="AN755" i="34" l="1"/>
  <c r="AO755" i="34" s="1"/>
  <c r="AM757" i="34"/>
  <c r="AM758" i="34" l="1"/>
  <c r="AN756" i="34"/>
  <c r="AO756" i="34" s="1"/>
  <c r="AN757" i="34" l="1"/>
  <c r="AO757" i="34" s="1"/>
  <c r="AM759" i="34"/>
  <c r="AM760" i="34" l="1"/>
  <c r="AN758" i="34"/>
  <c r="AO758" i="34" s="1"/>
  <c r="AN759" i="34" l="1"/>
  <c r="AO759" i="34" s="1"/>
  <c r="AM761" i="34"/>
  <c r="AM762" i="34" l="1"/>
  <c r="AN760" i="34"/>
  <c r="AO760" i="34" s="1"/>
  <c r="AN761" i="34" l="1"/>
  <c r="AO761" i="34" s="1"/>
  <c r="AM763" i="34"/>
  <c r="AM764" i="34" l="1"/>
  <c r="AN762" i="34"/>
  <c r="AO762" i="34" s="1"/>
  <c r="AN763" i="34" l="1"/>
  <c r="AO763" i="34" s="1"/>
  <c r="AM765" i="34"/>
  <c r="AM766" i="34" l="1"/>
  <c r="AN764" i="34"/>
  <c r="AO764" i="34" s="1"/>
  <c r="AN765" i="34" l="1"/>
  <c r="AO765" i="34" s="1"/>
  <c r="AM767" i="34"/>
  <c r="AM768" i="34" l="1"/>
  <c r="AN766" i="34"/>
  <c r="AO766" i="34" s="1"/>
  <c r="AN767" i="34" l="1"/>
  <c r="AO767" i="34" s="1"/>
  <c r="AM769" i="34"/>
  <c r="AM770" i="34" l="1"/>
  <c r="AN768" i="34"/>
  <c r="AO768" i="34" s="1"/>
  <c r="AN769" i="34" l="1"/>
  <c r="AO769" i="34" s="1"/>
  <c r="AM771" i="34"/>
  <c r="AM772" i="34" l="1"/>
  <c r="AN770" i="34"/>
  <c r="AO770" i="34" s="1"/>
  <c r="AN771" i="34" l="1"/>
  <c r="AO771" i="34" s="1"/>
  <c r="AM773" i="34"/>
  <c r="AM774" i="34" l="1"/>
  <c r="AN772" i="34"/>
  <c r="AO772" i="34" s="1"/>
  <c r="AN773" i="34" l="1"/>
  <c r="AO773" i="34" s="1"/>
  <c r="AM775" i="34"/>
  <c r="AM776" i="34" l="1"/>
  <c r="AN774" i="34"/>
  <c r="AO774" i="34" s="1"/>
  <c r="AN775" i="34" l="1"/>
  <c r="AO775" i="34" s="1"/>
  <c r="AM777" i="34"/>
  <c r="AM778" i="34" l="1"/>
  <c r="AN776" i="34"/>
  <c r="AO776" i="34" s="1"/>
  <c r="AN777" i="34" l="1"/>
  <c r="AO777" i="34" s="1"/>
  <c r="AM779" i="34"/>
  <c r="AM780" i="34" l="1"/>
  <c r="AN778" i="34"/>
  <c r="AO778" i="34" s="1"/>
  <c r="AN779" i="34" l="1"/>
  <c r="AO779" i="34" s="1"/>
  <c r="AM781" i="34"/>
  <c r="AN780" i="34" l="1"/>
  <c r="AO780" i="34" s="1"/>
  <c r="AM782" i="34"/>
  <c r="AN781" i="34" l="1"/>
  <c r="AO781" i="34" s="1"/>
  <c r="AM783" i="34"/>
  <c r="AM784" i="34" l="1"/>
  <c r="AN782" i="34"/>
  <c r="AO782" i="34" s="1"/>
  <c r="AN783" i="34" l="1"/>
  <c r="AO783" i="34" s="1"/>
  <c r="AM785" i="34"/>
  <c r="AM786" i="34" l="1"/>
  <c r="AN784" i="34"/>
  <c r="AO784" i="34" s="1"/>
  <c r="AN785" i="34" l="1"/>
  <c r="AO785" i="34" s="1"/>
  <c r="AM787" i="34"/>
  <c r="AN786" i="34" l="1"/>
  <c r="AO786" i="34" s="1"/>
  <c r="AM788" i="34"/>
  <c r="AN787" i="34" l="1"/>
  <c r="AO787" i="34" s="1"/>
  <c r="AM789" i="34"/>
  <c r="AM790" i="34" l="1"/>
  <c r="AN788" i="34"/>
  <c r="AO788" i="34" s="1"/>
  <c r="AN789" i="34" l="1"/>
  <c r="AO789" i="34" s="1"/>
  <c r="AM791" i="34"/>
  <c r="AM792" i="34" l="1"/>
  <c r="AN790" i="34"/>
  <c r="AO790" i="34" s="1"/>
  <c r="AN791" i="34" l="1"/>
  <c r="AO791" i="34" s="1"/>
  <c r="AM793" i="34"/>
  <c r="AM794" i="34" l="1"/>
  <c r="AN792" i="34"/>
  <c r="AO792" i="34" s="1"/>
  <c r="AN793" i="34" l="1"/>
  <c r="AO793" i="34" s="1"/>
  <c r="AM795" i="34"/>
  <c r="AM796" i="34" l="1"/>
  <c r="AN794" i="34"/>
  <c r="AO794" i="34" s="1"/>
  <c r="AN795" i="34" l="1"/>
  <c r="AO795" i="34" s="1"/>
  <c r="AM797" i="34"/>
  <c r="AM798" i="34" l="1"/>
  <c r="AN796" i="34"/>
  <c r="AO796" i="34" s="1"/>
  <c r="AN797" i="34" l="1"/>
  <c r="AO797" i="34" s="1"/>
  <c r="AM799" i="34"/>
  <c r="AM800" i="34" l="1"/>
  <c r="AN798" i="34"/>
  <c r="AO798" i="34" s="1"/>
  <c r="AN799" i="34" l="1"/>
  <c r="AO799" i="34" s="1"/>
  <c r="AM801" i="34"/>
  <c r="AM802" i="34" l="1"/>
  <c r="AN800" i="34"/>
  <c r="AO800" i="34" s="1"/>
  <c r="AN801" i="34" l="1"/>
  <c r="AO801" i="34" s="1"/>
  <c r="AM803" i="34"/>
  <c r="AM804" i="34" l="1"/>
  <c r="AN802" i="34"/>
  <c r="AO802" i="34" s="1"/>
  <c r="AN803" i="34" l="1"/>
  <c r="AO803" i="34" s="1"/>
  <c r="AM805" i="34"/>
  <c r="AM806" i="34" l="1"/>
  <c r="AN804" i="34"/>
  <c r="AO804" i="34" s="1"/>
  <c r="AN805" i="34" l="1"/>
  <c r="AO805" i="34" s="1"/>
  <c r="AM807" i="34"/>
  <c r="AN806" i="34" l="1"/>
  <c r="AO806" i="34" s="1"/>
  <c r="AM808" i="34"/>
  <c r="AN807" i="34" l="1"/>
  <c r="AO807" i="34" s="1"/>
  <c r="AM809" i="34"/>
  <c r="AN808" i="34" l="1"/>
  <c r="AO808" i="34" s="1"/>
  <c r="AM810" i="34"/>
  <c r="AM811" i="34" l="1"/>
  <c r="AN809" i="34"/>
  <c r="AO809" i="34" s="1"/>
  <c r="AM812" i="34" l="1"/>
  <c r="AN810" i="34"/>
  <c r="AO810" i="34" s="1"/>
  <c r="AN811" i="34" l="1"/>
  <c r="AO811" i="34" s="1"/>
  <c r="AM813" i="34"/>
  <c r="AM814" i="34" l="1"/>
  <c r="AN812" i="34"/>
  <c r="AO812" i="34" s="1"/>
  <c r="AN813" i="34" l="1"/>
  <c r="AO813" i="34" s="1"/>
  <c r="AM815" i="34"/>
  <c r="AM816" i="34" l="1"/>
  <c r="AN814" i="34"/>
  <c r="AO814" i="34" s="1"/>
  <c r="AM817" i="34" l="1"/>
  <c r="AN815" i="34"/>
  <c r="AO815" i="34" s="1"/>
  <c r="AM818" i="34" l="1"/>
  <c r="AN816" i="34"/>
  <c r="AO816" i="34" s="1"/>
  <c r="AN817" i="34" l="1"/>
  <c r="AO817" i="34" s="1"/>
  <c r="AM819" i="34"/>
  <c r="AM820" i="34" l="1"/>
  <c r="AN818" i="34"/>
  <c r="AO818" i="34" s="1"/>
  <c r="AN819" i="34" l="1"/>
  <c r="AO819" i="34" s="1"/>
  <c r="AM821" i="34"/>
  <c r="AM822" i="34" l="1"/>
  <c r="AN820" i="34"/>
  <c r="AO820" i="34" s="1"/>
  <c r="AN821" i="34" l="1"/>
  <c r="AO821" i="34" s="1"/>
  <c r="AM823" i="34"/>
  <c r="AM824" i="34" l="1"/>
  <c r="AN822" i="34"/>
  <c r="AO822" i="34" s="1"/>
  <c r="AN823" i="34" l="1"/>
  <c r="AO823" i="34" s="1"/>
  <c r="AM825" i="34"/>
  <c r="AM826" i="34" l="1"/>
  <c r="AN824" i="34"/>
  <c r="AO824" i="34" s="1"/>
  <c r="AN825" i="34" l="1"/>
  <c r="AO825" i="34" s="1"/>
  <c r="AM827" i="34"/>
  <c r="AM828" i="34" l="1"/>
  <c r="AN826" i="34"/>
  <c r="AO826" i="34" s="1"/>
  <c r="AN827" i="34" l="1"/>
  <c r="AO827" i="34" s="1"/>
  <c r="AM829" i="34"/>
  <c r="AM830" i="34" l="1"/>
  <c r="AN828" i="34"/>
  <c r="AO828" i="34" s="1"/>
  <c r="AN829" i="34" l="1"/>
  <c r="AO829" i="34" s="1"/>
  <c r="AM831" i="34"/>
  <c r="AM832" i="34" l="1"/>
  <c r="AN830" i="34"/>
  <c r="AO830" i="34" s="1"/>
  <c r="AN831" i="34" l="1"/>
  <c r="AO831" i="34" s="1"/>
  <c r="AM833" i="34"/>
  <c r="AM834" i="34" l="1"/>
  <c r="AN832" i="34"/>
  <c r="AO832" i="34" s="1"/>
  <c r="AN833" i="34" l="1"/>
  <c r="AO833" i="34" s="1"/>
  <c r="AM835" i="34"/>
  <c r="AM836" i="34" l="1"/>
  <c r="AN834" i="34"/>
  <c r="AO834" i="34" s="1"/>
  <c r="AN835" i="34" l="1"/>
  <c r="AO835" i="34" s="1"/>
  <c r="AM837" i="34"/>
  <c r="AM838" i="34" l="1"/>
  <c r="AN836" i="34"/>
  <c r="AO836" i="34" s="1"/>
  <c r="AN837" i="34" l="1"/>
  <c r="AO837" i="34" s="1"/>
  <c r="AM839" i="34"/>
  <c r="AM840" i="34" l="1"/>
  <c r="AN838" i="34"/>
  <c r="AO838" i="34" s="1"/>
  <c r="AN839" i="34" l="1"/>
  <c r="AO839" i="34" s="1"/>
  <c r="AM841" i="34"/>
  <c r="AM842" i="34" l="1"/>
  <c r="AN840" i="34"/>
  <c r="AO840" i="34" s="1"/>
  <c r="AN841" i="34" l="1"/>
  <c r="AO841" i="34" s="1"/>
  <c r="AM843" i="34"/>
  <c r="AM844" i="34" l="1"/>
  <c r="AN842" i="34"/>
  <c r="AO842" i="34" s="1"/>
  <c r="AN843" i="34" l="1"/>
  <c r="AO843" i="34" s="1"/>
  <c r="AM845" i="34"/>
  <c r="AN844" i="34" l="1"/>
  <c r="AO844" i="34" s="1"/>
  <c r="AM846" i="34"/>
  <c r="AN845" i="34" l="1"/>
  <c r="AO845" i="34" s="1"/>
  <c r="AM847" i="34"/>
  <c r="AM848" i="34" l="1"/>
  <c r="AN846" i="34"/>
  <c r="AO846" i="34" s="1"/>
  <c r="AN847" i="34" l="1"/>
  <c r="AO847" i="34" s="1"/>
  <c r="AM849" i="34"/>
  <c r="AM850" i="34" l="1"/>
  <c r="AN848" i="34"/>
  <c r="AO848" i="34" s="1"/>
  <c r="AN849" i="34" l="1"/>
  <c r="AO849" i="34" s="1"/>
  <c r="AM851" i="34"/>
  <c r="AM852" i="34" l="1"/>
  <c r="AN850" i="34"/>
  <c r="AO850" i="34" s="1"/>
  <c r="AN851" i="34" l="1"/>
  <c r="AO851" i="34" s="1"/>
  <c r="AM853" i="34"/>
  <c r="AM854" i="34" l="1"/>
  <c r="AN852" i="34"/>
  <c r="AO852" i="34" s="1"/>
  <c r="AN853" i="34" l="1"/>
  <c r="AO853" i="34" s="1"/>
  <c r="AM855" i="34"/>
  <c r="AM856" i="34" l="1"/>
  <c r="AN854" i="34"/>
  <c r="AO854" i="34" s="1"/>
  <c r="AN855" i="34" l="1"/>
  <c r="AO855" i="34" s="1"/>
  <c r="AM857" i="34"/>
  <c r="AM858" i="34" l="1"/>
  <c r="AN856" i="34"/>
  <c r="AO856" i="34" s="1"/>
  <c r="AN857" i="34" l="1"/>
  <c r="AO857" i="34" s="1"/>
  <c r="AM859" i="34"/>
  <c r="AM860" i="34" l="1"/>
  <c r="AN858" i="34"/>
  <c r="AO858" i="34" s="1"/>
  <c r="AN859" i="34" l="1"/>
  <c r="AO859" i="34" s="1"/>
  <c r="AM861" i="34"/>
  <c r="AN860" i="34" l="1"/>
  <c r="AO860" i="34" s="1"/>
  <c r="AM862" i="34"/>
  <c r="AN861" i="34" l="1"/>
  <c r="AO861" i="34" s="1"/>
  <c r="AM863" i="34"/>
  <c r="AM864" i="34" l="1"/>
  <c r="AN862" i="34"/>
  <c r="AO862" i="34" s="1"/>
  <c r="AM865" i="34" l="1"/>
  <c r="AN863" i="34"/>
  <c r="AO863" i="34" s="1"/>
  <c r="AM866" i="34" l="1"/>
  <c r="AN864" i="34"/>
  <c r="AO864" i="34" s="1"/>
  <c r="AN865" i="34" l="1"/>
  <c r="AO865" i="34" s="1"/>
  <c r="AM867" i="34"/>
  <c r="AM868" i="34" l="1"/>
  <c r="AN866" i="34"/>
  <c r="AO866" i="34" s="1"/>
  <c r="AM869" i="34" l="1"/>
  <c r="AN867" i="34"/>
  <c r="AO867" i="34" s="1"/>
  <c r="AN868" i="34" l="1"/>
  <c r="AO868" i="34" s="1"/>
  <c r="AM870" i="34"/>
  <c r="AN869" i="34" l="1"/>
  <c r="AO869" i="34" s="1"/>
  <c r="AM871" i="34"/>
  <c r="AM872" i="34" l="1"/>
  <c r="AN870" i="34"/>
  <c r="AO870" i="34" s="1"/>
  <c r="AN871" i="34" l="1"/>
  <c r="AO871" i="34" s="1"/>
  <c r="AM873" i="34"/>
  <c r="AN872" i="34" l="1"/>
  <c r="AO872" i="34" s="1"/>
  <c r="AM874" i="34"/>
  <c r="AN873" i="34" l="1"/>
  <c r="AO873" i="34" s="1"/>
  <c r="AM875" i="34"/>
  <c r="AM876" i="34" l="1"/>
  <c r="AN874" i="34"/>
  <c r="AO874" i="34" s="1"/>
  <c r="AM877" i="34" l="1"/>
  <c r="AN875" i="34"/>
  <c r="AO875" i="34" s="1"/>
  <c r="AM878" i="34" l="1"/>
  <c r="AN876" i="34"/>
  <c r="AO876" i="34" s="1"/>
  <c r="AN877" i="34" l="1"/>
  <c r="AO877" i="34" s="1"/>
  <c r="AM879" i="34"/>
  <c r="AM880" i="34" l="1"/>
  <c r="AN878" i="34"/>
  <c r="AO878" i="34" s="1"/>
  <c r="AN879" i="34" l="1"/>
  <c r="AO879" i="34" s="1"/>
  <c r="AM881" i="34"/>
  <c r="AM882" i="34" l="1"/>
  <c r="AN880" i="34"/>
  <c r="AO880" i="34" s="1"/>
  <c r="AN881" i="34" l="1"/>
  <c r="AO881" i="34" s="1"/>
  <c r="AM883" i="34"/>
  <c r="AM884" i="34" l="1"/>
  <c r="AN882" i="34"/>
  <c r="AO882" i="34" s="1"/>
  <c r="AN883" i="34" l="1"/>
  <c r="AO883" i="34" s="1"/>
  <c r="AM885" i="34"/>
  <c r="AN884" i="34" l="1"/>
  <c r="AO884" i="34" s="1"/>
  <c r="AM886" i="34"/>
  <c r="AN885" i="34" l="1"/>
  <c r="AO885" i="34" s="1"/>
  <c r="AM887" i="34"/>
  <c r="AM888" i="34" l="1"/>
  <c r="AN886" i="34"/>
  <c r="AO886" i="34" s="1"/>
  <c r="AM889" i="34" l="1"/>
  <c r="AN887" i="34"/>
  <c r="AO887" i="34" s="1"/>
  <c r="AN888" i="34" l="1"/>
  <c r="AO888" i="34" s="1"/>
  <c r="AM890" i="34"/>
  <c r="AN889" i="34" l="1"/>
  <c r="AO889" i="34" s="1"/>
  <c r="AM891" i="34"/>
  <c r="AM892" i="34" l="1"/>
  <c r="AN890" i="34"/>
  <c r="AO890" i="34" s="1"/>
  <c r="AM893" i="34" l="1"/>
  <c r="AN891" i="34"/>
  <c r="AO891" i="34" s="1"/>
  <c r="AM894" i="34" l="1"/>
  <c r="AN892" i="34"/>
  <c r="AO892" i="34" s="1"/>
  <c r="AN893" i="34" l="1"/>
  <c r="AO893" i="34" s="1"/>
  <c r="AM895" i="34"/>
  <c r="AM896" i="34" l="1"/>
  <c r="AN894" i="34"/>
  <c r="AO894" i="34" s="1"/>
  <c r="AN895" i="34" l="1"/>
  <c r="AO895" i="34" s="1"/>
  <c r="AM897" i="34"/>
  <c r="AN896" i="34" l="1"/>
  <c r="AO896" i="34" s="1"/>
  <c r="AM898" i="34"/>
  <c r="AN897" i="34" l="1"/>
  <c r="AO897" i="34" s="1"/>
  <c r="AM899" i="34"/>
  <c r="AM900" i="34" l="1"/>
  <c r="AN898" i="34"/>
  <c r="AO898" i="34" s="1"/>
  <c r="AN899" i="34" l="1"/>
  <c r="AO899" i="34" s="1"/>
  <c r="AM901" i="34"/>
  <c r="AM902" i="34" l="1"/>
  <c r="AN900" i="34"/>
  <c r="AO900" i="34" s="1"/>
  <c r="AN901" i="34" l="1"/>
  <c r="AO901" i="34" s="1"/>
  <c r="AM903" i="34"/>
  <c r="AM904" i="34" l="1"/>
  <c r="AN902" i="34"/>
  <c r="AO902" i="34" s="1"/>
  <c r="AN903" i="34" l="1"/>
  <c r="AO903" i="34" s="1"/>
  <c r="AM905" i="34"/>
  <c r="AN904" i="34" l="1"/>
  <c r="AO904" i="34" s="1"/>
  <c r="AM906" i="34"/>
  <c r="AN905" i="34" l="1"/>
  <c r="AO905" i="34" s="1"/>
  <c r="AM907" i="34"/>
  <c r="AN906" i="34" l="1"/>
  <c r="AO906" i="34" s="1"/>
  <c r="AM908" i="34"/>
  <c r="AN907" i="34" l="1"/>
  <c r="AO907" i="34" s="1"/>
  <c r="AM909" i="34"/>
  <c r="AN908" i="34" l="1"/>
  <c r="AO908" i="34" s="1"/>
  <c r="AM910" i="34"/>
  <c r="AM911" i="34" l="1"/>
  <c r="AN909" i="34"/>
  <c r="AO909" i="34" s="1"/>
  <c r="AN910" i="34" l="1"/>
  <c r="AO910" i="34" s="1"/>
  <c r="AM912" i="34"/>
  <c r="AM913" i="34" l="1"/>
  <c r="AN911" i="34"/>
  <c r="AO911" i="34" s="1"/>
  <c r="AM914" i="34" l="1"/>
  <c r="AN912" i="34"/>
  <c r="AO912" i="34" s="1"/>
  <c r="AN913" i="34" l="1"/>
  <c r="AO913" i="34" s="1"/>
  <c r="AM915" i="34"/>
  <c r="AM916" i="34" l="1"/>
  <c r="AN914" i="34"/>
  <c r="AO914" i="34" s="1"/>
  <c r="AN915" i="34" l="1"/>
  <c r="AO915" i="34" s="1"/>
  <c r="AM917" i="34"/>
  <c r="AN916" i="34" l="1"/>
  <c r="AO916" i="34" s="1"/>
  <c r="AM918" i="34"/>
  <c r="AN917" i="34" l="1"/>
  <c r="AO917" i="34" s="1"/>
  <c r="AM919" i="34"/>
  <c r="AM920" i="34" l="1"/>
  <c r="AN918" i="34"/>
  <c r="AO918" i="34" s="1"/>
  <c r="AM921" i="34" l="1"/>
  <c r="AN919" i="34"/>
  <c r="AO919" i="34" s="1"/>
  <c r="AM922" i="34" l="1"/>
  <c r="AN920" i="34"/>
  <c r="AO920" i="34" s="1"/>
  <c r="AN921" i="34" l="1"/>
  <c r="AO921" i="34" s="1"/>
  <c r="AM923" i="34"/>
  <c r="AN922" i="34" l="1"/>
  <c r="AO922" i="34" s="1"/>
  <c r="AM924" i="34"/>
  <c r="AN923" i="34" l="1"/>
  <c r="AO923" i="34" s="1"/>
  <c r="AM925" i="34"/>
  <c r="AM926" i="34" l="1"/>
  <c r="AN924" i="34"/>
  <c r="AO924" i="34" s="1"/>
  <c r="AM927" i="34" l="1"/>
  <c r="AN925" i="34"/>
  <c r="AO925" i="34" s="1"/>
  <c r="AM928" i="34" l="1"/>
  <c r="AN926" i="34"/>
  <c r="AO926" i="34" s="1"/>
  <c r="AN927" i="34" l="1"/>
  <c r="AO927" i="34" s="1"/>
  <c r="AM929" i="34"/>
  <c r="AM930" i="34" l="1"/>
  <c r="AN928" i="34"/>
  <c r="AO928" i="34" s="1"/>
  <c r="AN929" i="34" l="1"/>
  <c r="AO929" i="34" s="1"/>
  <c r="AM931" i="34"/>
  <c r="AN930" i="34" l="1"/>
  <c r="AO930" i="34" s="1"/>
  <c r="AM932" i="34"/>
  <c r="AN931" i="34" l="1"/>
  <c r="AO931" i="34" s="1"/>
  <c r="AM933" i="34"/>
  <c r="AN932" i="34" l="1"/>
  <c r="AO932" i="34" s="1"/>
  <c r="AM934" i="34"/>
  <c r="AN933" i="34" l="1"/>
  <c r="AO933" i="34" s="1"/>
  <c r="AM935" i="34"/>
  <c r="AN934" i="34" l="1"/>
  <c r="AO934" i="34" s="1"/>
  <c r="AM936" i="34"/>
  <c r="AN935" i="34" l="1"/>
  <c r="AO935" i="34" s="1"/>
  <c r="AM937" i="34"/>
  <c r="AN936" i="34" l="1"/>
  <c r="AO936" i="34" s="1"/>
  <c r="AM938" i="34"/>
  <c r="AN937" i="34" l="1"/>
  <c r="AO937" i="34" s="1"/>
  <c r="AM939" i="34"/>
  <c r="AN938" i="34" l="1"/>
  <c r="AO938" i="34" s="1"/>
  <c r="AM940" i="34"/>
  <c r="AM941" i="34" l="1"/>
  <c r="AN939" i="34"/>
  <c r="AO939" i="34" s="1"/>
  <c r="AN940" i="34" l="1"/>
  <c r="AO940" i="34" s="1"/>
  <c r="AM942" i="34"/>
  <c r="AM943" i="34" l="1"/>
  <c r="AN941" i="34"/>
  <c r="AO941" i="34" s="1"/>
  <c r="AM944" i="34" l="1"/>
  <c r="AN942" i="34"/>
  <c r="AO942" i="34" s="1"/>
  <c r="AM945" i="34" l="1"/>
  <c r="AN943" i="34"/>
  <c r="AO943" i="34" s="1"/>
  <c r="AM946" i="34" l="1"/>
  <c r="AN944" i="34"/>
  <c r="AO944" i="34" s="1"/>
  <c r="AN945" i="34" l="1"/>
  <c r="AO945" i="34" s="1"/>
  <c r="AM947" i="34"/>
  <c r="AM948" i="34" l="1"/>
  <c r="AN946" i="34"/>
  <c r="AO946" i="34" s="1"/>
  <c r="AN947" i="34" l="1"/>
  <c r="AO947" i="34" s="1"/>
  <c r="AM949" i="34"/>
  <c r="AN948" i="34" l="1"/>
  <c r="AO948" i="34" s="1"/>
  <c r="AM950" i="34"/>
  <c r="AN949" i="34" l="1"/>
  <c r="AO949" i="34" s="1"/>
  <c r="AM951" i="34"/>
  <c r="AM952" i="34" l="1"/>
  <c r="AN950" i="34"/>
  <c r="AO950" i="34" s="1"/>
  <c r="AM953" i="34" l="1"/>
  <c r="AN951" i="34"/>
  <c r="AO951" i="34" s="1"/>
  <c r="AM954" i="34" l="1"/>
  <c r="AN952" i="34"/>
  <c r="AO952" i="34" s="1"/>
  <c r="AN953" i="34" l="1"/>
  <c r="AO953" i="34" s="1"/>
  <c r="AM955" i="34"/>
  <c r="AM956" i="34" l="1"/>
  <c r="AN954" i="34"/>
  <c r="AO954" i="34" s="1"/>
  <c r="AN955" i="34" l="1"/>
  <c r="AO955" i="34" s="1"/>
  <c r="AM957" i="34"/>
  <c r="AN956" i="34" l="1"/>
  <c r="AO956" i="34" s="1"/>
  <c r="AM958" i="34"/>
  <c r="AN957" i="34" l="1"/>
  <c r="AO957" i="34" s="1"/>
  <c r="AM959" i="34"/>
  <c r="AN958" i="34" l="1"/>
  <c r="AO958" i="34" s="1"/>
  <c r="AM960" i="34"/>
  <c r="AM961" i="34" l="1"/>
  <c r="AN959" i="34"/>
  <c r="AO959" i="34" s="1"/>
  <c r="AM962" i="34" l="1"/>
  <c r="AN960" i="34"/>
  <c r="AO960" i="34" s="1"/>
  <c r="AM963" i="34" l="1"/>
  <c r="AN961" i="34"/>
  <c r="AO961" i="34" s="1"/>
  <c r="AM964" i="34" l="1"/>
  <c r="AN962" i="34"/>
  <c r="AO962" i="34" s="1"/>
  <c r="AN963" i="34" l="1"/>
  <c r="AO963" i="34" s="1"/>
  <c r="AM965" i="34"/>
  <c r="AN964" i="34" l="1"/>
  <c r="AO964" i="34" s="1"/>
  <c r="AM966" i="34"/>
  <c r="AN965" i="34" l="1"/>
  <c r="AO965" i="34" s="1"/>
  <c r="AM967" i="34"/>
  <c r="AN966" i="34" l="1"/>
  <c r="AO966" i="34" s="1"/>
  <c r="AM968" i="34"/>
  <c r="AM969" i="34" l="1"/>
  <c r="AN967" i="34"/>
  <c r="AO967" i="34" s="1"/>
  <c r="AN968" i="34" l="1"/>
  <c r="AO968" i="34" s="1"/>
  <c r="AM970" i="34"/>
  <c r="AN969" i="34" l="1"/>
  <c r="AO969" i="34" s="1"/>
  <c r="AM971" i="34"/>
  <c r="AM972" i="34" l="1"/>
  <c r="AN970" i="34"/>
  <c r="AO970" i="34" s="1"/>
  <c r="AM973" i="34" l="1"/>
  <c r="AN971" i="34"/>
  <c r="AO971" i="34" s="1"/>
  <c r="AM974" i="34" l="1"/>
  <c r="AN972" i="34"/>
  <c r="AO972" i="34" s="1"/>
  <c r="AN973" i="34" l="1"/>
  <c r="AO973" i="34" s="1"/>
  <c r="AM975" i="34"/>
  <c r="AM976" i="34" l="1"/>
  <c r="AN974" i="34"/>
  <c r="AO974" i="34" s="1"/>
  <c r="AN975" i="34" l="1"/>
  <c r="AO975" i="34" s="1"/>
  <c r="AM977" i="34"/>
  <c r="AM978" i="34" l="1"/>
  <c r="AN976" i="34"/>
  <c r="AO976" i="34" s="1"/>
  <c r="AN977" i="34" l="1"/>
  <c r="AO977" i="34" s="1"/>
  <c r="AM979" i="34"/>
  <c r="AM980" i="34" l="1"/>
  <c r="AN978" i="34"/>
  <c r="AO978" i="34" s="1"/>
  <c r="AN979" i="34" l="1"/>
  <c r="AO979" i="34" s="1"/>
  <c r="AM981" i="34"/>
  <c r="AN980" i="34" l="1"/>
  <c r="AO980" i="34" s="1"/>
  <c r="AM982" i="34"/>
  <c r="AN981" i="34" l="1"/>
  <c r="AO981" i="34" s="1"/>
  <c r="AM983" i="34"/>
  <c r="AN982" i="34" l="1"/>
  <c r="AO982" i="34" s="1"/>
  <c r="AM984" i="34"/>
  <c r="AN983" i="34" l="1"/>
  <c r="AO983" i="34" s="1"/>
  <c r="AM985" i="34"/>
  <c r="AN984" i="34" l="1"/>
  <c r="AO984" i="34" s="1"/>
  <c r="AM986" i="34"/>
  <c r="AM987" i="34" l="1"/>
  <c r="AN985" i="34"/>
  <c r="AO985" i="34" s="1"/>
  <c r="AN986" i="34" l="1"/>
  <c r="AO986" i="34" s="1"/>
  <c r="AM988" i="34"/>
  <c r="AN987" i="34" l="1"/>
  <c r="AO987" i="34" s="1"/>
  <c r="AM989" i="34"/>
  <c r="AM990" i="34" l="1"/>
  <c r="AN988" i="34"/>
  <c r="AO988" i="34" s="1"/>
  <c r="AN989" i="34" l="1"/>
  <c r="AO989" i="34" s="1"/>
  <c r="AM991" i="34"/>
  <c r="AM992" i="34" l="1"/>
  <c r="AN990" i="34"/>
  <c r="AO990" i="34" s="1"/>
  <c r="AN991" i="34" l="1"/>
  <c r="AO991" i="34" s="1"/>
  <c r="AM993" i="34"/>
  <c r="AM994" i="34" l="1"/>
  <c r="AN992" i="34"/>
  <c r="AO992" i="34" s="1"/>
  <c r="AN993" i="34" l="1"/>
  <c r="AO993" i="34" s="1"/>
  <c r="AM995" i="34"/>
  <c r="AN994" i="34" l="1"/>
  <c r="AO994" i="34" s="1"/>
  <c r="AM996" i="34"/>
  <c r="AN995" i="34" l="1"/>
  <c r="AO995" i="34" s="1"/>
  <c r="AM997" i="34"/>
  <c r="AN996" i="34" l="1"/>
  <c r="AO996" i="34" s="1"/>
  <c r="AM998" i="34"/>
  <c r="AN997" i="34" l="1"/>
  <c r="AO997" i="34" s="1"/>
  <c r="AM999" i="34"/>
  <c r="AM1000" i="34" l="1"/>
  <c r="AN998" i="34"/>
  <c r="AO998" i="34" s="1"/>
  <c r="AN999" i="34" l="1"/>
  <c r="AO999" i="34" s="1"/>
  <c r="AM1001" i="34"/>
  <c r="AN1000" i="34" l="1"/>
  <c r="AO1000" i="34" s="1"/>
  <c r="AM1002" i="34"/>
  <c r="AN1001" i="34" l="1"/>
  <c r="AO1001" i="34" s="1"/>
  <c r="AM1003" i="34"/>
  <c r="AM1004" i="34" l="1"/>
  <c r="AN1002" i="34"/>
  <c r="AO1002" i="34" s="1"/>
  <c r="AM1005" i="34" l="1"/>
  <c r="AN1003" i="34"/>
  <c r="AO1003" i="34" s="1"/>
  <c r="AN1004" i="34" l="1"/>
  <c r="AO1004" i="34" s="1"/>
  <c r="AM1006" i="34"/>
  <c r="AN1005" i="34" l="1"/>
  <c r="AO1005" i="34" s="1"/>
  <c r="AM1007" i="34"/>
  <c r="AM1008" i="34" l="1"/>
  <c r="AN1006" i="34"/>
  <c r="AO1006" i="34" s="1"/>
  <c r="AM1009" i="34" l="1"/>
  <c r="AN1007" i="34"/>
  <c r="AO1007" i="34" s="1"/>
  <c r="AM1010" i="34" l="1"/>
  <c r="AN1008" i="34"/>
  <c r="AO1008" i="34" s="1"/>
  <c r="AN1009" i="34" l="1"/>
  <c r="AO1009" i="34" s="1"/>
  <c r="AM1011" i="34"/>
  <c r="AM1012" i="34" l="1"/>
  <c r="AN1010" i="34"/>
  <c r="AO1010" i="34" s="1"/>
  <c r="AN1011" i="34" l="1"/>
  <c r="AO1011" i="34" s="1"/>
  <c r="AM1013" i="34"/>
  <c r="AN1012" i="34" l="1"/>
  <c r="AO1012" i="34" s="1"/>
  <c r="AM1014" i="34"/>
  <c r="AN1013" i="34" l="1"/>
  <c r="AO1013" i="34" s="1"/>
  <c r="AM1015" i="34"/>
  <c r="AN1014" i="34" l="1"/>
  <c r="AO1014" i="34" s="1"/>
  <c r="AM1016" i="34"/>
  <c r="AM1017" i="34" l="1"/>
  <c r="AN1015" i="34"/>
  <c r="AO1015" i="34" s="1"/>
  <c r="AM1018" i="34" l="1"/>
  <c r="AN1016" i="34"/>
  <c r="AO1016" i="34" s="1"/>
  <c r="AN1017" i="34" l="1"/>
  <c r="AO1017" i="34" s="1"/>
  <c r="AM1019" i="34"/>
  <c r="AM1020" i="34" l="1"/>
  <c r="AN1018" i="34"/>
  <c r="AO1018" i="34" s="1"/>
  <c r="AN1019" i="34" l="1"/>
  <c r="AO1019" i="34" s="1"/>
  <c r="AM1021" i="34"/>
  <c r="AM1022" i="34" l="1"/>
  <c r="AN1020" i="34"/>
  <c r="AO1020" i="34" s="1"/>
  <c r="AN1021" i="34" l="1"/>
  <c r="AO1021" i="34" s="1"/>
  <c r="AM1023" i="34"/>
  <c r="AN1022" i="34" l="1"/>
  <c r="AO1022" i="34" s="1"/>
  <c r="AM1024" i="34"/>
  <c r="AN1023" i="34" l="1"/>
  <c r="AO1023" i="34" s="1"/>
  <c r="AM1025" i="34"/>
  <c r="AM1026" i="34" l="1"/>
  <c r="AN1024" i="34"/>
  <c r="AO1024" i="34" s="1"/>
  <c r="AN1025" i="34" l="1"/>
  <c r="AO1025" i="34" s="1"/>
  <c r="AM1027" i="34"/>
  <c r="AN1026" i="34" l="1"/>
  <c r="AO1026" i="34" s="1"/>
  <c r="AM1028" i="34"/>
  <c r="AN1027" i="34" l="1"/>
  <c r="AO1027" i="34" s="1"/>
  <c r="AM1029" i="34"/>
  <c r="AN1028" i="34" l="1"/>
  <c r="AO1028" i="34" s="1"/>
  <c r="AM1030" i="34"/>
  <c r="AM1031" i="34" l="1"/>
  <c r="AN1029" i="34"/>
  <c r="AO1029" i="34" s="1"/>
  <c r="AM1032" i="34" l="1"/>
  <c r="AN1030" i="34"/>
  <c r="AO1030" i="34" s="1"/>
  <c r="AM1033" i="34" l="1"/>
  <c r="AN1031" i="34"/>
  <c r="AO1031" i="34" s="1"/>
  <c r="AM1034" i="34" l="1"/>
  <c r="AN1032" i="34"/>
  <c r="AO1032" i="34" s="1"/>
  <c r="AN1033" i="34" l="1"/>
  <c r="AO1033" i="34" s="1"/>
  <c r="AM1035" i="34"/>
  <c r="AM1036" i="34" l="1"/>
  <c r="AN1034" i="34"/>
  <c r="AO1034" i="34" s="1"/>
  <c r="AN1035" i="34" l="1"/>
  <c r="AO1035" i="34" s="1"/>
  <c r="AM1037" i="34"/>
  <c r="AM1038" i="34" l="1"/>
  <c r="AN1036" i="34"/>
  <c r="AO1036" i="34" s="1"/>
  <c r="AN1037" i="34" l="1"/>
  <c r="AO1037" i="34" s="1"/>
  <c r="AM1039" i="34"/>
  <c r="AM1040" i="34" l="1"/>
  <c r="AN1038" i="34"/>
  <c r="AO1038" i="34" s="1"/>
  <c r="AN1039" i="34" l="1"/>
  <c r="AO1039" i="34" s="1"/>
  <c r="AM1041" i="34"/>
  <c r="AM1042" i="34" l="1"/>
  <c r="AN1040" i="34"/>
  <c r="AO1040" i="34" s="1"/>
  <c r="AN1041" i="34" l="1"/>
  <c r="AO1041" i="34" s="1"/>
  <c r="AM1043" i="34"/>
  <c r="AN1042" i="34" l="1"/>
  <c r="AO1042" i="34" s="1"/>
  <c r="AM1044" i="34"/>
  <c r="AN1043" i="34" l="1"/>
  <c r="AO1043" i="34" s="1"/>
  <c r="AM1045" i="34"/>
  <c r="AM1046" i="34" l="1"/>
  <c r="AN1044" i="34"/>
  <c r="AO1044" i="34" s="1"/>
  <c r="AN1045" i="34" l="1"/>
  <c r="AO1045" i="34" s="1"/>
  <c r="AM1047" i="34"/>
  <c r="AM1048" i="34" l="1"/>
  <c r="AN1046" i="34"/>
  <c r="AO1046" i="34" s="1"/>
  <c r="AN1047" i="34" l="1"/>
  <c r="AO1047" i="34" s="1"/>
  <c r="AM1049" i="34"/>
  <c r="AN1048" i="34" l="1"/>
  <c r="AO1048" i="34" s="1"/>
  <c r="AM1050" i="34"/>
  <c r="AN1049" i="34" l="1"/>
  <c r="AO1049" i="34" s="1"/>
  <c r="AM1051" i="34"/>
  <c r="AN1050" i="34" l="1"/>
  <c r="AO1050" i="34" s="1"/>
  <c r="AM1052" i="34"/>
  <c r="AN1051" i="34" l="1"/>
  <c r="AO1051" i="34" s="1"/>
  <c r="AM1053" i="34"/>
  <c r="AN1052" i="34" l="1"/>
  <c r="AO1052" i="34" s="1"/>
  <c r="AM1054" i="34"/>
  <c r="AM1055" i="34" l="1"/>
  <c r="AN1053" i="34"/>
  <c r="AO1053" i="34" s="1"/>
  <c r="AN1054" i="34" l="1"/>
  <c r="AO1054" i="34" s="1"/>
  <c r="AM1056" i="34"/>
  <c r="AM1057" i="34" l="1"/>
  <c r="AN1055" i="34"/>
  <c r="AO1055" i="34" s="1"/>
  <c r="AM1058" i="34" l="1"/>
  <c r="AN1056" i="34"/>
  <c r="AO1056" i="34" s="1"/>
  <c r="AM1059" i="34" l="1"/>
  <c r="AN1057" i="34"/>
  <c r="AO1057" i="34" s="1"/>
  <c r="AM1060" i="34" l="1"/>
  <c r="AN1058" i="34"/>
  <c r="AO1058" i="34" s="1"/>
  <c r="AN1059" i="34" l="1"/>
  <c r="AO1059" i="34" s="1"/>
  <c r="AM1061" i="34"/>
  <c r="AM1062" i="34" l="1"/>
  <c r="AN1060" i="34"/>
  <c r="AO1060" i="34" s="1"/>
  <c r="AN1061" i="34" l="1"/>
  <c r="AO1061" i="34" s="1"/>
  <c r="AM1063" i="34"/>
  <c r="AM1064" i="34" l="1"/>
  <c r="AN1062" i="34"/>
  <c r="AO1062" i="34" s="1"/>
  <c r="AN1063" i="34" l="1"/>
  <c r="AO1063" i="34" s="1"/>
  <c r="AM1065" i="34"/>
  <c r="AM1066" i="34" l="1"/>
  <c r="AN1064" i="34"/>
  <c r="AO1064" i="34" s="1"/>
  <c r="AN1065" i="34" l="1"/>
  <c r="AO1065" i="34" s="1"/>
  <c r="AM1067" i="34"/>
  <c r="AM1068" i="34" l="1"/>
  <c r="AN1066" i="34"/>
  <c r="AO1066" i="34" s="1"/>
  <c r="AN1067" i="34" l="1"/>
  <c r="AO1067" i="34" s="1"/>
  <c r="AM1069" i="34"/>
  <c r="AM1070" i="34" l="1"/>
  <c r="AN1068" i="34"/>
  <c r="AO1068" i="34" s="1"/>
  <c r="AN1069" i="34" l="1"/>
  <c r="AO1069" i="34" s="1"/>
  <c r="AM1071" i="34"/>
  <c r="AN1070" i="34" l="1"/>
  <c r="AO1070" i="34" s="1"/>
  <c r="AM1072" i="34"/>
  <c r="AN1071" i="34" l="1"/>
  <c r="AO1071" i="34" s="1"/>
  <c r="AM1073" i="34"/>
  <c r="AM1074" i="34" l="1"/>
  <c r="AN1072" i="34"/>
  <c r="AO1072" i="34" s="1"/>
  <c r="AN1073" i="34" l="1"/>
  <c r="AO1073" i="34" s="1"/>
  <c r="AM1075" i="34"/>
  <c r="AN1074" i="34" l="1"/>
  <c r="AO1074" i="34" s="1"/>
  <c r="AM1076" i="34"/>
  <c r="AN1075" i="34" l="1"/>
  <c r="AO1075" i="34" s="1"/>
  <c r="AM1077" i="34"/>
  <c r="AM1078" i="34" l="1"/>
  <c r="AN1076" i="34"/>
  <c r="AO1076" i="34" s="1"/>
  <c r="AM1079" i="34" l="1"/>
  <c r="AN1077" i="34"/>
  <c r="AO1077" i="34" s="1"/>
  <c r="AM1080" i="34" l="1"/>
  <c r="AN1078" i="34"/>
  <c r="AO1078" i="34" s="1"/>
  <c r="AN1079" i="34" l="1"/>
  <c r="AO1079" i="34" s="1"/>
  <c r="AM1081" i="34"/>
  <c r="AM1082" i="34" l="1"/>
  <c r="AN1080" i="34"/>
  <c r="AO1080" i="34" s="1"/>
  <c r="AN1081" i="34" l="1"/>
  <c r="AO1081" i="34" s="1"/>
  <c r="AM1083" i="34"/>
  <c r="AN1082" i="34" l="1"/>
  <c r="AO1082" i="34" s="1"/>
  <c r="AM1084" i="34"/>
  <c r="AN1083" i="34" l="1"/>
  <c r="AO1083" i="34" s="1"/>
  <c r="AM1085" i="34"/>
  <c r="AN1084" i="34" l="1"/>
  <c r="AO1084" i="34" s="1"/>
  <c r="AM1086" i="34"/>
  <c r="AN1085" i="34" l="1"/>
  <c r="AO1085" i="34" s="1"/>
  <c r="AM1087" i="34"/>
  <c r="AM1088" i="34" l="1"/>
  <c r="AN1086" i="34"/>
  <c r="AO1086" i="34" s="1"/>
  <c r="AN1087" i="34" l="1"/>
  <c r="AO1087" i="34" s="1"/>
  <c r="AM1089" i="34"/>
  <c r="AN1088" i="34" l="1"/>
  <c r="AO1088" i="34" s="1"/>
  <c r="AM1090" i="34"/>
  <c r="AN1089" i="34" l="1"/>
  <c r="AO1089" i="34" s="1"/>
  <c r="AM1091" i="34"/>
  <c r="AM1092" i="34" l="1"/>
  <c r="AN1090" i="34"/>
  <c r="AO1090" i="34" s="1"/>
  <c r="AN1091" i="34" l="1"/>
  <c r="AO1091" i="34" s="1"/>
  <c r="AM1093" i="34"/>
  <c r="AN1092" i="34" l="1"/>
  <c r="AO1092" i="34" s="1"/>
  <c r="AM1094" i="34"/>
  <c r="AN1093" i="34" l="1"/>
  <c r="AO1093" i="34" s="1"/>
  <c r="AM1095" i="34"/>
  <c r="AN1094" i="34" l="1"/>
  <c r="AO1094" i="34" s="1"/>
  <c r="AM1096" i="34"/>
  <c r="AN1095" i="34" l="1"/>
  <c r="AO1095" i="34" s="1"/>
  <c r="AM1097" i="34"/>
  <c r="AN1096" i="34" l="1"/>
  <c r="AO1096" i="34" s="1"/>
  <c r="AM1098" i="34"/>
  <c r="AN1097" i="34" l="1"/>
  <c r="AO1097" i="34" s="1"/>
  <c r="AM1099" i="34"/>
  <c r="AN1098" i="34" l="1"/>
  <c r="AO1098" i="34" s="1"/>
  <c r="AM1100" i="34"/>
  <c r="AM1101" i="34" l="1"/>
  <c r="AN1099" i="34"/>
  <c r="AO1099" i="34" s="1"/>
  <c r="AM1102" i="34" l="1"/>
  <c r="AN1100" i="34"/>
  <c r="AO1100" i="34" s="1"/>
  <c r="AN1101" i="34" l="1"/>
  <c r="AO1101" i="34" s="1"/>
  <c r="AM1103" i="34"/>
  <c r="AM1104" i="34" l="1"/>
  <c r="AN1102" i="34"/>
  <c r="AO1102" i="34" s="1"/>
  <c r="AN1103" i="34" l="1"/>
  <c r="AO1103" i="34" s="1"/>
  <c r="AM1105" i="34"/>
  <c r="AM1106" i="34" l="1"/>
  <c r="AN1104" i="34"/>
  <c r="AO1104" i="34" s="1"/>
  <c r="AN1105" i="34" l="1"/>
  <c r="AO1105" i="34" s="1"/>
  <c r="AM1107" i="34"/>
  <c r="AN1106" i="34" l="1"/>
  <c r="AO1106" i="34" s="1"/>
  <c r="AM1108" i="34"/>
  <c r="AN1107" i="34" l="1"/>
  <c r="AO1107" i="34" s="1"/>
  <c r="AM1109" i="34"/>
  <c r="AM1110" i="34" l="1"/>
  <c r="AN1108" i="34"/>
  <c r="AO1108" i="34" s="1"/>
  <c r="AM1111" i="34" l="1"/>
  <c r="AN1109" i="34"/>
  <c r="AO1109" i="34" s="1"/>
  <c r="AN1110" i="34" l="1"/>
  <c r="AO1110" i="34" s="1"/>
  <c r="AM1112" i="34"/>
  <c r="AN1111" i="34" l="1"/>
  <c r="AO1111" i="34" s="1"/>
  <c r="AM1113" i="34"/>
  <c r="AM1114" i="34" l="1"/>
  <c r="AN1112" i="34"/>
  <c r="AO1112" i="34" s="1"/>
  <c r="AN1113" i="34" l="1"/>
  <c r="AO1113" i="34" s="1"/>
  <c r="AM1115" i="34"/>
  <c r="AN1114" i="34" l="1"/>
  <c r="AO1114" i="34" s="1"/>
  <c r="AM1116" i="34"/>
  <c r="AN1115" i="34" l="1"/>
  <c r="AO1115" i="34" s="1"/>
  <c r="AM1117" i="34"/>
  <c r="AM1118" i="34" l="1"/>
  <c r="AN1116" i="34"/>
  <c r="AO1116" i="34" s="1"/>
  <c r="AM1119" i="34" l="1"/>
  <c r="AN1117" i="34"/>
  <c r="AO1117" i="34" s="1"/>
  <c r="AM1120" i="34" l="1"/>
  <c r="AN1118" i="34"/>
  <c r="AO1118" i="34" s="1"/>
  <c r="AN1119" i="34" l="1"/>
  <c r="AO1119" i="34" s="1"/>
  <c r="AM1121" i="34"/>
  <c r="AM1122" i="34" l="1"/>
  <c r="AN1120" i="34"/>
  <c r="AO1120" i="34" s="1"/>
  <c r="AN1121" i="34" l="1"/>
  <c r="AO1121" i="34" s="1"/>
  <c r="AM1123" i="34"/>
  <c r="AM1124" i="34" l="1"/>
  <c r="AN1122" i="34"/>
  <c r="AO1122" i="34" s="1"/>
  <c r="AN1123" i="34" l="1"/>
  <c r="AO1123" i="34" s="1"/>
  <c r="AM1125" i="34"/>
  <c r="AM1126" i="34" l="1"/>
  <c r="AN1124" i="34"/>
  <c r="AO1124" i="34" s="1"/>
  <c r="AN1125" i="34" l="1"/>
  <c r="AO1125" i="34" s="1"/>
  <c r="AM1127" i="34"/>
  <c r="AM1128" i="34" l="1"/>
  <c r="AN1126" i="34"/>
  <c r="AO1126" i="34" s="1"/>
  <c r="AN1127" i="34" l="1"/>
  <c r="AO1127" i="34" s="1"/>
  <c r="AM1129" i="34"/>
  <c r="AM1130" i="34" l="1"/>
  <c r="AN1128" i="34"/>
  <c r="AO1128" i="34" s="1"/>
  <c r="AN1129" i="34" l="1"/>
  <c r="AO1129" i="34" s="1"/>
  <c r="AM1131" i="34"/>
  <c r="AM1132" i="34" l="1"/>
  <c r="AN1130" i="34"/>
  <c r="AO1130" i="34" s="1"/>
  <c r="AN1131" i="34" l="1"/>
  <c r="AO1131" i="34" s="1"/>
  <c r="AM1133" i="34"/>
  <c r="AM1134" i="34" l="1"/>
  <c r="AN1132" i="34"/>
  <c r="AO1132" i="34" s="1"/>
  <c r="AN1133" i="34" l="1"/>
  <c r="AO1133" i="34" s="1"/>
  <c r="AM1135" i="34"/>
  <c r="AM1136" i="34" l="1"/>
  <c r="AN1134" i="34"/>
  <c r="AO1134" i="34" s="1"/>
  <c r="AN1135" i="34" l="1"/>
  <c r="AO1135" i="34" s="1"/>
  <c r="AM1137" i="34"/>
  <c r="AM1138" i="34" l="1"/>
  <c r="AN1136" i="34"/>
  <c r="AO1136" i="34" s="1"/>
  <c r="AN1137" i="34" l="1"/>
  <c r="AO1137" i="34" s="1"/>
  <c r="AM1139" i="34"/>
  <c r="AM1140" i="34" l="1"/>
  <c r="AN1138" i="34"/>
  <c r="AO1138" i="34" s="1"/>
  <c r="AN1139" i="34" l="1"/>
  <c r="AO1139" i="34" s="1"/>
  <c r="AM1141" i="34"/>
  <c r="AM1142" i="34" l="1"/>
  <c r="AN1140" i="34"/>
  <c r="AO1140" i="34" s="1"/>
  <c r="AN1141" i="34" l="1"/>
  <c r="AO1141" i="34" s="1"/>
  <c r="AM1143" i="34"/>
  <c r="AM1144" i="34" l="1"/>
  <c r="AN1142" i="34"/>
  <c r="AO1142" i="34" s="1"/>
  <c r="AN1143" i="34" l="1"/>
  <c r="AO1143" i="34" s="1"/>
  <c r="AM1145" i="34"/>
  <c r="AM1146" i="34" l="1"/>
  <c r="AN1144" i="34"/>
  <c r="AO1144" i="34" s="1"/>
  <c r="AN1145" i="34" l="1"/>
  <c r="AO1145" i="34" s="1"/>
  <c r="AM1147" i="34"/>
  <c r="AM1148" i="34" l="1"/>
  <c r="AN1146" i="34"/>
  <c r="AO1146" i="34" s="1"/>
  <c r="AN1147" i="34" l="1"/>
  <c r="AO1147" i="34" s="1"/>
  <c r="AM1149" i="34"/>
  <c r="AM1150" i="34" l="1"/>
  <c r="AN1148" i="34"/>
  <c r="AO1148" i="34" s="1"/>
  <c r="AN1149" i="34" l="1"/>
  <c r="AO1149" i="34" s="1"/>
  <c r="AM1151" i="34"/>
  <c r="AM1152" i="34" l="1"/>
  <c r="AN1150" i="34"/>
  <c r="AO1150" i="34" s="1"/>
  <c r="AN1151" i="34" l="1"/>
  <c r="AO1151" i="34" s="1"/>
  <c r="AM1153" i="34"/>
  <c r="AN1152" i="34" l="1"/>
  <c r="AO1152" i="34" s="1"/>
  <c r="AM1154" i="34"/>
  <c r="AN1153" i="34" l="1"/>
  <c r="AO1153" i="34" s="1"/>
  <c r="AM1155" i="34"/>
  <c r="AM1156" i="34" l="1"/>
  <c r="AN1154" i="34"/>
  <c r="AO1154" i="34" s="1"/>
  <c r="AN1155" i="34" l="1"/>
  <c r="AO1155" i="34" s="1"/>
  <c r="AM1157" i="34"/>
  <c r="AM1158" i="34" l="1"/>
  <c r="AN1156" i="34"/>
  <c r="AO1156" i="34" s="1"/>
  <c r="AN1157" i="34" l="1"/>
  <c r="AO1157" i="34" s="1"/>
  <c r="AM1159" i="34"/>
  <c r="AM1160" i="34" l="1"/>
  <c r="AN1158" i="34"/>
  <c r="AO1158" i="34" s="1"/>
  <c r="AN1159" i="34" l="1"/>
  <c r="AO1159" i="34" s="1"/>
  <c r="AM1161" i="34"/>
  <c r="AM1162" i="34" l="1"/>
  <c r="AN1160" i="34"/>
  <c r="AO1160" i="34" s="1"/>
  <c r="AN1161" i="34" l="1"/>
  <c r="AO1161" i="34" s="1"/>
  <c r="AM1163" i="34"/>
  <c r="AM1164" i="34" l="1"/>
  <c r="AN1162" i="34"/>
  <c r="AO1162" i="34" s="1"/>
  <c r="AN1163" i="34" l="1"/>
  <c r="AO1163" i="34" s="1"/>
  <c r="AM1165" i="34"/>
  <c r="AM1166" i="34" l="1"/>
  <c r="AN1164" i="34"/>
  <c r="AO1164" i="34" s="1"/>
  <c r="AN1165" i="34" l="1"/>
  <c r="AO1165" i="34" s="1"/>
  <c r="AM1167" i="34"/>
  <c r="AN1166" i="34" l="1"/>
  <c r="AO1166" i="34" s="1"/>
  <c r="AM1168" i="34"/>
  <c r="AM1169" i="34" l="1"/>
  <c r="AN1167" i="34"/>
  <c r="AO1167" i="34" s="1"/>
  <c r="AN1168" i="34" l="1"/>
  <c r="AO1168" i="34" s="1"/>
  <c r="AM1170" i="34"/>
  <c r="AN1169" i="34" l="1"/>
  <c r="AO1169" i="34" s="1"/>
  <c r="AM1171" i="34"/>
  <c r="AM1172" i="34" l="1"/>
  <c r="AN1170" i="34"/>
  <c r="AO1170" i="34" s="1"/>
  <c r="AN1171" i="34" l="1"/>
  <c r="AO1171" i="34" s="1"/>
  <c r="AM1173" i="34"/>
  <c r="AN1172" i="34" l="1"/>
  <c r="AO1172" i="34" s="1"/>
  <c r="AM1174" i="34"/>
  <c r="AN1173" i="34" l="1"/>
  <c r="AO1173" i="34" s="1"/>
  <c r="AM1175" i="34"/>
  <c r="AN1174" i="34" l="1"/>
  <c r="AO1174" i="34" s="1"/>
  <c r="AM1176" i="34"/>
  <c r="AM1177" i="34" l="1"/>
  <c r="AN1175" i="34"/>
  <c r="AO1175" i="34" s="1"/>
  <c r="AN1176" i="34" l="1"/>
  <c r="AO1176" i="34" s="1"/>
  <c r="AM1178" i="34"/>
  <c r="AN1177" i="34" l="1"/>
  <c r="AO1177" i="34" s="1"/>
  <c r="AM1179" i="34"/>
  <c r="AM1180" i="34" l="1"/>
  <c r="AN1178" i="34"/>
  <c r="AO1178" i="34" s="1"/>
  <c r="AM1181" i="34" l="1"/>
  <c r="AN1179" i="34"/>
  <c r="AO1179" i="34" s="1"/>
  <c r="AM1182" i="34" l="1"/>
  <c r="AN1180" i="34"/>
  <c r="AO1180" i="34" s="1"/>
  <c r="AN1181" i="34" l="1"/>
  <c r="AO1181" i="34" s="1"/>
  <c r="AM1183" i="34"/>
  <c r="AM1184" i="34" l="1"/>
  <c r="AN1182" i="34"/>
  <c r="AO1182" i="34" s="1"/>
  <c r="AN1183" i="34" l="1"/>
  <c r="AO1183" i="34" s="1"/>
  <c r="AM1185" i="34"/>
  <c r="AM1186" i="34" l="1"/>
  <c r="AN1184" i="34"/>
  <c r="AO1184" i="34" s="1"/>
  <c r="AN1185" i="34" l="1"/>
  <c r="AO1185" i="34" s="1"/>
  <c r="AM1187" i="34"/>
  <c r="AM1188" i="34" l="1"/>
  <c r="AN1186" i="34"/>
  <c r="AO1186" i="34" s="1"/>
  <c r="AN1187" i="34" l="1"/>
  <c r="AO1187" i="34" s="1"/>
  <c r="AM1189" i="34"/>
  <c r="AM1190" i="34" l="1"/>
  <c r="AN1188" i="34"/>
  <c r="AO1188" i="34" s="1"/>
  <c r="AN1189" i="34" l="1"/>
  <c r="AO1189" i="34" s="1"/>
  <c r="AM1191" i="34"/>
  <c r="AN1190" i="34" l="1"/>
  <c r="AO1190" i="34" s="1"/>
  <c r="AM1192" i="34"/>
  <c r="AN1191" i="34" l="1"/>
  <c r="AO1191" i="34" s="1"/>
  <c r="AM1193" i="34"/>
  <c r="AM1194" i="34" l="1"/>
  <c r="AN1192" i="34"/>
  <c r="AO1192" i="34" s="1"/>
  <c r="AM1195" i="34" l="1"/>
  <c r="AN1193" i="34"/>
  <c r="AO1193" i="34" s="1"/>
  <c r="AN1194" i="34" l="1"/>
  <c r="AO1194" i="34" s="1"/>
  <c r="AM1196" i="34"/>
  <c r="AN1195" i="34" l="1"/>
  <c r="AO1195" i="34" s="1"/>
  <c r="AM1197" i="34"/>
  <c r="AM1198" i="34" l="1"/>
  <c r="AN1196" i="34"/>
  <c r="AO1196" i="34" s="1"/>
  <c r="AM1199" i="34" l="1"/>
  <c r="AN1197" i="34"/>
  <c r="AO1197" i="34" s="1"/>
  <c r="AN1198" i="34" l="1"/>
  <c r="AO1198" i="34" s="1"/>
  <c r="AM1200" i="34"/>
  <c r="AN1199" i="34" l="1"/>
  <c r="AO1199" i="34" s="1"/>
  <c r="AM1201" i="34"/>
  <c r="AM1202" i="34" l="1"/>
  <c r="AN1200" i="34"/>
  <c r="AO1200" i="34" s="1"/>
  <c r="AN1201" i="34" l="1"/>
  <c r="AO1201" i="34" s="1"/>
  <c r="AM1203" i="34"/>
  <c r="AN1202" i="34" l="1"/>
  <c r="AO1202" i="34" s="1"/>
  <c r="AM1204" i="34"/>
  <c r="AN1203" i="34" l="1"/>
  <c r="AO1203" i="34" s="1"/>
  <c r="AM1205" i="34"/>
  <c r="AM1206" i="34" l="1"/>
  <c r="AN1204" i="34"/>
  <c r="AO1204" i="34" s="1"/>
  <c r="AM1207" i="34" l="1"/>
  <c r="AN1205" i="34"/>
  <c r="AO1205" i="34" s="1"/>
  <c r="AN1206" i="34" l="1"/>
  <c r="AO1206" i="34" s="1"/>
  <c r="AM1208" i="34"/>
  <c r="AN1207" i="34" l="1"/>
  <c r="AO1207" i="34" s="1"/>
  <c r="AM1209" i="34"/>
  <c r="AM1210" i="34" l="1"/>
  <c r="AN1208" i="34"/>
  <c r="AO1208" i="34" s="1"/>
  <c r="AM1211" i="34" l="1"/>
  <c r="AN1209" i="34"/>
  <c r="AO1209" i="34" s="1"/>
  <c r="AN1210" i="34" l="1"/>
  <c r="AO1210" i="34" s="1"/>
  <c r="AM1212" i="34"/>
  <c r="AN1211" i="34" l="1"/>
  <c r="AO1211" i="34" s="1"/>
  <c r="AM1213" i="34"/>
  <c r="AM1214" i="34" l="1"/>
  <c r="AN1212" i="34"/>
  <c r="AO1212" i="34" s="1"/>
  <c r="AM1215" i="34" l="1"/>
  <c r="AN1213" i="34"/>
  <c r="AO1213" i="34" s="1"/>
  <c r="AN1214" i="34" l="1"/>
  <c r="AO1214" i="34" s="1"/>
  <c r="AM1216" i="34"/>
  <c r="AN1215" i="34" l="1"/>
  <c r="AO1215" i="34" s="1"/>
  <c r="AM1217" i="34"/>
  <c r="AM1218" i="34" l="1"/>
  <c r="AN1216" i="34"/>
  <c r="AO1216" i="34" s="1"/>
  <c r="AN1217" i="34" l="1"/>
  <c r="AO1217" i="34" s="1"/>
  <c r="AM1219" i="34"/>
  <c r="AM1220" i="34" l="1"/>
  <c r="AN1218" i="34"/>
  <c r="AO1218" i="34" s="1"/>
  <c r="AN1219" i="34" l="1"/>
  <c r="AO1219" i="34" s="1"/>
  <c r="AM1221" i="34"/>
  <c r="AM1222" i="34" l="1"/>
  <c r="AN1220" i="34"/>
  <c r="AO1220" i="34" s="1"/>
  <c r="AN1221" i="34" l="1"/>
  <c r="AO1221" i="34" s="1"/>
  <c r="AM1223" i="34"/>
  <c r="AM1224" i="34" l="1"/>
  <c r="AN1222" i="34"/>
  <c r="AO1222" i="34" s="1"/>
  <c r="AN1223" i="34" l="1"/>
  <c r="AO1223" i="34" s="1"/>
  <c r="AM1225" i="34"/>
  <c r="AN1224" i="34" l="1"/>
  <c r="AO1224" i="34" s="1"/>
  <c r="AM1226" i="34"/>
  <c r="AN1225" i="34" l="1"/>
  <c r="AO1225" i="34" s="1"/>
  <c r="AM1227" i="34"/>
  <c r="AN1226" i="34" l="1"/>
  <c r="AO1226" i="34" s="1"/>
  <c r="AM1228" i="34"/>
  <c r="AM1229" i="34" l="1"/>
  <c r="AN1227" i="34"/>
  <c r="AO1227" i="34" s="1"/>
  <c r="AM1230" i="34" l="1"/>
  <c r="AN1228" i="34"/>
  <c r="AO1228" i="34" s="1"/>
  <c r="AM1231" i="34" l="1"/>
  <c r="AN1229" i="34"/>
  <c r="AO1229" i="34" s="1"/>
  <c r="AM1232" i="34" l="1"/>
  <c r="AN1230" i="34"/>
  <c r="AO1230" i="34" s="1"/>
  <c r="AN1231" i="34" l="1"/>
  <c r="AO1231" i="34" s="1"/>
  <c r="AM1233" i="34"/>
  <c r="AM1234" i="34" l="1"/>
  <c r="AN1232" i="34"/>
  <c r="AO1232" i="34" s="1"/>
  <c r="AN1233" i="34" l="1"/>
  <c r="AO1233" i="34" s="1"/>
  <c r="AM1235" i="34"/>
  <c r="AM1236" i="34" l="1"/>
  <c r="AN1234" i="34"/>
  <c r="AO1234" i="34" s="1"/>
  <c r="AN1235" i="34" l="1"/>
  <c r="AO1235" i="34" s="1"/>
  <c r="AM1237" i="34"/>
  <c r="AM1238" i="34" l="1"/>
  <c r="AN1236" i="34"/>
  <c r="AO1236" i="34" s="1"/>
  <c r="AN1237" i="34" l="1"/>
  <c r="AO1237" i="34" s="1"/>
  <c r="AM1239" i="34"/>
  <c r="AM1240" i="34" l="1"/>
  <c r="AN1238" i="34"/>
  <c r="AO1238" i="34" s="1"/>
  <c r="AN1239" i="34" l="1"/>
  <c r="AO1239" i="34" s="1"/>
  <c r="AM1241" i="34"/>
  <c r="AM1242" i="34" l="1"/>
  <c r="AN1240" i="34"/>
  <c r="AO1240" i="34" s="1"/>
  <c r="AM1243" i="34" l="1"/>
  <c r="AN1241" i="34"/>
  <c r="AO1241" i="34" s="1"/>
  <c r="AN1242" i="34" l="1"/>
  <c r="AO1242" i="34" s="1"/>
  <c r="AM1244" i="34"/>
  <c r="AM1245" i="34" l="1"/>
  <c r="AN1243" i="34"/>
  <c r="AO1243" i="34" s="1"/>
  <c r="AN1244" i="34" l="1"/>
  <c r="AO1244" i="34" s="1"/>
  <c r="AM1246" i="34"/>
  <c r="AM1247" i="34" l="1"/>
  <c r="AN1245" i="34"/>
  <c r="AO1245" i="34" s="1"/>
  <c r="AN1246" i="34" l="1"/>
  <c r="AO1246" i="34" s="1"/>
  <c r="AM1248" i="34"/>
  <c r="AM1249" i="34" l="1"/>
  <c r="AN1247" i="34"/>
  <c r="AO1247" i="34" s="1"/>
  <c r="AN1248" i="34" l="1"/>
  <c r="AO1248" i="34" s="1"/>
  <c r="AM1250" i="34"/>
  <c r="AM1251" i="34" l="1"/>
  <c r="AN1249" i="34"/>
  <c r="AO1249" i="34" s="1"/>
  <c r="AN1250" i="34" l="1"/>
  <c r="AO1250" i="34" s="1"/>
  <c r="AM1252" i="34"/>
  <c r="AM1253" i="34" l="1"/>
  <c r="AN1251" i="34"/>
  <c r="AO1251" i="34" s="1"/>
  <c r="AN1252" i="34" l="1"/>
  <c r="AO1252" i="34" s="1"/>
  <c r="AM1254" i="34"/>
  <c r="AM1255" i="34" l="1"/>
  <c r="AN1253" i="34"/>
  <c r="AO1253" i="34" s="1"/>
  <c r="AN1254" i="34" l="1"/>
  <c r="AO1254" i="34" s="1"/>
  <c r="AM1256" i="34"/>
  <c r="AN1255" i="34" l="1"/>
  <c r="AO1255" i="34" s="1"/>
  <c r="AM1257" i="34"/>
  <c r="AN1256" i="34" l="1"/>
  <c r="AO1256" i="34" s="1"/>
  <c r="AM1258" i="34"/>
  <c r="AM1259" i="34" l="1"/>
  <c r="AN1257" i="34"/>
  <c r="AO1257" i="34" s="1"/>
  <c r="AN1258" i="34" l="1"/>
  <c r="AO1258" i="34" s="1"/>
  <c r="AM1260" i="34"/>
  <c r="AM1261" i="34" l="1"/>
  <c r="AN1259" i="34"/>
  <c r="AO1259" i="34" s="1"/>
  <c r="AN1260" i="34" l="1"/>
  <c r="AO1260" i="34" s="1"/>
  <c r="AM1262" i="34"/>
  <c r="AN1261" i="34" l="1"/>
  <c r="AO1261" i="34" s="1"/>
  <c r="AM1263" i="34"/>
  <c r="AN1262" i="34" l="1"/>
  <c r="AO1262" i="34" s="1"/>
  <c r="AM1264" i="34"/>
  <c r="AM1265" i="34" l="1"/>
  <c r="AN1263" i="34"/>
  <c r="AO1263" i="34" s="1"/>
  <c r="AN1264" i="34" l="1"/>
  <c r="AO1264" i="34" s="1"/>
  <c r="AM1266" i="34"/>
  <c r="AN1265" i="34" l="1"/>
  <c r="AO1265" i="34" s="1"/>
  <c r="AM1267" i="34"/>
  <c r="AN1266" i="34" l="1"/>
  <c r="AO1266" i="34" s="1"/>
  <c r="AM1268" i="34"/>
  <c r="AN1267" i="34" l="1"/>
  <c r="AO1267" i="34" s="1"/>
  <c r="AM1269" i="34"/>
  <c r="AM1270" i="34" l="1"/>
  <c r="AN1268" i="34"/>
  <c r="AO1268" i="34" s="1"/>
  <c r="AM1271" i="34" l="1"/>
  <c r="AN1269" i="34"/>
  <c r="AO1269" i="34" s="1"/>
  <c r="AN1270" i="34" l="1"/>
  <c r="AO1270" i="34" s="1"/>
  <c r="AM1272" i="34"/>
  <c r="AM1273" i="34" l="1"/>
  <c r="AN1271" i="34"/>
  <c r="AO1271" i="34" s="1"/>
  <c r="AN1272" i="34" l="1"/>
  <c r="AO1272" i="34" s="1"/>
  <c r="AM1274" i="34"/>
  <c r="AN1273" i="34" l="1"/>
  <c r="AO1273" i="34" s="1"/>
  <c r="AM1275" i="34"/>
  <c r="AN1274" i="34" l="1"/>
  <c r="AO1274" i="34" s="1"/>
  <c r="AM1276" i="34"/>
  <c r="AN1275" i="34" l="1"/>
  <c r="AO1275" i="34" s="1"/>
  <c r="AM1277" i="34"/>
  <c r="AN1276" i="34" l="1"/>
  <c r="AO1276" i="34" s="1"/>
  <c r="AM1278" i="34"/>
  <c r="AM1279" i="34" l="1"/>
  <c r="AN1277" i="34"/>
  <c r="AO1277" i="34" s="1"/>
  <c r="AM1280" i="34" l="1"/>
  <c r="AN1278" i="34"/>
  <c r="AO1278" i="34" s="1"/>
  <c r="AM1281" i="34" l="1"/>
  <c r="AN1279" i="34"/>
  <c r="AO1279" i="34" s="1"/>
  <c r="AN1280" i="34" l="1"/>
  <c r="AO1280" i="34" s="1"/>
  <c r="AM1282" i="34"/>
  <c r="AM1283" i="34" l="1"/>
  <c r="AN1281" i="34"/>
  <c r="AO1281" i="34" s="1"/>
  <c r="AN1282" i="34" l="1"/>
  <c r="AO1282" i="34" s="1"/>
  <c r="AM1284" i="34"/>
  <c r="AN1283" i="34" l="1"/>
  <c r="AO1283" i="34" s="1"/>
  <c r="AM1285" i="34"/>
  <c r="AN1284" i="34" l="1"/>
  <c r="AO1284" i="34" s="1"/>
  <c r="AM1286" i="34"/>
  <c r="AN1285" i="34" l="1"/>
  <c r="AO1285" i="34" s="1"/>
  <c r="AM1287" i="34"/>
  <c r="AM1288" i="34" l="1"/>
  <c r="AN1286" i="34"/>
  <c r="AO1286" i="34" s="1"/>
  <c r="AM1289" i="34" l="1"/>
  <c r="AN1287" i="34"/>
  <c r="AO1287" i="34" s="1"/>
  <c r="AN1288" i="34" l="1"/>
  <c r="AO1288" i="34" s="1"/>
  <c r="AM1290" i="34"/>
  <c r="AM1291" i="34" l="1"/>
  <c r="AN1289" i="34"/>
  <c r="AO1289" i="34" s="1"/>
  <c r="AN1290" i="34" l="1"/>
  <c r="AO1290" i="34" s="1"/>
  <c r="AM1292" i="34"/>
  <c r="AN1291" i="34" l="1"/>
  <c r="AO1291" i="34" s="1"/>
  <c r="AM1293" i="34"/>
  <c r="AN1292" i="34" l="1"/>
  <c r="AO1292" i="34" s="1"/>
  <c r="AM1294" i="34"/>
  <c r="AM1295" i="34" l="1"/>
  <c r="AN1293" i="34"/>
  <c r="AO1293" i="34" s="1"/>
  <c r="AM1296" i="34" l="1"/>
  <c r="AN1294" i="34"/>
  <c r="AO1294" i="34" s="1"/>
  <c r="AN1295" i="34" l="1"/>
  <c r="AO1295" i="34" s="1"/>
  <c r="AM1297" i="34"/>
  <c r="AN1296" i="34" l="1"/>
  <c r="AO1296" i="34" s="1"/>
  <c r="AM1298" i="34"/>
  <c r="AM1299" i="34" l="1"/>
  <c r="AN1297" i="34"/>
  <c r="AO1297" i="34" s="1"/>
  <c r="AM1300" i="34" l="1"/>
  <c r="AN1298" i="34"/>
  <c r="AO1298" i="34" s="1"/>
  <c r="AM1301" i="34" l="1"/>
  <c r="AN1299" i="34"/>
  <c r="AO1299" i="34" s="1"/>
  <c r="AN1300" i="34" l="1"/>
  <c r="AO1300" i="34" s="1"/>
  <c r="AM1302" i="34"/>
  <c r="AM1303" i="34" l="1"/>
  <c r="AN1301" i="34"/>
  <c r="AO1301" i="34" s="1"/>
  <c r="AN1302" i="34" l="1"/>
  <c r="AO1302" i="34" s="1"/>
  <c r="AM1304" i="34"/>
  <c r="AM1305" i="34" l="1"/>
  <c r="AN1303" i="34"/>
  <c r="AO1303" i="34" s="1"/>
  <c r="AN1304" i="34" l="1"/>
  <c r="AO1304" i="34" s="1"/>
  <c r="AM1306" i="34"/>
  <c r="AM1307" i="34" l="1"/>
  <c r="AN1305" i="34"/>
  <c r="AO1305" i="34" s="1"/>
  <c r="AN1306" i="34" l="1"/>
  <c r="AO1306" i="34" s="1"/>
  <c r="AM1308" i="34"/>
  <c r="AM1309" i="34" l="1"/>
  <c r="AN1307" i="34"/>
  <c r="AO1307" i="34" s="1"/>
  <c r="AN1308" i="34" l="1"/>
  <c r="AO1308" i="34" s="1"/>
  <c r="AM1310" i="34"/>
  <c r="AM1311" i="34" l="1"/>
  <c r="AN1309" i="34"/>
  <c r="AO1309" i="34" s="1"/>
  <c r="AN1310" i="34" l="1"/>
  <c r="AO1310" i="34" s="1"/>
  <c r="AM1312" i="34"/>
  <c r="AN1311" i="34" l="1"/>
  <c r="AO1311" i="34" s="1"/>
  <c r="AM1313" i="34"/>
  <c r="AN1312" i="34" l="1"/>
  <c r="AO1312" i="34" s="1"/>
  <c r="AM1314" i="34"/>
  <c r="AN1313" i="34" l="1"/>
  <c r="AO1313" i="34" s="1"/>
  <c r="AM1315" i="34"/>
  <c r="AM1316" i="34" l="1"/>
  <c r="AN1314" i="34"/>
  <c r="AO1314" i="34" s="1"/>
  <c r="AM1317" i="34" l="1"/>
  <c r="AN1315" i="34"/>
  <c r="AO1315" i="34" s="1"/>
  <c r="AN1316" i="34" l="1"/>
  <c r="AO1316" i="34" s="1"/>
  <c r="AM1318" i="34"/>
  <c r="AM1319" i="34" l="1"/>
  <c r="AN1317" i="34"/>
  <c r="AO1317" i="34" s="1"/>
  <c r="AN1318" i="34" l="1"/>
  <c r="AO1318" i="34" s="1"/>
  <c r="AM1320" i="34"/>
  <c r="AN1319" i="34" l="1"/>
  <c r="AO1319" i="34" s="1"/>
  <c r="AM1321" i="34"/>
  <c r="AN1320" i="34" l="1"/>
  <c r="AO1320" i="34" s="1"/>
  <c r="AM1322" i="34"/>
  <c r="AN1321" i="34" l="1"/>
  <c r="AO1321" i="34" s="1"/>
  <c r="AM1323" i="34"/>
  <c r="AM1324" i="34" l="1"/>
  <c r="AN1322" i="34"/>
  <c r="AO1322" i="34" s="1"/>
  <c r="AM1325" i="34" l="1"/>
  <c r="AN1323" i="34"/>
  <c r="AO1323" i="34" s="1"/>
  <c r="AN1324" i="34" l="1"/>
  <c r="AO1324" i="34" s="1"/>
  <c r="AM1326" i="34"/>
  <c r="AM1327" i="34" l="1"/>
  <c r="AN1325" i="34"/>
  <c r="AO1325" i="34" s="1"/>
  <c r="AN1326" i="34" l="1"/>
  <c r="AO1326" i="34" s="1"/>
  <c r="AM1328" i="34"/>
  <c r="AM1329" i="34" l="1"/>
  <c r="AN1327" i="34"/>
  <c r="AO1327" i="34" s="1"/>
  <c r="AN1328" i="34" l="1"/>
  <c r="AO1328" i="34" s="1"/>
  <c r="AM1330" i="34"/>
  <c r="AN1329" i="34" l="1"/>
  <c r="AO1329" i="34" s="1"/>
  <c r="AM1331" i="34"/>
  <c r="AN1330" i="34" l="1"/>
  <c r="AO1330" i="34" s="1"/>
  <c r="AM1332" i="34"/>
  <c r="AM1333" i="34" l="1"/>
  <c r="AN1331" i="34"/>
  <c r="AO1331" i="34" s="1"/>
  <c r="AN1332" i="34" l="1"/>
  <c r="AO1332" i="34" s="1"/>
  <c r="AM1334" i="34"/>
  <c r="AM1335" i="34" l="1"/>
  <c r="AN1333" i="34"/>
  <c r="AO1333" i="34" s="1"/>
  <c r="AN1334" i="34" l="1"/>
  <c r="AO1334" i="34" s="1"/>
  <c r="AM1336" i="34"/>
  <c r="AM1337" i="34" l="1"/>
  <c r="AN1335" i="34"/>
  <c r="AO1335" i="34" s="1"/>
  <c r="AN1336" i="34" l="1"/>
  <c r="AO1336" i="34" s="1"/>
  <c r="AM1338" i="34"/>
  <c r="AN1337" i="34" l="1"/>
  <c r="AO1337" i="34" s="1"/>
  <c r="AM1339" i="34"/>
  <c r="AN1338" i="34" l="1"/>
  <c r="AO1338" i="34" s="1"/>
  <c r="AM1340" i="34"/>
  <c r="AN1339" i="34" l="1"/>
  <c r="AO1339" i="34" s="1"/>
  <c r="AM1341" i="34"/>
  <c r="AM1342" i="34" l="1"/>
  <c r="AN1340" i="34"/>
  <c r="AO1340" i="34" s="1"/>
  <c r="AM1343" i="34" l="1"/>
  <c r="AN1341" i="34"/>
  <c r="AO1341" i="34" s="1"/>
  <c r="AN1342" i="34" l="1"/>
  <c r="AO1342" i="34" s="1"/>
  <c r="AM1344" i="34"/>
  <c r="AM1345" i="34" l="1"/>
  <c r="AN1343" i="34"/>
  <c r="AO1343" i="34" s="1"/>
  <c r="AN1344" i="34" l="1"/>
  <c r="AO1344" i="34" s="1"/>
  <c r="AM1346" i="34"/>
  <c r="AN1345" i="34" l="1"/>
  <c r="AO1345" i="34" s="1"/>
  <c r="AM1347" i="34"/>
  <c r="AN1346" i="34" l="1"/>
  <c r="AO1346" i="34" s="1"/>
  <c r="AM1348" i="34"/>
  <c r="AN1347" i="34" l="1"/>
  <c r="AO1347" i="34" s="1"/>
  <c r="AM1349" i="34"/>
  <c r="AN1348" i="34" l="1"/>
  <c r="AO1348" i="34" s="1"/>
  <c r="AM1350" i="34"/>
  <c r="AN1349" i="34" l="1"/>
  <c r="AO1349" i="34" s="1"/>
  <c r="AM1351" i="34"/>
  <c r="AM1352" i="34" l="1"/>
  <c r="AN1350" i="34"/>
  <c r="AO1350" i="34" s="1"/>
  <c r="AN1351" i="34" l="1"/>
  <c r="AO1351" i="34" s="1"/>
  <c r="AM1353" i="34"/>
  <c r="AN1352" i="34" l="1"/>
  <c r="AO1352" i="34" s="1"/>
  <c r="AM1354" i="34"/>
  <c r="AM1355" i="34" l="1"/>
  <c r="AN1353" i="34"/>
  <c r="AO1353" i="34" s="1"/>
  <c r="AN1354" i="34" l="1"/>
  <c r="AO1354" i="34" s="1"/>
  <c r="AM1356" i="34"/>
  <c r="AM1357" i="34" l="1"/>
  <c r="AN1355" i="34"/>
  <c r="AO1355" i="34" s="1"/>
  <c r="AN1356" i="34" l="1"/>
  <c r="AO1356" i="34" s="1"/>
  <c r="AM1358" i="34"/>
  <c r="AM1359" i="34" l="1"/>
  <c r="AN1357" i="34"/>
  <c r="AO1357" i="34" s="1"/>
  <c r="AN1358" i="34" l="1"/>
  <c r="AO1358" i="34" s="1"/>
  <c r="AM1360" i="34"/>
  <c r="AM1361" i="34" l="1"/>
  <c r="AN1359" i="34"/>
  <c r="AO1359" i="34" s="1"/>
  <c r="AN1360" i="34" l="1"/>
  <c r="AO1360" i="34" s="1"/>
  <c r="AM1362" i="34"/>
  <c r="AN1361" i="34" l="1"/>
  <c r="AO1361" i="34" s="1"/>
  <c r="AM1363" i="34"/>
  <c r="AN1362" i="34" l="1"/>
  <c r="AO1362" i="34" s="1"/>
  <c r="AM1364" i="34"/>
  <c r="AM1365" i="34" l="1"/>
  <c r="AN1363" i="34"/>
  <c r="AO1363" i="34" s="1"/>
  <c r="AM1366" i="34" l="1"/>
  <c r="AN1364" i="34"/>
  <c r="AO1364" i="34" s="1"/>
  <c r="AM1367" i="34" l="1"/>
  <c r="AN1365" i="34"/>
  <c r="AO1365" i="34" s="1"/>
  <c r="AN1366" i="34" l="1"/>
  <c r="AO1366" i="34" s="1"/>
  <c r="AM1368" i="34"/>
  <c r="AM1369" i="34" l="1"/>
  <c r="AN1367" i="34"/>
  <c r="AO1367" i="34" s="1"/>
  <c r="AN1368" i="34" l="1"/>
  <c r="AO1368" i="34" s="1"/>
  <c r="AM1370" i="34"/>
  <c r="AN1369" i="34" l="1"/>
  <c r="AO1369" i="34" s="1"/>
  <c r="AM1371" i="34"/>
  <c r="AN1370" i="34" l="1"/>
  <c r="AO1370" i="34" s="1"/>
  <c r="AM1372" i="34"/>
  <c r="AN1371" i="34" l="1"/>
  <c r="AO1371" i="34" s="1"/>
  <c r="AM1373" i="34"/>
  <c r="AM1374" i="34" l="1"/>
  <c r="AN1372" i="34"/>
  <c r="AO1372" i="34" s="1"/>
  <c r="AN1373" i="34" l="1"/>
  <c r="AO1373" i="34" s="1"/>
  <c r="AM1375" i="34"/>
  <c r="AN1374" i="34" l="1"/>
  <c r="AO1374" i="34" s="1"/>
  <c r="AM1376" i="34"/>
  <c r="AM1377" i="34" l="1"/>
  <c r="AN1375" i="34"/>
  <c r="AO1375" i="34" s="1"/>
  <c r="AN1376" i="34" l="1"/>
  <c r="AO1376" i="34" s="1"/>
  <c r="AM1378" i="34"/>
  <c r="AM1379" i="34" l="1"/>
  <c r="AN1377" i="34"/>
  <c r="AO1377" i="34" s="1"/>
  <c r="AN1378" i="34" l="1"/>
  <c r="AO1378" i="34" s="1"/>
  <c r="AM1380" i="34"/>
  <c r="AM1381" i="34" l="1"/>
  <c r="AN1379" i="34"/>
  <c r="AO1379" i="34" s="1"/>
  <c r="AN1380" i="34" l="1"/>
  <c r="AO1380" i="34" s="1"/>
  <c r="AM1382" i="34"/>
  <c r="AN1381" i="34" l="1"/>
  <c r="AO1381" i="34" s="1"/>
  <c r="AM1383" i="34"/>
  <c r="AN1382" i="34" l="1"/>
  <c r="AO1382" i="34" s="1"/>
  <c r="AM1384" i="34"/>
  <c r="AN1383" i="34" l="1"/>
  <c r="AO1383" i="34" s="1"/>
  <c r="AM1385" i="34"/>
  <c r="AN1384" i="34" l="1"/>
  <c r="AO1384" i="34" s="1"/>
  <c r="AM1386" i="34"/>
  <c r="AN1385" i="34" l="1"/>
  <c r="AO1385" i="34" s="1"/>
  <c r="AM1387" i="34"/>
  <c r="AN1386" i="34" l="1"/>
  <c r="AO1386" i="34" s="1"/>
  <c r="AM1388" i="34"/>
  <c r="AN1387" i="34" l="1"/>
  <c r="AO1387" i="34" s="1"/>
  <c r="AM1389" i="34"/>
  <c r="AM1390" i="34" l="1"/>
  <c r="AN1388" i="34"/>
  <c r="AO1388" i="34" s="1"/>
  <c r="AM1391" i="34" l="1"/>
  <c r="AN1389" i="34"/>
  <c r="AO1389" i="34" s="1"/>
  <c r="AN1390" i="34" l="1"/>
  <c r="AO1390" i="34" s="1"/>
  <c r="AM1392" i="34"/>
  <c r="AM1393" i="34" l="1"/>
  <c r="AN1391" i="34"/>
  <c r="AO1391" i="34" s="1"/>
  <c r="AN1392" i="34" l="1"/>
  <c r="AO1392" i="34" s="1"/>
  <c r="AM1394" i="34"/>
  <c r="AM1395" i="34" l="1"/>
  <c r="AN1393" i="34"/>
  <c r="AO1393" i="34" s="1"/>
  <c r="AN1394" i="34" l="1"/>
  <c r="AO1394" i="34" s="1"/>
  <c r="AM1396" i="34"/>
  <c r="AM1397" i="34" l="1"/>
  <c r="AN1395" i="34"/>
  <c r="AO1395" i="34" s="1"/>
  <c r="AN1396" i="34" l="1"/>
  <c r="AO1396" i="34" s="1"/>
  <c r="AM1398" i="34"/>
  <c r="AM1399" i="34" l="1"/>
  <c r="AN1397" i="34"/>
  <c r="AO1397" i="34" s="1"/>
  <c r="AN1398" i="34" l="1"/>
  <c r="AO1398" i="34" s="1"/>
  <c r="AM1400" i="34"/>
  <c r="AM1401" i="34" l="1"/>
  <c r="AN1399" i="34"/>
  <c r="AO1399" i="34" s="1"/>
  <c r="AN1400" i="34" l="1"/>
  <c r="AO1400" i="34" s="1"/>
  <c r="AM1402" i="34"/>
  <c r="AM1403" i="34" l="1"/>
  <c r="AN1401" i="34"/>
  <c r="AO1401" i="34" s="1"/>
  <c r="AN1402" i="34" l="1"/>
  <c r="AO1402" i="34" s="1"/>
  <c r="AM1404" i="34"/>
  <c r="AN1403" i="34" l="1"/>
  <c r="AO1403" i="34" s="1"/>
  <c r="AM1405" i="34"/>
  <c r="AN1404" i="34" l="1"/>
  <c r="AO1404" i="34" s="1"/>
  <c r="AM1406" i="34"/>
  <c r="AN1405" i="34" l="1"/>
  <c r="AO1405" i="34" s="1"/>
  <c r="AM1407" i="34"/>
  <c r="AM1408" i="34" l="1"/>
  <c r="AN1406" i="34"/>
  <c r="AO1406" i="34" s="1"/>
  <c r="AM1409" i="34" l="1"/>
  <c r="AN1407" i="34"/>
  <c r="AO1407" i="34" s="1"/>
  <c r="AN1408" i="34" l="1"/>
  <c r="AO1408" i="34" s="1"/>
  <c r="AM1410" i="34"/>
  <c r="AM1411" i="34" l="1"/>
  <c r="AN1409" i="34"/>
  <c r="AO1409" i="34" s="1"/>
  <c r="AN1410" i="34" l="1"/>
  <c r="AO1410" i="34" s="1"/>
  <c r="AM1412" i="34"/>
  <c r="AM1413" i="34" l="1"/>
  <c r="AN1411" i="34"/>
  <c r="AO1411" i="34" s="1"/>
  <c r="AN1412" i="34" l="1"/>
  <c r="AO1412" i="34" s="1"/>
  <c r="AM1414" i="34"/>
  <c r="AM1415" i="34" l="1"/>
  <c r="AN1413" i="34"/>
  <c r="AO1413" i="34" s="1"/>
  <c r="AN1414" i="34" l="1"/>
  <c r="AO1414" i="34" s="1"/>
  <c r="AM1416" i="34"/>
  <c r="AM1417" i="34" l="1"/>
  <c r="AN1415" i="34"/>
  <c r="AO1415" i="34" s="1"/>
  <c r="AN1416" i="34" l="1"/>
  <c r="AO1416" i="34" s="1"/>
  <c r="AM1418" i="34"/>
  <c r="AM1419" i="34" l="1"/>
  <c r="AN1417" i="34"/>
  <c r="AO1417" i="34" s="1"/>
  <c r="AN1418" i="34" l="1"/>
  <c r="AO1418" i="34" s="1"/>
  <c r="AM1420" i="34"/>
  <c r="AM1421" i="34" l="1"/>
  <c r="AN1419" i="34"/>
  <c r="AO1419" i="34" s="1"/>
  <c r="AN1420" i="34" l="1"/>
  <c r="AO1420" i="34" s="1"/>
  <c r="AM1422" i="34"/>
  <c r="AM1423" i="34" l="1"/>
  <c r="AN1421" i="34"/>
  <c r="AO1421" i="34" s="1"/>
  <c r="AN1422" i="34" l="1"/>
  <c r="AO1422" i="34" s="1"/>
  <c r="AM1424" i="34"/>
  <c r="AN1423" i="34" l="1"/>
  <c r="AO1423" i="34" s="1"/>
  <c r="AM1425" i="34"/>
  <c r="AN1424" i="34" l="1"/>
  <c r="AO1424" i="34" s="1"/>
  <c r="AM1426" i="34"/>
  <c r="AM1427" i="34" l="1"/>
  <c r="AN1425" i="34"/>
  <c r="AO1425" i="34" s="1"/>
  <c r="AN1426" i="34" l="1"/>
  <c r="AO1426" i="34" s="1"/>
  <c r="AM1428" i="34"/>
  <c r="AM1429" i="34" l="1"/>
  <c r="AN1427" i="34"/>
  <c r="AO1427" i="34" s="1"/>
  <c r="AN1428" i="34" l="1"/>
  <c r="AO1428" i="34" s="1"/>
  <c r="AM1430" i="34"/>
  <c r="AN1429" i="34" l="1"/>
  <c r="AO1429" i="34" s="1"/>
  <c r="AM1431" i="34"/>
  <c r="AN1430" i="34" l="1"/>
  <c r="AO1430" i="34" s="1"/>
  <c r="AM1432" i="34"/>
  <c r="AN1431" i="34" l="1"/>
  <c r="AO1431" i="34" s="1"/>
  <c r="AM1433" i="34"/>
  <c r="AN1432" i="34" l="1"/>
  <c r="AO1432" i="34" s="1"/>
  <c r="AM1434" i="34"/>
  <c r="AM1435" i="34" l="1"/>
  <c r="AN1433" i="34"/>
  <c r="AO1433" i="34" s="1"/>
  <c r="AM1436" i="34" l="1"/>
  <c r="AN1434" i="34"/>
  <c r="AO1434" i="34" s="1"/>
  <c r="AN1435" i="34" l="1"/>
  <c r="AO1435" i="34" s="1"/>
  <c r="AM1437" i="34"/>
  <c r="AN1436" i="34" l="1"/>
  <c r="AO1436" i="34" s="1"/>
  <c r="AM1438" i="34"/>
  <c r="AM1439" i="34" l="1"/>
  <c r="AN1437" i="34"/>
  <c r="AO1437" i="34" s="1"/>
  <c r="AN1438" i="34" l="1"/>
  <c r="AO1438" i="34" s="1"/>
  <c r="AM1440" i="34"/>
  <c r="AM1441" i="34" l="1"/>
  <c r="AN1439" i="34"/>
  <c r="AO1439" i="34" s="1"/>
  <c r="AN1440" i="34" l="1"/>
  <c r="AO1440" i="34" s="1"/>
  <c r="AM1442" i="34"/>
  <c r="AM1443" i="34" l="1"/>
  <c r="AN1441" i="34"/>
  <c r="AO1441" i="34" s="1"/>
  <c r="AN1442" i="34" l="1"/>
  <c r="AO1442" i="34" s="1"/>
  <c r="AM1444" i="34"/>
  <c r="AN1443" i="34" l="1"/>
  <c r="AO1443" i="34" s="1"/>
  <c r="AM1445" i="34"/>
  <c r="AN1444" i="34" l="1"/>
  <c r="AO1444" i="34" s="1"/>
  <c r="AM1446" i="34"/>
  <c r="AM1447" i="34" l="1"/>
  <c r="AN1445" i="34"/>
  <c r="AO1445" i="34" s="1"/>
  <c r="AM1448" i="34" l="1"/>
  <c r="AN1446" i="34"/>
  <c r="AO1446" i="34" s="1"/>
  <c r="AN1447" i="34" l="1"/>
  <c r="AO1447" i="34" s="1"/>
  <c r="AM1449" i="34"/>
  <c r="AN1448" i="34" l="1"/>
  <c r="AO1448" i="34" s="1"/>
  <c r="AM1450" i="34"/>
  <c r="AM1451" i="34" l="1"/>
  <c r="AN1449" i="34"/>
  <c r="AO1449" i="34" s="1"/>
  <c r="AM1452" i="34" l="1"/>
  <c r="AN1450" i="34"/>
  <c r="AO1450" i="34" s="1"/>
  <c r="AM1453" i="34" l="1"/>
  <c r="AN1451" i="34"/>
  <c r="AO1451" i="34" s="1"/>
  <c r="AN1452" i="34" l="1"/>
  <c r="AO1452" i="34" s="1"/>
  <c r="AM1454" i="34"/>
  <c r="AM1455" i="34" l="1"/>
  <c r="AN1453" i="34"/>
  <c r="AO1453" i="34" s="1"/>
  <c r="AN1454" i="34" l="1"/>
  <c r="AO1454" i="34" s="1"/>
  <c r="AM1456" i="34"/>
  <c r="AN1455" i="34" l="1"/>
  <c r="AO1455" i="34" s="1"/>
  <c r="AM1457" i="34"/>
  <c r="AN1456" i="34" l="1"/>
  <c r="AO1456" i="34" s="1"/>
  <c r="AM1458" i="34"/>
  <c r="AN1457" i="34" l="1"/>
  <c r="AO1457" i="34" s="1"/>
  <c r="AM1459" i="34"/>
  <c r="AN1458" i="34" l="1"/>
  <c r="AO1458" i="34" s="1"/>
  <c r="AM1460" i="34"/>
  <c r="AN1459" i="34" l="1"/>
  <c r="AO1459" i="34" s="1"/>
  <c r="AM1461" i="34"/>
  <c r="AM1462" i="34" l="1"/>
  <c r="AN1460" i="34"/>
  <c r="AO1460" i="34" s="1"/>
  <c r="AN1461" i="34" l="1"/>
  <c r="AO1461" i="34" s="1"/>
  <c r="AM1463" i="34"/>
  <c r="AN1462" i="34" l="1"/>
  <c r="AO1462" i="34" s="1"/>
  <c r="AM1464" i="34"/>
  <c r="AM1465" i="34" l="1"/>
  <c r="AN1463" i="34"/>
  <c r="AO1463" i="34" s="1"/>
  <c r="AN1464" i="34" l="1"/>
  <c r="AO1464" i="34" s="1"/>
  <c r="AM1466" i="34"/>
  <c r="AN1465" i="34" l="1"/>
  <c r="AO1465" i="34" s="1"/>
  <c r="AM1467" i="34"/>
  <c r="AN1466" i="34" l="1"/>
  <c r="AO1466" i="34" s="1"/>
  <c r="AM1468" i="34"/>
  <c r="AN1467" i="34" l="1"/>
  <c r="AO1467" i="34" s="1"/>
  <c r="AM1469" i="34"/>
  <c r="AM1470" i="34" l="1"/>
  <c r="AN1468" i="34"/>
  <c r="AO1468" i="34" s="1"/>
  <c r="AM1471" i="34" l="1"/>
  <c r="AN1469" i="34"/>
  <c r="AO1469" i="34" s="1"/>
  <c r="AM1472" i="34" l="1"/>
  <c r="AN1470" i="34"/>
  <c r="AO1470" i="34" s="1"/>
  <c r="AM1473" i="34" l="1"/>
  <c r="AN1471" i="34"/>
  <c r="AO1471" i="34" s="1"/>
  <c r="AN1472" i="34" l="1"/>
  <c r="AO1472" i="34" s="1"/>
  <c r="AM1474" i="34"/>
  <c r="AM1475" i="34" l="1"/>
  <c r="AN1473" i="34"/>
  <c r="AO1473" i="34" s="1"/>
  <c r="AN1474" i="34" l="1"/>
  <c r="AO1474" i="34" s="1"/>
  <c r="AM1476" i="34"/>
  <c r="AM1477" i="34" l="1"/>
  <c r="AN1475" i="34"/>
  <c r="AO1475" i="34" s="1"/>
  <c r="AN1476" i="34" l="1"/>
  <c r="AO1476" i="34" s="1"/>
  <c r="AM1478" i="34"/>
  <c r="AM1479" i="34" l="1"/>
  <c r="AN1477" i="34"/>
  <c r="AO1477" i="34" s="1"/>
  <c r="AN1478" i="34" l="1"/>
  <c r="AO1478" i="34" s="1"/>
  <c r="AM1480" i="34"/>
  <c r="AN1479" i="34" l="1"/>
  <c r="AO1479" i="34" s="1"/>
  <c r="AM1481" i="34"/>
  <c r="AN1480" i="34" l="1"/>
  <c r="AO1480" i="34" s="1"/>
  <c r="AM1482" i="34"/>
  <c r="AM1483" i="34" l="1"/>
  <c r="AN1481" i="34"/>
  <c r="AO1481" i="34" s="1"/>
  <c r="AM1484" i="34" l="1"/>
  <c r="AN1482" i="34"/>
  <c r="AO1482" i="34" s="1"/>
  <c r="AN1483" i="34" l="1"/>
  <c r="AO1483" i="34" s="1"/>
  <c r="AM1485" i="34"/>
  <c r="AN1484" i="34" l="1"/>
  <c r="AO1484" i="34" s="1"/>
  <c r="AM1486" i="34"/>
  <c r="AM1487" i="34" l="1"/>
  <c r="AN1485" i="34"/>
  <c r="AO1485" i="34" s="1"/>
  <c r="AN1486" i="34" l="1"/>
  <c r="AO1486" i="34" s="1"/>
  <c r="AM1488" i="34"/>
  <c r="AN1487" i="34" l="1"/>
  <c r="AO1487" i="34" s="1"/>
  <c r="AM1489" i="34"/>
  <c r="AN1488" i="34" l="1"/>
  <c r="AO1488" i="34" s="1"/>
  <c r="AM1490" i="34"/>
  <c r="AM1491" i="34" l="1"/>
  <c r="AN1489" i="34"/>
  <c r="AO1489" i="34" s="1"/>
  <c r="AN1490" i="34" l="1"/>
  <c r="AO1490" i="34" s="1"/>
  <c r="AM1492" i="34"/>
  <c r="AM1493" i="34" l="1"/>
  <c r="AN1491" i="34"/>
  <c r="AO1491" i="34" s="1"/>
  <c r="AN1492" i="34" l="1"/>
  <c r="AO1492" i="34" s="1"/>
  <c r="AM1494" i="34"/>
  <c r="AM1495" i="34" l="1"/>
  <c r="AN1493" i="34"/>
  <c r="AO1493" i="34" s="1"/>
  <c r="AN1494" i="34" l="1"/>
  <c r="AO1494" i="34" s="1"/>
  <c r="AM1496" i="34"/>
  <c r="AM1497" i="34" l="1"/>
  <c r="AN1495" i="34"/>
  <c r="AO1495" i="34" s="1"/>
  <c r="AN1496" i="34" l="1"/>
  <c r="AO1496" i="34" s="1"/>
  <c r="AM1498" i="34"/>
  <c r="AM1499" i="34" l="1"/>
  <c r="AN1497" i="34"/>
  <c r="AO1497" i="34" s="1"/>
  <c r="AN1498" i="34" l="1"/>
  <c r="AO1498" i="34" s="1"/>
  <c r="AM1500" i="34"/>
  <c r="AM1501" i="34" l="1"/>
  <c r="AN1499" i="34"/>
  <c r="AO1499" i="34" s="1"/>
  <c r="AN1500" i="34" l="1"/>
  <c r="AO1500" i="34" s="1"/>
  <c r="AM1502" i="34"/>
  <c r="AM1503" i="34" l="1"/>
  <c r="AN1501" i="34"/>
  <c r="AO1501" i="34" s="1"/>
  <c r="AN1502" i="34" l="1"/>
  <c r="AO1502" i="34" s="1"/>
  <c r="AM1504" i="34"/>
  <c r="AM1505" i="34" l="1"/>
  <c r="AN1503" i="34"/>
  <c r="AO1503" i="34" s="1"/>
  <c r="AN1504" i="34" l="1"/>
  <c r="AO1504" i="34" s="1"/>
  <c r="AM1506" i="34"/>
  <c r="AM1507" i="34" l="1"/>
  <c r="AN1505" i="34"/>
  <c r="AO1505" i="34" s="1"/>
  <c r="AN1506" i="34" l="1"/>
  <c r="AO1506" i="34" s="1"/>
  <c r="AM1508" i="34"/>
  <c r="AM1509" i="34" l="1"/>
  <c r="AN1507" i="34"/>
  <c r="AO1507" i="34" s="1"/>
  <c r="AN1508" i="34" l="1"/>
  <c r="AO1508" i="34" s="1"/>
  <c r="AM1510" i="34"/>
  <c r="AM1511" i="34" l="1"/>
  <c r="AN1509" i="34"/>
  <c r="AO1509" i="34" s="1"/>
  <c r="AN1510" i="34" l="1"/>
  <c r="AO1510" i="34" s="1"/>
  <c r="AM1512" i="34"/>
  <c r="AM1513" i="34" l="1"/>
  <c r="AN1511" i="34"/>
  <c r="AO1511" i="34" s="1"/>
  <c r="AN1512" i="34" l="1"/>
  <c r="AO1512" i="34" s="1"/>
  <c r="AM1514" i="34"/>
  <c r="AM1515" i="34" l="1"/>
  <c r="AN1513" i="34"/>
  <c r="AO1513" i="34" s="1"/>
  <c r="AN1514" i="34" l="1"/>
  <c r="AO1514" i="34" s="1"/>
  <c r="AM1516" i="34"/>
  <c r="AM1517" i="34" l="1"/>
  <c r="AN1515" i="34"/>
  <c r="AO1515" i="34" s="1"/>
  <c r="AN1516" i="34" l="1"/>
  <c r="AO1516" i="34" s="1"/>
  <c r="AM1518" i="34"/>
  <c r="AM1519" i="34" l="1"/>
  <c r="AN1517" i="34"/>
  <c r="AO1517" i="34" s="1"/>
  <c r="AN1518" i="34" l="1"/>
  <c r="AO1518" i="34" s="1"/>
  <c r="AM1520" i="34"/>
  <c r="AN1519" i="34" l="1"/>
  <c r="AO1519" i="34" s="1"/>
  <c r="AM1521" i="34"/>
  <c r="AN1520" i="34" l="1"/>
  <c r="AO1520" i="34" s="1"/>
  <c r="AM1522" i="34"/>
  <c r="AM1523" i="34" l="1"/>
  <c r="AN1521" i="34"/>
  <c r="AO1521" i="34" s="1"/>
  <c r="AN1522" i="34" l="1"/>
  <c r="AO1522" i="34" s="1"/>
  <c r="AM1524" i="34"/>
  <c r="AM1525" i="34" l="1"/>
  <c r="AN1523" i="34"/>
  <c r="AO1523" i="34" s="1"/>
  <c r="AN1524" i="34" l="1"/>
  <c r="AO1524" i="34" s="1"/>
  <c r="AM1526" i="34"/>
  <c r="AM1527" i="34" l="1"/>
  <c r="AN1525" i="34"/>
  <c r="AO1525" i="34" s="1"/>
  <c r="AN1526" i="34" l="1"/>
  <c r="AO1526" i="34" s="1"/>
  <c r="AM1528" i="34"/>
  <c r="AM1529" i="34" l="1"/>
  <c r="AN1527" i="34"/>
  <c r="AO1527" i="34" s="1"/>
  <c r="AN1528" i="34" l="1"/>
  <c r="AO1528" i="34" s="1"/>
  <c r="AM1530" i="34"/>
  <c r="AM1531" i="34" l="1"/>
  <c r="AN1529" i="34"/>
  <c r="AO1529" i="34" s="1"/>
  <c r="AN1530" i="34" l="1"/>
  <c r="AO1530" i="34" s="1"/>
  <c r="AM1532" i="34"/>
  <c r="AM1533" i="34" l="1"/>
  <c r="AN1531" i="34"/>
  <c r="AO1531" i="34" s="1"/>
  <c r="AN1532" i="34" l="1"/>
  <c r="AO1532" i="34" s="1"/>
  <c r="AM1534" i="34"/>
  <c r="AN1533" i="34" l="1"/>
  <c r="AO1533" i="34" s="1"/>
  <c r="AM1535" i="34"/>
  <c r="AM1536" i="34" l="1"/>
  <c r="AN1534" i="34"/>
  <c r="AO1534" i="34" s="1"/>
  <c r="AN1535" i="34" l="1"/>
  <c r="AO1535" i="34" s="1"/>
  <c r="AM1537" i="34"/>
  <c r="AN1536" i="34" l="1"/>
  <c r="AO1536" i="34" s="1"/>
  <c r="AM1538" i="34"/>
  <c r="AM1539" i="34" l="1"/>
  <c r="AN1537" i="34"/>
  <c r="AO1537" i="34" s="1"/>
  <c r="AN1538" i="34" l="1"/>
  <c r="AO1538" i="34" s="1"/>
  <c r="AM1540" i="34"/>
  <c r="AM1541" i="34" l="1"/>
  <c r="AN1539" i="34"/>
  <c r="AO1539" i="34" s="1"/>
  <c r="AN1540" i="34" l="1"/>
  <c r="AO1540" i="34" s="1"/>
  <c r="AM1542" i="34"/>
  <c r="AM1543" i="34" l="1"/>
  <c r="AN1541" i="34"/>
  <c r="AO1541" i="34" s="1"/>
  <c r="AN1542" i="34" l="1"/>
  <c r="AO1542" i="34" s="1"/>
  <c r="AM1544" i="34"/>
  <c r="AM1545" i="34" l="1"/>
  <c r="AN1543" i="34"/>
  <c r="AO1543" i="34" s="1"/>
  <c r="AN1544" i="34" l="1"/>
  <c r="AO1544" i="34" s="1"/>
  <c r="AM1546" i="34"/>
  <c r="AM1547" i="34" l="1"/>
  <c r="AN1545" i="34"/>
  <c r="AO1545" i="34" s="1"/>
  <c r="AN1546" i="34" l="1"/>
  <c r="AO1546" i="34" s="1"/>
  <c r="AM1548" i="34"/>
  <c r="AM1549" i="34" l="1"/>
  <c r="AN1547" i="34"/>
  <c r="AO1547" i="34" s="1"/>
  <c r="AN1548" i="34" l="1"/>
  <c r="AO1548" i="34" s="1"/>
  <c r="AM1550" i="34"/>
  <c r="AM1551" i="34" l="1"/>
  <c r="AN1549" i="34"/>
  <c r="AO1549" i="34" s="1"/>
  <c r="AN1550" i="34" l="1"/>
  <c r="AO1550" i="34" s="1"/>
  <c r="AM1552" i="34"/>
  <c r="AM1553" i="34" l="1"/>
  <c r="AN1551" i="34"/>
  <c r="AO1551" i="34" s="1"/>
  <c r="AN1552" i="34" l="1"/>
  <c r="AO1552" i="34" s="1"/>
  <c r="AM1554" i="34"/>
  <c r="AM1555" i="34" l="1"/>
  <c r="AN1553" i="34"/>
  <c r="AO1553" i="34" s="1"/>
  <c r="AN1554" i="34" l="1"/>
  <c r="AO1554" i="34" s="1"/>
  <c r="AM1556" i="34"/>
  <c r="AM1557" i="34" l="1"/>
  <c r="AN1555" i="34"/>
  <c r="AO1555" i="34" s="1"/>
  <c r="AN1556" i="34" l="1"/>
  <c r="AO1556" i="34" s="1"/>
  <c r="AM1558" i="34"/>
  <c r="AN1557" i="34" l="1"/>
  <c r="AO1557" i="34" s="1"/>
  <c r="AM1559" i="34"/>
  <c r="AN1558" i="34" l="1"/>
  <c r="AO1558" i="34" s="1"/>
  <c r="AM1560" i="34"/>
  <c r="AM1561" i="34" l="1"/>
  <c r="AN1559" i="34"/>
  <c r="AO1559" i="34" s="1"/>
  <c r="AM1562" i="34" l="1"/>
  <c r="AN1560" i="34"/>
  <c r="AO1560" i="34" s="1"/>
  <c r="AM1563" i="34" l="1"/>
  <c r="AN1561" i="34"/>
  <c r="AO1561" i="34" s="1"/>
  <c r="AN1562" i="34" l="1"/>
  <c r="AO1562" i="34" s="1"/>
  <c r="AM1564" i="34"/>
  <c r="AM1565" i="34" l="1"/>
  <c r="AN1563" i="34"/>
  <c r="AO1563" i="34" s="1"/>
  <c r="AN1564" i="34" l="1"/>
  <c r="AO1564" i="34" s="1"/>
  <c r="AM1566" i="34"/>
  <c r="AN1565" i="34" l="1"/>
  <c r="AO1565" i="34" s="1"/>
  <c r="AM1567" i="34"/>
  <c r="AN1566" i="34" l="1"/>
  <c r="AO1566" i="34" s="1"/>
  <c r="AM1568" i="34"/>
  <c r="AM1569" i="34" l="1"/>
  <c r="AN1567" i="34"/>
  <c r="AO1567" i="34" s="1"/>
  <c r="AN1568" i="34" l="1"/>
  <c r="AO1568" i="34" s="1"/>
  <c r="AM1570" i="34"/>
  <c r="AM1571" i="34" l="1"/>
  <c r="AN1569" i="34"/>
  <c r="AO1569" i="34" s="1"/>
  <c r="AN1570" i="34" l="1"/>
  <c r="AO1570" i="34" s="1"/>
  <c r="AM1572" i="34"/>
  <c r="AM1573" i="34" l="1"/>
  <c r="AN1571" i="34"/>
  <c r="AO1571" i="34" s="1"/>
  <c r="AN1572" i="34" l="1"/>
  <c r="AO1572" i="34" s="1"/>
  <c r="AM1574" i="34"/>
  <c r="AN1573" i="34" l="1"/>
  <c r="AO1573" i="34" s="1"/>
  <c r="AM1575" i="34"/>
  <c r="AN1574" i="34" l="1"/>
  <c r="AO1574" i="34" s="1"/>
  <c r="AM1576" i="34"/>
  <c r="AN1575" i="34" l="1"/>
  <c r="AO1575" i="34" s="1"/>
  <c r="AM1577" i="34"/>
  <c r="AN1576" i="34" l="1"/>
  <c r="AO1576" i="34" s="1"/>
  <c r="AM1578" i="34"/>
  <c r="AN1577" i="34" l="1"/>
  <c r="AO1577" i="34" s="1"/>
  <c r="AM1579" i="34"/>
  <c r="AN1578" i="34" l="1"/>
  <c r="AO1578" i="34" s="1"/>
  <c r="AM1580" i="34"/>
  <c r="AM1581" i="34" l="1"/>
  <c r="AN1579" i="34"/>
  <c r="AO1579" i="34" s="1"/>
  <c r="AM1582" i="34" l="1"/>
  <c r="AN1580" i="34"/>
  <c r="AO1580" i="34" s="1"/>
  <c r="AM1583" i="34" l="1"/>
  <c r="AN1581" i="34"/>
  <c r="AO1581" i="34" s="1"/>
  <c r="AN1582" i="34" l="1"/>
  <c r="AO1582" i="34" s="1"/>
  <c r="AM1584" i="34"/>
  <c r="AN1583" i="34" l="1"/>
  <c r="AO1583" i="34" s="1"/>
  <c r="AM1585" i="34"/>
  <c r="AN1584" i="34" l="1"/>
  <c r="AO1584" i="34" s="1"/>
  <c r="AM1586" i="34"/>
  <c r="AM1587" i="34" l="1"/>
  <c r="AN1585" i="34"/>
  <c r="AO1585" i="34" s="1"/>
  <c r="AN1586" i="34" l="1"/>
  <c r="AO1586" i="34" s="1"/>
  <c r="AM1588" i="34"/>
  <c r="AN1587" i="34" l="1"/>
  <c r="AO1587" i="34" s="1"/>
  <c r="AM1589" i="34"/>
  <c r="AM1590" i="34" l="1"/>
  <c r="AN1588" i="34"/>
  <c r="AO1588" i="34" s="1"/>
  <c r="AM1591" i="34" l="1"/>
  <c r="AN1589" i="34"/>
  <c r="AO1589" i="34" s="1"/>
  <c r="AN1590" i="34" l="1"/>
  <c r="AO1590" i="34" s="1"/>
  <c r="AM1592" i="34"/>
  <c r="AM1593" i="34" l="1"/>
  <c r="AN1591" i="34"/>
  <c r="AO1591" i="34" s="1"/>
  <c r="AN1592" i="34" l="1"/>
  <c r="AO1592" i="34" s="1"/>
  <c r="AM1594" i="34"/>
  <c r="AN1593" i="34" l="1"/>
  <c r="AO1593" i="34" s="1"/>
  <c r="AM1595" i="34"/>
  <c r="AN1594" i="34" l="1"/>
  <c r="AO1594" i="34" s="1"/>
  <c r="AM1596" i="34"/>
  <c r="AN1595" i="34" l="1"/>
  <c r="AO1595" i="34" s="1"/>
  <c r="AM1597" i="34"/>
  <c r="AM1598" i="34" l="1"/>
  <c r="AN1596" i="34"/>
  <c r="AO1596" i="34" s="1"/>
  <c r="AN1597" i="34" l="1"/>
  <c r="AO1597" i="34" s="1"/>
  <c r="AM1599" i="34"/>
  <c r="AN1598" i="34" l="1"/>
  <c r="AO1598" i="34" s="1"/>
  <c r="AM1600" i="34"/>
  <c r="AM1601" i="34" l="1"/>
  <c r="AN1599" i="34"/>
  <c r="AO1599" i="34" s="1"/>
  <c r="AM1602" i="34" l="1"/>
  <c r="AN1600" i="34"/>
  <c r="AO1600" i="34" s="1"/>
  <c r="AM1603" i="34" l="1"/>
  <c r="AN1601" i="34"/>
  <c r="AO1601" i="34" s="1"/>
  <c r="AN1602" i="34" l="1"/>
  <c r="AO1602" i="34" s="1"/>
  <c r="AM1604" i="34"/>
  <c r="AM1605" i="34" l="1"/>
  <c r="AN1603" i="34"/>
  <c r="AO1603" i="34" s="1"/>
  <c r="AN1604" i="34" l="1"/>
  <c r="AO1604" i="34" s="1"/>
  <c r="AM1606" i="34"/>
  <c r="AM1607" i="34" l="1"/>
  <c r="AN1605" i="34"/>
  <c r="AO1605" i="34" s="1"/>
  <c r="AN1606" i="34" l="1"/>
  <c r="AO1606" i="34" s="1"/>
  <c r="AM1608" i="34"/>
  <c r="AN1607" i="34" l="1"/>
  <c r="AO1607" i="34" s="1"/>
  <c r="AM1609" i="34"/>
  <c r="AN1608" i="34" l="1"/>
  <c r="AO1608" i="34" s="1"/>
  <c r="AM1610" i="34"/>
  <c r="AM1611" i="34" l="1"/>
  <c r="AN1609" i="34"/>
  <c r="AO1609" i="34" s="1"/>
  <c r="AM1612" i="34" l="1"/>
  <c r="AN1610" i="34"/>
  <c r="AO1610" i="34" s="1"/>
  <c r="AN1611" i="34" l="1"/>
  <c r="AO1611" i="34" s="1"/>
  <c r="AM1613" i="34"/>
  <c r="AN1612" i="34" l="1"/>
  <c r="AO1612" i="34" s="1"/>
  <c r="AM1614" i="34"/>
  <c r="AM1615" i="34" l="1"/>
  <c r="AN1613" i="34"/>
  <c r="AO1613" i="34" s="1"/>
  <c r="AM1616" i="34" l="1"/>
  <c r="AN1614" i="34"/>
  <c r="AO1614" i="34" s="1"/>
  <c r="AM1617" i="34" l="1"/>
  <c r="AN1615" i="34"/>
  <c r="AO1615" i="34" s="1"/>
  <c r="AN1616" i="34" l="1"/>
  <c r="AO1616" i="34" s="1"/>
  <c r="AM1618" i="34"/>
  <c r="AM1619" i="34" l="1"/>
  <c r="AN1617" i="34"/>
  <c r="AO1617" i="34" s="1"/>
  <c r="AN1618" i="34" l="1"/>
  <c r="AO1618" i="34" s="1"/>
  <c r="AM1620" i="34"/>
  <c r="AN1619" i="34" l="1"/>
  <c r="AO1619" i="34" s="1"/>
  <c r="AM1621" i="34"/>
  <c r="AN1620" i="34" l="1"/>
  <c r="AO1620" i="34" s="1"/>
  <c r="AM1622" i="34"/>
  <c r="AM1623" i="34" l="1"/>
  <c r="AN1621" i="34"/>
  <c r="AO1621" i="34" s="1"/>
  <c r="AM1624" i="34" l="1"/>
  <c r="AN1622" i="34"/>
  <c r="AO1622" i="34" s="1"/>
  <c r="AM1625" i="34" l="1"/>
  <c r="AN1623" i="34"/>
  <c r="AO1623" i="34" s="1"/>
  <c r="AN1624" i="34" l="1"/>
  <c r="AO1624" i="34" s="1"/>
  <c r="AM1626" i="34"/>
  <c r="AM1627" i="34" l="1"/>
  <c r="AN1625" i="34"/>
  <c r="AO1625" i="34" s="1"/>
  <c r="AN1626" i="34" l="1"/>
  <c r="AO1626" i="34" s="1"/>
  <c r="AM1628" i="34"/>
  <c r="AM1629" i="34" l="1"/>
  <c r="AN1627" i="34"/>
  <c r="AO1627" i="34" s="1"/>
  <c r="AN1628" i="34" l="1"/>
  <c r="AO1628" i="34" s="1"/>
  <c r="AM1630" i="34"/>
  <c r="AM1631" i="34" l="1"/>
  <c r="AN1629" i="34"/>
  <c r="AO1629" i="34" s="1"/>
  <c r="AN1630" i="34" l="1"/>
  <c r="AO1630" i="34" s="1"/>
  <c r="AM1632" i="34"/>
  <c r="AM1633" i="34" l="1"/>
  <c r="AN1631" i="34"/>
  <c r="AO1631" i="34" s="1"/>
  <c r="AN1632" i="34" l="1"/>
  <c r="AO1632" i="34" s="1"/>
  <c r="AM1634" i="34"/>
  <c r="AM1635" i="34" l="1"/>
  <c r="AN1633" i="34"/>
  <c r="AO1633" i="34" s="1"/>
  <c r="AN1634" i="34" l="1"/>
  <c r="AO1634" i="34" s="1"/>
  <c r="AM1636" i="34"/>
  <c r="AM1637" i="34" l="1"/>
  <c r="AN1635" i="34"/>
  <c r="AO1635" i="34" s="1"/>
  <c r="AN1636" i="34" l="1"/>
  <c r="AO1636" i="34" s="1"/>
  <c r="AM1638" i="34"/>
  <c r="AM1639" i="34" l="1"/>
  <c r="AN1637" i="34"/>
  <c r="AO1637" i="34" s="1"/>
  <c r="AN1638" i="34" l="1"/>
  <c r="AO1638" i="34" s="1"/>
  <c r="AM1640" i="34"/>
  <c r="AM1641" i="34" l="1"/>
  <c r="AN1639" i="34"/>
  <c r="AO1639" i="34" s="1"/>
  <c r="AN1640" i="34" l="1"/>
  <c r="AO1640" i="34" s="1"/>
  <c r="AM1642" i="34"/>
  <c r="AM1643" i="34" l="1"/>
  <c r="AN1641" i="34"/>
  <c r="AO1641" i="34" s="1"/>
  <c r="AN1642" i="34" l="1"/>
  <c r="AO1642" i="34" s="1"/>
  <c r="AM1644" i="34"/>
  <c r="AM1645" i="34" l="1"/>
  <c r="AN1643" i="34"/>
  <c r="AO1643" i="34" s="1"/>
  <c r="AN1644" i="34" l="1"/>
  <c r="AO1644" i="34" s="1"/>
  <c r="AM1646" i="34"/>
  <c r="AM1647" i="34" l="1"/>
  <c r="AN1645" i="34"/>
  <c r="AO1645" i="34" s="1"/>
  <c r="AN1646" i="34" l="1"/>
  <c r="AO1646" i="34" s="1"/>
  <c r="AM1648" i="34"/>
  <c r="AM1649" i="34" l="1"/>
  <c r="AN1647" i="34"/>
  <c r="AO1647" i="34" s="1"/>
  <c r="AN1648" i="34" l="1"/>
  <c r="AO1648" i="34" s="1"/>
  <c r="AM1650" i="34"/>
  <c r="AM1651" i="34" l="1"/>
  <c r="AN1649" i="34"/>
  <c r="AO1649" i="34" s="1"/>
  <c r="AN1650" i="34" l="1"/>
  <c r="AO1650" i="34" s="1"/>
  <c r="AM1652" i="34"/>
  <c r="AM1653" i="34" l="1"/>
  <c r="AN1651" i="34"/>
  <c r="AO1651" i="34" s="1"/>
  <c r="AN1652" i="34" l="1"/>
  <c r="AO1652" i="34" s="1"/>
  <c r="AM1654" i="34"/>
  <c r="AM1655" i="34" l="1"/>
  <c r="AN1653" i="34"/>
  <c r="AO1653" i="34" s="1"/>
  <c r="AN1654" i="34" l="1"/>
  <c r="AO1654" i="34" s="1"/>
  <c r="AM1656" i="34"/>
  <c r="AN1655" i="34" l="1"/>
  <c r="AO1655" i="34" s="1"/>
  <c r="AM1657" i="34"/>
  <c r="AN1656" i="34" l="1"/>
  <c r="AO1656" i="34" s="1"/>
  <c r="AM1658" i="34"/>
  <c r="AM1659" i="34" l="1"/>
  <c r="AN1657" i="34"/>
  <c r="AO1657" i="34" s="1"/>
  <c r="AN1658" i="34" l="1"/>
  <c r="AO1658" i="34" s="1"/>
  <c r="AM1660" i="34"/>
  <c r="AN1659" i="34" l="1"/>
  <c r="AO1659" i="34" s="1"/>
  <c r="AM1661" i="34"/>
  <c r="AN1660" i="34" l="1"/>
  <c r="AO1660" i="34" s="1"/>
  <c r="AM1662" i="34"/>
  <c r="AN1661" i="34" l="1"/>
  <c r="AO1661" i="34" s="1"/>
  <c r="AM1663" i="34"/>
  <c r="AN1662" i="34" l="1"/>
  <c r="AO1662" i="34" s="1"/>
  <c r="AM1664" i="34"/>
  <c r="AM1665" i="34" l="1"/>
  <c r="AN1663" i="34"/>
  <c r="AO1663" i="34" s="1"/>
  <c r="AN1664" i="34" l="1"/>
  <c r="AO1664" i="34" s="1"/>
  <c r="AM1666" i="34"/>
  <c r="AM1667" i="34" l="1"/>
  <c r="AN1665" i="34"/>
  <c r="AO1665" i="34" s="1"/>
  <c r="AN1666" i="34" l="1"/>
  <c r="AO1666" i="34" s="1"/>
  <c r="AM1668" i="34"/>
  <c r="AN1667" i="34" l="1"/>
  <c r="AO1667" i="34" s="1"/>
  <c r="AM1669" i="34"/>
  <c r="AN1668" i="34" l="1"/>
  <c r="AO1668" i="34" s="1"/>
  <c r="AM1670" i="34"/>
  <c r="AM1671" i="34" l="1"/>
  <c r="AN1669" i="34"/>
  <c r="AO1669" i="34" s="1"/>
  <c r="AM1672" i="34" l="1"/>
  <c r="AN1670" i="34"/>
  <c r="AO1670" i="34" s="1"/>
  <c r="AM1673" i="34" l="1"/>
  <c r="AN1671" i="34"/>
  <c r="AO1671" i="34" s="1"/>
  <c r="AN1672" i="34" l="1"/>
  <c r="AO1672" i="34" s="1"/>
  <c r="AM1674" i="34"/>
  <c r="AM1675" i="34" l="1"/>
  <c r="AN1673" i="34"/>
  <c r="AO1673" i="34" s="1"/>
  <c r="AN1674" i="34" l="1"/>
  <c r="AO1674" i="34" s="1"/>
  <c r="AM1676" i="34"/>
  <c r="AN1675" i="34" l="1"/>
  <c r="AO1675" i="34" s="1"/>
  <c r="AM1677" i="34"/>
  <c r="AN1676" i="34" l="1"/>
  <c r="AO1676" i="34" s="1"/>
  <c r="AM1678" i="34"/>
  <c r="AM1679" i="34" l="1"/>
  <c r="AN1677" i="34"/>
  <c r="AO1677" i="34" s="1"/>
  <c r="AN1678" i="34" l="1"/>
  <c r="AO1678" i="34" s="1"/>
  <c r="AM1680" i="34"/>
  <c r="AM1681" i="34" l="1"/>
  <c r="AN1679" i="34"/>
  <c r="AO1679" i="34" s="1"/>
  <c r="AM1682" i="34" l="1"/>
  <c r="AN1680" i="34"/>
  <c r="AO1680" i="34" s="1"/>
  <c r="AM1683" i="34" l="1"/>
  <c r="AN1681" i="34"/>
  <c r="AO1681" i="34" s="1"/>
  <c r="AN1682" i="34" l="1"/>
  <c r="AO1682" i="34" s="1"/>
  <c r="AM1684" i="34"/>
  <c r="AM1685" i="34" l="1"/>
  <c r="AN1683" i="34"/>
  <c r="AO1683" i="34" s="1"/>
  <c r="AM1686" i="34" l="1"/>
  <c r="AN1684" i="34"/>
  <c r="AO1684" i="34" s="1"/>
  <c r="AN1685" i="34" l="1"/>
  <c r="AO1685" i="34" s="1"/>
  <c r="AM1687" i="34"/>
  <c r="AN1686" i="34" l="1"/>
  <c r="AO1686" i="34" s="1"/>
  <c r="AM1688" i="34"/>
  <c r="AM1689" i="34" l="1"/>
  <c r="AN1687" i="34"/>
  <c r="AO1687" i="34" s="1"/>
  <c r="AN1688" i="34" l="1"/>
  <c r="AO1688" i="34" s="1"/>
  <c r="AM1690" i="34"/>
  <c r="AM1691" i="34" l="1"/>
  <c r="AN1689" i="34"/>
  <c r="AO1689" i="34" s="1"/>
  <c r="AN1690" i="34" l="1"/>
  <c r="AO1690" i="34" s="1"/>
  <c r="AM1692" i="34"/>
  <c r="AM1693" i="34" l="1"/>
  <c r="AN1691" i="34"/>
  <c r="AO1691" i="34" s="1"/>
  <c r="AN1692" i="34" l="1"/>
  <c r="AO1692" i="34" s="1"/>
  <c r="AM1694" i="34"/>
  <c r="AM1695" i="34" l="1"/>
  <c r="AN1693" i="34"/>
  <c r="AO1693" i="34" s="1"/>
  <c r="AN1694" i="34" l="1"/>
  <c r="AO1694" i="34" s="1"/>
  <c r="AM1696" i="34"/>
  <c r="AM1697" i="34" l="1"/>
  <c r="AN1695" i="34"/>
  <c r="AO1695" i="34" s="1"/>
  <c r="AN1696" i="34" l="1"/>
  <c r="AO1696" i="34" s="1"/>
  <c r="AM1698" i="34"/>
  <c r="AM1699" i="34" l="1"/>
  <c r="AN1697" i="34"/>
  <c r="AO1697" i="34" s="1"/>
  <c r="AN1698" i="34" l="1"/>
  <c r="AO1698" i="34" s="1"/>
  <c r="AM1700" i="34"/>
  <c r="AM1701" i="34" l="1"/>
  <c r="AN1699" i="34"/>
  <c r="AO1699" i="34" s="1"/>
  <c r="AN1700" i="34" l="1"/>
  <c r="AO1700" i="34" s="1"/>
  <c r="AM1702" i="34"/>
  <c r="AM1703" i="34" l="1"/>
  <c r="AN1701" i="34"/>
  <c r="AO1701" i="34" s="1"/>
  <c r="AN1702" i="34" l="1"/>
  <c r="AO1702" i="34" s="1"/>
  <c r="AM1704" i="34"/>
  <c r="AN1703" i="34" l="1"/>
  <c r="AO1703" i="34" s="1"/>
  <c r="AM1705" i="34"/>
  <c r="AN1704" i="34" l="1"/>
  <c r="AO1704" i="34" s="1"/>
  <c r="AM1706" i="34"/>
  <c r="AN1705" i="34" l="1"/>
  <c r="AO1705" i="34" s="1"/>
  <c r="AM1707" i="34"/>
  <c r="AM1708" i="34" l="1"/>
  <c r="AN1706" i="34"/>
  <c r="AO1706" i="34" s="1"/>
  <c r="AN1707" i="34" l="1"/>
  <c r="AO1707" i="34" s="1"/>
  <c r="AM1709" i="34"/>
  <c r="AN1708" i="34" l="1"/>
  <c r="AO1708" i="34" s="1"/>
  <c r="AM1710" i="34"/>
  <c r="AM1711" i="34" l="1"/>
  <c r="AN1709" i="34"/>
  <c r="AO1709" i="34" s="1"/>
  <c r="AN1710" i="34" l="1"/>
  <c r="AO1710" i="34" s="1"/>
  <c r="AM1712" i="34"/>
  <c r="AN1711" i="34" l="1"/>
  <c r="AO1711" i="34" s="1"/>
  <c r="AM1713" i="34"/>
  <c r="AN1712" i="34" l="1"/>
  <c r="AO1712" i="34" s="1"/>
  <c r="AM1714" i="34"/>
  <c r="AM1715" i="34" l="1"/>
  <c r="AN1713" i="34"/>
  <c r="AO1713" i="34" s="1"/>
  <c r="AM1716" i="34" l="1"/>
  <c r="AN1714" i="34"/>
  <c r="AO1714" i="34" s="1"/>
  <c r="AM1717" i="34" l="1"/>
  <c r="AN1715" i="34"/>
  <c r="AO1715" i="34" s="1"/>
  <c r="AN1716" i="34" l="1"/>
  <c r="AO1716" i="34" s="1"/>
  <c r="AM1718" i="34"/>
  <c r="AM1719" i="34" l="1"/>
  <c r="AN1717" i="34"/>
  <c r="AO1717" i="34" s="1"/>
  <c r="AN1718" i="34" l="1"/>
  <c r="AO1718" i="34" s="1"/>
  <c r="AM1720" i="34"/>
  <c r="AN1719" i="34" l="1"/>
  <c r="AO1719" i="34" s="1"/>
  <c r="AM1721" i="34"/>
  <c r="AN1720" i="34" l="1"/>
  <c r="AO1720" i="34" s="1"/>
  <c r="AM1722" i="34"/>
  <c r="AM1723" i="34" l="1"/>
  <c r="AN1721" i="34"/>
  <c r="AO1721" i="34" s="1"/>
  <c r="AN1722" i="34" l="1"/>
  <c r="AO1722" i="34" s="1"/>
  <c r="AM1724" i="34"/>
  <c r="AN1723" i="34" l="1"/>
  <c r="AO1723" i="34" s="1"/>
  <c r="AM1725" i="34"/>
  <c r="AN1724" i="34" l="1"/>
  <c r="AO1724" i="34" s="1"/>
  <c r="AM1726" i="34"/>
  <c r="AM1727" i="34" l="1"/>
  <c r="AN1725" i="34"/>
  <c r="AO1725" i="34" s="1"/>
  <c r="AN1726" i="34" l="1"/>
  <c r="AO1726" i="34" s="1"/>
  <c r="AM1728" i="34"/>
  <c r="AN1727" i="34" l="1"/>
  <c r="AO1727" i="34" s="1"/>
  <c r="AM1729" i="34"/>
  <c r="AN1728" i="34" l="1"/>
  <c r="AO1728" i="34" s="1"/>
  <c r="AM1730" i="34"/>
  <c r="AM1731" i="34" l="1"/>
  <c r="AN1729" i="34"/>
  <c r="AO1729" i="34" s="1"/>
  <c r="AN1730" i="34" l="1"/>
  <c r="AO1730" i="34" s="1"/>
  <c r="AM1732" i="34"/>
  <c r="AN1731" i="34" l="1"/>
  <c r="AO1731" i="34" s="1"/>
  <c r="AM1733" i="34"/>
  <c r="AN1732" i="34" l="1"/>
  <c r="AO1732" i="34" s="1"/>
  <c r="AM1734" i="34"/>
  <c r="AM1735" i="34" l="1"/>
  <c r="AN1733" i="34"/>
  <c r="AO1733" i="34" s="1"/>
  <c r="AM1736" i="34" l="1"/>
  <c r="AN1734" i="34"/>
  <c r="AO1734" i="34" s="1"/>
  <c r="AN1735" i="34" l="1"/>
  <c r="AO1735" i="34" s="1"/>
  <c r="AM1737" i="34"/>
  <c r="AN1736" i="34" l="1"/>
  <c r="AO1736" i="34" s="1"/>
  <c r="AM1738" i="34"/>
  <c r="AM1739" i="34" l="1"/>
  <c r="AN1737" i="34"/>
  <c r="AO1737" i="34" s="1"/>
  <c r="AM1740" i="34" l="1"/>
  <c r="AN1738" i="34"/>
  <c r="AO1738" i="34" s="1"/>
  <c r="AN1739" i="34" l="1"/>
  <c r="AO1739" i="34" s="1"/>
  <c r="AM1741" i="34"/>
  <c r="AN1740" i="34" l="1"/>
  <c r="AO1740" i="34" s="1"/>
  <c r="AM1742" i="34"/>
  <c r="AM1743" i="34" l="1"/>
  <c r="AN1741" i="34"/>
  <c r="AO1741" i="34" s="1"/>
  <c r="AM1744" i="34" l="1"/>
  <c r="AN1742" i="34"/>
  <c r="AO1742" i="34" s="1"/>
  <c r="AN1743" i="34" l="1"/>
  <c r="AO1743" i="34" s="1"/>
  <c r="AM1745" i="34"/>
  <c r="AN1744" i="34" l="1"/>
  <c r="AO1744" i="34" s="1"/>
  <c r="AM1746" i="34"/>
  <c r="AM1747" i="34" l="1"/>
  <c r="AN1745" i="34"/>
  <c r="AO1745" i="34" s="1"/>
  <c r="AM1748" i="34" l="1"/>
  <c r="AN1746" i="34"/>
  <c r="AO1746" i="34" s="1"/>
  <c r="AN1747" i="34" l="1"/>
  <c r="AO1747" i="34" s="1"/>
  <c r="AM1749" i="34"/>
  <c r="AN1748" i="34" l="1"/>
  <c r="AO1748" i="34" s="1"/>
  <c r="AM1750" i="34"/>
  <c r="AM1751" i="34" l="1"/>
  <c r="AN1749" i="34"/>
  <c r="AO1749" i="34" s="1"/>
  <c r="AM1752" i="34" l="1"/>
  <c r="AN1750" i="34"/>
  <c r="AO1750" i="34" s="1"/>
  <c r="AN1751" i="34" l="1"/>
  <c r="AO1751" i="34" s="1"/>
  <c r="AM1753" i="34"/>
  <c r="AN1752" i="34" l="1"/>
  <c r="AO1752" i="34" s="1"/>
  <c r="AM1754" i="34"/>
  <c r="AM1755" i="34" l="1"/>
  <c r="AN1753" i="34"/>
  <c r="AO1753" i="34" s="1"/>
  <c r="AM1756" i="34" l="1"/>
  <c r="AN1754" i="34"/>
  <c r="AO1754" i="34" s="1"/>
  <c r="AN1755" i="34" l="1"/>
  <c r="AO1755" i="34" s="1"/>
  <c r="AM1757" i="34"/>
  <c r="AN1756" i="34" l="1"/>
  <c r="AO1756" i="34" s="1"/>
  <c r="AM1758" i="34"/>
  <c r="AM1759" i="34" l="1"/>
  <c r="AN1757" i="34"/>
  <c r="AO1757" i="34" s="1"/>
  <c r="AN1758" i="34" l="1"/>
  <c r="AO1758" i="34" s="1"/>
  <c r="AM1760" i="34"/>
  <c r="AN1759" i="34" l="1"/>
  <c r="AO1759" i="34" s="1"/>
  <c r="AM1761" i="34"/>
  <c r="AN1760" i="34" l="1"/>
  <c r="AO1760" i="34" s="1"/>
  <c r="AM1762" i="34"/>
  <c r="AN1761" i="34" l="1"/>
  <c r="AO1761" i="34" s="1"/>
  <c r="AM1763" i="34"/>
  <c r="AN1762" i="34" l="1"/>
  <c r="AO1762" i="34" s="1"/>
  <c r="AM1764" i="34"/>
  <c r="AM1765" i="34" l="1"/>
  <c r="AN1763" i="34"/>
  <c r="AO1763" i="34" s="1"/>
  <c r="AM1766" i="34" l="1"/>
  <c r="AN1764" i="34"/>
  <c r="AO1764" i="34" s="1"/>
  <c r="AN1765" i="34" l="1"/>
  <c r="AO1765" i="34" s="1"/>
  <c r="AM1767" i="34"/>
  <c r="AN1766" i="34" l="1"/>
  <c r="AO1766" i="34" s="1"/>
  <c r="AM1768" i="34"/>
  <c r="AM1769" i="34" l="1"/>
  <c r="AN1767" i="34"/>
  <c r="AO1767" i="34" s="1"/>
  <c r="AN1768" i="34" l="1"/>
  <c r="AO1768" i="34" s="1"/>
  <c r="AM1770" i="34"/>
  <c r="AN1769" i="34" l="1"/>
  <c r="AO1769" i="34" s="1"/>
  <c r="AM1771" i="34"/>
  <c r="AN1770" i="34" l="1"/>
  <c r="AO1770" i="34" s="1"/>
  <c r="AM1772" i="34"/>
  <c r="AM1773" i="34" l="1"/>
  <c r="AN1771" i="34"/>
  <c r="AO1771" i="34" s="1"/>
  <c r="AN1772" i="34" l="1"/>
  <c r="AO1772" i="34" s="1"/>
  <c r="AM1774" i="34"/>
  <c r="AN1773" i="34" l="1"/>
  <c r="AO1773" i="34" s="1"/>
  <c r="AM1775" i="34"/>
  <c r="AN1774" i="34" l="1"/>
  <c r="AO1774" i="34" s="1"/>
  <c r="AM1776" i="34"/>
  <c r="AM1777" i="34" l="1"/>
  <c r="AN1775" i="34"/>
  <c r="AO1775" i="34" s="1"/>
  <c r="AN1776" i="34" l="1"/>
  <c r="AO1776" i="34" s="1"/>
  <c r="AM1778" i="34"/>
  <c r="AM1779" i="34" l="1"/>
  <c r="AN1777" i="34"/>
  <c r="AO1777" i="34" s="1"/>
  <c r="AN1778" i="34" l="1"/>
  <c r="AO1778" i="34" s="1"/>
  <c r="AM1780" i="34"/>
  <c r="AN1779" i="34" l="1"/>
  <c r="AO1779" i="34" s="1"/>
  <c r="AM1781" i="34"/>
  <c r="AN1780" i="34" l="1"/>
  <c r="AO1780" i="34" s="1"/>
  <c r="AM1782" i="34"/>
  <c r="AM1783" i="34" l="1"/>
  <c r="AN1781" i="34"/>
  <c r="AO1781" i="34" s="1"/>
  <c r="AN1782" i="34" l="1"/>
  <c r="AO1782" i="34" s="1"/>
  <c r="AM1784" i="34"/>
  <c r="AN1783" i="34" l="1"/>
  <c r="AO1783" i="34" s="1"/>
  <c r="AM1785" i="34"/>
  <c r="AN1784" i="34" l="1"/>
  <c r="AO1784" i="34" s="1"/>
  <c r="AM1786" i="34"/>
  <c r="AN1785" i="34" l="1"/>
  <c r="AO1785" i="34" s="1"/>
  <c r="AM1787" i="34"/>
  <c r="AN1786" i="34" l="1"/>
  <c r="AO1786" i="34" s="1"/>
  <c r="AM1788" i="34"/>
  <c r="AM1789" i="34" l="1"/>
  <c r="AN1787" i="34"/>
  <c r="AO1787" i="34" s="1"/>
  <c r="AN1788" i="34" l="1"/>
  <c r="AO1788" i="34" s="1"/>
  <c r="AM1790" i="34"/>
  <c r="AN1789" i="34" l="1"/>
  <c r="AO1789" i="34" s="1"/>
  <c r="AM1791" i="34"/>
  <c r="AN1790" i="34" l="1"/>
  <c r="AO1790" i="34" s="1"/>
  <c r="AM1792" i="34"/>
  <c r="AN1791" i="34" l="1"/>
  <c r="AO1791" i="34" s="1"/>
  <c r="AM1793" i="34"/>
  <c r="AM1794" i="34" l="1"/>
  <c r="AN1792" i="34"/>
  <c r="AO1792" i="34" s="1"/>
  <c r="AN1793" i="34" l="1"/>
  <c r="AO1793" i="34" s="1"/>
  <c r="AM1795" i="34"/>
  <c r="AN1794" i="34" l="1"/>
  <c r="AO1794" i="34" s="1"/>
  <c r="AM1796" i="34"/>
  <c r="AM1797" i="34" l="1"/>
  <c r="AN1795" i="34"/>
  <c r="AO1795" i="34" s="1"/>
  <c r="AN1796" i="34" l="1"/>
  <c r="AO1796" i="34" s="1"/>
  <c r="AM1798" i="34"/>
  <c r="AN1797" i="34" l="1"/>
  <c r="AO1797" i="34" s="1"/>
  <c r="AM1799" i="34"/>
  <c r="AN1798" i="34" l="1"/>
  <c r="AO1798" i="34" s="1"/>
  <c r="AM1800" i="34"/>
  <c r="AN1799" i="34" l="1"/>
  <c r="AO1799" i="34" s="1"/>
  <c r="AM1801" i="34"/>
  <c r="AM1802" i="34" l="1"/>
  <c r="AN1800" i="34"/>
  <c r="AO1800" i="34" s="1"/>
  <c r="AN1801" i="34" l="1"/>
  <c r="AO1801" i="34" s="1"/>
  <c r="AM1803" i="34"/>
  <c r="AN1802" i="34" l="1"/>
  <c r="AO1802" i="34" s="1"/>
  <c r="AM1804" i="34"/>
  <c r="AM1805" i="34" l="1"/>
  <c r="AN1803" i="34"/>
  <c r="AO1803" i="34" s="1"/>
  <c r="AM1806" i="34" l="1"/>
  <c r="AN1804" i="34"/>
  <c r="AO1804" i="34" s="1"/>
  <c r="AN1805" i="34" l="1"/>
  <c r="AO1805" i="34" s="1"/>
  <c r="AM1807" i="34"/>
  <c r="AN1806" i="34" l="1"/>
  <c r="AO1806" i="34" s="1"/>
  <c r="AM1808" i="34"/>
  <c r="AM1809" i="34" l="1"/>
  <c r="AN1807" i="34"/>
  <c r="AO1807" i="34" s="1"/>
  <c r="AN1808" i="34" l="1"/>
  <c r="AO1808" i="34" s="1"/>
  <c r="AM1810" i="34"/>
  <c r="AN1809" i="34" l="1"/>
  <c r="AO1809" i="34" s="1"/>
  <c r="AM1811" i="34"/>
  <c r="AN1810" i="34" l="1"/>
  <c r="AO1810" i="34" s="1"/>
  <c r="AM1812" i="34"/>
  <c r="AN1811" i="34" l="1"/>
  <c r="AO1811" i="34" s="1"/>
  <c r="AM1813" i="34"/>
  <c r="AM1814" i="34" l="1"/>
  <c r="AN1812" i="34"/>
  <c r="AO1812" i="34" s="1"/>
  <c r="AM1815" i="34" l="1"/>
  <c r="AN1813" i="34"/>
  <c r="AO1813" i="34" s="1"/>
  <c r="AM1816" i="34" l="1"/>
  <c r="AN1814" i="34"/>
  <c r="AO1814" i="34" s="1"/>
  <c r="AM1817" i="34" l="1"/>
  <c r="AN1815" i="34"/>
  <c r="AO1815" i="34" s="1"/>
  <c r="AN1816" i="34" l="1"/>
  <c r="AO1816" i="34" s="1"/>
  <c r="AM1818" i="34"/>
  <c r="AM1819" i="34" l="1"/>
  <c r="AN1817" i="34"/>
  <c r="AO1817" i="34" s="1"/>
  <c r="AN1818" i="34" l="1"/>
  <c r="AO1818" i="34" s="1"/>
  <c r="AM1820" i="34"/>
  <c r="AM1821" i="34" l="1"/>
  <c r="AN1819" i="34"/>
  <c r="AO1819" i="34" s="1"/>
  <c r="AN1820" i="34" l="1"/>
  <c r="AO1820" i="34" s="1"/>
  <c r="AM1822" i="34"/>
  <c r="AN1821" i="34" l="1"/>
  <c r="AO1821" i="34" s="1"/>
  <c r="AM1823" i="34"/>
  <c r="AN1822" i="34" l="1"/>
  <c r="AO1822" i="34" s="1"/>
  <c r="AM1824" i="34"/>
  <c r="AM1825" i="34" l="1"/>
  <c r="AN1823" i="34"/>
  <c r="AO1823" i="34" s="1"/>
  <c r="AN1824" i="34" l="1"/>
  <c r="AO1824" i="34" s="1"/>
  <c r="AM1826" i="34"/>
  <c r="AN1825" i="34" l="1"/>
  <c r="AO1825" i="34" s="1"/>
  <c r="AM1827" i="34"/>
  <c r="AN1826" i="34" l="1"/>
  <c r="AO1826" i="34" s="1"/>
  <c r="AM1828" i="34"/>
  <c r="AM1829" i="34" l="1"/>
  <c r="AN1827" i="34"/>
  <c r="AO1827" i="34" s="1"/>
  <c r="AN1828" i="34" l="1"/>
  <c r="AO1828" i="34" s="1"/>
  <c r="AM1830" i="34"/>
  <c r="AN1829" i="34" l="1"/>
  <c r="AO1829" i="34" s="1"/>
  <c r="AM1831" i="34"/>
  <c r="AN1830" i="34" l="1"/>
  <c r="AO1830" i="34" s="1"/>
  <c r="AM1832" i="34"/>
  <c r="AM1833" i="34" l="1"/>
  <c r="AN1831" i="34"/>
  <c r="AO1831" i="34" s="1"/>
  <c r="AM1834" i="34" l="1"/>
  <c r="AN1832" i="34"/>
  <c r="AO1832" i="34" s="1"/>
  <c r="AM1835" i="34" l="1"/>
  <c r="AN1833" i="34"/>
  <c r="AO1833" i="34" s="1"/>
  <c r="AN1834" i="34" l="1"/>
  <c r="AO1834" i="34" s="1"/>
  <c r="AM1836" i="34"/>
  <c r="AM1837" i="34" l="1"/>
  <c r="AN1835" i="34"/>
  <c r="AO1835" i="34" s="1"/>
  <c r="AN1836" i="34" l="1"/>
  <c r="AO1836" i="34" s="1"/>
  <c r="AM1838" i="34"/>
  <c r="AN1837" i="34" l="1"/>
  <c r="AO1837" i="34" s="1"/>
  <c r="AM1839" i="34"/>
  <c r="AN1838" i="34" l="1"/>
  <c r="AO1838" i="34" s="1"/>
  <c r="AM1840" i="34"/>
  <c r="AM1841" i="34" l="1"/>
  <c r="AN1839" i="34"/>
  <c r="AO1839" i="34" s="1"/>
  <c r="AN1840" i="34" l="1"/>
  <c r="AO1840" i="34" s="1"/>
  <c r="AM1842" i="34"/>
  <c r="AM1843" i="34" l="1"/>
  <c r="AN1841" i="34"/>
  <c r="AO1841" i="34" s="1"/>
  <c r="AN1842" i="34" l="1"/>
  <c r="AO1842" i="34" s="1"/>
  <c r="AM1844" i="34"/>
  <c r="AM1845" i="34" l="1"/>
  <c r="AN1843" i="34"/>
  <c r="AO1843" i="34" s="1"/>
  <c r="AN1844" i="34" l="1"/>
  <c r="AO1844" i="34" s="1"/>
  <c r="AM1846" i="34"/>
  <c r="AN1845" i="34" l="1"/>
  <c r="AO1845" i="34" s="1"/>
  <c r="AM1847" i="34"/>
  <c r="AN1846" i="34" l="1"/>
  <c r="AO1846" i="34" s="1"/>
  <c r="AM1848" i="34"/>
  <c r="AN1847" i="34" l="1"/>
  <c r="AO1847" i="34" s="1"/>
  <c r="AM1849" i="34"/>
  <c r="AN1848" i="34" l="1"/>
  <c r="AO1848" i="34" s="1"/>
  <c r="AM1850" i="34"/>
  <c r="AN1849" i="34" l="1"/>
  <c r="AO1849" i="34" s="1"/>
  <c r="AM1851" i="34"/>
  <c r="AM1852" i="34" l="1"/>
  <c r="AN1850" i="34"/>
  <c r="AO1850" i="34" s="1"/>
  <c r="AN1851" i="34" l="1"/>
  <c r="AO1851" i="34" s="1"/>
  <c r="AM1853" i="34"/>
  <c r="AM1854" i="34" l="1"/>
  <c r="AN1852" i="34"/>
  <c r="AO1852" i="34" s="1"/>
  <c r="AN1853" i="34" l="1"/>
  <c r="AO1853" i="34" s="1"/>
  <c r="AM1855" i="34"/>
  <c r="AM1856" i="34" l="1"/>
  <c r="AN1854" i="34"/>
  <c r="AO1854" i="34" s="1"/>
  <c r="AM1857" i="34" l="1"/>
  <c r="AN1855" i="34"/>
  <c r="AO1855" i="34" s="1"/>
  <c r="AN1856" i="34" l="1"/>
  <c r="AO1856" i="34" s="1"/>
  <c r="AM1858" i="34"/>
  <c r="AN1857" i="34" l="1"/>
  <c r="AO1857" i="34" s="1"/>
  <c r="AM1859" i="34"/>
  <c r="AN1858" i="34" l="1"/>
  <c r="AO1858" i="34" s="1"/>
  <c r="AM1860" i="34"/>
  <c r="AN1859" i="34" l="1"/>
  <c r="AO1859" i="34" s="1"/>
  <c r="AM1861" i="34"/>
  <c r="AM1862" i="34" l="1"/>
  <c r="AN1860" i="34"/>
  <c r="AO1860" i="34" s="1"/>
  <c r="AN1861" i="34" l="1"/>
  <c r="AO1861" i="34" s="1"/>
  <c r="AM1863" i="34"/>
  <c r="AM1864" i="34" l="1"/>
  <c r="AN1862" i="34"/>
  <c r="AO1862" i="34" s="1"/>
  <c r="AM1865" i="34" l="1"/>
  <c r="AN1863" i="34"/>
  <c r="AO1863" i="34" s="1"/>
  <c r="AM1866" i="34" l="1"/>
  <c r="AN1864" i="34"/>
  <c r="AO1864" i="34" s="1"/>
  <c r="AM1867" i="34" l="1"/>
  <c r="AN1865" i="34"/>
  <c r="AO1865" i="34" s="1"/>
  <c r="AN1866" i="34" l="1"/>
  <c r="AO1866" i="34" s="1"/>
  <c r="AM1868" i="34"/>
  <c r="AN1867" i="34" l="1"/>
  <c r="AO1867" i="34" s="1"/>
  <c r="AM1869" i="34"/>
  <c r="AN1868" i="34" l="1"/>
  <c r="AO1868" i="34" s="1"/>
  <c r="AM1870" i="34"/>
  <c r="AN1869" i="34" l="1"/>
  <c r="AO1869" i="34" s="1"/>
  <c r="AM1871" i="34"/>
  <c r="AM1872" i="34" l="1"/>
  <c r="AN1870" i="34"/>
  <c r="AO1870" i="34" s="1"/>
  <c r="AM1873" i="34" l="1"/>
  <c r="AN1871" i="34"/>
  <c r="AO1871" i="34" s="1"/>
  <c r="AN1872" i="34" l="1"/>
  <c r="AO1872" i="34" s="1"/>
  <c r="AM1874" i="34"/>
  <c r="AM1875" i="34" l="1"/>
  <c r="AN1873" i="34"/>
  <c r="AO1873" i="34" s="1"/>
  <c r="AN1874" i="34" l="1"/>
  <c r="AO1874" i="34" s="1"/>
  <c r="AM1876" i="34"/>
  <c r="AN1875" i="34" l="1"/>
  <c r="AO1875" i="34" s="1"/>
  <c r="AM1877" i="34"/>
  <c r="AN1876" i="34" l="1"/>
  <c r="AO1876" i="34" s="1"/>
  <c r="AM1878" i="34"/>
  <c r="AN1877" i="34" l="1"/>
  <c r="AO1877" i="34" s="1"/>
  <c r="AM1879" i="34"/>
  <c r="AN1878" i="34" l="1"/>
  <c r="AO1878" i="34" s="1"/>
  <c r="AM1880" i="34"/>
  <c r="AM1881" i="34" l="1"/>
  <c r="AN1879" i="34"/>
  <c r="AO1879" i="34" s="1"/>
  <c r="AN1880" i="34" l="1"/>
  <c r="AO1880" i="34" s="1"/>
  <c r="AM1882" i="34"/>
  <c r="AM1883" i="34" l="1"/>
  <c r="AN1881" i="34"/>
  <c r="AO1881" i="34" s="1"/>
  <c r="AN1882" i="34" l="1"/>
  <c r="AO1882" i="34" s="1"/>
  <c r="AM1884" i="34"/>
  <c r="AM1885" i="34" l="1"/>
  <c r="AN1883" i="34"/>
  <c r="AO1883" i="34" s="1"/>
  <c r="AN1884" i="34" l="1"/>
  <c r="AO1884" i="34" s="1"/>
  <c r="AM1886" i="34"/>
  <c r="AN1885" i="34" l="1"/>
  <c r="AO1885" i="34" s="1"/>
  <c r="AM1887" i="34"/>
  <c r="AN1886" i="34" l="1"/>
  <c r="AO1886" i="34" s="1"/>
  <c r="AM1888" i="34"/>
  <c r="AN1887" i="34" l="1"/>
  <c r="AO1887" i="34" s="1"/>
  <c r="AM1889" i="34"/>
  <c r="AM1890" i="34" l="1"/>
  <c r="AN1888" i="34"/>
  <c r="AO1888" i="34" s="1"/>
  <c r="AN1889" i="34" l="1"/>
  <c r="AO1889" i="34" s="1"/>
  <c r="AM1891" i="34"/>
  <c r="AM1892" i="34" l="1"/>
  <c r="AN1890" i="34"/>
  <c r="AO1890" i="34" s="1"/>
  <c r="AM1893" i="34" l="1"/>
  <c r="AN1891" i="34"/>
  <c r="AO1891" i="34" s="1"/>
  <c r="AM1894" i="34" l="1"/>
  <c r="AN1892" i="34"/>
  <c r="AO1892" i="34" s="1"/>
  <c r="AM1895" i="34" l="1"/>
  <c r="AN1893" i="34"/>
  <c r="AO1893" i="34" s="1"/>
  <c r="AN1894" i="34" l="1"/>
  <c r="AO1894" i="34" s="1"/>
  <c r="AM1896" i="34"/>
  <c r="AM1897" i="34" l="1"/>
  <c r="AN1895" i="34"/>
  <c r="AO1895" i="34" s="1"/>
  <c r="AN1896" i="34" l="1"/>
  <c r="AO1896" i="34" s="1"/>
  <c r="AM1898" i="34"/>
  <c r="AM1899" i="34" l="1"/>
  <c r="AN1897" i="34"/>
  <c r="AO1897" i="34" s="1"/>
  <c r="AN1898" i="34" l="1"/>
  <c r="AO1898" i="34" s="1"/>
  <c r="AM1900" i="34"/>
  <c r="AN1899" i="34" l="1"/>
  <c r="AO1899" i="34" s="1"/>
  <c r="AM1901" i="34"/>
  <c r="AN1900" i="34" l="1"/>
  <c r="AO1900" i="34" s="1"/>
  <c r="AM1902" i="34"/>
  <c r="AN1901" i="34" l="1"/>
  <c r="AO1901" i="34" s="1"/>
  <c r="AM1903" i="34"/>
  <c r="AN1902" i="34" l="1"/>
  <c r="AO1902" i="34" s="1"/>
  <c r="AM1904" i="34"/>
  <c r="AN1903" i="34" l="1"/>
  <c r="AO1903" i="34" s="1"/>
  <c r="AM1905" i="34"/>
  <c r="AM1906" i="34" l="1"/>
  <c r="AN1904" i="34"/>
  <c r="AO1904" i="34" s="1"/>
  <c r="AM1907" i="34" l="1"/>
  <c r="AN1905" i="34"/>
  <c r="AO1905" i="34" s="1"/>
  <c r="AM1908" i="34" l="1"/>
  <c r="AN1906" i="34"/>
  <c r="AO1906" i="34" s="1"/>
  <c r="AM1909" i="34" l="1"/>
  <c r="AN1907" i="34"/>
  <c r="AO1907" i="34" s="1"/>
  <c r="AN1908" i="34" l="1"/>
  <c r="AO1908" i="34" s="1"/>
  <c r="AM1910" i="34"/>
  <c r="AM1911" i="34" l="1"/>
  <c r="AN1909" i="34"/>
  <c r="AO1909" i="34" s="1"/>
  <c r="AN1910" i="34" l="1"/>
  <c r="AO1910" i="34" s="1"/>
  <c r="AM1912" i="34"/>
  <c r="AN1911" i="34" l="1"/>
  <c r="AO1911" i="34" s="1"/>
  <c r="AM1913" i="34"/>
  <c r="AN1912" i="34" l="1"/>
  <c r="AO1912" i="34" s="1"/>
  <c r="AM1914" i="34"/>
  <c r="AM1915" i="34" l="1"/>
  <c r="AN1913" i="34"/>
  <c r="AO1913" i="34" s="1"/>
  <c r="AN1914" i="34" l="1"/>
  <c r="AO1914" i="34" s="1"/>
  <c r="AM1916" i="34"/>
  <c r="AN1915" i="34" l="1"/>
  <c r="AO1915" i="34" s="1"/>
  <c r="AM1917" i="34"/>
  <c r="AN1916" i="34" l="1"/>
  <c r="AO1916" i="34" s="1"/>
  <c r="AM1918" i="34"/>
  <c r="AM1919" i="34" l="1"/>
  <c r="AN1917" i="34"/>
  <c r="AO1917" i="34" s="1"/>
  <c r="AM1920" i="34" l="1"/>
  <c r="AN1918" i="34"/>
  <c r="AO1918" i="34" s="1"/>
  <c r="AM1921" i="34" l="1"/>
  <c r="AN1919" i="34"/>
  <c r="AO1919" i="34" s="1"/>
  <c r="AN1920" i="34" l="1"/>
  <c r="AO1920" i="34" s="1"/>
  <c r="AM1922" i="34"/>
  <c r="AM1923" i="34" l="1"/>
  <c r="AN1921" i="34"/>
  <c r="AO1921" i="34" s="1"/>
  <c r="AN1922" i="34" l="1"/>
  <c r="AO1922" i="34" s="1"/>
  <c r="AM1924" i="34"/>
  <c r="AN1923" i="34" l="1"/>
  <c r="AO1923" i="34" s="1"/>
  <c r="AM1925" i="34"/>
  <c r="AN1924" i="34" l="1"/>
  <c r="AO1924" i="34" s="1"/>
  <c r="AM1926" i="34"/>
  <c r="AN1925" i="34" l="1"/>
  <c r="AO1925" i="34" s="1"/>
  <c r="AM1927" i="34"/>
  <c r="AM1928" i="34" l="1"/>
  <c r="AN1926" i="34"/>
  <c r="AO1926" i="34" s="1"/>
  <c r="AN1927" i="34" l="1"/>
  <c r="AO1927" i="34" s="1"/>
  <c r="AM1929" i="34"/>
  <c r="AM1930" i="34" l="1"/>
  <c r="AN1928" i="34"/>
  <c r="AO1928" i="34" s="1"/>
  <c r="AM1931" i="34" l="1"/>
  <c r="AN1929" i="34"/>
  <c r="AO1929" i="34" s="1"/>
  <c r="AM1932" i="34" l="1"/>
  <c r="AN1930" i="34"/>
  <c r="AO1930" i="34" s="1"/>
  <c r="AM1933" i="34" l="1"/>
  <c r="AN1931" i="34"/>
  <c r="AO1931" i="34" s="1"/>
  <c r="AN1932" i="34" l="1"/>
  <c r="AO1932" i="34" s="1"/>
  <c r="AM1934" i="34"/>
  <c r="AM1935" i="34" l="1"/>
  <c r="AN1933" i="34"/>
  <c r="AO1933" i="34" s="1"/>
  <c r="AN1934" i="34" l="1"/>
  <c r="AO1934" i="34" s="1"/>
  <c r="AM1936" i="34"/>
  <c r="AM1937" i="34" l="1"/>
  <c r="AN1935" i="34"/>
  <c r="AO1935" i="34" s="1"/>
  <c r="AN1936" i="34" l="1"/>
  <c r="AO1936" i="34" s="1"/>
  <c r="AM1938" i="34"/>
  <c r="AM1939" i="34" l="1"/>
  <c r="AN1937" i="34"/>
  <c r="AO1937" i="34" s="1"/>
  <c r="AN1938" i="34" l="1"/>
  <c r="AO1938" i="34" s="1"/>
  <c r="AM1940" i="34"/>
  <c r="AM1941" i="34" l="1"/>
  <c r="AN1939" i="34"/>
  <c r="AO1939" i="34" s="1"/>
  <c r="AN1940" i="34" l="1"/>
  <c r="AO1940" i="34" s="1"/>
  <c r="AM1942" i="34"/>
  <c r="AM1943" i="34" l="1"/>
  <c r="AN1941" i="34"/>
  <c r="AO1941" i="34" s="1"/>
  <c r="AN1942" i="34" l="1"/>
  <c r="AO1942" i="34" s="1"/>
  <c r="AM1944" i="34"/>
  <c r="AM1945" i="34" l="1"/>
  <c r="AN1943" i="34"/>
  <c r="AO1943" i="34" s="1"/>
  <c r="AN1944" i="34" l="1"/>
  <c r="AO1944" i="34" s="1"/>
  <c r="AM1946" i="34"/>
  <c r="AM1947" i="34" l="1"/>
  <c r="AN1945" i="34"/>
  <c r="AO1945" i="34" s="1"/>
  <c r="AN1946" i="34" l="1"/>
  <c r="AO1946" i="34" s="1"/>
  <c r="AM1948" i="34"/>
  <c r="AM1949" i="34" l="1"/>
  <c r="AN1947" i="34"/>
  <c r="AO1947" i="34" s="1"/>
  <c r="AN1948" i="34" l="1"/>
  <c r="AO1948" i="34" s="1"/>
  <c r="AM1950" i="34"/>
  <c r="AM1951" i="34" l="1"/>
  <c r="AN1949" i="34"/>
  <c r="AO1949" i="34" s="1"/>
  <c r="AN1950" i="34" l="1"/>
  <c r="AO1950" i="34" s="1"/>
  <c r="AM1952" i="34"/>
  <c r="AN1951" i="34" l="1"/>
  <c r="AO1951" i="34" s="1"/>
  <c r="AM1953" i="34"/>
  <c r="AN1952" i="34" l="1"/>
  <c r="AO1952" i="34" s="1"/>
  <c r="AM1954" i="34"/>
  <c r="AN1953" i="34" l="1"/>
  <c r="AO1953" i="34" s="1"/>
  <c r="AM1955" i="34"/>
  <c r="AM1956" i="34" l="1"/>
  <c r="AN1954" i="34"/>
  <c r="AO1954" i="34" s="1"/>
  <c r="AM1957" i="34" l="1"/>
  <c r="AN1955" i="34"/>
  <c r="AO1955" i="34" s="1"/>
  <c r="AM1958" i="34" l="1"/>
  <c r="AN1956" i="34"/>
  <c r="AO1956" i="34" s="1"/>
  <c r="AM1959" i="34" l="1"/>
  <c r="AN1957" i="34"/>
  <c r="AO1957" i="34" s="1"/>
  <c r="AN1958" i="34" l="1"/>
  <c r="AO1958" i="34" s="1"/>
  <c r="AM1960" i="34"/>
  <c r="AM1961" i="34" l="1"/>
  <c r="AN1959" i="34"/>
  <c r="AO1959" i="34" s="1"/>
  <c r="AN1960" i="34" l="1"/>
  <c r="AO1960" i="34" s="1"/>
  <c r="AM1962" i="34"/>
  <c r="AN1961" i="34" l="1"/>
  <c r="AO1961" i="34" s="1"/>
  <c r="AM1963" i="34"/>
  <c r="AM1964" i="34" l="1"/>
  <c r="AN1962" i="34"/>
  <c r="AO1962" i="34" s="1"/>
  <c r="AM1965" i="34" l="1"/>
  <c r="AN1963" i="34"/>
  <c r="AO1963" i="34" s="1"/>
  <c r="AN1964" i="34" l="1"/>
  <c r="AO1964" i="34" s="1"/>
  <c r="AM1966" i="34"/>
  <c r="AM1967" i="34" l="1"/>
  <c r="AN1965" i="34"/>
  <c r="AO1965" i="34" s="1"/>
  <c r="AN1966" i="34" l="1"/>
  <c r="AO1966" i="34" s="1"/>
  <c r="AM1968" i="34"/>
  <c r="AN1967" i="34" l="1"/>
  <c r="AO1967" i="34" s="1"/>
  <c r="AM1969" i="34"/>
  <c r="AN1968" i="34" l="1"/>
  <c r="AO1968" i="34" s="1"/>
  <c r="AM1970" i="34"/>
  <c r="AM1971" i="34" l="1"/>
  <c r="AN1969" i="34"/>
  <c r="AO1969" i="34" s="1"/>
  <c r="AN1970" i="34" l="1"/>
  <c r="AO1970" i="34" s="1"/>
  <c r="AM1972" i="34"/>
  <c r="AN1971" i="34" l="1"/>
  <c r="AO1971" i="34" s="1"/>
  <c r="AM1973" i="34"/>
  <c r="AN1972" i="34" l="1"/>
  <c r="AO1972" i="34" s="1"/>
  <c r="AM1974" i="34"/>
  <c r="AM1975" i="34" l="1"/>
  <c r="AN1973" i="34"/>
  <c r="AO1973" i="34" s="1"/>
  <c r="AN1974" i="34" l="1"/>
  <c r="AO1974" i="34" s="1"/>
  <c r="AM1976" i="34"/>
  <c r="AM1977" i="34" l="1"/>
  <c r="AN1975" i="34"/>
  <c r="AO1975" i="34" s="1"/>
  <c r="AN1976" i="34" l="1"/>
  <c r="AO1976" i="34" s="1"/>
  <c r="AM1978" i="34"/>
  <c r="AM1979" i="34" l="1"/>
  <c r="AN1977" i="34"/>
  <c r="AO1977" i="34" s="1"/>
  <c r="AN1978" i="34" l="1"/>
  <c r="AO1978" i="34" s="1"/>
  <c r="AM1980" i="34"/>
  <c r="AM1981" i="34" l="1"/>
  <c r="AN1979" i="34"/>
  <c r="AO1979" i="34" s="1"/>
  <c r="AN1980" i="34" l="1"/>
  <c r="AO1980" i="34" s="1"/>
  <c r="AM1982" i="34"/>
  <c r="AN1981" i="34" l="1"/>
  <c r="AO1981" i="34" s="1"/>
  <c r="AM1983" i="34"/>
  <c r="AN1982" i="34" l="1"/>
  <c r="AO1982" i="34" s="1"/>
  <c r="AM1984" i="34"/>
  <c r="AM1985" i="34" l="1"/>
  <c r="AN1983" i="34"/>
  <c r="AO1983" i="34" s="1"/>
  <c r="AM1986" i="34" l="1"/>
  <c r="AN1984" i="34"/>
  <c r="AO1984" i="34" s="1"/>
  <c r="AM1987" i="34" l="1"/>
  <c r="AN1985" i="34"/>
  <c r="AO1985" i="34" s="1"/>
  <c r="AN1986" i="34" l="1"/>
  <c r="AO1986" i="34" s="1"/>
  <c r="AM1988" i="34"/>
  <c r="AN1987" i="34" l="1"/>
  <c r="AO1987" i="34" s="1"/>
  <c r="AM1989" i="34"/>
  <c r="AN1988" i="34" l="1"/>
  <c r="AO1988" i="34" s="1"/>
  <c r="AM1990" i="34"/>
  <c r="AN1989" i="34" l="1"/>
  <c r="AO1989" i="34" s="1"/>
  <c r="AM1991" i="34"/>
  <c r="AM1992" i="34" l="1"/>
  <c r="AN1990" i="34"/>
  <c r="AO1990" i="34" s="1"/>
  <c r="AN1991" i="34" l="1"/>
  <c r="AO1991" i="34" s="1"/>
  <c r="AM1993" i="34"/>
  <c r="AN1992" i="34" l="1"/>
  <c r="AO1992" i="34" s="1"/>
  <c r="AM1994" i="34"/>
  <c r="AM1995" i="34" l="1"/>
  <c r="AN1993" i="34"/>
  <c r="AO1993" i="34" s="1"/>
  <c r="AN1994" i="34" l="1"/>
  <c r="AO1994" i="34" s="1"/>
  <c r="AM1996" i="34"/>
  <c r="AM1997" i="34" l="1"/>
  <c r="AN1995" i="34"/>
  <c r="AO1995" i="34" s="1"/>
  <c r="AN1996" i="34" l="1"/>
  <c r="AO1996" i="34" s="1"/>
  <c r="AM1998" i="34"/>
  <c r="AM1999" i="34" l="1"/>
  <c r="AN1997" i="34"/>
  <c r="AO1997" i="34" s="1"/>
  <c r="AN1998" i="34" l="1"/>
  <c r="AO1998" i="34" s="1"/>
  <c r="AM2000" i="34"/>
  <c r="AM2001" i="34" l="1"/>
  <c r="AN1999" i="34"/>
  <c r="AO1999" i="34" s="1"/>
  <c r="AN2000" i="34" l="1"/>
  <c r="AO2000" i="34" s="1"/>
  <c r="AM2002" i="34"/>
  <c r="AM2003" i="34" l="1"/>
  <c r="AN2001" i="34"/>
  <c r="AO2001" i="34" s="1"/>
  <c r="AN2002" i="34" l="1"/>
  <c r="AO2002" i="34" s="1"/>
  <c r="AM2004" i="34"/>
  <c r="AN2003" i="34" l="1"/>
  <c r="AO2003" i="34" s="1"/>
  <c r="AM2005" i="34"/>
  <c r="AN2004" i="34" l="1"/>
  <c r="AO2004" i="34" s="1"/>
  <c r="AM2006" i="34"/>
  <c r="AM2007" i="34" l="1"/>
  <c r="AN2005" i="34"/>
  <c r="AO2005" i="34" s="1"/>
  <c r="AM2008" i="34" l="1"/>
  <c r="AN2006" i="34"/>
  <c r="AO2006" i="34" s="1"/>
  <c r="AN2007" i="34" l="1"/>
  <c r="AO2007" i="34" s="1"/>
  <c r="AM2009" i="34"/>
  <c r="AN2008" i="34" l="1"/>
  <c r="AO2008" i="34" s="1"/>
  <c r="AM2010" i="34"/>
  <c r="AM2011" i="34" l="1"/>
  <c r="AN2009" i="34"/>
  <c r="AO2009" i="34" s="1"/>
  <c r="AM2012" i="34" l="1"/>
  <c r="AN2010" i="34"/>
  <c r="AO2010" i="34" s="1"/>
  <c r="AN2011" i="34" l="1"/>
  <c r="AO2011" i="34" s="1"/>
  <c r="AM2013" i="34"/>
  <c r="AN2012" i="34" l="1"/>
  <c r="AO2012" i="34" s="1"/>
  <c r="AM2014" i="34"/>
  <c r="AM2015" i="34" l="1"/>
  <c r="AN2013" i="34"/>
  <c r="AO2013" i="34" s="1"/>
  <c r="AM2016" i="34" l="1"/>
  <c r="AN2014" i="34"/>
  <c r="AO2014" i="34" s="1"/>
  <c r="AN2015" i="34" l="1"/>
  <c r="AO2015" i="34" s="1"/>
  <c r="AM2017" i="34"/>
  <c r="AN2016" i="34" l="1"/>
  <c r="AO2016" i="34" s="1"/>
  <c r="AM2018" i="34"/>
  <c r="AM2019" i="34" l="1"/>
  <c r="AN2017" i="34"/>
  <c r="AO2017" i="34" s="1"/>
  <c r="AM2020" i="34" l="1"/>
  <c r="AN2018" i="34"/>
  <c r="AO2018" i="34" s="1"/>
  <c r="AN2019" i="34" l="1"/>
  <c r="AO2019" i="34" s="1"/>
  <c r="AM2021" i="34"/>
  <c r="AN2020" i="34" l="1"/>
  <c r="AO2020" i="34" s="1"/>
  <c r="AM2022" i="34"/>
  <c r="AN2021" i="34" l="1"/>
  <c r="AO2021" i="34" s="1"/>
  <c r="AM2023" i="34"/>
  <c r="AM2024" i="34" l="1"/>
  <c r="AN2022" i="34"/>
  <c r="AO2022" i="34" s="1"/>
  <c r="AM2025" i="34" l="1"/>
  <c r="AN2023" i="34"/>
  <c r="AO2023" i="34" s="1"/>
  <c r="AN2024" i="34" l="1"/>
  <c r="AO2024" i="34" s="1"/>
  <c r="AM2026" i="34"/>
  <c r="AM2027" i="34" l="1"/>
  <c r="AN2025" i="34"/>
  <c r="AO2025" i="34" s="1"/>
  <c r="AN2026" i="34" l="1"/>
  <c r="AO2026" i="34" s="1"/>
  <c r="AM2028" i="34"/>
  <c r="AM2029" i="34" l="1"/>
  <c r="AN2027" i="34"/>
  <c r="AO2027" i="34" s="1"/>
  <c r="AN2028" i="34" l="1"/>
  <c r="AO2028" i="34" s="1"/>
  <c r="AM2030" i="34"/>
  <c r="AM2031" i="34" l="1"/>
  <c r="AN2029" i="34"/>
  <c r="AO2029" i="34" s="1"/>
  <c r="AN2030" i="34" l="1"/>
  <c r="AO2030" i="34" s="1"/>
  <c r="AM2032" i="34"/>
  <c r="AN2031" i="34" l="1"/>
  <c r="AO2031" i="34" s="1"/>
  <c r="AM2033" i="34"/>
  <c r="AN2032" i="34" l="1"/>
  <c r="AO2032" i="34" s="1"/>
  <c r="AM2034" i="34"/>
  <c r="AM2035" i="34" l="1"/>
  <c r="AN2033" i="34"/>
  <c r="AO2033" i="34" s="1"/>
  <c r="AN2034" i="34" l="1"/>
  <c r="AO2034" i="34" s="1"/>
  <c r="AM2036" i="34"/>
  <c r="AM2037" i="34" l="1"/>
  <c r="AN2035" i="34"/>
  <c r="AO2035" i="34" s="1"/>
  <c r="AN2036" i="34" l="1"/>
  <c r="AO2036" i="34" s="1"/>
  <c r="AM2038" i="34"/>
  <c r="AM2039" i="34" l="1"/>
  <c r="AN2037" i="34"/>
  <c r="AO2037" i="34" s="1"/>
  <c r="AN2038" i="34" l="1"/>
  <c r="AO2038" i="34" s="1"/>
  <c r="AM2040" i="34"/>
  <c r="AM2041" i="34" l="1"/>
  <c r="AN2039" i="34"/>
  <c r="AO2039" i="34" s="1"/>
  <c r="AN2040" i="34" l="1"/>
  <c r="AO2040" i="34" s="1"/>
  <c r="AM2042" i="34"/>
  <c r="AM2043" i="34" l="1"/>
  <c r="AN2041" i="34"/>
  <c r="AO2041" i="34" s="1"/>
  <c r="AN2042" i="34" l="1"/>
  <c r="AO2042" i="34" s="1"/>
  <c r="AM2044" i="34"/>
  <c r="AM2045" i="34" l="1"/>
  <c r="AN2043" i="34"/>
  <c r="AO2043" i="34" s="1"/>
  <c r="AN2044" i="34" l="1"/>
  <c r="AO2044" i="34" s="1"/>
  <c r="AM2046" i="34"/>
  <c r="AM2047" i="34" l="1"/>
  <c r="AN2045" i="34"/>
  <c r="AO2045" i="34" s="1"/>
  <c r="AN2046" i="34" l="1"/>
  <c r="AO2046" i="34" s="1"/>
  <c r="AM2048" i="34"/>
  <c r="AM2049" i="34" l="1"/>
  <c r="AN2047" i="34"/>
  <c r="AO2047" i="34" s="1"/>
  <c r="AN2048" i="34" l="1"/>
  <c r="AO2048" i="34" s="1"/>
  <c r="AM2050" i="34"/>
  <c r="AM2051" i="34" l="1"/>
  <c r="AN2049" i="34"/>
  <c r="AO2049" i="34" s="1"/>
  <c r="AN2050" i="34" l="1"/>
  <c r="AO2050" i="34" s="1"/>
  <c r="AM2052" i="34"/>
  <c r="AN2051" i="34" l="1"/>
  <c r="AO2051" i="34" s="1"/>
  <c r="AM2053" i="34"/>
  <c r="AN2052" i="34" l="1"/>
  <c r="AO2052" i="34" s="1"/>
  <c r="AM2054" i="34"/>
  <c r="AM2055" i="34" l="1"/>
  <c r="AN2053" i="34"/>
  <c r="AO2053" i="34" s="1"/>
  <c r="AN2054" i="34" l="1"/>
  <c r="AO2054" i="34" s="1"/>
  <c r="AM2056" i="34"/>
  <c r="AN2055" i="34" l="1"/>
  <c r="AO2055" i="34" s="1"/>
  <c r="AM2057" i="34"/>
  <c r="AN2056" i="34" l="1"/>
  <c r="AO2056" i="34" s="1"/>
  <c r="AM2058" i="34"/>
  <c r="AN2057" i="34" l="1"/>
  <c r="AO2057" i="34" s="1"/>
  <c r="AM2059" i="34"/>
  <c r="AN2058" i="34" l="1"/>
  <c r="AO2058" i="34" s="1"/>
  <c r="AM2060" i="34"/>
  <c r="AN2059" i="34" l="1"/>
  <c r="AO2059" i="34" s="1"/>
  <c r="AM2061" i="34"/>
  <c r="AN2060" i="34" l="1"/>
  <c r="AO2060" i="34" s="1"/>
  <c r="AM2062" i="34"/>
  <c r="AM2063" i="34" l="1"/>
  <c r="AN2061" i="34"/>
  <c r="AO2061" i="34" s="1"/>
  <c r="AN2062" i="34" l="1"/>
  <c r="AO2062" i="34" s="1"/>
  <c r="AM2064" i="34"/>
  <c r="AM2065" i="34" l="1"/>
  <c r="AN2063" i="34"/>
  <c r="AO2063" i="34" s="1"/>
  <c r="AN2064" i="34" l="1"/>
  <c r="AO2064" i="34" s="1"/>
  <c r="AM2066" i="34"/>
  <c r="AN2065" i="34" l="1"/>
  <c r="AO2065" i="34" s="1"/>
  <c r="AM2067" i="34"/>
  <c r="AN2066" i="34" l="1"/>
  <c r="AO2066" i="34" s="1"/>
  <c r="AM2068" i="34"/>
  <c r="AN2067" i="34" l="1"/>
  <c r="AO2067" i="34" s="1"/>
  <c r="AM2069" i="34"/>
  <c r="AM2070" i="34" l="1"/>
  <c r="AN2068" i="34"/>
  <c r="AO2068" i="34" s="1"/>
  <c r="AN2069" i="34" l="1"/>
  <c r="AO2069" i="34" s="1"/>
  <c r="AM2071" i="34"/>
  <c r="AM2072" i="34" l="1"/>
  <c r="AN2070" i="34"/>
  <c r="AO2070" i="34" s="1"/>
  <c r="AM2073" i="34" l="1"/>
  <c r="AN2071" i="34"/>
  <c r="AO2071" i="34" s="1"/>
  <c r="AM2074" i="34" l="1"/>
  <c r="AN2072" i="34"/>
  <c r="AO2072" i="34" s="1"/>
  <c r="AM2075" i="34" l="1"/>
  <c r="AN2073" i="34"/>
  <c r="AO2073" i="34" s="1"/>
  <c r="AN2074" i="34" l="1"/>
  <c r="AO2074" i="34" s="1"/>
  <c r="AM2076" i="34"/>
  <c r="AM2077" i="34" l="1"/>
  <c r="AN2075" i="34"/>
  <c r="AO2075" i="34" s="1"/>
  <c r="AN2076" i="34" l="1"/>
  <c r="AO2076" i="34" s="1"/>
  <c r="AM2078" i="34"/>
  <c r="AN2077" i="34" l="1"/>
  <c r="AO2077" i="34" s="1"/>
  <c r="AM2079" i="34"/>
  <c r="AN2078" i="34" l="1"/>
  <c r="AO2078" i="34" s="1"/>
  <c r="AM2080" i="34"/>
  <c r="AM2081" i="34" l="1"/>
  <c r="AN2079" i="34"/>
  <c r="AO2079" i="34" s="1"/>
  <c r="AN2080" i="34" l="1"/>
  <c r="AO2080" i="34" s="1"/>
  <c r="AM2082" i="34"/>
  <c r="AM2083" i="34" l="1"/>
  <c r="AN2081" i="34"/>
  <c r="AO2081" i="34" s="1"/>
  <c r="AN2082" i="34" l="1"/>
  <c r="AO2082" i="34" s="1"/>
  <c r="AM2084" i="34"/>
  <c r="AM2085" i="34" l="1"/>
  <c r="AN2083" i="34"/>
  <c r="AO2083" i="34" s="1"/>
  <c r="AN2084" i="34" l="1"/>
  <c r="AO2084" i="34" s="1"/>
  <c r="AM2086" i="34"/>
  <c r="AN2085" i="34" l="1"/>
  <c r="AO2085" i="34" s="1"/>
  <c r="AM2087" i="34"/>
  <c r="AN2086" i="34" l="1"/>
  <c r="AO2086" i="34" s="1"/>
  <c r="AM2088" i="34"/>
  <c r="AN2087" i="34" l="1"/>
  <c r="AO2087" i="34" s="1"/>
  <c r="AM2089" i="34"/>
  <c r="AN2088" i="34" l="1"/>
  <c r="AO2088" i="34" s="1"/>
  <c r="AM2090" i="34"/>
  <c r="AM2091" i="34" l="1"/>
  <c r="AN2089" i="34"/>
  <c r="AO2089" i="34" s="1"/>
  <c r="AN2090" i="34" l="1"/>
  <c r="AO2090" i="34" s="1"/>
  <c r="AM2092" i="34"/>
  <c r="AN2091" i="34" l="1"/>
  <c r="AO2091" i="34" s="1"/>
  <c r="AM2093" i="34"/>
  <c r="AN2092" i="34" l="1"/>
  <c r="AO2092" i="34" s="1"/>
  <c r="AM2094" i="34"/>
  <c r="AN2093" i="34" l="1"/>
  <c r="AO2093" i="34" s="1"/>
  <c r="AM2095" i="34"/>
  <c r="AM2096" i="34" l="1"/>
  <c r="AN2094" i="34"/>
  <c r="AO2094" i="34" s="1"/>
  <c r="AM2097" i="34" l="1"/>
  <c r="AN2095" i="34"/>
  <c r="AO2095" i="34" s="1"/>
  <c r="AN2096" i="34" l="1"/>
  <c r="AO2096" i="34" s="1"/>
  <c r="AM2098" i="34"/>
  <c r="AM2099" i="34" l="1"/>
  <c r="AN2097" i="34"/>
  <c r="AO2097" i="34" s="1"/>
  <c r="AN2098" i="34" l="1"/>
  <c r="AO2098" i="34" s="1"/>
  <c r="AM2100" i="34"/>
  <c r="AM2101" i="34" l="1"/>
  <c r="AN2099" i="34"/>
  <c r="AO2099" i="34" s="1"/>
  <c r="AN2100" i="34" l="1"/>
  <c r="AO2100" i="34" s="1"/>
  <c r="AM2102" i="34"/>
  <c r="AM2103" i="34" l="1"/>
  <c r="AN2101" i="34"/>
  <c r="AO2101" i="34" s="1"/>
  <c r="AN2102" i="34" l="1"/>
  <c r="AO2102" i="34" s="1"/>
  <c r="AM2104" i="34"/>
  <c r="AN2103" i="34" l="1"/>
  <c r="AO2103" i="34" s="1"/>
  <c r="AM2105" i="34"/>
  <c r="AN2104" i="34" l="1"/>
  <c r="AO2104" i="34" s="1"/>
  <c r="AM2106" i="34"/>
  <c r="AM2107" i="34" l="1"/>
  <c r="AN2105" i="34"/>
  <c r="AO2105" i="34" s="1"/>
  <c r="AM2108" i="34" l="1"/>
  <c r="AN2106" i="34"/>
  <c r="AO2106" i="34" s="1"/>
  <c r="AM2109" i="34" l="1"/>
  <c r="AN2107" i="34"/>
  <c r="AO2107" i="34" s="1"/>
  <c r="AN2108" i="34" l="1"/>
  <c r="AO2108" i="34" s="1"/>
  <c r="AM2110" i="34"/>
  <c r="AM2111" i="34" l="1"/>
  <c r="AN2109" i="34"/>
  <c r="AO2109" i="34" s="1"/>
  <c r="AN2110" i="34" l="1"/>
  <c r="AO2110" i="34" s="1"/>
  <c r="AM2112" i="34"/>
  <c r="AM2113" i="34" l="1"/>
  <c r="AN2111" i="34"/>
  <c r="AO2111" i="34" s="1"/>
  <c r="AN2112" i="34" l="1"/>
  <c r="AO2112" i="34" s="1"/>
  <c r="AM2114" i="34"/>
  <c r="AN2113" i="34" l="1"/>
  <c r="AO2113" i="34" s="1"/>
  <c r="AM2115" i="34"/>
  <c r="AN2114" i="34" l="1"/>
  <c r="AO2114" i="34" s="1"/>
  <c r="AM2116" i="34"/>
  <c r="AN2115" i="34" l="1"/>
  <c r="AO2115" i="34" s="1"/>
  <c r="AM2117" i="34"/>
  <c r="AM2118" i="34" l="1"/>
  <c r="AN2116" i="34"/>
  <c r="AO2116" i="34" s="1"/>
  <c r="AM2119" i="34" l="1"/>
  <c r="AN2117" i="34"/>
  <c r="AO2117" i="34" s="1"/>
  <c r="AM2120" i="34" l="1"/>
  <c r="AN2118" i="34"/>
  <c r="AO2118" i="34" s="1"/>
  <c r="AN2119" i="34" l="1"/>
  <c r="AO2119" i="34" s="1"/>
  <c r="AM2121" i="34"/>
  <c r="AN2120" i="34" l="1"/>
  <c r="AO2120" i="34" s="1"/>
  <c r="AM2122" i="34"/>
  <c r="AM2123" i="34" l="1"/>
  <c r="AN2121" i="34"/>
  <c r="AO2121" i="34" s="1"/>
  <c r="AM2124" i="34" l="1"/>
  <c r="AN2122" i="34"/>
  <c r="AO2122" i="34" s="1"/>
  <c r="AN2123" i="34" l="1"/>
  <c r="AO2123" i="34" s="1"/>
  <c r="AM2125" i="34"/>
  <c r="AN2124" i="34" l="1"/>
  <c r="AO2124" i="34" s="1"/>
  <c r="AM2126" i="34"/>
  <c r="AM2127" i="34" l="1"/>
  <c r="AN2125" i="34"/>
  <c r="AO2125" i="34" s="1"/>
  <c r="AM2128" i="34" l="1"/>
  <c r="AN2126" i="34"/>
  <c r="AO2126" i="34" s="1"/>
  <c r="AN2127" i="34" l="1"/>
  <c r="AO2127" i="34" s="1"/>
  <c r="AM2129" i="34"/>
  <c r="AN2128" i="34" l="1"/>
  <c r="AO2128" i="34" s="1"/>
  <c r="AM2130" i="34"/>
  <c r="AM2131" i="34" l="1"/>
  <c r="AN2129" i="34"/>
  <c r="AO2129" i="34" s="1"/>
  <c r="AM2132" i="34" l="1"/>
  <c r="AN2130" i="34"/>
  <c r="AO2130" i="34" s="1"/>
  <c r="AN2131" i="34" l="1"/>
  <c r="AO2131" i="34" s="1"/>
  <c r="AM2133" i="34"/>
  <c r="AN2132" i="34" l="1"/>
  <c r="AO2132" i="34" s="1"/>
  <c r="AM2134" i="34"/>
  <c r="AM2135" i="34" l="1"/>
  <c r="AN2133" i="34"/>
  <c r="AO2133" i="34" s="1"/>
  <c r="AN2134" i="34" l="1"/>
  <c r="AO2134" i="34" s="1"/>
  <c r="AM2136" i="34"/>
  <c r="AN2135" i="34" l="1"/>
  <c r="AO2135" i="34" s="1"/>
  <c r="AM2137" i="34"/>
  <c r="AN2136" i="34" l="1"/>
  <c r="AO2136" i="34" s="1"/>
  <c r="AM2138" i="34"/>
  <c r="AN2137" i="34" l="1"/>
  <c r="AO2137" i="34" s="1"/>
  <c r="AM2139" i="34"/>
  <c r="AM2140" i="34" l="1"/>
  <c r="AN2138" i="34"/>
  <c r="AO2138" i="34" s="1"/>
  <c r="AM2141" i="34" l="1"/>
  <c r="AN2139" i="34"/>
  <c r="AO2139" i="34" s="1"/>
  <c r="AM2142" i="34" l="1"/>
  <c r="AN2140" i="34"/>
  <c r="AO2140" i="34" s="1"/>
  <c r="AM2143" i="34" l="1"/>
  <c r="AN2141" i="34"/>
  <c r="AO2141" i="34" s="1"/>
  <c r="AN2142" i="34" l="1"/>
  <c r="AO2142" i="34" s="1"/>
  <c r="AM2144" i="34"/>
  <c r="AM2145" i="34" l="1"/>
  <c r="AN2143" i="34"/>
  <c r="AO2143" i="34" s="1"/>
  <c r="AN2144" i="34" l="1"/>
  <c r="AO2144" i="34" s="1"/>
  <c r="AM2146" i="34"/>
  <c r="AM2147" i="34" l="1"/>
  <c r="AN2145" i="34"/>
  <c r="AO2145" i="34" s="1"/>
  <c r="AN2146" i="34" l="1"/>
  <c r="AO2146" i="34" s="1"/>
  <c r="AM2148" i="34"/>
  <c r="AM2149" i="34" l="1"/>
  <c r="AN2147" i="34"/>
  <c r="AO2147" i="34" s="1"/>
  <c r="AN2148" i="34" l="1"/>
  <c r="AO2148" i="34" s="1"/>
  <c r="AM2150" i="34"/>
  <c r="AN2149" i="34" l="1"/>
  <c r="AO2149" i="34" s="1"/>
  <c r="AM2151" i="34"/>
  <c r="AN2150" i="34" l="1"/>
  <c r="AO2150" i="34" s="1"/>
  <c r="AM2152" i="34"/>
  <c r="AM2153" i="34" l="1"/>
  <c r="AN2151" i="34"/>
  <c r="AO2151" i="34" s="1"/>
  <c r="AM2154" i="34" l="1"/>
  <c r="AN2152" i="34"/>
  <c r="AO2152" i="34" s="1"/>
  <c r="AM2155" i="34" l="1"/>
  <c r="AN2153" i="34"/>
  <c r="AO2153" i="34" s="1"/>
  <c r="AN2154" i="34" l="1"/>
  <c r="AO2154" i="34" s="1"/>
  <c r="AM2156" i="34"/>
  <c r="AM2157" i="34" l="1"/>
  <c r="AN2155" i="34"/>
  <c r="AO2155" i="34" s="1"/>
  <c r="AN2156" i="34" l="1"/>
  <c r="AO2156" i="34" s="1"/>
  <c r="AM2158" i="34"/>
  <c r="AN2157" i="34" l="1"/>
  <c r="AO2157" i="34" s="1"/>
  <c r="AM2159" i="34"/>
  <c r="AN2158" i="34" l="1"/>
  <c r="AO2158" i="34" s="1"/>
  <c r="AM2160" i="34"/>
  <c r="AN2159" i="34" l="1"/>
  <c r="AO2159" i="34" s="1"/>
  <c r="AM2161" i="34"/>
  <c r="AM2162" i="34" l="1"/>
  <c r="AN2160" i="34"/>
  <c r="AO2160" i="34" s="1"/>
  <c r="AN2161" i="34" l="1"/>
  <c r="AO2161" i="34" s="1"/>
  <c r="AM2163" i="34"/>
  <c r="AM2164" i="34" l="1"/>
  <c r="AN2162" i="34"/>
  <c r="AO2162" i="34" s="1"/>
  <c r="AM2165" i="34" l="1"/>
  <c r="AN2163" i="34"/>
  <c r="AO2163" i="34" s="1"/>
  <c r="AN2164" i="34" l="1"/>
  <c r="AO2164" i="34" s="1"/>
  <c r="AM2166" i="34"/>
  <c r="AM2167" i="34" l="1"/>
  <c r="AN2165" i="34"/>
  <c r="AO2165" i="34" s="1"/>
  <c r="AN2166" i="34" l="1"/>
  <c r="AO2166" i="34" s="1"/>
  <c r="AM2168" i="34"/>
  <c r="AN2167" i="34" l="1"/>
  <c r="AO2167" i="34" s="1"/>
  <c r="AM2169" i="34"/>
  <c r="AN2168" i="34" l="1"/>
  <c r="AO2168" i="34" s="1"/>
  <c r="AM2170" i="34"/>
  <c r="AN2169" i="34" l="1"/>
  <c r="AO2169" i="34" s="1"/>
  <c r="AM2171" i="34"/>
  <c r="AN2170" i="34" l="1"/>
  <c r="AO2170" i="34" s="1"/>
  <c r="AM2172" i="34"/>
  <c r="AM2173" i="34" l="1"/>
  <c r="AN2171" i="34"/>
  <c r="AO2171" i="34" s="1"/>
  <c r="AM2174" i="34" l="1"/>
  <c r="AN2172" i="34"/>
  <c r="AO2172" i="34" s="1"/>
  <c r="AM2175" i="34" l="1"/>
  <c r="AN2173" i="34"/>
  <c r="AO2173" i="34" s="1"/>
  <c r="AN2174" i="34" l="1"/>
  <c r="AO2174" i="34" s="1"/>
  <c r="AM2176" i="34"/>
  <c r="AM2177" i="34" l="1"/>
  <c r="AN2175" i="34"/>
  <c r="AO2175" i="34" s="1"/>
  <c r="AN2176" i="34" l="1"/>
  <c r="AO2176" i="34" s="1"/>
  <c r="AM2178" i="34"/>
  <c r="AM2179" i="34" l="1"/>
  <c r="AN2177" i="34"/>
  <c r="AO2177" i="34" s="1"/>
  <c r="AN2178" i="34" l="1"/>
  <c r="AO2178" i="34" s="1"/>
  <c r="AM2180" i="34"/>
  <c r="AM2181" i="34" l="1"/>
  <c r="AN2179" i="34"/>
  <c r="AO2179" i="34" s="1"/>
  <c r="AN2180" i="34" l="1"/>
  <c r="AO2180" i="34" s="1"/>
  <c r="AM2182" i="34"/>
  <c r="AN2181" i="34" l="1"/>
  <c r="AO2181" i="34" s="1"/>
  <c r="AM2183" i="34"/>
  <c r="AN2182" i="34" l="1"/>
  <c r="AO2182" i="34" s="1"/>
  <c r="AM2184" i="34"/>
  <c r="AM2185" i="34" l="1"/>
  <c r="AN2183" i="34"/>
  <c r="AO2183" i="34" s="1"/>
  <c r="AN2184" i="34" l="1"/>
  <c r="AO2184" i="34" s="1"/>
  <c r="AM2186" i="34"/>
  <c r="AN2185" i="34" l="1"/>
  <c r="AO2185" i="34" s="1"/>
  <c r="AM2187" i="34"/>
  <c r="AN2186" i="34" l="1"/>
  <c r="AO2186" i="34" s="1"/>
  <c r="AM2188" i="34"/>
  <c r="AN2187" i="34" l="1"/>
  <c r="AO2187" i="34" s="1"/>
  <c r="AM2189" i="34"/>
  <c r="AN2188" i="34" l="1"/>
  <c r="AO2188" i="34" s="1"/>
  <c r="AM2190" i="34"/>
  <c r="AN2189" i="34" l="1"/>
  <c r="AO2189" i="34" s="1"/>
  <c r="AM2191" i="34"/>
  <c r="AN2190" i="34" l="1"/>
  <c r="AO2190" i="34" s="1"/>
  <c r="AM2192" i="34"/>
  <c r="AM2193" i="34" l="1"/>
  <c r="AN2191" i="34"/>
  <c r="AO2191" i="34" s="1"/>
  <c r="AN2192" i="34" l="1"/>
  <c r="AO2192" i="34" s="1"/>
  <c r="AM2194" i="34"/>
  <c r="AN2193" i="34" l="1"/>
  <c r="AO2193" i="34" s="1"/>
  <c r="AM2195" i="34"/>
  <c r="AN2194" i="34" l="1"/>
  <c r="AO2194" i="34" s="1"/>
  <c r="AM2196" i="34"/>
  <c r="AN2195" i="34" l="1"/>
  <c r="AO2195" i="34" s="1"/>
  <c r="AM2197" i="34"/>
  <c r="AN2196" i="34" l="1"/>
  <c r="AO2196" i="34" s="1"/>
  <c r="AM2198" i="34"/>
  <c r="AM2199" i="34" l="1"/>
  <c r="AN2197" i="34"/>
  <c r="AO2197" i="34" s="1"/>
  <c r="AM2200" i="34" l="1"/>
  <c r="AN2198" i="34"/>
  <c r="AO2198" i="34" s="1"/>
  <c r="AN2199" i="34" l="1"/>
  <c r="AO2199" i="34" s="1"/>
  <c r="AM2201" i="34"/>
  <c r="AN2200" i="34" l="1"/>
  <c r="AO2200" i="34" s="1"/>
  <c r="AM2202" i="34"/>
  <c r="AM2203" i="34" l="1"/>
  <c r="AN2201" i="34"/>
  <c r="AO2201" i="34" s="1"/>
  <c r="AM2204" i="34" l="1"/>
  <c r="AN2202" i="34"/>
  <c r="AO2202" i="34" s="1"/>
  <c r="AM2205" i="34" l="1"/>
  <c r="AN2203" i="34"/>
  <c r="AO2203" i="34" s="1"/>
  <c r="AN2204" i="34" l="1"/>
  <c r="AO2204" i="34" s="1"/>
  <c r="AM2206" i="34"/>
  <c r="AM2207" i="34" l="1"/>
  <c r="AN2205" i="34"/>
  <c r="AO2205" i="34" s="1"/>
  <c r="AN2206" i="34" l="1"/>
  <c r="AO2206" i="34" s="1"/>
  <c r="AM2208" i="34"/>
  <c r="AM2209" i="34" l="1"/>
  <c r="AN2207" i="34"/>
  <c r="AO2207" i="34" s="1"/>
  <c r="AM2210" i="34" l="1"/>
  <c r="AN2208" i="34"/>
  <c r="AO2208" i="34" s="1"/>
  <c r="AM2211" i="34" l="1"/>
  <c r="AN2209" i="34"/>
  <c r="AO2209" i="34" s="1"/>
  <c r="AN2210" i="34" l="1"/>
  <c r="AO2210" i="34" s="1"/>
  <c r="AM2212" i="34"/>
  <c r="AN2211" i="34" l="1"/>
  <c r="AO2211" i="34" s="1"/>
  <c r="AM2213" i="34"/>
  <c r="AN2212" i="34" l="1"/>
  <c r="AO2212" i="34" s="1"/>
  <c r="AM2214" i="34"/>
  <c r="AM2215" i="34" l="1"/>
  <c r="AN2213" i="34"/>
  <c r="AO2213" i="34" s="1"/>
  <c r="AM2216" i="34" l="1"/>
  <c r="AN2214" i="34"/>
  <c r="AO2214" i="34" s="1"/>
  <c r="AM2217" i="34" l="1"/>
  <c r="AN2215" i="34"/>
  <c r="AO2215" i="34" s="1"/>
  <c r="AN2216" i="34" l="1"/>
  <c r="AO2216" i="34" s="1"/>
  <c r="AM2218" i="34"/>
  <c r="AM2219" i="34" l="1"/>
  <c r="AN2217" i="34"/>
  <c r="AO2217" i="34" s="1"/>
  <c r="AN2218" i="34" l="1"/>
  <c r="AO2218" i="34" s="1"/>
  <c r="AM2220" i="34"/>
  <c r="AN2219" i="34" l="1"/>
  <c r="AO2219" i="34" s="1"/>
  <c r="AM2221" i="34"/>
  <c r="AN2220" i="34" l="1"/>
  <c r="AO2220" i="34" s="1"/>
  <c r="AM2222" i="34"/>
  <c r="AM2223" i="34" l="1"/>
  <c r="AN2221" i="34"/>
  <c r="AO2221" i="34" s="1"/>
  <c r="AM2224" i="34" l="1"/>
  <c r="AN2222" i="34"/>
  <c r="AO2222" i="34" s="1"/>
  <c r="AM2225" i="34" l="1"/>
  <c r="AN2223" i="34"/>
  <c r="AO2223" i="34" s="1"/>
  <c r="AN2224" i="34" l="1"/>
  <c r="AO2224" i="34" s="1"/>
  <c r="AM2226" i="34"/>
  <c r="AM2227" i="34" l="1"/>
  <c r="AN2225" i="34"/>
  <c r="AO2225" i="34" s="1"/>
  <c r="AN2226" i="34" l="1"/>
  <c r="AO2226" i="34" s="1"/>
  <c r="AM2228" i="34"/>
  <c r="AM2229" i="34" l="1"/>
  <c r="AN2227" i="34"/>
  <c r="AO2227" i="34" s="1"/>
  <c r="AN2228" i="34" l="1"/>
  <c r="AO2228" i="34" s="1"/>
  <c r="AM2230" i="34"/>
  <c r="AM2231" i="34" l="1"/>
  <c r="AN2229" i="34"/>
  <c r="AO2229" i="34" s="1"/>
  <c r="AN2230" i="34" l="1"/>
  <c r="AO2230" i="34" s="1"/>
  <c r="AM2232" i="34"/>
  <c r="AM2233" i="34" l="1"/>
  <c r="AN2231" i="34"/>
  <c r="AO2231" i="34" s="1"/>
  <c r="AN2232" i="34" l="1"/>
  <c r="AO2232" i="34" s="1"/>
  <c r="AM2234" i="34"/>
  <c r="AM2235" i="34" l="1"/>
  <c r="AN2233" i="34"/>
  <c r="AO2233" i="34" s="1"/>
  <c r="AN2234" i="34" l="1"/>
  <c r="AO2234" i="34" s="1"/>
  <c r="AM2236" i="34"/>
  <c r="AM2237" i="34" l="1"/>
  <c r="AN2235" i="34"/>
  <c r="AO2235" i="34" s="1"/>
  <c r="AN2236" i="34" l="1"/>
  <c r="AO2236" i="34" s="1"/>
  <c r="AM2238" i="34"/>
  <c r="AM2239" i="34" l="1"/>
  <c r="AN2237" i="34"/>
  <c r="AO2237" i="34" s="1"/>
  <c r="AN2238" i="34" l="1"/>
  <c r="AO2238" i="34" s="1"/>
  <c r="AM2240" i="34"/>
  <c r="AN2239" i="34" l="1"/>
  <c r="AO2239" i="34" s="1"/>
  <c r="AM2241" i="34"/>
  <c r="AN2240" i="34" l="1"/>
  <c r="AO2240" i="34" s="1"/>
  <c r="AM2242" i="34"/>
  <c r="AN2241" i="34" l="1"/>
  <c r="AO2241" i="34" s="1"/>
  <c r="AM2243" i="34"/>
  <c r="AN2242" i="34" l="1"/>
  <c r="AO2242" i="34" s="1"/>
  <c r="AM2244" i="34"/>
  <c r="AN2243" i="34" l="1"/>
  <c r="AO2243" i="34" s="1"/>
  <c r="AM2245" i="34"/>
  <c r="AM2246" i="34" l="1"/>
  <c r="AN2244" i="34"/>
  <c r="AO2244" i="34" s="1"/>
  <c r="AN2245" i="34" l="1"/>
  <c r="AO2245" i="34" s="1"/>
  <c r="AM2247" i="34"/>
  <c r="AM2248" i="34" l="1"/>
  <c r="AN2246" i="34"/>
  <c r="AO2246" i="34" s="1"/>
  <c r="AM2249" i="34" l="1"/>
  <c r="AN2247" i="34"/>
  <c r="AO2247" i="34" s="1"/>
  <c r="AM2250" i="34" l="1"/>
  <c r="AN2248" i="34"/>
  <c r="AO2248" i="34" s="1"/>
  <c r="AM2251" i="34" l="1"/>
  <c r="AN2249" i="34"/>
  <c r="AO2249" i="34" s="1"/>
  <c r="AN2250" i="34" l="1"/>
  <c r="AO2250" i="34" s="1"/>
  <c r="AM2252" i="34"/>
  <c r="AM2253" i="34" l="1"/>
  <c r="AN2251" i="34"/>
  <c r="AO2251" i="34" s="1"/>
  <c r="AN2252" i="34" l="1"/>
  <c r="AO2252" i="34" s="1"/>
  <c r="AM2254" i="34"/>
  <c r="AN2253" i="34" l="1"/>
  <c r="AO2253" i="34" s="1"/>
  <c r="AM2255" i="34"/>
  <c r="AN2254" i="34" l="1"/>
  <c r="AO2254" i="34" s="1"/>
  <c r="AM2256" i="34"/>
  <c r="AN2255" i="34" l="1"/>
  <c r="AO2255" i="34" s="1"/>
  <c r="AM2257" i="34"/>
  <c r="AN2256" i="34" l="1"/>
  <c r="AO2256" i="34" s="1"/>
  <c r="AM2258" i="34"/>
  <c r="AM2259" i="34" l="1"/>
  <c r="AN2257" i="34"/>
  <c r="AO2257" i="34" s="1"/>
  <c r="AM2260" i="34" l="1"/>
  <c r="AN2258" i="34"/>
  <c r="AO2258" i="34" s="1"/>
  <c r="AN2259" i="34" l="1"/>
  <c r="AO2259" i="34" s="1"/>
  <c r="AM2261" i="34"/>
  <c r="AN2260" i="34" l="1"/>
  <c r="AO2260" i="34" s="1"/>
  <c r="AM2262" i="34"/>
  <c r="AM2263" i="34" l="1"/>
  <c r="AN2261" i="34"/>
  <c r="AO2261" i="34" s="1"/>
  <c r="AN2262" i="34" l="1"/>
  <c r="AO2262" i="34" s="1"/>
  <c r="AM2264" i="34"/>
  <c r="AN2263" i="34" l="1"/>
  <c r="AO2263" i="34" s="1"/>
  <c r="AM2265" i="34"/>
  <c r="AM2266" i="34" l="1"/>
  <c r="AN2264" i="34"/>
  <c r="AO2264" i="34" s="1"/>
  <c r="AN2265" i="34" l="1"/>
  <c r="AO2265" i="34" s="1"/>
  <c r="AM2267" i="34"/>
  <c r="AM2268" i="34" l="1"/>
  <c r="AN2266" i="34"/>
  <c r="AO2266" i="34" s="1"/>
  <c r="AN2267" i="34" l="1"/>
  <c r="AO2267" i="34" s="1"/>
  <c r="AM2269" i="34"/>
  <c r="AM2270" i="34" l="1"/>
  <c r="AN2268" i="34"/>
  <c r="AO2268" i="34" s="1"/>
  <c r="AN2269" i="34" l="1"/>
  <c r="AO2269" i="34" s="1"/>
  <c r="AM2271" i="34"/>
  <c r="AM2272" i="34" l="1"/>
  <c r="AN2270" i="34"/>
  <c r="AO2270" i="34" s="1"/>
  <c r="AN2271" i="34" l="1"/>
  <c r="AO2271" i="34" s="1"/>
  <c r="AM2273" i="34"/>
  <c r="AM2274" i="34" l="1"/>
  <c r="AN2272" i="34"/>
  <c r="AO2272" i="34" s="1"/>
  <c r="AN2273" i="34" l="1"/>
  <c r="AO2273" i="34" s="1"/>
  <c r="AM2275" i="34"/>
  <c r="AM2276" i="34" l="1"/>
  <c r="AN2274" i="34"/>
  <c r="AO2274" i="34" s="1"/>
  <c r="AN2275" i="34" l="1"/>
  <c r="AO2275" i="34" s="1"/>
  <c r="AM2277" i="34"/>
  <c r="AM2278" i="34" l="1"/>
  <c r="AN2276" i="34"/>
  <c r="AO2276" i="34" s="1"/>
  <c r="AN2277" i="34" l="1"/>
  <c r="AO2277" i="34" s="1"/>
  <c r="AM2279" i="34"/>
  <c r="AM2280" i="34" l="1"/>
  <c r="AN2278" i="34"/>
  <c r="AO2278" i="34" s="1"/>
  <c r="AN2279" i="34" l="1"/>
  <c r="AO2279" i="34" s="1"/>
  <c r="AM2281" i="34"/>
  <c r="AM2282" i="34" l="1"/>
  <c r="AN2280" i="34"/>
  <c r="AO2280" i="34" s="1"/>
  <c r="AN2281" i="34" l="1"/>
  <c r="AO2281" i="34" s="1"/>
  <c r="AM2283" i="34"/>
  <c r="AM2284" i="34" l="1"/>
  <c r="AN2282" i="34"/>
  <c r="AO2282" i="34" s="1"/>
  <c r="AN2283" i="34" l="1"/>
  <c r="AO2283" i="34" s="1"/>
  <c r="AM2285" i="34"/>
  <c r="AM2286" i="34" l="1"/>
  <c r="AN2284" i="34"/>
  <c r="AO2284" i="34" s="1"/>
  <c r="AN2285" i="34" l="1"/>
  <c r="AO2285" i="34" s="1"/>
  <c r="AM2287" i="34"/>
  <c r="AM2288" i="34" l="1"/>
  <c r="AN2286" i="34"/>
  <c r="AO2286" i="34" s="1"/>
  <c r="AM2289" i="34" l="1"/>
  <c r="AN2287" i="34"/>
  <c r="AO2287" i="34" s="1"/>
  <c r="AN2288" i="34" l="1"/>
  <c r="AO2288" i="34" s="1"/>
  <c r="AM2290" i="34"/>
  <c r="AN2289" i="34" l="1"/>
  <c r="AO2289" i="34" s="1"/>
  <c r="AM2291" i="34"/>
  <c r="AM2292" i="34" l="1"/>
  <c r="AN2290" i="34"/>
  <c r="AO2290" i="34" s="1"/>
  <c r="AM2293" i="34" l="1"/>
  <c r="AN2291" i="34"/>
  <c r="AO2291" i="34" s="1"/>
  <c r="AM2294" i="34" l="1"/>
  <c r="AN2292" i="34"/>
  <c r="AO2292" i="34" s="1"/>
  <c r="AN2293" i="34" l="1"/>
  <c r="AO2293" i="34" s="1"/>
  <c r="AM2295" i="34"/>
  <c r="AM2296" i="34" l="1"/>
  <c r="AN2294" i="34"/>
  <c r="AO2294" i="34" s="1"/>
  <c r="AN2295" i="34" l="1"/>
  <c r="AO2295" i="34" s="1"/>
  <c r="AM2297" i="34"/>
  <c r="AN2296" i="34" l="1"/>
  <c r="AO2296" i="34" s="1"/>
  <c r="AM2298" i="34"/>
  <c r="AM2299" i="34" l="1"/>
  <c r="AN2297" i="34"/>
  <c r="AO2297" i="34" s="1"/>
  <c r="AM2300" i="34" l="1"/>
  <c r="AN2298" i="34"/>
  <c r="AO2298" i="34" s="1"/>
  <c r="AM2301" i="34" l="1"/>
  <c r="AN2299" i="34"/>
  <c r="AO2299" i="34" s="1"/>
  <c r="AM2302" i="34" l="1"/>
  <c r="AN2300" i="34"/>
  <c r="AO2300" i="34" s="1"/>
  <c r="AN2301" i="34" l="1"/>
  <c r="AO2301" i="34" s="1"/>
  <c r="AM2303" i="34"/>
  <c r="AM2304" i="34" l="1"/>
  <c r="AN2302" i="34"/>
  <c r="AO2302" i="34" s="1"/>
  <c r="AN2303" i="34" l="1"/>
  <c r="AO2303" i="34" s="1"/>
  <c r="AM2305" i="34"/>
  <c r="AM2306" i="34" l="1"/>
  <c r="AN2304" i="34"/>
  <c r="AO2304" i="34" s="1"/>
  <c r="AN2305" i="34" l="1"/>
  <c r="AO2305" i="34" s="1"/>
  <c r="AM2307" i="34"/>
  <c r="AN2306" i="34" l="1"/>
  <c r="AO2306" i="34" s="1"/>
  <c r="AM2308" i="34"/>
  <c r="AN2307" i="34" l="1"/>
  <c r="AO2307" i="34" s="1"/>
  <c r="AM2309" i="34"/>
  <c r="AM2310" i="34" l="1"/>
  <c r="AN2308" i="34"/>
  <c r="AO2308" i="34" s="1"/>
  <c r="AN2309" i="34" l="1"/>
  <c r="AO2309" i="34" s="1"/>
  <c r="AM2311" i="34"/>
  <c r="AM2312" i="34" l="1"/>
  <c r="AN2310" i="34"/>
  <c r="AO2310" i="34" s="1"/>
  <c r="AN2311" i="34" l="1"/>
  <c r="AO2311" i="34" s="1"/>
  <c r="AM2313" i="34"/>
  <c r="AM2314" i="34" l="1"/>
  <c r="AN2312" i="34"/>
  <c r="AO2312" i="34" s="1"/>
  <c r="AN2313" i="34" l="1"/>
  <c r="AO2313" i="34" s="1"/>
  <c r="AM2315" i="34"/>
  <c r="AM2316" i="34" l="1"/>
  <c r="AN2314" i="34"/>
  <c r="AO2314" i="34" s="1"/>
  <c r="AN2315" i="34" l="1"/>
  <c r="AO2315" i="34" s="1"/>
  <c r="AM2317" i="34"/>
  <c r="AN2316" i="34" l="1"/>
  <c r="AO2316" i="34" s="1"/>
  <c r="AM2318" i="34"/>
  <c r="AN2317" i="34" l="1"/>
  <c r="AO2317" i="34" s="1"/>
  <c r="AM2319" i="34"/>
  <c r="AN2318" i="34" l="1"/>
  <c r="AO2318" i="34" s="1"/>
  <c r="AM2320" i="34"/>
  <c r="AN2319" i="34" l="1"/>
  <c r="AO2319" i="34" s="1"/>
  <c r="AM2321" i="34"/>
  <c r="AN2320" i="34" l="1"/>
  <c r="AO2320" i="34" s="1"/>
  <c r="AM2322" i="34"/>
  <c r="AN2321" i="34" l="1"/>
  <c r="AO2321" i="34" s="1"/>
  <c r="AM2323" i="34"/>
  <c r="AM2324" i="34" l="1"/>
  <c r="AN2322" i="34"/>
  <c r="AO2322" i="34" s="1"/>
  <c r="AN2323" i="34" l="1"/>
  <c r="AO2323" i="34" s="1"/>
  <c r="AM2325" i="34"/>
  <c r="AM2326" i="34" l="1"/>
  <c r="AN2324" i="34"/>
  <c r="AO2324" i="34" s="1"/>
  <c r="AN2325" i="34" l="1"/>
  <c r="AO2325" i="34" s="1"/>
  <c r="AM2327" i="34"/>
  <c r="AM2328" i="34" l="1"/>
  <c r="AN2326" i="34"/>
  <c r="AO2326" i="34" s="1"/>
  <c r="AN2327" i="34" l="1"/>
  <c r="AO2327" i="34" s="1"/>
  <c r="AM2329" i="34"/>
  <c r="AM2330" i="34" l="1"/>
  <c r="AN2328" i="34"/>
  <c r="AO2328" i="34" s="1"/>
  <c r="AN2329" i="34" l="1"/>
  <c r="AO2329" i="34" s="1"/>
  <c r="AM2331" i="34"/>
  <c r="AM2332" i="34" l="1"/>
  <c r="AN2330" i="34"/>
  <c r="AO2330" i="34" s="1"/>
  <c r="AN2331" i="34" l="1"/>
  <c r="AO2331" i="34" s="1"/>
  <c r="AM2333" i="34"/>
  <c r="AM2334" i="34" l="1"/>
  <c r="AN2332" i="34"/>
  <c r="AO2332" i="34" s="1"/>
  <c r="AN2333" i="34" l="1"/>
  <c r="AO2333" i="34" s="1"/>
  <c r="AM2335" i="34"/>
  <c r="AN2334" i="34" l="1"/>
  <c r="AO2334" i="34" s="1"/>
  <c r="AM2336" i="34"/>
  <c r="AN2335" i="34" l="1"/>
  <c r="AO2335" i="34" s="1"/>
  <c r="AM2337" i="34"/>
  <c r="AM2338" i="34" l="1"/>
  <c r="AN2336" i="34"/>
  <c r="AO2336" i="34" s="1"/>
  <c r="AN2337" i="34" l="1"/>
  <c r="AO2337" i="34" s="1"/>
  <c r="AM2339" i="34"/>
  <c r="AN2338" i="34" l="1"/>
  <c r="AO2338" i="34" s="1"/>
  <c r="AM2340" i="34"/>
  <c r="AN2339" i="34" l="1"/>
  <c r="AO2339" i="34" s="1"/>
  <c r="AM2341" i="34"/>
  <c r="AN2340" i="34" l="1"/>
  <c r="AO2340" i="34" s="1"/>
  <c r="AM2342" i="34"/>
  <c r="AN2341" i="34" l="1"/>
  <c r="AO2341" i="34" s="1"/>
  <c r="AM2343" i="34"/>
  <c r="AM2344" i="34" l="1"/>
  <c r="AN2342" i="34"/>
  <c r="AO2342" i="34" s="1"/>
  <c r="AN2343" i="34" l="1"/>
  <c r="AO2343" i="34" s="1"/>
  <c r="AM2345" i="34"/>
  <c r="AN2344" i="34" l="1"/>
  <c r="AO2344" i="34" s="1"/>
  <c r="AM2346" i="34"/>
  <c r="AN2345" i="34" l="1"/>
  <c r="AO2345" i="34" s="1"/>
  <c r="AM2347" i="34"/>
  <c r="AM2348" i="34" l="1"/>
  <c r="AN2346" i="34"/>
  <c r="AO2346" i="34" s="1"/>
  <c r="AN2347" i="34" l="1"/>
  <c r="AO2347" i="34" s="1"/>
  <c r="AM2349" i="34"/>
  <c r="AM2350" i="34" l="1"/>
  <c r="AN2348" i="34"/>
  <c r="AO2348" i="34" s="1"/>
  <c r="AN2349" i="34" l="1"/>
  <c r="AO2349" i="34" s="1"/>
  <c r="AM2351" i="34"/>
  <c r="AN2350" i="34" l="1"/>
  <c r="AO2350" i="34" s="1"/>
  <c r="AM2352" i="34"/>
  <c r="AN2351" i="34" l="1"/>
  <c r="AO2351" i="34" s="1"/>
  <c r="AM2353" i="34"/>
  <c r="AM2354" i="34" l="1"/>
  <c r="AN2352" i="34"/>
  <c r="AO2352" i="34" s="1"/>
  <c r="AN2353" i="34" l="1"/>
  <c r="AO2353" i="34" s="1"/>
  <c r="AM2355" i="34"/>
  <c r="AN2354" i="34" l="1"/>
  <c r="AO2354" i="34" s="1"/>
  <c r="AM2356" i="34"/>
  <c r="AN2355" i="34" l="1"/>
  <c r="AO2355" i="34" s="1"/>
  <c r="AM2357" i="34"/>
  <c r="AM2358" i="34" l="1"/>
  <c r="AN2356" i="34"/>
  <c r="AO2356" i="34" s="1"/>
  <c r="AN2357" i="34" l="1"/>
  <c r="AO2357" i="34" s="1"/>
  <c r="AM2359" i="34"/>
  <c r="AM2360" i="34" l="1"/>
  <c r="AN2358" i="34"/>
  <c r="AO2358" i="34" s="1"/>
  <c r="AN2359" i="34" l="1"/>
  <c r="AO2359" i="34" s="1"/>
  <c r="AM2361" i="34"/>
  <c r="AN2360" i="34" l="1"/>
  <c r="AO2360" i="34" s="1"/>
  <c r="AM2362" i="34"/>
  <c r="AN2361" i="34" l="1"/>
  <c r="AO2361" i="34" s="1"/>
  <c r="AM2363" i="34"/>
  <c r="AN2362" i="34" l="1"/>
  <c r="AO2362" i="34" s="1"/>
  <c r="AM2364" i="34"/>
  <c r="AM2365" i="34" l="1"/>
  <c r="AN2363" i="34"/>
  <c r="AO2363" i="34" s="1"/>
  <c r="AM2366" i="34" l="1"/>
  <c r="AN2364" i="34"/>
  <c r="AO2364" i="34" s="1"/>
  <c r="AM2367" i="34" l="1"/>
  <c r="AN2365" i="34"/>
  <c r="AO2365" i="34" s="1"/>
  <c r="AM2368" i="34" l="1"/>
  <c r="AN2366" i="34"/>
  <c r="AO2366" i="34" s="1"/>
  <c r="AN2367" i="34" l="1"/>
  <c r="AO2367" i="34" s="1"/>
  <c r="AM2369" i="34"/>
  <c r="AM2370" i="34" l="1"/>
  <c r="AN2368" i="34"/>
  <c r="AO2368" i="34" s="1"/>
  <c r="AN2369" i="34" l="1"/>
  <c r="AO2369" i="34" s="1"/>
  <c r="AM2371" i="34"/>
  <c r="AN2370" i="34" l="1"/>
  <c r="AO2370" i="34" s="1"/>
  <c r="AM2372" i="34"/>
  <c r="AN2371" i="34" l="1"/>
  <c r="AO2371" i="34" s="1"/>
  <c r="AM2373" i="34"/>
  <c r="AN2372" i="34" l="1"/>
  <c r="AO2372" i="34" s="1"/>
  <c r="AM2374" i="34"/>
  <c r="AN2373" i="34" l="1"/>
  <c r="AO2373" i="34" s="1"/>
  <c r="AM2375" i="34"/>
  <c r="AM2376" i="34" l="1"/>
  <c r="AN2374" i="34"/>
  <c r="AO2374" i="34" s="1"/>
  <c r="AM2377" i="34" l="1"/>
  <c r="AN2375" i="34"/>
  <c r="AO2375" i="34" s="1"/>
  <c r="AM2378" i="34" l="1"/>
  <c r="AN2376" i="34"/>
  <c r="AO2376" i="34" s="1"/>
  <c r="AN2377" i="34" l="1"/>
  <c r="AO2377" i="34" s="1"/>
  <c r="AM2379" i="34"/>
  <c r="AM2380" i="34" l="1"/>
  <c r="AN2378" i="34"/>
  <c r="AO2378" i="34" s="1"/>
  <c r="AN2379" i="34" l="1"/>
  <c r="AO2379" i="34" s="1"/>
  <c r="AM2381" i="34"/>
  <c r="AM2382" i="34" l="1"/>
  <c r="AN2380" i="34"/>
  <c r="AO2380" i="34" s="1"/>
  <c r="AN2381" i="34" l="1"/>
  <c r="AO2381" i="34" s="1"/>
  <c r="AM2383" i="34"/>
  <c r="AN2382" i="34" l="1"/>
  <c r="AO2382" i="34" s="1"/>
  <c r="AM2384" i="34"/>
  <c r="AN2383" i="34" l="1"/>
  <c r="AO2383" i="34" s="1"/>
  <c r="AM2385" i="34"/>
  <c r="AN2384" i="34" l="1"/>
  <c r="AO2384" i="34" s="1"/>
  <c r="AM2386" i="34"/>
  <c r="AN2385" i="34" l="1"/>
  <c r="AO2385" i="34" s="1"/>
  <c r="AM2387" i="34"/>
  <c r="AM2388" i="34" l="1"/>
  <c r="AN2386" i="34"/>
  <c r="AO2386" i="34" s="1"/>
  <c r="AN2387" i="34" l="1"/>
  <c r="AO2387" i="34" s="1"/>
  <c r="AM2389" i="34"/>
  <c r="AM2390" i="34" l="1"/>
  <c r="AN2388" i="34"/>
  <c r="AO2388" i="34" s="1"/>
  <c r="AN2389" i="34" l="1"/>
  <c r="AO2389" i="34" s="1"/>
  <c r="AM2391" i="34"/>
  <c r="AN2390" i="34" l="1"/>
  <c r="AO2390" i="34" s="1"/>
  <c r="AM2392" i="34"/>
  <c r="AN2391" i="34" l="1"/>
  <c r="AO2391" i="34" s="1"/>
  <c r="AM2393" i="34"/>
  <c r="AN2392" i="34" l="1"/>
  <c r="AO2392" i="34" s="1"/>
  <c r="AM2394" i="34"/>
  <c r="AN2393" i="34" l="1"/>
  <c r="AO2393" i="34" s="1"/>
  <c r="AM2395" i="34"/>
  <c r="AM2396" i="34" l="1"/>
  <c r="AN2394" i="34"/>
  <c r="AO2394" i="34" s="1"/>
  <c r="AM2397" i="34" l="1"/>
  <c r="AN2395" i="34"/>
  <c r="AO2395" i="34" s="1"/>
  <c r="AN2396" i="34" l="1"/>
  <c r="AO2396" i="34" s="1"/>
  <c r="AM2398" i="34"/>
  <c r="AN2397" i="34" l="1"/>
  <c r="AO2397" i="34" s="1"/>
  <c r="AM2399" i="34"/>
  <c r="AM2400" i="34" l="1"/>
  <c r="AN2398" i="34"/>
  <c r="AO2398" i="34" s="1"/>
  <c r="AM2401" i="34" l="1"/>
  <c r="AN2399" i="34"/>
  <c r="AO2399" i="34" s="1"/>
  <c r="AM2402" i="34" l="1"/>
  <c r="AN2400" i="34"/>
  <c r="AO2400" i="34" s="1"/>
  <c r="AN2401" i="34" l="1"/>
  <c r="AO2401" i="34" s="1"/>
  <c r="AM2403" i="34"/>
  <c r="AM2404" i="34" l="1"/>
  <c r="AN2402" i="34"/>
  <c r="AO2402" i="34" s="1"/>
  <c r="AN2403" i="34" l="1"/>
  <c r="AO2403" i="34" s="1"/>
  <c r="AM2405" i="34"/>
  <c r="AM2406" i="34" l="1"/>
  <c r="AN2404" i="34"/>
  <c r="AO2404" i="34" s="1"/>
  <c r="AN2405" i="34" l="1"/>
  <c r="AO2405" i="34" s="1"/>
  <c r="AM2407" i="34"/>
  <c r="AN2406" i="34" l="1"/>
  <c r="AO2406" i="34" s="1"/>
  <c r="AM2408" i="34"/>
  <c r="AN2407" i="34" l="1"/>
  <c r="AO2407" i="34" s="1"/>
  <c r="AM2409" i="34"/>
  <c r="AM2410" i="34" l="1"/>
  <c r="AN2408" i="34"/>
  <c r="AO2408" i="34" s="1"/>
  <c r="AN2409" i="34" l="1"/>
  <c r="AO2409" i="34" s="1"/>
  <c r="AM2411" i="34"/>
  <c r="AM2412" i="34" l="1"/>
  <c r="AN2410" i="34"/>
  <c r="AO2410" i="34" s="1"/>
  <c r="AN2411" i="34" l="1"/>
  <c r="AO2411" i="34" s="1"/>
  <c r="AM2413" i="34"/>
  <c r="AM2414" i="34" l="1"/>
  <c r="AN2412" i="34"/>
  <c r="AO2412" i="34" s="1"/>
  <c r="AN2413" i="34" l="1"/>
  <c r="AO2413" i="34" s="1"/>
  <c r="AM2415" i="34"/>
  <c r="AM2416" i="34" l="1"/>
  <c r="AN2414" i="34"/>
  <c r="AO2414" i="34" s="1"/>
  <c r="AN2415" i="34" l="1"/>
  <c r="AO2415" i="34" s="1"/>
  <c r="AM2417" i="34"/>
  <c r="AM2418" i="34" l="1"/>
  <c r="AN2416" i="34"/>
  <c r="AO2416" i="34" s="1"/>
  <c r="AN2417" i="34" l="1"/>
  <c r="AO2417" i="34" s="1"/>
  <c r="AM2419" i="34"/>
  <c r="AN2418" i="34" l="1"/>
  <c r="AO2418" i="34" s="1"/>
  <c r="AM2420" i="34"/>
  <c r="AN2419" i="34" l="1"/>
  <c r="AO2419" i="34" s="1"/>
  <c r="AM2421" i="34"/>
  <c r="AM2422" i="34" l="1"/>
  <c r="AN2420" i="34"/>
  <c r="AO2420" i="34" s="1"/>
  <c r="AM2423" i="34" l="1"/>
  <c r="AN2421" i="34"/>
  <c r="AO2421" i="34" s="1"/>
  <c r="AM2424" i="34" l="1"/>
  <c r="AN2422" i="34"/>
  <c r="AO2422" i="34" s="1"/>
  <c r="AN2423" i="34" l="1"/>
  <c r="AO2423" i="34" s="1"/>
  <c r="AM2425" i="34"/>
  <c r="AM2426" i="34" l="1"/>
  <c r="AN2424" i="34"/>
  <c r="AO2424" i="34" s="1"/>
  <c r="AN2425" i="34" l="1"/>
  <c r="AO2425" i="34" s="1"/>
  <c r="AM2427" i="34"/>
  <c r="AN2426" i="34" l="1"/>
  <c r="AO2426" i="34" s="1"/>
  <c r="AM2428" i="34"/>
  <c r="AN2427" i="34" l="1"/>
  <c r="AO2427" i="34" s="1"/>
  <c r="AM2429" i="34"/>
  <c r="AN2428" i="34" l="1"/>
  <c r="AO2428" i="34" s="1"/>
  <c r="AM2430" i="34"/>
  <c r="AM2431" i="34" l="1"/>
  <c r="AN2429" i="34"/>
  <c r="AO2429" i="34" s="1"/>
  <c r="AM2432" i="34" l="1"/>
  <c r="AN2430" i="34"/>
  <c r="AO2430" i="34" s="1"/>
  <c r="AN2431" i="34" l="1"/>
  <c r="AO2431" i="34" s="1"/>
  <c r="AM2433" i="34"/>
  <c r="AM2434" i="34" l="1"/>
  <c r="AN2432" i="34"/>
  <c r="AO2432" i="34" s="1"/>
  <c r="AN2433" i="34" l="1"/>
  <c r="AO2433" i="34" s="1"/>
  <c r="AM2435" i="34"/>
  <c r="AM2436" i="34" l="1"/>
  <c r="AN2434" i="34"/>
  <c r="AO2434" i="34" s="1"/>
  <c r="AN2435" i="34" l="1"/>
  <c r="AO2435" i="34" s="1"/>
  <c r="AM2437" i="34"/>
  <c r="AM2438" i="34" l="1"/>
  <c r="AN2436" i="34"/>
  <c r="AO2436" i="34" s="1"/>
  <c r="AN2437" i="34" l="1"/>
  <c r="AO2437" i="34" s="1"/>
  <c r="AM2439" i="34"/>
  <c r="AM2440" i="34" l="1"/>
  <c r="AN2438" i="34"/>
  <c r="AO2438" i="34" s="1"/>
  <c r="AN2439" i="34" l="1"/>
  <c r="AO2439" i="34" s="1"/>
  <c r="AM2441" i="34"/>
  <c r="AM2442" i="34" l="1"/>
  <c r="AN2440" i="34"/>
  <c r="AO2440" i="34" s="1"/>
  <c r="AN2441" i="34" l="1"/>
  <c r="AO2441" i="34" s="1"/>
  <c r="AM2443" i="34"/>
  <c r="AM2444" i="34" l="1"/>
  <c r="AN2442" i="34"/>
  <c r="AO2442" i="34" s="1"/>
  <c r="AN2443" i="34" l="1"/>
  <c r="AO2443" i="34" s="1"/>
  <c r="AM2445" i="34"/>
  <c r="AM2446" i="34" l="1"/>
  <c r="AN2444" i="34"/>
  <c r="AO2444" i="34" s="1"/>
  <c r="AN2445" i="34" l="1"/>
  <c r="AO2445" i="34" s="1"/>
  <c r="AM2447" i="34"/>
  <c r="AM2448" i="34" l="1"/>
  <c r="AN2446" i="34"/>
  <c r="AO2446" i="34" s="1"/>
  <c r="AN2447" i="34" l="1"/>
  <c r="AO2447" i="34" s="1"/>
  <c r="AM2449" i="34"/>
  <c r="AM2450" i="34" l="1"/>
  <c r="AN2448" i="34"/>
  <c r="AO2448" i="34" s="1"/>
  <c r="AN2449" i="34" l="1"/>
  <c r="AO2449" i="34" s="1"/>
  <c r="AM2451" i="34"/>
  <c r="AN2450" i="34" l="1"/>
  <c r="AO2450" i="34" s="1"/>
  <c r="AM2452" i="34"/>
  <c r="AN2451" i="34" l="1"/>
  <c r="AO2451" i="34" s="1"/>
  <c r="AM2453" i="34"/>
  <c r="AN2452" i="34" l="1"/>
  <c r="AO2452" i="34" s="1"/>
  <c r="AM2454" i="34"/>
  <c r="AN2453" i="34" l="1"/>
  <c r="AO2453" i="34" s="1"/>
  <c r="AM2455" i="34"/>
  <c r="AM2456" i="34" l="1"/>
  <c r="AN2454" i="34"/>
  <c r="AO2454" i="34" s="1"/>
  <c r="AN2455" i="34" l="1"/>
  <c r="AO2455" i="34" s="1"/>
  <c r="AM2457" i="34"/>
  <c r="AM2458" i="34" l="1"/>
  <c r="AN2456" i="34"/>
  <c r="AO2456" i="34" s="1"/>
  <c r="AN2457" i="34" l="1"/>
  <c r="AO2457" i="34" s="1"/>
  <c r="AM2459" i="34"/>
  <c r="AM2460" i="34" l="1"/>
  <c r="AN2458" i="34"/>
  <c r="AO2458" i="34" s="1"/>
  <c r="AN2459" i="34" l="1"/>
  <c r="AO2459" i="34" s="1"/>
  <c r="AM2461" i="34"/>
  <c r="AM2462" i="34" l="1"/>
  <c r="AN2460" i="34"/>
  <c r="AO2460" i="34" s="1"/>
  <c r="AN2461" i="34" l="1"/>
  <c r="AO2461" i="34" s="1"/>
  <c r="AM2463" i="34"/>
  <c r="AM2464" i="34" l="1"/>
  <c r="AN2462" i="34"/>
  <c r="AO2462" i="34" s="1"/>
  <c r="AN2463" i="34" l="1"/>
  <c r="AO2463" i="34" s="1"/>
  <c r="AM2465" i="34"/>
  <c r="AM2466" i="34" l="1"/>
  <c r="AN2464" i="34"/>
  <c r="AO2464" i="34" s="1"/>
  <c r="AN2465" i="34" l="1"/>
  <c r="AO2465" i="34" s="1"/>
  <c r="AM2467" i="34"/>
  <c r="AM2468" i="34" l="1"/>
  <c r="AN2466" i="34"/>
  <c r="AO2466" i="34" s="1"/>
  <c r="AN2467" i="34" l="1"/>
  <c r="AO2467" i="34" s="1"/>
  <c r="AM2469" i="34"/>
  <c r="AM2470" i="34" l="1"/>
  <c r="AN2468" i="34"/>
  <c r="AO2468" i="34" s="1"/>
  <c r="AN2469" i="34" l="1"/>
  <c r="AO2469" i="34" s="1"/>
  <c r="AM2471" i="34"/>
  <c r="AM2472" i="34" l="1"/>
  <c r="AN2470" i="34"/>
  <c r="AO2470" i="34" s="1"/>
  <c r="AN2471" i="34" l="1"/>
  <c r="AO2471" i="34" s="1"/>
  <c r="AM2473" i="34"/>
  <c r="AM2474" i="34" l="1"/>
  <c r="AN2472" i="34"/>
  <c r="AO2472" i="34" s="1"/>
  <c r="AN2473" i="34" l="1"/>
  <c r="AO2473" i="34" s="1"/>
  <c r="AM2475" i="34"/>
  <c r="AM2476" i="34" l="1"/>
  <c r="AN2474" i="34"/>
  <c r="AO2474" i="34" s="1"/>
  <c r="AN2475" i="34" l="1"/>
  <c r="AO2475" i="34" s="1"/>
  <c r="AM2477" i="34"/>
  <c r="AM2478" i="34" l="1"/>
  <c r="AN2476" i="34"/>
  <c r="AO2476" i="34" s="1"/>
  <c r="AN2477" i="34" l="1"/>
  <c r="AO2477" i="34" s="1"/>
  <c r="AM2479" i="34"/>
  <c r="AN2478" i="34" l="1"/>
  <c r="AO2478" i="34" s="1"/>
  <c r="AM2480" i="34"/>
  <c r="AN2479" i="34" l="1"/>
  <c r="AO2479" i="34" s="1"/>
  <c r="AM2481" i="34"/>
  <c r="AM2482" i="34" l="1"/>
  <c r="AN2480" i="34"/>
  <c r="AO2480" i="34" s="1"/>
  <c r="AN2481" i="34" l="1"/>
  <c r="AO2481" i="34" s="1"/>
  <c r="AM2483" i="34"/>
  <c r="AM2484" i="34" l="1"/>
  <c r="AN2482" i="34"/>
  <c r="AO2482" i="34" s="1"/>
  <c r="AN2483" i="34" l="1"/>
  <c r="AO2483" i="34" s="1"/>
  <c r="AM2485" i="34"/>
  <c r="AN2484" i="34" l="1"/>
  <c r="AO2484" i="34" s="1"/>
  <c r="AM2486" i="34"/>
  <c r="AN2485" i="34" l="1"/>
  <c r="AO2485" i="34" s="1"/>
  <c r="AM2487" i="34"/>
  <c r="AN2486" i="34" l="1"/>
  <c r="AO2486" i="34" s="1"/>
  <c r="AM2488" i="34"/>
  <c r="AN2487" i="34" l="1"/>
  <c r="AO2487" i="34" s="1"/>
  <c r="AM2489" i="34"/>
  <c r="AM2490" i="34" l="1"/>
  <c r="AN2488" i="34"/>
  <c r="AO2488" i="34" s="1"/>
  <c r="AN2489" i="34" l="1"/>
  <c r="AO2489" i="34" s="1"/>
  <c r="AM2491" i="34"/>
  <c r="AM2492" i="34" l="1"/>
  <c r="AN2490" i="34"/>
  <c r="AO2490" i="34" s="1"/>
  <c r="AN2491" i="34" l="1"/>
  <c r="AO2491" i="34" s="1"/>
  <c r="AM2493" i="34"/>
  <c r="AM2494" i="34" l="1"/>
  <c r="AN2492" i="34"/>
  <c r="AO2492" i="34" s="1"/>
  <c r="AN2493" i="34" l="1"/>
  <c r="AO2493" i="34" s="1"/>
  <c r="AM2495" i="34"/>
  <c r="AN2494" i="34" l="1"/>
  <c r="AO2494" i="34" s="1"/>
  <c r="AM2496" i="34"/>
  <c r="AN2495" i="34" l="1"/>
  <c r="AO2495" i="34" s="1"/>
  <c r="AM2497" i="34"/>
  <c r="AM2498" i="34" l="1"/>
  <c r="AN2496" i="34"/>
  <c r="AO2496" i="34" s="1"/>
  <c r="AN2497" i="34" l="1"/>
  <c r="AO2497" i="34" s="1"/>
  <c r="AM2499" i="34"/>
  <c r="AN2498" i="34" l="1"/>
  <c r="AO2498" i="34" s="1"/>
  <c r="AM2500" i="34"/>
  <c r="AN2499" i="34" l="1"/>
  <c r="AO2499" i="34" s="1"/>
  <c r="AM2501" i="34"/>
  <c r="AN2500" i="34" l="1"/>
  <c r="AO2500" i="34" s="1"/>
  <c r="AM2502" i="34"/>
  <c r="AM2503" i="34" l="1"/>
  <c r="AN2501" i="34"/>
  <c r="AO2501" i="34" s="1"/>
  <c r="AM2504" i="34" l="1"/>
  <c r="AN2502" i="34"/>
  <c r="AO2502" i="34" s="1"/>
  <c r="AM2505" i="34" l="1"/>
  <c r="AN2503" i="34"/>
  <c r="AO2503" i="34" s="1"/>
  <c r="AM2506" i="34" l="1"/>
  <c r="AN2504" i="34"/>
  <c r="AO2504" i="34" s="1"/>
  <c r="AN2505" i="34" l="1"/>
  <c r="AO2505" i="34" s="1"/>
  <c r="AM2507" i="34"/>
  <c r="AN2506" i="34" l="1"/>
  <c r="AO2506" i="34" s="1"/>
  <c r="AM2508" i="34"/>
  <c r="AN2507" i="34" l="1"/>
  <c r="AO2507" i="34" s="1"/>
  <c r="AM2509" i="34"/>
  <c r="AM2510" i="34" l="1"/>
  <c r="AN2508" i="34"/>
  <c r="AO2508" i="34" s="1"/>
  <c r="AN2509" i="34" l="1"/>
  <c r="AO2509" i="34" s="1"/>
  <c r="AM2511" i="34"/>
  <c r="AN2510" i="34" l="1"/>
  <c r="AO2510" i="34" s="1"/>
  <c r="AM2512" i="34"/>
  <c r="AN2511" i="34" l="1"/>
  <c r="AO2511" i="34" s="1"/>
  <c r="AM2513" i="34"/>
  <c r="AM2514" i="34" l="1"/>
  <c r="AN2512" i="34"/>
  <c r="AO2512" i="34" s="1"/>
  <c r="AN2513" i="34" l="1"/>
  <c r="AO2513" i="34" s="1"/>
  <c r="AM2515" i="34"/>
  <c r="AM2516" i="34" l="1"/>
  <c r="AN2514" i="34"/>
  <c r="AO2514" i="34" s="1"/>
  <c r="AN2515" i="34" l="1"/>
  <c r="AO2515" i="34" s="1"/>
  <c r="AM2517" i="34"/>
  <c r="AM2518" i="34" l="1"/>
  <c r="AN2516" i="34"/>
  <c r="AO2516" i="34" s="1"/>
  <c r="AN2517" i="34" l="1"/>
  <c r="AO2517" i="34" s="1"/>
  <c r="AM2519" i="34"/>
  <c r="AN2518" i="34" l="1"/>
  <c r="AO2518" i="34" s="1"/>
  <c r="AM2520" i="34"/>
  <c r="AN2519" i="34" l="1"/>
  <c r="AO2519" i="34" s="1"/>
  <c r="AM2521" i="34"/>
  <c r="AM2522" i="34" l="1"/>
  <c r="AN2520" i="34"/>
  <c r="AO2520" i="34" s="1"/>
  <c r="AM2523" i="34" l="1"/>
  <c r="AN2521" i="34"/>
  <c r="AO2521" i="34" s="1"/>
  <c r="AN2522" i="34" l="1"/>
  <c r="AO2522" i="34" s="1"/>
  <c r="AM2524" i="34"/>
  <c r="AM2525" i="34" l="1"/>
  <c r="AN2523" i="34"/>
  <c r="AO2523" i="34" s="1"/>
  <c r="AN2524" i="34" l="1"/>
  <c r="AO2524" i="34" s="1"/>
  <c r="AM2526" i="34"/>
  <c r="AM2527" i="34" l="1"/>
  <c r="AN2525" i="34"/>
  <c r="AO2525" i="34" s="1"/>
  <c r="AN2526" i="34" l="1"/>
  <c r="AO2526" i="34" s="1"/>
  <c r="AM2528" i="34"/>
  <c r="AM2529" i="34" l="1"/>
  <c r="AN2527" i="34"/>
  <c r="AO2527" i="34" s="1"/>
  <c r="AN2528" i="34" l="1"/>
  <c r="AO2528" i="34" s="1"/>
  <c r="AM2530" i="34"/>
  <c r="AM2531" i="34" l="1"/>
  <c r="AN2529" i="34"/>
  <c r="AO2529" i="34" s="1"/>
  <c r="AN2530" i="34" l="1"/>
  <c r="AO2530" i="34" s="1"/>
  <c r="AM2532" i="34"/>
  <c r="AM2533" i="34" l="1"/>
  <c r="AN2531" i="34"/>
  <c r="AO2531" i="34" s="1"/>
  <c r="AN2532" i="34" l="1"/>
  <c r="AO2532" i="34" s="1"/>
  <c r="AM2534" i="34"/>
  <c r="AM2535" i="34" l="1"/>
  <c r="AN2533" i="34"/>
  <c r="AO2533" i="34" s="1"/>
  <c r="AN2534" i="34" l="1"/>
  <c r="AO2534" i="34" s="1"/>
  <c r="AM2536" i="34"/>
  <c r="AM2537" i="34" l="1"/>
  <c r="AN2535" i="34"/>
  <c r="AO2535" i="34" s="1"/>
  <c r="AN2536" i="34" l="1"/>
  <c r="AO2536" i="34" s="1"/>
  <c r="AM2538" i="34"/>
  <c r="AM2539" i="34" l="1"/>
  <c r="AN2537" i="34"/>
  <c r="AO2537" i="34" s="1"/>
  <c r="AN2538" i="34" l="1"/>
  <c r="AO2538" i="34" s="1"/>
  <c r="AM2540" i="34"/>
  <c r="AM2541" i="34" l="1"/>
  <c r="AN2539" i="34"/>
  <c r="AO2539" i="34" s="1"/>
  <c r="AM2542" i="34" l="1"/>
  <c r="AN2540" i="34"/>
  <c r="AO2540" i="34" s="1"/>
  <c r="AM2543" i="34" l="1"/>
  <c r="AN2541" i="34"/>
  <c r="AO2541" i="34" s="1"/>
  <c r="AN2542" i="34" l="1"/>
  <c r="AO2542" i="34" s="1"/>
  <c r="AM2544" i="34"/>
  <c r="AM2545" i="34" l="1"/>
  <c r="AN2543" i="34"/>
  <c r="AO2543" i="34" s="1"/>
  <c r="AN2544" i="34" l="1"/>
  <c r="AO2544" i="34" s="1"/>
  <c r="AM2546" i="34"/>
  <c r="AM2547" i="34" l="1"/>
  <c r="AN2545" i="34"/>
  <c r="AO2545" i="34" s="1"/>
  <c r="AN2546" i="34" l="1"/>
  <c r="AO2546" i="34" s="1"/>
  <c r="AM2548" i="34"/>
  <c r="AM2549" i="34" l="1"/>
  <c r="AN2547" i="34"/>
  <c r="AO2547" i="34" s="1"/>
  <c r="AN2548" i="34" l="1"/>
  <c r="AO2548" i="34" s="1"/>
  <c r="AM2550" i="34"/>
  <c r="AM2551" i="34" l="1"/>
  <c r="AN2549" i="34"/>
  <c r="AO2549" i="34" s="1"/>
  <c r="AN2550" i="34" l="1"/>
  <c r="AO2550" i="34" s="1"/>
  <c r="AM2552" i="34"/>
  <c r="AM2553" i="34" l="1"/>
  <c r="AN2551" i="34"/>
  <c r="AO2551" i="34" s="1"/>
  <c r="AN2552" i="34" l="1"/>
  <c r="AO2552" i="34" s="1"/>
  <c r="AM2554" i="34"/>
  <c r="AM2555" i="34" l="1"/>
  <c r="AN2553" i="34"/>
  <c r="AO2553" i="34" s="1"/>
  <c r="AN2554" i="34" l="1"/>
  <c r="AO2554" i="34" s="1"/>
  <c r="AM2556" i="34"/>
  <c r="AM2557" i="34" l="1"/>
  <c r="AN2555" i="34"/>
  <c r="AO2555" i="34" s="1"/>
  <c r="AN2556" i="34" l="1"/>
  <c r="AO2556" i="34" s="1"/>
  <c r="AM2558" i="34"/>
  <c r="AM2559" i="34" l="1"/>
  <c r="AN2557" i="34"/>
  <c r="AO2557" i="34" s="1"/>
  <c r="AN2558" i="34" l="1"/>
  <c r="AO2558" i="34" s="1"/>
  <c r="AM2560" i="34"/>
  <c r="AM2561" i="34" l="1"/>
  <c r="AN2559" i="34"/>
  <c r="AO2559" i="34" s="1"/>
  <c r="AN2560" i="34" l="1"/>
  <c r="AO2560" i="34" s="1"/>
  <c r="AM2562" i="34"/>
  <c r="AM2563" i="34" l="1"/>
  <c r="AN2561" i="34"/>
  <c r="AO2561" i="34" s="1"/>
  <c r="AN2562" i="34" l="1"/>
  <c r="AO2562" i="34" s="1"/>
  <c r="AM2564" i="34"/>
  <c r="AM2565" i="34" l="1"/>
  <c r="AN2563" i="34"/>
  <c r="AO2563" i="34" s="1"/>
  <c r="AN2564" i="34" l="1"/>
  <c r="AO2564" i="34" s="1"/>
  <c r="AM2566" i="34"/>
  <c r="AM2567" i="34" l="1"/>
  <c r="AN2565" i="34"/>
  <c r="AO2565" i="34" s="1"/>
  <c r="AN2566" i="34" l="1"/>
  <c r="AO2566" i="34" s="1"/>
  <c r="AM2568" i="34"/>
  <c r="AM2569" i="34" l="1"/>
  <c r="AN2567" i="34"/>
  <c r="AO2567" i="34" s="1"/>
  <c r="AN2568" i="34" l="1"/>
  <c r="AO2568" i="34" s="1"/>
  <c r="AM2570" i="34"/>
  <c r="AM2571" i="34" l="1"/>
  <c r="AN2569" i="34"/>
  <c r="AO2569" i="34" s="1"/>
  <c r="AN2570" i="34" l="1"/>
  <c r="AO2570" i="34" s="1"/>
  <c r="AM2572" i="34"/>
  <c r="AM2573" i="34" l="1"/>
  <c r="AN2571" i="34"/>
  <c r="AO2571" i="34" s="1"/>
  <c r="AN2572" i="34" l="1"/>
  <c r="AO2572" i="34" s="1"/>
  <c r="AM2574" i="34"/>
  <c r="AM2575" i="34" l="1"/>
  <c r="AN2573" i="34"/>
  <c r="AO2573" i="34" s="1"/>
  <c r="AN2574" i="34" l="1"/>
  <c r="AO2574" i="34" s="1"/>
  <c r="AM2576" i="34"/>
  <c r="AM2577" i="34" l="1"/>
  <c r="AN2576" i="34" s="1"/>
  <c r="AO2576" i="34" s="1"/>
  <c r="AN2575" i="34"/>
  <c r="AO2575" i="34" s="1"/>
  <c r="AO42" i="34" l="1"/>
  <c r="AP42" i="34" s="1"/>
  <c r="W40" i="34" l="1"/>
  <c r="A12" i="1" l="1"/>
  <c r="C12" i="1" l="1"/>
  <c r="BF6" i="4"/>
  <c r="BF7" i="4" l="1"/>
  <c r="D17" i="25" s="1"/>
  <c r="G31" i="31"/>
  <c r="N31" i="31"/>
  <c r="D31" i="31"/>
  <c r="K31" i="31"/>
  <c r="B31" i="31"/>
  <c r="H31" i="31"/>
  <c r="E31" i="31"/>
  <c r="J31" i="31"/>
  <c r="M31" i="31"/>
  <c r="C31" i="31"/>
  <c r="L31" i="31"/>
  <c r="I31" i="31"/>
  <c r="F31" i="31"/>
  <c r="AQ16" i="1"/>
  <c r="A16" i="1"/>
  <c r="L26" i="1"/>
  <c r="DT16" i="1" s="1"/>
  <c r="D9" i="25" l="1"/>
  <c r="D30" i="31"/>
  <c r="D34" i="31" s="1"/>
  <c r="D44" i="31" s="1"/>
  <c r="L30" i="31"/>
  <c r="L34" i="31" s="1"/>
  <c r="L44" i="31" s="1"/>
  <c r="C30" i="31"/>
  <c r="C34" i="31" s="1"/>
  <c r="C44" i="31" s="1"/>
  <c r="B30" i="31"/>
  <c r="B34" i="31" s="1"/>
  <c r="B44" i="31" s="1"/>
  <c r="DQ47" i="25"/>
  <c r="FD50" i="25" s="1"/>
  <c r="F30" i="31"/>
  <c r="F34" i="31" s="1"/>
  <c r="F44" i="31" s="1"/>
  <c r="M30" i="31"/>
  <c r="M34" i="31" s="1"/>
  <c r="M44" i="31" s="1"/>
  <c r="J30" i="31"/>
  <c r="J34" i="31" s="1"/>
  <c r="J44" i="31" s="1"/>
  <c r="H30" i="31"/>
  <c r="H34" i="31" s="1"/>
  <c r="H44" i="31" s="1"/>
  <c r="V42" i="34"/>
  <c r="V43" i="34" s="1"/>
  <c r="V44" i="34" s="1"/>
  <c r="G30" i="31"/>
  <c r="G34" i="31" s="1"/>
  <c r="G44" i="31" s="1"/>
  <c r="I30" i="31"/>
  <c r="I34" i="31" s="1"/>
  <c r="I44" i="31" s="1"/>
  <c r="K30" i="31"/>
  <c r="K34" i="31" s="1"/>
  <c r="K44" i="31" s="1"/>
  <c r="N30" i="31"/>
  <c r="N34" i="31" s="1"/>
  <c r="N44" i="31" s="1"/>
  <c r="AH14" i="24"/>
  <c r="AH15" i="24" s="1"/>
  <c r="Z10" i="24" s="1"/>
  <c r="Z8" i="24" s="1"/>
  <c r="G5" i="24"/>
  <c r="E30" i="31"/>
  <c r="E34" i="31" s="1"/>
  <c r="E44" i="31" s="1"/>
  <c r="AO103" i="31" l="1"/>
  <c r="AO66" i="31"/>
  <c r="AO114" i="31"/>
  <c r="AO53" i="31"/>
  <c r="AO51" i="31"/>
  <c r="AO74" i="31"/>
  <c r="AO64" i="31"/>
  <c r="AO87" i="31"/>
  <c r="AO81" i="31"/>
  <c r="AO113" i="31"/>
  <c r="AO82" i="31"/>
  <c r="AO90" i="31"/>
  <c r="AO110" i="31"/>
  <c r="AO56" i="31"/>
  <c r="AO57" i="31"/>
  <c r="AO58" i="31"/>
  <c r="AO89" i="31"/>
  <c r="AO105" i="31"/>
  <c r="AO122" i="31"/>
  <c r="AO85" i="31"/>
  <c r="AO83" i="31"/>
  <c r="AO137" i="31"/>
  <c r="AO59" i="31"/>
  <c r="AO48" i="31"/>
  <c r="AO76" i="31"/>
  <c r="AO78" i="31"/>
  <c r="AO73" i="31"/>
  <c r="AA80" i="31"/>
  <c r="AA70" i="31"/>
  <c r="AA125" i="31"/>
  <c r="AA47" i="31"/>
  <c r="AA106" i="31"/>
  <c r="AA118" i="31"/>
  <c r="AA96" i="31"/>
  <c r="AA100" i="31"/>
  <c r="AA99" i="31"/>
  <c r="AA126" i="31"/>
  <c r="AA90" i="31"/>
  <c r="AA109" i="31"/>
  <c r="AA64" i="31"/>
  <c r="AA52" i="31"/>
  <c r="AA101" i="31"/>
  <c r="AA74" i="31"/>
  <c r="AA131" i="31"/>
  <c r="AA65" i="31"/>
  <c r="AA120" i="31"/>
  <c r="AA128" i="31"/>
  <c r="AA72" i="31"/>
  <c r="AA91" i="31"/>
  <c r="AA108" i="31"/>
  <c r="AA88" i="31"/>
  <c r="AA86" i="31"/>
  <c r="AA89" i="31"/>
  <c r="AA113" i="31"/>
  <c r="AC134" i="31"/>
  <c r="AC72" i="31"/>
  <c r="AC111" i="31"/>
  <c r="AC48" i="31"/>
  <c r="AC114" i="31"/>
  <c r="AC121" i="31"/>
  <c r="AC71" i="31"/>
  <c r="AC118" i="31"/>
  <c r="AC131" i="31"/>
  <c r="AC98" i="31"/>
  <c r="AC102" i="31"/>
  <c r="AC112" i="31"/>
  <c r="AC113" i="31"/>
  <c r="AC132" i="31"/>
  <c r="AC123" i="31"/>
  <c r="AC122" i="31"/>
  <c r="AC56" i="31"/>
  <c r="AC78" i="31"/>
  <c r="AC95" i="31"/>
  <c r="AC49" i="31"/>
  <c r="AM132" i="31"/>
  <c r="AM130" i="31"/>
  <c r="AM89" i="31"/>
  <c r="AM121" i="31"/>
  <c r="AM51" i="31"/>
  <c r="AM83" i="31"/>
  <c r="AM104" i="31"/>
  <c r="AM103" i="31"/>
  <c r="AM137" i="31"/>
  <c r="AM122" i="31"/>
  <c r="AM82" i="31"/>
  <c r="AM114" i="31"/>
  <c r="Y121" i="31"/>
  <c r="Y102" i="31"/>
  <c r="Y69" i="31"/>
  <c r="Y95" i="31"/>
  <c r="Y114" i="31"/>
  <c r="Y54" i="31"/>
  <c r="Y139" i="31"/>
  <c r="Y71" i="31"/>
  <c r="Y122" i="31"/>
  <c r="Y100" i="31"/>
  <c r="Y87" i="31"/>
  <c r="Y46" i="31"/>
  <c r="AR46" i="31" s="1"/>
  <c r="Y75" i="31"/>
  <c r="Y60" i="31"/>
  <c r="Y105" i="31"/>
  <c r="Y103" i="31"/>
  <c r="Y108" i="31"/>
  <c r="Y55" i="31"/>
  <c r="Y134" i="31"/>
  <c r="Y97" i="31"/>
  <c r="Y140" i="31"/>
  <c r="Y130" i="31"/>
  <c r="Y67" i="31"/>
  <c r="Y68" i="31"/>
  <c r="Y99" i="31"/>
  <c r="Y124" i="31"/>
  <c r="Y129" i="31"/>
  <c r="Y137" i="31"/>
  <c r="Y107" i="31"/>
  <c r="Y138" i="31"/>
  <c r="Y61" i="31"/>
  <c r="Y141" i="31"/>
  <c r="Q75" i="31"/>
  <c r="Q51" i="31"/>
  <c r="Q84" i="31"/>
  <c r="Q121" i="31"/>
  <c r="Q87" i="31"/>
  <c r="Q117" i="31"/>
  <c r="Q83" i="31"/>
  <c r="Q105" i="31"/>
  <c r="Q71" i="31"/>
  <c r="Q144" i="31"/>
  <c r="Q48" i="31"/>
  <c r="Q82" i="31"/>
  <c r="Q120" i="31"/>
  <c r="Q130" i="31"/>
  <c r="S142" i="31"/>
  <c r="Q114" i="31"/>
  <c r="Q106" i="31"/>
  <c r="Q131" i="31"/>
  <c r="Q122" i="31"/>
  <c r="Q62" i="31"/>
  <c r="Q61" i="31"/>
  <c r="Q79" i="31"/>
  <c r="Q67" i="31"/>
  <c r="Q100" i="31"/>
  <c r="S141" i="31"/>
  <c r="S145" i="31"/>
  <c r="AR145" i="31" s="1"/>
  <c r="AU145" i="31" s="1"/>
  <c r="Q102" i="31"/>
  <c r="Q124" i="31"/>
  <c r="Q97" i="31"/>
  <c r="Q137" i="31"/>
  <c r="Q133" i="31"/>
  <c r="Q95" i="31"/>
  <c r="Q107" i="31"/>
  <c r="Q76" i="31"/>
  <c r="Q118" i="31"/>
  <c r="Q89" i="31"/>
  <c r="Q54" i="31"/>
  <c r="Q58" i="31"/>
  <c r="Q108" i="31"/>
  <c r="Q56" i="31"/>
  <c r="Q72" i="31"/>
  <c r="Q104" i="31"/>
  <c r="Q123" i="31"/>
  <c r="Q99" i="31"/>
  <c r="Q140" i="31"/>
  <c r="Q50" i="31"/>
  <c r="Q53" i="31"/>
  <c r="Q103" i="31"/>
  <c r="Q134" i="31"/>
  <c r="Q60" i="31"/>
  <c r="Q69" i="31"/>
  <c r="Q49" i="31"/>
  <c r="Q132" i="31"/>
  <c r="Q68" i="31"/>
  <c r="Q129" i="31"/>
  <c r="AR129" i="31" s="1"/>
  <c r="Q138" i="31"/>
  <c r="Q66" i="31"/>
  <c r="Q55" i="31"/>
  <c r="Q113" i="31"/>
  <c r="Q139" i="31"/>
  <c r="S115" i="31"/>
  <c r="S98" i="31"/>
  <c r="S90" i="31"/>
  <c r="S133" i="31"/>
  <c r="S123" i="31"/>
  <c r="S126" i="31"/>
  <c r="S91" i="31"/>
  <c r="S117" i="31"/>
  <c r="S74" i="31"/>
  <c r="S70" i="31"/>
  <c r="S127" i="31"/>
  <c r="S89" i="31"/>
  <c r="S120" i="31"/>
  <c r="S88" i="31"/>
  <c r="S64" i="31"/>
  <c r="S100" i="31"/>
  <c r="S80" i="31"/>
  <c r="S125" i="31"/>
  <c r="S119" i="31"/>
  <c r="S99" i="31"/>
  <c r="S108" i="31"/>
  <c r="S86" i="31"/>
  <c r="AR86" i="31" s="1"/>
  <c r="S57" i="31"/>
  <c r="S109" i="31"/>
  <c r="S96" i="31"/>
  <c r="S128" i="31"/>
  <c r="S65" i="31"/>
  <c r="S114" i="31"/>
  <c r="S132" i="31"/>
  <c r="S101" i="31"/>
  <c r="S52" i="31"/>
  <c r="AR52" i="31" s="1"/>
  <c r="S113" i="31"/>
  <c r="U108" i="31"/>
  <c r="U79" i="31"/>
  <c r="U87" i="31"/>
  <c r="U125" i="31"/>
  <c r="U130" i="31"/>
  <c r="U139" i="31"/>
  <c r="U144" i="31"/>
  <c r="U124" i="31"/>
  <c r="U126" i="31"/>
  <c r="U61" i="31"/>
  <c r="U103" i="31"/>
  <c r="U69" i="31"/>
  <c r="U68" i="31"/>
  <c r="U122" i="31"/>
  <c r="U88" i="31"/>
  <c r="U67" i="31"/>
  <c r="U140" i="31"/>
  <c r="U60" i="31"/>
  <c r="U51" i="31"/>
  <c r="U128" i="31"/>
  <c r="U107" i="31"/>
  <c r="U55" i="31"/>
  <c r="U114" i="31"/>
  <c r="U138" i="31"/>
  <c r="U132" i="31"/>
  <c r="U72" i="31"/>
  <c r="U63" i="31"/>
  <c r="U89" i="31"/>
  <c r="U62" i="31"/>
  <c r="U137" i="31"/>
  <c r="U50" i="31"/>
  <c r="U104" i="31"/>
  <c r="U83" i="31"/>
  <c r="U75" i="31"/>
  <c r="U99" i="31"/>
  <c r="W85" i="31"/>
  <c r="W116" i="31"/>
  <c r="W97" i="31"/>
  <c r="W74" i="31"/>
  <c r="W58" i="31"/>
  <c r="W98" i="31"/>
  <c r="W119" i="31"/>
  <c r="W115" i="31"/>
  <c r="W106" i="31"/>
  <c r="W95" i="31"/>
  <c r="W78" i="31"/>
  <c r="W81" i="31"/>
  <c r="W87" i="31"/>
  <c r="W127" i="31"/>
  <c r="W126" i="31"/>
  <c r="W84" i="31"/>
  <c r="W77" i="31"/>
  <c r="W91" i="31"/>
  <c r="W131" i="31"/>
  <c r="W96" i="31"/>
  <c r="W57" i="31"/>
  <c r="W110" i="31"/>
  <c r="W59" i="31"/>
  <c r="W65" i="31"/>
  <c r="W56" i="31"/>
  <c r="W102" i="31"/>
  <c r="W120" i="31"/>
  <c r="W109" i="31"/>
  <c r="W118" i="31"/>
  <c r="W64" i="31"/>
  <c r="W66" i="31"/>
  <c r="W128" i="31"/>
  <c r="W73" i="31"/>
  <c r="W112" i="31"/>
  <c r="W113" i="31"/>
  <c r="W140" i="31"/>
  <c r="W53" i="31"/>
  <c r="W142" i="31"/>
  <c r="W105" i="31"/>
  <c r="W125" i="31"/>
  <c r="W141" i="31"/>
  <c r="W117" i="31"/>
  <c r="Z11" i="24"/>
  <c r="AA8" i="24" s="1"/>
  <c r="AI87" i="31"/>
  <c r="AI139" i="31"/>
  <c r="AI108" i="31"/>
  <c r="AI99" i="31"/>
  <c r="AI51" i="31"/>
  <c r="AI138" i="31"/>
  <c r="AI103" i="31"/>
  <c r="AI100" i="31"/>
  <c r="AI130" i="31"/>
  <c r="AI89" i="31"/>
  <c r="AI104" i="31"/>
  <c r="AI122" i="31"/>
  <c r="AI55" i="31"/>
  <c r="AI82" i="31"/>
  <c r="AI128" i="31"/>
  <c r="AI137" i="31"/>
  <c r="AI83" i="31"/>
  <c r="AI63" i="31"/>
  <c r="AI126" i="31"/>
  <c r="AI132" i="31"/>
  <c r="AI50" i="31"/>
  <c r="AI88" i="31"/>
  <c r="AI72" i="31"/>
  <c r="AI114" i="31"/>
  <c r="AE137" i="31"/>
  <c r="AE61" i="31"/>
  <c r="AE139" i="31"/>
  <c r="AE73" i="31"/>
  <c r="AE66" i="31"/>
  <c r="AE74" i="31"/>
  <c r="AE53" i="31"/>
  <c r="AE76" i="31"/>
  <c r="AE87" i="31"/>
  <c r="AE59" i="31"/>
  <c r="AE116" i="31"/>
  <c r="AE133" i="31"/>
  <c r="AE113" i="31"/>
  <c r="AE110" i="31"/>
  <c r="AE138" i="31"/>
  <c r="AE97" i="31"/>
  <c r="AE105" i="31"/>
  <c r="AE85" i="31"/>
  <c r="AE127" i="31"/>
  <c r="AE56" i="31"/>
  <c r="AE140" i="31"/>
  <c r="AE81" i="31"/>
  <c r="AE78" i="31"/>
  <c r="AE49" i="31"/>
  <c r="AE134" i="31"/>
  <c r="AE95" i="31"/>
  <c r="AE48" i="31"/>
  <c r="AE58" i="31"/>
  <c r="AE64" i="31"/>
  <c r="AE82" i="31"/>
  <c r="V45" i="34"/>
  <c r="W43" i="34"/>
  <c r="X43" i="34" s="1"/>
  <c r="AG96" i="31"/>
  <c r="AG84" i="31"/>
  <c r="AG122" i="31"/>
  <c r="AG101" i="31"/>
  <c r="AG126" i="31"/>
  <c r="AG89" i="31"/>
  <c r="AG91" i="31"/>
  <c r="AG128" i="31"/>
  <c r="AG125" i="31"/>
  <c r="AG108" i="31"/>
  <c r="AG119" i="31"/>
  <c r="AG109" i="31"/>
  <c r="AG95" i="31"/>
  <c r="AG103" i="31"/>
  <c r="AG123" i="31"/>
  <c r="AG88" i="31"/>
  <c r="AG90" i="31"/>
  <c r="AG132" i="31"/>
  <c r="AG127" i="31"/>
  <c r="AG98" i="31"/>
  <c r="AG65" i="31"/>
  <c r="AG99" i="31"/>
  <c r="AG100" i="31"/>
  <c r="AG120" i="31"/>
  <c r="AG131" i="31"/>
  <c r="AG47" i="31"/>
  <c r="DD49" i="25"/>
  <c r="KQ50" i="25"/>
  <c r="AK49" i="31"/>
  <c r="AK134" i="31"/>
  <c r="AK138" i="31"/>
  <c r="AK137" i="31"/>
  <c r="AK117" i="31"/>
  <c r="AK54" i="31"/>
  <c r="AK51" i="31"/>
  <c r="AK78" i="31"/>
  <c r="AK56" i="31"/>
  <c r="AK53" i="31"/>
  <c r="AK97" i="31"/>
  <c r="AK67" i="31"/>
  <c r="AK96" i="31"/>
  <c r="AK102" i="31"/>
  <c r="AK59" i="31"/>
  <c r="AK121" i="31"/>
  <c r="AK64" i="31"/>
  <c r="AK122" i="31"/>
  <c r="AK88" i="31"/>
  <c r="AK127" i="31"/>
  <c r="AK89" i="31"/>
  <c r="AK83" i="31"/>
  <c r="AK85" i="31"/>
  <c r="AK69" i="31"/>
  <c r="AK112" i="31"/>
  <c r="AK114" i="31"/>
  <c r="AK73" i="31"/>
  <c r="AK68" i="31"/>
  <c r="AK103" i="31"/>
  <c r="AK105" i="31"/>
  <c r="AK77" i="31"/>
  <c r="AK111" i="31"/>
  <c r="AK100" i="31"/>
  <c r="AK87" i="31"/>
  <c r="AK115" i="31"/>
  <c r="AK107" i="31"/>
  <c r="AK66" i="31"/>
  <c r="AK106" i="31"/>
  <c r="AK104" i="31"/>
  <c r="AK82" i="31"/>
  <c r="AK110" i="31"/>
  <c r="AK58" i="31"/>
  <c r="O10" i="25"/>
  <c r="G10" i="25"/>
  <c r="F10" i="25"/>
  <c r="E10" i="25"/>
  <c r="I10" i="25"/>
  <c r="J10" i="25"/>
  <c r="N10" i="25"/>
  <c r="P10" i="25"/>
  <c r="L10" i="25"/>
  <c r="Q9" i="25"/>
  <c r="H10" i="25"/>
  <c r="M10" i="25"/>
  <c r="K10" i="25"/>
  <c r="AR70" i="31" l="1"/>
  <c r="AR80" i="31"/>
  <c r="AX80" i="31" s="1"/>
  <c r="AR71" i="31"/>
  <c r="AV71" i="31" s="1"/>
  <c r="S10" i="25"/>
  <c r="T10" i="25"/>
  <c r="X10" i="25"/>
  <c r="W10" i="25"/>
  <c r="Y10" i="25"/>
  <c r="R10" i="25"/>
  <c r="V10" i="25"/>
  <c r="U10" i="25"/>
  <c r="AC10" i="25"/>
  <c r="AB10" i="25"/>
  <c r="AD9" i="25"/>
  <c r="AA10" i="25"/>
  <c r="F5" i="24"/>
  <c r="F6" i="24" s="1"/>
  <c r="F7" i="24" s="1"/>
  <c r="F8" i="24" s="1"/>
  <c r="F9" i="24" s="1"/>
  <c r="F10" i="24" s="1"/>
  <c r="F11" i="24" s="1"/>
  <c r="F12" i="24" s="1"/>
  <c r="F13" i="24" s="1"/>
  <c r="F14" i="24" s="1"/>
  <c r="F15" i="24" s="1"/>
  <c r="F16" i="24" s="1"/>
  <c r="F17" i="24" s="1"/>
  <c r="F18" i="24" s="1"/>
  <c r="F19" i="24" s="1"/>
  <c r="F20" i="24" s="1"/>
  <c r="F21" i="24" s="1"/>
  <c r="F22" i="24" s="1"/>
  <c r="F23" i="24" s="1"/>
  <c r="F24" i="24" s="1"/>
  <c r="F25" i="24" s="1"/>
  <c r="F26" i="24" s="1"/>
  <c r="Z10" i="25"/>
  <c r="MQ50" i="25"/>
  <c r="HD47" i="25"/>
  <c r="Z12" i="24"/>
  <c r="AB8" i="24" s="1"/>
  <c r="AR73" i="31"/>
  <c r="AR59" i="31"/>
  <c r="AR77" i="31"/>
  <c r="AR78" i="31"/>
  <c r="AR85" i="31"/>
  <c r="AR101" i="31"/>
  <c r="AR128" i="31"/>
  <c r="AR109" i="31"/>
  <c r="AV86" i="31"/>
  <c r="AX86" i="31"/>
  <c r="AU86" i="31"/>
  <c r="BD86" i="31"/>
  <c r="AZ86" i="31"/>
  <c r="BB86" i="31"/>
  <c r="AR125" i="31"/>
  <c r="AR88" i="31"/>
  <c r="AU70" i="31"/>
  <c r="AX70" i="31"/>
  <c r="AZ70" i="31"/>
  <c r="BD70" i="31"/>
  <c r="AV70" i="31"/>
  <c r="BB70" i="31"/>
  <c r="AR126" i="31"/>
  <c r="AR98" i="31"/>
  <c r="AR139" i="31"/>
  <c r="AU139" i="31" s="1"/>
  <c r="AR55" i="31"/>
  <c r="AR138" i="31"/>
  <c r="AU138" i="31" s="1"/>
  <c r="AR68" i="31"/>
  <c r="AR49" i="31"/>
  <c r="AR60" i="31"/>
  <c r="AR103" i="31"/>
  <c r="AR50" i="31"/>
  <c r="AR99" i="31"/>
  <c r="AR104" i="31"/>
  <c r="AR56" i="31"/>
  <c r="AR58" i="31"/>
  <c r="AR89" i="31"/>
  <c r="AR76" i="31"/>
  <c r="AR95" i="31"/>
  <c r="AR137" i="31"/>
  <c r="AU137" i="31" s="1"/>
  <c r="AR124" i="31"/>
  <c r="AR100" i="31"/>
  <c r="AR79" i="31"/>
  <c r="AR62" i="31"/>
  <c r="AR131" i="31"/>
  <c r="AR114" i="31"/>
  <c r="AR130" i="31"/>
  <c r="AR82" i="31"/>
  <c r="AR144" i="31"/>
  <c r="AU144" i="31" s="1"/>
  <c r="AR105" i="31"/>
  <c r="AR117" i="31"/>
  <c r="AR121" i="31"/>
  <c r="AR51" i="31"/>
  <c r="BD46" i="31"/>
  <c r="AZ46" i="31"/>
  <c r="AV46" i="31"/>
  <c r="BH46" i="31" s="1"/>
  <c r="AX46" i="31"/>
  <c r="BB46" i="31"/>
  <c r="AU46" i="31"/>
  <c r="E33" i="25"/>
  <c r="B33" i="25"/>
  <c r="V46" i="34"/>
  <c r="W44" i="34"/>
  <c r="X44" i="34" s="1"/>
  <c r="AR112" i="31"/>
  <c r="AR110" i="31"/>
  <c r="AR81" i="31"/>
  <c r="AR116" i="31"/>
  <c r="AR63" i="31"/>
  <c r="AV52" i="31"/>
  <c r="AZ52" i="31"/>
  <c r="AX52" i="31"/>
  <c r="BB52" i="31"/>
  <c r="BD52" i="31"/>
  <c r="AU52" i="31"/>
  <c r="AR65" i="31"/>
  <c r="AR96" i="31"/>
  <c r="AR57" i="31"/>
  <c r="AR119" i="31"/>
  <c r="AR64" i="31"/>
  <c r="AR127" i="31"/>
  <c r="AR74" i="31"/>
  <c r="AR91" i="31"/>
  <c r="AR90" i="31"/>
  <c r="AR115" i="31"/>
  <c r="AR113" i="31"/>
  <c r="AR66" i="31"/>
  <c r="AV129" i="31"/>
  <c r="AX129" i="31"/>
  <c r="BD129" i="31"/>
  <c r="AZ129" i="31"/>
  <c r="BB129" i="31"/>
  <c r="AU129" i="31"/>
  <c r="AR132" i="31"/>
  <c r="AR69" i="31"/>
  <c r="AR134" i="31"/>
  <c r="AR53" i="31"/>
  <c r="AR140" i="31"/>
  <c r="AU140" i="31" s="1"/>
  <c r="AR123" i="31"/>
  <c r="AR72" i="31"/>
  <c r="AU72" i="31" s="1"/>
  <c r="AR108" i="31"/>
  <c r="AR54" i="31"/>
  <c r="AR118" i="31"/>
  <c r="AR107" i="31"/>
  <c r="AR133" i="31"/>
  <c r="AR97" i="31"/>
  <c r="AR102" i="31"/>
  <c r="AR141" i="31"/>
  <c r="AU141" i="31" s="1"/>
  <c r="AR67" i="31"/>
  <c r="AR61" i="31"/>
  <c r="AR122" i="31"/>
  <c r="AR106" i="31"/>
  <c r="AR142" i="31"/>
  <c r="AU142" i="31" s="1"/>
  <c r="AR120" i="31"/>
  <c r="AR48" i="31"/>
  <c r="AU48" i="31" s="1"/>
  <c r="BB71" i="31"/>
  <c r="AZ71" i="31"/>
  <c r="AU71" i="31"/>
  <c r="AR83" i="31"/>
  <c r="AR87" i="31"/>
  <c r="AR84" i="31"/>
  <c r="AR75" i="31"/>
  <c r="AR111" i="31"/>
  <c r="AR47" i="31"/>
  <c r="BD80" i="31" l="1"/>
  <c r="AZ80" i="31"/>
  <c r="AU80" i="31"/>
  <c r="BB80" i="31"/>
  <c r="AV80" i="31"/>
  <c r="BD71" i="31"/>
  <c r="AX71" i="31"/>
  <c r="BB84" i="31"/>
  <c r="AX84" i="31"/>
  <c r="AZ84" i="31"/>
  <c r="AV84" i="31"/>
  <c r="AU84" i="31"/>
  <c r="BD84" i="31"/>
  <c r="AZ120" i="31"/>
  <c r="AV120" i="31"/>
  <c r="BB120" i="31"/>
  <c r="AX120" i="31"/>
  <c r="AU120" i="31"/>
  <c r="BD120" i="31"/>
  <c r="AX106" i="31"/>
  <c r="AV106" i="31"/>
  <c r="BB106" i="31"/>
  <c r="AZ106" i="31"/>
  <c r="AU106" i="31"/>
  <c r="BD106" i="31"/>
  <c r="AZ107" i="31"/>
  <c r="AU107" i="31"/>
  <c r="AV107" i="31"/>
  <c r="BB107" i="31"/>
  <c r="AX107" i="31"/>
  <c r="BD107" i="31"/>
  <c r="BB134" i="31"/>
  <c r="AX134" i="31"/>
  <c r="BD134" i="31"/>
  <c r="AU134" i="31"/>
  <c r="AZ134" i="31"/>
  <c r="AV134" i="31"/>
  <c r="AZ47" i="31"/>
  <c r="AV47" i="31"/>
  <c r="AX47" i="31"/>
  <c r="AU47" i="31"/>
  <c r="BD47" i="31"/>
  <c r="BB47" i="31"/>
  <c r="AV75" i="31"/>
  <c r="AZ75" i="31"/>
  <c r="AU75" i="31"/>
  <c r="AX75" i="31"/>
  <c r="BB75" i="31"/>
  <c r="BD75" i="31"/>
  <c r="AV87" i="31"/>
  <c r="AZ87" i="31"/>
  <c r="BB87" i="31"/>
  <c r="BD87" i="31"/>
  <c r="AU87" i="31"/>
  <c r="AX87" i="31"/>
  <c r="BD122" i="31"/>
  <c r="AZ122" i="31"/>
  <c r="AV122" i="31"/>
  <c r="AU122" i="31"/>
  <c r="BB122" i="31"/>
  <c r="AX122" i="31"/>
  <c r="AU67" i="31"/>
  <c r="BB67" i="31"/>
  <c r="AX67" i="31"/>
  <c r="AV67" i="31"/>
  <c r="BD67" i="31"/>
  <c r="AZ67" i="31"/>
  <c r="AZ102" i="31"/>
  <c r="AX102" i="31"/>
  <c r="BB102" i="31"/>
  <c r="BD102" i="31"/>
  <c r="AV102" i="31"/>
  <c r="AU102" i="31"/>
  <c r="AZ133" i="31"/>
  <c r="AU133" i="31"/>
  <c r="BD133" i="31"/>
  <c r="AV133" i="31"/>
  <c r="AX133" i="31"/>
  <c r="BB133" i="31"/>
  <c r="AZ118" i="31"/>
  <c r="AU118" i="31"/>
  <c r="BD118" i="31"/>
  <c r="BB118" i="31"/>
  <c r="AV118" i="31"/>
  <c r="AX118" i="31"/>
  <c r="AZ108" i="31"/>
  <c r="BD108" i="31"/>
  <c r="AU108" i="31"/>
  <c r="AX108" i="31"/>
  <c r="BB108" i="31"/>
  <c r="AV108" i="31"/>
  <c r="AX123" i="31"/>
  <c r="AU123" i="31"/>
  <c r="BB123" i="31"/>
  <c r="BD123" i="31"/>
  <c r="AV123" i="31"/>
  <c r="AZ123" i="31"/>
  <c r="AX53" i="31"/>
  <c r="AU53" i="31"/>
  <c r="BD53" i="31"/>
  <c r="AZ53" i="31"/>
  <c r="BB53" i="31"/>
  <c r="AV53" i="31"/>
  <c r="AU69" i="31"/>
  <c r="AV69" i="31"/>
  <c r="AX69" i="31"/>
  <c r="AZ69" i="31"/>
  <c r="BD69" i="31"/>
  <c r="BB69" i="31"/>
  <c r="AZ66" i="31"/>
  <c r="AX66" i="31"/>
  <c r="AV66" i="31"/>
  <c r="BB66" i="31"/>
  <c r="AU66" i="31"/>
  <c r="BD66" i="31"/>
  <c r="AZ115" i="31"/>
  <c r="BB115" i="31"/>
  <c r="AX115" i="31"/>
  <c r="AV115" i="31"/>
  <c r="BD115" i="31"/>
  <c r="AU115" i="31"/>
  <c r="AX91" i="31"/>
  <c r="BB91" i="31"/>
  <c r="AZ91" i="31"/>
  <c r="AV91" i="31"/>
  <c r="BD91" i="31"/>
  <c r="AU91" i="31"/>
  <c r="AZ127" i="31"/>
  <c r="AV127" i="31"/>
  <c r="AX127" i="31"/>
  <c r="BB127" i="31"/>
  <c r="AU127" i="31"/>
  <c r="BD127" i="31"/>
  <c r="AV119" i="31"/>
  <c r="BB119" i="31"/>
  <c r="AX119" i="31"/>
  <c r="AZ119" i="31"/>
  <c r="AU119" i="31"/>
  <c r="BD119" i="31"/>
  <c r="AZ96" i="31"/>
  <c r="AU96" i="31"/>
  <c r="AV96" i="31"/>
  <c r="BB96" i="31"/>
  <c r="BD96" i="31"/>
  <c r="AX96" i="31"/>
  <c r="AZ63" i="31"/>
  <c r="AU63" i="31"/>
  <c r="AX63" i="31"/>
  <c r="BD63" i="31"/>
  <c r="BB63" i="31"/>
  <c r="AV63" i="31"/>
  <c r="AV81" i="31"/>
  <c r="BB81" i="31"/>
  <c r="AZ81" i="31"/>
  <c r="BD81" i="31"/>
  <c r="AU81" i="31"/>
  <c r="AX81" i="31"/>
  <c r="AU112" i="31"/>
  <c r="BD112" i="31"/>
  <c r="AV112" i="31"/>
  <c r="BB112" i="31"/>
  <c r="AX112" i="31"/>
  <c r="AZ112" i="31"/>
  <c r="W45" i="34"/>
  <c r="X45" i="34" s="1"/>
  <c r="V47" i="34"/>
  <c r="AU121" i="31"/>
  <c r="BB121" i="31"/>
  <c r="AV121" i="31"/>
  <c r="AZ121" i="31"/>
  <c r="BD121" i="31"/>
  <c r="AX121" i="31"/>
  <c r="BB105" i="31"/>
  <c r="AZ105" i="31"/>
  <c r="AX105" i="31"/>
  <c r="AV105" i="31"/>
  <c r="BD105" i="31"/>
  <c r="AU105" i="31"/>
  <c r="BB82" i="31"/>
  <c r="AX82" i="31"/>
  <c r="AU82" i="31"/>
  <c r="AZ82" i="31"/>
  <c r="AV82" i="31"/>
  <c r="BD82" i="31"/>
  <c r="AX114" i="31"/>
  <c r="AZ114" i="31"/>
  <c r="BD114" i="31"/>
  <c r="BB114" i="31"/>
  <c r="AV114" i="31"/>
  <c r="AU114" i="31"/>
  <c r="BD62" i="31"/>
  <c r="AX62" i="31"/>
  <c r="AZ62" i="31"/>
  <c r="BB62" i="31"/>
  <c r="AV62" i="31"/>
  <c r="AU62" i="31"/>
  <c r="BB100" i="31"/>
  <c r="AX100" i="31"/>
  <c r="BD100" i="31"/>
  <c r="AZ100" i="31"/>
  <c r="AV100" i="31"/>
  <c r="AU100" i="31"/>
  <c r="AV76" i="31"/>
  <c r="AZ76" i="31"/>
  <c r="AX76" i="31"/>
  <c r="BD76" i="31"/>
  <c r="BB76" i="31"/>
  <c r="AU76" i="31"/>
  <c r="BB58" i="31"/>
  <c r="AZ58" i="31"/>
  <c r="AU58" i="31"/>
  <c r="AX58" i="31"/>
  <c r="AV58" i="31"/>
  <c r="BD58" i="31"/>
  <c r="BD104" i="31"/>
  <c r="AU104" i="31"/>
  <c r="AX104" i="31"/>
  <c r="BB104" i="31"/>
  <c r="AZ104" i="31"/>
  <c r="AV104" i="31"/>
  <c r="AU50" i="31"/>
  <c r="AV50" i="31"/>
  <c r="AX50" i="31"/>
  <c r="BD50" i="31"/>
  <c r="BB50" i="31"/>
  <c r="AZ50" i="31"/>
  <c r="AZ60" i="31"/>
  <c r="BB60" i="31"/>
  <c r="AX60" i="31"/>
  <c r="AV60" i="31"/>
  <c r="AU60" i="31"/>
  <c r="BD60" i="31"/>
  <c r="AZ68" i="31"/>
  <c r="AX68" i="31"/>
  <c r="BB68" i="31"/>
  <c r="AV68" i="31"/>
  <c r="BD68" i="31"/>
  <c r="AU68" i="31"/>
  <c r="AZ55" i="31"/>
  <c r="AX55" i="31"/>
  <c r="BD55" i="31"/>
  <c r="BB55" i="31"/>
  <c r="AU55" i="31"/>
  <c r="AV55" i="31"/>
  <c r="BD98" i="31"/>
  <c r="AX98" i="31"/>
  <c r="BB98" i="31"/>
  <c r="AU98" i="31"/>
  <c r="AV98" i="31"/>
  <c r="AZ98" i="31"/>
  <c r="AV88" i="31"/>
  <c r="AX88" i="31"/>
  <c r="BB88" i="31"/>
  <c r="BD88" i="31"/>
  <c r="AU88" i="31"/>
  <c r="AZ88" i="31"/>
  <c r="AV109" i="31"/>
  <c r="BD109" i="31"/>
  <c r="AX109" i="31"/>
  <c r="AZ109" i="31"/>
  <c r="AU109" i="31"/>
  <c r="BB109" i="31"/>
  <c r="AU101" i="31"/>
  <c r="BB101" i="31"/>
  <c r="BD101" i="31"/>
  <c r="AZ101" i="31"/>
  <c r="AV101" i="31"/>
  <c r="AX101" i="31"/>
  <c r="AX78" i="31"/>
  <c r="AV78" i="31"/>
  <c r="AZ78" i="31"/>
  <c r="BD78" i="31"/>
  <c r="BB78" i="31"/>
  <c r="AU78" i="31"/>
  <c r="AX59" i="31"/>
  <c r="AU59" i="31"/>
  <c r="BB59" i="31"/>
  <c r="BD59" i="31"/>
  <c r="AZ59" i="31"/>
  <c r="AV59" i="31"/>
  <c r="MQ47" i="25"/>
  <c r="GQ37" i="25"/>
  <c r="KQ37" i="25" s="1"/>
  <c r="AX111" i="31"/>
  <c r="AU111" i="31"/>
  <c r="BB111" i="31"/>
  <c r="AZ111" i="31"/>
  <c r="BD111" i="31"/>
  <c r="AV111" i="31"/>
  <c r="AU83" i="31"/>
  <c r="BB83" i="31"/>
  <c r="AV83" i="31"/>
  <c r="AX83" i="31"/>
  <c r="AZ83" i="31"/>
  <c r="BD83" i="31"/>
  <c r="BB61" i="31"/>
  <c r="AU61" i="31"/>
  <c r="AZ61" i="31"/>
  <c r="BD61" i="31"/>
  <c r="AX61" i="31"/>
  <c r="AV61" i="31"/>
  <c r="BB97" i="31"/>
  <c r="AX97" i="31"/>
  <c r="AU97" i="31"/>
  <c r="AV97" i="31"/>
  <c r="AZ97" i="31"/>
  <c r="BD97" i="31"/>
  <c r="BB54" i="31"/>
  <c r="AX54" i="31"/>
  <c r="BD54" i="31"/>
  <c r="AZ54" i="31"/>
  <c r="AV54" i="31"/>
  <c r="AU54" i="31"/>
  <c r="AV132" i="31"/>
  <c r="AX132" i="31"/>
  <c r="BB132" i="31"/>
  <c r="AZ132" i="31"/>
  <c r="BD132" i="31"/>
  <c r="AU132" i="31"/>
  <c r="AZ113" i="31"/>
  <c r="BD113" i="31"/>
  <c r="AU113" i="31"/>
  <c r="AX113" i="31"/>
  <c r="BB113" i="31"/>
  <c r="AV113" i="31"/>
  <c r="BB90" i="31"/>
  <c r="AU90" i="31"/>
  <c r="BD90" i="31"/>
  <c r="AZ90" i="31"/>
  <c r="AV90" i="31"/>
  <c r="AX90" i="31"/>
  <c r="AX74" i="31"/>
  <c r="BD74" i="31"/>
  <c r="AU74" i="31"/>
  <c r="BB74" i="31"/>
  <c r="AV74" i="31"/>
  <c r="AZ74" i="31"/>
  <c r="AU64" i="31"/>
  <c r="AZ64" i="31"/>
  <c r="BB64" i="31"/>
  <c r="AX64" i="31"/>
  <c r="BD64" i="31"/>
  <c r="AV64" i="31"/>
  <c r="AX57" i="31"/>
  <c r="AV57" i="31"/>
  <c r="BB57" i="31"/>
  <c r="AU57" i="31"/>
  <c r="AZ57" i="31"/>
  <c r="BD57" i="31"/>
  <c r="BB65" i="31"/>
  <c r="AZ65" i="31"/>
  <c r="AU65" i="31"/>
  <c r="AV65" i="31"/>
  <c r="AX65" i="31"/>
  <c r="BD65" i="31"/>
  <c r="AX116" i="31"/>
  <c r="BB116" i="31"/>
  <c r="AZ116" i="31"/>
  <c r="AU116" i="31"/>
  <c r="AV116" i="31"/>
  <c r="BD116" i="31"/>
  <c r="AZ110" i="31"/>
  <c r="BD110" i="31"/>
  <c r="AU110" i="31"/>
  <c r="AX110" i="31"/>
  <c r="AV110" i="31"/>
  <c r="BB110" i="31"/>
  <c r="Q33" i="25"/>
  <c r="AC33" i="25" s="1"/>
  <c r="BD51" i="31"/>
  <c r="AU51" i="31"/>
  <c r="BB51" i="31"/>
  <c r="AX51" i="31"/>
  <c r="AZ51" i="31"/>
  <c r="AV51" i="31"/>
  <c r="AZ117" i="31"/>
  <c r="AX117" i="31"/>
  <c r="BB117" i="31"/>
  <c r="AU117" i="31"/>
  <c r="BD117" i="31"/>
  <c r="AV117" i="31"/>
  <c r="AX130" i="31"/>
  <c r="AZ130" i="31"/>
  <c r="BB130" i="31"/>
  <c r="BD130" i="31"/>
  <c r="AV130" i="31"/>
  <c r="AU130" i="31"/>
  <c r="AV131" i="31"/>
  <c r="AX131" i="31"/>
  <c r="AZ131" i="31"/>
  <c r="AU131" i="31"/>
  <c r="BB131" i="31"/>
  <c r="BD131" i="31"/>
  <c r="BB79" i="31"/>
  <c r="AX79" i="31"/>
  <c r="BD79" i="31"/>
  <c r="AV79" i="31"/>
  <c r="AU79" i="31"/>
  <c r="AZ79" i="31"/>
  <c r="AX124" i="31"/>
  <c r="AV124" i="31"/>
  <c r="BB124" i="31"/>
  <c r="BD124" i="31"/>
  <c r="AZ124" i="31"/>
  <c r="AU124" i="31"/>
  <c r="AV95" i="31"/>
  <c r="AU95" i="31"/>
  <c r="BD95" i="31"/>
  <c r="AZ95" i="31"/>
  <c r="BB95" i="31"/>
  <c r="AX95" i="31"/>
  <c r="AV89" i="31"/>
  <c r="BB89" i="31"/>
  <c r="BD89" i="31"/>
  <c r="AU89" i="31"/>
  <c r="AZ89" i="31"/>
  <c r="AX89" i="31"/>
  <c r="AV56" i="31"/>
  <c r="AX56" i="31"/>
  <c r="AU56" i="31"/>
  <c r="BB56" i="31"/>
  <c r="AZ56" i="31"/>
  <c r="BD56" i="31"/>
  <c r="AX99" i="31"/>
  <c r="AV99" i="31"/>
  <c r="BB99" i="31"/>
  <c r="AZ99" i="31"/>
  <c r="BD99" i="31"/>
  <c r="AU99" i="31"/>
  <c r="BB103" i="31"/>
  <c r="AU103" i="31"/>
  <c r="AV103" i="31"/>
  <c r="AX103" i="31"/>
  <c r="AZ103" i="31"/>
  <c r="BD103" i="31"/>
  <c r="AU49" i="31"/>
  <c r="AZ49" i="31"/>
  <c r="AV49" i="31"/>
  <c r="BB49" i="31"/>
  <c r="AX49" i="31"/>
  <c r="BD49" i="31"/>
  <c r="AV126" i="31"/>
  <c r="BD126" i="31"/>
  <c r="AU126" i="31"/>
  <c r="AX126" i="31"/>
  <c r="AZ126" i="31"/>
  <c r="BB126" i="31"/>
  <c r="BB125" i="31"/>
  <c r="AX125" i="31"/>
  <c r="AZ125" i="31"/>
  <c r="AU125" i="31"/>
  <c r="AV125" i="31"/>
  <c r="BD125" i="31"/>
  <c r="BB128" i="31"/>
  <c r="BD128" i="31"/>
  <c r="AU128" i="31"/>
  <c r="AX128" i="31"/>
  <c r="AZ128" i="31"/>
  <c r="AV128" i="31"/>
  <c r="BB85" i="31"/>
  <c r="BD85" i="31"/>
  <c r="AX85" i="31"/>
  <c r="AU85" i="31"/>
  <c r="AV85" i="31"/>
  <c r="AZ85" i="31"/>
  <c r="AU77" i="31"/>
  <c r="BD77" i="31"/>
  <c r="AZ77" i="31"/>
  <c r="BB77" i="31"/>
  <c r="AX77" i="31"/>
  <c r="AV77" i="31"/>
  <c r="AV73" i="31"/>
  <c r="BD73" i="31"/>
  <c r="AX73" i="31"/>
  <c r="AZ73" i="31"/>
  <c r="BB73" i="31"/>
  <c r="AU73" i="31"/>
  <c r="Z13" i="24"/>
  <c r="AC8" i="24" s="1"/>
  <c r="N5" i="24"/>
  <c r="N6" i="24" s="1"/>
  <c r="N7" i="24" s="1"/>
  <c r="N8" i="24" s="1"/>
  <c r="N9" i="24" s="1"/>
  <c r="N10" i="24" s="1"/>
  <c r="N11" i="24" s="1"/>
  <c r="N12" i="24" s="1"/>
  <c r="N13" i="24" s="1"/>
  <c r="N14" i="24" s="1"/>
  <c r="N15" i="24" s="1"/>
  <c r="N16" i="24" s="1"/>
  <c r="N17" i="24" s="1"/>
  <c r="N18" i="24" s="1"/>
  <c r="N19" i="24" s="1"/>
  <c r="N20" i="24" s="1"/>
  <c r="N21" i="24" s="1"/>
  <c r="N22" i="24" s="1"/>
  <c r="N23" i="24" s="1"/>
  <c r="N24" i="24" s="1"/>
  <c r="N25" i="24" s="1"/>
  <c r="N26" i="24" s="1"/>
  <c r="N27" i="24" s="1"/>
  <c r="N28" i="24" s="1"/>
  <c r="N29" i="24" s="1"/>
  <c r="N30" i="24" s="1"/>
  <c r="N31" i="24" s="1"/>
  <c r="N32" i="24" s="1"/>
  <c r="N33" i="24" s="1"/>
  <c r="N34" i="24" s="1"/>
  <c r="N35" i="24" s="1"/>
  <c r="N36" i="24" s="1"/>
  <c r="N37" i="24" s="1"/>
  <c r="N38" i="24" s="1"/>
  <c r="N39" i="24" s="1"/>
  <c r="N40" i="24" s="1"/>
  <c r="N41" i="24" s="1"/>
  <c r="N42" i="24" s="1"/>
  <c r="N43" i="24" s="1"/>
  <c r="N44" i="24" s="1"/>
  <c r="N45" i="24" s="1"/>
  <c r="N46" i="24" s="1"/>
  <c r="N47" i="24" s="1"/>
  <c r="N48" i="24" s="1"/>
  <c r="N49" i="24" s="1"/>
  <c r="N50" i="24" s="1"/>
  <c r="N51" i="24" s="1"/>
  <c r="N52" i="24" s="1"/>
  <c r="N53" i="24" s="1"/>
  <c r="N54" i="24" s="1"/>
  <c r="N55" i="24" s="1"/>
  <c r="N56" i="24" s="1"/>
  <c r="N57" i="24" s="1"/>
  <c r="N58" i="24" s="1"/>
  <c r="N59" i="24" s="1"/>
  <c r="N60" i="24" s="1"/>
  <c r="N61" i="24" s="1"/>
  <c r="N62" i="24" s="1"/>
  <c r="N63" i="24" s="1"/>
  <c r="N64" i="24" s="1"/>
  <c r="N65" i="24" s="1"/>
  <c r="N66" i="24" s="1"/>
  <c r="N67" i="24" s="1"/>
  <c r="N68" i="24" s="1"/>
  <c r="N69" i="24" s="1"/>
  <c r="N70" i="24" s="1"/>
  <c r="N71" i="24" s="1"/>
  <c r="N72" i="24" s="1"/>
  <c r="N73" i="24" s="1"/>
  <c r="N74" i="24" s="1"/>
  <c r="N75" i="24" s="1"/>
  <c r="N76" i="24" s="1"/>
  <c r="N77" i="24" s="1"/>
  <c r="N78" i="24" s="1"/>
  <c r="N79" i="24" s="1"/>
  <c r="N80" i="24" s="1"/>
  <c r="N81" i="24" s="1"/>
  <c r="N82" i="24" s="1"/>
  <c r="N83" i="24" s="1"/>
  <c r="N84" i="24" s="1"/>
  <c r="N85" i="24" s="1"/>
  <c r="N86" i="24" s="1"/>
  <c r="N87" i="24" s="1"/>
  <c r="N88" i="24" s="1"/>
  <c r="N89" i="24" s="1"/>
  <c r="N90" i="24" s="1"/>
  <c r="N91" i="24" s="1"/>
  <c r="N92" i="24" s="1"/>
  <c r="E34" i="25"/>
  <c r="B34" i="25"/>
  <c r="Q34" i="25" s="1"/>
  <c r="AC34" i="25" s="1"/>
  <c r="AD34" i="25" s="1"/>
  <c r="L26" i="24"/>
  <c r="L25" i="24" s="1"/>
  <c r="F27" i="24"/>
  <c r="F28" i="24" s="1"/>
  <c r="AH10" i="25"/>
  <c r="AO10" i="25"/>
  <c r="AK10" i="25"/>
  <c r="AM10" i="25"/>
  <c r="AQ9" i="25"/>
  <c r="AJ10" i="25"/>
  <c r="AI10" i="25"/>
  <c r="AL10" i="25"/>
  <c r="AN10" i="25"/>
  <c r="AE10" i="25"/>
  <c r="AF10" i="25"/>
  <c r="AP10" i="25"/>
  <c r="AG10" i="25"/>
  <c r="AX10" i="25" l="1"/>
  <c r="AT10" i="25"/>
  <c r="BA10" i="25"/>
  <c r="BD9" i="25"/>
  <c r="AY10" i="25"/>
  <c r="AV10" i="25"/>
  <c r="AU10" i="25"/>
  <c r="AR10" i="25"/>
  <c r="AS10" i="25"/>
  <c r="BB10" i="25"/>
  <c r="BC10" i="25"/>
  <c r="AZ10" i="25"/>
  <c r="AW10" i="25"/>
  <c r="E36" i="25"/>
  <c r="B36" i="25"/>
  <c r="W46" i="34"/>
  <c r="X46" i="34" s="1"/>
  <c r="V48" i="34"/>
  <c r="F29" i="24"/>
  <c r="J28" i="24"/>
  <c r="BD34" i="25"/>
  <c r="AD33" i="25"/>
  <c r="E35" i="25"/>
  <c r="B35" i="25"/>
  <c r="Q35" i="25" s="1"/>
  <c r="AC35" i="25" s="1"/>
  <c r="AD35" i="25" s="1"/>
  <c r="BGR24" i="25" l="1"/>
  <c r="BGV24" i="25"/>
  <c r="BGZ24" i="25"/>
  <c r="BGS24" i="25"/>
  <c r="BGW24" i="25"/>
  <c r="BHA24" i="25"/>
  <c r="BGT24" i="25"/>
  <c r="BGX24" i="25"/>
  <c r="BHB24" i="25"/>
  <c r="BGU24" i="25"/>
  <c r="BGY24" i="25"/>
  <c r="BHC24" i="25"/>
  <c r="AO34" i="25"/>
  <c r="AP34" i="25" s="1"/>
  <c r="BD33" i="25"/>
  <c r="AO33" i="25"/>
  <c r="F30" i="24"/>
  <c r="J29" i="24"/>
  <c r="BP10" i="25"/>
  <c r="BF10" i="25"/>
  <c r="BN10" i="25"/>
  <c r="BL10" i="25"/>
  <c r="BK10" i="25"/>
  <c r="BJ10" i="25"/>
  <c r="BO10" i="25"/>
  <c r="BM10" i="25"/>
  <c r="BG10" i="25"/>
  <c r="BI10" i="25"/>
  <c r="BE10" i="25"/>
  <c r="BQ9" i="25"/>
  <c r="BH10" i="25"/>
  <c r="AO35" i="25"/>
  <c r="AP35" i="25" s="1"/>
  <c r="BD35" i="25"/>
  <c r="W47" i="34"/>
  <c r="X47" i="34" s="1"/>
  <c r="V49" i="34"/>
  <c r="B37" i="25"/>
  <c r="Q37" i="25" s="1"/>
  <c r="Q36" i="25"/>
  <c r="AC36" i="25" s="1"/>
  <c r="AD36" i="25" s="1"/>
  <c r="B46" i="25"/>
  <c r="BD36" i="25" l="1"/>
  <c r="BD46" i="25" s="1"/>
  <c r="BD47" i="25" s="1"/>
  <c r="BD48" i="25" s="1"/>
  <c r="BD49" i="25" s="1"/>
  <c r="BD50" i="25" s="1"/>
  <c r="BD51" i="25" s="1"/>
  <c r="AO36" i="25"/>
  <c r="AP36" i="25" s="1"/>
  <c r="V50" i="34"/>
  <c r="W48" i="34"/>
  <c r="X48" i="34" s="1"/>
  <c r="AP33" i="25"/>
  <c r="AO31" i="25"/>
  <c r="D37" i="25"/>
  <c r="BY10" i="25"/>
  <c r="CA10" i="25"/>
  <c r="CD9" i="25"/>
  <c r="BZ10" i="25"/>
  <c r="BV10" i="25"/>
  <c r="BU10" i="25"/>
  <c r="BX10" i="25"/>
  <c r="BW10" i="25"/>
  <c r="BT10" i="25"/>
  <c r="CC10" i="25"/>
  <c r="CB10" i="25"/>
  <c r="BR10" i="25"/>
  <c r="BS10" i="25"/>
  <c r="J30" i="24"/>
  <c r="F31" i="24"/>
  <c r="J31" i="24" l="1"/>
  <c r="F32" i="24"/>
  <c r="CP10" i="25"/>
  <c r="CN10" i="25"/>
  <c r="CE10" i="25"/>
  <c r="CH10" i="25"/>
  <c r="CF10" i="25"/>
  <c r="CK10" i="25"/>
  <c r="CJ10" i="25"/>
  <c r="CM10" i="25"/>
  <c r="CI10" i="25"/>
  <c r="CO10" i="25"/>
  <c r="CQ9" i="25"/>
  <c r="CG10" i="25"/>
  <c r="CL10" i="25"/>
  <c r="AC37" i="25"/>
  <c r="AP37" i="25" s="1"/>
  <c r="AP31" i="25" s="1"/>
  <c r="U132" i="21" s="1"/>
  <c r="L133" i="21" s="1"/>
  <c r="AD37" i="25"/>
  <c r="V51" i="34"/>
  <c r="W49" i="34"/>
  <c r="X49" i="34" s="1"/>
  <c r="W50" i="34" l="1"/>
  <c r="X50" i="34" s="1"/>
  <c r="V52" i="34"/>
  <c r="F33" i="24"/>
  <c r="J32" i="24"/>
  <c r="BD37" i="25"/>
  <c r="BD31" i="25" s="1"/>
  <c r="AN132" i="21" s="1"/>
  <c r="AD31" i="25"/>
  <c r="AC132" i="21" s="1"/>
  <c r="DD9" i="25"/>
  <c r="CW10" i="25"/>
  <c r="CT10" i="25"/>
  <c r="CS10" i="25"/>
  <c r="CU10" i="25"/>
  <c r="CY10" i="25"/>
  <c r="CR10" i="25"/>
  <c r="DA10" i="25"/>
  <c r="DB10" i="25"/>
  <c r="CX10" i="25"/>
  <c r="CV10" i="25"/>
  <c r="DC10" i="25"/>
  <c r="CZ10" i="25"/>
  <c r="W51" i="34" l="1"/>
  <c r="X51" i="34" s="1"/>
  <c r="V53" i="34"/>
  <c r="DO10" i="25"/>
  <c r="DJ10" i="25"/>
  <c r="DG10" i="25"/>
  <c r="DP10" i="25"/>
  <c r="DN10" i="25"/>
  <c r="DL10" i="25"/>
  <c r="DI10" i="25"/>
  <c r="DH10" i="25"/>
  <c r="DF10" i="25"/>
  <c r="DK10" i="25"/>
  <c r="DM10" i="25"/>
  <c r="DQ9" i="25"/>
  <c r="DE10" i="25"/>
  <c r="F34" i="24"/>
  <c r="J33" i="24"/>
  <c r="J34" i="24" l="1"/>
  <c r="F35" i="24"/>
  <c r="ED9" i="25"/>
  <c r="EA10" i="25"/>
  <c r="DX10" i="25"/>
  <c r="DW10" i="25"/>
  <c r="DU10" i="25"/>
  <c r="EC10" i="25"/>
  <c r="DY10" i="25"/>
  <c r="DR10" i="25"/>
  <c r="EB10" i="25"/>
  <c r="DS10" i="25"/>
  <c r="DT10" i="25"/>
  <c r="DV10" i="25"/>
  <c r="DZ10" i="25"/>
  <c r="V54" i="34"/>
  <c r="W52" i="34"/>
  <c r="X52" i="34" s="1"/>
  <c r="W53" i="34" l="1"/>
  <c r="X53" i="34" s="1"/>
  <c r="V55" i="34"/>
  <c r="AU7" i="24"/>
  <c r="A47" i="25" s="1"/>
  <c r="AD46" i="25" s="1"/>
  <c r="F36" i="24"/>
  <c r="J35" i="24"/>
  <c r="EG10" i="25"/>
  <c r="EF10" i="25"/>
  <c r="EN10" i="25"/>
  <c r="EE10" i="25"/>
  <c r="EQ9" i="25"/>
  <c r="EJ10" i="25"/>
  <c r="EL10" i="25"/>
  <c r="EK10" i="25"/>
  <c r="EM10" i="25"/>
  <c r="EP10" i="25"/>
  <c r="EI10" i="25"/>
  <c r="EH10" i="25"/>
  <c r="EO10" i="25"/>
  <c r="AO46" i="25" l="1"/>
  <c r="CD46" i="25"/>
  <c r="FA10" i="25"/>
  <c r="FB10" i="25"/>
  <c r="EZ10" i="25"/>
  <c r="ET10" i="25"/>
  <c r="FC10" i="25"/>
  <c r="EU10" i="25"/>
  <c r="ES10" i="25"/>
  <c r="EW10" i="25"/>
  <c r="FD9" i="25"/>
  <c r="ER10" i="25"/>
  <c r="EV10" i="25"/>
  <c r="EY10" i="25"/>
  <c r="EX10" i="25"/>
  <c r="J36" i="24"/>
  <c r="F37" i="24"/>
  <c r="W54" i="34"/>
  <c r="X54" i="34" s="1"/>
  <c r="V56" i="34"/>
  <c r="D47" i="25"/>
  <c r="Q47" i="25" s="1"/>
  <c r="XFD46" i="25" l="1"/>
  <c r="AC47" i="25"/>
  <c r="AD47" i="25" s="1"/>
  <c r="B50" i="25"/>
  <c r="Q49" i="25" s="1"/>
  <c r="W55" i="34"/>
  <c r="X55" i="34" s="1"/>
  <c r="V57" i="34"/>
  <c r="L37" i="24"/>
  <c r="L36" i="24" s="1"/>
  <c r="L35" i="24" s="1"/>
  <c r="L34" i="24" s="1"/>
  <c r="L33" i="24" s="1"/>
  <c r="L32" i="24" s="1"/>
  <c r="L31" i="24" s="1"/>
  <c r="L30" i="24" s="1"/>
  <c r="L29" i="24" s="1"/>
  <c r="F38" i="24"/>
  <c r="F39" i="24" s="1"/>
  <c r="F40" i="24" s="1"/>
  <c r="F41" i="24" s="1"/>
  <c r="F42" i="24" s="1"/>
  <c r="F43" i="24" s="1"/>
  <c r="F44" i="24" s="1"/>
  <c r="F45" i="24" s="1"/>
  <c r="F46" i="24" s="1"/>
  <c r="F47" i="24" s="1"/>
  <c r="F48" i="24" s="1"/>
  <c r="F49" i="24" s="1"/>
  <c r="F50" i="24" s="1"/>
  <c r="F51" i="24" s="1"/>
  <c r="F52" i="24" s="1"/>
  <c r="F53" i="24" s="1"/>
  <c r="F54" i="24" s="1"/>
  <c r="F55" i="24" s="1"/>
  <c r="F56" i="24" s="1"/>
  <c r="F57" i="24" s="1"/>
  <c r="FK10" i="25"/>
  <c r="FG10" i="25"/>
  <c r="FJ10" i="25"/>
  <c r="FH10" i="25"/>
  <c r="FI10" i="25"/>
  <c r="FQ9" i="25"/>
  <c r="FO10" i="25"/>
  <c r="FN10" i="25"/>
  <c r="FL10" i="25"/>
  <c r="FP10" i="25"/>
  <c r="FE10" i="25"/>
  <c r="FF10" i="25"/>
  <c r="FM10" i="25"/>
  <c r="GD9" i="25" l="1"/>
  <c r="GA10" i="25"/>
  <c r="FS10" i="25"/>
  <c r="FW10" i="25"/>
  <c r="FU10" i="25"/>
  <c r="FY10" i="25"/>
  <c r="FR10" i="25"/>
  <c r="GB10" i="25"/>
  <c r="FX10" i="25"/>
  <c r="FT10" i="25"/>
  <c r="FV10" i="25"/>
  <c r="GC10" i="25"/>
  <c r="FZ10" i="25"/>
  <c r="F58" i="24"/>
  <c r="J57" i="24"/>
  <c r="W56" i="34"/>
  <c r="X56" i="34" s="1"/>
  <c r="V58" i="34"/>
  <c r="AO47" i="25"/>
  <c r="U127" i="21" s="1"/>
  <c r="CD47" i="25"/>
  <c r="M128" i="21" l="1"/>
  <c r="F59" i="24"/>
  <c r="J58" i="24"/>
  <c r="V59" i="34"/>
  <c r="W57" i="34"/>
  <c r="X57" i="34" s="1"/>
  <c r="GG10" i="25"/>
  <c r="GF10" i="25"/>
  <c r="GL10" i="25"/>
  <c r="GJ10" i="25"/>
  <c r="GN10" i="25"/>
  <c r="GP10" i="25"/>
  <c r="GM10" i="25"/>
  <c r="GE10" i="25"/>
  <c r="GH10" i="25"/>
  <c r="GO10" i="25"/>
  <c r="GQ9" i="25"/>
  <c r="GI10" i="25"/>
  <c r="GK10" i="25"/>
  <c r="HD9" i="25" l="1"/>
  <c r="GX10" i="25"/>
  <c r="HA10" i="25"/>
  <c r="GT10" i="25"/>
  <c r="GR10" i="25"/>
  <c r="GW10" i="25"/>
  <c r="GV10" i="25"/>
  <c r="GZ10" i="25"/>
  <c r="HB10" i="25"/>
  <c r="HC10" i="25"/>
  <c r="GU10" i="25"/>
  <c r="GY10" i="25"/>
  <c r="GS10" i="25"/>
  <c r="W58" i="34"/>
  <c r="X58" i="34" s="1"/>
  <c r="V60" i="34"/>
  <c r="F60" i="24"/>
  <c r="J59" i="24"/>
  <c r="J60" i="24" l="1"/>
  <c r="F61" i="24"/>
  <c r="W59" i="34"/>
  <c r="X59" i="34" s="1"/>
  <c r="V61" i="34"/>
  <c r="HG10" i="25"/>
  <c r="HF10" i="25"/>
  <c r="HN10" i="25"/>
  <c r="HL10" i="25"/>
  <c r="HI10" i="25"/>
  <c r="HH10" i="25"/>
  <c r="HO10" i="25"/>
  <c r="HK10" i="25"/>
  <c r="HM10" i="25"/>
  <c r="HP10" i="25"/>
  <c r="HE10" i="25"/>
  <c r="HQ9" i="25"/>
  <c r="HJ10" i="25"/>
  <c r="ID9" i="25" l="1"/>
  <c r="HU10" i="25"/>
  <c r="HX10" i="25"/>
  <c r="HZ10" i="25"/>
  <c r="HR10" i="25"/>
  <c r="HW10" i="25"/>
  <c r="IB10" i="25"/>
  <c r="HY10" i="25"/>
  <c r="HT10" i="25"/>
  <c r="HS10" i="25"/>
  <c r="IC10" i="25"/>
  <c r="IA10" i="25"/>
  <c r="HV10" i="25"/>
  <c r="W60" i="34"/>
  <c r="X60" i="34" s="1"/>
  <c r="V62" i="34"/>
  <c r="F62" i="24"/>
  <c r="J61" i="24"/>
  <c r="F63" i="24" l="1"/>
  <c r="J62" i="24"/>
  <c r="V63" i="34"/>
  <c r="W61" i="34"/>
  <c r="X61" i="34" s="1"/>
  <c r="IJ10" i="25"/>
  <c r="IH10" i="25"/>
  <c r="IF10" i="25"/>
  <c r="IN10" i="25"/>
  <c r="IM10" i="25"/>
  <c r="II10" i="25"/>
  <c r="IE10" i="25"/>
  <c r="IO10" i="25"/>
  <c r="IK10" i="25"/>
  <c r="IG10" i="25"/>
  <c r="IP10" i="25"/>
  <c r="IQ9" i="25"/>
  <c r="IL10" i="25"/>
  <c r="JD9" i="25" l="1"/>
  <c r="IT10" i="25"/>
  <c r="JB10" i="25"/>
  <c r="IZ10" i="25"/>
  <c r="IS10" i="25"/>
  <c r="IW10" i="25"/>
  <c r="IU10" i="25"/>
  <c r="IV10" i="25"/>
  <c r="IX10" i="25"/>
  <c r="IY10" i="25"/>
  <c r="JC10" i="25"/>
  <c r="JA10" i="25"/>
  <c r="IR10" i="25"/>
  <c r="V64" i="34"/>
  <c r="W62" i="34"/>
  <c r="X62" i="34" s="1"/>
  <c r="F64" i="24"/>
  <c r="J63" i="24"/>
  <c r="J64" i="24" l="1"/>
  <c r="F65" i="24"/>
  <c r="AU9" i="24" s="1"/>
  <c r="A48" i="25" s="1"/>
  <c r="W63" i="34"/>
  <c r="X63" i="34" s="1"/>
  <c r="V65" i="34"/>
  <c r="JK10" i="25"/>
  <c r="JM10" i="25"/>
  <c r="JP10" i="25"/>
  <c r="JE10" i="25"/>
  <c r="JJ10" i="25"/>
  <c r="JG10" i="25"/>
  <c r="JF10" i="25"/>
  <c r="JN10" i="25"/>
  <c r="JL10" i="25"/>
  <c r="JI10" i="25"/>
  <c r="JH10" i="25"/>
  <c r="JO10" i="25"/>
  <c r="JQ9" i="25"/>
  <c r="BGR22" i="25" l="1"/>
  <c r="BGT22" i="25"/>
  <c r="BGV22" i="25"/>
  <c r="BGX22" i="25"/>
  <c r="BGZ22" i="25"/>
  <c r="BHB22" i="25"/>
  <c r="BGS22" i="25"/>
  <c r="BGU22" i="25"/>
  <c r="BGW22" i="25"/>
  <c r="BGY22" i="25"/>
  <c r="BHA22" i="25"/>
  <c r="BHC22" i="25"/>
  <c r="KA10" i="25"/>
  <c r="JY10" i="25"/>
  <c r="JW10" i="25"/>
  <c r="JU10" i="25"/>
  <c r="JS10" i="25"/>
  <c r="JZ10" i="25"/>
  <c r="KD9" i="25"/>
  <c r="JR10" i="25"/>
  <c r="KB10" i="25"/>
  <c r="JX10" i="25"/>
  <c r="JT10" i="25"/>
  <c r="JV10" i="25"/>
  <c r="KC10" i="25"/>
  <c r="V66" i="34"/>
  <c r="W64" i="34"/>
  <c r="X64" i="34" s="1"/>
  <c r="F66" i="24"/>
  <c r="F67" i="24" s="1"/>
  <c r="J65" i="24"/>
  <c r="D48" i="25"/>
  <c r="Q48" i="25" s="1"/>
  <c r="AC48" i="25" l="1"/>
  <c r="AD48" i="25" s="1"/>
  <c r="L67" i="24"/>
  <c r="L66" i="24" s="1"/>
  <c r="L65" i="24" s="1"/>
  <c r="L64" i="24" s="1"/>
  <c r="L63" i="24" s="1"/>
  <c r="L62" i="24" s="1"/>
  <c r="L61" i="24" s="1"/>
  <c r="L60" i="24" s="1"/>
  <c r="L59" i="24" s="1"/>
  <c r="L58" i="24" s="1"/>
  <c r="L57" i="24" s="1"/>
  <c r="M59" i="24" s="1"/>
  <c r="M60" i="24" s="1"/>
  <c r="M61" i="24" s="1"/>
  <c r="M62" i="24" s="1"/>
  <c r="M63" i="24" s="1"/>
  <c r="M64" i="24" s="1"/>
  <c r="M65" i="24" s="1"/>
  <c r="M66" i="24" s="1"/>
  <c r="M67" i="24" s="1"/>
  <c r="M68" i="24" s="1"/>
  <c r="M69" i="24" s="1"/>
  <c r="M70" i="24" s="1"/>
  <c r="M71" i="24" s="1"/>
  <c r="F68" i="24"/>
  <c r="F69" i="24" s="1"/>
  <c r="F70" i="24" s="1"/>
  <c r="F71" i="24" s="1"/>
  <c r="V67" i="34"/>
  <c r="W65" i="34"/>
  <c r="X65" i="34" s="1"/>
  <c r="KI10" i="25"/>
  <c r="KE10" i="25"/>
  <c r="KK10" i="25"/>
  <c r="KG10" i="25"/>
  <c r="KJ10" i="25"/>
  <c r="KF10" i="25"/>
  <c r="KQ9" i="25"/>
  <c r="KM10" i="25"/>
  <c r="KL10" i="25"/>
  <c r="KN10" i="25"/>
  <c r="KH10" i="25"/>
  <c r="KO10" i="25"/>
  <c r="KP10" i="25"/>
  <c r="AC49" i="25" l="1"/>
  <c r="AC45" i="25" s="1"/>
  <c r="LB10" i="25"/>
  <c r="KV10" i="25"/>
  <c r="KX10" i="25"/>
  <c r="KR10" i="25"/>
  <c r="KS10" i="25"/>
  <c r="LA10" i="25"/>
  <c r="KY10" i="25"/>
  <c r="KZ10" i="25"/>
  <c r="KT10" i="25"/>
  <c r="LD9" i="25"/>
  <c r="KU10" i="25"/>
  <c r="LC10" i="25"/>
  <c r="KW10" i="25"/>
  <c r="V68" i="34"/>
  <c r="W66" i="34"/>
  <c r="X66" i="34" s="1"/>
  <c r="F72" i="24"/>
  <c r="F73" i="24" s="1"/>
  <c r="F74" i="24" s="1"/>
  <c r="F75" i="24" s="1"/>
  <c r="F76" i="24" s="1"/>
  <c r="F77" i="24" s="1"/>
  <c r="F78" i="24" s="1"/>
  <c r="F79" i="24" s="1"/>
  <c r="F80" i="24" s="1"/>
  <c r="F81" i="24" s="1"/>
  <c r="F82" i="24" s="1"/>
  <c r="F83" i="24" s="1"/>
  <c r="F84" i="24" s="1"/>
  <c r="F85" i="24" s="1"/>
  <c r="F86" i="24" s="1"/>
  <c r="F87" i="24" s="1"/>
  <c r="F88" i="24" s="1"/>
  <c r="F89" i="24" s="1"/>
  <c r="F90" i="24" s="1"/>
  <c r="F91" i="24" s="1"/>
  <c r="F92" i="24" s="1"/>
  <c r="F93" i="24" s="1"/>
  <c r="F94" i="24" s="1"/>
  <c r="F95" i="24" s="1"/>
  <c r="L71" i="24"/>
  <c r="L70" i="24" s="1"/>
  <c r="M72" i="24" s="1"/>
  <c r="M73" i="24" s="1"/>
  <c r="M74" i="24" s="1"/>
  <c r="M75" i="24" s="1"/>
  <c r="M76" i="24" s="1"/>
  <c r="M77" i="24" s="1"/>
  <c r="M78" i="24" s="1"/>
  <c r="M79" i="24" s="1"/>
  <c r="M80" i="24" s="1"/>
  <c r="M81" i="24" s="1"/>
  <c r="M82" i="24" s="1"/>
  <c r="M83" i="24" s="1"/>
  <c r="M84" i="24" s="1"/>
  <c r="M85" i="24" s="1"/>
  <c r="M86" i="24" s="1"/>
  <c r="M87" i="24" s="1"/>
  <c r="M88" i="24" s="1"/>
  <c r="AD49" i="25"/>
  <c r="AO49" i="25" s="1"/>
  <c r="U129" i="21" s="1"/>
  <c r="AO48" i="25"/>
  <c r="U128" i="21" s="1"/>
  <c r="AP52" i="25"/>
  <c r="CD48" i="25"/>
  <c r="CD45" i="25" s="1"/>
  <c r="AN129" i="21" s="1"/>
  <c r="L130" i="21" l="1"/>
  <c r="L128" i="21"/>
  <c r="AD45" i="25"/>
  <c r="AC129" i="21" s="1"/>
  <c r="AO45" i="25"/>
  <c r="V69" i="34"/>
  <c r="W67" i="34"/>
  <c r="X67" i="34" s="1"/>
  <c r="LF10" i="25"/>
  <c r="LJ10" i="25"/>
  <c r="LG10" i="25"/>
  <c r="LL10" i="25"/>
  <c r="LP10" i="25"/>
  <c r="LE10" i="25"/>
  <c r="LN10" i="25"/>
  <c r="LQ9" i="25"/>
  <c r="LM10" i="25"/>
  <c r="LO10" i="25"/>
  <c r="LI10" i="25"/>
  <c r="LH10" i="25"/>
  <c r="LK10" i="25"/>
  <c r="LS10" i="25" l="1"/>
  <c r="MD9" i="25"/>
  <c r="LX10" i="25"/>
  <c r="LW10" i="25"/>
  <c r="LU10" i="25"/>
  <c r="LT10" i="25"/>
  <c r="MA10" i="25"/>
  <c r="LY10" i="25"/>
  <c r="MC10" i="25"/>
  <c r="MB10" i="25"/>
  <c r="LR10" i="25"/>
  <c r="LZ10" i="25"/>
  <c r="LV10" i="25"/>
  <c r="W68" i="34"/>
  <c r="X68" i="34" s="1"/>
  <c r="V70" i="34"/>
  <c r="MI10" i="25" l="1"/>
  <c r="MM10" i="25"/>
  <c r="MG10" i="25"/>
  <c r="MF10" i="25"/>
  <c r="MO10" i="25"/>
  <c r="MN10" i="25"/>
  <c r="MJ10" i="25"/>
  <c r="MH10" i="25"/>
  <c r="MK10" i="25"/>
  <c r="ME10" i="25"/>
  <c r="MP10" i="25"/>
  <c r="MQ9" i="25"/>
  <c r="ML10" i="25"/>
  <c r="V71" i="34"/>
  <c r="W69" i="34"/>
  <c r="X69" i="34" s="1"/>
  <c r="V72" i="34" l="1"/>
  <c r="W70" i="34"/>
  <c r="X70" i="34" s="1"/>
  <c r="ND9" i="25"/>
  <c r="MT10" i="25"/>
  <c r="MY10" i="25"/>
  <c r="MW10" i="25"/>
  <c r="NC10" i="25"/>
  <c r="MR10" i="25"/>
  <c r="MX10" i="25"/>
  <c r="NB10" i="25"/>
  <c r="MZ10" i="25"/>
  <c r="MV10" i="25"/>
  <c r="MU10" i="25"/>
  <c r="MS10" i="25"/>
  <c r="NA10" i="25"/>
  <c r="NE10" i="25" l="1"/>
  <c r="NQ9" i="25"/>
  <c r="NI10" i="25"/>
  <c r="NH10" i="25"/>
  <c r="NF10" i="25"/>
  <c r="NN10" i="25"/>
  <c r="NL10" i="25"/>
  <c r="NG10" i="25"/>
  <c r="NP10" i="25"/>
  <c r="NK10" i="25"/>
  <c r="NO10" i="25"/>
  <c r="NM10" i="25"/>
  <c r="NJ10" i="25"/>
  <c r="V73" i="34"/>
  <c r="W72" i="34" s="1"/>
  <c r="X72" i="34" s="1"/>
  <c r="W71" i="34"/>
  <c r="X71" i="34" s="1"/>
  <c r="X42" i="34" l="1"/>
  <c r="X41" i="34" s="1"/>
  <c r="NX10" i="25"/>
  <c r="NW10" i="25"/>
  <c r="NV10" i="25"/>
  <c r="NR10" i="25"/>
  <c r="NS10" i="25"/>
  <c r="OA10" i="25"/>
  <c r="OD9" i="25"/>
  <c r="NZ10" i="25"/>
  <c r="NY10" i="25"/>
  <c r="NU10" i="25"/>
  <c r="NT10" i="25"/>
  <c r="OB10" i="25"/>
  <c r="OC10" i="25"/>
  <c r="ON10" i="25" l="1"/>
  <c r="OQ9" i="25"/>
  <c r="OH10" i="25"/>
  <c r="OF10" i="25"/>
  <c r="OL10" i="25"/>
  <c r="OJ10" i="25"/>
  <c r="OE10" i="25"/>
  <c r="OO10" i="25"/>
  <c r="OM10" i="25"/>
  <c r="OK10" i="25"/>
  <c r="OP10" i="25"/>
  <c r="OI10" i="25"/>
  <c r="OG10" i="25"/>
  <c r="PD9" i="25" l="1"/>
  <c r="PB10" i="25"/>
  <c r="OS10" i="25"/>
  <c r="OT10" i="25"/>
  <c r="PA10" i="25"/>
  <c r="OZ10" i="25"/>
  <c r="OU10" i="25"/>
  <c r="PC10" i="25"/>
  <c r="OW10" i="25"/>
  <c r="OV10" i="25"/>
  <c r="OX10" i="25"/>
  <c r="OR10" i="25"/>
  <c r="OY10" i="25"/>
  <c r="PF10" i="25" l="1"/>
  <c r="PQ9" i="25"/>
  <c r="PM10" i="25"/>
  <c r="PI10" i="25"/>
  <c r="PN10" i="25"/>
  <c r="PO10" i="25"/>
  <c r="PJ10" i="25"/>
  <c r="PG10" i="25"/>
  <c r="PH10" i="25"/>
  <c r="PP10" i="25"/>
  <c r="PK10" i="25"/>
  <c r="PL10" i="25"/>
  <c r="PE10" i="25"/>
  <c r="QD9" i="25" l="1"/>
  <c r="PX10" i="25"/>
  <c r="PW10" i="25"/>
  <c r="PU10" i="25"/>
  <c r="PT10" i="25"/>
  <c r="QA10" i="25"/>
  <c r="PY10" i="25"/>
  <c r="QC10" i="25"/>
  <c r="QB10" i="25"/>
  <c r="PR10" i="25"/>
  <c r="PZ10" i="25"/>
  <c r="PV10" i="25"/>
  <c r="PS10" i="25"/>
  <c r="QE10" i="25" l="1"/>
  <c r="QQ9" i="25"/>
  <c r="QL10" i="25"/>
  <c r="QF10" i="25"/>
  <c r="QN10" i="25"/>
  <c r="QM10" i="25"/>
  <c r="QH10" i="25"/>
  <c r="QK10" i="25"/>
  <c r="QO10" i="25"/>
  <c r="QG10" i="25"/>
  <c r="QP10" i="25"/>
  <c r="QI10" i="25"/>
  <c r="QJ10" i="25"/>
  <c r="RD9" i="25" l="1"/>
  <c r="QR10" i="25"/>
  <c r="QS10" i="25"/>
  <c r="QW10" i="25"/>
  <c r="QT10" i="25"/>
  <c r="RA10" i="25"/>
  <c r="QZ10" i="25"/>
  <c r="RB10" i="25"/>
  <c r="QU10" i="25"/>
  <c r="RC10" i="25"/>
  <c r="QV10" i="25"/>
  <c r="QX10" i="25"/>
  <c r="QY10" i="25"/>
  <c r="RH10" i="25" l="1"/>
  <c r="RF10" i="25"/>
  <c r="RN10" i="25"/>
  <c r="RL10" i="25"/>
  <c r="RP10" i="25"/>
  <c r="RK10" i="25"/>
  <c r="RO10" i="25"/>
  <c r="RM10" i="25"/>
  <c r="RG10" i="25"/>
  <c r="RJ10" i="25"/>
  <c r="RE10" i="25"/>
  <c r="RQ9" i="25"/>
  <c r="RI10" i="25"/>
  <c r="SD9" i="25" l="1"/>
  <c r="RW10" i="25"/>
  <c r="SB10" i="25"/>
  <c r="RV10" i="25"/>
  <c r="SC10" i="25"/>
  <c r="RU10" i="25"/>
  <c r="RS10" i="25"/>
  <c r="RZ10" i="25"/>
  <c r="RX10" i="25"/>
  <c r="RT10" i="25"/>
  <c r="SA10" i="25"/>
  <c r="RY10" i="25"/>
  <c r="RR10" i="25"/>
  <c r="SN10" i="25" l="1"/>
  <c r="SH10" i="25"/>
  <c r="SG10" i="25"/>
  <c r="SJ10" i="25"/>
  <c r="SP10" i="25"/>
  <c r="SO10" i="25"/>
  <c r="SI10" i="25"/>
  <c r="SE10" i="25"/>
  <c r="SF10" i="25"/>
  <c r="SQ9" i="25"/>
  <c r="SL10" i="25"/>
  <c r="SM10" i="25"/>
  <c r="SK10" i="25"/>
  <c r="TD9" i="25" l="1"/>
  <c r="SW10" i="25"/>
  <c r="SZ10" i="25"/>
  <c r="TA10" i="25"/>
  <c r="SR10" i="25"/>
  <c r="ST10" i="25"/>
  <c r="TB10" i="25"/>
  <c r="SX10" i="25"/>
  <c r="SV10" i="25"/>
  <c r="TC10" i="25"/>
  <c r="SU10" i="25"/>
  <c r="SS10" i="25"/>
  <c r="SY10" i="25"/>
  <c r="TQ9" i="25" l="1"/>
  <c r="TG10" i="25"/>
  <c r="TF10" i="25"/>
  <c r="TL10" i="25"/>
  <c r="TE10" i="25"/>
  <c r="TK10" i="25"/>
  <c r="TO10" i="25"/>
  <c r="TP10" i="25"/>
  <c r="TN10" i="25"/>
  <c r="TH10" i="25"/>
  <c r="TM10" i="25"/>
  <c r="TJ10" i="25"/>
  <c r="TI10" i="25"/>
  <c r="TV10" i="25" l="1"/>
  <c r="TS10" i="25"/>
  <c r="TZ10" i="25"/>
  <c r="TY10" i="25"/>
  <c r="UA10" i="25"/>
  <c r="TW10" i="25"/>
  <c r="TT10" i="25"/>
  <c r="UB10" i="25"/>
  <c r="UC10" i="25"/>
  <c r="TX10" i="25"/>
  <c r="TR10" i="25"/>
  <c r="TU10" i="25"/>
  <c r="UD9" i="25"/>
  <c r="UQ9" i="25" l="1"/>
  <c r="UG10" i="25"/>
  <c r="UN10" i="25"/>
  <c r="UJ10" i="25"/>
  <c r="UO10" i="25"/>
  <c r="UE10" i="25"/>
  <c r="UL10" i="25"/>
  <c r="UF10" i="25"/>
  <c r="UK10" i="25"/>
  <c r="UH10" i="25"/>
  <c r="UI10" i="25"/>
  <c r="VD9" i="25" l="1"/>
  <c r="VB10" i="25"/>
  <c r="VA10" i="25"/>
  <c r="UZ10" i="25"/>
  <c r="VC10" i="25"/>
  <c r="UY10" i="25"/>
  <c r="VG10" i="25" l="1"/>
  <c r="VF10" i="25"/>
  <c r="VJ10" i="25"/>
  <c r="VL10" i="25"/>
  <c r="VM10" i="25"/>
  <c r="VE10" i="25"/>
  <c r="VK10" i="25"/>
  <c r="VP10" i="25"/>
  <c r="VH10" i="25"/>
  <c r="VN10" i="25"/>
  <c r="VQ9" i="25"/>
  <c r="VI10" i="25"/>
  <c r="VO10" i="25"/>
  <c r="WD9" i="25" l="1"/>
  <c r="VW10" i="25"/>
  <c r="VV10" i="25"/>
  <c r="WB10" i="25"/>
  <c r="WC10" i="25"/>
  <c r="VS10" i="25"/>
  <c r="VU10" i="25"/>
  <c r="VX10" i="25"/>
  <c r="VT10" i="25"/>
  <c r="VZ10" i="25"/>
  <c r="VY10" i="25"/>
  <c r="VR10" i="25"/>
  <c r="WA10" i="25"/>
  <c r="WP10" i="25" l="1"/>
  <c r="WN10" i="25"/>
  <c r="WL10" i="25"/>
  <c r="WO10" i="25"/>
  <c r="WQ9" i="25"/>
  <c r="WG10" i="25"/>
  <c r="WJ10" i="25"/>
  <c r="WM10" i="25"/>
  <c r="WI10" i="25"/>
  <c r="WE10" i="25"/>
  <c r="WH10" i="25"/>
  <c r="WF10" i="25"/>
  <c r="WK10" i="25"/>
  <c r="XD9" i="25" l="1"/>
  <c r="WT10" i="25"/>
  <c r="WR10" i="25"/>
  <c r="WZ10" i="25"/>
  <c r="XB10" i="25"/>
  <c r="WW10" i="25"/>
  <c r="WU10" i="25"/>
  <c r="XC10" i="25"/>
  <c r="WX10" i="25"/>
  <c r="WV10" i="25"/>
  <c r="WY10" i="25"/>
  <c r="XA10" i="25"/>
  <c r="WS10" i="25"/>
  <c r="XH10" i="25" l="1"/>
  <c r="XF10" i="25"/>
  <c r="XN10" i="25"/>
  <c r="XE10" i="25"/>
  <c r="XQ9" i="25"/>
  <c r="XK10" i="25"/>
  <c r="XJ10" i="25"/>
  <c r="XL10" i="25"/>
  <c r="XP10" i="25"/>
  <c r="XM10" i="25"/>
  <c r="XO10" i="25"/>
  <c r="XI10" i="25"/>
  <c r="XG10" i="25"/>
  <c r="YD9" i="25" l="1"/>
  <c r="XU10" i="25"/>
  <c r="XV10" i="25"/>
  <c r="XR10" i="25"/>
  <c r="YA10" i="25"/>
  <c r="XZ10" i="25"/>
  <c r="YC10" i="25"/>
  <c r="XT10" i="25"/>
  <c r="XY10" i="25"/>
  <c r="XX10" i="25"/>
  <c r="XW10" i="25"/>
  <c r="YB10" i="25"/>
  <c r="XS10" i="25"/>
  <c r="YH10" i="25" l="1"/>
  <c r="YE10" i="25"/>
  <c r="YM10" i="25"/>
  <c r="YL10" i="25"/>
  <c r="YQ9" i="25"/>
  <c r="YN10" i="25"/>
  <c r="YP10" i="25"/>
  <c r="YG10" i="25"/>
  <c r="YF10" i="25"/>
  <c r="YO10" i="25"/>
  <c r="YK10" i="25"/>
  <c r="YI10" i="25"/>
  <c r="YJ10" i="25"/>
  <c r="ZD9" i="25" l="1"/>
  <c r="YV10" i="25"/>
  <c r="YX10" i="25"/>
  <c r="YY10" i="25"/>
  <c r="ZC10" i="25"/>
  <c r="YU10" i="25"/>
  <c r="ZB10" i="25"/>
  <c r="YT10" i="25"/>
  <c r="YZ10" i="25"/>
  <c r="ZA10" i="25"/>
  <c r="YW10" i="25"/>
  <c r="YR10" i="25"/>
  <c r="YS10" i="25"/>
  <c r="ZM10" i="25" l="1"/>
  <c r="ZF10" i="25"/>
  <c r="ZN10" i="25"/>
  <c r="ZE10" i="25"/>
  <c r="ZQ9" i="25"/>
  <c r="ZK10" i="25"/>
  <c r="ZL10" i="25"/>
  <c r="ZG10" i="25"/>
  <c r="ZO10" i="25"/>
  <c r="ZJ10" i="25"/>
  <c r="ZP10" i="25"/>
  <c r="ZH10" i="25"/>
  <c r="ZI10" i="25"/>
  <c r="ZZ10" i="25" l="1"/>
  <c r="AAC10" i="25"/>
  <c r="AAD9" i="25"/>
  <c r="ZY10" i="25"/>
  <c r="AAA10" i="25"/>
  <c r="AAB10" i="25"/>
  <c r="AAQ9" i="25" l="1"/>
  <c r="AAK10" i="25"/>
  <c r="AAM10" i="25"/>
  <c r="AAL10" i="25"/>
  <c r="AAH10" i="25"/>
  <c r="AAE10" i="25"/>
  <c r="AAN10" i="25"/>
  <c r="AAO10" i="25"/>
  <c r="AAJ10" i="25"/>
  <c r="AAG10" i="25"/>
  <c r="AAF10" i="25"/>
  <c r="AAI10" i="25"/>
  <c r="AAP10" i="25"/>
  <c r="ABC10" i="25" l="1"/>
  <c r="AAR10" i="25"/>
  <c r="AAZ10" i="25"/>
  <c r="AAS10" i="25"/>
  <c r="ABD9" i="25"/>
  <c r="AAV10" i="25"/>
  <c r="AAX10" i="25"/>
  <c r="AAW10" i="25"/>
  <c r="AAT10" i="25"/>
  <c r="ABB10" i="25"/>
  <c r="AAU10" i="25"/>
  <c r="AAY10" i="25"/>
  <c r="ABA10" i="25"/>
  <c r="ABQ9" i="25" l="1"/>
  <c r="ABF10" i="25"/>
  <c r="ABH10" i="25"/>
  <c r="ABG10" i="25"/>
  <c r="ABE10" i="25"/>
  <c r="ABN10" i="25"/>
  <c r="ABP10" i="25"/>
  <c r="ABM10" i="25"/>
  <c r="ABJ10" i="25"/>
  <c r="ABL10" i="25"/>
  <c r="ABK10" i="25"/>
  <c r="ABI10" i="25"/>
  <c r="ABO10" i="25"/>
  <c r="ACC10" i="25" l="1"/>
  <c r="ACA10" i="25"/>
  <c r="ACD9" i="25"/>
  <c r="ACB10" i="25"/>
  <c r="ACQ9" i="25" l="1"/>
  <c r="ACP10" i="25"/>
  <c r="ACG10" i="25"/>
  <c r="ACF10" i="25"/>
  <c r="ACE10" i="25"/>
  <c r="ACM10" i="25"/>
  <c r="ACH10" i="25"/>
  <c r="ACJ10" i="25"/>
  <c r="ACL10" i="25"/>
  <c r="ACN10" i="25"/>
  <c r="ACI10" i="25"/>
  <c r="ACO10" i="25"/>
  <c r="ACK10" i="25"/>
  <c r="ACY10" i="25" l="1"/>
  <c r="ADC10" i="25"/>
  <c r="ACZ10" i="25"/>
  <c r="ACT10" i="25"/>
  <c r="ADB10" i="25"/>
  <c r="ACW10" i="25"/>
  <c r="ACX10" i="25"/>
  <c r="ACU10" i="25"/>
  <c r="ACR10" i="25"/>
  <c r="ADD9" i="25"/>
  <c r="ACS10" i="25"/>
  <c r="ADA10" i="25"/>
  <c r="ACV10" i="25"/>
  <c r="ADQ9" i="25" l="1"/>
  <c r="ADI10" i="25"/>
  <c r="ADG10" i="25"/>
  <c r="ADP10" i="25"/>
  <c r="ADO10" i="25"/>
  <c r="ADM10" i="25"/>
  <c r="ADJ10" i="25"/>
  <c r="ADH10" i="25"/>
  <c r="ADN10" i="25"/>
  <c r="ADE10" i="25"/>
  <c r="ADF10" i="25"/>
  <c r="ADK10" i="25"/>
  <c r="ADL10" i="25"/>
  <c r="AEB10" i="25" l="1"/>
  <c r="AEC10" i="25"/>
  <c r="ADZ10" i="25"/>
  <c r="AEA10" i="25"/>
  <c r="ADR10" i="25"/>
  <c r="ADV10" i="25"/>
  <c r="ADY10" i="25"/>
  <c r="ADU10" i="25"/>
  <c r="ADW10" i="25"/>
  <c r="AED9" i="25"/>
  <c r="ADT10" i="25"/>
  <c r="ADX10" i="25"/>
  <c r="ADS10" i="25"/>
  <c r="AEQ9" i="25" l="1"/>
  <c r="AEI10" i="25"/>
  <c r="AEF10" i="25"/>
  <c r="AEE10" i="25"/>
  <c r="AEM10" i="25"/>
  <c r="AEK10" i="25"/>
  <c r="AEL10" i="25"/>
  <c r="AEG10" i="25"/>
  <c r="AEN10" i="25"/>
  <c r="AEJ10" i="25"/>
  <c r="AEP10" i="25"/>
  <c r="AEO10" i="25"/>
  <c r="AEH10" i="25"/>
  <c r="AEX10" i="25" l="1"/>
  <c r="AFC10" i="25"/>
  <c r="AFB10" i="25"/>
  <c r="AEU10" i="25"/>
  <c r="AFD9" i="25"/>
  <c r="AES10" i="25"/>
  <c r="AER10" i="25"/>
  <c r="AFA10" i="25"/>
  <c r="AEV10" i="25"/>
  <c r="AET10" i="25"/>
  <c r="AEY10" i="25"/>
  <c r="AEW10" i="25"/>
  <c r="AEZ10" i="25"/>
  <c r="AFQ9" i="25" l="1"/>
  <c r="AFM10" i="25"/>
  <c r="AFN10" i="25"/>
  <c r="AFO10" i="25"/>
  <c r="AFP10" i="25"/>
  <c r="AGA10" i="25" l="1"/>
  <c r="AFR10" i="25"/>
  <c r="AFZ10" i="25"/>
  <c r="AFT10" i="25"/>
  <c r="AGD9" i="25"/>
  <c r="AGB10" i="25"/>
  <c r="AFS10" i="25"/>
  <c r="AFY10" i="25"/>
  <c r="AFX10" i="25"/>
  <c r="AFU10" i="25"/>
  <c r="AGC10" i="25"/>
  <c r="AFW10" i="25"/>
  <c r="AFV10" i="25"/>
  <c r="AGQ9" i="25" l="1"/>
  <c r="AGL10" i="25"/>
  <c r="AGG10" i="25"/>
  <c r="AGF10" i="25"/>
  <c r="AGI10" i="25"/>
  <c r="AGH10" i="25"/>
  <c r="AGE10" i="25"/>
  <c r="AGJ10" i="25"/>
  <c r="AGN10" i="25"/>
  <c r="AGP10" i="25"/>
  <c r="AGM10" i="25"/>
  <c r="AGK10" i="25"/>
  <c r="AGO10" i="25"/>
  <c r="AHD9" i="25" l="1"/>
  <c r="AGS10" i="25"/>
  <c r="AGY10" i="25"/>
  <c r="AGV10" i="25"/>
  <c r="AHA10" i="25"/>
  <c r="AHC10" i="25"/>
  <c r="AGW10" i="25"/>
  <c r="AGU10" i="25"/>
  <c r="AGT10" i="25"/>
  <c r="AGZ10" i="25"/>
  <c r="AHB10" i="25"/>
  <c r="AGR10" i="25"/>
  <c r="AGX10" i="25"/>
  <c r="AHI10" i="25" l="1"/>
  <c r="AHE10" i="25"/>
  <c r="AHP10" i="25"/>
  <c r="AHO10" i="25"/>
  <c r="AHQ9" i="25"/>
  <c r="AHK10" i="25"/>
  <c r="AHM10" i="25"/>
  <c r="AHJ10" i="25"/>
  <c r="AHL10" i="25"/>
  <c r="AHG10" i="25"/>
  <c r="AHH10" i="25"/>
  <c r="AHF10" i="25"/>
  <c r="AHN10" i="25"/>
  <c r="AID9" i="25" l="1"/>
  <c r="AHV10" i="25"/>
  <c r="AIC10" i="25"/>
  <c r="AIA10" i="25"/>
  <c r="AHT10" i="25"/>
  <c r="AHY10" i="25"/>
  <c r="AHW10" i="25"/>
  <c r="AHS10" i="25"/>
  <c r="AHZ10" i="25"/>
  <c r="AHX10" i="25"/>
  <c r="AHU10" i="25"/>
  <c r="AIB10" i="25"/>
  <c r="AHR10" i="25"/>
  <c r="AIF10" i="25" l="1"/>
  <c r="AIE10" i="25"/>
  <c r="AIH10" i="25"/>
  <c r="AIQ9" i="25"/>
  <c r="AIK10" i="25"/>
  <c r="AIM10" i="25"/>
  <c r="AIP10" i="25"/>
  <c r="AIL10" i="25"/>
  <c r="AIJ10" i="25"/>
  <c r="AIO10" i="25"/>
  <c r="AIN10" i="25"/>
  <c r="AII10" i="25"/>
  <c r="AIG10" i="25"/>
  <c r="AJD9" i="25" l="1"/>
  <c r="AIV10" i="25"/>
  <c r="AIY10" i="25"/>
  <c r="AIZ10" i="25"/>
  <c r="AJB10" i="25"/>
  <c r="AIT10" i="25"/>
  <c r="AIW10" i="25"/>
  <c r="AIS10" i="25"/>
  <c r="AJA10" i="25"/>
  <c r="AIR10" i="25"/>
  <c r="AJC10" i="25"/>
  <c r="AIX10" i="25"/>
  <c r="AIU10" i="25"/>
  <c r="AJN10" i="25" l="1"/>
  <c r="AJL10" i="25"/>
  <c r="AJG10" i="25"/>
  <c r="AJI10" i="25"/>
  <c r="AJO10" i="25"/>
  <c r="AJK10" i="25"/>
  <c r="AJM10" i="25"/>
  <c r="AJH10" i="25"/>
  <c r="AJE10" i="25"/>
  <c r="AJP10" i="25"/>
  <c r="AJQ9" i="25"/>
  <c r="AJF10" i="25"/>
  <c r="AJJ10" i="25"/>
  <c r="AKD9" i="25" l="1"/>
  <c r="AJR10" i="25"/>
  <c r="AJS10" i="25"/>
  <c r="AKA10" i="25"/>
  <c r="AJY10" i="25"/>
  <c r="AJV10" i="25"/>
  <c r="AJW10" i="25"/>
  <c r="AKC10" i="25"/>
  <c r="AJZ10" i="25"/>
  <c r="AJT10" i="25"/>
  <c r="AJU10" i="25"/>
  <c r="AKB10" i="25"/>
  <c r="AJX10" i="25"/>
  <c r="AKG10" i="25" l="1"/>
  <c r="AKF10" i="25"/>
  <c r="AKN10" i="25"/>
  <c r="AKM10" i="25"/>
  <c r="AKQ9" i="25"/>
  <c r="AKP10" i="25"/>
  <c r="AKI10" i="25"/>
  <c r="AKK10" i="25"/>
  <c r="AKL10" i="25"/>
  <c r="AKE10" i="25"/>
  <c r="AKO10" i="25"/>
  <c r="AKH10" i="25"/>
  <c r="AKJ10" i="25"/>
  <c r="ALD9" i="25" l="1"/>
  <c r="AKV10" i="25"/>
  <c r="AKZ10" i="25"/>
  <c r="AKR10" i="25"/>
  <c r="AKT10" i="25"/>
  <c r="AKX10" i="25"/>
  <c r="ALC10" i="25"/>
  <c r="ALA10" i="25"/>
  <c r="AKW10" i="25"/>
  <c r="AKS10" i="25"/>
  <c r="ALB10" i="25"/>
  <c r="AKY10" i="25"/>
  <c r="AKU10" i="25"/>
  <c r="ALG10" i="25" l="1"/>
  <c r="ALH10" i="25"/>
  <c r="ALP10" i="25"/>
  <c r="ALK10" i="25"/>
  <c r="ALQ9" i="25"/>
  <c r="ALF10" i="25"/>
  <c r="ALM10" i="25"/>
  <c r="ALO10" i="25"/>
  <c r="ALI10" i="25"/>
  <c r="ALE10" i="25"/>
  <c r="ALN10" i="25"/>
  <c r="ALJ10" i="25"/>
  <c r="ALL10" i="25"/>
  <c r="AMD9" i="25" l="1"/>
  <c r="ALV10" i="25"/>
  <c r="ALY10" i="25"/>
  <c r="ALZ10" i="25"/>
  <c r="AMB10" i="25"/>
  <c r="ALR10" i="25"/>
  <c r="ALT10" i="25"/>
  <c r="ALW10" i="25"/>
  <c r="ALS10" i="25"/>
  <c r="AMC10" i="25"/>
  <c r="ALX10" i="25"/>
  <c r="ALU10" i="25"/>
  <c r="AMA10" i="25"/>
  <c r="AMG10" i="25" l="1"/>
  <c r="AML10" i="25"/>
  <c r="AMN10" i="25"/>
  <c r="AMM10" i="25"/>
  <c r="AMQ9" i="25"/>
  <c r="AMP10" i="25"/>
  <c r="AMI10" i="25"/>
  <c r="AMK10" i="25"/>
  <c r="AMO10" i="25"/>
  <c r="AME10" i="25"/>
  <c r="AMF10" i="25"/>
  <c r="AMH10" i="25"/>
  <c r="AMJ10" i="25"/>
  <c r="AND9" i="25" l="1"/>
  <c r="AMR10" i="25"/>
  <c r="AMW10" i="25"/>
  <c r="AMT10" i="25"/>
  <c r="ANB10" i="25"/>
  <c r="AMX10" i="25"/>
  <c r="AMY10" i="25"/>
  <c r="AMS10" i="25"/>
  <c r="AMV10" i="25"/>
  <c r="ANA10" i="25"/>
  <c r="AMZ10" i="25"/>
  <c r="ANC10" i="25"/>
  <c r="AMU10" i="25"/>
  <c r="ANG10" i="25" l="1"/>
  <c r="ANF10" i="25"/>
  <c r="ANN10" i="25"/>
  <c r="ANM10" i="25"/>
  <c r="ANQ9" i="25"/>
  <c r="ANP10" i="25"/>
  <c r="ANI10" i="25"/>
  <c r="ANO10" i="25"/>
  <c r="ANJ10" i="25"/>
  <c r="ANK10" i="25"/>
  <c r="ANL10" i="25"/>
  <c r="ANE10" i="25"/>
  <c r="ANH10" i="25"/>
  <c r="AOD9" i="25" l="1"/>
  <c r="ANT10" i="25"/>
  <c r="AOB10" i="25"/>
  <c r="ANU10" i="25"/>
  <c r="ANZ10" i="25"/>
  <c r="ANW10" i="25"/>
  <c r="ANR10" i="25"/>
  <c r="ANS10" i="25"/>
  <c r="AOC10" i="25"/>
  <c r="ANX10" i="25"/>
  <c r="ANV10" i="25"/>
  <c r="AOA10" i="25"/>
  <c r="ANY10" i="25"/>
  <c r="AOG10" i="25" l="1"/>
  <c r="AON10" i="25"/>
  <c r="AOJ10" i="25"/>
  <c r="AOI10" i="25"/>
  <c r="AOF10" i="25"/>
  <c r="AOL10" i="25"/>
  <c r="AOH10" i="25"/>
  <c r="AOK10" i="25"/>
  <c r="AOO10" i="25"/>
  <c r="AOE10" i="25"/>
  <c r="AOM10" i="25"/>
  <c r="AOQ9" i="25"/>
  <c r="AOP10" i="25"/>
  <c r="APD9" i="25" l="1"/>
  <c r="AOV10" i="25"/>
  <c r="APC10" i="25"/>
  <c r="APA10" i="25"/>
  <c r="APB10" i="25"/>
  <c r="AOW10" i="25"/>
  <c r="AOR10" i="25"/>
  <c r="AOT10" i="25"/>
  <c r="AOU10" i="25"/>
  <c r="AOS10" i="25"/>
  <c r="AOZ10" i="25"/>
  <c r="AOX10" i="25"/>
  <c r="AOY10" i="25"/>
  <c r="APP10" i="25" l="1"/>
  <c r="API10" i="25"/>
  <c r="APM10" i="25"/>
  <c r="APO10" i="25"/>
  <c r="APK10" i="25"/>
  <c r="APF10" i="25"/>
  <c r="APH10" i="25"/>
  <c r="APL10" i="25"/>
  <c r="APE10" i="25"/>
  <c r="APG10" i="25"/>
  <c r="APQ9" i="25"/>
  <c r="APJ10" i="25"/>
  <c r="APN10" i="25"/>
  <c r="AQD9" i="25" l="1"/>
  <c r="APT10" i="25"/>
  <c r="AQA10" i="25"/>
  <c r="AQB10" i="25"/>
  <c r="APZ10" i="25"/>
  <c r="APR10" i="25"/>
  <c r="APX10" i="25"/>
  <c r="APY10" i="25"/>
  <c r="APS10" i="25"/>
  <c r="AQC10" i="25"/>
  <c r="APU10" i="25"/>
  <c r="APV10" i="25"/>
  <c r="APW10" i="25"/>
  <c r="AQM10" i="25" l="1"/>
  <c r="AQN10" i="25"/>
  <c r="AQP10" i="25"/>
  <c r="AQI10" i="25"/>
  <c r="AQO10" i="25"/>
  <c r="AQJ10" i="25"/>
  <c r="AQH10" i="25"/>
  <c r="AQG10" i="25"/>
  <c r="AQL10" i="25"/>
  <c r="AQE10" i="25"/>
  <c r="AQK10" i="25"/>
  <c r="AQQ9" i="25"/>
  <c r="AQF10" i="25"/>
  <c r="ARD9" i="25" l="1"/>
  <c r="AQT10" i="25"/>
  <c r="ARA10" i="25"/>
  <c r="AQR10" i="25"/>
  <c r="AQV10" i="25"/>
  <c r="AQW10" i="25"/>
  <c r="ARC10" i="25"/>
  <c r="AQY10" i="25"/>
  <c r="AQS10" i="25"/>
  <c r="AQU10" i="25"/>
  <c r="AQZ10" i="25"/>
  <c r="ARB10" i="25"/>
  <c r="AQX10" i="25"/>
  <c r="ARF10" i="25" l="1"/>
  <c r="ARE10" i="25"/>
  <c r="ARM10" i="25"/>
  <c r="ARL10" i="25"/>
  <c r="ARQ9" i="25"/>
  <c r="ARI10" i="25"/>
  <c r="ARH10" i="25"/>
  <c r="ARP10" i="25"/>
  <c r="ARK10" i="25"/>
  <c r="ARN10" i="25"/>
  <c r="ARG10" i="25"/>
  <c r="ARJ10" i="25"/>
  <c r="ARO10" i="25"/>
  <c r="ASD9" i="25" l="1"/>
  <c r="ART10" i="25"/>
  <c r="ARY10" i="25"/>
  <c r="ASC10" i="25"/>
  <c r="ARU10" i="25"/>
  <c r="ARV10" i="25"/>
  <c r="ASB10" i="25"/>
  <c r="ARS10" i="25"/>
  <c r="ASA10" i="25"/>
  <c r="ARX10" i="25"/>
  <c r="ARZ10" i="25"/>
  <c r="ARR10" i="25"/>
  <c r="ARW10" i="25"/>
  <c r="ASG10" i="25" l="1"/>
  <c r="ASN10" i="25"/>
  <c r="ASJ10" i="25"/>
  <c r="ASI10" i="25"/>
  <c r="ASF10" i="25"/>
  <c r="ASL10" i="25"/>
  <c r="ASK10" i="25"/>
  <c r="ASO10" i="25"/>
  <c r="ASE10" i="25"/>
  <c r="ASM10" i="25"/>
  <c r="ASQ9" i="25"/>
  <c r="ASP10" i="25"/>
  <c r="ASH10" i="25"/>
  <c r="ATD9" i="25" l="1"/>
  <c r="ASS10" i="25"/>
  <c r="ATC10" i="25"/>
  <c r="ATA10" i="25"/>
  <c r="ASY10" i="25"/>
  <c r="AST10" i="25"/>
  <c r="ASZ10" i="25"/>
  <c r="ASU10" i="25"/>
  <c r="ATB10" i="25"/>
  <c r="ASR10" i="25"/>
  <c r="ASX10" i="25"/>
  <c r="ASV10" i="25"/>
  <c r="ASW10" i="25"/>
  <c r="ATQ9" i="25" l="1"/>
  <c r="ATE10" i="25"/>
  <c r="ATJ10" i="25"/>
  <c r="ATP10" i="25"/>
  <c r="ATO10" i="25"/>
  <c r="ATG10" i="25"/>
  <c r="ATF10" i="25"/>
  <c r="ATH10" i="25"/>
  <c r="ATN10" i="25"/>
  <c r="ATM10" i="25"/>
  <c r="ATI10" i="25"/>
  <c r="ATK10" i="25"/>
  <c r="ATL10" i="25"/>
  <c r="AUD9" i="25" l="1"/>
  <c r="ATU10" i="25"/>
  <c r="AUA10" i="25"/>
  <c r="ATR10" i="25"/>
  <c r="ATV10" i="25"/>
  <c r="AUC10" i="25"/>
  <c r="ATZ10" i="25"/>
  <c r="ATX10" i="25"/>
  <c r="ATS10" i="25"/>
  <c r="ATY10" i="25"/>
  <c r="ATW10" i="25"/>
  <c r="ATT10" i="25"/>
  <c r="AUB10" i="25"/>
  <c r="AUQ9" i="25" l="1"/>
  <c r="AUP10" i="25"/>
  <c r="AUK10" i="25"/>
  <c r="AUH10" i="25"/>
  <c r="AUJ10" i="25"/>
  <c r="AUO10" i="25"/>
  <c r="AUF10" i="25"/>
  <c r="AUE10" i="25"/>
  <c r="AUL10" i="25"/>
  <c r="AUM10" i="25"/>
  <c r="AUN10" i="25"/>
  <c r="AUG10" i="25"/>
  <c r="AUI10" i="25"/>
  <c r="AVA10" i="25" l="1"/>
  <c r="AUR10" i="25"/>
  <c r="AUZ10" i="25"/>
  <c r="AUW10" i="25"/>
  <c r="AVD9" i="25"/>
  <c r="AUV10" i="25"/>
  <c r="AUX10" i="25"/>
  <c r="AVB10" i="25"/>
  <c r="AUT10" i="25"/>
  <c r="AUS10" i="25"/>
  <c r="AVC10" i="25"/>
  <c r="AUY10" i="25"/>
  <c r="AUU10" i="25"/>
  <c r="AVQ9" i="25" l="1"/>
  <c r="AVP10" i="25"/>
  <c r="AVO10" i="25"/>
  <c r="AVL10" i="25"/>
  <c r="AVJ10" i="25"/>
  <c r="AVI10" i="25"/>
  <c r="AVE10" i="25"/>
  <c r="AVM10" i="25"/>
  <c r="AVH10" i="25"/>
  <c r="AVK10" i="25"/>
  <c r="AVF10" i="25"/>
  <c r="AVN10" i="25"/>
  <c r="AVG10" i="25"/>
  <c r="AWB10" i="25" l="1"/>
  <c r="AVR10" i="25"/>
  <c r="AVY10" i="25"/>
  <c r="AVS10" i="25"/>
  <c r="AWD9" i="25"/>
  <c r="AVW10" i="25"/>
  <c r="AVZ10" i="25"/>
  <c r="AVV10" i="25"/>
  <c r="AVX10" i="25"/>
  <c r="AWA10" i="25"/>
  <c r="AWC10" i="25"/>
  <c r="AVU10" i="25"/>
  <c r="AVT10" i="25"/>
  <c r="AWQ9" i="25" l="1"/>
  <c r="AWO10" i="25"/>
  <c r="AWN10" i="25"/>
  <c r="AWI10" i="25"/>
  <c r="AWG10" i="25"/>
  <c r="AWE10" i="25"/>
  <c r="AWH10" i="25"/>
  <c r="AWJ10" i="25"/>
  <c r="AWM10" i="25"/>
  <c r="AWL10" i="25"/>
  <c r="AWK10" i="25"/>
  <c r="AWP10" i="25"/>
  <c r="AWF10" i="25"/>
  <c r="AXC10" i="25" l="1"/>
  <c r="AWR10" i="25"/>
  <c r="AWZ10" i="25"/>
  <c r="AWW10" i="25"/>
  <c r="AXD9" i="25"/>
  <c r="AWV10" i="25"/>
  <c r="AWX10" i="25"/>
  <c r="AWS10" i="25"/>
  <c r="AWT10" i="25"/>
  <c r="AXB10" i="25"/>
  <c r="AWY10" i="25"/>
  <c r="AXA10" i="25"/>
  <c r="AWU10" i="25"/>
  <c r="AXQ9" i="25" l="1"/>
  <c r="AXG10" i="25"/>
  <c r="AXM10" i="25"/>
  <c r="AXK10" i="25"/>
  <c r="AXI10" i="25"/>
  <c r="AXO10" i="25"/>
  <c r="AXN10" i="25"/>
  <c r="AXH10" i="25"/>
  <c r="AXL10" i="25"/>
  <c r="AXF10" i="25"/>
  <c r="AXJ10" i="25"/>
  <c r="AXP10" i="25"/>
  <c r="AXE10" i="25"/>
  <c r="AYC10" i="25" l="1"/>
  <c r="AYB10" i="25"/>
  <c r="AXW10" i="25"/>
  <c r="AXT10" i="25"/>
  <c r="AYD9" i="25"/>
  <c r="AXS10" i="25"/>
  <c r="AXX10" i="25"/>
  <c r="AXR10" i="25"/>
  <c r="AXU10" i="25"/>
  <c r="AXY10" i="25"/>
  <c r="AXV10" i="25"/>
  <c r="AYA10" i="25"/>
  <c r="AXZ10" i="25"/>
  <c r="AYQ9" i="25" l="1"/>
  <c r="AYI10" i="25"/>
  <c r="AYF10" i="25"/>
  <c r="AYP10" i="25"/>
  <c r="AYO10" i="25"/>
  <c r="AYL10" i="25"/>
  <c r="AYG10" i="25"/>
  <c r="AYJ10" i="25"/>
  <c r="AYH10" i="25"/>
  <c r="AYM10" i="25"/>
  <c r="AYK10" i="25"/>
  <c r="AYN10" i="25"/>
  <c r="AYE10" i="25"/>
  <c r="AZA10" i="25" l="1"/>
  <c r="AYR10" i="25"/>
  <c r="AYZ10" i="25"/>
  <c r="AYW10" i="25"/>
  <c r="AZD9" i="25"/>
  <c r="AZB10" i="25"/>
  <c r="AYS10" i="25"/>
  <c r="AZC10" i="25"/>
  <c r="AYX10" i="25"/>
  <c r="AYY10" i="25"/>
  <c r="AYT10" i="25"/>
  <c r="AYU10" i="25"/>
  <c r="AYV10" i="25"/>
  <c r="AZQ9" i="25" l="1"/>
  <c r="AZI10" i="25"/>
  <c r="AZG10" i="25"/>
  <c r="AZF10" i="25"/>
  <c r="AZO10" i="25"/>
  <c r="AZM10" i="25"/>
  <c r="AZE10" i="25"/>
  <c r="AZL10" i="25"/>
  <c r="AZJ10" i="25"/>
  <c r="AZH10" i="25"/>
  <c r="AZP10" i="25"/>
  <c r="AZK10" i="25"/>
  <c r="AZN10" i="25"/>
  <c r="BAA10" i="25" l="1"/>
  <c r="AZY10" i="25"/>
  <c r="AZX10" i="25"/>
  <c r="AZV10" i="25"/>
  <c r="AZW10" i="25"/>
  <c r="AZS10" i="25"/>
  <c r="AZT10" i="25"/>
  <c r="BAB10" i="25"/>
  <c r="AZZ10" i="25"/>
  <c r="AZR10" i="25"/>
  <c r="BAD9" i="25"/>
  <c r="BAC10" i="25"/>
  <c r="AZU10" i="25"/>
  <c r="BAF10" i="25" l="1"/>
  <c r="BAL10" i="25"/>
  <c r="BAN10" i="25"/>
  <c r="BAM10" i="25"/>
  <c r="BAP10" i="25"/>
  <c r="BAQ9" i="25"/>
  <c r="BAG10" i="25"/>
  <c r="BAJ10" i="25"/>
  <c r="BAI10" i="25"/>
  <c r="BAK10" i="25"/>
  <c r="BAO10" i="25"/>
  <c r="BAH10" i="25"/>
  <c r="BAE10" i="25"/>
  <c r="BAU10" i="25" l="1"/>
  <c r="BAR10" i="25"/>
  <c r="BAV10" i="25"/>
  <c r="BAW10" i="25"/>
  <c r="BBA10" i="25"/>
  <c r="BAS10" i="25"/>
  <c r="BAY10" i="25"/>
  <c r="BAZ10" i="25"/>
  <c r="BBC10" i="25"/>
  <c r="BBD9" i="25"/>
  <c r="BAT10" i="25"/>
  <c r="BAX10" i="25"/>
  <c r="BBB10" i="25"/>
  <c r="BBQ9" i="25" l="1"/>
  <c r="BBI10" i="25"/>
  <c r="BBF10" i="25"/>
  <c r="BBE10" i="25"/>
  <c r="BBM10" i="25"/>
  <c r="BBK10" i="25"/>
  <c r="BBG10" i="25"/>
  <c r="BBJ10" i="25"/>
  <c r="BBH10" i="25"/>
  <c r="BBP10" i="25"/>
  <c r="BBO10" i="25"/>
  <c r="BBL10" i="25"/>
  <c r="BBN10" i="25"/>
  <c r="BCA10" i="25" l="1"/>
  <c r="BBR10" i="25"/>
  <c r="BBZ10" i="25"/>
  <c r="BBW10" i="25"/>
  <c r="BCD9" i="25"/>
  <c r="BBV10" i="25"/>
  <c r="BBX10" i="25"/>
  <c r="BBS10" i="25"/>
  <c r="BCB10" i="25"/>
  <c r="BBY10" i="25"/>
  <c r="BBT10" i="25"/>
  <c r="BCC10" i="25"/>
  <c r="BBU10" i="25"/>
  <c r="BCQ9" i="25" l="1"/>
  <c r="BCF10" i="25"/>
  <c r="BCE10" i="25"/>
  <c r="BCN10" i="25"/>
  <c r="BCI10" i="25"/>
  <c r="BCM10" i="25"/>
  <c r="BCK10" i="25"/>
  <c r="BCH10" i="25"/>
  <c r="BCO10" i="25"/>
  <c r="BCL10" i="25"/>
  <c r="BCP10" i="25"/>
  <c r="BCJ10" i="25"/>
  <c r="BCG10" i="25"/>
  <c r="BDC10" i="25" l="1"/>
  <c r="BCR10" i="25"/>
  <c r="BDB10" i="25"/>
  <c r="BCY10" i="25"/>
  <c r="BDA10" i="25"/>
  <c r="BCU10" i="25"/>
  <c r="BCX10" i="25"/>
  <c r="BCW10" i="25"/>
  <c r="BDD9" i="25"/>
  <c r="BCZ10" i="25"/>
  <c r="BCS10" i="25"/>
  <c r="BCT10" i="25"/>
  <c r="BCV10" i="25"/>
  <c r="BDQ9" i="25" l="1"/>
  <c r="BDF10" i="25"/>
  <c r="BDP10" i="25"/>
  <c r="BDO10" i="25"/>
  <c r="BDL10" i="25"/>
  <c r="BDE10" i="25"/>
  <c r="BDK10" i="25"/>
  <c r="BDN10" i="25"/>
  <c r="BDH10" i="25"/>
  <c r="BDM10" i="25"/>
  <c r="BDJ10" i="25"/>
  <c r="BDI10" i="25"/>
  <c r="BDG10" i="25"/>
  <c r="BEA10" i="25" l="1"/>
  <c r="BEC10" i="25"/>
  <c r="BDU10" i="25"/>
  <c r="BDR10" i="25"/>
  <c r="BED9" i="25"/>
  <c r="BDT10" i="25"/>
  <c r="BDX10" i="25"/>
  <c r="BDY10" i="25"/>
  <c r="BDV10" i="25"/>
  <c r="BDW10" i="25"/>
  <c r="BEB10" i="25"/>
  <c r="BDS10" i="25"/>
  <c r="BDZ10" i="25"/>
  <c r="BEQ9" i="25" l="1"/>
  <c r="BEL10" i="25"/>
  <c r="BEJ10" i="25"/>
  <c r="BEE10" i="25"/>
  <c r="BEH10" i="25"/>
  <c r="BEP10" i="25"/>
  <c r="BEI10" i="25"/>
  <c r="BEF10" i="25"/>
  <c r="BEM10" i="25"/>
  <c r="BEK10" i="25"/>
  <c r="BEN10" i="25"/>
  <c r="BEG10" i="25"/>
  <c r="BEO10" i="25"/>
  <c r="BEY10" i="25" l="1"/>
  <c r="BFC10" i="25"/>
  <c r="BEU10" i="25"/>
  <c r="BER10" i="25"/>
  <c r="BFD9" i="25"/>
  <c r="BET10" i="25"/>
  <c r="BEV10" i="25"/>
  <c r="BEX10" i="25"/>
  <c r="BFA10" i="25"/>
  <c r="BEZ10" i="25"/>
  <c r="BEW10" i="25"/>
  <c r="BFB10" i="25"/>
  <c r="BES10" i="25"/>
  <c r="BFQ9" i="25" l="1"/>
  <c r="BFG10" i="25"/>
  <c r="BFI10" i="25"/>
  <c r="BFP10" i="25"/>
  <c r="BFO10" i="25"/>
  <c r="BFJ10" i="25"/>
  <c r="BFN10" i="25"/>
  <c r="BFM10" i="25"/>
  <c r="BFH10" i="25"/>
  <c r="BFK10" i="25"/>
  <c r="BFE10" i="25"/>
  <c r="BFL10" i="25"/>
  <c r="BFF10" i="25"/>
  <c r="BFW10" i="25" l="1"/>
  <c r="BFR10" i="25"/>
  <c r="BGB10" i="25"/>
  <c r="BFY10" i="25"/>
  <c r="BGD9" i="25"/>
  <c r="BGA10" i="25"/>
  <c r="BFX10" i="25"/>
  <c r="BFZ10" i="25"/>
  <c r="BFV10" i="25"/>
  <c r="BFS10" i="25"/>
  <c r="BFT10" i="25"/>
  <c r="BGC10" i="25"/>
  <c r="BFU10" i="25"/>
  <c r="BGQ9" i="25" l="1"/>
  <c r="BGE10" i="25"/>
  <c r="BGM10" i="25"/>
  <c r="BGI10" i="25"/>
  <c r="BGF10" i="25"/>
  <c r="BGO10" i="25"/>
  <c r="BGJ10" i="25"/>
  <c r="BGK10" i="25"/>
  <c r="BGN10" i="25"/>
  <c r="BGG10" i="25"/>
  <c r="BGL10" i="25"/>
  <c r="BGH10" i="25"/>
  <c r="BGP10" i="25"/>
  <c r="BGW10" i="25" l="1"/>
  <c r="BGU10" i="25"/>
  <c r="BGY10" i="25"/>
  <c r="BHA10" i="25"/>
  <c r="BHC10" i="25"/>
  <c r="BGR10" i="25"/>
  <c r="BGZ10" i="25"/>
  <c r="BGX10" i="25"/>
  <c r="BGS10" i="25"/>
  <c r="BHB10" i="25"/>
  <c r="BGT10" i="25"/>
  <c r="BGV10" i="2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yvetep</author>
  </authors>
  <commentList>
    <comment ref="K140" authorId="0" shapeId="0" xr:uid="{429D7665-A49D-44EF-95B5-36C03DFB366F}">
      <text>
        <r>
          <rPr>
            <b/>
            <sz val="9"/>
            <color indexed="81"/>
            <rFont val="Segoe UI"/>
            <family val="2"/>
          </rPr>
          <t>yvetep:</t>
        </r>
        <r>
          <rPr>
            <sz val="9"/>
            <color indexed="81"/>
            <rFont val="Segoe UI"/>
            <family val="2"/>
          </rPr>
          <t xml:space="preserve">
mudar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yvetep</author>
  </authors>
  <commentList>
    <comment ref="DG19" authorId="0" shapeId="0" xr:uid="{00000000-0006-0000-0100-000001000000}">
      <text>
        <r>
          <rPr>
            <b/>
            <sz val="9"/>
            <color indexed="81"/>
            <rFont val="Segoe UI"/>
            <family val="2"/>
          </rPr>
          <t>yvetep:</t>
        </r>
        <r>
          <rPr>
            <sz val="9"/>
            <color indexed="81"/>
            <rFont val="Segoe UI"/>
            <family val="2"/>
          </rPr>
          <t xml:space="preserve">
Ano pessoal mais mês atual</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yvetep</author>
  </authors>
  <commentList>
    <comment ref="D11" authorId="0" shapeId="0" xr:uid="{00000000-0006-0000-0200-000001000000}">
      <text>
        <r>
          <rPr>
            <b/>
            <sz val="9"/>
            <color indexed="81"/>
            <rFont val="Segoe UI"/>
            <family val="2"/>
          </rPr>
          <t>yvetep:</t>
        </r>
        <r>
          <rPr>
            <sz val="9"/>
            <color indexed="81"/>
            <rFont val="Segoe UI"/>
            <family val="2"/>
          </rPr>
          <t xml:space="preserve">
inserir o ano pessoal</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yvetep</author>
  </authors>
  <commentList>
    <comment ref="T3" authorId="0" shapeId="0" xr:uid="{00000000-0006-0000-0600-000001000000}">
      <text>
        <r>
          <rPr>
            <b/>
            <sz val="9"/>
            <color indexed="81"/>
            <rFont val="Segoe UI"/>
            <family val="2"/>
          </rPr>
          <t>yvetep:</t>
        </r>
        <r>
          <rPr>
            <sz val="9"/>
            <color indexed="81"/>
            <rFont val="Segoe UI"/>
            <family val="2"/>
          </rPr>
          <t xml:space="preserve">
O que está faltando na alma</t>
        </r>
      </text>
    </comment>
    <comment ref="BN6" authorId="0" shapeId="0" xr:uid="{00000000-0006-0000-0600-000002000000}">
      <text>
        <r>
          <rPr>
            <b/>
            <sz val="9"/>
            <color indexed="81"/>
            <rFont val="Segoe UI"/>
            <family val="2"/>
          </rPr>
          <t>yvetep:</t>
        </r>
        <r>
          <rPr>
            <sz val="9"/>
            <color indexed="81"/>
            <rFont val="Segoe UI"/>
            <family val="2"/>
          </rPr>
          <t xml:space="preserve">
day+month
</t>
        </r>
      </text>
    </comment>
    <comment ref="BN7" authorId="0" shapeId="0" xr:uid="{00000000-0006-0000-0600-000003000000}">
      <text>
        <r>
          <rPr>
            <b/>
            <sz val="9"/>
            <color indexed="81"/>
            <rFont val="Segoe UI"/>
            <family val="2"/>
          </rPr>
          <t>yvetep:</t>
        </r>
        <r>
          <rPr>
            <sz val="9"/>
            <color indexed="81"/>
            <rFont val="Segoe UI"/>
            <family val="2"/>
          </rPr>
          <t xml:space="preserve">
day+year</t>
        </r>
      </text>
    </comment>
    <comment ref="BN8" authorId="0" shapeId="0" xr:uid="{00000000-0006-0000-0600-000004000000}">
      <text>
        <r>
          <rPr>
            <b/>
            <sz val="9"/>
            <color indexed="81"/>
            <rFont val="Segoe UI"/>
            <family val="2"/>
          </rPr>
          <t>yvetep:</t>
        </r>
        <r>
          <rPr>
            <sz val="9"/>
            <color indexed="81"/>
            <rFont val="Segoe UI"/>
            <family val="2"/>
          </rPr>
          <t xml:space="preserve">
sum ist and scnd</t>
        </r>
      </text>
    </comment>
    <comment ref="BN9" authorId="0" shapeId="0" xr:uid="{00000000-0006-0000-0600-000005000000}">
      <text>
        <r>
          <rPr>
            <b/>
            <sz val="9"/>
            <color indexed="81"/>
            <rFont val="Segoe UI"/>
            <family val="2"/>
          </rPr>
          <t>yvetep:</t>
        </r>
        <r>
          <rPr>
            <sz val="9"/>
            <color indexed="81"/>
            <rFont val="Segoe UI"/>
            <family val="2"/>
          </rPr>
          <t xml:space="preserve">
month+year</t>
        </r>
      </text>
    </comment>
    <comment ref="AA18" authorId="0" shapeId="0" xr:uid="{00000000-0006-0000-0600-000006000000}">
      <text>
        <r>
          <rPr>
            <b/>
            <sz val="9"/>
            <color indexed="81"/>
            <rFont val="Segoe UI"/>
            <family val="2"/>
          </rPr>
          <t>yvetep:</t>
        </r>
        <r>
          <rPr>
            <sz val="9"/>
            <color indexed="81"/>
            <rFont val="Segoe UI"/>
            <family val="2"/>
          </rPr>
          <t xml:space="preserve">
Month-day)
</t>
        </r>
      </text>
    </comment>
    <comment ref="AA19" authorId="0" shapeId="0" xr:uid="{00000000-0006-0000-0600-000007000000}">
      <text>
        <r>
          <rPr>
            <b/>
            <sz val="9"/>
            <color indexed="81"/>
            <rFont val="Segoe UI"/>
            <family val="2"/>
          </rPr>
          <t>yvetep:</t>
        </r>
        <r>
          <rPr>
            <sz val="9"/>
            <color indexed="81"/>
            <rFont val="Segoe UI"/>
            <family val="2"/>
          </rPr>
          <t xml:space="preserve">
day-year</t>
        </r>
      </text>
    </comment>
    <comment ref="AA20" authorId="0" shapeId="0" xr:uid="{00000000-0006-0000-0600-000008000000}">
      <text>
        <r>
          <rPr>
            <b/>
            <sz val="9"/>
            <color indexed="81"/>
            <rFont val="Segoe UI"/>
            <family val="2"/>
          </rPr>
          <t>yvetep:</t>
        </r>
        <r>
          <rPr>
            <sz val="9"/>
            <color indexed="81"/>
            <rFont val="Segoe UI"/>
            <family val="2"/>
          </rPr>
          <t xml:space="preserve">
1st-2nd
</t>
        </r>
      </text>
    </comment>
    <comment ref="AG24" authorId="0" shapeId="0" xr:uid="{00000000-0006-0000-0600-000009000000}">
      <text>
        <r>
          <rPr>
            <b/>
            <sz val="9"/>
            <color indexed="81"/>
            <rFont val="Segoe UI"/>
            <family val="2"/>
          </rPr>
          <t>yvetep:</t>
        </r>
        <r>
          <rPr>
            <sz val="9"/>
            <color indexed="81"/>
            <rFont val="Segoe UI"/>
            <family val="2"/>
          </rPr>
          <t xml:space="preserve">
Mais o Magi menos o ano pessoal atual e ir diminuido a cada um na sequencia</t>
        </r>
      </text>
    </comment>
    <comment ref="AG138" authorId="0" shapeId="0" xr:uid="{00000000-0006-0000-0600-00000A000000}">
      <text>
        <r>
          <rPr>
            <b/>
            <sz val="9"/>
            <color indexed="81"/>
            <rFont val="Segoe UI"/>
            <family val="2"/>
          </rPr>
          <t>yvetep:</t>
        </r>
        <r>
          <rPr>
            <sz val="9"/>
            <color indexed="81"/>
            <rFont val="Segoe UI"/>
            <family val="2"/>
          </rPr>
          <t xml:space="preserve">
Mais o Magi menos o ano pessoal atual e ir diminuido a cada um na sequencia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yvete</author>
  </authors>
  <commentList>
    <comment ref="L16" authorId="0" shapeId="0" xr:uid="{00000000-0006-0000-0800-000001000000}">
      <text>
        <r>
          <rPr>
            <b/>
            <sz val="9"/>
            <color indexed="81"/>
            <rFont val="Tahoma"/>
            <family val="2"/>
          </rPr>
          <t>yvete:</t>
        </r>
        <r>
          <rPr>
            <sz val="9"/>
            <color indexed="81"/>
            <rFont val="Tahoma"/>
            <family val="2"/>
          </rPr>
          <t xml:space="preserve">
Vogais</t>
        </r>
      </text>
    </comment>
    <comment ref="L18" authorId="0" shapeId="0" xr:uid="{00000000-0006-0000-0800-000002000000}">
      <text>
        <r>
          <rPr>
            <b/>
            <sz val="9"/>
            <color indexed="81"/>
            <rFont val="Tahoma"/>
            <family val="2"/>
          </rPr>
          <t>yvete:</t>
        </r>
        <r>
          <rPr>
            <sz val="9"/>
            <color indexed="81"/>
            <rFont val="Tahoma"/>
            <family val="2"/>
          </rPr>
          <t xml:space="preserve">
consoantes</t>
        </r>
      </text>
    </comment>
    <comment ref="L20" authorId="0" shapeId="0" xr:uid="{00000000-0006-0000-0800-000003000000}">
      <text>
        <r>
          <rPr>
            <b/>
            <sz val="9"/>
            <color indexed="81"/>
            <rFont val="Tahoma"/>
            <family val="2"/>
          </rPr>
          <t>yvete:</t>
        </r>
        <r>
          <rPr>
            <sz val="9"/>
            <color indexed="81"/>
            <rFont val="Tahoma"/>
            <family val="2"/>
          </rPr>
          <t xml:space="preserve">
Nome e sobrenome</t>
        </r>
      </text>
    </comment>
    <comment ref="L22" authorId="0" shapeId="0" xr:uid="{00000000-0006-0000-0800-000004000000}">
      <text>
        <r>
          <rPr>
            <b/>
            <sz val="9"/>
            <color indexed="81"/>
            <rFont val="Tahoma"/>
            <family val="2"/>
          </rPr>
          <t>yvete:</t>
        </r>
        <r>
          <rPr>
            <sz val="9"/>
            <color indexed="81"/>
            <rFont val="Tahoma"/>
            <family val="2"/>
          </rPr>
          <t xml:space="preserve">
pre-nome</t>
        </r>
      </text>
    </comment>
    <comment ref="L24" authorId="0" shapeId="0" xr:uid="{00000000-0006-0000-0800-000005000000}">
      <text>
        <r>
          <rPr>
            <b/>
            <sz val="9"/>
            <color indexed="81"/>
            <rFont val="Tahoma"/>
            <family val="2"/>
          </rPr>
          <t>yvete:</t>
        </r>
        <r>
          <rPr>
            <sz val="9"/>
            <color indexed="81"/>
            <rFont val="Tahoma"/>
            <family val="2"/>
          </rPr>
          <t xml:space="preserve">
dia nascimento</t>
        </r>
      </text>
    </comment>
    <comment ref="L26" authorId="0" shapeId="0" xr:uid="{00000000-0006-0000-0800-000006000000}">
      <text>
        <r>
          <rPr>
            <b/>
            <sz val="9"/>
            <color indexed="81"/>
            <rFont val="Tahoma"/>
            <family val="2"/>
          </rPr>
          <t>yvete:</t>
        </r>
        <r>
          <rPr>
            <sz val="9"/>
            <color indexed="81"/>
            <rFont val="Tahoma"/>
            <family val="2"/>
          </rPr>
          <t xml:space="preserve">
data nasc.completa</t>
        </r>
      </text>
    </comment>
  </commentList>
</comments>
</file>

<file path=xl/sharedStrings.xml><?xml version="1.0" encoding="utf-8"?>
<sst xmlns="http://schemas.openxmlformats.org/spreadsheetml/2006/main" count="1376" uniqueCount="751">
  <si>
    <t>Personalidade</t>
  </si>
  <si>
    <t>Alma</t>
  </si>
  <si>
    <t>Destino</t>
  </si>
  <si>
    <t>Lição de Vida</t>
  </si>
  <si>
    <t>Expressão</t>
  </si>
  <si>
    <t>X</t>
  </si>
  <si>
    <t>Grade Numerológica</t>
  </si>
  <si>
    <t>Números que faltam:</t>
  </si>
  <si>
    <t>a</t>
  </si>
  <si>
    <t>b</t>
  </si>
  <si>
    <t>c</t>
  </si>
  <si>
    <t>d</t>
  </si>
  <si>
    <t>e</t>
  </si>
  <si>
    <t>f</t>
  </si>
  <si>
    <t>g</t>
  </si>
  <si>
    <t>h</t>
  </si>
  <si>
    <t>i</t>
  </si>
  <si>
    <t>j</t>
  </si>
  <si>
    <t>k</t>
  </si>
  <si>
    <t>l</t>
  </si>
  <si>
    <t>m</t>
  </si>
  <si>
    <t>n</t>
  </si>
  <si>
    <t>o</t>
  </si>
  <si>
    <t>p</t>
  </si>
  <si>
    <t>q</t>
  </si>
  <si>
    <t>r</t>
  </si>
  <si>
    <t>s</t>
  </si>
  <si>
    <t>t</t>
  </si>
  <si>
    <t>u</t>
  </si>
  <si>
    <t>v</t>
  </si>
  <si>
    <t>w</t>
  </si>
  <si>
    <t>x</t>
  </si>
  <si>
    <t>y</t>
  </si>
  <si>
    <t>z</t>
  </si>
  <si>
    <t>Data:</t>
  </si>
  <si>
    <t>Energia</t>
  </si>
  <si>
    <t>Estudo Numerológico</t>
  </si>
  <si>
    <t>Nome e Sobrenome de Batismo:</t>
  </si>
  <si>
    <t>Pré-nome:</t>
  </si>
  <si>
    <t>Último aniversário:</t>
  </si>
  <si>
    <t>Ano Pessoal</t>
  </si>
  <si>
    <t>Ano</t>
  </si>
  <si>
    <t>gráfico</t>
  </si>
  <si>
    <t>Mês Pessoal</t>
  </si>
  <si>
    <t>1)</t>
  </si>
  <si>
    <t>Alma:</t>
  </si>
  <si>
    <t>Destino:</t>
  </si>
  <si>
    <t>Personalidade:</t>
  </si>
  <si>
    <t>Expressão:</t>
  </si>
  <si>
    <t>Primeiro Pináculo:</t>
  </si>
  <si>
    <t>Segundo Pináculo:</t>
  </si>
  <si>
    <t>Terceiro Pináculo:</t>
  </si>
  <si>
    <t>Quarto Pináculo:</t>
  </si>
  <si>
    <t>ESTUDO DE NUMEROLOGIA</t>
  </si>
  <si>
    <t>Nome e Sobrenome:</t>
  </si>
  <si>
    <t xml:space="preserve"> </t>
  </si>
  <si>
    <t>Pináculo</t>
  </si>
  <si>
    <t xml:space="preserve">Personalidade  </t>
  </si>
  <si>
    <t>soma</t>
  </si>
  <si>
    <t>Final do Segundo</t>
  </si>
  <si>
    <t>Número Poderoso:</t>
  </si>
  <si>
    <t>Início:</t>
  </si>
  <si>
    <t>Fim:</t>
  </si>
  <si>
    <t>Faculdade</t>
  </si>
  <si>
    <t>Pináculo:</t>
  </si>
  <si>
    <t>Transição:</t>
  </si>
  <si>
    <t>Casamento/filho</t>
  </si>
  <si>
    <t>Início do Terceiro</t>
  </si>
  <si>
    <t>separação/empresa</t>
  </si>
  <si>
    <t>relacionamentos</t>
  </si>
  <si>
    <t>Ano Pessoal:</t>
  </si>
  <si>
    <t>mudanças</t>
  </si>
  <si>
    <t>doença/livro</t>
  </si>
  <si>
    <t>Mês Pessoal:</t>
  </si>
  <si>
    <t>calma</t>
  </si>
  <si>
    <t>Dia nascim.:</t>
  </si>
  <si>
    <t>Idade para cada</t>
  </si>
  <si>
    <t>Dia Pessoal:</t>
  </si>
  <si>
    <t>Primeiro Pinaculo: (dia+ mês)</t>
  </si>
  <si>
    <t>Segundo Pinaculo: (dia+ ano</t>
  </si>
  <si>
    <t>Terceiro Pinaculo: (soma)</t>
  </si>
  <si>
    <t xml:space="preserve">Quarto Pináculo: </t>
  </si>
  <si>
    <t>NOME</t>
  </si>
  <si>
    <t>U</t>
  </si>
  <si>
    <t>W</t>
  </si>
  <si>
    <t>vogais</t>
  </si>
  <si>
    <t>CONSOANTES</t>
  </si>
  <si>
    <t>consoantes</t>
  </si>
  <si>
    <t>VOGAIS</t>
  </si>
  <si>
    <t>Pre-nome</t>
  </si>
  <si>
    <t>Dia do nascimento</t>
  </si>
  <si>
    <t>CASA NÚMERO 1</t>
  </si>
  <si>
    <r>
      <t>Vantagens:</t>
    </r>
    <r>
      <rPr>
        <sz val="14.65"/>
        <color rgb="FF444444"/>
        <rFont val="Arial"/>
        <family val="2"/>
      </rPr>
      <t> é uma casa com energia de liderança e inovação. Os moradores deste local tendem a não ouvir conselhos ou o que as pessoas comentam a seu respeito. Costumam ser ousados e aprendem com os próprios passos, já que gostam de arriscar. Boas vibrações para pessoas originais, independentes, dinâmicas, elétricas e com uma série de projetos e ideias.</t>
    </r>
  </si>
  <si>
    <r>
      <t>Desvantagens:</t>
    </r>
    <r>
      <rPr>
        <sz val="14.65"/>
        <color rgb="FF444444"/>
        <rFont val="Arial"/>
        <family val="2"/>
      </rPr>
      <t> a casa 1 acaba gerando um grande individualismo e, por isso, os moradores devem tomar cuidado com a agressividade (que pode se manifestar intencionalmente), o egoísmo e a insegurança.</t>
    </r>
  </si>
  <si>
    <r>
      <t>Dica de Feng Shui:</t>
    </r>
    <r>
      <rPr>
        <sz val="14.65"/>
        <color rgb="FF444444"/>
        <rFont val="Arial"/>
        <family val="2"/>
      </rPr>
      <t> decore e/ou organize os objetos aos pares.</t>
    </r>
  </si>
  <si>
    <t>CASA NÚMERO 2</t>
  </si>
  <si>
    <r>
      <t>Vantagens:</t>
    </r>
    <r>
      <rPr>
        <sz val="14.65"/>
        <color rgb="FF444444"/>
        <rFont val="Arial"/>
        <family val="2"/>
      </rPr>
      <t> é a casa do casamento, da parceria e da sociedade, já que os moradores gostam de fazer as coisas em conjunto. A intuição e a sensibilidade são bem fortes e estas pessoas tendem a ser diplomáticas, conciliadoras, criativas e detalhistas. Sendo assim, costumam ajustar as divergências para conquistar harmonia e união. Boas vibrações para casais, amantes, namorados, músicos, artistas, místicos e para quem gosta de plantas e natureza.</t>
    </r>
  </si>
  <si>
    <r>
      <t>Desvantagens:</t>
    </r>
    <r>
      <rPr>
        <sz val="14.65"/>
        <color rgb="FF444444"/>
        <rFont val="Arial"/>
        <family val="2"/>
      </rPr>
      <t> a hipersensibilidade pode fazer com que os moradores dessa casa se preocupem demais com os outros de uma maneira muito maternal e, assim, acabem doando mais do que devem. Sensações como submissão e passividade também podem ocorrer nessa casa.</t>
    </r>
  </si>
  <si>
    <r>
      <t>Dica de Feng Shui:</t>
    </r>
    <r>
      <rPr>
        <sz val="14.65"/>
        <color rgb="FF444444"/>
        <rFont val="Arial"/>
        <family val="2"/>
      </rPr>
      <t> tenha velas ou objetos triangulares na decoração.</t>
    </r>
  </si>
  <si>
    <t>CASA NÚMERO 3</t>
  </si>
  <si>
    <r>
      <t>Vantagens:</t>
    </r>
    <r>
      <rPr>
        <sz val="14.65"/>
        <color rgb="FF444444"/>
        <rFont val="Arial"/>
        <family val="2"/>
      </rPr>
      <t> esta casa vibra com a energia da expansão, da comunicação, do entusiasmo e da expressividade. Os moradores terão novos caminhos e oportunidades em suas vidas. Boa casa para jornalistas, publicitários e vendedores. Também é favorável para ampliar o divertimento, a sociabilidade e as festas.</t>
    </r>
  </si>
  <si>
    <r>
      <t>Desvantagens:</t>
    </r>
    <r>
      <rPr>
        <sz val="14.65"/>
        <color rgb="FF444444"/>
        <rFont val="Arial"/>
        <family val="2"/>
      </rPr>
      <t> os moradores podem ter humor oscilante e desgaste de energia, por conta de diferentes atividades e da sociabilidade. Ainda pode haver tendência para preguiça ou influência de opiniões externas.</t>
    </r>
  </si>
  <si>
    <r>
      <t>Dica de Feng Shui:</t>
    </r>
    <r>
      <rPr>
        <sz val="14.65"/>
        <color rgb="FF444444"/>
        <rFont val="Arial"/>
        <family val="2"/>
      </rPr>
      <t> tenha plantas, objetos de forma quadrada (como abajur, quadros ou vasos) ou a cor amarela na decoração.</t>
    </r>
  </si>
  <si>
    <t>CASA NÚMERO 4</t>
  </si>
  <si>
    <r>
      <t>Vantagens:</t>
    </r>
    <r>
      <rPr>
        <sz val="14.65"/>
        <color rgb="FF444444"/>
        <rFont val="Arial"/>
        <family val="2"/>
      </rPr>
      <t> estabilidade, estrutura, segurança e proteção são as principais energias de uma casa com a vibração deste número. Há uma relação direta com a energia da segurança das quatro paredes. Há também muita praticidade, planejamento, determinação e realização. Esta casa é indicada para pessoas que trabalham com responsabilidade para um bem comum, ajudando os outros e o planeta. Também é útil para quem é muito ligado à natureza, pois tem relação com os quatro elementos: água, ar, fogo e terra.</t>
    </r>
  </si>
  <si>
    <r>
      <t>Desvantagens:</t>
    </r>
    <r>
      <rPr>
        <sz val="14.65"/>
        <color rgb="FF444444"/>
        <rFont val="Arial"/>
        <family val="2"/>
      </rPr>
      <t> Os ocupantes desta casa podem priorizar demais o trabalho e tendem a ser teimosos e lentos.</t>
    </r>
  </si>
  <si>
    <r>
      <t>Dica de Feng Shui:</t>
    </r>
    <r>
      <rPr>
        <sz val="14.65"/>
        <color rgb="FF444444"/>
        <rFont val="Arial"/>
        <family val="2"/>
      </rPr>
      <t> tenha na decoração objetos divertidos, instrumentos musicais e lembranças de viagens. Além, é claro, de muita música no ambiente.</t>
    </r>
  </si>
  <si>
    <t>CASA NÚMERO 5</t>
  </si>
  <si>
    <r>
      <t>Vantagens:</t>
    </r>
    <r>
      <rPr>
        <sz val="14.65"/>
        <color rgb="FF444444"/>
        <rFont val="Arial"/>
        <family val="2"/>
      </rPr>
      <t> essa é a casa das viagens, das festas, da alegria, da mudança, da liberdade e da comunicação. A movimentação é constante na casa com a vibração do número 5 e o espírito de aventura e de independência impera na vida de seus ocupantes. Há muita energia de vitalidade, versatilidade e expansão. Boa casa para quem trabalha com viagens, comunicação, eventos, vendas e relações públicas.</t>
    </r>
  </si>
  <si>
    <r>
      <t>Desvantagens:</t>
    </r>
    <r>
      <rPr>
        <sz val="14.65"/>
        <color rgb="FF444444"/>
        <rFont val="Arial"/>
        <family val="2"/>
      </rPr>
      <t> o excesso de agitação pode tornar os moradores dispersos, rebeldes e até mesmo impulsivos.</t>
    </r>
  </si>
  <si>
    <r>
      <t>Dica de Feng Shui:</t>
    </r>
    <r>
      <rPr>
        <sz val="14.65"/>
        <color rgb="FF444444"/>
        <rFont val="Arial"/>
        <family val="2"/>
      </rPr>
      <t> inclua a cor verde e/ou lilás na decoração, objetos de madeira e/ou esculturas ou imagens que representem grupos de pessoas unidas.</t>
    </r>
  </si>
  <si>
    <t>CASA NÚMERO 6</t>
  </si>
  <si>
    <r>
      <t>Vantagens:</t>
    </r>
    <r>
      <rPr>
        <sz val="14.65"/>
        <color rgb="FF444444"/>
        <rFont val="Arial"/>
        <family val="2"/>
      </rPr>
      <t> essa casa é aconchegante, acolhedora, saudável, bela, equilibrada e repleta de vibrações positivas para a vida em família e/ou em grupo. Há muita energia de generosidade, amor e proteção no lar com vibração do número 6. Bom ambiente para famílias e crianças, além de também ser indicado para artistas, advogados e quem exerce atividades que envolvem voluntariado, comunidade e responsabilidade social.</t>
    </r>
  </si>
  <si>
    <r>
      <t>Desvantagens:</t>
    </r>
    <r>
      <rPr>
        <sz val="14.65"/>
        <color rgb="FF444444"/>
        <rFont val="Arial"/>
        <family val="2"/>
      </rPr>
      <t> a grande energia de doação pode levar a um idealismo extremo ou à desilusão com os embates da vida. Pode haver muito perfeccionismo e recolhimento - vontade de não querer sair de casa.</t>
    </r>
  </si>
  <si>
    <r>
      <t>Dicas de Feng Shui:</t>
    </r>
    <r>
      <rPr>
        <sz val="14.65"/>
        <color rgb="FF444444"/>
        <rFont val="Arial"/>
        <family val="2"/>
      </rPr>
      <t> tenha um canto de leitura ou hobby. Fontes, objetos de metal e/ou redondos ajudam a energia circular.</t>
    </r>
  </si>
  <si>
    <t>CASA NÚMERO 7</t>
  </si>
  <si>
    <r>
      <t>Vantagens:</t>
    </r>
    <r>
      <rPr>
        <sz val="14.65"/>
        <color rgb="FF444444"/>
        <rFont val="Arial"/>
        <family val="2"/>
      </rPr>
      <t> essa casa tem vibração muito intuitiva e parece um refúgio sagrado. Estimula os estudos, o autoconhecimento e o caminho espiritual. O número 7 favorece a introspecção, a meditação e os insights profundos. Bom ambiente para quem precisa ficar sozinho por um tempo. Indicada para estudantes, filósofos, religiosos e pesquisadores.</t>
    </r>
  </si>
  <si>
    <r>
      <t>Desvantagens:</t>
    </r>
    <r>
      <rPr>
        <sz val="14.65"/>
        <color rgb="FF444444"/>
        <rFont val="Arial"/>
        <family val="2"/>
      </rPr>
      <t> as pessoas podem se tornar tímidas, desconfiadas e solitárias. E há uma tendência ao desequilíbrio entre o mundo material e o espiritual.</t>
    </r>
  </si>
  <si>
    <r>
      <t>Dica de Feng Shui:</t>
    </r>
    <r>
      <rPr>
        <sz val="14.65"/>
        <color rgb="FF444444"/>
        <rFont val="Arial"/>
        <family val="2"/>
      </rPr>
      <t> flores e/ou itens na cor vermelha inspiram atitude e extroversão. Incluir na decoração: moedas chinesas, objetos em duplas ou com formato octogonal.</t>
    </r>
  </si>
  <si>
    <t>CASA NÚMERO 8</t>
  </si>
  <si>
    <r>
      <t>Vantagens:</t>
    </r>
    <r>
      <rPr>
        <sz val="14.65"/>
        <color rgb="FF444444"/>
        <rFont val="Arial"/>
        <family val="2"/>
      </rPr>
      <t> o número 8 simboliza dinheiro! Essa associação é válida, pois existe a vibração da prosperidade e do desenvolvimento material. Organização, liderança, empreendedorismo, poder, autoridade e sucesso são energias que habitam essa casa. Bom lugar para morar e trabalhar. Indicada para trabalhadores autônomos, lojistas e para quem trabalha com finanças. Também é indicado para pessoas que exercem cargos importantes e de liderança.</t>
    </r>
  </si>
  <si>
    <r>
      <t>Desvantagens:</t>
    </r>
    <r>
      <rPr>
        <sz val="14.65"/>
        <color rgb="FF444444"/>
        <rFont val="Arial"/>
        <family val="2"/>
      </rPr>
      <t> as pessoas que vivem numa casa 8 podem se tornar muito ambiciosas e controladoras. Por outro lado, pode existir uma tendência à passividade, autossabotagem e medo ao lidar com o próprio dinheiro.</t>
    </r>
  </si>
  <si>
    <r>
      <t>Dica de Feng Shui:</t>
    </r>
    <r>
      <rPr>
        <sz val="14.65"/>
        <color rgb="FF444444"/>
        <rFont val="Arial"/>
        <family val="2"/>
      </rPr>
      <t> inclua objetos de cerâmica ou barro na decoração. A cor amarela no centro dos ambientes ajuda a manter o equilíbrio espiritual e material.</t>
    </r>
  </si>
  <si>
    <t>CASA NÚMERO 9</t>
  </si>
  <si>
    <r>
      <t>Vantagens:</t>
    </r>
    <r>
      <rPr>
        <sz val="14.65"/>
        <color rgb="FF444444"/>
        <rFont val="Arial"/>
        <family val="2"/>
      </rPr>
      <t> nesta casa existe muita sabedoria, compaixão, generosidade, percepção e inspiração. Há também a sensação de missão cumprida, no sentido de que os esforços valeram à pena. A energia desse ambiente mostra resultado, finalização e conclusão. Bom ambiente para pessoas íntegras e que trabalham com energia de doação, para servir ao outro, como médicos, enfermeiros, terapeutas, mestres e professores. Indicada para quem deseja descobrir sua verdadeira missão e para quem faz artesanato e/ou trabalhos manuais.</t>
    </r>
  </si>
  <si>
    <r>
      <t>Desvantagens:</t>
    </r>
    <r>
      <rPr>
        <sz val="14.65"/>
        <color rgb="FF444444"/>
        <rFont val="Arial"/>
        <family val="2"/>
      </rPr>
      <t> as pessoas podem deixar de lado a sua individualidade em prol dos interesses coletivos. E, ao mesmo tempo, podem desenvolver sentimentos ambíguos, como o de vítima x salvador, e de culpa.</t>
    </r>
  </si>
  <si>
    <r>
      <t>Dica de Feng Shui:</t>
    </r>
    <r>
      <rPr>
        <sz val="14.65"/>
        <color rgb="FF444444"/>
        <rFont val="Arial"/>
        <family val="2"/>
      </rPr>
      <t> expor na decoração objetos únicos e de gosto pessoal. Painel de fotos da família, filhos, companheiro(a), amigos queridos e viagens preferidas.</t>
    </r>
  </si>
  <si>
    <r>
      <t>CASA NÚMERO 1</t>
    </r>
    <r>
      <rPr>
        <sz val="11"/>
        <color rgb="FF333333"/>
        <rFont val="Avenir"/>
      </rPr>
      <t> – É um número solar, que tem energia do planeta Mercúrio. Como é indivisível, tem um campo áurico que favorece a independência entre as pessoas que moram na casa, o individualismo, o “cada um por si”. Não favorece a troca entre as pessoas. Para quem mora (e pretende continuar morando) sozinho, no entanto, é um bom número.</t>
    </r>
  </si>
  <si>
    <r>
      <t>CASA NÚMERO 2</t>
    </r>
    <r>
      <rPr>
        <sz val="11"/>
        <color rgb="FF333333"/>
        <rFont val="Avenir"/>
      </rPr>
      <t> – Tem uma energia lunar e ligada ao planeta Netuno. É o segundo número melhor para moradia (o melhor é o 6). A casa com esse número agrega, acomoda, atrai as pessoas, além de trazer bem-estar. Ambiente considerado positivo para quem quer viver rodeado de pessoas. Quem vive nesta casa fica mais sensível, intuitivo, mais receptivo. No entanto, fica também mais propenso à acomodação, à preguiça, à passividade.</t>
    </r>
  </si>
  <si>
    <r>
      <t>CASA NÚMERO 3</t>
    </r>
    <r>
      <rPr>
        <sz val="11"/>
        <color rgb="FF333333"/>
        <rFont val="Avenir"/>
      </rPr>
      <t>- Regido por Júpiter e Netuno, é o número da desorganização. Cria um campo energético para as artes, para a criatividade, para jovens, para a comunicação. A casa com esse número também favorece atividades espirituais. Financeiramente, entretanto, é ligado ao desperdício e às dificuldades monetárias, à luta para pagar as contas.</t>
    </r>
  </si>
  <si>
    <r>
      <t>CASA NÚMERO 4</t>
    </r>
    <r>
      <rPr>
        <sz val="11"/>
        <color rgb="FF333333"/>
        <rFont val="Avenir"/>
      </rPr>
      <t> – Regido por Plutão, está ligado a algo sombrio. É sinônimo de estagnação e perda de dinheiro. É o segundo pior número para morar, só perdendo para o 8. Favorece vícios entre os moradores. Por outro lado, é um estabilizador de casamentos.</t>
    </r>
  </si>
  <si>
    <r>
      <t>CASA NÚMERO 5</t>
    </r>
    <r>
      <rPr>
        <sz val="11"/>
        <color rgb="FF333333"/>
        <rFont val="Avenir"/>
      </rPr>
      <t> – Tem uma energia de Urano e Mercúrio. É uma boa casa para alugar, mas não para comprar. O lado positivo é que favorece as atividades criativas e as finanças (é excelente para negócios). Mas, por trazer um pouco de agitação e inquietude aos moradores, não favorece a calmaria.</t>
    </r>
  </si>
  <si>
    <r>
      <t>CASA NÚMERO 6</t>
    </r>
    <r>
      <rPr>
        <sz val="11"/>
        <color rgb="FF333333"/>
        <rFont val="Avenir"/>
      </rPr>
      <t> – É o melhor número de casa na qual morar. Regido por Vênus, traz plenitude, harmonia, beleza, além de unir as pessoas que vivem na casa.</t>
    </r>
  </si>
  <si>
    <r>
      <t>CASA NÚMERO 7</t>
    </r>
    <r>
      <rPr>
        <sz val="11"/>
        <color rgb="FF333333"/>
        <rFont val="Avenir"/>
      </rPr>
      <t>- Tem uma energia netuniana. É bom para estudar, escrever, concentrar-se e progredir profissionalmente. É o tipo de casa excelente para músicos e jornalistas. O campo áurico é considerado muito bom, não permitindo a penetração de energias negativas. Por outro lado, não favorece casamento, esfria relacionamentos a dois.</t>
    </r>
  </si>
  <si>
    <r>
      <t>CASA NÚMERO 8</t>
    </r>
    <r>
      <rPr>
        <sz val="11"/>
        <color rgb="FF333333"/>
        <rFont val="Avenir"/>
      </rPr>
      <t> – Regido por Plutão, é o pior número para uma casa. Traz belicosidade, brigas. Favorece disputas por heranças, ganância, brigas de casal e de família. Uma casa com este número potencializa tudo, inclusive a negatividade. Quem vive nesta casa deve procurar agir com muita ética e correção, para evitar problemas, diz a numeróloga Clarice Lopes. Ela explica que, embora haja numerólogos que associam o número 8 a coisas boas, no Brasil este número não tem uma energia saudável.</t>
    </r>
  </si>
  <si>
    <r>
      <t>CASA NÚMERO 9</t>
    </r>
    <r>
      <rPr>
        <sz val="11"/>
        <color rgb="FF333333"/>
        <rFont val="Avenir"/>
      </rPr>
      <t> – É um número representado pelo planeta Saturno, sendo ligado à solidão, à pessoa que vive sozinha. Pode ser uma boa casa para quem vive só. Este tipo de casa não agrega pessoas, além de poder ter problemas como infiltrações.</t>
    </r>
  </si>
  <si>
    <t>É favorável para atividades que envolvem velocidade, rapidez, competição e inovação, bem como progresso e pioneirismo. A empresa terá como foco ser a primeira, lançar novidades, fazer uso explícito da tecnologia e deixar uma marca especial de originalidade. Poderá dar uma maior atenção ao público masculino, uma vez que o Número 1 representa o pai, o homem, a força "yang".</t>
  </si>
  <si>
    <t>Essa simbologia privilegia atividades de parceria (como franquias), negociação, conciliação e uniões. Também envolve uma valorização do uso produtivo dos detalhes. A empresa almejará apoiar, cuidar, resolver conflitos (tais como escritórios de advocacia) e alimentar (como restaurantes). Ou mesmo beneficiar o universo feminino, pois o Número 2 simboliza a mulher, a mãe, a força "yin".</t>
  </si>
  <si>
    <t>Nesse caso, são favorecidas atividades expressivas, criativas e comunicativas. Podem apostar nessa simbologia firmas que fazem uso constante das palavras, passando informação, estabelecendo uma interação explícita com (ou entre) os clientes, como jornais, empresas de telefonia e provedores de internet. Também pode ser uma boa opção para uma empresa que atua no ramo infantil, já que o Número 3 tem associação com esse universo, tais como salões de festas para crianças, ou estabelecimentos voltados para o entretenimento e a diversão, como casas de espetáculo, promoção de eventos e shows.</t>
  </si>
  <si>
    <t>Essa simbologia é favorável para atividades burocráticas, empresariais e financeiras (como escritório de contabilidade, banco), bem como de limpeza e organização. Aquelas empresas que privilegiam o corpo (como academias), a saúde (clínicas, principalmente de estética, já que o Número 4 tem ligação com a beleza das formas) ou a segurança, tais como estabelecimentos que instalam redes elétricas em casas e prédios. Também é favorável para empresas que atuam no ramo da construção ou que focam em famílias e instituições públicas, estabelecendo parceria com prefeitura, governo estadual ou federal.</t>
  </si>
  <si>
    <t>Favorece atividades comerciais voltadas para um público diverso, tais como lojas de conveniência. Ou que envolvam viagens, como empresas de turismo. A simbologia também sugere expansão além das fronteiras, com possibilidade de abrir filiais em outros estados ou países. É possível que haja contatos constantes - ou trocas amplas de informação - com o estrangeiro, como acontece em escolas de idiomas e de intercâmbio cultural, por exemplo. O Número 5 possui como objetivo ensinar, propagar e divulgar, sendo favorável para escolas, universidades, editoras e agências publicitárias.</t>
  </si>
  <si>
    <t>O Número beneficia atividades voltadas para o bem-estar social, a saúde e o belo, tais como centros comunitários, grupos de apoio, consultórios médicos e salões de beleza. Também é voltado para comemorações nas quais há reunião de família e amigos, como bandas de música, cerimoniais e restaurantes - ainda mais que o Número 6 também aprecia nutrir os outros. Também é favorável para assuntos ligados à arte e harmonia dos ambientes domésticos, como um escritório de arquitetura e design de interiores.</t>
  </si>
  <si>
    <t>Simboliza atividades relacionadas com o acesso e o intercâmbio de informações e fatos sigilosos. Ou que também (tal como as de Número 5) entrem em contato com o estrangeiro e foquem no ensino. O Número 7 é bem seletivo, por isso está associado a busca de um público-alvo bem definido. Ou seja, a empresa deve ser especialista em atingir determinado perfil de cliente. Duas marcas com essa simbologia são os desenhos e personagens de sucesso, como Galinha Pintadinha e Patati Patatá. Ambos são especializados no público infantil e têm como primeira letra do nome o "G" e o "P", respectivamente, que são associados ao Número 7. Além disso, possuem ao longo do nome uma repetição de letras com esse simbolismo, intensificando o potencial do 7. Outro fator que chama atenção no nome "Patati Patatá" é o destaque para a letra T - repetida quatro vezes no nome - e associada ao simbolismo do Número 2: a parceria (afinal, eles são uma dupla de palhaços).</t>
  </si>
  <si>
    <t>Simboliza instituições financeiras, governamentais e burocráticas, associadas a um grande porte, poder e respeitabilidade. Empresas com essa simbologia podem apostar em atividades ou contato frequente com pessoas famosas ou instituições de sucesso, que exercem forte influência em seu ramo de atuação. Atividades que demandem muita organização e empreitadas ambiciosas, além de um responsável e maduro trabalho em equipe, também são favorecidas.</t>
  </si>
  <si>
    <t>Favorece atividades que ajudam animais e pessoas, especialmente os mais necessitados - como veterinárias, ONGs, hospitais, creches e asilos. Essa empresa também pode ajudar seus clientes a superar crises e renascer, tais como clínicas de reabilitação e consultórios de terapia. Ensino e contato com outros povos e países também (tal como o Número 5 e 7) fazem parte do perfil de uma empresa simbolizada pelo Número 9. Essa simbologia também tem uma forte ligação com a religiosidade, sendo, portanto, apropriada para centros espíritas, templos, locais de Meditação, cura e caridade.</t>
  </si>
  <si>
    <t>Person,</t>
  </si>
  <si>
    <t>Expr.</t>
  </si>
  <si>
    <t>Lição</t>
  </si>
  <si>
    <t>Os Números Kármicos: 13, 14, 16 e 19</t>
  </si>
  <si>
    <t>As pessoas cuja soma (antes de ser reduzida a um único dígito) resulta num destes quatro números têm, nesta vida, um aspeto Kármico importante para resolver. O 13 intensifica os aspetos negativos do número 4, o 14 do número 5, o 16 do número 7 e o 19 do número 1, para além da sua energia própria.</t>
  </si>
  <si>
    <t>- See more at: http://www.mariahelena.pt/pages/numerologia-karmica#sthash.yLCGFXrf.dpuf</t>
  </si>
  <si>
    <r>
      <t>Vermelho: </t>
    </r>
    <r>
      <rPr>
        <sz val="11"/>
        <color rgb="FF333333"/>
        <rFont val="Times New Roman"/>
        <family val="1"/>
      </rPr>
      <t>Corresponde ao Chacra Básico. O vermelho estimula a circulação do sangue e os nervos, permite a liberação de adrenalina e combate os efeitos nocivos do frio. É altamente revigorante, energético e excitante.</t>
    </r>
  </si>
  <si>
    <t>O vermelho atua sobre o sistema nervoso, dando mais confiança, coragem, iniciativa e força de vontade, fazendo superar a depressão e o cansaço. Indicado nos casos de anemia, paralisia, má circulação, pressão baixa, reumatismo, resfriado, bronquites e depressão.</t>
  </si>
  <si>
    <t>É contra-indicado para temperamentos sangüíneos e coléricos, febre alta e hipertensão.</t>
  </si>
  <si>
    <r>
      <t>Laranja: </t>
    </r>
    <r>
      <rPr>
        <sz val="11"/>
        <color rgb="FF333333"/>
        <rFont val="Times New Roman"/>
        <family val="1"/>
      </rPr>
      <t>Corresponde ao Chacra Esplênico. O laranja estimula o sistema respiratório e a fixação de cálcio. Aumenta o tônus sexual e proporciona o otimismo. Possui ação antiespamódica, alivia cãibras e dores devidas à tensão e ao estresse.</t>
    </r>
  </si>
  <si>
    <t>Do ponto de vista psicológico ajuda a remover repressões e inibições. Amplia a mente e a torna receptiva para novas idéias. Indicado nos casos de problemas com o baço e os rins, cálculos biliares, artrites, reumatismo, bursite, obesidade, torceduras (braço, pé, joelhos, punhos) e problemas respiratórios.</t>
  </si>
  <si>
    <t>É contra-indicado para pessoas com insônia.</t>
  </si>
  <si>
    <r>
      <t>Amarelo: </t>
    </r>
    <r>
      <rPr>
        <sz val="11"/>
        <color rgb="FF333333"/>
        <rFont val="Times New Roman"/>
        <family val="1"/>
      </rPr>
      <t>Corresponde ao Chacra Plexo Solar. O amarelo atua nos sistemas nervoso central e autônomo simpático, vitaliza os neurônios favorecendo o raciocínio e a memória. Combate a preguiça funcional dos órgãos internos, estimula o fígado e os intestinos. Vitaliza o coração e todo sistema circulatório. Favorece a defesa imunológica do organismo.</t>
    </r>
  </si>
  <si>
    <t>Do ponto de vista psicológico estimula o raciocínio lógico, melhora o autocontrole, favorecendo o equilíbrio e o otimismo. Indicado nos casos depressão, eczema, indigestão, constipação intestinal, problemas no fígado, vesícula biliar e diabetes.</t>
  </si>
  <si>
    <t>É contra-indicado para insônia, excitação mental, nervosismo, diarréia, gastrite e alcoolismo.</t>
  </si>
  <si>
    <r>
      <t>Verde: </t>
    </r>
    <r>
      <rPr>
        <sz val="11"/>
        <color rgb="FF333333"/>
        <rFont val="Times New Roman"/>
        <family val="1"/>
      </rPr>
      <t>Corresponde ao Chacra Cardíaco. O verde é a cor da natureza, do equilíbrio, da paz e da harmonia. Age no coração e na pressão sangüínea. Acalma e descongestiona. Neutraliza o excesso do vermelho, alaranjado e do amarelo.</t>
    </r>
  </si>
  <si>
    <t>Do ponto de vista psicológico, o verde trás um sentimento de renovação e vida nova. Indicado para baixar a pressão, baixar a febre, insônia, problemas emocionais, ativar o crescimento das crianças, vitalizar os órgãos do sistema digestivo, vitalizar órgãos do sistema urinário, estimular o pâncreas e nos tratamentos de câncer.</t>
  </si>
  <si>
    <t>O verde não tem contra-indicação, mas devemos usá-lo com prudência e não exagerar.</t>
  </si>
  <si>
    <r>
      <t>Azul: </t>
    </r>
    <r>
      <rPr>
        <sz val="11"/>
        <color rgb="FF333333"/>
        <rFont val="Times New Roman"/>
        <family val="1"/>
      </rPr>
      <t>Corresponde ao Chacra Laríngeo. O azul é uma cor suavizante e calmante que atua no sistema nervoso central. Possui propriedades antisépticas, refrescante e adstringente. Vitaliza as glândulas tireóide e paratireóides, além dos órgãos da garganta e do sistema respiratório.</t>
    </r>
  </si>
  <si>
    <t>Do ponto de vista psicológico, o azul proporciona relaxamento, paz e quietude. Indicado para problemas de garganta em geral, febres, inflamações, dores de cabeça, insolação, disfunções da hipófise e da tireóide, insônia, queimaduras e nervosismo.</t>
  </si>
  <si>
    <t>É contra-indicado para resfriados, tremores de frio, depressão e fadiga.</t>
  </si>
  <si>
    <r>
      <t>Índigo/Anil: </t>
    </r>
    <r>
      <rPr>
        <sz val="11"/>
        <color rgb="FF333333"/>
        <rFont val="Times New Roman"/>
        <family val="1"/>
      </rPr>
      <t>Corresponde ao Chacra Frontal. O índigo, assim como o azul, possui propriedade calmante e relaxante. É uma cor anestésica, antiinflamatória, anti-hemorrágica e cicatrizante. Atua no sistema nervoso central, trazendo calma e paz mental. Diminui a pressão sanguínea e os batimentos cardíacos. </t>
    </r>
  </si>
  <si>
    <t>Do ponto de vista psicológico, clareia, limpa as correntes psíquicas da mente e estimula a intuição. Indicado para o tratamento de todas as dores, afecções dos olhos, ouvidos e nariz, insônia, dor de dente, eczema e acne. Não apresenta contra-indicações.</t>
  </si>
  <si>
    <r>
      <t>Violeta: </t>
    </r>
    <r>
      <rPr>
        <sz val="11"/>
        <color rgb="FF333333"/>
        <rFont val="Times New Roman"/>
        <family val="1"/>
      </rPr>
      <t>Corresponde ao Chacra Coronário. O violeta aumenta o magnetismo pessoal. Atua de modo mais tranqüilizante no sistema nervoso simpático, exerce efeito calmante no coração e purifica o sangue, estimula o metabolismo do cálcio e atua na formação hormonal. É antiinflamatório, desinfeccionante, antiestressante. É a cor da transmutação de energias.</t>
    </r>
  </si>
  <si>
    <t>Do ponto de vista psicológico, o violeta possui efeito curativo sobre todas as formas de neurose. Indicado para exercícios de concentração e meditação, no tratamento de todas as moléstias mentais e nervosas, tumores, câncer, raquitismo, perturbações no baço, problemas na bexiga. Não apresenta contra-indicações.</t>
  </si>
  <si>
    <r>
      <t>Rosa: </t>
    </r>
    <r>
      <rPr>
        <sz val="11"/>
        <color rgb="FF333333"/>
        <rFont val="Times New Roman"/>
        <family val="1"/>
      </rPr>
      <t>Cor que vibra o amor, e o desejo de prazer. Enaltece a beleza feminina. Energiza o sistema nervoso, é tonificante e purificador sangüíneo. Indicado para desintoxicar o centros nervosos, tonificar e vitalizar os nervos, favorecer a circulação de todas as cores. Não apresenta contra-indicações.</t>
    </r>
  </si>
  <si>
    <r>
      <t>Branco:</t>
    </r>
    <r>
      <rPr>
        <sz val="11"/>
        <color rgb="FF333333"/>
        <rFont val="Times New Roman"/>
        <family val="1"/>
      </rPr>
      <t> É a união de todas as cores, combinação perfeita das freqüências coloridas. Indicado para energizar todo o corpo. Não apresenta contra-indicações.</t>
    </r>
  </si>
  <si>
    <t>FORMAS DE TRATAMENTO</t>
  </si>
  <si>
    <t>Água Solarizada</t>
  </si>
  <si>
    <t>Para fazer a água solarizada você pode usar garrafas ou copos SEMPRE DE VIDRO, coloridos ou revestidos (por fora) com papel celofane. Use sempre água filtrada ou da fonte, não encher até a borda. Coloque a garrafa ou o copo no sol (entre 8 e 11 horas) para que a água possa ser energizada. O tempo necessário para energizar a água dependerá da intensidade do sol. Quando o dia está nublado ideal deixar a manhã inteira, quando o dia está ensolarado bastam 2 horas. O ideal é preparar água solarizada todos os dias, pois algumas cores deterioram-se em pouco tempo. Por exemplo as cores quentes (vermelho, laranja e amarelo) deterioram-se em 2 dias; as cores frias, podem durar até uma semana se guardadas na geladeira.</t>
  </si>
  <si>
    <r>
      <t>Lâmpadas coloridas:</t>
    </r>
    <r>
      <rPr>
        <sz val="11"/>
        <color rgb="FF333333"/>
        <rFont val="Times New Roman"/>
        <family val="1"/>
      </rPr>
      <t> adaptar spots (fixo) ou bastão com bocal com lâmpadas de 25 watts com a cor necessária para o tratamento. No caso do spot fixo, as lâmpadas devem ser direcionadas para a região afetada no paciente, que pode estar deitado ou sentado.</t>
    </r>
  </si>
  <si>
    <t>No caso do bastão, você pode aplicar em movimentos circulares, no sentido horário, numa distância de 5 a 10 cm da pele.</t>
  </si>
  <si>
    <t>Pode-se usar uma lanterna (foto ao lado) onde as janelas coloridas são trocadas de acordo com a necessidade. O tempo de exposição de cada cor varia de 3 a 10 minutos.</t>
  </si>
  <si>
    <r>
      <t>Janelas coloridas:</t>
    </r>
    <r>
      <rPr>
        <sz val="11"/>
        <color rgb="FF333333"/>
        <rFont val="Times New Roman"/>
        <family val="1"/>
      </rPr>
      <t> por onde os raios de sol penetram (de preferência no período da manhã), você pode colocar papel celofane na cor necessitada. Sente-se sob a projeção da luz. Tempo de exposição aproximadamente 5 a 10 minutos.</t>
    </r>
  </si>
  <si>
    <t>Cromoterapia como complemento no tratamento de algumas doenças</t>
  </si>
  <si>
    <t>Podemos destacar os Egípcios, os Gregos, os Chineses e os Indianos no uso das cores para tratar e curar. </t>
  </si>
  <si>
    <r>
      <t>Anemia:</t>
    </r>
    <r>
      <rPr>
        <sz val="11"/>
        <color rgb="FF333333"/>
        <rFont val="Times New Roman"/>
        <family val="1"/>
      </rPr>
      <t> Respirar e consumir alimentos da cor vermelha. Aplicação de luz vermelha na sola de cada pé por 5 minutos, prosseguindo pelo mesmo período pela barriga da perna, joelhos, coxas e base da coluna. Encerrar a aplicação, com a irradiação da cor verde ou azul, por alguns minutos. Beber água solarizada vermelha diariamente.</t>
    </r>
  </si>
  <si>
    <r>
      <t>Ansiedade:</t>
    </r>
    <r>
      <rPr>
        <sz val="11"/>
        <color rgb="FF333333"/>
        <rFont val="Times New Roman"/>
        <family val="1"/>
      </rPr>
      <t> Tomar banhos de luz, azul e verde no corpo todo e beber água solarizada.</t>
    </r>
  </si>
  <si>
    <r>
      <t>Asma:</t>
    </r>
    <r>
      <rPr>
        <sz val="11"/>
        <color rgb="FF333333"/>
        <rFont val="Times New Roman"/>
        <family val="1"/>
      </rPr>
      <t> Respirar e ingerir água na cor laranja e ter uma atitude mental positiva e otimista. Aplicar a cor laranja no peito e na garganta, por 10 minutos. Quando apresentar melhoras, usar a luz azul na garganta por 15 minutos.</t>
    </r>
  </si>
  <si>
    <r>
      <t>Azia: </t>
    </r>
    <r>
      <rPr>
        <sz val="11"/>
        <color rgb="FF333333"/>
        <rFont val="Times New Roman"/>
        <family val="1"/>
      </rPr>
      <t>Tomar</t>
    </r>
    <r>
      <rPr>
        <b/>
        <sz val="11"/>
        <color rgb="FF333333"/>
        <rFont val="Times New Roman"/>
        <family val="1"/>
      </rPr>
      <t> </t>
    </r>
    <r>
      <rPr>
        <sz val="11"/>
        <color rgb="FF333333"/>
        <rFont val="Times New Roman"/>
        <family val="1"/>
      </rPr>
      <t>banhos de luz amarelo e verde, localizados.</t>
    </r>
  </si>
  <si>
    <r>
      <t>Bronquite:</t>
    </r>
    <r>
      <rPr>
        <sz val="11"/>
        <color rgb="FF333333"/>
        <rFont val="Times New Roman"/>
        <family val="1"/>
      </rPr>
      <t> Respirar a cor laranja e tomar suco de limão e laranja. Aplicar a luz laranja no estômago e abdome, por 10 a 15 minutos ou mais de acordo com as necessidades do paciente.</t>
    </r>
  </si>
  <si>
    <r>
      <t>Cansaço: </t>
    </r>
    <r>
      <rPr>
        <sz val="11"/>
        <color rgb="FF333333"/>
        <rFont val="Times New Roman"/>
        <family val="1"/>
      </rPr>
      <t>banhos de luz azul e verde no corpo todo.</t>
    </r>
  </si>
  <si>
    <r>
      <t>Catarata: </t>
    </r>
    <r>
      <rPr>
        <sz val="11"/>
        <color rgb="FF333333"/>
        <rFont val="Times New Roman"/>
        <family val="1"/>
      </rPr>
      <t>Respirar o raio índigo. Banhar os olhos com água solarizada índigo. Coloca panos embebidos na água solarizada índigo na fronte. Num segundo estágio, aplicar a cor índigo nos olhos e na fronte por 30 minutos.</t>
    </r>
  </si>
  <si>
    <r>
      <t>Coceira:</t>
    </r>
    <r>
      <rPr>
        <sz val="11"/>
        <color rgb="FF333333"/>
        <rFont val="Times New Roman"/>
        <family val="1"/>
      </rPr>
      <t> banhos de luz azul e verde ou compressas com água solarizada.</t>
    </r>
  </si>
  <si>
    <r>
      <t>Conjuntivite:</t>
    </r>
    <r>
      <rPr>
        <sz val="11"/>
        <color rgb="FF333333"/>
        <rFont val="Times New Roman"/>
        <family val="1"/>
      </rPr>
      <t> banhos de luz azul e violeta ou compressas com água solarizada.</t>
    </r>
  </si>
  <si>
    <r>
      <t>Constipação:</t>
    </r>
    <r>
      <rPr>
        <sz val="11"/>
        <color rgb="FF333333"/>
        <rFont val="Times New Roman"/>
        <family val="1"/>
      </rPr>
      <t> Respirar e tomar pequenas quantidades de água solarizada amarela. Aplicar luz amarela no estômago e abdome, durante 20 minutos, à noite e pela manhã.</t>
    </r>
  </si>
  <si>
    <r>
      <t>Cortes:</t>
    </r>
    <r>
      <rPr>
        <sz val="11"/>
        <color rgb="FF333333"/>
        <rFont val="Times New Roman"/>
        <family val="1"/>
      </rPr>
      <t> Aplicar água solarizada ou banhos de luz índigo para estancar a hemorragia.</t>
    </r>
  </si>
  <si>
    <r>
      <t>Dispepsia:</t>
    </r>
    <r>
      <rPr>
        <sz val="11"/>
        <color rgb="FF333333"/>
        <rFont val="Times New Roman"/>
        <family val="1"/>
      </rPr>
      <t> Respiração e ingestão de água com raios amarelos. Aplicar no plexo solar, durante 30 minutos a cor amarela, 2 vezes ao dia.</t>
    </r>
  </si>
  <si>
    <r>
      <t>Dor de cabeça:</t>
    </r>
    <r>
      <rPr>
        <sz val="11"/>
        <color rgb="FF333333"/>
        <rFont val="Times New Roman"/>
        <family val="1"/>
      </rPr>
      <t> banho de luz azul, localizado e ingestão de água solarizada, quantas vezes for necessário.</t>
    </r>
  </si>
  <si>
    <r>
      <t>Dor de Garganta:</t>
    </r>
    <r>
      <rPr>
        <sz val="11"/>
        <color rgb="FF333333"/>
        <rFont val="Times New Roman"/>
        <family val="1"/>
      </rPr>
      <t> aplicar luz azul na garganta durante 15 minutos, fazer gargarejos com água solarizada azul a cada 2 horas.</t>
    </r>
  </si>
  <si>
    <r>
      <t>Espinhas no rosto:</t>
    </r>
    <r>
      <rPr>
        <sz val="11"/>
        <color rgb="FF333333"/>
        <rFont val="Times New Roman"/>
        <family val="1"/>
      </rPr>
      <t> banhos de luz localizados azul e verde e banhos com água solarizada azul.</t>
    </r>
  </si>
  <si>
    <r>
      <t>Falta de apetite:</t>
    </r>
    <r>
      <rPr>
        <sz val="11"/>
        <color rgb="FF333333"/>
        <rFont val="Times New Roman"/>
        <family val="1"/>
      </rPr>
      <t> banhos de luz laranja, visualizar a cor laranja.</t>
    </r>
  </si>
  <si>
    <r>
      <t>Febres:</t>
    </r>
    <r>
      <rPr>
        <sz val="11"/>
        <color rgb="FF333333"/>
        <rFont val="Times New Roman"/>
        <family val="1"/>
      </rPr>
      <t> Aplicar a luz azul no centro da inflamação e beber água solarizada azul.</t>
    </r>
  </si>
  <si>
    <r>
      <t>Flatulência:</t>
    </r>
    <r>
      <rPr>
        <sz val="11"/>
        <color rgb="FF333333"/>
        <rFont val="Times New Roman"/>
        <family val="1"/>
      </rPr>
      <t> Tomar, pequenas quantidades de água solarizada amarela entre as refeições.</t>
    </r>
  </si>
  <si>
    <r>
      <t>Friagem:</t>
    </r>
    <r>
      <rPr>
        <sz val="11"/>
        <color rgb="FF333333"/>
        <rFont val="Times New Roman"/>
        <family val="1"/>
      </rPr>
      <t> banhos de luz vermelha no corpo todo.</t>
    </r>
  </si>
  <si>
    <r>
      <t>Inflamação nos ouvidos:</t>
    </r>
    <r>
      <rPr>
        <sz val="11"/>
        <color rgb="FF333333"/>
        <rFont val="Times New Roman"/>
        <family val="1"/>
      </rPr>
      <t> Aplicar luz índigo e beber água solarizada índigo, 2 vezes por dia.</t>
    </r>
  </si>
  <si>
    <r>
      <t>Insônia:</t>
    </r>
    <r>
      <rPr>
        <sz val="11"/>
        <color rgb="FF333333"/>
        <rFont val="Times New Roman"/>
        <family val="1"/>
      </rPr>
      <t> Aplicar a luz azul e índigo.</t>
    </r>
  </si>
  <si>
    <r>
      <t>Irritabilidade:</t>
    </r>
    <r>
      <rPr>
        <sz val="11"/>
        <color rgb="FF333333"/>
        <rFont val="Times New Roman"/>
        <family val="1"/>
      </rPr>
      <t> Banhos de luz, verde e azul, no corpo todo e beber água solarizada (3 copos por dia).</t>
    </r>
  </si>
  <si>
    <r>
      <t>Queimaduras:</t>
    </r>
    <r>
      <rPr>
        <sz val="11"/>
        <color rgb="FF333333"/>
        <rFont val="Times New Roman"/>
        <family val="1"/>
      </rPr>
      <t> Aplicar luz azul para aliviar a dor.</t>
    </r>
  </si>
  <si>
    <r>
      <t>Rouquidão:</t>
    </r>
    <r>
      <rPr>
        <sz val="11"/>
        <color rgb="FF333333"/>
        <rFont val="Times New Roman"/>
        <family val="1"/>
      </rPr>
      <t> Tomar água solarizada azul em pequenos goles. Aplicar luz azul na garganta a cada meia hora. Respirar o raio azul no amanhecer. </t>
    </r>
  </si>
  <si>
    <t>Leia também: Água Solarizada &amp; Cromoterapia</t>
  </si>
  <si>
    <r>
      <t>Importante ressaltar:</t>
    </r>
    <r>
      <rPr>
        <sz val="11"/>
        <color rgb="FFFF0000"/>
        <rFont val="Times New Roman"/>
        <family val="1"/>
      </rPr>
      <t> o Método SODIS de Solarização da Água cujo propósito é sanear a água com o sol, ou seja, matar micro-organismos e tornar a água minimamente potável, é preciso usar garrafas incolor, transparente e com as paredes o mais fina possível. O sol precisa penetrar direto, ou seja, as garrafas no telhado.</t>
    </r>
  </si>
  <si>
    <t>Agora, se estás com uma água já saneada a cromoterapia é um segundo processo terapêutico. Não se saneia água com garrafas coloridas, nem por trás de janelas, ok? Conceição TrucOMMM</t>
  </si>
  <si>
    <t>(*) Teresa Kam Teng é arquiteta, consultora de Feng Shui e Radiestesia. Também aplica Reiki, Florais e Cromoterapia.</t>
  </si>
  <si>
    <r>
      <t>Reprodução permitida desde que mantida a integridade das informações, citada a autoria e a fonte www.docelimao.com.br</t>
    </r>
    <r>
      <rPr>
        <sz val="11"/>
        <color rgb="FF333333"/>
        <rFont val="Times New Roman"/>
        <family val="1"/>
      </rPr>
      <t> </t>
    </r>
  </si>
  <si>
    <t>Lojas Doce Limão</t>
  </si>
  <si>
    <t>Os livros da Conceição Trucom e os produtos do Doce Limão podem ser encontrados em nossas lojas parceiras. Clique e adquira já.</t>
  </si>
  <si>
    <t>VAMOS SER AMIGOS?</t>
  </si>
  <si>
    <r>
      <t>Inscreva-se para receber gratuitamente o </t>
    </r>
    <r>
      <rPr>
        <b/>
        <sz val="11"/>
        <color rgb="FF006600"/>
        <rFont val="Century Schoolbook"/>
        <family val="2"/>
        <scheme val="minor"/>
      </rPr>
      <t>Boletim Doce Limão</t>
    </r>
    <r>
      <rPr>
        <sz val="11"/>
        <color theme="1"/>
        <rFont val="Century Schoolbook"/>
        <family val="2"/>
        <scheme val="minor"/>
      </rPr>
      <t> e ainda leve de brinde a </t>
    </r>
    <r>
      <rPr>
        <b/>
        <sz val="11"/>
        <color theme="1"/>
        <rFont val="Century Schoolbook"/>
        <family val="2"/>
        <scheme val="minor"/>
      </rPr>
      <t>Apostila de Meditação</t>
    </r>
    <r>
      <rPr>
        <sz val="11"/>
        <color theme="1"/>
        <rFont val="Century Schoolbook"/>
        <family val="2"/>
        <scheme val="minor"/>
      </rPr>
      <t>, em formato PDF.</t>
    </r>
  </si>
  <si>
    <t>Se além disso você também deseja ter acesso a todos os nossos cursos online e conteúdos exclusivos, seja um Assinante Doce Limão.Clique aqui!</t>
  </si>
  <si>
    <t>SIGA-NOS NO FACEBOOK</t>
  </si>
  <si>
    <t>AGENDA DOCE LIMÃO</t>
  </si>
  <si>
    <t>12 de FEV - Oficinas de Laticínios Veganos e Cosmética Natural - Bauru/SP</t>
  </si>
  <si>
    <t>Descontos e brindes para assinantes Doce Limão</t>
  </si>
  <si>
    <t>Curso online: Laticínios Vivos</t>
  </si>
  <si>
    <t>Clique aqui para conferir todos os eventos.</t>
  </si>
  <si>
    <t>CONHEÇA O CURSO ONLINE</t>
  </si>
  <si>
    <t>Karma</t>
  </si>
  <si>
    <t>Yvette Hio Pugliesi</t>
  </si>
  <si>
    <t>Numerologia</t>
  </si>
  <si>
    <t>Nome:</t>
  </si>
  <si>
    <t>Data de Nascimento:</t>
  </si>
  <si>
    <r>
      <t xml:space="preserve">Número da Alma - </t>
    </r>
    <r>
      <rPr>
        <b/>
        <sz val="14"/>
        <color rgb="FF000000"/>
        <rFont val="Edwardian Script ITC"/>
        <family val="4"/>
      </rPr>
      <t xml:space="preserve">Vogais </t>
    </r>
  </si>
  <si>
    <r>
      <t xml:space="preserve">Número Destino - </t>
    </r>
    <r>
      <rPr>
        <b/>
        <sz val="14"/>
        <color rgb="FF000000"/>
        <rFont val="Edwardian Script ITC"/>
        <family val="4"/>
      </rPr>
      <t>Nome/Sobrenome</t>
    </r>
  </si>
  <si>
    <r>
      <t xml:space="preserve">Personalidade - </t>
    </r>
    <r>
      <rPr>
        <b/>
        <sz val="14"/>
        <color rgb="FF000000"/>
        <rFont val="Edwardian Script ITC"/>
        <family val="4"/>
      </rPr>
      <t>Consoantes</t>
    </r>
  </si>
  <si>
    <t>No gráfico abaixo, a linha preta representa a quantidade desejada de cada energia. Estando acima ou abaixo da linha, aponta um desequilíbrio que pode trazer problemas no comportamento.</t>
  </si>
  <si>
    <t>Seu número de Sorte:</t>
  </si>
  <si>
    <t>Sua Pedra:</t>
  </si>
  <si>
    <t>Tendências a Enfermidades</t>
  </si>
  <si>
    <t>Boa sorte!</t>
  </si>
  <si>
    <t>Hematita</t>
  </si>
  <si>
    <t>Ametista, Lápis-lázuli</t>
  </si>
  <si>
    <t>Cristal de Enxofre</t>
  </si>
  <si>
    <t>Você possui a sabedoria conquistada ao longo de suas vidas pasadas de forma a semear o amor incondicional. Você sabe acolher o próximo e transformá-lo em um ser melhor. Gosta de cuidar da natureza, respeitando-a. Você tem a missão de ser o sábio, o filântropo, de abraçar causas comunitárias. Você se destaca pela tolerância, paciência, compaixão, caridade, empatia e o poder de colocar-se no lugar do outro. Muito êxito em profissões ligadas à natureza, animais ou ONGs.  Cuidado com a ansiedade.</t>
  </si>
  <si>
    <t>Você trouxe para esta vida a habilidade de valorizar o lado material, a facilidade de comandar e a facilidade de conseguir o respeito das pessoas. A energia que você trouxe com o número oito faz de você uma pessoa de fino gosto, disciplinada e ambicionsa. Essa energia é a força que faz com que você consiga vencer todas as batalhas que enfrenta. Você traz consigo o poder, mas precisa cuidar para que não se torne arrogante, materialista e intolerante.</t>
  </si>
  <si>
    <t>As pessoas o veem como um grande amigo, um grande coração, sempre disposto a acolher e ajudar.</t>
  </si>
  <si>
    <t>Excessos</t>
  </si>
  <si>
    <t>Ausencias</t>
  </si>
  <si>
    <t>As pessoas o veem como alguém muito dinâmico, que aprecia a liberdade e os prazeres da vida. Você é visto como alguém que adora mudanças e muitas vezes é desmedido nas doses de alegria.</t>
  </si>
  <si>
    <t>O número 1 indica a energia da liderança e da individualidade. Você terá muito sucesso em tudo que desejar fazer sozinho. Trabalhos autônomos são os mais indicados para você. Aplique seu dom do magnetismo para crescer espiritualmente. Sua intuição o guiará sempre, confie nela. Vários obstáculos surgirão em seu caminho, pois você é tido como uma forte coluna capaz de suportar altas turbulências, mas nunca se esqueça que o sucesso e a capacidade de superação sempre estarão ao seu lado.</t>
  </si>
  <si>
    <t>Seu destino está determinado com a energia da espiritualidade, da procura incessante, da busca pela verdade. A ciência é um dos camihos que pode e deve estar como base de apoio em tudo que fizer, especialmente no trabalho, onde terá muito êxito atuando em áreas onde o estudo, a pesquisa e a introspecção sejam necessários. Tome muito cuidado para não se tornar uma pessoa demasiadamente reclusa e arrogante, devido ao seu alto grau de conhecimento. Cuidado para não parar de alimentar seu espírito com conhecimento, achando que já está no grau necessário. A espiritualidade, assim como a ciência, não tem limite, e estarão sempre precisando ser explorados por toda a sua vida.</t>
  </si>
  <si>
    <t>As pessoas veem em você alguém em quem podem confiar e contar seus segredos. Você passa a imagem de uma pessoa doce e ao mesmo tempo forte, leal, organizada e muito dedicada ao trabalho.</t>
  </si>
  <si>
    <t>Você trouxe de vidas passadas o senso de justiça, organização e disposição ao trabalho. Trouxe consigo a fidelidade e a responsabilidade. Você é o construtor, sistemático e perfeccionista. Você consegue planejar o futuro, para que tudo saia de acordo, sem surpresas. Esta energia irá auxiliar no cumprimento de todas as tarefas apresentadas no seu destino, com muito esforço e dignidade. Precisa tomar muito cuidado para não ser exigente demais com regras e julgamentos. Tem grande tendência a batalhar para melhorar o lado material da vida. Você trouxe consigo a lealdade.</t>
  </si>
  <si>
    <t>Este é o número de quem adora iniciar novos projetos, abrir novos horizontes e preza muito a liberdade e o seu espaço. Você trouxe a sabedoria da liderança, da determinação, da força de vontade. Não gosta de ser mandado, pois é de uma certa forma, dominador e idealista.   Esta sua sabedoria precisa ser sempre aplicada de forma a beneficiar as pessoas ao seu redor, e jamais ser levada para o lado pessoal, tornando-se arrogante e egoísta. É auto-suficiente e sabe ficar sozinho, entretanto, tome cuidado para não achar que pode tudo sozinho. Precisamos sempre da ajuda do próximo para nos sentirmos vivos.</t>
  </si>
  <si>
    <t>As pessoas veem em você uma pessoa espiritualizada, simpática e atraente, carismática e possuidora de forte magnetismo.</t>
  </si>
  <si>
    <t>Você trouxe para esta vida o poder de comunicar-se com as pessoas de diversas posições, com a mesma desenvoltura e facilidade. Seu espírito traz uma iluminação de alegria e autenticidade. Em vidas passadas aprendeu a valorizar o poder de ser livre e trouxe esse desejo na alma: a liberdade. Aprendeu a resolver os problemas com naturalidade, sem se deixar abater por muito tempo. Desenvolveu o dom de levar o que aprendeu, de forma simples e agradável. Você veio para esta vida com o dom de saber ser feliz e também fazer feliz aqueles à sua volta.</t>
  </si>
  <si>
    <t xml:space="preserve">Ano 9 = Fechamento e doação. Fechamento do ciclo. Balanço do passado. Jogar fora o que não serve mais e pensar no futuro. Não inicie nadamuito importante agora. Pense mais nos outros do que em si mesmo. </t>
  </si>
  <si>
    <t>9 = Fraternidade e compaixão. Finalizar projetos.</t>
  </si>
  <si>
    <t xml:space="preserve">O número 1 = Este excesso no  número 1 o torna uma pessoa muito segura de si e independente. Cuidado para não se tornar egocêntrico e egoísta.  </t>
  </si>
  <si>
    <t>O número 3 = A comunicação em excesso pode prejudicá-lo, tornando-se inconveniente em muitas situações. Procure ouvir mais.</t>
  </si>
  <si>
    <t>O número 9 = Esta é a energia do amor ao próximo e da fraternidade, do amor à natueza. Está um pouco acima do desejado, o que significa que você precisa se preocupar um pouco menos com os outros, para não absorver energias que podem lhe prejudicar.</t>
  </si>
  <si>
    <t>O número 2 = Você PRECISA ter mais paciência com as pessoas. Procure ouvi-las com atenção, e procure colocar-se no lugar delas, para poder compreendê-las melhor e ajudar no que for necessário, sem se prejudicar. == Use mais a cor laranja.</t>
  </si>
  <si>
    <t>O número 3 = A ausência deste número traz problemas na comunicação, tornando a pessoa muito fechada dentro de sí mesma, demonstrando pouca alegria de viver. Procure encontrar motivos que o façam sentir mais prazer em viver, divirta-se mais, ria mais, viaje. Use o amarelo para atrair essa energia.</t>
  </si>
  <si>
    <t>O número 8 = A ausência do número 8 influencia nas suas finanças, tornando o lado financeiro um pouco difícil de ser controlado. = Use e aplique o rosa e o dourado onde puder.</t>
  </si>
  <si>
    <t>Santos,</t>
  </si>
  <si>
    <t>xxxx</t>
  </si>
  <si>
    <t>Essa energia na personalidade faz com que a pessoa seja inteligente, dinâmica e criativa, disposta a enfrentar mudanças. Você é uma pessoa dotada de muita energia e seu nível de ansiedade é grande, podendo acarretar desconforto respiratório e possíveis transtornos psicológicos. Procure controlar seus impulsos e não antecipar o futuro. Deixe o tempo fazer a sua parte normalmente. Não o atropele. Aproveite toda essa energia para criar o novo e crescer espiritualmente.</t>
  </si>
  <si>
    <t>Você trouxe para esta vida todo aprendizado e responsabilidade contidos em um grande número mestre: o 33. Este é o resgate, em vidas passadas, de muito amor incondicional, assim como uma enorme abertura à espiritualidade. Você trouxe uma grande dose de carisma, que faz com que as pessoas se aproximem e aproveitem do seu conforto e segurança. Você aprendeu a ser muito forte e a defender sua família com unhas e dentes. Você aprendeu a amar o ser humano independentemente da sua condição social. Este é o destino do mestre, o guia, o acolhedor. Este número mestre indica que, acima de tudo, você é uma pessoa muito amorosa.</t>
  </si>
  <si>
    <t>Você é uma pessoa dotada de grande espírito diplomático. Tem a capaciade de ouvir o outro e colocar-se no lugar dele, fazendo com que seja sempre alguém com um ombro amigo e que sabe guardar segredos. Sabe trabalhar em grupo e é capaz de fazer grandes e vantajosas parcerias. Seu jeito de ser é tranquilo e simples. Uma de suas melhores qualidades é a tolerância, que preisa ser aparada para que não se transforme em conformismo.</t>
  </si>
  <si>
    <t>O número 2 = Esta é a energia da tolerância, da complacência, da paciência. Cuidado para não se tornar uma pessoa estagnada e presa a rotinas. O conformismo pode atrapalhar seu sucesso.  Seja mais independente.</t>
  </si>
  <si>
    <t xml:space="preserve">O número 1 = </t>
  </si>
  <si>
    <t>As pessoas veem em você uma pessoa alegre e de fácil comunicação, alguém com o dom de superar as diversiades sempre com otimismo e alegria.</t>
  </si>
  <si>
    <t>Você é uma pessoa sofisticada, que gosta do lado material da vida. Possui grande habilidade para comandar e consegue o respeito dos que o rodeiam. Cuidado para não se tornar arrogante e materialista. Você é dotado de disciplina e vitalidade, por isso tem grande chances de ocupar posições de destaque na vida, tem ainda o dom de administrar as finanças e sabe fazer seu planejamento para não se surpreender com resultados negativos na área financeira. Possui grande senso de justiça.</t>
  </si>
  <si>
    <t>Você possui um número mestre no cumprimento do seu destino para esta vida, e ele é voltado ao carisma, à espiritualidade e ao sucesso. Isso significa que todas essas qualidades devem ser utilizadas de forma inteligente e com bom senso. Você precisa aprender a usar seu grande magnetismo para transmitir seus conhecimentos, suas descobertas da espiritualidade (que trouxe de vidas passadas, na Alma). Sua grande intuição o levará aos caminhos e às pessoas corretas. Se conseguir manter-se nessa vibração, muitas pessoas o terão como um modelo a ser seguido, e seu desafio estará sendo cumprido. Terá grande êxito em profissões onde o contato com o público seja necessário.</t>
  </si>
  <si>
    <t>O seu desafio nesta vida é aprender a lidar com o amor. Você vai saber como lidar com o amor, mas poderá acabando por viver para os outros. Cuidado para não se entregar demais! Deve aprender a levar harmonia para as pessoas. Você precisa desenvolver seu senso de responsabilidade, assim como aplicar seu senso de  fidelidade e idealismo nas relações com as pessoas - especialmente com a família. Aprenda a ajudar sem se tornar escravo. Procure ser prestativo, tendo sempre em mente a diferença entre "ajudar" e "interferir". Por amar demais, você poderá incorrer em sentimentos instabilidade emocional e ciúme. Cultive o romantismo que existe na sua alma.</t>
  </si>
  <si>
    <t>Seu desafio nesta vida é de importância fundamental, tanto para sua própria pessoa, como para todos os outros ao seu redor e além. Este é o desafio de aprofundar-se em conhecimentos científicos ou espirituais, não apenas para o seu bem, mas pode até ser para a humanidade. Seu espírito caminha para a evolução e desta forma você será iluminado com o dom de apender, mas deve saber passar adiante suas descobertas. Não deve fechar-se em seu mundo, nem vestir a arrogância. Deverá aprender a dominar sua ansiedade e utilizar sua intuição, acreditando nela, como um dom.</t>
  </si>
  <si>
    <t>O número 5 = A ausência dessa energia acarreta extrema dependência de outros para conseguir motivação. Precisa ser guiado para atingir objetivos concretos. Tem dificuldade em realizar várias coisas ao mesmo tempo.</t>
  </si>
  <si>
    <t>Você é uma pessoa autoritária e consegue seguir em rumo ao seu sucesso pessoal, fazendo com que as pessoas o respeitem. Você aprecia o lado sofisticado e precisa aprender a comandar as finanças, pois tem muita capacidade e dom para isso, mas pode iludir-se com o prazer de obter bens e esquecer-se de fazer as contas. Deve tomar cuidado para não se tornar ambicioso demais ou autoritário demais. Seu poder de julgamento é muito grande e deve ser controlado, para não se tornar controlador dos que o rodeiam. Você tem muitas ferramentas para ter sucesso na vida.</t>
  </si>
  <si>
    <t>Essa energia da ação é o seu desafio na vida.Você será testado em tudo que for relacionado com mudanças, agitação, turbulências e apegos materiais. Você deverá aprender a ser forte diante dos prazeres ilusórios. Deve utilizar essa energia maravilhosa de ânimo, inteligência e criatividade para galgar as melhores posições na vida. Mudar sempre para melhor. Corra atrás do seu crescimento espiritual. O lado espiritual se faz muito necessário para cumprir este desafio. Siga sempre sua forte intuição e peça a orientação dos Mestres Divinos.</t>
  </si>
  <si>
    <t>Seu desafio é aprender a ser independente e competitivo. Você precisa desenvolver projetos e colocá-los em prátca. Tudo que decidir fazer por conta própria será muito bem sucedido, pois este é seu desafio e tudo conspira para que consiga ter sucesso sozinho em seus empreendimentos. Você também deve aprender a liderar, sem arrogância e sem egoísmo. Você deve aprender a viver por si só, dependendo o mínimo possível de outras pessoas, entretanto, precisa lembrar que não somos ninguém sozinhos. Tudo tem um limite e bom senso. Muito cuidado com a solidão e isolamento.</t>
  </si>
  <si>
    <t>As pessoas veem você como uma tábua de salvação para os momentos mais difíceis. Você mostra ser alguém com um coração enorme, capaz de dar tudo que possui para ajudar o próximo.</t>
  </si>
  <si>
    <t>Você trouxe para esta vida a SABEDORIA e muita sensibilidade, uma combinação de todas as energias. Em vidas passadas, já vivenciou as mais diversas experiências e aprendeu a amar ao próximo de forma incondicional. Esta sabedoria está dentro da sua alma e precisa ser aplicada em tudo o que estiver no seu destino. Você sabe doar-se a quem precisa e é responsável quanto a questões de natureza e meio ambiente. A energia no número nove é a mais nobre de todas, a mais sábia. Sua enorme sensibilidade faz com que tenha uma verdadeira alma de artista. Seja responsável por isso.</t>
  </si>
  <si>
    <t>Você trouxe para esta vida uma grande responsabilidade: o poder de influenciar as outras pessoas e torná-las melhor. Isso significa que você deve influenciá-las com suas melhores qualidades, com seus melhores exemplos. O carisma e magnetismo lhe foram dados para que  as pessoas que o rodeam sejam atraídas por suas atitudes, então, faça sempre o seu melhor. Você é dotado de muita ituição e proteção espiritual. Aplique todas essas qualidades em seu destino, em todos os seus campos de atuação.</t>
  </si>
  <si>
    <t>As pessoas veem em você alguém sábio, possivelmente conhecedor de mistérios da ciência e da espiritualidade. Entretanto, pode aparentar um certo ar de mistério sobre sua própria personalidade. As pessoas não coseguem penetrar na sua alma, como gostariam.</t>
  </si>
  <si>
    <t xml:space="preserve">Esta é a representação das suas energias. Cada número é também representado por uma cor específica: 1=Vermelho, 2=Laranja, 3=Amarelo, 4=Verde, 5=Azul Claro, 6=Azul índigo, 7=Roxo, 8=Rosa e 9=Branco ou Preto. </t>
  </si>
  <si>
    <t>Você possui uma tarefa muito especial, por trazer este número mestre como desafio. Seu magnetismo e intuição deverão ser utilizados para melhorar a vida das outras pessoas. Sua presença como um mestre, lider ou orientador pode influenciar multidões ou apenas um pequeno grupo. Entretanto, seu desafio é ser o exemplo. Esta é uma missão bastante difícil, que se não for atingida em sua totalidade, deverá, num estágio inferior, mas igualmente digno, exercitar a tolerância e a diplomacia no trato com as pessoas. Esta é a energia do sucesso. Você precisa saber lidar com a necessidade do seu conforto que os outros apresentarão no seu caminho.</t>
  </si>
  <si>
    <t>Estar sempre em atividade, trabalhar, criar, construir é o seu desafio desta vida. Desenvolva o seu poder de planejamento para formatar tudo o que deseja, com moderação, sem se tornar uma pessoa metódica. O trabalho vai estar sempre ao seu lado e isso requer organização. Você precisa desenvolver seu senso de justiça de forma a não se tornar uma pessoa injusta em seus julgamentos precipitados. Analise, pondere e tome suas decisões sem prejudicar o próximo. Você terá sempre a ajuda dos mestres supeiores para encontrar o lugar onde desenvolver essas habilidades. O trabalho será sua ferramenta mestre para crescer espiritualmente.</t>
  </si>
  <si>
    <t xml:space="preserve">A pessoa com essa energia será vista como alguém que possui amor incondicional, amante da natureza e dos animais. Pronta a ajudar quem necessite. </t>
  </si>
  <si>
    <t>Desafio Principal</t>
  </si>
  <si>
    <t>Idade</t>
  </si>
  <si>
    <t>Sub-Ciclos Cd 9 anos</t>
  </si>
  <si>
    <t>Desafios Secundários</t>
  </si>
  <si>
    <t>Mês</t>
  </si>
  <si>
    <t>Dia</t>
  </si>
  <si>
    <t>1a. Metd.</t>
  </si>
  <si>
    <t>2a. Metd.</t>
  </si>
  <si>
    <t>Vida Toda</t>
  </si>
  <si>
    <t>Ano Universal</t>
  </si>
  <si>
    <t>Dia:</t>
  </si>
  <si>
    <t>Mês do nascimento</t>
  </si>
  <si>
    <t>Ano:</t>
  </si>
  <si>
    <t>Ano  do nascimento</t>
  </si>
  <si>
    <t>Pin.:</t>
  </si>
  <si>
    <t>Final do 1o. Ciclo</t>
  </si>
  <si>
    <t>Final do 2o. Ciclo</t>
  </si>
  <si>
    <t>Início do 3o. Ciclo</t>
  </si>
  <si>
    <t>Desafios da Do Dia de Nascimento</t>
  </si>
  <si>
    <t>Desafio do Dia de nascimento:</t>
  </si>
  <si>
    <t>Dom Especial:</t>
  </si>
  <si>
    <t>1o)</t>
  </si>
  <si>
    <t>2o)</t>
  </si>
  <si>
    <t>3o)</t>
  </si>
  <si>
    <t>40)</t>
  </si>
  <si>
    <t>Attainments</t>
  </si>
  <si>
    <t>Attainment 1</t>
  </si>
  <si>
    <t>Pináculo da Realização:</t>
  </si>
  <si>
    <t>Pináculo da Obrigação:</t>
  </si>
  <si>
    <t>Pináculo da Fundação:</t>
  </si>
  <si>
    <t>Pináculo da Retrospecção:</t>
  </si>
  <si>
    <t>Destiny path:</t>
  </si>
  <si>
    <t>Pontos Altos (Pináculos) (4)</t>
  </si>
  <si>
    <t>1a Metade</t>
  </si>
  <si>
    <t>2a Metade</t>
  </si>
  <si>
    <t>Ideal to start life with. Dad at the end. Begenning, start, rebirth, change way of life, be careful not to loso the most important.</t>
  </si>
  <si>
    <t>Not good to start life with - loss of father or domineering mother influence, divorce, long term travel away from home. Anywhere in life will bring friends, good marriage, associations.</t>
  </si>
  <si>
    <t>ideal in any position. Social lfe, excellent self-expression, fertility, romance, sex, success.</t>
  </si>
  <si>
    <t>Period of limitation, intense work, time to build solid foundations.</t>
  </si>
  <si>
    <t xml:space="preserve">Good for personal freedom, constant travel, frequent change, sex. Not good to start things.. </t>
  </si>
  <si>
    <t>Period of responsibility and adjustment, marriage, love, romance, success, security. If negative, time of content(strife), divorce, trouble.</t>
  </si>
  <si>
    <t>Time of loliness. Good time for study, introspection. Not good in many positions, specially for those WHO DO NOT HAVE IT. Marriage will lead to unhappiness. If marriage is right before, it eill follow as a 7. Difficult specially in the end of life.</t>
  </si>
  <si>
    <t>Good for material aspects, if it is positive. Time of worry and concern about finances, if negative.</t>
  </si>
  <si>
    <t xml:space="preserve">Good for huge accomplishments, success in business. Long range foreign travels . Also loss and sicrifice in many matters. </t>
  </si>
  <si>
    <t>Great for inspiration. Almost all good for success.</t>
  </si>
  <si>
    <t>Huge accomplishments, great creativity. If negative, period of mental trouble and injustice (have to be careful with judjments)</t>
  </si>
  <si>
    <t>Magi Cycle</t>
  </si>
  <si>
    <t>=</t>
  </si>
  <si>
    <t>+</t>
  </si>
  <si>
    <t>AP</t>
  </si>
  <si>
    <t>Ciclo Mago</t>
  </si>
  <si>
    <t>Jan</t>
  </si>
  <si>
    <t>Fev</t>
  </si>
  <si>
    <t>Mar</t>
  </si>
  <si>
    <t>Abr</t>
  </si>
  <si>
    <t>Mai</t>
  </si>
  <si>
    <t>Jun</t>
  </si>
  <si>
    <t>Jul</t>
  </si>
  <si>
    <t>Ago</t>
  </si>
  <si>
    <t>Set</t>
  </si>
  <si>
    <t>Out</t>
  </si>
  <si>
    <t>Nov</t>
  </si>
  <si>
    <t>Dez</t>
  </si>
  <si>
    <t>MP</t>
  </si>
  <si>
    <t>MUDAR ESTE NUMERO</t>
  </si>
  <si>
    <t>mês</t>
  </si>
  <si>
    <t>dia</t>
  </si>
  <si>
    <t>ano</t>
  </si>
  <si>
    <t>Determinação</t>
  </si>
  <si>
    <t>Seta da Individualidade</t>
  </si>
  <si>
    <t>With numbers</t>
  </si>
  <si>
    <t>Espiritualidade</t>
  </si>
  <si>
    <t>Intelecto</t>
  </si>
  <si>
    <t>Equilíbrio Emocional</t>
  </si>
  <si>
    <t>Sentido Práico</t>
  </si>
  <si>
    <t>Planejador</t>
  </si>
  <si>
    <t>Vontade</t>
  </si>
  <si>
    <t>Atividade</t>
  </si>
  <si>
    <t>No numbers</t>
  </si>
  <si>
    <t>Memória Fraca</t>
  </si>
  <si>
    <t>Hipersensibilidade</t>
  </si>
  <si>
    <t>Desordem</t>
  </si>
  <si>
    <t>Frustração</t>
  </si>
  <si>
    <t>Passividade</t>
  </si>
  <si>
    <t>Procrastinação</t>
  </si>
  <si>
    <t>Inquiridor</t>
  </si>
  <si>
    <t>Complicado</t>
  </si>
  <si>
    <t>Características principais:</t>
  </si>
  <si>
    <t>Ciclos</t>
  </si>
  <si>
    <t>2)</t>
  </si>
  <si>
    <t>3)</t>
  </si>
  <si>
    <t>PINÁCULOS (Picos)</t>
  </si>
  <si>
    <t>Pináculos (Picos) 4</t>
  </si>
  <si>
    <t>Desafio Secundário</t>
  </si>
  <si>
    <t>Você trouxe a experiência vivida com a espiritualidade. Em vidas passadas você desenvolveu o interesse pelas ciências, pelos mistérios da vida. Você traz o esclarecimento, a verdade. Essa energia pode trazer a introspecção, fazer com que você fique muito voltado a si mesmo, mergulhado em pensamentos e questionamentos profundos. Você possui grande habilidade para os estudos aprofundados, acompanhada de absoluta cuirosidade, intuição e inteligência. A sorte costuma estar ao seu lado, entretanto, tome cuidado para não se tornar obscuro e arrogante. Esse espírito carregado de enigmas precisa de profundos momentos de introspecção, num mergulho em seus próprios pensamentos. Tome cuidado com o isolamento exagerado. A espiritualidade é muito positiva quando aplicada com humildade e bom senso.</t>
  </si>
  <si>
    <t>O destino que comporta a energia do número cinco, aponta para uma vida de mudanças e agitação. As profissões relacionadas precisam estar ligadas à liberdade, à criatividade e liberdade de expressão. Você não tem amarras, não gosta de rotina, gosta do novo, do diferente, precisa estar alocado em um ambiente criativo e descontraído, do contrário estará extremamente sufocado e infeliz. Pode ter muito sucesso como publicitário, devido à criatividade e ao grande poder de imaginação.  Muito cuidado com vícios de qualquer espécie. A energia do número cinco pode ser muito perigosa nesse sentido e deve ser  bastante vigiada, uma vez que a pessoa vai sempre se sentir atraída por prazeres voláteis.</t>
  </si>
  <si>
    <t>As pessoas veem em você uma pessoa capaz de comandar, alguém de pensamentos grandiosos e não tão simples. Sua imagem é de alguém forte e poderoso, que conquista o respeito e sabe se impor. No lado material, você aparenta muito mais do que pode realmente ter.</t>
  </si>
  <si>
    <t xml:space="preserve">O número 7 = É necessário dedicar-se mais aos assuntos ligados à ciência ou espiritualidade. </t>
  </si>
  <si>
    <t>conferir se esta ok</t>
  </si>
  <si>
    <t>Você possui uma grande dose de carisma e intuição (assim como a ajuda espiritual) para cumprir todas as  determinações do seu destino. O sucesso  está sempre ao seu lado, aguardando as suas ações em direção a ele. Você tem o dom de ouvir as pessoas. Destaca-se entre outras pessoas devido ao magnetismo promovido pelo lado espiritual. Você cosegue ser lider com simplicidade, sem soberba. Cuidado para não se esconder e atuar como uma pessoa dependente e insegura. Você deve LEMBAR que possui um excelente número mestre e que pode e deve ser vivenciado em toda sua grandeza.</t>
  </si>
  <si>
    <t>Ciclos Vitais</t>
  </si>
  <si>
    <t>Ciclo da Colheita</t>
  </si>
  <si>
    <t>Ciclo da Ação</t>
  </si>
  <si>
    <t>Ciclo da Formação</t>
  </si>
  <si>
    <t>Vitais</t>
  </si>
  <si>
    <t>Ciclos Vitais (3)</t>
  </si>
  <si>
    <t>PM Cycle</t>
  </si>
  <si>
    <t>MC</t>
  </si>
  <si>
    <t>/</t>
  </si>
  <si>
    <t>Nossa vida está demarcada em cinco características básicas, Alma, Destino, Personalidade, Expressão e Desafio Maior, demonstradas abaixo, nas cores correspondentes:</t>
  </si>
  <si>
    <t>Desafio Maior</t>
  </si>
  <si>
    <r>
      <t xml:space="preserve">Desafio Maior - </t>
    </r>
    <r>
      <rPr>
        <b/>
        <sz val="14"/>
        <color rgb="FF000000"/>
        <rFont val="Edwardian Script ITC"/>
        <family val="4"/>
      </rPr>
      <t>Data de Nascimento</t>
    </r>
  </si>
  <si>
    <t>O número 4 = Excesso da energia do número quatro aponta para muita organização e uma pessoa bastante sistemática e voltada ao trabalho. Cuitado com TOC's. Relaxe e não exija tanta perfeição. Somos apenas humanos!</t>
  </si>
  <si>
    <t>O número 6 = Esta é a energia do amor, entretanto o excesso dela aponta para um descontrole na forma de amar. Aprenda a não ser tão possessivo . Ame com bom senso, sem anular-se e sem interferir nas decisões de quem você ama.</t>
  </si>
  <si>
    <t xml:space="preserve">O número 7 = Ter excesso na espiritualidade pode fazer com que a pessoa se torne muito introspectiva e muito convicta de suas certezas. É preciso ter mais humildade e respeitar a opinião alheia. </t>
  </si>
  <si>
    <t>O número 8 = Excesso da energia do número oito aponta para preocupação com o lado material, entretanto também denota boa administração de finanças. É pre isso ter cuidado para não se tornar ambicioso, arrogante e demasiadamente crítico.</t>
  </si>
  <si>
    <t>O número 6 = Esta é a energia do amor, portanto, ela deve estar presente em sua grade. A falta dela pode torná-lo uma pessoa fria, reservada e indiferente. Pode também ter muita dificuldade em manter relacionamentos.  Use mais o azul índigo.</t>
  </si>
  <si>
    <t xml:space="preserve">O número 5 = O excesso dessa energia pode gerar vícios e descontrole de sentimentos e reações. A ansiedade é muito grande e o desejo de mudanças constantes está sempre presente. Aprenda a controlar suas emoções e instintos. Relaxe, procure praticar Yoga ou meditação. </t>
  </si>
  <si>
    <t>Conquistas, realizações, sucesso.</t>
  </si>
  <si>
    <t>Inteligência.</t>
  </si>
  <si>
    <t>Criatividade.</t>
  </si>
  <si>
    <t>Crescimento.</t>
  </si>
  <si>
    <t>Conhecimento.</t>
  </si>
  <si>
    <t>Sucesso material.</t>
  </si>
  <si>
    <t>Aprender a ser auto-suficiene.</t>
  </si>
  <si>
    <t>Aprender a cooperar, trabalhar em grupo.</t>
  </si>
  <si>
    <t>Não dispersar energias.</t>
  </si>
  <si>
    <t>Não se sentir oprimido pelo trabalho.</t>
  </si>
  <si>
    <t>Superar a inércia.aceitar mudanças.</t>
  </si>
  <si>
    <t>Ser responsável.</t>
  </si>
  <si>
    <t>Aprender a ter disciplina e fé.</t>
  </si>
  <si>
    <t>Aprender a usar o dinheiro e o poder corretamente.</t>
  </si>
  <si>
    <t>Âmbar, Citrino</t>
  </si>
  <si>
    <t>Turqueza, Esmeralda, Turmalina Verde</t>
  </si>
  <si>
    <t>Granada, Ônix Negro, Olho de Tigre</t>
  </si>
  <si>
    <t>Turmalina Melância, Celestina</t>
  </si>
  <si>
    <t>Rim, estômago, nervos.</t>
  </si>
  <si>
    <t>Garganta, fígado.</t>
  </si>
  <si>
    <t>Dentes, circulação.</t>
  </si>
  <si>
    <t>Glândulas, nervos.</t>
  </si>
  <si>
    <t>Estômago, nervos.</t>
  </si>
  <si>
    <t>Qualquer parte do corpo.</t>
  </si>
  <si>
    <t>Associações, novos amigos, casamento, divórcio, interesses românticos.</t>
  </si>
  <si>
    <t>Expressão pessoal, novas idéias, relacionamentos sociais, amizades, sucesso.</t>
  </si>
  <si>
    <t>Mudanças significativas, agitação.</t>
  </si>
  <si>
    <t>Responsabilidades, obrigações, amor, casamento, separação.Ideal para mudança de casa.</t>
  </si>
  <si>
    <t>Sorte e cuidado nos negócios. Estabelecimento material.</t>
  </si>
  <si>
    <t>Year</t>
  </si>
  <si>
    <t>Novos projetos, novos começos. Ideal para tomar iniciativas e dar espaço a novas oportunidades.</t>
  </si>
  <si>
    <t>Muito trabalho, prováveis dificuldades na área financeira e emocional.</t>
  </si>
  <si>
    <r>
      <t xml:space="preserve">Expressão - </t>
    </r>
    <r>
      <rPr>
        <b/>
        <sz val="14"/>
        <color rgb="FF000000"/>
        <rFont val="Edwardian Script ITC"/>
        <family val="4"/>
      </rPr>
      <t>Pré-Nome</t>
    </r>
  </si>
  <si>
    <t>AP 2017</t>
  </si>
  <si>
    <t>Você trouxe para esta vida a capacidade de amar e dedicar-se de corpo e alma à sua família. Em outras vidas você aprendeu a valorizar aqueles à sua volta e, por isso, faz qualquer sacrifício para vê-los bem e seguros. Você trouxe o aprendizado de valorizar a beleza e saúde, assim como a lealdade aos seus amigos. A palavra-chave que você trouxe é "amor". Você ama profundamente e sabe colocar esse dom em tudo que faz. Possui também grande abertura espiritual e forte intuição, na qual deve confiar por todo seu camiho. A responsabilidade também foi um dom conquistado através de vidas passadas e será notado em toda sua caminhada.</t>
  </si>
  <si>
    <t>Você possui forte senso de organização e justiça. Poderá tornar-se uma pessoa bastante sistemática. Sua vida estará demarcada pelo esforço em conseguir sua própria independência financeira e estabilidade. O trabalho é a grande engrenagem de sua vida, trazendo orgulho de sua própria atuação, mas ao mesmo tempo com grande cobrança sobre os resultados. Possui grande êxito em posições onde a organização é fundamental. Sua lealdade ajuda conseguir também posições de confiança.</t>
  </si>
  <si>
    <t>As pessoas veem você como alguém organizado e sistemático, voltado ao trabalho, disciplinado e perfeccionista.</t>
  </si>
  <si>
    <t>P1</t>
  </si>
  <si>
    <t>P2</t>
  </si>
  <si>
    <t>P3</t>
  </si>
  <si>
    <t>P4</t>
  </si>
  <si>
    <t xml:space="preserve">O seu desafio para esta vida é aprender a empregar toda a sua sabedoria conquistada ao longo de sua vida de forma a semear o amor incondicional. Você tem o desafio de acolher o próximo e transformá-lo em um ser melhor. Cuidar da natureza, respeitando-a. Você tem a missão de ser o sábio, o filântropo, de abraçar causas comunitárias. Para atingir esse grau de sabedoria, desenvolva a tolerância, a paciência, a compaixão, a caridade, a empatia, o poder de colocar-se no lugar do outro. Procure levar às outras pessoas tudo que de melhor você aprendeu nesta vida e em vidas passadas. </t>
  </si>
  <si>
    <t xml:space="preserve">O número 4 = A ausência deste número traz problemas na organização,  e principalmente dificuldade o planejamento financeiro. </t>
  </si>
  <si>
    <t>Ciclo Vital</t>
  </si>
  <si>
    <t>Sub-Ciclo</t>
  </si>
  <si>
    <t>Esta vibração estará presente em todas as suas atividades, em segundo plano ao Desafio Maior.</t>
  </si>
  <si>
    <t>Você é uma pessoa sofisticada, que gosta do lado material da vida. Possui grande habilidade para comandar e consegue o respeito dos que o rodeiam. Cuidado para não se tornar arrogante e materialista. Você é dotado de disciplina e vitalidade, por isso tem grandes chances de ocupar posições de destaque na vida, tem ainda o dom de administrar as finanças e sabe fazer seu planejamento para não se surpreender com resultados negativos na área financeira. Possui grande senso de justiça.</t>
  </si>
  <si>
    <t xml:space="preserve">Áries </t>
  </si>
  <si>
    <t>Touro</t>
  </si>
  <si>
    <t>Gêmeos</t>
  </si>
  <si>
    <t>Câncer</t>
  </si>
  <si>
    <t>Leão</t>
  </si>
  <si>
    <t>Virgem</t>
  </si>
  <si>
    <t>Libra</t>
  </si>
  <si>
    <t>Esporpião</t>
  </si>
  <si>
    <t>Sagitário</t>
  </si>
  <si>
    <t>Capricórnio</t>
  </si>
  <si>
    <t>Aquário</t>
  </si>
  <si>
    <t>Peixes</t>
  </si>
  <si>
    <t>Você possui grande cuirosidade pelos mistérios da vida e está sempre buscando a verdade, seja de uma forma religiosa, seja pela ciência, seja por sua própria busca em pensamentos. Você sente a necessidade de refugiar-se para desenvolver e se envolver em suas idéias. A espiritualidade é uma porta aberta em sua vida e isso pode facilitar bastante a abertura dos seus caminhos. è preciso fé e dedicação à sua crença, para manter a chama sempre acesa em sua jornada. O estudo, o interesse pela ciência, o envolvimento em assuntos difíceis de serem desvendados também são um convite ao desenvolvimento de suas habilidades. Mantenha sempre um livro por perto. Aprenda o máximo que puder. Alimente sua alma com o máximo de conhecimento. Acredite na sua intuição.</t>
  </si>
  <si>
    <t>Seu desafio nesta vida é utilizar de forma positiva a sua energia da comunicação, assim como o otimismo a fim de levar mais esperança e alegria à vida das pessoas, principalmente aqueles que estão à sua volta, mas também aqueles com os quais deve lidar no seu destino profissional, social e amoroso.   O dom da comunicação  e de superar os poblemas com otimismo lhe foram concedidos e precisam ser utilizados, o que pode indicar que em vidas passadas você não conseguiu passar às outras pessoas a sua sabedoria, seu aprendizado obtido através de muito sofrimento e da dor. Agora chegou a hora de mostrar ao mundo que a felicidade só é plena quando conseguimos fazer do sofrimento uma ponte para a caridade.</t>
  </si>
  <si>
    <t>As pessoas veem você como alguém absolutamente independente, seguro de si e competidor. Você transmite a força da liderança, e é confiante das suas qualidades e potenciais.</t>
  </si>
  <si>
    <t>Você possui uma determinação de bastante desafio na sua Lição de Vida. Você precisa aprender a desenvolver e empregar o amor e a humildade de forma a levar o conforto às pessoas que precisarem da sua ajuda. Você já recebe o apoio da espiritualidade para identificar as necessidades alheias e tem o impulso de ajudar icondicionalmente. Seu carisma é notado e sentido pelos que estão ao seu redor, portanto, tende a estar sempre enfrentando grandes desafios de ajuda que lhe podem perturbar e mexer com a sua estabilidade emocional. É uma responsabilidade muito grande. Você precisa aprender a controlar seus impulsos de ajuda para que não se prejudique, entretanto, saiba que está recebendo uma forte ajuda da espiritualidade para que possa conquistar esse desafio tão sublime e elevado.</t>
  </si>
  <si>
    <t>Sua personalidade é própria do comuicador: alegre a desinibido. Gosta de falar, ama a liberdade e possui o dom de sempre ver o lado bom e alegre da vida. Gosta de amigos, consegue trabalhar bem em grupo. O otimismo é uma característica que o torna carismático. Suas habilidades convergem para tudo em que a comunicação é necessária, e isso faz com que esteja sempre envolto num emaranhado de ações e compromissos. Cuidado para não falar demais!</t>
  </si>
  <si>
    <t>Introspecção, análise de passos tomados até agora. Perdas, possível dificuldade financeira, desilusões. Ideal para ampliar conhecimento e sabedoria.</t>
  </si>
  <si>
    <t>Você trouxe para esta vida a sabedoria em lidar com  a liberdade em todas as formas. Você precisou aprender a ser livre, a se adaptar a novas situações, a enfrentar mudanças inesperadas e constantes. Você aprendeu a ser o próprio comandante da sua vida, o seu próprio chefe. Hoje você apresenta essas características que precisam ser aplicadas de forma moderada e com muito bom senso. Saiba aplicar da melhor forma o seu espírito aventureiro. Seja aquela pessoa capaz de motivar um grupo. Controle a sua impaciência e direcione a sua enorme curiosidade para engrandecer seu espírito. Não se apegue a prazeres voláteis. Tenha consciência da grandeza de sua mente e capacidade de expansão de idéias para evoluir material e espiritualmente.</t>
  </si>
  <si>
    <t xml:space="preserve">Seu destino é demarcado pelo trabalho e pela fidelidade. Você possui excelente senso prático e realista, carrega a vocação para ciências exatas. É dotado de muita energia para o trabalho e este estará presente em toda sua caminhada.  Nada chegará com muita facilidade, tudo que tiver dependerá do seu trabalho, do seu esforço, entretanto, isso acarreta a sua realização. O trabalho nunca será um impecílio para você.  Trabalhar faz parte da sua existência. </t>
  </si>
  <si>
    <t>Seu destino está determinado pela energia da comunicação.   Você terá sucesso utilizando seu jeito comunicativo, intuitivo e carismático sempre para o bem, empregando esse dom em profissões em que seja necessário lidar com o público. Seu espírito livre ajudará substancialmente em posições onde você possa se movimentar, sem rotinas, de preferência onde possa aplicar a sua criatividade. Nos relacionamentos, buscará a alegria e inovação. Sua fidelidade ajudará para que haja relações duradouras.</t>
  </si>
  <si>
    <t>Seu desafio nesta vida é saber lidar com o poder, com a liderança e com o dinheiro. Deve aprender a humildade para não sucumbir ao materialismo demasiado. Precisa apegar-se mais à espiritualidade e à essência da vida. Deve aprender a controlar suas finanças de forma a não gastar tudo que ganha de forma irresponsável. A energia do número oito é a ordem,a disciplina, o poder e o dinheiro, mas deve ser aplicada de maneira consciente, com bom senso e responsabilidade.</t>
  </si>
  <si>
    <t>Este é um desafio que exige muito auto conrole e paciência. A pessoa será testada durante toda sua vida quanto as questões onde a tolerância e a calma sejam necessárias. Entretanto, também lhe serão das as devidas condições para que isso ocorra, ou seja, haverá o instinto natural de exalar tranquilidade, serenidade e muita sensibilidade. As parcerias serão muito bem sucedidas, assim como posições cuja atuação dar-se-á em segundo plano, nos bastidores, mas de importância igualmente notável. Este é o ombro amigo, o ouvinte, o conselheiro.</t>
  </si>
  <si>
    <t>Seu desafio secundário é aprender a lidar com mudanças constantes, assim como enfentar as tentações de prazeres fáceis com  cabeça no lugar, com responsabilidade, sem se deixar envolver por impulsos. Saber utilizar a ação constante para promover o crescimento e não para destruir a saúde.</t>
  </si>
  <si>
    <t>Você tem o desafio 6 como sendo maior em toda sua vida. Este desafio irá colocá-lo à prova quanto às questões de responsabilidade e de amor familiar. Muito aor presente em todas as decisções. Muitas questões envolvendo família e relacionamentos. Muito cuidado para não ultrapassar a barreira do bom senso e deixar o amor ingterferir na resposabilidade e dependência.</t>
  </si>
  <si>
    <t>Seu segundo maior objetivo na vida é aprender a se comunicar de forma clara e expressiva. Todo seu aprendizado deverá ser expressado e passado adiante. A sua inteiração com o outro, no sentido de unificar a linguagem, é fundamental. Saber auto expressar-se.</t>
  </si>
  <si>
    <t>Seu destino está demarcado pelo amor incondicional, pelo amor ao próximo, pela sabedoria. Você deverá aplicar ao máximo durante sua caminhada,  a fraternidade. Esta é a energia do sábio, e é assim que deverá agir, confortanto, acalmando, protegendo, aconselhando e, acima de tudo, sendo um exemplo de vida. Esta é uma missão de grande importância, por contar com uma sabedoria já adquirida ao longo de outras vidas. O amor à natureza deve ser relevante, assim como a participação em associações que beneficiem o meio ambiente e acolham os mais necessitados. Suas profissões devem ser ligadas a associações ou contato com o público.</t>
  </si>
  <si>
    <t>A personalidade baseada na energia do número 6 mostra que você é uma pessoa voltada ao amor e dedicação à família. Esta é a energia do amor, da vresponsabilidade, da beleza, da delicadeza e da saúde. Você busca a harmonia e todos se sentem acolhidos por você. Os amigos se sentem atraídos por sua hospitalidade e aconchego. Tome cuidado para não se deixar envolver demais em tentar satisfazer e agradar os outros, pois muitas vezes essa pré-disposição pode fazer com que as pessoas se aproveitem da sua boa vontade e até mesmo, da sua ingenuidade.</t>
  </si>
  <si>
    <t xml:space="preserve">Seu destino é atuar com responsabilidade em tudo que fizer. Você possui a compreensão, a estabilidade e a dedicação ao lar. Cuidado para não amar desenfreadamente, esquecendo da sua própria pessoa. Você recebeu o dom de acolher a todos dentro do seu coração. Terá muito sucesso em profissões que tratem da beleza ou da saúde ou de grande responsabilidade, assim como medicina enfermagem, estética, carreira militar ou política. Sua habilidade de apaziguar e cuidar e das pessoas faz com que seja uma pessoa amável e cheia de amigos sinceros. Todos gostam de estar ao seu redor, devido à sua grande sensibilidade e intuião. Esta é uma vibração de ajustes e perfeição. A busca pela perfeição nas pessoas poderá levar a grande insatisfação ou separações. É preciso saber amar, pois esta é a vibração do amor.  É necessário vigiar para não se deixar que o ciúme esteja presente e se torne um problema. </t>
  </si>
  <si>
    <t>As pessoas veem você como alguém que gosta de auxiliar, e servir. Você transmite a confiança e faz com que as pessoas se sintam à vontade para lhe contar segredos e ouvir sua opinião.</t>
  </si>
  <si>
    <t>Você é possuidor da auto-confiança e tem o dom de saber ser líder. Adora a liberdade e sabe viver sozinho, se for necessário, pois sabe lidar com situações inesperadas e corriqueiras. Preza e domina o seu espaço. O número 1 é o sinônimo do sucesso, é o que vai à frente, o que lidera, o que compete. O possuidor deste número na personalidade demonstra inclinação a toda atividade autônoma, onde lutará com suas próprias forças para alcançar seu objetivo. É preciso vigiar o lado egocêntrico ou egoísta, pois este é o número do EU SOU. Tudo gira em torno de si. o número um é o centro.</t>
  </si>
  <si>
    <t>Você deve aplicar sua capacidade de compreender o próximo sempre que se deparar com situações de queixume, utilizando-se de sua paciência e calma. A palavra-chave de sua bagagem com a energia do número 2 é a "harmonia". Você precisa aplicar essa capacidade de conciliação nas diversas situações que lhe são apresentadas. É você quem pode levar a paz ao ambiente tumultuado. Você tem o poder de apaziguar e isso precisa ser utilizado em toda a sua caminhada. Posições em que tenha contato direto com pessoas, atendendo, servindo, ouvindo e lhes proporcionando conforto é sua vocação de trabalho, destacando-se posições de assistente ou daquele que é o apoio de quem brilha, e é infinitamente necessário e competente.</t>
  </si>
  <si>
    <t>Você trouxe para esta vida a sabedoria da construção, do trabalho, da lealdade e da justiça. Este é um número mestre e indica que em vidas passadas foi desenvolvida a responsabilidade no sentido de aplicar todas essas qualidades não apenas para a família, mas também para a comunidade e isso deverá se propagar por esta vida também. Entretanto, este número sempre trará certa agitação e nervosismo, devido à sua enorme potência energética. Será necessário muito empenho no sentido de buscar a calma e harmonia. Deverá transformar os sonhos em construções reais.</t>
  </si>
  <si>
    <t>Preciso que vocês me ajudem a formar um movimento para as pessoas respeitarem a natureza na Ilha Porchat. Eu moro aqui e, devido à indignação frente ao desrespeito à natureza, coloco cartazes nos lugares ais críticos, pedindo para não jogarem lixo e respeitarem o meio ambiente. Tem ajudado muito, inclusive no mirante! Entretanto, há trechos em que os vândalos insistem em arrancar os cartaze</t>
  </si>
  <si>
    <t>Término:</t>
  </si>
  <si>
    <t>Este sub-ciclo tem a função de promover o crescimento espiritual, a elevação do conhecimento, o apendizado através de acontecimentos. Favorecimento a estudos e introspecção.</t>
  </si>
  <si>
    <t>O  desafio para esta vida é ser a base de construção, trabalho, lealdade e justiça. Este é um número mestre e indica que a responsabilidade é ainda maior, no sentido de aplicar todas as suas qualidades não apenas para a família, mas também para a comunidade. Você deverá aprender a transformar os sonhos em construções reais.</t>
  </si>
  <si>
    <t>Sensibilidade</t>
  </si>
  <si>
    <t>Independência</t>
  </si>
  <si>
    <t>Paciência</t>
  </si>
  <si>
    <t>Liderança</t>
  </si>
  <si>
    <t>Pro-atividade</t>
  </si>
  <si>
    <t>Comodismo</t>
  </si>
  <si>
    <t>Inércia</t>
  </si>
  <si>
    <t>Impaciência</t>
  </si>
  <si>
    <t>Planejamento</t>
  </si>
  <si>
    <t>Organização</t>
  </si>
  <si>
    <t>Lealdade</t>
  </si>
  <si>
    <t>Altruismo</t>
  </si>
  <si>
    <t>Ambição</t>
  </si>
  <si>
    <t>Eloquência</t>
  </si>
  <si>
    <t>Comunicação</t>
  </si>
  <si>
    <t>Dinamismo</t>
  </si>
  <si>
    <t>Preguiça</t>
  </si>
  <si>
    <t>Auto-expressão</t>
  </si>
  <si>
    <t>Espírito de Grupo</t>
  </si>
  <si>
    <t>Estabilidade</t>
  </si>
  <si>
    <t>Aceitação de mudanças</t>
  </si>
  <si>
    <t>Concentração</t>
  </si>
  <si>
    <t>Foco</t>
  </si>
  <si>
    <t>Sinceridade</t>
  </si>
  <si>
    <t>Otimismo</t>
  </si>
  <si>
    <t>Competitividade</t>
  </si>
  <si>
    <t>Controle</t>
  </si>
  <si>
    <t>Criatividade</t>
  </si>
  <si>
    <t>Confiança</t>
  </si>
  <si>
    <t>Poder de Decisão</t>
  </si>
  <si>
    <t>Poder de Negociação</t>
  </si>
  <si>
    <t>Polivalência</t>
  </si>
  <si>
    <t>Pontualidade</t>
  </si>
  <si>
    <t>Flexibilidade</t>
  </si>
  <si>
    <t>Submissão</t>
  </si>
  <si>
    <t>Competência</t>
  </si>
  <si>
    <t xml:space="preserve">Zero </t>
  </si>
  <si>
    <t>Weak</t>
  </si>
  <si>
    <t>Regular</t>
  </si>
  <si>
    <t>Carisma</t>
  </si>
  <si>
    <t>Simpatia</t>
  </si>
  <si>
    <t>Grade</t>
  </si>
  <si>
    <t>Person.</t>
  </si>
  <si>
    <t>Expres.</t>
  </si>
  <si>
    <t>LV</t>
  </si>
  <si>
    <t>Pot1</t>
  </si>
  <si>
    <t>Pot2</t>
  </si>
  <si>
    <t>Pot3</t>
  </si>
  <si>
    <t>Manipulação</t>
  </si>
  <si>
    <t>Construção</t>
  </si>
  <si>
    <t>Julgamento</t>
  </si>
  <si>
    <t>Liberdade</t>
  </si>
  <si>
    <t>1-2</t>
  </si>
  <si>
    <t>Impulsividade</t>
  </si>
  <si>
    <t>3</t>
  </si>
  <si>
    <t>&gt;4</t>
  </si>
  <si>
    <t>2 e 3</t>
  </si>
  <si>
    <t>Vendas</t>
  </si>
  <si>
    <t>Transportes</t>
  </si>
  <si>
    <t>Publicidade</t>
  </si>
  <si>
    <t>Criação</t>
  </si>
  <si>
    <t>Recursos Humanos</t>
  </si>
  <si>
    <t>Comercial</t>
  </si>
  <si>
    <t>Magistério</t>
  </si>
  <si>
    <t>Artista</t>
  </si>
  <si>
    <t>Comunicador</t>
  </si>
  <si>
    <t>Psicólogo</t>
  </si>
  <si>
    <t>Médico</t>
  </si>
  <si>
    <t>Cirurgião</t>
  </si>
  <si>
    <t>Juiz</t>
  </si>
  <si>
    <t>Advogado</t>
  </si>
  <si>
    <t>Operacional</t>
  </si>
  <si>
    <t>Físico</t>
  </si>
  <si>
    <t xml:space="preserve">Matemático </t>
  </si>
  <si>
    <t>Informática</t>
  </si>
  <si>
    <t>Arquiteto</t>
  </si>
  <si>
    <t>Decorador</t>
  </si>
  <si>
    <t>Beleza</t>
  </si>
  <si>
    <t>Secretário</t>
  </si>
  <si>
    <t>Político</t>
  </si>
  <si>
    <t>Biólogo</t>
  </si>
  <si>
    <t>Veterinário</t>
  </si>
  <si>
    <t>Pediatra</t>
  </si>
  <si>
    <t>Mecânico</t>
  </si>
  <si>
    <t>Policial</t>
  </si>
  <si>
    <t>Telefonista</t>
  </si>
  <si>
    <t>Recepção</t>
  </si>
  <si>
    <t>Manutenção</t>
  </si>
  <si>
    <t>Financeiro</t>
  </si>
  <si>
    <t>Enfermeiro</t>
  </si>
  <si>
    <t>Cozinheiro</t>
  </si>
  <si>
    <t>Agricultor</t>
  </si>
  <si>
    <t>Construtor</t>
  </si>
  <si>
    <t>Pastor</t>
  </si>
  <si>
    <t>Good</t>
  </si>
  <si>
    <t>Excelent</t>
  </si>
  <si>
    <t>Arquivista</t>
  </si>
  <si>
    <t>Modelo</t>
  </si>
  <si>
    <t>Atleta</t>
  </si>
  <si>
    <t>Nascim.</t>
  </si>
  <si>
    <t>Arrogância</t>
  </si>
  <si>
    <t>Intuição</t>
  </si>
  <si>
    <t>Direção</t>
  </si>
  <si>
    <t>Superintendência</t>
  </si>
  <si>
    <t>Gerência</t>
  </si>
  <si>
    <t>Supervisão</t>
  </si>
  <si>
    <t>Auxiliar</t>
  </si>
  <si>
    <t>Assistente</t>
  </si>
  <si>
    <t>Comando</t>
  </si>
  <si>
    <t>Subordinação</t>
  </si>
  <si>
    <t>ANO</t>
  </si>
  <si>
    <t>MÊS</t>
  </si>
  <si>
    <t>DIA</t>
  </si>
  <si>
    <t>Assessoria</t>
  </si>
  <si>
    <t>A consulta dá o direito ao cliente questionar sobre dúvidas ou mesmo assessoria em questionamentos sobre melhores oportunidades durante o prazo de 60 (sessenta) dias após a consulta. Após esse prazo, o cliente deverá marcar nova consulta, onde será informado o valor referente ao questionamento.</t>
  </si>
  <si>
    <t>Água Marinha, Opala, Pedra da Lua</t>
  </si>
  <si>
    <t>Inícios, novos caminhos, ideal para novos projetos, mudança de hábitos.</t>
  </si>
  <si>
    <t>Parcerias, apaziguações, trabalhos em grupo, entendimentos.</t>
  </si>
  <si>
    <t>Socialização, intuição aguçada, dedicação a artes, romances. Alegrias. Cudado para não perder o foco!</t>
  </si>
  <si>
    <t>Muito trabalho, stress, pensamentos agitados, planejamento. É preciso manter a calma e relaxar.</t>
  </si>
  <si>
    <t>Mudanças, viagens, agitação, ansiedade, movimento, tomada de iniciativas. Cuidado com exageros e acidentes.</t>
  </si>
  <si>
    <t>Foco na família, relacionamentos, muita responsabilidade, apego. Ideal para cuidar da saúde.</t>
  </si>
  <si>
    <t>Desafios. Ideal para estudos, reflexões, isolamento. Desenvolver sabedoria. Evitar início de novos projetos e envolvimentos.</t>
  </si>
  <si>
    <t>Foco nos assuntos financeiros. Ideal para planejamento. Poder, chances de sucesso. Ideal para compra e venda.</t>
  </si>
  <si>
    <t>Finalizações de carmas e realizações de projetos. Evitar inícios ou viagens. Ideal para limpeza em todos os sentidos.</t>
  </si>
  <si>
    <t>01</t>
  </si>
  <si>
    <t>02</t>
  </si>
  <si>
    <t>03</t>
  </si>
  <si>
    <t>04</t>
  </si>
  <si>
    <t>05</t>
  </si>
  <si>
    <t>06</t>
  </si>
  <si>
    <t>07</t>
  </si>
  <si>
    <t>08</t>
  </si>
  <si>
    <t>09</t>
  </si>
  <si>
    <t>10</t>
  </si>
  <si>
    <t>11</t>
  </si>
  <si>
    <t>12</t>
  </si>
  <si>
    <t>meses</t>
  </si>
  <si>
    <t xml:space="preserve">anos e </t>
  </si>
  <si>
    <t>Data de Nascimento</t>
  </si>
  <si>
    <t>P</t>
  </si>
  <si>
    <t>A</t>
  </si>
  <si>
    <t>D</t>
  </si>
  <si>
    <t>E</t>
  </si>
  <si>
    <t>Cabeça, coração, sentidos</t>
  </si>
  <si>
    <t>Altruísmo</t>
  </si>
  <si>
    <t>Mudanças</t>
  </si>
  <si>
    <t>Amor, Família, Saúde</t>
  </si>
  <si>
    <t>Aprender o amor incondicional</t>
  </si>
  <si>
    <t>Obsidiana, Turmalina Negra</t>
  </si>
  <si>
    <t>Órgãos sexuais e nervos</t>
  </si>
  <si>
    <t>Coração</t>
  </si>
  <si>
    <t xml:space="preserve">Cumprimento de fases, karmas. perdas, sacrifício, desilusões. </t>
  </si>
  <si>
    <t>Aano Pessoal</t>
  </si>
  <si>
    <t>Mês pessoal</t>
  </si>
  <si>
    <t>Aano Pessoal do nascimento</t>
  </si>
  <si>
    <t>Ano Universal do nascimento</t>
  </si>
  <si>
    <t>Mês de nascimento</t>
  </si>
  <si>
    <t>Ano pessoal do nascimento</t>
  </si>
  <si>
    <t>Dia do Nascimento</t>
  </si>
  <si>
    <t>13</t>
  </si>
  <si>
    <t>14</t>
  </si>
  <si>
    <t>15</t>
  </si>
  <si>
    <t>16</t>
  </si>
  <si>
    <t>17</t>
  </si>
  <si>
    <t>18</t>
  </si>
  <si>
    <t>19</t>
  </si>
  <si>
    <t>20</t>
  </si>
  <si>
    <t>21</t>
  </si>
  <si>
    <t>22</t>
  </si>
  <si>
    <t>23</t>
  </si>
  <si>
    <t>24</t>
  </si>
  <si>
    <t>25</t>
  </si>
  <si>
    <t>26</t>
  </si>
  <si>
    <t>27</t>
  </si>
  <si>
    <t>28</t>
  </si>
  <si>
    <t>29</t>
  </si>
  <si>
    <t>30</t>
  </si>
  <si>
    <t>Civlos Vitais</t>
  </si>
  <si>
    <t>Formação</t>
  </si>
  <si>
    <t>Ação</t>
  </si>
  <si>
    <t>Colheita</t>
  </si>
  <si>
    <t>Pináculos</t>
  </si>
  <si>
    <t>Subciclos</t>
  </si>
  <si>
    <t>FORMAÇÃO</t>
  </si>
  <si>
    <t>AÇÃO</t>
  </si>
  <si>
    <t>COLHEITA</t>
  </si>
  <si>
    <t>não tem</t>
  </si>
  <si>
    <t>Esta é uma vibração que mostra grande influência feminina (da mãe). Talvez tenha partido de um abandono ou separação dos pais. Há grandes chances de dependência. Por outro lado, levando em consideração a grande dose de sensibilidade, há favorecimento nas associações, amizades e relacionamentos.</t>
  </si>
  <si>
    <t>Dificuldades nos esudos. Será preciso muito empenho, dedicação e companhamento.Pode haver algumas restrições quanto ao seu desenvolvimento ao relacionamento social. Várias restrições em diversas áreas. É necessário grande empenho para evolução intelectual, devido à grande atividade mental.</t>
  </si>
  <si>
    <t xml:space="preserve">Aqui pode-se instalar o desprendimento de atividades (possível semi-aposentadoria). O trabalho poderá provir de fonte autônoma derivado de estudos, ou principalmente em casa. Não há previsão de uma vida social ativa, entretanto, este período virá carregado de sabedoria, conhecimento e muitos desafios, com o propósito de elevação espiritual. </t>
  </si>
  <si>
    <t>Potência Carmática</t>
  </si>
  <si>
    <t>O que o Dia do seu Nascimento diz sobre você</t>
  </si>
  <si>
    <t>Sentido prático, boa expressão com as mãos. Muito cuidado com o materialismo demasiado. Sua grande qualidade é a disciplina.</t>
  </si>
  <si>
    <t>Você é uma pessoa carinhosa e necessita de liberdade para tudo que faz. Muita capacidade de conquistar o sucesso, desde que não se deixe influenciar pelo julgamento alheio, o que pode causar enerme tensão. São necessários exercícios ao ar livre. Sua atração é imediata com pessoas alegres e divertidas.</t>
  </si>
  <si>
    <t>Apesar da grande criatividade, ela pode ser voltada apenas ao ambiente doméstico. Prefere a casa aos amigos. Suas maiores qualidades são o amor, o que faz com que você alegre o local onde chega. Se assumir o lado negativo, afunda-se em preocupações, dramatização, principalmente com problemas doméstcos, desenvolvendo medo e ansiedade e fácil apresentação de queixas. Precisa de passatempos que liberem sua criatividade.</t>
  </si>
  <si>
    <t xml:space="preserve">Grande qualidade em perceber a sua Lição de Vida e segui-la. </t>
  </si>
  <si>
    <t/>
  </si>
  <si>
    <t>Potências Carmáticas:</t>
  </si>
  <si>
    <t>Forte intuição. Gosta de trabalhar com pessoas inteligentes e alegres. É dotado de confiança e sabe assessorar e apoiar os outros.. Prefere o natural ao artificial. A alegria faz parte da sua personalidade.</t>
  </si>
  <si>
    <t>Este é o número da transformação. Está associado a vidas passadas em que não foram devidamente desenvolvidas as competências profissionais, a disciplina e a capacidade de trabalho. Trata-se de alguém que viveu à custa dos outros, tendo dificuldade em sustentar-se a si próprio devido à preguiça, à inveja, à má gestão. Tem, agora, a missão de se transformar a si próprio, aprendendo a empenhar-se, a trabalhar e a gerar riqueza, sabendo respeitar os outros. É possível que tenha tido que trabalhar desde tenra idade, sendo confrontado com duras provas para que possa desenvolver a paciência, a perseverança e a determinação.</t>
  </si>
  <si>
    <t>Este é um karma que se relaciona com o mau uso do poder, com a tirania, com o orgulho excessivo e a ambição desmedida. Nas suas vidas passadas usurpou o que não era seu, e pelo seu comportamento tirânico outros sofreram muitas injustiças. Terá, agora, de aprender que só pode colher da vida aquilo que nela planta, e que terá de dar aos outros o que noutras vidas lhes tirou. Tem como missão aprender a honestidade e a lealdade, pois esta vida tem o propósito de corrigir o seu caráter.</t>
  </si>
  <si>
    <t>Com um ego descontrolado, a problemas de vaidade, temperamento intempestivo e violento, tem agora a missão de aprender a humildade. Viveu vidas exageradamente apegadas às suas posses, materiais ou emocionais, dando demasiado valor às aparências e às necessidades do ego. Pode ter de enfrentar, agora, perdas sucessivas, para que aprenda a dar valor à essência, a aceitar a dor e a desapegar-se, compreendendo as mudanças como estágios necessários da evolução. Terá de desenvolver a sabedoria interior e alargar as suas perspetivas de vida.</t>
  </si>
  <si>
    <t>Bastante limitação em muitas áreas. Realidade e idealismo. Tendência à seriedade. Possível ambição, que pode gerar instablidade e insatisfação. Cuidado com o fanatismo.</t>
  </si>
  <si>
    <t>Potencial extraordiário. Combina intuição e sentido prático. Consegue tudo a que se propõe, desde que integrando os planos da mente, da alma e do físico. Existe aqui a possibilidade de domínio sobre o outro, que precisa ser controlado.</t>
  </si>
  <si>
    <t>Elevado nível espiritual. Excelente guia para compreensão dos outros. Fortes oscilações de humor. Todo potencial espiritual deve ser aproveitado e colocado em prática.</t>
  </si>
  <si>
    <t>Forte capacidade de se adaptar às pessoas e às circunstâncias. São pessoas sociáveis e energéticas, generosas . Devem conter-se contra a tendência à superficialidade. Costumam ser o centro das atenções.</t>
  </si>
  <si>
    <t>Você tem a tendência a  agir e trabalhar individualmente. Grande necessidade de exppressar sua independência , emoções e intuição. Forte tendência a encarar a independência financeira como parte de seu processo de independência pessoal.</t>
  </si>
  <si>
    <t xml:space="preserve">Sente muito prazer em entreter os outros. Aprecia toda forma de humor, em especial, o sarcástico. Rápida capacidade de raciocínio. </t>
  </si>
  <si>
    <t>Você dá sempre o melhor de si, quanto pode trabalhar por conta própria. Precisa de liberdade para expressar toda sua criatividade e capacidade de iniciativa. Gosta de fazer sempre as coisas da sua maneira. Pode parecer distante e desligado. Forte espírito competitivo.</t>
  </si>
  <si>
    <t>Noutras vidas teve problemas ligados aos vícios, à perdição da alma, ao excesso, e tem agora como missão aprender a encontrar um verdadeiro propósito para a sua vida, que possa orientar a sua conduta e as suas ações, já que no passado se limitou a ceder aos caprichos momentâneos e à busca do prazer fácil e imediato. Viveu vidas de exageros físicos, relacionados com sexo, álcool, comida ou drogas, sem cuidar do seu corpo e sem se preocupar com nada que não fosse mundano, o que lhe pode ter trazido doenças com as quais hoje ainda tem de lidar. Terá de desenvolver a abnegação, o amor ao próximo e a espiritualidade para poder superar este carma, aprendendo a dominar os seus impulsos.</t>
  </si>
  <si>
    <t>Uma carga bastante pesada para um início de vida. Esta é a vibração da compaixão carrega uma carga bastante pesada. É preciso uma forte dedicação dos pais no sentido de amor e compreensão. As reações mais prováveis são nervos, descontrole emocional e medos. Há uma probabilidade de um bom desenvolvimento intelectual para o futuro.</t>
  </si>
  <si>
    <t>Este é um período de mudanças e liberdade. Se utilizados com sabedoria e bom senso, pode ser de grande valia, entretanto, fica o alerta de que se não houver controle, pode ser também muito perigoso e de desvios para vícios e exageros. Esta é uma vibração que pode ser desorientada no âmbito sexual. Portanto, todo cuidado e vigilância. Aproveite com equilíbrio.</t>
  </si>
  <si>
    <t>Análise da Grade Numerológica</t>
  </si>
  <si>
    <t>Aqui se desenvolve a independência, a necessidade de agir por si próprio, a autossuficiência. É muito importante que essa independência seja respeitada e nunca tolhida, porque o indivíduo está se preparando para enfrentar o mundo com suas próprias forças. Ele precisa ser livre para agir. Obviamente, deve haver limites para uma criança, porém, com a consciência de que ela terá muito mais sucesso sem amarras.</t>
  </si>
  <si>
    <t xml:space="preserve">A vibração 6 carrega grande responsabilidade sobre a família. Isto indica que um ciclo inicial de vida com essa energia pode ser bastante pesado para uma criança (e até mesmo adolescente), fazendo com que absorva as responsabilidades com uma certa dose de sofrimento, absorvendo para si os problemas familiares. É preciso que os pais sejam complacentes no sentido de não permitirem essa carga demasiada, quando possível. Essa vibração pode ter efeitos futuros, em outras fases. Há possibilidade de romances ainda precoces, assim como casamento. </t>
  </si>
  <si>
    <t>Esta é uma vibração em cuja fase deve ser liberada a liberdade de socialização, motivação, espiritualidade, porque aqui começam os primeiros traços de auto expressão e direcionamento às artes. A facilidade em fazer amigos, socializando-se de forma geral é muito grande e precisa ser respeitada. É preciso atentar para não perder o foco do objetivo principal.</t>
  </si>
  <si>
    <t>A vibração 7 remete à introspecção, fazendo com que a criança viva em um mundo recluso, sem muita socialização. Na adolescência se dará a necessidade de busca e descobertas. É uma vibração que precisa ser muito bem orientada pelos pais, a fim de que o indivíduo não viva em um mundo somente seu e com grandes chances de ter inimigos imaginários ou até mesmo revelações espirituais (ou paranormais). Entretanto, se bem orientada, a pessoa sob esta vibração poderá ter grandes chances de sucesso, devido à grande capacidade cognitiva.</t>
  </si>
  <si>
    <t>Ciclo com uma vibração bastante forte e de poder para uma criança. A vibração 8 carrega muito dinamismo e capacidade de liderança e absoluta determinação de ser o líder. Toda essa força deve ser dirigida e controlada para que não haja desvios na capacidade de dominação. Se bem direcionada, essa vibração poderá ser um grande pilar para o futuro, especialmente na questão material.</t>
  </si>
  <si>
    <t xml:space="preserve">Este Ciclo Vital com a influência da vibração 1, indica movimento e atividades constantes. Não há previsão de descanso. É o momento de liberação para a individualidade e para dar início a novos projetos e novas atividades que venham a engrandecer o desafio maior. É a hora para desvendar novos caminhos e desapegar-se de valores antigos. </t>
  </si>
  <si>
    <t>Este período propicia a obediência e a parceria, alianças e facilidade em trabalhar em grupo. O que não é aconselhável nesta vibração, dentro deste Ciclo Vital, é tomar a dianteira dos negócios. A assessoria e bastidores serão muito mais beneficiados. É preciso vigiar e controlar a sensibilidade, que estará muito elevada e poderá causar sofrimento e vitimismo, assim como a dependência extrema da figura feminina e até mesmo o comodismo.</t>
  </si>
  <si>
    <t>A vibração 3 traz alegria e luz. Se bem aproveitado, este poderá ser o melhor ciclo da vida de um indivíduo, devido à sua força, que favorece relacionamentos, espiritualidade, integração social e também o campo das artes. A intuição estará bastante aguçada, assim como a sensibilidade, favorecendo a criatividade em todas as áreas. Excelente período para a auto expressão e comunicação. É necessária muita atenção para não perder o foco.</t>
  </si>
  <si>
    <t>Este é um período propício a estabelecimento de bases sólidas e duradouras. Esta vibração propicia a estabilidade e segurança. É necessário concentrar-se no trabalho. É um período de alta produtividade, mas também de muito estresse. É preciso vigiar para  que a energia desta vibração não provoque o  desequilíbrio emocional, devido à sua intensidade e necessidade de atividade constantes, assim como muito uma certa dose de nervosismo. É preciso ter muito cuidado com a saúde do coração e/ou pressão arterial.</t>
  </si>
  <si>
    <t>Este é um período que pode propiciar muitas viagens, mudanças constantes, novas atividades, novos amigos e romances. Podem ocorrer mudanças completas de um dia para outro. A cada 18 meses (contando do mês de aniversário) podem ocorrer mudanças significativas na vida do indivíduo nesse período. Este pode ser um dos melhores ciclos da vida, no sentido de aproveitar para realizar grandes aventuras. É preciso ter muito cuidado com excessos que possam prejudicar a saúde e acidentes. A ansiedade estará em grande evidência e precisará ser controlada através de atividades físicas ou meditação.</t>
  </si>
  <si>
    <t>Este ciclo vital prevê ajustes, especialmente no que diz respeito a assuntos familiares. O indivíduo será frequentemente testado com problemas de outras pessoas, entretanto, há grandes chances de ser um período feliz no âmbito familiar, assim que os ajustes forem feitos. Fica aqui uma advertência quanto à expectativa de perfeição por parte dos outros. Isso poderá ser bastante prejudicial. Fica também a advertência sobre a dualidade, de acordo com a frequência vibracional, o que implica em uniões ou separações.</t>
  </si>
  <si>
    <t>O Ciclo Vital da Ação com a vibração 7 determina a espiritualidade e a sabedoria, pesquisa, dúvidas e grandes turbulências. A mente estará mais ativa do que nunca neste período. Deve-se aproveitar esse período para estudar, alimentar o espírito com conhecimento, aprimorar o intelecto e cuidar da espiritualidade. Este será um período de muitos desafios ao longo do caminho, e quanto mais conhecimento e dedicação espiritual forem adquiridos, maior será a evolução. Esta é uma das fases mais importantes da vida, quando sob esta vibração do Clico de Ação, justamente por ser mais turbulenta, que deve resultar em aprendizado e não sofrimento. Aqui é preciso tirar proveito de cada degrau, uma vez que é uma fase de evolução.</t>
  </si>
  <si>
    <t>A força da vibração 8 neste ciclo vital de Ação pode ter dois efeitos extremamente fortes: 1) sucesso na área financeira, ascensão ao poder, domínio e sucesso; 2) Extrema agressividade para obtenção de poder ou respeito, potencialização de instintos dominadores. Em outras palavras, esta vibração tem enorme poder sobre o indivíduo, como se fosse um escudo invisível que somente ele percebe, de tal forma a se aventurar como que tendo a certeza da vitória, mas isso pode ser ilusório. Deve haver seriedade e planejamento para aproveitar o lado brilhante e positivo desta vibração.</t>
  </si>
  <si>
    <t>Aqui o aspecto espiritual está presente e exigirá dedicação praticamente integral, ou seja, não deve haver favorecimento na vida amorosa a fim de não interferir em no desenvolvimento nesta fase. Aqui o amor é universal, oposto ao individual. É também um período de grandes realizações. É preciso saber aproveitar todo esse potencial, onde a sabedoria estará bastante presente. Pode haver separações, afastamentos e finalizações. Não é preciso temer, apenas encarar como renovação e cumprimento de carmas.</t>
  </si>
  <si>
    <t>Este é um período de inspiração e revelação. Período de grandeza de ideais. Entretanto, há uma grande advertência de cuidado para com especulações e novos empreendimentos durante esta fase. A conexão é totalmente espiritual.</t>
  </si>
  <si>
    <t>Este Ciclo Vital de Colheita com a influência da vibração 1, indica movimento e atividades constantes. Não há previsão de descanso. Deve=se aproveitar para dar início a novos projetos e novas atividades que venham a engrandecer o seu desafio principal.</t>
  </si>
  <si>
    <t xml:space="preserve">Aqui se prevê descanso, pouca atividade ou mudanças. Há também, com a vibração 2, uma forte tendência ao comodismo e à dependência da figura feminina. É o momento de apaziguarão, de se eliminarem mágoas, ressentimentos, reaver amizades perdidas. É o momento de perdoar, vivenciar a paz interior. Ideal para parcerias. Entretanto, a forte tendência de comodismo dessa vibração pode provocar a tendência a colecionar objetos ou, até mesmo, de acumular coisas. É preciso ter muito cuidado nesse sentido. </t>
  </si>
  <si>
    <t xml:space="preserve">Felizmente, a vibração 3 é cheia de luz e alegria, assim como espiritualidade e dedicação às artes. Um ciclo de Colheita com esta vibração tente a ser muito feliz e rodeado de amigos. Prevê-se aqui a possibilidade de uma vida feliz e realizada. </t>
  </si>
  <si>
    <t>Neste período não há previsão de descanso, ou seja, haverá atividade constante, seja por questões de trabalho, seja por outra causa. Aqui não se fala em uma vida fácil, mas sim, de batalha contínua. Isto pode ser levado para o lado positivo, quando se pensa em atividade plena, que resulta em vida e conquista de objetivos. É preciso conscientizar-se de que esta batalha é absolutamente necessária para o cumprimento da sua Lição de Vida.</t>
  </si>
  <si>
    <t>A vibração 5 possui uma tendência a mudanças e liberdade. Nesta fase de Colheita, essa tendência pode ser vista como algo extremamente positivo, indicando viagens e mudanças agradáveis. Entretanto, seguindo a lei da dualidade, dependendo de como foram vivenciadas as fases anteriores, especialmente a fase de Ação, poderá haver grandes chances de problemas sérios de saúde, relacionados com destruição das células. Lembramos que estamos “colhendo frutos plantados”. Se esta vibração, que possui um lado bastante perigoso se apresenta aqui, é melhor que os períodos anteriores tenham sido cumpridos com sabedoria, para que esta seja a melhor fase da vida.</t>
  </si>
  <si>
    <t>A vibração 6 no período de Colheita aponta para segurança, mas também para algumas restrições. Podem ocorrer injustiças e ajustes familiares. Aborrecimentos devem ser encarados com otimismo de que está havendo um ajuste ao crescimento, evolução das partes. Se cumprido o lado positivo, ou seja, a compreensão, a colheita será plena e rodeada de amor familiar.</t>
  </si>
  <si>
    <t xml:space="preserve">A indica vibração 8 no período da Colheita a forte tendência de sucesso financeiro e material, porém não prevê descanso, e sim, muito ainda a ser cumprido. Entretanto, é fundamental lembrar que estamos falando em “colheita”. Ela pode ser o resultado das atitudes tomadas durante o decorrer da vida, o que pode indicar que haverá um “favorecimento” no setor material, mas não um milagre. Esta pode ser a chance de serem consertadas atitudes mal planejadas no passado, pode ser a hora de investir, de reparar danos e de fazerem brotar novos frutos, porque ela seguirá até o final da vida. </t>
  </si>
  <si>
    <t xml:space="preserve">Este pode ser um ciclo de aprendizado adicional ou uma forte finalização de carmas. É um período propício ao descanso material e ao emprego da habilidade espiritual. Este período pode ser destinado a estudos, mas pode haver turbulências, perdas e afastamentos. Seguindo a lei da dualidade, esta pode ser também a hora de se cumprirem grandes realizações e finalizações de projetos. </t>
  </si>
  <si>
    <t xml:space="preserve">Este será um período de descanso para que haja total abertura espiritual. Ideal para escrever livros, abrir a mente para uma elevação de contato com o Divino. Estamos falando de uma colheita iluminada. Todo poder espiritual que não foi realizado até então, tem agora o seu favorecimento para fluir e ser útil à humanidade. A própria vibração 11 direcionará o indivíduo a esse rumo. Lutar contra, seria abandonar a chance de evoluir o espírito e colher os frutos até o final da vida. </t>
  </si>
  <si>
    <t>Vibração de inícios, favorável a aprendizados e aplicação de novos hábitos e costumes. Pode provocar fortes sinais de independência ou desejo de liberdade e até mesmo de egocentrismo.</t>
  </si>
  <si>
    <t>Este sub-ciclo tem a vibração da dependência e pode gerar apego ou comodismo. Também será favorável a associações. A Sensibilidade estará mais alta do que nunca. É preciso controlar as emoções e desenvolver a independência, assim como dar início a participar de pequenos grupos.</t>
  </si>
  <si>
    <t>Este sub-ciclo é marcado pela socialização, amizades e envolvimento em grupos. A sua auto-expressão estará bastante favorecida, assim como a intuição. Pode também despertar uma dose de sensibilidade às artes.</t>
  </si>
  <si>
    <t>O quarto sub-ciclo, cuja vibração é voltada ao trabalho, possui fortes chances de apresentar estresse e confusão. É necessário equilíbrio e dedicação à sua vocação profissional, com foco apenas na produtividade. Esta vibração poderá conduzir o indivíduo a uma profunda irritabilidade e a um deterioramento do seu estado de saúde, que apenas poderá ser consertado se houver uma correção no seu objetivo principal. Há também chances de desenvolver bases sólidas para o resto da vida. Esta é a hora de construir o futuro.</t>
  </si>
  <si>
    <t>O quinto sub-ciclo possui uma vibração totalmente voltada a mudanças, inquietação e ansiedade. Este é um período em que a atração pessoal estará mais aguçada, propiciando aventuras, viagens e muitas atividades criativas. Esta fase deve ser aproveitada na sua melhor parte, que é a liberdade, desde que utilizada com sabedoria para tirar bons proveitos da vida. É absolutamente necessário o cuidado com excessos, vícios, exageros e compulsões de qualquer espécie. O aspecto sexual estará mais forte do que nunca, por isso, é preciso saber ponderar os relacionamentos para não se deixar levar por prazeres voláteis.</t>
  </si>
  <si>
    <t>O sexto sub-ciclo possui tem o foco especialmente direcionado à família e ao amor. Este será um período que poderá exigir ajustes familiares, como também poderá ser favorável a novos relacionamentos duradouros. O indivíduo sentirá muita responsabilidade em suas mãos e deverá assumi-la para que nada fique pendente após esta fase. É um período de ajustes.  É muito provável que sinta um apego extremamente maior, e isso precisará ser controlado para evitar sofrimentos desnecessários e ciúme exagerado. Aqui podem acontecer uniões, separações, nascimentos ou mudanças na família, de alguma forma.</t>
  </si>
  <si>
    <t>Este é um período que proporciona mudanças significativas e muitas delas, dolorosas e difíceis. Somos absolutamente solicitados a aplicar tudo que aprendemos na vida até então e isso nos eleva espiritualmente, apesar dos grandes desafios. Trata-se de um período empírico, de testes, erros e acertos. Se nesse período ainda não tivermos conseguido atingir um alto grau de entendimento espiritual (aprendendo com os desafios), isso será cobrado de forma agressiva. Este período requer, e é absolutamente propício ao aprendizado, ao estudo, à elevação intelectual, não guardando apenas para si, mas espalhando essa sabedoria como se fossem sementes. É ideal para estudos e novos aprendizados.</t>
  </si>
  <si>
    <t>O oitavo sub-ciclo possui uma vibração totalmente direcionada ao lado material e financeiro. Pode haver ascensão ao poder, maiores possibilidades de fazer bom uso do ganho material. O indivíduo inspirará mais respeito e deverá aproveitar este período para fazer bons planejamentos financeiros, poupar, investir e até mesmo planejar o futuro com mais consistência. O positivismo e a consciência é que levarão ao lado positivo, portanto, é absolutamente necessário afastar-se de vibrações baixas e negativismo, para que essa vibração não se reverta para o sentido contrário.</t>
  </si>
  <si>
    <t xml:space="preserve">Este sub-ciclo prevê grandes realizações e finalizações de carmas. Pode haver perdas e desligamento de valores e projetos antigos. É hora de se desprender do que não contribui com o lado positivo da vida. É momento da limpeza de energias. 
 </t>
  </si>
  <si>
    <t>Aqui fica estabelecido um começo ou re-começo, um renascimento, uma renovação de conceitos e valores. Este será um período de explorar novos caminhos. Aqui devem-se colocar em prática projetos que possam estar guardados, esperando por uma ação. Está é a hora de abrir as portas para o novo, sem medo.</t>
  </si>
  <si>
    <t>Esta vibração é bastante pesada para se dar início na vida, pois pode acarretar o distanciamento dos pais logo na infância. Após esse período, pode haver forte dependência da figura feminina durante todo o pináculo. Em todos os outros aspectos ele é bastante favorável, por facilitar o relacionamento com amigos e sociedades e harmonia no casamento (sempre lembrando da dualidade, onde o nível de frequência direciona para o lado positivo ou negativo). É um período que não propõe mudanças e pode acarretar comodismo.</t>
  </si>
  <si>
    <t xml:space="preserve">Este período pode ser considerado um dos melhores da vida. Aqui estará evidenciada a comunicação, a liberdade, a socialização, o otimismo, dedicação às artes, à alegria e à espiritualidade. A intuição estará muito forte. É preciso saber aproveitar essas qualidades ao máximo, entretanto, é preciso ter muito cuidado em manter o foco. </t>
  </si>
  <si>
    <t xml:space="preserve">Aqui poderá haver um aumento do poder material, provindo exclusivamente do trabalho e da própria luta. A ambição neste período, poderá reverter o quadro de sucesso em perdas financeiras e materiais. Portanto, é preciso manter o foco na lealdade, justiça, organização e trabalho honesto. A tensão estará muito forte neste período. É preciso encontrar formas de relaxar e não focar única e exclusivamente no trabalho. Esta é uma vibração de estresse, disciplina e perfeccionismo. É preciso descansar a mente para produzir mais e melhor, sem prejudicar as outras áreas da sua vida. </t>
  </si>
  <si>
    <t>Este é um pináculo, especialmente no início, com um foco muito forte em mudanças e ansiedade. A criatividade estará muito aguçada. A ânsia por mudanças constantes pode acabar atrapalhando planos e projetos. A atração física estará muito forte e isso poderá facilitar uma certa insatisfação com um determinado parceiro. É preciso ter consciência e aproveitar apenas o lado positivo dessa vibração, que é a aceitação de mudanças e possibilidades de viagens, assim como a alta criatividade. É preciso ter atenção especial com a saúde!</t>
  </si>
  <si>
    <t>Este Pináculo, tem o foco totalmente direcionado à família e ao amor. Mudanças e ajustes são previstos e necessários nessa área. Será um período de intensa responsabilidade e pode haver uma certa dose de apego e ciúme exagerado. Há favorecimentos para dedicar-se à saúde neste período. Totalmente favorável a trabalhos na área da saúde, beleza, recursos humanos e culinária.</t>
  </si>
  <si>
    <t>Fase de total introspecção e poderá beneficiar estudos e concentração. A espiritualidade estará vibrante o tempo todo em todas as ações. Isso significa que o indivíduo enfrentará altos desafios, que precisam ser digeridos e entendidos como aprendizado e crescimento, caso contrário, não haverá frutos positivos advindos dessas experiências. Aqui, é muito importante encarar os desafios unicamente como degraus de aprendizado, e não como punição ou sofrimento. Quanto mais alta estiver a frequência vibracional, maior será o êxito dentro do crescimento espiritual.</t>
  </si>
  <si>
    <t>Este é um período de ascensão ao poder e obtenção de respeito. Este período tem um foco no lado material (financeiro) e pode proporcionar sucesso neste aspecto. É preciso focar no positivo, sempre com alta frequência vibracional, para que haja proveito dessa vibração tão poderosa e próspera. Esta vibração pode potencializar todas as demais constantes na Linha do Tempo.</t>
  </si>
  <si>
    <t>Período que envolve grandes realizações e sucesso nos negócios. Viagens longas e distantes. Pode haver um clima tempestuoso nas relações afetivas, especialmente no casamento/relacionamento. Este também pode ser um período de perdas e sacrifícios. É preciso tirar proveito do lado positivo de cada acontecimento, uma vez que o objetivo principal desta vibração neste pináculo é adquirir e lapidar a sabedoria, e isso nunca acontece de forma fácil e tranquila.</t>
  </si>
  <si>
    <t>Período de forte inspiração e de sucesso praticamente garantido, desde que respeitadas as solicitações da espiritualidade. Este é um período de enorme capacidade intuitiva, que possibilita a materialização das ações mais inspiradas. Contudo, existem os requisitos espirituais necessários para alcançar o potencial máximo dessa vibração, que implicam na compaixão, temperança, integridade e prática da meditação. É necessário manter a integridade nas ações e no pensamento, pois somente assim GARANTIRÁ que nenhuma força negativa impeça o florescimento espiritual, que é o verdadeiro propósito deste período.</t>
  </si>
  <si>
    <t xml:space="preserve">O Desafio Secundário com a vibração 1 é saber lidar com a individualidade, usar a liberdade de forma proveitosa ao crescimento espiritual. O indivíduo será sempre testado no uso correto da liderança e este já se manifesta como um dom inato. É necessário aprender a superar todos os obstáculos da vida sozinho, desenvolver a habilidade de ser auto-suficiente, mas nunca deixando de lado a ajuda alheia. Sempre haverá a chance de sucesso nas empreitadas em que realizar por conta própria e estará sempre acompanhado do sucesso. É preciso ter cuidado para não cair no egoísmo, narcisismo ou egocentrismo. </t>
  </si>
  <si>
    <t>A vibração 2 indica que o indivíduo será sempre sendo desafiado a manter a calma e o auto-controle. Seu desafio é relacionar-se com o outro, colocando-se na posição dele para que possa compreender suas atitudes e desenvolver a parceria de forma pacífica. Aqui fica claro que faz-se necessário desenvolver a empatia, até o final da vida.</t>
  </si>
  <si>
    <t>O Desafio Secundário com a vibração 3 é aprender a se comunicar de forma clara e expressiva. Todo o aprendizado adquirido nesta vida deverá ser passado adiante. A inteiração com o outro, no sentido de unificar a linguagem, é fundamental. Saber auto expressar-se, com clareza, calma e alegria. Normalmente, este desafio também propõe grande habilidade às artes.</t>
  </si>
  <si>
    <t>O Desafio Secundário com a vibração 4 é a atividade constante e muito trabalho durante toda a vida. É preciso tomar cuidado com o perfeccionismo e dedicação demasiada ao trabalho. É preciso vigiar o desenvolvimento de estresse e manias, principalmente se a mesma também for a vibração constante da Lição de Vida. É preciso desenvolver a calma e realizar as atividades dentro do bom senso, deixando tempo para diversão e dedicação à família.</t>
  </si>
  <si>
    <t>O Desafio Secundário com a vibração 5 é aprender a lidar com mudanças constantes, assim como enfrentar as tentações de prazeres fáceis com cabeça no lugar, com responsabilidade, sem se deixar envolver por impulsos. Saber utilizar a ação constante para promover o crescimento e não para destruir a saúde, especialmente devido à forte ansiedade e tendência a vícios.</t>
  </si>
  <si>
    <t>O Desafio Secundário com a vibração 6 irá colocar o indivíduo à prova quanto às questões de responsabilidade e de amor familiar. Muito amor e apego presentes em todas as decisões. Muitas questões envolvendo família e relacionamentos. É preciso haver muito cuidado para não ultrapassar a barreira do bom senso e deixar o amor interferir na responsabilidade e dependência.</t>
  </si>
  <si>
    <t>O Desafio Secundário com a vibração 7 é desenvolver e utilizar a mente a favor do crescimento espiritual. O indivíduo será sempre testado nas questões espirituais, científicas e questionamentos, assim como o confronto com valores divergentes dos seus, onde deverá manter a diplomacia e não se deixar levar pela arrogância e certeza ilusória de sempre estar com a razão. Sua forte intuição o guiará sempre.</t>
  </si>
  <si>
    <t>O Desafio Secundário com a vibração 8 implica em ser testado em toda sua vida quanto a questões ligadas ao poder e ao aspecto material. O indivíduo tem como desafio aprender a liderar sem arrogância, aprender a ser humilde, mesmo que esteja em uma ótima situação financeira ou de poder. A abundância estará sempre ao seu redor, mas dependerá de sua atitude sábia para conquistá-la e mantê-la.</t>
  </si>
  <si>
    <t>O Desafio Secundário com a vibração 9 colocará o indivíduo à prova quanto a finalizações, com o objetivo de aprender a desapegar-se com sabedoria. Desenvolver a sabedoria é o maior desafio, porque aqui se encontram resumidos todos os outros. A sensibilidade estará evidente o tempo todo. Aqui se desenvolve o amor incondicional e universal.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</si>
</sst>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
    <numFmt numFmtId="165" formatCode="[$-F800]dddd\,\ mmmm\ dd\,\ yyyy"/>
  </numFmts>
  <fonts count="178">
    <font>
      <sz val="11"/>
      <color theme="1"/>
      <name val="Century Schoolbook"/>
      <family val="2"/>
      <scheme val="minor"/>
    </font>
    <font>
      <b/>
      <sz val="11"/>
      <color theme="3"/>
      <name val="Century Schoolbook"/>
      <family val="2"/>
      <scheme val="minor"/>
    </font>
    <font>
      <b/>
      <sz val="11"/>
      <color theme="0"/>
      <name val="Century Schoolbook"/>
      <family val="2"/>
      <scheme val="minor"/>
    </font>
    <font>
      <b/>
      <sz val="11"/>
      <color theme="1"/>
      <name val="Century Schoolbook"/>
      <family val="2"/>
      <scheme val="minor"/>
    </font>
    <font>
      <sz val="11"/>
      <color theme="0"/>
      <name val="Century Schoolbook"/>
      <family val="2"/>
      <scheme val="minor"/>
    </font>
    <font>
      <sz val="11"/>
      <color theme="5" tint="0.59999389629810485"/>
      <name val="Century Schoolbook"/>
      <family val="2"/>
      <scheme val="minor"/>
    </font>
    <font>
      <sz val="11"/>
      <name val="Century Schoolbook"/>
      <family val="2"/>
      <scheme val="minor"/>
    </font>
    <font>
      <sz val="11"/>
      <color theme="3" tint="-0.249977111117893"/>
      <name val="Century Schoolbook"/>
      <family val="2"/>
      <scheme val="minor"/>
    </font>
    <font>
      <sz val="11"/>
      <color theme="4" tint="-0.249977111117893"/>
      <name val="Century Schoolbook"/>
      <family val="2"/>
      <scheme val="minor"/>
    </font>
    <font>
      <sz val="12"/>
      <color theme="4" tint="-0.249977111117893"/>
      <name val="Verdana"/>
      <family val="2"/>
    </font>
    <font>
      <b/>
      <sz val="11"/>
      <color theme="4" tint="-0.249977111117893"/>
      <name val="Century Schoolbook"/>
      <family val="2"/>
      <scheme val="minor"/>
    </font>
    <font>
      <b/>
      <sz val="11"/>
      <color theme="3" tint="-0.249977111117893"/>
      <name val="Century Schoolbook"/>
      <family val="2"/>
      <scheme val="minor"/>
    </font>
    <font>
      <b/>
      <sz val="11"/>
      <color theme="7" tint="0.59999389629810485"/>
      <name val="Century Schoolbook"/>
      <family val="2"/>
      <scheme val="minor"/>
    </font>
    <font>
      <sz val="11"/>
      <color theme="7" tint="0.59999389629810485"/>
      <name val="Century Schoolbook"/>
      <family val="2"/>
      <scheme val="minor"/>
    </font>
    <font>
      <b/>
      <sz val="22"/>
      <color theme="6" tint="0.79998168889431442"/>
      <name val="Century Schoolbook"/>
      <family val="2"/>
      <scheme val="minor"/>
    </font>
    <font>
      <b/>
      <sz val="14"/>
      <color theme="6" tint="0.79998168889431442"/>
      <name val="Century Schoolbook"/>
      <family val="2"/>
      <scheme val="minor"/>
    </font>
    <font>
      <b/>
      <sz val="14"/>
      <color theme="7" tint="0.59999389629810485"/>
      <name val="Century Schoolbook"/>
      <family val="2"/>
      <scheme val="minor"/>
    </font>
    <font>
      <b/>
      <sz val="11"/>
      <color theme="7" tint="-0.249977111117893"/>
      <name val="Century Schoolbook"/>
      <family val="2"/>
      <scheme val="minor"/>
    </font>
    <font>
      <sz val="11"/>
      <color theme="7" tint="-0.249977111117893"/>
      <name val="Century Schoolbook"/>
      <family val="2"/>
      <scheme val="minor"/>
    </font>
    <font>
      <b/>
      <sz val="20"/>
      <color theme="0"/>
      <name val="Century Schoolbook"/>
      <family val="2"/>
      <scheme val="minor"/>
    </font>
    <font>
      <sz val="14"/>
      <color theme="3" tint="-0.249977111117893"/>
      <name val="Century Schoolbook"/>
      <family val="2"/>
      <scheme val="minor"/>
    </font>
    <font>
      <sz val="9"/>
      <color indexed="81"/>
      <name val="Tahoma"/>
      <family val="2"/>
    </font>
    <font>
      <b/>
      <sz val="9"/>
      <color indexed="81"/>
      <name val="Tahoma"/>
      <family val="2"/>
    </font>
    <font>
      <i/>
      <sz val="11"/>
      <color theme="1"/>
      <name val="Century Schoolbook"/>
      <family val="2"/>
      <scheme val="minor"/>
    </font>
    <font>
      <b/>
      <sz val="11"/>
      <color rgb="FF000000"/>
      <name val="Arial"/>
      <family val="2"/>
    </font>
    <font>
      <sz val="11"/>
      <color rgb="FF000000"/>
      <name val="Arial"/>
      <family val="2"/>
    </font>
    <font>
      <sz val="14.65"/>
      <color rgb="FF444444"/>
      <name val="Arial"/>
      <family val="2"/>
    </font>
    <font>
      <sz val="10"/>
      <color rgb="FF000000"/>
      <name val="Arial"/>
      <family val="2"/>
    </font>
    <font>
      <b/>
      <sz val="16.5"/>
      <color rgb="FFECBD1C"/>
      <name val="Arial"/>
      <family val="2"/>
    </font>
    <font>
      <b/>
      <sz val="12"/>
      <color rgb="FF444444"/>
      <name val="Arial"/>
      <family val="2"/>
    </font>
    <font>
      <sz val="10"/>
      <color rgb="FF515151"/>
      <name val="Arial"/>
      <family val="2"/>
    </font>
    <font>
      <b/>
      <sz val="16"/>
      <color theme="1"/>
      <name val="Century Schoolbook"/>
      <family val="2"/>
      <scheme val="minor"/>
    </font>
    <font>
      <b/>
      <sz val="12"/>
      <color theme="1"/>
      <name val="Futura Md BT"/>
      <family val="2"/>
    </font>
    <font>
      <sz val="10"/>
      <color theme="1"/>
      <name val="Century Schoolbook"/>
      <family val="2"/>
      <scheme val="minor"/>
    </font>
    <font>
      <b/>
      <sz val="12"/>
      <color theme="4" tint="-0.249977111117893"/>
      <name val="Century Schoolbook"/>
      <family val="2"/>
      <scheme val="minor"/>
    </font>
    <font>
      <sz val="11"/>
      <color rgb="FF333333"/>
      <name val="Avenir"/>
    </font>
    <font>
      <b/>
      <sz val="11"/>
      <color rgb="FF333333"/>
      <name val="Avenir"/>
    </font>
    <font>
      <b/>
      <sz val="11"/>
      <name val="Century Schoolbook"/>
      <family val="2"/>
      <scheme val="minor"/>
    </font>
    <font>
      <b/>
      <sz val="12"/>
      <name val="Century Schoolbook"/>
      <family val="2"/>
      <scheme val="minor"/>
    </font>
    <font>
      <sz val="11"/>
      <color theme="6" tint="-0.249977111117893"/>
      <name val="Century Schoolbook"/>
      <family val="2"/>
      <scheme val="minor"/>
    </font>
    <font>
      <b/>
      <sz val="11"/>
      <color rgb="FFFF0000"/>
      <name val="Century Schoolbook"/>
      <family val="2"/>
      <scheme val="minor"/>
    </font>
    <font>
      <sz val="8"/>
      <color theme="1"/>
      <name val="Century Schoolbook"/>
      <family val="2"/>
      <scheme val="minor"/>
    </font>
    <font>
      <sz val="8"/>
      <color theme="0"/>
      <name val="Century Schoolbook"/>
      <family val="2"/>
      <scheme val="minor"/>
    </font>
    <font>
      <sz val="9"/>
      <name val="Century Schoolbook"/>
      <family val="2"/>
      <scheme val="minor"/>
    </font>
    <font>
      <b/>
      <u/>
      <sz val="11"/>
      <color theme="4" tint="-0.249977111117893"/>
      <name val="Century Schoolbook"/>
      <family val="2"/>
      <scheme val="minor"/>
    </font>
    <font>
      <b/>
      <sz val="11"/>
      <color rgb="FFFFC000"/>
      <name val="Century Schoolbook"/>
      <family val="2"/>
      <scheme val="minor"/>
    </font>
    <font>
      <b/>
      <sz val="11"/>
      <color rgb="FFFFFF00"/>
      <name val="Century Schoolbook"/>
      <family val="2"/>
      <scheme val="minor"/>
    </font>
    <font>
      <b/>
      <sz val="11"/>
      <color rgb="FF92D050"/>
      <name val="Century Schoolbook"/>
      <family val="2"/>
      <scheme val="minor"/>
    </font>
    <font>
      <b/>
      <sz val="11"/>
      <color theme="3" tint="0.79998168889431442"/>
      <name val="Century Schoolbook"/>
      <family val="2"/>
      <scheme val="minor"/>
    </font>
    <font>
      <b/>
      <sz val="11"/>
      <color rgb="FF00B0F0"/>
      <name val="Century Schoolbook"/>
      <family val="2"/>
      <scheme val="minor"/>
    </font>
    <font>
      <b/>
      <sz val="22"/>
      <color theme="0"/>
      <name val="Century Schoolbook"/>
      <family val="2"/>
      <scheme val="minor"/>
    </font>
    <font>
      <b/>
      <sz val="12"/>
      <color theme="0"/>
      <name val="Century Schoolbook"/>
      <family val="2"/>
      <scheme val="minor"/>
    </font>
    <font>
      <sz val="11"/>
      <color theme="0"/>
      <name val="Arial Black"/>
      <family val="2"/>
    </font>
    <font>
      <sz val="11"/>
      <color theme="0"/>
      <name val="Arial Narrow"/>
      <family val="2"/>
    </font>
    <font>
      <sz val="11"/>
      <color theme="0"/>
      <name val="Berlin Sans FB"/>
      <family val="2"/>
    </font>
    <font>
      <b/>
      <sz val="10"/>
      <color theme="0"/>
      <name val="Century Schoolbook"/>
      <family val="2"/>
      <scheme val="minor"/>
    </font>
    <font>
      <sz val="12"/>
      <color theme="0"/>
      <name val="Berlin Sans FB"/>
      <family val="2"/>
    </font>
    <font>
      <sz val="11"/>
      <color rgb="FFFF0000"/>
      <name val="Arial Black"/>
      <family val="2"/>
    </font>
    <font>
      <sz val="11"/>
      <color rgb="FFFFC000"/>
      <name val="Arial Black"/>
      <family val="2"/>
    </font>
    <font>
      <sz val="11"/>
      <color rgb="FFFFFF00"/>
      <name val="Arial Black"/>
      <family val="2"/>
    </font>
    <font>
      <sz val="11"/>
      <color rgb="FF92D050"/>
      <name val="Arial Black"/>
      <family val="2"/>
    </font>
    <font>
      <sz val="11"/>
      <color theme="3" tint="0.79998168889431442"/>
      <name val="Arial Black"/>
      <family val="2"/>
    </font>
    <font>
      <sz val="11"/>
      <color rgb="FF00B0F0"/>
      <name val="Arial Black"/>
      <family val="2"/>
    </font>
    <font>
      <b/>
      <sz val="11"/>
      <color theme="0"/>
      <name val="Century Schoolbook"/>
      <family val="1"/>
      <scheme val="minor"/>
    </font>
    <font>
      <b/>
      <sz val="11"/>
      <color theme="1"/>
      <name val="Century Schoolbook"/>
      <family val="1"/>
      <scheme val="minor"/>
    </font>
    <font>
      <b/>
      <sz val="11"/>
      <color theme="7" tint="0.59999389629810485"/>
      <name val="Century Schoolbook"/>
      <family val="1"/>
      <scheme val="minor"/>
    </font>
    <font>
      <sz val="10"/>
      <name val="Century Schoolbook"/>
      <family val="2"/>
      <scheme val="minor"/>
    </font>
    <font>
      <b/>
      <sz val="11"/>
      <name val="Century Schoolbook"/>
      <family val="1"/>
      <scheme val="minor"/>
    </font>
    <font>
      <b/>
      <sz val="11"/>
      <color rgb="FF7030A0"/>
      <name val="Century Schoolbook"/>
      <family val="2"/>
      <scheme val="minor"/>
    </font>
    <font>
      <sz val="11"/>
      <color rgb="FF7030A0"/>
      <name val="Arial Black"/>
      <family val="2"/>
    </font>
    <font>
      <b/>
      <sz val="11"/>
      <color theme="6" tint="0.79998168889431442"/>
      <name val="Century Schoolbook"/>
      <family val="2"/>
      <scheme val="minor"/>
    </font>
    <font>
      <sz val="11"/>
      <color theme="6" tint="0.79998168889431442"/>
      <name val="Arial Black"/>
      <family val="2"/>
    </font>
    <font>
      <b/>
      <sz val="11"/>
      <color theme="1" tint="0.249977111117893"/>
      <name val="Century Schoolbook"/>
      <family val="1"/>
      <scheme val="minor"/>
    </font>
    <font>
      <b/>
      <sz val="11"/>
      <color theme="1" tint="0.249977111117893"/>
      <name val="Century Schoolbook"/>
      <family val="2"/>
      <scheme val="minor"/>
    </font>
    <font>
      <b/>
      <sz val="11"/>
      <color rgb="FF002060"/>
      <name val="Century Schoolbook"/>
      <family val="1"/>
      <scheme val="minor"/>
    </font>
    <font>
      <sz val="12"/>
      <name val="Century Schoolbook"/>
      <family val="2"/>
      <scheme val="minor"/>
    </font>
    <font>
      <b/>
      <sz val="14"/>
      <name val="Century Schoolbook"/>
      <family val="2"/>
      <scheme val="minor"/>
    </font>
    <font>
      <b/>
      <sz val="11"/>
      <color rgb="FF252525"/>
      <name val="Arial"/>
      <family val="2"/>
    </font>
    <font>
      <b/>
      <sz val="8"/>
      <name val="Century Schoolbook"/>
      <family val="2"/>
      <scheme val="minor"/>
    </font>
    <font>
      <b/>
      <sz val="15"/>
      <color rgb="FFE53380"/>
      <name val="Arial"/>
      <family val="2"/>
    </font>
    <font>
      <sz val="12"/>
      <color rgb="FF227480"/>
      <name val="Arial"/>
      <family val="2"/>
    </font>
    <font>
      <sz val="11"/>
      <color rgb="FF333333"/>
      <name val="Times New Roman"/>
      <family val="1"/>
    </font>
    <font>
      <b/>
      <sz val="11"/>
      <color rgb="FF333333"/>
      <name val="Times New Roman"/>
      <family val="1"/>
    </font>
    <font>
      <sz val="11"/>
      <color rgb="FF1EA1FC"/>
      <name val="Times New Roman"/>
      <family val="1"/>
    </font>
    <font>
      <sz val="11"/>
      <color rgb="FFFF0000"/>
      <name val="Times New Roman"/>
      <family val="1"/>
    </font>
    <font>
      <b/>
      <sz val="11"/>
      <color rgb="FFFF0000"/>
      <name val="Times New Roman"/>
      <family val="1"/>
    </font>
    <font>
      <i/>
      <sz val="11"/>
      <color rgb="FF333333"/>
      <name val="Times New Roman"/>
      <family val="1"/>
    </font>
    <font>
      <b/>
      <sz val="14"/>
      <color rgb="FF333333"/>
      <name val="Times New Roman"/>
      <family val="1"/>
    </font>
    <font>
      <b/>
      <sz val="11"/>
      <color rgb="FF1EA1FC"/>
      <name val="Century Schoolbook"/>
      <family val="2"/>
      <scheme val="minor"/>
    </font>
    <font>
      <b/>
      <sz val="11"/>
      <color rgb="FF2A2A2A"/>
      <name val="Arial"/>
      <family val="2"/>
    </font>
    <font>
      <b/>
      <sz val="11"/>
      <color rgb="FF006600"/>
      <name val="Century Schoolbook"/>
      <family val="2"/>
      <scheme val="minor"/>
    </font>
    <font>
      <sz val="11"/>
      <color rgb="FF1EA1FC"/>
      <name val="Century Schoolbook"/>
      <family val="2"/>
      <scheme val="minor"/>
    </font>
    <font>
      <b/>
      <sz val="11"/>
      <color rgb="FF999999"/>
      <name val="Arial"/>
      <family val="2"/>
    </font>
    <font>
      <u/>
      <sz val="11"/>
      <color theme="10"/>
      <name val="Century Schoolbook"/>
      <family val="2"/>
      <scheme val="minor"/>
    </font>
    <font>
      <b/>
      <sz val="16"/>
      <color theme="1"/>
      <name val="Calibri"/>
      <family val="2"/>
    </font>
    <font>
      <sz val="11"/>
      <color theme="1"/>
      <name val="Arial"/>
      <family val="2"/>
    </font>
    <font>
      <b/>
      <sz val="24"/>
      <color rgb="FF9900CC"/>
      <name val="Edwardian Script ITC"/>
      <family val="4"/>
    </font>
    <font>
      <b/>
      <sz val="11"/>
      <color theme="1"/>
      <name val="Arial"/>
      <family val="2"/>
    </font>
    <font>
      <sz val="9"/>
      <color theme="1"/>
      <name val="Century Schoolbook"/>
      <family val="2"/>
      <scheme val="minor"/>
    </font>
    <font>
      <b/>
      <sz val="14"/>
      <color rgb="FF000000"/>
      <name val="Edwardian Script ITC"/>
      <family val="4"/>
    </font>
    <font>
      <b/>
      <sz val="9"/>
      <color rgb="FF000000"/>
      <name val="Arial"/>
      <family val="2"/>
    </font>
    <font>
      <b/>
      <sz val="22"/>
      <color rgb="FF000000"/>
      <name val="Edwardian Script ITC"/>
      <family val="4"/>
    </font>
    <font>
      <sz val="7"/>
      <color theme="1"/>
      <name val="Century Schoolbook"/>
      <family val="2"/>
      <scheme val="minor"/>
    </font>
    <font>
      <sz val="12"/>
      <color theme="1"/>
      <name val="Arial"/>
      <family val="2"/>
    </font>
    <font>
      <b/>
      <u/>
      <sz val="16"/>
      <color theme="1"/>
      <name val="Century Schoolbook"/>
      <family val="2"/>
      <scheme val="minor"/>
    </font>
    <font>
      <sz val="11"/>
      <color rgb="FFFF0000"/>
      <name val="Century Schoolbook"/>
      <family val="2"/>
      <scheme val="minor"/>
    </font>
    <font>
      <b/>
      <sz val="10"/>
      <color theme="1"/>
      <name val="Century Schoolbook"/>
      <family val="1"/>
      <scheme val="minor"/>
    </font>
    <font>
      <sz val="9"/>
      <color indexed="81"/>
      <name val="Segoe UI"/>
      <family val="2"/>
    </font>
    <font>
      <b/>
      <sz val="9"/>
      <color indexed="81"/>
      <name val="Segoe UI"/>
      <family val="2"/>
    </font>
    <font>
      <b/>
      <sz val="18"/>
      <color rgb="FFFF0000"/>
      <name val="Century Schoolbook"/>
      <family val="1"/>
      <scheme val="minor"/>
    </font>
    <font>
      <sz val="5"/>
      <color theme="1"/>
      <name val="Century Schoolbook"/>
      <family val="2"/>
      <scheme val="minor"/>
    </font>
    <font>
      <sz val="10"/>
      <color theme="1"/>
      <name val="Aparajita"/>
      <family val="2"/>
    </font>
    <font>
      <sz val="8"/>
      <name val="Century Schoolbook"/>
      <family val="2"/>
      <scheme val="minor"/>
    </font>
    <font>
      <b/>
      <sz val="9"/>
      <color theme="1"/>
      <name val="Century Schoolbook"/>
      <family val="1"/>
      <scheme val="minor"/>
    </font>
    <font>
      <b/>
      <sz val="14"/>
      <color theme="1"/>
      <name val="Candara"/>
      <family val="2"/>
    </font>
    <font>
      <sz val="9"/>
      <color theme="1"/>
      <name val="Arial"/>
      <family val="2"/>
    </font>
    <font>
      <sz val="7"/>
      <color theme="1"/>
      <name val="DokChampa"/>
      <family val="2"/>
    </font>
    <font>
      <sz val="5"/>
      <color rgb="FF9900CC"/>
      <name val="Century Schoolbook"/>
      <family val="1"/>
      <scheme val="minor"/>
    </font>
    <font>
      <i/>
      <sz val="7"/>
      <color theme="3" tint="-0.249977111117893"/>
      <name val="DokChampa"/>
      <family val="2"/>
    </font>
    <font>
      <sz val="8"/>
      <color theme="1"/>
      <name val="Aparajita"/>
      <family val="2"/>
    </font>
    <font>
      <sz val="7"/>
      <color theme="1"/>
      <name val="Century Schoolbook"/>
      <family val="1"/>
      <scheme val="minor"/>
    </font>
    <font>
      <b/>
      <sz val="8"/>
      <color theme="1"/>
      <name val="Century Schoolbook"/>
      <family val="1"/>
      <scheme val="minor"/>
    </font>
    <font>
      <b/>
      <sz val="8"/>
      <color theme="5" tint="-0.249977111117893"/>
      <name val="Century Schoolbook"/>
      <family val="1"/>
      <scheme val="minor"/>
    </font>
    <font>
      <b/>
      <u/>
      <sz val="11"/>
      <color rgb="FF000000"/>
      <name val="Arial"/>
      <family val="2"/>
    </font>
    <font>
      <u/>
      <sz val="11"/>
      <color rgb="FF000000"/>
      <name val="Arial"/>
      <family val="2"/>
    </font>
    <font>
      <sz val="9"/>
      <color rgb="FF000000"/>
      <name val="Arial"/>
      <family val="2"/>
    </font>
    <font>
      <i/>
      <sz val="11"/>
      <color rgb="FF000000"/>
      <name val="Arial"/>
      <family val="2"/>
    </font>
    <font>
      <sz val="11"/>
      <color theme="3" tint="0.79998168889431442"/>
      <name val="Century Schoolbook"/>
      <family val="2"/>
      <scheme val="minor"/>
    </font>
    <font>
      <sz val="9"/>
      <color theme="1"/>
      <name val="Century Schoolbook"/>
      <family val="1"/>
      <scheme val="minor"/>
    </font>
    <font>
      <sz val="6"/>
      <color theme="1"/>
      <name val="Century Schoolbook"/>
      <family val="2"/>
      <scheme val="minor"/>
    </font>
    <font>
      <b/>
      <sz val="12"/>
      <color theme="1"/>
      <name val="Century Schoolbook"/>
      <family val="1"/>
      <scheme val="minor"/>
    </font>
    <font>
      <sz val="11"/>
      <color rgb="FF000000"/>
      <name val="Brush Script MT"/>
      <family val="4"/>
    </font>
    <font>
      <b/>
      <sz val="8"/>
      <color rgb="FF000000"/>
      <name val="Arial"/>
      <family val="2"/>
    </font>
    <font>
      <sz val="18"/>
      <color theme="1"/>
      <name val="Brush Script MT"/>
      <family val="4"/>
    </font>
    <font>
      <b/>
      <sz val="10"/>
      <color theme="0" tint="-0.249977111117893"/>
      <name val="Edwardian Script ITC"/>
      <family val="4"/>
    </font>
    <font>
      <b/>
      <sz val="11"/>
      <color theme="0" tint="-0.249977111117893"/>
      <name val="Edwardian Script ITC"/>
      <family val="4"/>
    </font>
    <font>
      <b/>
      <sz val="12"/>
      <color theme="0" tint="-0.249977111117893"/>
      <name val="Edwardian Script ITC"/>
      <family val="4"/>
    </font>
    <font>
      <b/>
      <sz val="14"/>
      <color theme="0" tint="-0.249977111117893"/>
      <name val="Edwardian Script ITC"/>
      <family val="4"/>
    </font>
    <font>
      <b/>
      <sz val="16"/>
      <color theme="0" tint="-0.249977111117893"/>
      <name val="Edwardian Script ITC"/>
      <family val="4"/>
    </font>
    <font>
      <b/>
      <sz val="18"/>
      <color theme="0" tint="-0.249977111117893"/>
      <name val="Edwardian Script ITC"/>
      <family val="4"/>
    </font>
    <font>
      <b/>
      <sz val="20"/>
      <color theme="0" tint="-0.249977111117893"/>
      <name val="Edwardian Script ITC"/>
      <family val="4"/>
    </font>
    <font>
      <b/>
      <sz val="22"/>
      <color theme="0" tint="-0.249977111117893"/>
      <name val="Edwardian Script ITC"/>
      <family val="4"/>
    </font>
    <font>
      <b/>
      <sz val="24"/>
      <color theme="0" tint="-0.249977111117893"/>
      <name val="Edwardian Script ITC"/>
      <family val="4"/>
    </font>
    <font>
      <u/>
      <sz val="11"/>
      <color theme="1"/>
      <name val="Century Schoolbook"/>
      <family val="2"/>
      <scheme val="minor"/>
    </font>
    <font>
      <sz val="4"/>
      <color theme="1"/>
      <name val="Century Schoolbook"/>
      <family val="2"/>
      <scheme val="minor"/>
    </font>
    <font>
      <sz val="6"/>
      <color theme="1"/>
      <name val="Aparajita"/>
      <family val="2"/>
    </font>
    <font>
      <sz val="4"/>
      <color rgb="FF9900CC"/>
      <name val="Century Schoolbook"/>
      <family val="1"/>
      <scheme val="minor"/>
    </font>
    <font>
      <b/>
      <u/>
      <sz val="14"/>
      <color rgb="FF000000"/>
      <name val="Arial"/>
      <family val="2"/>
    </font>
    <font>
      <b/>
      <sz val="7"/>
      <color theme="1"/>
      <name val="Century Schoolbook"/>
      <family val="1"/>
      <scheme val="minor"/>
    </font>
    <font>
      <i/>
      <sz val="8"/>
      <color theme="3" tint="-0.249977111117893"/>
      <name val="DokChampa"/>
      <family val="2"/>
    </font>
    <font>
      <sz val="9"/>
      <color rgb="FFFFFFFF"/>
      <name val="Arial"/>
      <family val="2"/>
    </font>
    <font>
      <u/>
      <sz val="10"/>
      <color rgb="FF000000"/>
      <name val="Arial"/>
      <family val="2"/>
    </font>
    <font>
      <sz val="10"/>
      <color theme="5" tint="-0.249977111117893"/>
      <name val="Century Schoolbook"/>
      <family val="2"/>
      <scheme val="minor"/>
    </font>
    <font>
      <sz val="8"/>
      <color theme="0" tint="-0.499984740745262"/>
      <name val="Century Schoolbook"/>
      <family val="2"/>
      <scheme val="minor"/>
    </font>
    <font>
      <b/>
      <sz val="5"/>
      <color theme="1"/>
      <name val="Century Schoolbook"/>
      <family val="1"/>
      <scheme val="minor"/>
    </font>
    <font>
      <sz val="5"/>
      <color theme="1"/>
      <name val="Century Schoolbook"/>
      <family val="1"/>
      <scheme val="minor"/>
    </font>
    <font>
      <sz val="10"/>
      <name val="Arial"/>
      <family val="2"/>
    </font>
    <font>
      <b/>
      <sz val="8"/>
      <color theme="0"/>
      <name val="Century Schoolbook"/>
      <family val="2"/>
      <scheme val="minor"/>
    </font>
    <font>
      <i/>
      <sz val="7"/>
      <color theme="0" tint="-0.499984740745262"/>
      <name val="DokChampa"/>
      <family val="2"/>
    </font>
    <font>
      <b/>
      <sz val="11"/>
      <color theme="0" tint="-0.499984740745262"/>
      <name val="Century Schoolbook"/>
      <family val="1"/>
      <scheme val="minor"/>
    </font>
    <font>
      <b/>
      <sz val="11"/>
      <color theme="5" tint="0.79998168889431442"/>
      <name val="Century Schoolbook"/>
      <family val="1"/>
      <scheme val="minor"/>
    </font>
    <font>
      <b/>
      <sz val="11"/>
      <color theme="5" tint="0.79998168889431442"/>
      <name val="Aparajita"/>
      <family val="2"/>
    </font>
    <font>
      <u/>
      <sz val="11"/>
      <color theme="0"/>
      <name val="Century Schoolbook"/>
      <family val="2"/>
      <scheme val="minor"/>
    </font>
    <font>
      <b/>
      <sz val="12"/>
      <color theme="0"/>
      <name val="Futura Md BT"/>
      <family val="2"/>
    </font>
    <font>
      <sz val="8"/>
      <name val="Aparajita"/>
      <family val="2"/>
    </font>
    <font>
      <sz val="11"/>
      <name val="Aparajita"/>
      <family val="2"/>
    </font>
    <font>
      <sz val="12"/>
      <name val="Aparajita"/>
      <family val="2"/>
    </font>
    <font>
      <sz val="8"/>
      <color rgb="FF002060"/>
      <name val="Arial Nova"/>
      <family val="2"/>
    </font>
    <font>
      <b/>
      <sz val="11"/>
      <name val="Arial Nova"/>
      <family val="2"/>
    </font>
    <font>
      <sz val="11"/>
      <name val="Arial Nova"/>
      <family val="2"/>
    </font>
    <font>
      <sz val="9"/>
      <color theme="1"/>
      <name val="Aparajita"/>
      <family val="2"/>
    </font>
    <font>
      <b/>
      <sz val="10"/>
      <color theme="1"/>
      <name val="Aparajita"/>
      <family val="2"/>
    </font>
    <font>
      <sz val="10"/>
      <color rgb="FFFF0000"/>
      <name val="Arial"/>
      <family val="2"/>
    </font>
    <font>
      <sz val="8"/>
      <color rgb="FFFF0000"/>
      <name val="Century Schoolbook"/>
      <family val="2"/>
      <scheme val="minor"/>
    </font>
    <font>
      <sz val="9"/>
      <color rgb="FFFF0000"/>
      <name val="Century Schoolbook"/>
      <family val="2"/>
      <scheme val="minor"/>
    </font>
    <font>
      <sz val="11"/>
      <color rgb="FFFF0000"/>
      <name val="Arial"/>
      <family val="2"/>
    </font>
    <font>
      <sz val="9"/>
      <color theme="0"/>
      <name val="Century Schoolbook"/>
      <family val="2"/>
      <scheme val="minor"/>
    </font>
    <font>
      <sz val="9"/>
      <color rgb="FFFF0000"/>
      <name val="Century Schoolbook"/>
      <family val="1"/>
      <scheme val="minor"/>
    </font>
  </fonts>
  <fills count="32">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6" tint="0.59999389629810485"/>
        <bgColor indexed="64"/>
      </patternFill>
    </fill>
    <fill>
      <patternFill patternType="solid">
        <fgColor theme="7" tint="-0.249977111117893"/>
        <bgColor indexed="64"/>
      </patternFill>
    </fill>
    <fill>
      <patternFill patternType="solid">
        <fgColor theme="4" tint="0.39997558519241921"/>
        <bgColor indexed="64"/>
      </patternFill>
    </fill>
    <fill>
      <patternFill patternType="solid">
        <fgColor rgb="FFFFFF00"/>
        <bgColor indexed="64"/>
      </patternFill>
    </fill>
    <fill>
      <patternFill patternType="solid">
        <fgColor theme="1"/>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rgb="FF9900CC"/>
        <bgColor indexed="64"/>
      </patternFill>
    </fill>
    <fill>
      <patternFill patternType="solid">
        <fgColor theme="2"/>
        <bgColor indexed="64"/>
      </patternFill>
    </fill>
    <fill>
      <patternFill patternType="solid">
        <fgColor theme="2" tint="-9.9978637043366805E-2"/>
        <bgColor indexed="64"/>
      </patternFill>
    </fill>
    <fill>
      <patternFill patternType="solid">
        <fgColor theme="8" tint="0.59999389629810485"/>
        <bgColor indexed="64"/>
      </patternFill>
    </fill>
    <fill>
      <patternFill patternType="solid">
        <fgColor theme="4" tint="-0.499984740745262"/>
        <bgColor indexed="64"/>
      </patternFill>
    </fill>
    <fill>
      <patternFill patternType="solid">
        <fgColor theme="6" tint="-0.249977111117893"/>
        <bgColor indexed="64"/>
      </patternFill>
    </fill>
    <fill>
      <patternFill patternType="solid">
        <fgColor theme="4" tint="-0.249977111117893"/>
        <bgColor indexed="64"/>
      </patternFill>
    </fill>
    <fill>
      <patternFill patternType="solid">
        <fgColor theme="2" tint="-0.249977111117893"/>
        <bgColor indexed="64"/>
      </patternFill>
    </fill>
    <fill>
      <patternFill patternType="solid">
        <fgColor theme="8" tint="0.39997558519241921"/>
        <bgColor indexed="64"/>
      </patternFill>
    </fill>
    <fill>
      <patternFill patternType="solid">
        <fgColor theme="9" tint="0.39994506668294322"/>
        <bgColor indexed="64"/>
      </patternFill>
    </fill>
    <fill>
      <patternFill patternType="solid">
        <fgColor theme="5" tint="-0.499984740745262"/>
        <bgColor indexed="64"/>
      </patternFill>
    </fill>
  </fills>
  <borders count="77">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medium">
        <color indexed="64"/>
      </bottom>
      <diagonal/>
    </border>
    <border>
      <left/>
      <right/>
      <top/>
      <bottom style="thick">
        <color rgb="FF2A2A2A"/>
      </bottom>
      <diagonal/>
    </border>
    <border>
      <left/>
      <right style="medium">
        <color rgb="FFEAEAEA"/>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right style="thin">
        <color theme="0" tint="-0.34998626667073579"/>
      </right>
      <top style="thin">
        <color theme="0" tint="-0.249977111117893"/>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style="thin">
        <color theme="0" tint="-0.249977111117893"/>
      </right>
      <top/>
      <bottom/>
      <diagonal/>
    </border>
    <border>
      <left style="medium">
        <color theme="4" tint="0.79998168889431442"/>
      </left>
      <right/>
      <top style="medium">
        <color theme="4" tint="0.79998168889431442"/>
      </top>
      <bottom/>
      <diagonal/>
    </border>
    <border>
      <left/>
      <right/>
      <top style="medium">
        <color theme="4" tint="0.79998168889431442"/>
      </top>
      <bottom/>
      <diagonal/>
    </border>
    <border>
      <left/>
      <right style="medium">
        <color theme="4" tint="0.79998168889431442"/>
      </right>
      <top style="medium">
        <color theme="4" tint="0.79998168889431442"/>
      </top>
      <bottom/>
      <diagonal/>
    </border>
    <border>
      <left style="thin">
        <color theme="0"/>
      </left>
      <right style="thin">
        <color theme="0"/>
      </right>
      <top style="thin">
        <color theme="0"/>
      </top>
      <bottom style="thin">
        <color theme="0"/>
      </bottom>
      <diagonal/>
    </border>
    <border>
      <left style="thick">
        <color theme="0" tint="-0.34998626667073579"/>
      </left>
      <right style="thick">
        <color theme="0" tint="-0.34998626667073579"/>
      </right>
      <top style="thick">
        <color theme="0" tint="-0.34998626667073579"/>
      </top>
      <bottom style="thick">
        <color theme="0" tint="-0.34998626667073579"/>
      </bottom>
      <diagonal/>
    </border>
    <border>
      <left style="thick">
        <color theme="0" tint="-0.34998626667073579"/>
      </left>
      <right/>
      <top style="thick">
        <color theme="0" tint="-0.34998626667073579"/>
      </top>
      <bottom style="thick">
        <color theme="0" tint="-0.34998626667073579"/>
      </bottom>
      <diagonal/>
    </border>
    <border>
      <left/>
      <right/>
      <top style="thick">
        <color theme="0" tint="-0.34998626667073579"/>
      </top>
      <bottom style="thick">
        <color theme="0" tint="-0.34998626667073579"/>
      </bottom>
      <diagonal/>
    </border>
    <border>
      <left/>
      <right style="thick">
        <color theme="0" tint="-0.34998626667073579"/>
      </right>
      <top style="thick">
        <color theme="0" tint="-0.34998626667073579"/>
      </top>
      <bottom style="thick">
        <color theme="0" tint="-0.34998626667073579"/>
      </bottom>
      <diagonal/>
    </border>
    <border>
      <left/>
      <right style="thick">
        <color theme="0" tint="-0.34998626667073579"/>
      </right>
      <top/>
      <bottom style="thick">
        <color theme="0" tint="-0.34998626667073579"/>
      </bottom>
      <diagonal/>
    </border>
    <border>
      <left style="thick">
        <color theme="0" tint="-0.34998626667073579"/>
      </left>
      <right/>
      <top/>
      <bottom style="thick">
        <color theme="0" tint="-0.34998626667073579"/>
      </bottom>
      <diagonal/>
    </border>
    <border>
      <left style="thick">
        <color theme="0" tint="-0.34998626667073579"/>
      </left>
      <right/>
      <top style="thick">
        <color theme="0" tint="-0.34998626667073579"/>
      </top>
      <bottom/>
      <diagonal/>
    </border>
    <border>
      <left/>
      <right/>
      <top style="thick">
        <color theme="0" tint="-0.34998626667073579"/>
      </top>
      <bottom/>
      <diagonal/>
    </border>
    <border>
      <left style="thick">
        <color theme="0" tint="-0.34998626667073579"/>
      </left>
      <right/>
      <top/>
      <bottom/>
      <diagonal/>
    </border>
    <border>
      <left/>
      <right style="thick">
        <color theme="0" tint="-0.34998626667073579"/>
      </right>
      <top/>
      <bottom/>
      <diagonal/>
    </border>
    <border>
      <left/>
      <right/>
      <top/>
      <bottom style="thick">
        <color theme="0" tint="-0.34998626667073579"/>
      </bottom>
      <diagonal/>
    </border>
    <border>
      <left style="medium">
        <color theme="0"/>
      </left>
      <right style="medium">
        <color theme="0"/>
      </right>
      <top style="medium">
        <color theme="0"/>
      </top>
      <bottom style="medium">
        <color theme="0"/>
      </bottom>
      <diagonal/>
    </border>
    <border>
      <left/>
      <right style="thick">
        <color theme="0" tint="-0.34998626667073579"/>
      </right>
      <top style="thick">
        <color theme="0" tint="-0.34998626667073579"/>
      </top>
      <bottom/>
      <diagonal/>
    </border>
    <border>
      <left style="medium">
        <color theme="0" tint="-0.34998626667073579"/>
      </left>
      <right/>
      <top style="thick">
        <color theme="0" tint="-0.34998626667073579"/>
      </top>
      <bottom/>
      <diagonal/>
    </border>
    <border>
      <left style="medium">
        <color theme="0" tint="-0.34998626667073579"/>
      </left>
      <right/>
      <top style="thick">
        <color theme="0" tint="-0.34998626667073579"/>
      </top>
      <bottom style="thick">
        <color theme="0" tint="-0.34998626667073579"/>
      </bottom>
      <diagonal/>
    </border>
    <border>
      <left/>
      <right style="medium">
        <color theme="0" tint="-0.34998626667073579"/>
      </right>
      <top style="thick">
        <color theme="0" tint="-0.34998626667073579"/>
      </top>
      <bottom style="thick">
        <color theme="0" tint="-0.34998626667073579"/>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theme="4" tint="0.79998168889431442"/>
      </left>
      <right/>
      <top/>
      <bottom/>
      <diagonal/>
    </border>
    <border>
      <left style="medium">
        <color indexed="64"/>
      </left>
      <right/>
      <top style="medium">
        <color indexed="64"/>
      </top>
      <bottom/>
      <diagonal/>
    </border>
    <border>
      <left/>
      <right/>
      <top style="medium">
        <color indexed="64"/>
      </top>
      <bottom/>
      <diagonal/>
    </border>
    <border>
      <left style="thin">
        <color theme="0" tint="-0.34998626667073579"/>
      </left>
      <right/>
      <top/>
      <bottom/>
      <diagonal/>
    </border>
    <border>
      <left/>
      <right/>
      <top style="thin">
        <color theme="0" tint="-0.34998626667073579"/>
      </top>
      <bottom style="thin">
        <color theme="0" tint="-0.34998626667073579"/>
      </bottom>
      <diagonal/>
    </border>
    <border>
      <left style="thin">
        <color theme="0" tint="-0.249977111117893"/>
      </left>
      <right/>
      <top style="thin">
        <color theme="0" tint="-0.34998626667073579"/>
      </top>
      <bottom style="thin">
        <color theme="0" tint="-0.34998626667073579"/>
      </bottom>
      <diagonal/>
    </border>
    <border>
      <left style="medium">
        <color theme="4" tint="0.79998168889431442"/>
      </left>
      <right/>
      <top style="thin">
        <color theme="0" tint="-0.34998626667073579"/>
      </top>
      <bottom style="thin">
        <color theme="0" tint="-0.34998626667073579"/>
      </bottom>
      <diagonal/>
    </border>
  </borders>
  <cellStyleXfs count="2">
    <xf numFmtId="0" fontId="0" fillId="0" borderId="0"/>
    <xf numFmtId="0" fontId="93" fillId="0" borderId="0" applyNumberFormat="0" applyFill="0" applyBorder="0" applyAlignment="0" applyProtection="0"/>
  </cellStyleXfs>
  <cellXfs count="1003">
    <xf numFmtId="0" fontId="0" fillId="0" borderId="0" xfId="0"/>
    <xf numFmtId="0" fontId="0" fillId="0" borderId="0" xfId="0" applyBorder="1"/>
    <xf numFmtId="0" fontId="28" fillId="0" borderId="0" xfId="0" applyFont="1" applyAlignment="1">
      <alignment vertical="top" wrapText="1"/>
    </xf>
    <xf numFmtId="0" fontId="0" fillId="0" borderId="0" xfId="0" applyAlignment="1">
      <alignment vertical="top"/>
    </xf>
    <xf numFmtId="0" fontId="29" fillId="0" borderId="0" xfId="0" applyFont="1" applyAlignment="1">
      <alignment vertical="top" wrapText="1"/>
    </xf>
    <xf numFmtId="0" fontId="30" fillId="0" borderId="0" xfId="0" applyFont="1" applyAlignment="1">
      <alignment horizontal="justify" wrapText="1"/>
    </xf>
    <xf numFmtId="0" fontId="30" fillId="0" borderId="0" xfId="0" applyFont="1" applyAlignment="1">
      <alignment horizontal="justify" vertical="top" wrapText="1"/>
    </xf>
    <xf numFmtId="0" fontId="36" fillId="0" borderId="0" xfId="0" applyFont="1" applyAlignment="1">
      <alignment wrapText="1"/>
    </xf>
    <xf numFmtId="0" fontId="35" fillId="0" borderId="0" xfId="0" applyFont="1" applyAlignment="1">
      <alignment wrapText="1"/>
    </xf>
    <xf numFmtId="0" fontId="31" fillId="0" borderId="0" xfId="0" applyFont="1" applyAlignment="1">
      <alignment vertical="top"/>
    </xf>
    <xf numFmtId="0" fontId="0" fillId="0" borderId="0" xfId="0" applyAlignment="1">
      <alignment wrapText="1"/>
    </xf>
    <xf numFmtId="0" fontId="79" fillId="0" borderId="0" xfId="0" applyFont="1" applyAlignment="1">
      <alignment vertical="center" wrapText="1"/>
    </xf>
    <xf numFmtId="0" fontId="80" fillId="0" borderId="0" xfId="0" applyFont="1" applyAlignment="1">
      <alignment vertical="center" wrapText="1"/>
    </xf>
    <xf numFmtId="0" fontId="80" fillId="0" borderId="0" xfId="0" applyFont="1" applyAlignment="1">
      <alignment wrapText="1"/>
    </xf>
    <xf numFmtId="0" fontId="89" fillId="0" borderId="22" xfId="0" applyFont="1" applyBorder="1" applyAlignment="1">
      <alignment vertical="center"/>
    </xf>
    <xf numFmtId="0" fontId="0" fillId="0" borderId="0" xfId="0" applyAlignment="1">
      <alignment vertical="center"/>
    </xf>
    <xf numFmtId="0" fontId="93" fillId="0" borderId="0" xfId="1" applyAlignment="1">
      <alignment vertical="center"/>
    </xf>
    <xf numFmtId="0" fontId="89" fillId="0" borderId="22" xfId="0" applyFont="1" applyBorder="1" applyAlignment="1">
      <alignment vertical="center" wrapText="1"/>
    </xf>
    <xf numFmtId="0" fontId="82" fillId="0" borderId="0" xfId="0" applyFont="1" applyAlignment="1">
      <alignment vertical="center"/>
    </xf>
    <xf numFmtId="0" fontId="81" fillId="0" borderId="0" xfId="0" applyFont="1" applyAlignment="1">
      <alignment vertical="center"/>
    </xf>
    <xf numFmtId="0" fontId="85" fillId="0" borderId="0" xfId="0" applyFont="1" applyAlignment="1">
      <alignment vertical="center"/>
    </xf>
    <xf numFmtId="0" fontId="84" fillId="0" borderId="0" xfId="0" applyFont="1" applyAlignment="1">
      <alignment vertical="center"/>
    </xf>
    <xf numFmtId="0" fontId="86" fillId="0" borderId="0" xfId="0" applyFont="1" applyAlignment="1">
      <alignment vertical="center"/>
    </xf>
    <xf numFmtId="0" fontId="0" fillId="0" borderId="0" xfId="0" applyAlignment="1"/>
    <xf numFmtId="0" fontId="87" fillId="0" borderId="0" xfId="0" applyFont="1" applyAlignment="1">
      <alignment vertical="center"/>
    </xf>
    <xf numFmtId="0" fontId="83" fillId="0" borderId="0" xfId="0" applyFont="1" applyAlignment="1">
      <alignment vertical="center"/>
    </xf>
    <xf numFmtId="0" fontId="88" fillId="0" borderId="0" xfId="0" applyFont="1" applyAlignment="1"/>
    <xf numFmtId="0" fontId="92" fillId="0" borderId="23" xfId="0" applyFont="1" applyBorder="1" applyAlignment="1">
      <alignment vertical="center"/>
    </xf>
    <xf numFmtId="0" fontId="91" fillId="0" borderId="0" xfId="0" applyFont="1" applyAlignment="1"/>
    <xf numFmtId="0" fontId="93" fillId="0" borderId="0" xfId="1" applyAlignment="1"/>
    <xf numFmtId="0" fontId="0" fillId="17" borderId="0" xfId="0" applyFill="1"/>
    <xf numFmtId="0" fontId="41" fillId="0" borderId="0" xfId="0" applyFont="1" applyBorder="1"/>
    <xf numFmtId="0" fontId="101" fillId="0" borderId="0" xfId="0" applyFont="1"/>
    <xf numFmtId="0" fontId="95" fillId="0" borderId="0" xfId="0" applyFont="1" applyAlignment="1">
      <alignment horizontal="justify" vertical="center"/>
    </xf>
    <xf numFmtId="0" fontId="95" fillId="0" borderId="0" xfId="0" applyFont="1" applyAlignment="1">
      <alignment horizontal="justify" vertical="top"/>
    </xf>
    <xf numFmtId="0" fontId="103" fillId="0" borderId="0" xfId="0" applyFont="1" applyAlignment="1">
      <alignment horizontal="justify" vertical="top"/>
    </xf>
    <xf numFmtId="0" fontId="104" fillId="0" borderId="0" xfId="0" applyFont="1" applyAlignment="1">
      <alignment vertical="top"/>
    </xf>
    <xf numFmtId="0" fontId="0" fillId="0" borderId="0" xfId="0" applyFill="1" applyBorder="1"/>
    <xf numFmtId="0" fontId="40" fillId="18" borderId="2" xfId="0" applyFont="1" applyFill="1" applyBorder="1" applyAlignment="1" applyProtection="1">
      <alignment horizontal="center"/>
      <protection hidden="1"/>
    </xf>
    <xf numFmtId="0" fontId="45" fillId="18" borderId="2" xfId="0" applyFont="1" applyFill="1" applyBorder="1" applyAlignment="1" applyProtection="1">
      <alignment horizontal="center"/>
      <protection hidden="1"/>
    </xf>
    <xf numFmtId="0" fontId="46" fillId="18" borderId="2" xfId="0" applyFont="1" applyFill="1" applyBorder="1" applyAlignment="1" applyProtection="1">
      <alignment horizontal="center"/>
      <protection hidden="1"/>
    </xf>
    <xf numFmtId="0" fontId="47" fillId="18" borderId="2" xfId="0" applyFont="1" applyFill="1" applyBorder="1" applyAlignment="1" applyProtection="1">
      <alignment horizontal="center"/>
      <protection hidden="1"/>
    </xf>
    <xf numFmtId="0" fontId="48" fillId="18" borderId="2" xfId="0" applyFont="1" applyFill="1" applyBorder="1" applyAlignment="1" applyProtection="1">
      <alignment horizontal="center"/>
      <protection hidden="1"/>
    </xf>
    <xf numFmtId="0" fontId="49" fillId="18" borderId="2" xfId="0" applyFont="1" applyFill="1" applyBorder="1" applyAlignment="1" applyProtection="1">
      <alignment horizontal="center"/>
      <protection hidden="1"/>
    </xf>
    <xf numFmtId="0" fontId="68" fillId="18" borderId="2" xfId="0" applyFont="1" applyFill="1" applyBorder="1" applyAlignment="1" applyProtection="1">
      <alignment horizontal="center"/>
      <protection hidden="1"/>
    </xf>
    <xf numFmtId="0" fontId="70" fillId="18" borderId="2" xfId="0" applyFont="1" applyFill="1" applyBorder="1" applyAlignment="1" applyProtection="1">
      <alignment horizontal="center"/>
      <protection hidden="1"/>
    </xf>
    <xf numFmtId="0" fontId="2" fillId="18" borderId="2" xfId="0" applyFont="1" applyFill="1" applyBorder="1" applyAlignment="1" applyProtection="1">
      <alignment horizontal="center"/>
      <protection hidden="1"/>
    </xf>
    <xf numFmtId="0" fontId="3" fillId="18" borderId="2" xfId="0" applyFont="1" applyFill="1" applyBorder="1" applyAlignment="1" applyProtection="1">
      <alignment horizontal="center"/>
      <protection hidden="1"/>
    </xf>
    <xf numFmtId="0" fontId="0" fillId="0" borderId="0" xfId="0" applyFill="1" applyProtection="1">
      <protection hidden="1"/>
    </xf>
    <xf numFmtId="0" fontId="54" fillId="0" borderId="0" xfId="0" applyFont="1" applyFill="1" applyProtection="1">
      <protection hidden="1"/>
    </xf>
    <xf numFmtId="0" fontId="4" fillId="0" borderId="0" xfId="0" applyFont="1" applyFill="1" applyProtection="1">
      <protection hidden="1"/>
    </xf>
    <xf numFmtId="0" fontId="6" fillId="0" borderId="0" xfId="0" applyFont="1" applyFill="1" applyBorder="1" applyProtection="1">
      <protection hidden="1"/>
    </xf>
    <xf numFmtId="0" fontId="0" fillId="0" borderId="0" xfId="0" applyFill="1" applyBorder="1" applyProtection="1">
      <protection hidden="1"/>
    </xf>
    <xf numFmtId="0" fontId="4" fillId="0" borderId="0" xfId="0" applyFont="1" applyFill="1" applyBorder="1" applyProtection="1">
      <protection hidden="1"/>
    </xf>
    <xf numFmtId="0" fontId="57" fillId="18" borderId="2" xfId="0" applyFont="1" applyFill="1" applyBorder="1" applyAlignment="1" applyProtection="1">
      <alignment horizontal="center" vertical="top"/>
      <protection hidden="1"/>
    </xf>
    <xf numFmtId="0" fontId="58" fillId="18" borderId="2" xfId="0" applyFont="1" applyFill="1" applyBorder="1" applyAlignment="1" applyProtection="1">
      <alignment horizontal="center" vertical="top"/>
      <protection hidden="1"/>
    </xf>
    <xf numFmtId="0" fontId="59" fillId="18" borderId="2" xfId="0" applyFont="1" applyFill="1" applyBorder="1" applyAlignment="1" applyProtection="1">
      <alignment horizontal="center" vertical="top"/>
      <protection hidden="1"/>
    </xf>
    <xf numFmtId="0" fontId="60" fillId="18" borderId="2" xfId="0" applyFont="1" applyFill="1" applyBorder="1" applyAlignment="1" applyProtection="1">
      <alignment horizontal="center" vertical="top"/>
      <protection hidden="1"/>
    </xf>
    <xf numFmtId="0" fontId="61" fillId="18" borderId="2" xfId="0" applyFont="1" applyFill="1" applyBorder="1" applyAlignment="1" applyProtection="1">
      <alignment horizontal="center" vertical="top"/>
      <protection hidden="1"/>
    </xf>
    <xf numFmtId="0" fontId="62" fillId="18" borderId="2" xfId="0" applyFont="1" applyFill="1" applyBorder="1" applyAlignment="1" applyProtection="1">
      <alignment horizontal="center" vertical="top"/>
      <protection hidden="1"/>
    </xf>
    <xf numFmtId="0" fontId="69" fillId="18" borderId="2" xfId="0" applyFont="1" applyFill="1" applyBorder="1" applyAlignment="1" applyProtection="1">
      <alignment horizontal="center" vertical="top"/>
      <protection hidden="1"/>
    </xf>
    <xf numFmtId="0" fontId="71" fillId="18" borderId="2" xfId="0" applyFont="1" applyFill="1" applyBorder="1" applyAlignment="1" applyProtection="1">
      <alignment horizontal="center" vertical="top"/>
      <protection hidden="1"/>
    </xf>
    <xf numFmtId="0" fontId="52" fillId="18" borderId="2" xfId="0" applyFont="1" applyFill="1" applyBorder="1" applyAlignment="1" applyProtection="1">
      <alignment horizontal="center" vertical="top"/>
      <protection hidden="1"/>
    </xf>
    <xf numFmtId="0" fontId="0" fillId="18" borderId="2" xfId="0" applyFill="1" applyBorder="1" applyAlignment="1" applyProtection="1">
      <alignment horizontal="center" vertical="top"/>
      <protection hidden="1"/>
    </xf>
    <xf numFmtId="0" fontId="0" fillId="0" borderId="0" xfId="0" applyFill="1" applyAlignment="1" applyProtection="1">
      <alignment vertical="center"/>
      <protection hidden="1"/>
    </xf>
    <xf numFmtId="0" fontId="0" fillId="0" borderId="0" xfId="0" applyFill="1" applyBorder="1" applyAlignment="1" applyProtection="1">
      <alignment horizontal="center"/>
      <protection hidden="1"/>
    </xf>
    <xf numFmtId="164" fontId="41" fillId="0" borderId="0" xfId="0" applyNumberFormat="1" applyFont="1" applyFill="1" applyBorder="1" applyProtection="1">
      <protection hidden="1"/>
    </xf>
    <xf numFmtId="0" fontId="14" fillId="0" borderId="0" xfId="0" applyFont="1" applyFill="1" applyBorder="1" applyAlignment="1" applyProtection="1">
      <alignment horizontal="center" vertical="center"/>
      <protection hidden="1"/>
    </xf>
    <xf numFmtId="0" fontId="6" fillId="0" borderId="0" xfId="0" applyFont="1" applyFill="1" applyBorder="1" applyAlignment="1" applyProtection="1">
      <alignment horizontal="center" vertical="center"/>
      <protection hidden="1"/>
    </xf>
    <xf numFmtId="0" fontId="56" fillId="0" borderId="0" xfId="0" applyFont="1" applyFill="1" applyProtection="1">
      <protection hidden="1"/>
    </xf>
    <xf numFmtId="0" fontId="53" fillId="0" borderId="0" xfId="0" applyFont="1" applyFill="1" applyProtection="1">
      <protection hidden="1"/>
    </xf>
    <xf numFmtId="1" fontId="55" fillId="0" borderId="0" xfId="0" applyNumberFormat="1" applyFont="1" applyFill="1" applyProtection="1">
      <protection hidden="1"/>
    </xf>
    <xf numFmtId="0" fontId="4" fillId="0" borderId="0" xfId="0" applyFont="1" applyFill="1" applyBorder="1" applyAlignment="1" applyProtection="1">
      <alignment horizontal="left"/>
      <protection hidden="1"/>
    </xf>
    <xf numFmtId="0" fontId="14" fillId="0" borderId="0" xfId="0" applyFont="1" applyFill="1" applyAlignment="1" applyProtection="1">
      <alignment horizontal="center" vertical="center"/>
      <protection hidden="1"/>
    </xf>
    <xf numFmtId="0" fontId="3" fillId="0" borderId="0" xfId="0" applyFont="1" applyFill="1" applyBorder="1" applyAlignment="1" applyProtection="1">
      <alignment horizontal="center" vertical="center"/>
      <protection hidden="1"/>
    </xf>
    <xf numFmtId="0" fontId="12" fillId="0" borderId="0" xfId="0" applyFont="1" applyFill="1" applyAlignment="1" applyProtection="1">
      <protection hidden="1"/>
    </xf>
    <xf numFmtId="0" fontId="65" fillId="0" borderId="0" xfId="0" applyFont="1" applyFill="1" applyAlignment="1" applyProtection="1">
      <protection hidden="1"/>
    </xf>
    <xf numFmtId="0" fontId="13" fillId="0" borderId="0" xfId="0" applyFont="1" applyFill="1" applyAlignment="1" applyProtection="1">
      <protection hidden="1"/>
    </xf>
    <xf numFmtId="0" fontId="74" fillId="0" borderId="0" xfId="0" applyFont="1" applyFill="1" applyBorder="1" applyAlignment="1" applyProtection="1">
      <alignment horizontal="center" vertical="center"/>
      <protection hidden="1"/>
    </xf>
    <xf numFmtId="0" fontId="67" fillId="0" borderId="0" xfId="0" applyFont="1" applyFill="1" applyAlignment="1" applyProtection="1">
      <protection hidden="1"/>
    </xf>
    <xf numFmtId="0" fontId="18" fillId="0" borderId="0" xfId="0" applyFont="1" applyFill="1" applyProtection="1">
      <protection hidden="1"/>
    </xf>
    <xf numFmtId="1" fontId="55" fillId="0" borderId="0" xfId="0" applyNumberFormat="1" applyFont="1" applyFill="1" applyBorder="1" applyProtection="1">
      <protection hidden="1"/>
    </xf>
    <xf numFmtId="0" fontId="63" fillId="0" borderId="0" xfId="0" applyFont="1" applyFill="1" applyBorder="1" applyAlignment="1" applyProtection="1">
      <protection hidden="1"/>
    </xf>
    <xf numFmtId="0" fontId="67" fillId="19" borderId="0" xfId="0" applyFont="1" applyFill="1" applyBorder="1" applyAlignment="1" applyProtection="1">
      <alignment vertical="center"/>
      <protection hidden="1"/>
    </xf>
    <xf numFmtId="0" fontId="4" fillId="0" borderId="0" xfId="0" applyFont="1" applyFill="1" applyBorder="1" applyAlignment="1" applyProtection="1">
      <protection hidden="1"/>
    </xf>
    <xf numFmtId="1" fontId="4" fillId="0" borderId="0" xfId="0" applyNumberFormat="1" applyFont="1" applyFill="1" applyProtection="1">
      <protection hidden="1"/>
    </xf>
    <xf numFmtId="0" fontId="64" fillId="0" borderId="0" xfId="0" applyFont="1" applyFill="1" applyBorder="1" applyProtection="1">
      <protection hidden="1"/>
    </xf>
    <xf numFmtId="0" fontId="72" fillId="0" borderId="0" xfId="0" applyFont="1" applyFill="1" applyBorder="1" applyAlignment="1" applyProtection="1">
      <alignment horizontal="center" vertical="center"/>
      <protection hidden="1"/>
    </xf>
    <xf numFmtId="0" fontId="73" fillId="0" borderId="0" xfId="0" applyFont="1" applyFill="1" applyBorder="1" applyAlignment="1" applyProtection="1">
      <alignment horizontal="center" vertical="center"/>
      <protection hidden="1"/>
    </xf>
    <xf numFmtId="0" fontId="2" fillId="0" borderId="0" xfId="0" applyFont="1" applyFill="1" applyAlignment="1" applyProtection="1">
      <alignment horizontal="center"/>
      <protection hidden="1"/>
    </xf>
    <xf numFmtId="1" fontId="18" fillId="0" borderId="0" xfId="0" applyNumberFormat="1" applyFont="1" applyFill="1" applyProtection="1">
      <protection hidden="1"/>
    </xf>
    <xf numFmtId="0" fontId="18" fillId="0" borderId="0" xfId="0" applyFont="1" applyFill="1" applyBorder="1" applyProtection="1">
      <protection hidden="1"/>
    </xf>
    <xf numFmtId="0" fontId="12" fillId="0" borderId="0" xfId="0" applyFont="1" applyFill="1" applyAlignment="1" applyProtection="1">
      <alignment vertical="center"/>
      <protection hidden="1"/>
    </xf>
    <xf numFmtId="0" fontId="0" fillId="0" borderId="0" xfId="0" applyFill="1" applyBorder="1" applyAlignment="1" applyProtection="1">
      <alignment vertical="center"/>
      <protection hidden="1"/>
    </xf>
    <xf numFmtId="0" fontId="4" fillId="0" borderId="0" xfId="0" applyFont="1" applyFill="1" applyBorder="1" applyAlignment="1" applyProtection="1">
      <alignment vertical="center"/>
      <protection hidden="1"/>
    </xf>
    <xf numFmtId="0" fontId="4" fillId="0" borderId="0" xfId="0" applyFont="1" applyFill="1" applyBorder="1" applyAlignment="1" applyProtection="1">
      <alignment horizontal="center" vertical="center"/>
      <protection hidden="1"/>
    </xf>
    <xf numFmtId="0" fontId="12" fillId="0" borderId="0" xfId="0" applyFont="1" applyFill="1" applyBorder="1" applyAlignment="1" applyProtection="1">
      <alignment vertical="center"/>
      <protection hidden="1"/>
    </xf>
    <xf numFmtId="0" fontId="4" fillId="0" borderId="0" xfId="0" applyFont="1" applyFill="1" applyBorder="1" applyAlignment="1" applyProtection="1">
      <alignment horizontal="left" vertical="center"/>
      <protection hidden="1"/>
    </xf>
    <xf numFmtId="1" fontId="0" fillId="0" borderId="0" xfId="0" applyNumberFormat="1" applyFill="1" applyBorder="1" applyAlignment="1" applyProtection="1">
      <alignment horizontal="center"/>
      <protection hidden="1"/>
    </xf>
    <xf numFmtId="0" fontId="54" fillId="0" borderId="0" xfId="0" applyFont="1" applyFill="1" applyBorder="1" applyProtection="1">
      <protection hidden="1"/>
    </xf>
    <xf numFmtId="0" fontId="6" fillId="0" borderId="0" xfId="0" applyFont="1" applyFill="1" applyBorder="1" applyAlignment="1" applyProtection="1">
      <alignment horizontal="left" vertical="top" wrapText="1"/>
      <protection hidden="1"/>
    </xf>
    <xf numFmtId="0" fontId="77" fillId="0" borderId="0" xfId="0" applyFont="1" applyFill="1" applyProtection="1">
      <protection hidden="1"/>
    </xf>
    <xf numFmtId="1" fontId="2" fillId="0" borderId="0" xfId="0" applyNumberFormat="1" applyFont="1" applyFill="1" applyBorder="1" applyAlignment="1" applyProtection="1">
      <alignment horizontal="center" vertical="center"/>
      <protection hidden="1"/>
    </xf>
    <xf numFmtId="0" fontId="2" fillId="0" borderId="0" xfId="0" applyFont="1" applyFill="1" applyBorder="1" applyAlignment="1" applyProtection="1">
      <alignment horizontal="center" vertical="center"/>
      <protection hidden="1"/>
    </xf>
    <xf numFmtId="0" fontId="6" fillId="0" borderId="0" xfId="0" applyFont="1" applyFill="1" applyBorder="1" applyAlignment="1" applyProtection="1">
      <alignment horizontal="center" vertical="center" wrapText="1"/>
      <protection hidden="1"/>
    </xf>
    <xf numFmtId="1" fontId="37" fillId="0" borderId="0" xfId="0" applyNumberFormat="1" applyFont="1" applyFill="1" applyBorder="1" applyAlignment="1" applyProtection="1">
      <alignment horizontal="center" vertical="center"/>
      <protection hidden="1"/>
    </xf>
    <xf numFmtId="0" fontId="37" fillId="0" borderId="0" xfId="0" applyFont="1" applyFill="1" applyBorder="1" applyAlignment="1" applyProtection="1">
      <alignment horizontal="center" vertical="center"/>
      <protection hidden="1"/>
    </xf>
    <xf numFmtId="0" fontId="43" fillId="0" borderId="0" xfId="0" applyFont="1" applyFill="1" applyProtection="1">
      <protection hidden="1"/>
    </xf>
    <xf numFmtId="0" fontId="33" fillId="0" borderId="0" xfId="0" applyFont="1" applyFill="1" applyProtection="1">
      <protection hidden="1"/>
    </xf>
    <xf numFmtId="1" fontId="4" fillId="0" borderId="0" xfId="0" applyNumberFormat="1" applyFont="1" applyFill="1" applyBorder="1" applyAlignment="1" applyProtection="1">
      <alignment horizontal="left" vertical="top" wrapText="1"/>
      <protection hidden="1"/>
    </xf>
    <xf numFmtId="1" fontId="2" fillId="0" borderId="0" xfId="0" applyNumberFormat="1" applyFont="1" applyFill="1" applyBorder="1" applyAlignment="1" applyProtection="1">
      <alignment horizontal="left" vertical="top" wrapText="1"/>
      <protection hidden="1"/>
    </xf>
    <xf numFmtId="1" fontId="44" fillId="0" borderId="0" xfId="0" applyNumberFormat="1" applyFont="1" applyFill="1" applyBorder="1" applyAlignment="1" applyProtection="1">
      <alignment horizontal="left" vertical="top"/>
      <protection hidden="1"/>
    </xf>
    <xf numFmtId="1" fontId="10" fillId="0" borderId="0" xfId="0" applyNumberFormat="1" applyFont="1" applyFill="1" applyBorder="1" applyAlignment="1" applyProtection="1">
      <alignment horizontal="left" vertical="top"/>
      <protection hidden="1"/>
    </xf>
    <xf numFmtId="1" fontId="0" fillId="0" borderId="0" xfId="0" applyNumberFormat="1" applyFont="1" applyFill="1" applyBorder="1" applyAlignment="1" applyProtection="1">
      <alignment vertical="top"/>
      <protection hidden="1"/>
    </xf>
    <xf numFmtId="1" fontId="6" fillId="0" borderId="0" xfId="0" applyNumberFormat="1" applyFont="1" applyFill="1" applyBorder="1" applyAlignment="1" applyProtection="1">
      <alignment horizontal="left" vertical="top"/>
      <protection hidden="1"/>
    </xf>
    <xf numFmtId="1" fontId="10" fillId="0" borderId="0" xfId="0" applyNumberFormat="1" applyFont="1" applyFill="1" applyBorder="1" applyProtection="1">
      <protection hidden="1"/>
    </xf>
    <xf numFmtId="0" fontId="2" fillId="9" borderId="0" xfId="0" applyFont="1" applyFill="1" applyAlignment="1" applyProtection="1">
      <alignment horizontal="center"/>
      <protection hidden="1"/>
    </xf>
    <xf numFmtId="0" fontId="0" fillId="9" borderId="0" xfId="0" applyFill="1" applyProtection="1">
      <protection hidden="1"/>
    </xf>
    <xf numFmtId="0" fontId="0" fillId="9" borderId="0" xfId="0" applyFill="1" applyAlignment="1" applyProtection="1">
      <alignment horizontal="center"/>
      <protection hidden="1"/>
    </xf>
    <xf numFmtId="0" fontId="8" fillId="9" borderId="0" xfId="0" applyFont="1" applyFill="1" applyProtection="1">
      <protection hidden="1"/>
    </xf>
    <xf numFmtId="0" fontId="8" fillId="9" borderId="0" xfId="0" applyFont="1" applyFill="1" applyAlignment="1" applyProtection="1">
      <alignment horizontal="center"/>
      <protection hidden="1"/>
    </xf>
    <xf numFmtId="0" fontId="0" fillId="10" borderId="0" xfId="0" applyFill="1" applyProtection="1">
      <protection hidden="1"/>
    </xf>
    <xf numFmtId="0" fontId="14" fillId="9" borderId="0" xfId="0" applyFont="1" applyFill="1" applyAlignment="1" applyProtection="1">
      <alignment horizontal="left"/>
      <protection hidden="1"/>
    </xf>
    <xf numFmtId="0" fontId="18" fillId="9" borderId="0" xfId="0" applyFont="1" applyFill="1" applyProtection="1">
      <protection hidden="1"/>
    </xf>
    <xf numFmtId="0" fontId="14" fillId="9" borderId="0" xfId="0" applyFont="1" applyFill="1" applyAlignment="1" applyProtection="1">
      <alignment horizontal="center" vertical="center"/>
      <protection hidden="1"/>
    </xf>
    <xf numFmtId="1" fontId="15" fillId="15" borderId="0" xfId="0" applyNumberFormat="1" applyFont="1" applyFill="1" applyAlignment="1" applyProtection="1">
      <alignment horizontal="center" vertical="center"/>
      <protection hidden="1"/>
    </xf>
    <xf numFmtId="0" fontId="14" fillId="9" borderId="2" xfId="0" applyFont="1" applyFill="1" applyBorder="1" applyAlignment="1" applyProtection="1">
      <alignment horizontal="center" vertical="center"/>
      <protection hidden="1"/>
    </xf>
    <xf numFmtId="0" fontId="3" fillId="13" borderId="2" xfId="0" applyFont="1" applyFill="1" applyBorder="1" applyAlignment="1" applyProtection="1">
      <alignment horizontal="center" vertical="center"/>
      <protection hidden="1"/>
    </xf>
    <xf numFmtId="0" fontId="12" fillId="10" borderId="0" xfId="0" applyFont="1" applyFill="1" applyAlignment="1" applyProtection="1">
      <alignment horizontal="center"/>
      <protection hidden="1"/>
    </xf>
    <xf numFmtId="0" fontId="13" fillId="10" borderId="0" xfId="0" applyFont="1" applyFill="1" applyAlignment="1" applyProtection="1">
      <alignment horizontal="center"/>
      <protection hidden="1"/>
    </xf>
    <xf numFmtId="1" fontId="16" fillId="10" borderId="0" xfId="0" applyNumberFormat="1" applyFont="1" applyFill="1" applyAlignment="1" applyProtection="1">
      <alignment horizontal="center"/>
      <protection hidden="1"/>
    </xf>
    <xf numFmtId="0" fontId="6" fillId="10" borderId="0" xfId="0" applyFont="1" applyFill="1" applyAlignment="1" applyProtection="1">
      <alignment horizontal="left"/>
      <protection hidden="1"/>
    </xf>
    <xf numFmtId="0" fontId="8" fillId="10" borderId="0" xfId="0" applyFont="1" applyFill="1" applyAlignment="1" applyProtection="1">
      <alignment horizontal="center"/>
      <protection hidden="1"/>
    </xf>
    <xf numFmtId="0" fontId="6" fillId="10" borderId="0" xfId="0" applyFont="1" applyFill="1" applyAlignment="1" applyProtection="1">
      <protection hidden="1"/>
    </xf>
    <xf numFmtId="0" fontId="13" fillId="10" borderId="0" xfId="0" applyFont="1" applyFill="1" applyAlignment="1" applyProtection="1">
      <protection hidden="1"/>
    </xf>
    <xf numFmtId="1" fontId="16" fillId="10" borderId="0" xfId="0" applyNumberFormat="1" applyFont="1" applyFill="1" applyAlignment="1" applyProtection="1">
      <protection hidden="1"/>
    </xf>
    <xf numFmtId="0" fontId="8" fillId="10" borderId="0" xfId="0" applyFont="1" applyFill="1" applyAlignment="1" applyProtection="1">
      <protection hidden="1"/>
    </xf>
    <xf numFmtId="1" fontId="0" fillId="5" borderId="0" xfId="0" applyNumberFormat="1" applyFont="1" applyFill="1" applyBorder="1" applyAlignment="1" applyProtection="1">
      <alignment horizontal="center"/>
      <protection hidden="1"/>
    </xf>
    <xf numFmtId="1" fontId="76" fillId="15" borderId="0" xfId="0" applyNumberFormat="1" applyFont="1" applyFill="1" applyAlignment="1" applyProtection="1">
      <alignment horizontal="center" vertical="center"/>
      <protection hidden="1"/>
    </xf>
    <xf numFmtId="0" fontId="0" fillId="10" borderId="0" xfId="0" applyFill="1" applyAlignment="1" applyProtection="1">
      <alignment horizontal="left"/>
      <protection hidden="1"/>
    </xf>
    <xf numFmtId="0" fontId="0" fillId="10" borderId="0" xfId="0" applyFill="1" applyBorder="1" applyProtection="1">
      <protection hidden="1"/>
    </xf>
    <xf numFmtId="0" fontId="0" fillId="6" borderId="2" xfId="0" applyFill="1" applyBorder="1" applyProtection="1">
      <protection hidden="1"/>
    </xf>
    <xf numFmtId="1" fontId="0" fillId="10" borderId="0" xfId="0" applyNumberFormat="1" applyFont="1" applyFill="1" applyBorder="1" applyProtection="1">
      <protection hidden="1"/>
    </xf>
    <xf numFmtId="1" fontId="8" fillId="10" borderId="0" xfId="0" applyNumberFormat="1" applyFont="1" applyFill="1" applyAlignment="1" applyProtection="1">
      <alignment horizontal="center"/>
      <protection hidden="1"/>
    </xf>
    <xf numFmtId="1" fontId="0" fillId="10" borderId="0" xfId="0" applyNumberFormat="1" applyFill="1" applyProtection="1">
      <protection hidden="1"/>
    </xf>
    <xf numFmtId="1" fontId="0" fillId="0" borderId="0" xfId="0" applyNumberFormat="1" applyProtection="1">
      <protection hidden="1"/>
    </xf>
    <xf numFmtId="0" fontId="0" fillId="0" borderId="0" xfId="0" applyProtection="1">
      <protection hidden="1"/>
    </xf>
    <xf numFmtId="1" fontId="0" fillId="10" borderId="0" xfId="0" applyNumberFormat="1" applyFont="1" applyFill="1" applyBorder="1" applyAlignment="1" applyProtection="1">
      <alignment horizontal="center"/>
      <protection hidden="1"/>
    </xf>
    <xf numFmtId="0" fontId="18" fillId="10" borderId="0" xfId="0" applyFont="1" applyFill="1" applyBorder="1" applyProtection="1">
      <protection hidden="1"/>
    </xf>
    <xf numFmtId="0" fontId="18" fillId="10" borderId="0" xfId="0" applyFont="1" applyFill="1" applyProtection="1">
      <protection hidden="1"/>
    </xf>
    <xf numFmtId="1" fontId="17" fillId="10" borderId="0" xfId="0" applyNumberFormat="1" applyFont="1" applyFill="1" applyBorder="1" applyAlignment="1" applyProtection="1">
      <alignment horizontal="center"/>
      <protection hidden="1"/>
    </xf>
    <xf numFmtId="1" fontId="18" fillId="10" borderId="0" xfId="0" applyNumberFormat="1" applyFont="1" applyFill="1" applyAlignment="1" applyProtection="1">
      <alignment horizontal="center"/>
      <protection hidden="1"/>
    </xf>
    <xf numFmtId="1" fontId="18" fillId="10" borderId="0" xfId="0" applyNumberFormat="1" applyFont="1" applyFill="1" applyProtection="1">
      <protection hidden="1"/>
    </xf>
    <xf numFmtId="1" fontId="0" fillId="5" borderId="0" xfId="0" applyNumberFormat="1" applyFont="1" applyFill="1" applyBorder="1" applyAlignment="1" applyProtection="1">
      <alignment vertical="center"/>
      <protection hidden="1"/>
    </xf>
    <xf numFmtId="0" fontId="0" fillId="10" borderId="0" xfId="0" applyFill="1" applyBorder="1" applyAlignment="1" applyProtection="1">
      <alignment vertical="center"/>
      <protection hidden="1"/>
    </xf>
    <xf numFmtId="0" fontId="0" fillId="14" borderId="2" xfId="0" applyFill="1" applyBorder="1" applyAlignment="1" applyProtection="1">
      <alignment horizontal="center" vertical="center"/>
      <protection hidden="1"/>
    </xf>
    <xf numFmtId="1" fontId="0" fillId="10" borderId="0" xfId="0" applyNumberFormat="1" applyFont="1" applyFill="1" applyBorder="1" applyAlignment="1" applyProtection="1">
      <alignment vertical="center"/>
      <protection hidden="1"/>
    </xf>
    <xf numFmtId="1" fontId="8" fillId="10" borderId="0" xfId="0" applyNumberFormat="1" applyFont="1" applyFill="1" applyAlignment="1" applyProtection="1">
      <alignment vertical="center"/>
      <protection hidden="1"/>
    </xf>
    <xf numFmtId="1" fontId="0" fillId="10" borderId="0" xfId="0" applyNumberFormat="1" applyFill="1" applyAlignment="1" applyProtection="1">
      <alignment vertical="center"/>
      <protection hidden="1"/>
    </xf>
    <xf numFmtId="1" fontId="32" fillId="4" borderId="0" xfId="0" applyNumberFormat="1" applyFont="1" applyFill="1" applyAlignment="1" applyProtection="1">
      <alignment horizontal="center" vertical="center"/>
      <protection hidden="1"/>
    </xf>
    <xf numFmtId="1" fontId="0" fillId="0" borderId="0" xfId="0" applyNumberFormat="1" applyAlignment="1" applyProtection="1">
      <alignment vertical="center"/>
      <protection hidden="1"/>
    </xf>
    <xf numFmtId="0" fontId="0" fillId="0" borderId="0" xfId="0" applyAlignment="1" applyProtection="1">
      <alignment vertical="center"/>
      <protection hidden="1"/>
    </xf>
    <xf numFmtId="0" fontId="10" fillId="10" borderId="0" xfId="0" applyFont="1" applyFill="1" applyAlignment="1" applyProtection="1">
      <alignment horizontal="center"/>
      <protection hidden="1"/>
    </xf>
    <xf numFmtId="1" fontId="0" fillId="2" borderId="0" xfId="0" applyNumberFormat="1" applyFont="1" applyFill="1" applyBorder="1" applyAlignment="1" applyProtection="1">
      <alignment horizontal="center"/>
      <protection hidden="1"/>
    </xf>
    <xf numFmtId="0" fontId="7" fillId="10" borderId="0" xfId="0" applyFont="1" applyFill="1" applyAlignment="1" applyProtection="1">
      <alignment horizontal="center"/>
      <protection hidden="1"/>
    </xf>
    <xf numFmtId="1" fontId="0" fillId="2" borderId="0" xfId="0" applyNumberFormat="1" applyFill="1" applyProtection="1">
      <protection hidden="1"/>
    </xf>
    <xf numFmtId="0" fontId="0" fillId="2" borderId="0" xfId="0" applyFill="1" applyProtection="1">
      <protection hidden="1"/>
    </xf>
    <xf numFmtId="0" fontId="2" fillId="10" borderId="0" xfId="0" applyFont="1" applyFill="1" applyBorder="1" applyAlignment="1" applyProtection="1">
      <alignment horizontal="center"/>
      <protection hidden="1"/>
    </xf>
    <xf numFmtId="0" fontId="7" fillId="10" borderId="0" xfId="0" applyFont="1" applyFill="1" applyBorder="1" applyAlignment="1" applyProtection="1">
      <alignment horizontal="center"/>
      <protection hidden="1"/>
    </xf>
    <xf numFmtId="1" fontId="8" fillId="10" borderId="0" xfId="0" applyNumberFormat="1" applyFont="1" applyFill="1" applyBorder="1" applyAlignment="1" applyProtection="1">
      <alignment horizontal="center"/>
      <protection hidden="1"/>
    </xf>
    <xf numFmtId="1" fontId="0" fillId="10" borderId="0" xfId="0" applyNumberFormat="1" applyFill="1" applyBorder="1" applyProtection="1">
      <protection hidden="1"/>
    </xf>
    <xf numFmtId="0" fontId="2" fillId="10" borderId="0" xfId="0" applyFont="1" applyFill="1" applyAlignment="1" applyProtection="1">
      <alignment horizontal="center"/>
      <protection hidden="1"/>
    </xf>
    <xf numFmtId="1" fontId="37" fillId="10" borderId="1" xfId="0" applyNumberFormat="1" applyFont="1" applyFill="1" applyBorder="1" applyAlignment="1" applyProtection="1">
      <alignment horizontal="center" vertical="center"/>
      <protection hidden="1"/>
    </xf>
    <xf numFmtId="0" fontId="20" fillId="10" borderId="0" xfId="0" applyFont="1" applyFill="1" applyAlignment="1" applyProtection="1">
      <alignment horizontal="left"/>
      <protection hidden="1"/>
    </xf>
    <xf numFmtId="1" fontId="38" fillId="15" borderId="0" xfId="0" applyNumberFormat="1" applyFont="1" applyFill="1" applyAlignment="1" applyProtection="1">
      <alignment horizontal="center" vertical="center"/>
      <protection hidden="1"/>
    </xf>
    <xf numFmtId="0" fontId="3" fillId="16" borderId="10" xfId="0" applyFont="1" applyFill="1" applyBorder="1" applyProtection="1">
      <protection hidden="1"/>
    </xf>
    <xf numFmtId="0" fontId="0" fillId="10" borderId="11" xfId="0" applyFill="1" applyBorder="1" applyProtection="1">
      <protection hidden="1"/>
    </xf>
    <xf numFmtId="0" fontId="0" fillId="10" borderId="11" xfId="0" applyFill="1" applyBorder="1" applyAlignment="1" applyProtection="1">
      <alignment horizontal="center" vertical="center"/>
      <protection hidden="1"/>
    </xf>
    <xf numFmtId="1" fontId="0" fillId="10" borderId="11" xfId="0" applyNumberFormat="1" applyFill="1" applyBorder="1" applyProtection="1">
      <protection hidden="1"/>
    </xf>
    <xf numFmtId="0" fontId="0" fillId="10" borderId="12" xfId="0" applyFill="1" applyBorder="1" applyProtection="1">
      <protection hidden="1"/>
    </xf>
    <xf numFmtId="0" fontId="0" fillId="10" borderId="10" xfId="0" applyFill="1" applyBorder="1" applyProtection="1">
      <protection hidden="1"/>
    </xf>
    <xf numFmtId="0" fontId="19" fillId="10" borderId="0" xfId="0" applyFont="1" applyFill="1" applyAlignment="1" applyProtection="1">
      <alignment horizontal="center"/>
      <protection hidden="1"/>
    </xf>
    <xf numFmtId="1" fontId="38" fillId="10" borderId="0" xfId="0" applyNumberFormat="1" applyFont="1" applyFill="1" applyAlignment="1" applyProtection="1">
      <alignment horizontal="center" vertical="center"/>
      <protection hidden="1"/>
    </xf>
    <xf numFmtId="0" fontId="6" fillId="10" borderId="0" xfId="0" applyFont="1" applyFill="1" applyBorder="1" applyProtection="1">
      <protection hidden="1"/>
    </xf>
    <xf numFmtId="0" fontId="3" fillId="10" borderId="15" xfId="0" applyFont="1" applyFill="1" applyBorder="1" applyProtection="1">
      <protection hidden="1"/>
    </xf>
    <xf numFmtId="0" fontId="0" fillId="10" borderId="16" xfId="0" applyFill="1" applyBorder="1" applyProtection="1">
      <protection hidden="1"/>
    </xf>
    <xf numFmtId="1" fontId="0" fillId="10" borderId="16" xfId="0" applyNumberFormat="1" applyFill="1" applyBorder="1" applyAlignment="1" applyProtection="1">
      <alignment horizontal="center" vertical="center"/>
      <protection hidden="1"/>
    </xf>
    <xf numFmtId="0" fontId="0" fillId="10" borderId="17" xfId="0" applyFill="1" applyBorder="1" applyProtection="1">
      <protection hidden="1"/>
    </xf>
    <xf numFmtId="0" fontId="0" fillId="10" borderId="15" xfId="0" applyFill="1" applyBorder="1" applyProtection="1">
      <protection hidden="1"/>
    </xf>
    <xf numFmtId="0" fontId="23" fillId="10" borderId="0" xfId="0" applyFont="1" applyFill="1" applyBorder="1" applyProtection="1">
      <protection hidden="1"/>
    </xf>
    <xf numFmtId="1" fontId="0" fillId="10" borderId="11" xfId="0" applyNumberFormat="1" applyFill="1" applyBorder="1" applyAlignment="1" applyProtection="1">
      <alignment horizontal="center" vertical="center"/>
      <protection hidden="1"/>
    </xf>
    <xf numFmtId="1" fontId="0" fillId="10" borderId="1" xfId="0" applyNumberFormat="1" applyFill="1" applyBorder="1" applyProtection="1">
      <protection hidden="1"/>
    </xf>
    <xf numFmtId="0" fontId="75" fillId="10" borderId="0" xfId="0" applyFont="1" applyFill="1" applyBorder="1" applyProtection="1">
      <protection hidden="1"/>
    </xf>
    <xf numFmtId="0" fontId="6" fillId="10" borderId="0" xfId="0" applyFont="1" applyFill="1" applyProtection="1">
      <protection hidden="1"/>
    </xf>
    <xf numFmtId="0" fontId="3" fillId="16" borderId="13" xfId="0" applyFont="1" applyFill="1" applyBorder="1" applyProtection="1">
      <protection hidden="1"/>
    </xf>
    <xf numFmtId="1" fontId="0" fillId="10" borderId="0" xfId="0" applyNumberFormat="1" applyFill="1" applyBorder="1" applyAlignment="1" applyProtection="1">
      <alignment horizontal="center" vertical="center"/>
      <protection hidden="1"/>
    </xf>
    <xf numFmtId="0" fontId="0" fillId="10" borderId="14" xfId="0" applyFill="1" applyBorder="1" applyProtection="1">
      <protection hidden="1"/>
    </xf>
    <xf numFmtId="0" fontId="33" fillId="10" borderId="0" xfId="0" applyFont="1" applyFill="1" applyBorder="1" applyProtection="1">
      <protection hidden="1"/>
    </xf>
    <xf numFmtId="0" fontId="2" fillId="15" borderId="0" xfId="0" applyFont="1" applyFill="1" applyAlignment="1" applyProtection="1">
      <alignment horizontal="center"/>
      <protection hidden="1"/>
    </xf>
    <xf numFmtId="1" fontId="0" fillId="15" borderId="0" xfId="0" applyNumberFormat="1" applyFont="1" applyFill="1" applyBorder="1" applyAlignment="1" applyProtection="1">
      <alignment horizontal="center"/>
      <protection hidden="1"/>
    </xf>
    <xf numFmtId="0" fontId="7" fillId="15" borderId="0" xfId="0" applyFont="1" applyFill="1" applyAlignment="1" applyProtection="1">
      <alignment horizontal="center"/>
      <protection hidden="1"/>
    </xf>
    <xf numFmtId="0" fontId="0" fillId="15" borderId="0" xfId="0" applyFill="1" applyProtection="1">
      <protection hidden="1"/>
    </xf>
    <xf numFmtId="0" fontId="0" fillId="15" borderId="0" xfId="0" applyFill="1" applyBorder="1" applyProtection="1">
      <protection hidden="1"/>
    </xf>
    <xf numFmtId="1" fontId="0" fillId="15" borderId="0" xfId="0" applyNumberFormat="1" applyFont="1" applyFill="1" applyBorder="1" applyProtection="1">
      <protection hidden="1"/>
    </xf>
    <xf numFmtId="1" fontId="8" fillId="15" borderId="0" xfId="0" applyNumberFormat="1" applyFont="1" applyFill="1" applyAlignment="1" applyProtection="1">
      <alignment horizontal="center"/>
      <protection hidden="1"/>
    </xf>
    <xf numFmtId="1" fontId="0" fillId="15" borderId="0" xfId="0" applyNumberFormat="1" applyFill="1" applyProtection="1">
      <protection hidden="1"/>
    </xf>
    <xf numFmtId="0" fontId="1" fillId="2" borderId="0" xfId="0" applyFont="1" applyFill="1" applyAlignment="1" applyProtection="1">
      <alignment horizontal="center"/>
      <protection hidden="1"/>
    </xf>
    <xf numFmtId="1" fontId="11" fillId="3" borderId="0" xfId="0" applyNumberFormat="1" applyFont="1" applyFill="1" applyAlignment="1" applyProtection="1">
      <alignment horizontal="center"/>
      <protection hidden="1"/>
    </xf>
    <xf numFmtId="0" fontId="0" fillId="9" borderId="0" xfId="0" applyFill="1" applyBorder="1" applyProtection="1">
      <protection hidden="1"/>
    </xf>
    <xf numFmtId="0" fontId="0" fillId="14" borderId="2" xfId="0" applyFill="1" applyBorder="1" applyProtection="1">
      <protection hidden="1"/>
    </xf>
    <xf numFmtId="0" fontId="0" fillId="2" borderId="0" xfId="0" applyFill="1" applyBorder="1" applyProtection="1">
      <protection hidden="1"/>
    </xf>
    <xf numFmtId="1" fontId="0" fillId="2" borderId="0" xfId="0" applyNumberFormat="1" applyFill="1" applyBorder="1" applyProtection="1">
      <protection hidden="1"/>
    </xf>
    <xf numFmtId="0" fontId="0" fillId="2" borderId="2" xfId="0" applyFill="1" applyBorder="1" applyProtection="1">
      <protection hidden="1"/>
    </xf>
    <xf numFmtId="1" fontId="0" fillId="2" borderId="0" xfId="0" applyNumberFormat="1" applyFont="1" applyFill="1" applyBorder="1" applyProtection="1">
      <protection hidden="1"/>
    </xf>
    <xf numFmtId="1" fontId="8" fillId="2" borderId="0" xfId="0" applyNumberFormat="1" applyFont="1" applyFill="1" applyAlignment="1" applyProtection="1">
      <alignment horizontal="center"/>
      <protection hidden="1"/>
    </xf>
    <xf numFmtId="1" fontId="1" fillId="2" borderId="0" xfId="0" applyNumberFormat="1" applyFont="1" applyFill="1" applyAlignment="1" applyProtection="1">
      <alignment horizontal="center"/>
      <protection hidden="1"/>
    </xf>
    <xf numFmtId="0" fontId="0" fillId="2" borderId="0" xfId="0" applyFont="1" applyFill="1" applyBorder="1" applyProtection="1">
      <protection hidden="1"/>
    </xf>
    <xf numFmtId="0" fontId="0" fillId="3" borderId="0" xfId="0" applyFill="1" applyProtection="1">
      <protection hidden="1"/>
    </xf>
    <xf numFmtId="1" fontId="3" fillId="2" borderId="3" xfId="0" applyNumberFormat="1" applyFont="1" applyFill="1" applyBorder="1" applyAlignment="1" applyProtection="1">
      <alignment horizontal="center"/>
      <protection hidden="1"/>
    </xf>
    <xf numFmtId="1" fontId="3" fillId="2" borderId="0" xfId="0" applyNumberFormat="1" applyFont="1" applyFill="1" applyBorder="1" applyAlignment="1" applyProtection="1">
      <alignment horizontal="center"/>
      <protection hidden="1"/>
    </xf>
    <xf numFmtId="0" fontId="2" fillId="0" borderId="0" xfId="0" applyFont="1" applyAlignment="1" applyProtection="1">
      <alignment horizontal="center"/>
      <protection hidden="1"/>
    </xf>
    <xf numFmtId="1" fontId="0" fillId="8" borderId="0" xfId="0" applyNumberFormat="1" applyFont="1" applyFill="1" applyBorder="1" applyAlignment="1" applyProtection="1">
      <alignment horizontal="center"/>
      <protection hidden="1"/>
    </xf>
    <xf numFmtId="0" fontId="0" fillId="12" borderId="2" xfId="0" applyFill="1" applyBorder="1" applyProtection="1">
      <protection hidden="1"/>
    </xf>
    <xf numFmtId="1" fontId="8" fillId="0" borderId="0" xfId="0" applyNumberFormat="1" applyFont="1" applyAlignment="1" applyProtection="1">
      <alignment horizontal="center"/>
      <protection hidden="1"/>
    </xf>
    <xf numFmtId="0" fontId="2" fillId="2" borderId="0" xfId="0" applyFont="1" applyFill="1" applyAlignment="1" applyProtection="1">
      <alignment horizontal="center"/>
      <protection hidden="1"/>
    </xf>
    <xf numFmtId="0" fontId="0" fillId="11" borderId="2" xfId="0" applyFill="1" applyBorder="1" applyProtection="1">
      <protection hidden="1"/>
    </xf>
    <xf numFmtId="1" fontId="0" fillId="14" borderId="2" xfId="0" applyNumberFormat="1" applyFill="1" applyBorder="1" applyProtection="1">
      <protection hidden="1"/>
    </xf>
    <xf numFmtId="1" fontId="8" fillId="2" borderId="0" xfId="0" applyNumberFormat="1" applyFont="1" applyFill="1" applyBorder="1" applyAlignment="1" applyProtection="1">
      <protection hidden="1"/>
    </xf>
    <xf numFmtId="1" fontId="8" fillId="2" borderId="0" xfId="0" applyNumberFormat="1" applyFont="1" applyFill="1" applyBorder="1" applyAlignment="1" applyProtection="1">
      <alignment horizontal="center"/>
      <protection hidden="1"/>
    </xf>
    <xf numFmtId="1" fontId="5" fillId="2" borderId="0" xfId="0" applyNumberFormat="1" applyFont="1" applyFill="1" applyBorder="1" applyAlignment="1" applyProtection="1">
      <protection hidden="1"/>
    </xf>
    <xf numFmtId="1" fontId="5" fillId="9" borderId="0" xfId="0" applyNumberFormat="1" applyFont="1" applyFill="1" applyBorder="1" applyAlignment="1" applyProtection="1">
      <protection hidden="1"/>
    </xf>
    <xf numFmtId="0" fontId="9" fillId="0" borderId="0" xfId="0" applyFont="1" applyProtection="1">
      <protection hidden="1"/>
    </xf>
    <xf numFmtId="1" fontId="4" fillId="2" borderId="0" xfId="0" applyNumberFormat="1" applyFont="1" applyFill="1" applyBorder="1" applyAlignment="1" applyProtection="1">
      <protection hidden="1"/>
    </xf>
    <xf numFmtId="1" fontId="8" fillId="15" borderId="0" xfId="0" applyNumberFormat="1" applyFont="1" applyFill="1" applyBorder="1" applyAlignment="1" applyProtection="1">
      <protection hidden="1"/>
    </xf>
    <xf numFmtId="1" fontId="8" fillId="15" borderId="0" xfId="0" applyNumberFormat="1" applyFont="1" applyFill="1" applyBorder="1" applyAlignment="1" applyProtection="1">
      <alignment horizontal="center"/>
      <protection hidden="1"/>
    </xf>
    <xf numFmtId="1" fontId="6" fillId="15" borderId="0" xfId="0" applyNumberFormat="1" applyFont="1" applyFill="1" applyBorder="1" applyAlignment="1" applyProtection="1">
      <protection hidden="1"/>
    </xf>
    <xf numFmtId="0" fontId="9" fillId="15" borderId="0" xfId="0" applyFont="1" applyFill="1" applyProtection="1">
      <protection hidden="1"/>
    </xf>
    <xf numFmtId="1" fontId="6" fillId="15" borderId="0" xfId="0" applyNumberFormat="1" applyFont="1" applyFill="1" applyProtection="1">
      <protection hidden="1"/>
    </xf>
    <xf numFmtId="0" fontId="6" fillId="15" borderId="0" xfId="0" applyFont="1" applyFill="1" applyProtection="1">
      <protection hidden="1"/>
    </xf>
    <xf numFmtId="1" fontId="6" fillId="2" borderId="0" xfId="0" applyNumberFormat="1" applyFont="1" applyFill="1" applyBorder="1" applyAlignment="1" applyProtection="1">
      <protection hidden="1"/>
    </xf>
    <xf numFmtId="1" fontId="6" fillId="9" borderId="0" xfId="0" applyNumberFormat="1" applyFont="1" applyFill="1" applyBorder="1" applyAlignment="1" applyProtection="1">
      <protection hidden="1"/>
    </xf>
    <xf numFmtId="1" fontId="6" fillId="2" borderId="0" xfId="0" applyNumberFormat="1" applyFont="1" applyFill="1" applyProtection="1">
      <protection hidden="1"/>
    </xf>
    <xf numFmtId="0" fontId="6" fillId="2" borderId="0" xfId="0" applyFont="1" applyFill="1" applyProtection="1">
      <protection hidden="1"/>
    </xf>
    <xf numFmtId="1" fontId="6" fillId="2" borderId="0" xfId="0" applyNumberFormat="1" applyFont="1" applyFill="1" applyBorder="1" applyAlignment="1" applyProtection="1">
      <alignment horizontal="center"/>
      <protection hidden="1"/>
    </xf>
    <xf numFmtId="1" fontId="6" fillId="2" borderId="0" xfId="0" applyNumberFormat="1" applyFont="1" applyFill="1" applyBorder="1" applyAlignment="1" applyProtection="1">
      <alignment vertical="top"/>
      <protection hidden="1"/>
    </xf>
    <xf numFmtId="1" fontId="5" fillId="2" borderId="0" xfId="0" applyNumberFormat="1" applyFont="1" applyFill="1" applyBorder="1" applyAlignment="1" applyProtection="1">
      <alignment horizontal="center"/>
      <protection hidden="1"/>
    </xf>
    <xf numFmtId="1" fontId="5" fillId="2" borderId="0" xfId="0" applyNumberFormat="1" applyFont="1" applyFill="1" applyBorder="1" applyAlignment="1" applyProtection="1">
      <alignment vertical="top"/>
      <protection hidden="1"/>
    </xf>
    <xf numFmtId="0" fontId="17" fillId="2" borderId="0" xfId="0" applyFont="1" applyFill="1" applyAlignment="1" applyProtection="1">
      <alignment horizontal="center"/>
      <protection hidden="1"/>
    </xf>
    <xf numFmtId="0" fontId="0" fillId="2" borderId="0" xfId="0" applyFill="1" applyAlignment="1" applyProtection="1">
      <alignment horizontal="center"/>
      <protection hidden="1"/>
    </xf>
    <xf numFmtId="0" fontId="0" fillId="6" borderId="0" xfId="0" applyFill="1" applyProtection="1">
      <protection hidden="1"/>
    </xf>
    <xf numFmtId="0" fontId="0" fillId="6" borderId="0" xfId="0" applyFill="1" applyAlignment="1" applyProtection="1">
      <alignment horizontal="center"/>
      <protection hidden="1"/>
    </xf>
    <xf numFmtId="0" fontId="0" fillId="4" borderId="0" xfId="0" applyFill="1" applyProtection="1">
      <protection hidden="1"/>
    </xf>
    <xf numFmtId="1" fontId="8" fillId="6" borderId="0" xfId="0" applyNumberFormat="1" applyFont="1" applyFill="1" applyBorder="1" applyAlignment="1" applyProtection="1">
      <alignment horizontal="center"/>
      <protection hidden="1"/>
    </xf>
    <xf numFmtId="1" fontId="0" fillId="6" borderId="0" xfId="0" applyNumberFormat="1" applyFill="1" applyProtection="1">
      <protection hidden="1"/>
    </xf>
    <xf numFmtId="0" fontId="3" fillId="4" borderId="1" xfId="0" applyFont="1" applyFill="1" applyBorder="1" applyAlignment="1" applyProtection="1">
      <alignment horizontal="center"/>
      <protection hidden="1"/>
    </xf>
    <xf numFmtId="0" fontId="3" fillId="17" borderId="1" xfId="0" applyFont="1" applyFill="1" applyBorder="1" applyAlignment="1" applyProtection="1">
      <alignment horizontal="center"/>
      <protection hidden="1"/>
    </xf>
    <xf numFmtId="0" fontId="2" fillId="6" borderId="0" xfId="0" applyFont="1" applyFill="1" applyBorder="1" applyAlignment="1" applyProtection="1">
      <alignment horizontal="center" vertical="center"/>
      <protection hidden="1"/>
    </xf>
    <xf numFmtId="1" fontId="8" fillId="9" borderId="0" xfId="0" applyNumberFormat="1" applyFont="1" applyFill="1" applyBorder="1" applyAlignment="1" applyProtection="1">
      <alignment horizontal="center"/>
      <protection hidden="1"/>
    </xf>
    <xf numFmtId="0" fontId="10" fillId="7" borderId="0" xfId="0" applyFont="1" applyFill="1" applyBorder="1" applyAlignment="1" applyProtection="1">
      <alignment horizontal="center" vertical="center"/>
      <protection hidden="1"/>
    </xf>
    <xf numFmtId="0" fontId="0" fillId="7" borderId="0" xfId="0" applyFill="1" applyProtection="1">
      <protection hidden="1"/>
    </xf>
    <xf numFmtId="0" fontId="0" fillId="7" borderId="0" xfId="0" applyFill="1" applyAlignment="1" applyProtection="1">
      <alignment horizontal="center"/>
      <protection hidden="1"/>
    </xf>
    <xf numFmtId="1" fontId="8" fillId="7" borderId="0" xfId="0" applyNumberFormat="1" applyFont="1" applyFill="1" applyBorder="1" applyAlignment="1" applyProtection="1">
      <alignment horizontal="center"/>
      <protection hidden="1"/>
    </xf>
    <xf numFmtId="0" fontId="37" fillId="6" borderId="4" xfId="0" applyFont="1" applyFill="1" applyBorder="1" applyAlignment="1" applyProtection="1">
      <alignment horizontal="center" vertical="center"/>
      <protection hidden="1"/>
    </xf>
    <xf numFmtId="0" fontId="37" fillId="6" borderId="5" xfId="0" applyFont="1" applyFill="1" applyBorder="1" applyAlignment="1" applyProtection="1">
      <alignment horizontal="center" vertical="center"/>
      <protection hidden="1"/>
    </xf>
    <xf numFmtId="0" fontId="37" fillId="6" borderId="6" xfId="0" applyFont="1" applyFill="1" applyBorder="1" applyAlignment="1" applyProtection="1">
      <alignment horizontal="center" vertical="center"/>
      <protection hidden="1"/>
    </xf>
    <xf numFmtId="0" fontId="39" fillId="6" borderId="0" xfId="0" applyFont="1" applyFill="1" applyProtection="1">
      <protection hidden="1"/>
    </xf>
    <xf numFmtId="0" fontId="10" fillId="10" borderId="0" xfId="0" applyFont="1" applyFill="1" applyBorder="1" applyAlignment="1" applyProtection="1">
      <alignment horizontal="left" vertical="center"/>
      <protection hidden="1"/>
    </xf>
    <xf numFmtId="0" fontId="0" fillId="10" borderId="0" xfId="0" applyFill="1" applyAlignment="1" applyProtection="1">
      <alignment horizontal="center"/>
      <protection hidden="1"/>
    </xf>
    <xf numFmtId="0" fontId="2" fillId="10" borderId="0" xfId="0" applyFont="1" applyFill="1" applyBorder="1" applyAlignment="1" applyProtection="1">
      <alignment horizontal="center" vertical="center"/>
      <protection hidden="1"/>
    </xf>
    <xf numFmtId="0" fontId="0" fillId="8" borderId="0" xfId="0" applyFill="1" applyProtection="1">
      <protection hidden="1"/>
    </xf>
    <xf numFmtId="0" fontId="0" fillId="8" borderId="0" xfId="0" applyFill="1" applyAlignment="1" applyProtection="1">
      <alignment horizontal="center"/>
      <protection hidden="1"/>
    </xf>
    <xf numFmtId="1" fontId="8" fillId="8" borderId="0" xfId="0" applyNumberFormat="1" applyFont="1" applyFill="1" applyBorder="1" applyAlignment="1" applyProtection="1">
      <alignment horizontal="center"/>
      <protection hidden="1"/>
    </xf>
    <xf numFmtId="1" fontId="0" fillId="8" borderId="0" xfId="0" applyNumberFormat="1" applyFill="1" applyProtection="1">
      <protection hidden="1"/>
    </xf>
    <xf numFmtId="0" fontId="2" fillId="8" borderId="0" xfId="0" applyFont="1" applyFill="1" applyBorder="1" applyAlignment="1" applyProtection="1">
      <alignment horizontal="center" vertical="center"/>
      <protection hidden="1"/>
    </xf>
    <xf numFmtId="0" fontId="0" fillId="0" borderId="0" xfId="0" applyAlignment="1" applyProtection="1">
      <alignment horizontal="center"/>
      <protection hidden="1"/>
    </xf>
    <xf numFmtId="0" fontId="8" fillId="0" borderId="0" xfId="0" applyFont="1" applyAlignment="1" applyProtection="1">
      <alignment horizontal="center"/>
      <protection hidden="1"/>
    </xf>
    <xf numFmtId="0" fontId="37" fillId="11" borderId="0" xfId="0" applyFont="1" applyFill="1" applyAlignment="1" applyProtection="1">
      <alignment horizontal="left"/>
      <protection hidden="1"/>
    </xf>
    <xf numFmtId="0" fontId="0" fillId="11" borderId="0" xfId="0" applyFill="1" applyProtection="1">
      <protection hidden="1"/>
    </xf>
    <xf numFmtId="0" fontId="0" fillId="11" borderId="0" xfId="0" applyFill="1" applyAlignment="1" applyProtection="1">
      <alignment horizontal="center"/>
      <protection hidden="1"/>
    </xf>
    <xf numFmtId="0" fontId="8" fillId="11" borderId="0" xfId="0" applyFont="1" applyFill="1" applyAlignment="1" applyProtection="1">
      <alignment horizontal="center"/>
      <protection hidden="1"/>
    </xf>
    <xf numFmtId="1" fontId="51" fillId="0" borderId="0" xfId="0" applyNumberFormat="1" applyFont="1" applyFill="1" applyBorder="1" applyProtection="1">
      <protection hidden="1"/>
    </xf>
    <xf numFmtId="1" fontId="2" fillId="0" borderId="0" xfId="0" applyNumberFormat="1" applyFont="1" applyFill="1" applyBorder="1" applyProtection="1">
      <protection hidden="1"/>
    </xf>
    <xf numFmtId="1" fontId="10" fillId="0" borderId="0" xfId="0" applyNumberFormat="1" applyFont="1" applyFill="1" applyBorder="1" applyAlignment="1" applyProtection="1">
      <alignment horizontal="center" vertical="center"/>
      <protection hidden="1"/>
    </xf>
    <xf numFmtId="1" fontId="10" fillId="0" borderId="0" xfId="0" applyNumberFormat="1" applyFont="1" applyFill="1" applyBorder="1" applyAlignment="1" applyProtection="1">
      <alignment horizontal="center" vertical="top"/>
      <protection hidden="1"/>
    </xf>
    <xf numFmtId="1" fontId="6" fillId="0" borderId="0" xfId="0" applyNumberFormat="1" applyFont="1" applyFill="1" applyBorder="1" applyAlignment="1" applyProtection="1">
      <alignment horizontal="center" vertical="top"/>
      <protection hidden="1"/>
    </xf>
    <xf numFmtId="1" fontId="34" fillId="0" borderId="0" xfId="0" applyNumberFormat="1" applyFont="1" applyFill="1" applyBorder="1" applyProtection="1">
      <protection hidden="1"/>
    </xf>
    <xf numFmtId="1" fontId="0" fillId="0" borderId="0" xfId="0" applyNumberFormat="1" applyFill="1" applyBorder="1" applyProtection="1">
      <protection hidden="1"/>
    </xf>
    <xf numFmtId="0" fontId="3" fillId="0" borderId="0" xfId="0" applyFont="1" applyFill="1" applyBorder="1" applyAlignment="1" applyProtection="1">
      <alignment vertical="top"/>
      <protection hidden="1"/>
    </xf>
    <xf numFmtId="0" fontId="42" fillId="0" borderId="0" xfId="0" applyFont="1" applyFill="1" applyBorder="1" applyAlignment="1" applyProtection="1">
      <alignment vertical="top"/>
      <protection hidden="1"/>
    </xf>
    <xf numFmtId="0" fontId="33" fillId="0" borderId="0" xfId="0" applyFont="1" applyFill="1" applyBorder="1" applyAlignment="1" applyProtection="1">
      <alignment horizontal="center" vertical="top"/>
      <protection hidden="1"/>
    </xf>
    <xf numFmtId="0" fontId="43" fillId="0" borderId="0" xfId="0" applyFont="1" applyFill="1" applyBorder="1" applyAlignment="1" applyProtection="1">
      <alignment horizontal="center" vertical="top"/>
      <protection hidden="1"/>
    </xf>
    <xf numFmtId="0" fontId="33" fillId="0" borderId="0" xfId="0" applyFont="1" applyFill="1" applyBorder="1" applyProtection="1">
      <protection hidden="1"/>
    </xf>
    <xf numFmtId="0" fontId="0" fillId="0" borderId="0" xfId="0" applyFill="1" applyBorder="1" applyAlignment="1">
      <alignment textRotation="90"/>
    </xf>
    <xf numFmtId="0" fontId="0" fillId="0" borderId="0" xfId="0" applyFill="1"/>
    <xf numFmtId="0" fontId="0" fillId="0" borderId="2" xfId="0" applyFill="1" applyBorder="1" applyAlignment="1">
      <alignment textRotation="90"/>
    </xf>
    <xf numFmtId="0" fontId="41" fillId="0" borderId="5" xfId="0" applyFont="1" applyFill="1" applyBorder="1"/>
    <xf numFmtId="0" fontId="0" fillId="0" borderId="2" xfId="0" applyFill="1" applyBorder="1"/>
    <xf numFmtId="0" fontId="0" fillId="0" borderId="14" xfId="0" applyFill="1" applyBorder="1"/>
    <xf numFmtId="0" fontId="0" fillId="0" borderId="13" xfId="0" applyFill="1" applyBorder="1"/>
    <xf numFmtId="0" fontId="0" fillId="0" borderId="15" xfId="0" applyFill="1" applyBorder="1"/>
    <xf numFmtId="0" fontId="0" fillId="0" borderId="16" xfId="0" applyFill="1" applyBorder="1"/>
    <xf numFmtId="0" fontId="0" fillId="0" borderId="17" xfId="0" applyFill="1" applyBorder="1"/>
    <xf numFmtId="0" fontId="41" fillId="0" borderId="6" xfId="0" applyFont="1" applyFill="1" applyBorder="1"/>
    <xf numFmtId="1" fontId="0" fillId="0" borderId="0" xfId="0" applyNumberFormat="1" applyFill="1"/>
    <xf numFmtId="0" fontId="106" fillId="20" borderId="2" xfId="0" applyFont="1" applyFill="1" applyBorder="1"/>
    <xf numFmtId="0" fontId="0" fillId="20" borderId="0" xfId="0" applyFill="1"/>
    <xf numFmtId="1" fontId="41" fillId="0" borderId="0" xfId="0" applyNumberFormat="1" applyFont="1" applyFill="1" applyBorder="1"/>
    <xf numFmtId="0" fontId="41" fillId="0" borderId="0" xfId="0" applyFont="1" applyFill="1" applyBorder="1"/>
    <xf numFmtId="0" fontId="33" fillId="0" borderId="4" xfId="0" applyFont="1" applyFill="1" applyBorder="1"/>
    <xf numFmtId="0" fontId="33" fillId="0" borderId="5" xfId="0" applyFont="1" applyFill="1" applyBorder="1"/>
    <xf numFmtId="0" fontId="33" fillId="0" borderId="6" xfId="0" applyFont="1" applyFill="1" applyBorder="1"/>
    <xf numFmtId="0" fontId="0" fillId="0" borderId="0" xfId="0" applyFill="1" applyBorder="1" applyAlignment="1">
      <alignment vertical="center" wrapText="1"/>
    </xf>
    <xf numFmtId="0" fontId="98" fillId="0" borderId="0" xfId="0" applyFont="1" applyFill="1"/>
    <xf numFmtId="1" fontId="98" fillId="0" borderId="4" xfId="0" applyNumberFormat="1" applyFont="1" applyFill="1" applyBorder="1"/>
    <xf numFmtId="1" fontId="98" fillId="0" borderId="5" xfId="0" applyNumberFormat="1" applyFont="1" applyFill="1" applyBorder="1"/>
    <xf numFmtId="1" fontId="98" fillId="0" borderId="6" xfId="0" applyNumberFormat="1" applyFont="1" applyFill="1" applyBorder="1"/>
    <xf numFmtId="1" fontId="98" fillId="0" borderId="0" xfId="0" applyNumberFormat="1" applyFont="1" applyFill="1"/>
    <xf numFmtId="1" fontId="43" fillId="0" borderId="0" xfId="0" applyNumberFormat="1" applyFont="1" applyAlignment="1">
      <alignment horizontal="center" wrapText="1"/>
    </xf>
    <xf numFmtId="0" fontId="0" fillId="0" borderId="0" xfId="0" applyFill="1" applyBorder="1" applyAlignment="1">
      <alignment wrapText="1"/>
    </xf>
    <xf numFmtId="0" fontId="0" fillId="0" borderId="16" xfId="0" applyFill="1" applyBorder="1" applyAlignment="1">
      <alignment wrapText="1"/>
    </xf>
    <xf numFmtId="1" fontId="43" fillId="0" borderId="0" xfId="0" applyNumberFormat="1" applyFont="1" applyAlignment="1">
      <alignment horizontal="center" vertical="center" wrapText="1"/>
    </xf>
    <xf numFmtId="0" fontId="0" fillId="0" borderId="16" xfId="0" applyFill="1" applyBorder="1" applyAlignment="1">
      <alignment vertical="center" wrapText="1"/>
    </xf>
    <xf numFmtId="0" fontId="0" fillId="17" borderId="1" xfId="0" applyFill="1" applyBorder="1" applyProtection="1">
      <protection hidden="1"/>
    </xf>
    <xf numFmtId="0" fontId="0" fillId="0" borderId="2" xfId="0" applyFill="1" applyBorder="1" applyAlignment="1">
      <alignment horizontal="center"/>
    </xf>
    <xf numFmtId="1" fontId="0" fillId="0" borderId="0" xfId="0" applyNumberFormat="1"/>
    <xf numFmtId="0" fontId="105" fillId="10" borderId="0" xfId="0" applyFont="1" applyFill="1" applyAlignment="1" applyProtection="1">
      <alignment horizontal="center"/>
      <protection hidden="1"/>
    </xf>
    <xf numFmtId="0" fontId="105" fillId="10" borderId="0" xfId="0" applyFont="1" applyFill="1" applyAlignment="1" applyProtection="1">
      <protection hidden="1"/>
    </xf>
    <xf numFmtId="0" fontId="41" fillId="0" borderId="0" xfId="0" applyFont="1"/>
    <xf numFmtId="0" fontId="111" fillId="0" borderId="0" xfId="0" applyFont="1"/>
    <xf numFmtId="0" fontId="41" fillId="0" borderId="0" xfId="0" applyFont="1" applyFill="1"/>
    <xf numFmtId="0" fontId="110" fillId="0" borderId="24" xfId="0" applyFont="1" applyFill="1" applyBorder="1" applyAlignment="1">
      <alignment horizontal="center" vertical="center"/>
    </xf>
    <xf numFmtId="0" fontId="0" fillId="2" borderId="0" xfId="0" applyFill="1"/>
    <xf numFmtId="0" fontId="111" fillId="2" borderId="0" xfId="0" applyFont="1" applyFill="1"/>
    <xf numFmtId="0" fontId="41" fillId="2" borderId="0" xfId="0" applyFont="1" applyFill="1"/>
    <xf numFmtId="0" fontId="115" fillId="2" borderId="0" xfId="0" applyFont="1" applyFill="1"/>
    <xf numFmtId="0" fontId="112" fillId="2" borderId="0" xfId="0" applyFont="1" applyFill="1"/>
    <xf numFmtId="0" fontId="41" fillId="2" borderId="0" xfId="0" applyFont="1" applyFill="1" applyBorder="1"/>
    <xf numFmtId="1" fontId="116" fillId="0" borderId="24" xfId="0" applyNumberFormat="1" applyFont="1" applyFill="1" applyBorder="1" applyAlignment="1">
      <alignment horizontal="center" vertical="center" textRotation="90"/>
    </xf>
    <xf numFmtId="1" fontId="116" fillId="0" borderId="26" xfId="0" applyNumberFormat="1" applyFont="1" applyFill="1" applyBorder="1" applyAlignment="1">
      <alignment horizontal="center" vertical="center" textRotation="90"/>
    </xf>
    <xf numFmtId="0" fontId="0" fillId="0" borderId="0" xfId="0" applyFill="1" applyAlignment="1">
      <alignment horizontal="center"/>
    </xf>
    <xf numFmtId="0" fontId="0" fillId="0" borderId="0" xfId="0" applyAlignment="1">
      <alignment horizontal="center"/>
    </xf>
    <xf numFmtId="0" fontId="0" fillId="21" borderId="0" xfId="0" applyFill="1"/>
    <xf numFmtId="0" fontId="63" fillId="21" borderId="0" xfId="0" applyFont="1" applyFill="1"/>
    <xf numFmtId="0" fontId="67" fillId="6" borderId="1" xfId="0" applyFont="1" applyFill="1" applyBorder="1"/>
    <xf numFmtId="0" fontId="0" fillId="6" borderId="1" xfId="0" applyFill="1" applyBorder="1"/>
    <xf numFmtId="0" fontId="0" fillId="21" borderId="13" xfId="0" applyFill="1" applyBorder="1"/>
    <xf numFmtId="0" fontId="0" fillId="6" borderId="0" xfId="0" applyFill="1" applyBorder="1"/>
    <xf numFmtId="0" fontId="111" fillId="0" borderId="0" xfId="0" applyFont="1" applyFill="1" applyBorder="1" applyAlignment="1">
      <alignment horizontal="left" vertical="center" wrapText="1"/>
    </xf>
    <xf numFmtId="0" fontId="0" fillId="0" borderId="10" xfId="0" applyFill="1" applyBorder="1" applyAlignment="1">
      <alignment horizontal="center" textRotation="90"/>
    </xf>
    <xf numFmtId="0" fontId="0" fillId="0" borderId="15" xfId="0" applyFill="1" applyBorder="1" applyAlignment="1">
      <alignment horizontal="center" textRotation="90"/>
    </xf>
    <xf numFmtId="0" fontId="33" fillId="0" borderId="0" xfId="0" applyFont="1" applyFill="1" applyBorder="1"/>
    <xf numFmtId="0" fontId="106" fillId="20" borderId="0" xfId="0" applyFont="1" applyFill="1" applyBorder="1"/>
    <xf numFmtId="0" fontId="33" fillId="0" borderId="16" xfId="0" applyFont="1" applyFill="1" applyBorder="1"/>
    <xf numFmtId="0" fontId="111" fillId="0" borderId="0" xfId="0" applyFont="1" applyFill="1" applyBorder="1" applyAlignment="1">
      <alignment horizontal="left" wrapText="1"/>
    </xf>
    <xf numFmtId="0" fontId="110" fillId="0" borderId="26" xfId="0" applyFont="1" applyFill="1" applyBorder="1" applyAlignment="1">
      <alignment horizontal="center" vertical="center"/>
    </xf>
    <xf numFmtId="1" fontId="116" fillId="0" borderId="30" xfId="0" applyNumberFormat="1" applyFont="1" applyFill="1" applyBorder="1" applyAlignment="1">
      <alignment horizontal="center" vertical="center" textRotation="90"/>
    </xf>
    <xf numFmtId="0" fontId="110" fillId="0" borderId="31" xfId="0" applyFont="1" applyFill="1" applyBorder="1" applyAlignment="1">
      <alignment horizontal="center" vertical="center"/>
    </xf>
    <xf numFmtId="1" fontId="116" fillId="0" borderId="31" xfId="0" applyNumberFormat="1" applyFont="1" applyFill="1" applyBorder="1" applyAlignment="1">
      <alignment horizontal="center" vertical="center" textRotation="90"/>
    </xf>
    <xf numFmtId="14" fontId="41" fillId="0" borderId="0" xfId="0" applyNumberFormat="1" applyFont="1" applyFill="1"/>
    <xf numFmtId="1" fontId="0" fillId="6" borderId="1" xfId="0" applyNumberFormat="1" applyFill="1" applyBorder="1"/>
    <xf numFmtId="1" fontId="0" fillId="17" borderId="31" xfId="0" applyNumberFormat="1" applyFill="1" applyBorder="1"/>
    <xf numFmtId="0" fontId="0" fillId="17" borderId="2" xfId="0" applyFill="1" applyBorder="1"/>
    <xf numFmtId="0" fontId="0" fillId="17" borderId="0" xfId="0" applyFill="1" applyAlignment="1">
      <alignment horizontal="center"/>
    </xf>
    <xf numFmtId="0" fontId="0" fillId="17" borderId="1" xfId="0" applyFill="1" applyBorder="1"/>
    <xf numFmtId="0" fontId="0" fillId="17" borderId="16" xfId="0" applyFill="1" applyBorder="1"/>
    <xf numFmtId="0" fontId="0" fillId="17" borderId="0" xfId="0" applyFill="1" applyBorder="1"/>
    <xf numFmtId="0" fontId="0" fillId="20" borderId="16" xfId="0" applyFill="1" applyBorder="1"/>
    <xf numFmtId="0" fontId="64" fillId="20" borderId="0" xfId="0" applyFont="1" applyFill="1"/>
    <xf numFmtId="0" fontId="111" fillId="0" borderId="32" xfId="0" applyFont="1" applyFill="1" applyBorder="1" applyAlignment="1">
      <alignment horizontal="left" wrapText="1"/>
    </xf>
    <xf numFmtId="0" fontId="117" fillId="0" borderId="32" xfId="0" applyFont="1" applyFill="1" applyBorder="1" applyAlignment="1">
      <alignment horizontal="center" vertical="center"/>
    </xf>
    <xf numFmtId="0" fontId="25" fillId="0" borderId="0" xfId="0" applyFont="1" applyAlignment="1">
      <alignment horizontal="left" vertical="center"/>
    </xf>
    <xf numFmtId="0" fontId="0" fillId="23" borderId="0" xfId="0" applyFill="1"/>
    <xf numFmtId="0" fontId="0" fillId="23" borderId="0" xfId="0" applyFill="1" applyAlignment="1">
      <alignment horizontal="center"/>
    </xf>
    <xf numFmtId="0" fontId="0" fillId="23" borderId="0" xfId="0" applyFill="1" applyBorder="1"/>
    <xf numFmtId="0" fontId="41" fillId="23" borderId="5" xfId="0" applyFont="1" applyFill="1" applyBorder="1"/>
    <xf numFmtId="0" fontId="33" fillId="23" borderId="5" xfId="0" applyFont="1" applyFill="1" applyBorder="1"/>
    <xf numFmtId="1" fontId="98" fillId="23" borderId="5" xfId="0" applyNumberFormat="1" applyFont="1" applyFill="1" applyBorder="1"/>
    <xf numFmtId="0" fontId="0" fillId="2" borderId="0" xfId="0" applyFill="1" applyBorder="1"/>
    <xf numFmtId="0" fontId="111" fillId="2" borderId="0" xfId="0" applyFont="1" applyFill="1" applyBorder="1" applyAlignment="1">
      <alignment wrapText="1"/>
    </xf>
    <xf numFmtId="0" fontId="111" fillId="2" borderId="0" xfId="0" applyFont="1" applyFill="1" applyBorder="1"/>
    <xf numFmtId="0" fontId="110" fillId="0" borderId="37" xfId="0" applyFont="1" applyFill="1" applyBorder="1" applyAlignment="1">
      <alignment horizontal="center" vertical="center"/>
    </xf>
    <xf numFmtId="1" fontId="41" fillId="0" borderId="0" xfId="0" applyNumberFormat="1" applyFont="1" applyFill="1" applyAlignment="1">
      <alignment horizontal="center"/>
    </xf>
    <xf numFmtId="0" fontId="41" fillId="0" borderId="0" xfId="0" applyFont="1" applyFill="1" applyAlignment="1">
      <alignment vertical="center"/>
    </xf>
    <xf numFmtId="0" fontId="121" fillId="0" borderId="0" xfId="0" applyFont="1" applyFill="1"/>
    <xf numFmtId="1" fontId="41" fillId="0" borderId="0" xfId="0" applyNumberFormat="1" applyFont="1" applyFill="1"/>
    <xf numFmtId="0" fontId="111" fillId="0" borderId="0" xfId="0" applyFont="1" applyFill="1" applyBorder="1" applyAlignment="1">
      <alignment wrapText="1"/>
    </xf>
    <xf numFmtId="0" fontId="111" fillId="0" borderId="0" xfId="0" applyFont="1" applyFill="1" applyBorder="1"/>
    <xf numFmtId="0" fontId="41" fillId="0" borderId="16" xfId="0" applyFont="1" applyFill="1" applyBorder="1"/>
    <xf numFmtId="0" fontId="33" fillId="0" borderId="0" xfId="0" applyFont="1" applyFill="1"/>
    <xf numFmtId="0" fontId="41" fillId="0" borderId="0" xfId="0" applyFont="1" applyFill="1" applyAlignment="1"/>
    <xf numFmtId="0" fontId="41" fillId="0" borderId="16" xfId="0" applyFont="1" applyFill="1" applyBorder="1" applyAlignment="1"/>
    <xf numFmtId="0" fontId="41" fillId="0" borderId="16" xfId="0" applyFont="1" applyBorder="1"/>
    <xf numFmtId="0" fontId="41" fillId="0" borderId="0" xfId="0" applyFont="1" applyFill="1" applyBorder="1" applyAlignment="1"/>
    <xf numFmtId="0" fontId="41" fillId="0" borderId="13" xfId="0" applyFont="1" applyBorder="1"/>
    <xf numFmtId="0" fontId="41" fillId="0" borderId="14" xfId="0" applyFont="1" applyFill="1" applyBorder="1"/>
    <xf numFmtId="0" fontId="41" fillId="0" borderId="18" xfId="0" applyFont="1" applyFill="1" applyBorder="1"/>
    <xf numFmtId="0" fontId="41" fillId="0" borderId="19" xfId="0" applyFont="1" applyFill="1" applyBorder="1"/>
    <xf numFmtId="0" fontId="41" fillId="0" borderId="20" xfId="0" applyFont="1" applyFill="1" applyBorder="1"/>
    <xf numFmtId="0" fontId="41" fillId="0" borderId="18" xfId="0" applyFont="1" applyBorder="1"/>
    <xf numFmtId="0" fontId="41" fillId="0" borderId="19" xfId="0" applyFont="1" applyBorder="1"/>
    <xf numFmtId="0" fontId="98" fillId="0" borderId="11" xfId="0" applyFont="1" applyBorder="1" applyAlignment="1">
      <alignment horizontal="center" vertical="center" textRotation="90"/>
    </xf>
    <xf numFmtId="49" fontId="41" fillId="0" borderId="0" xfId="0" applyNumberFormat="1" applyFont="1" applyFill="1"/>
    <xf numFmtId="0" fontId="0" fillId="0" borderId="10" xfId="0" applyFill="1" applyBorder="1"/>
    <xf numFmtId="0" fontId="0" fillId="0" borderId="11" xfId="0" applyFill="1" applyBorder="1"/>
    <xf numFmtId="1" fontId="0" fillId="0" borderId="14" xfId="0" applyNumberFormat="1" applyFill="1" applyBorder="1"/>
    <xf numFmtId="1" fontId="0" fillId="0" borderId="17" xfId="0" applyNumberFormat="1" applyFill="1" applyBorder="1"/>
    <xf numFmtId="0" fontId="0" fillId="17" borderId="8" xfId="0" applyFill="1" applyBorder="1" applyProtection="1">
      <protection hidden="1"/>
    </xf>
    <xf numFmtId="0" fontId="0" fillId="17" borderId="2" xfId="0" applyFill="1" applyBorder="1" applyProtection="1">
      <protection hidden="1"/>
    </xf>
    <xf numFmtId="0" fontId="25" fillId="0" borderId="0" xfId="0" applyFont="1" applyFill="1" applyAlignment="1">
      <alignment vertical="top" wrapText="1"/>
    </xf>
    <xf numFmtId="0" fontId="105" fillId="0" borderId="0" xfId="0" applyFont="1" applyFill="1" applyBorder="1"/>
    <xf numFmtId="1" fontId="41" fillId="0" borderId="0" xfId="0" applyNumberFormat="1" applyFont="1" applyFill="1" applyAlignment="1"/>
    <xf numFmtId="0" fontId="41" fillId="0" borderId="0" xfId="0" applyFont="1" applyFill="1" applyAlignment="1">
      <alignment horizontal="left" vertical="center"/>
    </xf>
    <xf numFmtId="1" fontId="41" fillId="0" borderId="0" xfId="0" applyNumberFormat="1" applyFont="1" applyFill="1" applyAlignment="1">
      <alignment vertical="center"/>
    </xf>
    <xf numFmtId="0" fontId="122" fillId="0" borderId="0" xfId="0" applyFont="1" applyFill="1" applyAlignment="1">
      <alignment vertical="top"/>
    </xf>
    <xf numFmtId="0" fontId="122" fillId="0" borderId="0" xfId="0" applyFont="1" applyFill="1" applyAlignment="1">
      <alignment vertical="center"/>
    </xf>
    <xf numFmtId="1" fontId="113" fillId="0" borderId="0" xfId="0" applyNumberFormat="1" applyFont="1" applyFill="1" applyBorder="1" applyAlignment="1">
      <alignment horizontal="center"/>
    </xf>
    <xf numFmtId="0" fontId="0" fillId="17" borderId="0" xfId="0" applyFill="1" applyProtection="1">
      <protection hidden="1"/>
    </xf>
    <xf numFmtId="0" fontId="0" fillId="22" borderId="0" xfId="0" applyFill="1" applyBorder="1"/>
    <xf numFmtId="0" fontId="111" fillId="22" borderId="0" xfId="0" applyFont="1" applyFill="1" applyBorder="1" applyAlignment="1">
      <alignment wrapText="1"/>
    </xf>
    <xf numFmtId="0" fontId="111" fillId="22" borderId="0" xfId="0" applyFont="1" applyFill="1" applyBorder="1"/>
    <xf numFmtId="0" fontId="41" fillId="22" borderId="0" xfId="0" applyFont="1" applyFill="1" applyBorder="1"/>
    <xf numFmtId="1" fontId="41" fillId="22" borderId="0" xfId="0" applyNumberFormat="1" applyFont="1" applyFill="1" applyBorder="1" applyAlignment="1">
      <alignment horizontal="center"/>
    </xf>
    <xf numFmtId="0" fontId="121" fillId="22" borderId="0" xfId="0" applyFont="1" applyFill="1" applyBorder="1"/>
    <xf numFmtId="0" fontId="41" fillId="22" borderId="0" xfId="0" applyFont="1" applyFill="1" applyBorder="1" applyAlignment="1">
      <alignment horizontal="center"/>
    </xf>
    <xf numFmtId="1" fontId="41" fillId="22" borderId="0" xfId="0" applyNumberFormat="1" applyFont="1" applyFill="1" applyBorder="1"/>
    <xf numFmtId="0" fontId="41" fillId="22" borderId="0" xfId="0" applyFont="1" applyFill="1" applyBorder="1" applyAlignment="1"/>
    <xf numFmtId="0" fontId="41" fillId="22" borderId="0" xfId="0" applyFont="1" applyFill="1"/>
    <xf numFmtId="0" fontId="0" fillId="22" borderId="0" xfId="0" applyFill="1"/>
    <xf numFmtId="1" fontId="111" fillId="0" borderId="0" xfId="0" applyNumberFormat="1" applyFont="1" applyFill="1" applyBorder="1" applyAlignment="1">
      <alignment wrapText="1"/>
    </xf>
    <xf numFmtId="0" fontId="110" fillId="0" borderId="25" xfId="0" applyFont="1" applyFill="1" applyBorder="1" applyAlignment="1">
      <alignment horizontal="center" vertical="center"/>
    </xf>
    <xf numFmtId="0" fontId="0" fillId="0" borderId="1" xfId="0" applyFill="1" applyBorder="1"/>
    <xf numFmtId="0" fontId="106" fillId="0" borderId="0" xfId="0" applyFont="1" applyFill="1" applyAlignment="1">
      <alignment vertical="top"/>
    </xf>
    <xf numFmtId="1" fontId="110" fillId="0" borderId="31" xfId="0" applyNumberFormat="1" applyFont="1" applyFill="1" applyBorder="1" applyAlignment="1">
      <alignment horizontal="center" vertical="center"/>
    </xf>
    <xf numFmtId="0" fontId="127" fillId="0" borderId="0" xfId="0" applyFont="1" applyFill="1" applyProtection="1">
      <protection hidden="1"/>
    </xf>
    <xf numFmtId="1" fontId="113" fillId="2" borderId="0" xfId="0" applyNumberFormat="1" applyFont="1" applyFill="1" applyBorder="1" applyAlignment="1">
      <alignment horizontal="center" vertical="center"/>
    </xf>
    <xf numFmtId="0" fontId="0" fillId="23" borderId="16" xfId="0" applyFill="1" applyBorder="1"/>
    <xf numFmtId="1" fontId="116" fillId="0" borderId="0" xfId="0" applyNumberFormat="1" applyFont="1" applyFill="1" applyBorder="1" applyAlignment="1">
      <alignment horizontal="center" vertical="center" textRotation="90"/>
    </xf>
    <xf numFmtId="1" fontId="118" fillId="0" borderId="0" xfId="0" applyNumberFormat="1" applyFont="1" applyFill="1" applyBorder="1" applyAlignment="1">
      <alignment horizontal="center" vertical="center" textRotation="90"/>
    </xf>
    <xf numFmtId="0" fontId="41" fillId="2" borderId="0" xfId="0" applyFont="1" applyFill="1" applyAlignment="1"/>
    <xf numFmtId="1" fontId="119" fillId="2" borderId="27" xfId="0" applyNumberFormat="1" applyFont="1" applyFill="1" applyBorder="1" applyAlignment="1"/>
    <xf numFmtId="0" fontId="119" fillId="2" borderId="27" xfId="0" applyFont="1" applyFill="1" applyBorder="1" applyAlignment="1"/>
    <xf numFmtId="0" fontId="96" fillId="0" borderId="0" xfId="0" applyFont="1" applyAlignment="1">
      <alignment vertical="top"/>
    </xf>
    <xf numFmtId="0" fontId="96" fillId="0" borderId="0" xfId="0" applyFont="1" applyAlignment="1">
      <alignment horizontal="center" vertical="top"/>
    </xf>
    <xf numFmtId="0" fontId="25" fillId="0" borderId="2" xfId="0" applyFont="1" applyFill="1" applyBorder="1" applyAlignment="1">
      <alignment vertical="top" wrapText="1"/>
    </xf>
    <xf numFmtId="0" fontId="143" fillId="0" borderId="0" xfId="0" applyFont="1"/>
    <xf numFmtId="0" fontId="110" fillId="0" borderId="0" xfId="0" applyFont="1" applyFill="1" applyBorder="1" applyAlignment="1">
      <alignment horizontal="center" vertical="center"/>
    </xf>
    <xf numFmtId="1" fontId="119" fillId="0" borderId="31" xfId="0" applyNumberFormat="1" applyFont="1" applyFill="1" applyBorder="1" applyAlignment="1">
      <alignment wrapText="1"/>
    </xf>
    <xf numFmtId="0" fontId="0" fillId="0" borderId="0" xfId="0" applyFill="1" applyBorder="1" applyAlignment="1" applyProtection="1">
      <alignment horizontal="center" vertical="center"/>
      <protection hidden="1"/>
    </xf>
    <xf numFmtId="1" fontId="0" fillId="0" borderId="0" xfId="0" applyNumberFormat="1" applyFont="1" applyFill="1" applyBorder="1" applyAlignment="1" applyProtection="1">
      <alignment horizontal="left" vertical="top" wrapText="1"/>
      <protection hidden="1"/>
    </xf>
    <xf numFmtId="0" fontId="13" fillId="0" borderId="0" xfId="0" applyFont="1" applyFill="1" applyBorder="1" applyAlignment="1" applyProtection="1">
      <protection hidden="1"/>
    </xf>
    <xf numFmtId="1" fontId="145" fillId="0" borderId="31" xfId="0" applyNumberFormat="1" applyFont="1" applyFill="1" applyBorder="1" applyAlignment="1">
      <alignment wrapText="1"/>
    </xf>
    <xf numFmtId="1" fontId="110" fillId="0" borderId="31" xfId="0" applyNumberFormat="1" applyFont="1" applyFill="1" applyBorder="1" applyAlignment="1">
      <alignment horizontal="right" vertical="center"/>
    </xf>
    <xf numFmtId="1" fontId="110" fillId="0" borderId="38" xfId="0" applyNumberFormat="1" applyFont="1" applyFill="1" applyBorder="1" applyAlignment="1">
      <alignment horizontal="right" vertical="center"/>
    </xf>
    <xf numFmtId="1" fontId="110" fillId="0" borderId="28" xfId="0" applyNumberFormat="1" applyFont="1" applyFill="1" applyBorder="1" applyAlignment="1">
      <alignment horizontal="right" vertical="center"/>
    </xf>
    <xf numFmtId="0" fontId="146" fillId="0" borderId="32" xfId="0" applyFont="1" applyFill="1" applyBorder="1" applyAlignment="1">
      <alignment horizontal="center" vertical="center"/>
    </xf>
    <xf numFmtId="0" fontId="146" fillId="0" borderId="34" xfId="0" applyFont="1" applyFill="1" applyBorder="1" applyAlignment="1">
      <alignment horizontal="center" vertical="center"/>
    </xf>
    <xf numFmtId="0" fontId="146" fillId="0" borderId="36" xfId="0" applyFont="1" applyFill="1" applyBorder="1" applyAlignment="1">
      <alignment horizontal="center" vertical="center"/>
    </xf>
    <xf numFmtId="0" fontId="144" fillId="0" borderId="24" xfId="0" applyFont="1" applyFill="1" applyBorder="1" applyAlignment="1">
      <alignment horizontal="center" vertical="center"/>
    </xf>
    <xf numFmtId="1" fontId="119" fillId="0" borderId="37" xfId="0" applyNumberFormat="1" applyFont="1" applyFill="1" applyBorder="1" applyAlignment="1">
      <alignment wrapText="1"/>
    </xf>
    <xf numFmtId="0" fontId="114" fillId="2" borderId="33" xfId="0" applyFont="1" applyFill="1" applyBorder="1" applyAlignment="1">
      <alignment vertical="center"/>
    </xf>
    <xf numFmtId="0" fontId="129" fillId="2" borderId="0" xfId="0" applyFont="1" applyFill="1" applyAlignment="1">
      <alignment horizontal="center"/>
    </xf>
    <xf numFmtId="0" fontId="95" fillId="0" borderId="0" xfId="0" applyFont="1"/>
    <xf numFmtId="14" fontId="0" fillId="0" borderId="0" xfId="0" applyNumberFormat="1"/>
    <xf numFmtId="0" fontId="119" fillId="2" borderId="0" xfId="0" applyFont="1" applyFill="1" applyBorder="1" applyAlignment="1"/>
    <xf numFmtId="1" fontId="119" fillId="0" borderId="31" xfId="0" applyNumberFormat="1" applyFont="1" applyFill="1" applyBorder="1" applyAlignment="1">
      <alignment horizontal="center" wrapText="1"/>
    </xf>
    <xf numFmtId="1" fontId="41" fillId="0" borderId="31" xfId="0" applyNumberFormat="1" applyFont="1" applyFill="1" applyBorder="1" applyAlignment="1">
      <alignment horizontal="center"/>
    </xf>
    <xf numFmtId="0" fontId="0" fillId="0" borderId="0" xfId="0" applyFill="1" applyBorder="1" applyAlignment="1"/>
    <xf numFmtId="1" fontId="98" fillId="22" borderId="5" xfId="0" applyNumberFormat="1" applyFont="1" applyFill="1" applyBorder="1"/>
    <xf numFmtId="0" fontId="41" fillId="0" borderId="39" xfId="0" applyFont="1" applyFill="1" applyBorder="1"/>
    <xf numFmtId="0" fontId="33" fillId="0" borderId="40" xfId="0" applyFont="1" applyFill="1" applyBorder="1"/>
    <xf numFmtId="0" fontId="41" fillId="0" borderId="41" xfId="0" applyFont="1" applyFill="1" applyBorder="1"/>
    <xf numFmtId="0" fontId="33" fillId="0" borderId="42" xfId="0" applyFont="1" applyFill="1" applyBorder="1"/>
    <xf numFmtId="0" fontId="41" fillId="0" borderId="7" xfId="0" applyFont="1" applyFill="1" applyBorder="1"/>
    <xf numFmtId="0" fontId="41" fillId="0" borderId="43" xfId="0" applyFont="1" applyFill="1" applyBorder="1"/>
    <xf numFmtId="0" fontId="33" fillId="0" borderId="44" xfId="0" applyFont="1" applyFill="1" applyBorder="1"/>
    <xf numFmtId="0" fontId="106" fillId="20" borderId="18" xfId="0" applyFont="1" applyFill="1" applyBorder="1"/>
    <xf numFmtId="0" fontId="106" fillId="0" borderId="0" xfId="0" applyFont="1" applyFill="1" applyBorder="1"/>
    <xf numFmtId="0" fontId="33" fillId="22" borderId="0" xfId="0" applyFont="1" applyFill="1" applyBorder="1"/>
    <xf numFmtId="0" fontId="0" fillId="2" borderId="0" xfId="0" applyFont="1" applyFill="1" applyAlignment="1"/>
    <xf numFmtId="0" fontId="41" fillId="2" borderId="2" xfId="0" applyFont="1" applyFill="1" applyBorder="1"/>
    <xf numFmtId="0" fontId="41" fillId="2" borderId="2" xfId="0" applyFont="1" applyFill="1" applyBorder="1" applyAlignment="1">
      <alignment vertical="center"/>
    </xf>
    <xf numFmtId="0" fontId="0" fillId="0" borderId="0" xfId="0" applyAlignment="1">
      <alignment horizontal="center" vertical="center"/>
    </xf>
    <xf numFmtId="1" fontId="149" fillId="0" borderId="0" xfId="0" applyNumberFormat="1" applyFont="1" applyFill="1" applyBorder="1" applyAlignment="1">
      <alignment horizontal="center" vertical="center" textRotation="90"/>
    </xf>
    <xf numFmtId="0" fontId="0" fillId="17" borderId="45" xfId="0" applyFill="1" applyBorder="1" applyAlignment="1">
      <alignment horizontal="center" vertical="center"/>
    </xf>
    <xf numFmtId="0" fontId="150" fillId="0" borderId="0" xfId="0" applyFont="1" applyAlignment="1">
      <alignment wrapText="1"/>
    </xf>
    <xf numFmtId="49" fontId="41" fillId="2" borderId="0" xfId="0" applyNumberFormat="1" applyFont="1" applyFill="1"/>
    <xf numFmtId="0" fontId="41" fillId="2" borderId="11" xfId="0" applyFont="1" applyFill="1" applyBorder="1" applyAlignment="1"/>
    <xf numFmtId="0" fontId="41" fillId="2" borderId="0" xfId="0" applyFont="1" applyFill="1" applyBorder="1" applyAlignment="1"/>
    <xf numFmtId="0" fontId="0" fillId="0" borderId="0" xfId="0" applyAlignment="1">
      <alignment horizontal="center"/>
    </xf>
    <xf numFmtId="0" fontId="33" fillId="0" borderId="0" xfId="0" applyFont="1" applyAlignment="1">
      <alignment horizontal="center"/>
    </xf>
    <xf numFmtId="0" fontId="98" fillId="0" borderId="0" xfId="0" applyFont="1"/>
    <xf numFmtId="0" fontId="152" fillId="19" borderId="0" xfId="0" applyFont="1" applyFill="1"/>
    <xf numFmtId="0" fontId="153" fillId="19" borderId="0" xfId="0" applyFont="1" applyFill="1" applyAlignment="1">
      <alignment horizontal="center"/>
    </xf>
    <xf numFmtId="0" fontId="0" fillId="0" borderId="2" xfId="0" applyBorder="1" applyAlignment="1">
      <alignment horizontal="center"/>
    </xf>
    <xf numFmtId="49" fontId="0" fillId="0" borderId="0" xfId="0" applyNumberFormat="1" applyAlignment="1">
      <alignment horizontal="center"/>
    </xf>
    <xf numFmtId="49" fontId="33" fillId="0" borderId="0" xfId="0" applyNumberFormat="1" applyFont="1" applyAlignment="1">
      <alignment horizontal="center"/>
    </xf>
    <xf numFmtId="0" fontId="0" fillId="0" borderId="18" xfId="0" applyBorder="1"/>
    <xf numFmtId="1" fontId="0" fillId="0" borderId="20" xfId="0" applyNumberFormat="1" applyBorder="1"/>
    <xf numFmtId="0" fontId="152" fillId="22" borderId="0" xfId="0" applyFont="1" applyFill="1"/>
    <xf numFmtId="0" fontId="0" fillId="25" borderId="0" xfId="0" applyFill="1"/>
    <xf numFmtId="0" fontId="0" fillId="26" borderId="0" xfId="0" applyFill="1"/>
    <xf numFmtId="0" fontId="0" fillId="16" borderId="0" xfId="0" applyFill="1" applyBorder="1"/>
    <xf numFmtId="0" fontId="0" fillId="20" borderId="0" xfId="0" applyFill="1" applyBorder="1"/>
    <xf numFmtId="0" fontId="0" fillId="12" borderId="0" xfId="0" applyFill="1" applyBorder="1"/>
    <xf numFmtId="0" fontId="0" fillId="27" borderId="0" xfId="0" applyFill="1"/>
    <xf numFmtId="0" fontId="102" fillId="0" borderId="0" xfId="0" applyFont="1" applyFill="1" applyBorder="1" applyAlignment="1">
      <alignment horizontal="center" vertical="center"/>
    </xf>
    <xf numFmtId="0" fontId="144" fillId="2" borderId="0" xfId="0" applyFont="1" applyFill="1" applyAlignment="1">
      <alignment horizontal="center"/>
    </xf>
    <xf numFmtId="1" fontId="113" fillId="0" borderId="0" xfId="0" applyNumberFormat="1" applyFont="1" applyFill="1" applyBorder="1" applyAlignment="1">
      <alignment horizontal="center"/>
    </xf>
    <xf numFmtId="1" fontId="113" fillId="20" borderId="0" xfId="0" applyNumberFormat="1" applyFont="1" applyFill="1" applyBorder="1" applyAlignment="1">
      <alignment horizontal="center"/>
    </xf>
    <xf numFmtId="1" fontId="154" fillId="0" borderId="0" xfId="0" applyNumberFormat="1" applyFont="1" applyFill="1" applyBorder="1" applyAlignment="1">
      <alignment horizontal="center"/>
    </xf>
    <xf numFmtId="0" fontId="155" fillId="2" borderId="0" xfId="0" applyFont="1" applyFill="1"/>
    <xf numFmtId="1" fontId="155" fillId="0" borderId="0" xfId="0" applyNumberFormat="1" applyFont="1" applyFill="1"/>
    <xf numFmtId="0" fontId="41" fillId="0" borderId="0" xfId="0" applyFont="1" applyFill="1" applyBorder="1" applyAlignment="1">
      <alignment horizontal="center" vertical="center"/>
    </xf>
    <xf numFmtId="0" fontId="102" fillId="2" borderId="0" xfId="0" applyFont="1" applyFill="1" applyBorder="1" applyAlignment="1">
      <alignment horizontal="left" wrapText="1"/>
    </xf>
    <xf numFmtId="0" fontId="41" fillId="0" borderId="0" xfId="0" applyFont="1" applyFill="1" applyBorder="1" applyAlignment="1">
      <alignment horizontal="center"/>
    </xf>
    <xf numFmtId="1" fontId="119" fillId="2" borderId="31" xfId="0" applyNumberFormat="1" applyFont="1" applyFill="1" applyBorder="1" applyAlignment="1">
      <alignment wrapText="1"/>
    </xf>
    <xf numFmtId="1" fontId="118" fillId="2" borderId="0" xfId="0" applyNumberFormat="1" applyFont="1" applyFill="1" applyBorder="1" applyAlignment="1">
      <alignment horizontal="center" vertical="center" textRotation="90"/>
    </xf>
    <xf numFmtId="0" fontId="110" fillId="2" borderId="31" xfId="0" applyFont="1" applyFill="1" applyBorder="1" applyAlignment="1">
      <alignment horizontal="center" vertical="center"/>
    </xf>
    <xf numFmtId="1" fontId="41" fillId="2" borderId="31" xfId="0" applyNumberFormat="1" applyFont="1" applyFill="1" applyBorder="1" applyAlignment="1">
      <alignment horizontal="center"/>
    </xf>
    <xf numFmtId="0" fontId="110" fillId="2" borderId="0" xfId="0" applyFont="1" applyFill="1" applyBorder="1" applyAlignment="1">
      <alignment horizontal="center" vertical="center"/>
    </xf>
    <xf numFmtId="1" fontId="145" fillId="2" borderId="31" xfId="0" applyNumberFormat="1" applyFont="1" applyFill="1" applyBorder="1" applyAlignment="1">
      <alignment wrapText="1"/>
    </xf>
    <xf numFmtId="1" fontId="116" fillId="2" borderId="24" xfId="0" applyNumberFormat="1" applyFont="1" applyFill="1" applyBorder="1" applyAlignment="1">
      <alignment horizontal="center" vertical="center" textRotation="90"/>
    </xf>
    <xf numFmtId="49" fontId="78" fillId="0" borderId="0" xfId="0" applyNumberFormat="1" applyFont="1" applyAlignment="1">
      <alignment vertical="top"/>
    </xf>
    <xf numFmtId="0" fontId="42" fillId="2" borderId="0" xfId="0" applyFont="1" applyFill="1"/>
    <xf numFmtId="0" fontId="157" fillId="2" borderId="0" xfId="0" applyFont="1" applyFill="1" applyAlignment="1">
      <alignment vertical="top"/>
    </xf>
    <xf numFmtId="0" fontId="111" fillId="0" borderId="0" xfId="0" applyFont="1" applyFill="1" applyBorder="1" applyAlignment="1">
      <alignment horizontal="left" vertical="center" wrapText="1"/>
    </xf>
    <xf numFmtId="14" fontId="41" fillId="2" borderId="0" xfId="0" applyNumberFormat="1" applyFont="1" applyFill="1" applyBorder="1" applyAlignment="1">
      <alignment horizontal="right"/>
    </xf>
    <xf numFmtId="0" fontId="111" fillId="0" borderId="29" xfId="0" applyFont="1" applyFill="1" applyBorder="1" applyAlignment="1">
      <alignment horizontal="left" vertical="center" wrapText="1"/>
    </xf>
    <xf numFmtId="0" fontId="111" fillId="0" borderId="46" xfId="0" applyFont="1" applyFill="1" applyBorder="1" applyAlignment="1">
      <alignment horizontal="left" wrapText="1"/>
    </xf>
    <xf numFmtId="1" fontId="158" fillId="0" borderId="30" xfId="0" applyNumberFormat="1" applyFont="1" applyFill="1" applyBorder="1" applyAlignment="1">
      <alignment horizontal="center" vertical="center" textRotation="90"/>
    </xf>
    <xf numFmtId="1" fontId="0" fillId="0" borderId="0" xfId="0" applyNumberFormat="1" applyAlignment="1">
      <alignment horizontal="center"/>
    </xf>
    <xf numFmtId="0" fontId="0" fillId="0" borderId="0" xfId="0" applyAlignment="1">
      <alignment horizontal="center"/>
    </xf>
    <xf numFmtId="1" fontId="0" fillId="0" borderId="0" xfId="0" applyNumberFormat="1" applyFill="1" applyAlignment="1">
      <alignment horizontal="center"/>
    </xf>
    <xf numFmtId="164" fontId="0" fillId="0" borderId="0" xfId="0" applyNumberFormat="1" applyFill="1"/>
    <xf numFmtId="0" fontId="0" fillId="0" borderId="0" xfId="0" applyAlignment="1">
      <alignment horizontal="left"/>
    </xf>
    <xf numFmtId="0" fontId="95" fillId="0" borderId="0" xfId="0" applyFont="1" applyFill="1" applyBorder="1" applyAlignment="1">
      <alignment horizontal="left"/>
    </xf>
    <xf numFmtId="164" fontId="0" fillId="0" borderId="0" xfId="0" applyNumberFormat="1" applyFill="1" applyAlignment="1">
      <alignment horizontal="left" indent="1"/>
    </xf>
    <xf numFmtId="164" fontId="41" fillId="0" borderId="13" xfId="0" applyNumberFormat="1" applyFont="1" applyFill="1" applyBorder="1"/>
    <xf numFmtId="0" fontId="0" fillId="28" borderId="0" xfId="0" applyFill="1"/>
    <xf numFmtId="0" fontId="0" fillId="28" borderId="0" xfId="0" applyFill="1" applyAlignment="1">
      <alignment horizontal="center"/>
    </xf>
    <xf numFmtId="0" fontId="64" fillId="28" borderId="2" xfId="0" applyFont="1" applyFill="1" applyBorder="1" applyAlignment="1">
      <alignment horizontal="center"/>
    </xf>
    <xf numFmtId="14" fontId="4" fillId="0" borderId="0" xfId="0" applyNumberFormat="1" applyFont="1" applyFill="1" applyProtection="1">
      <protection hidden="1"/>
    </xf>
    <xf numFmtId="0" fontId="0" fillId="28" borderId="2" xfId="0" applyFill="1" applyBorder="1"/>
    <xf numFmtId="0" fontId="41" fillId="0" borderId="0" xfId="0" applyFont="1" applyFill="1" applyAlignment="1">
      <alignment horizontal="right"/>
    </xf>
    <xf numFmtId="1" fontId="111" fillId="0" borderId="0" xfId="0" applyNumberFormat="1" applyFont="1" applyFill="1" applyBorder="1"/>
    <xf numFmtId="0" fontId="111" fillId="0" borderId="0" xfId="0" applyFont="1" applyBorder="1" applyAlignment="1">
      <alignment wrapText="1"/>
    </xf>
    <xf numFmtId="0" fontId="160" fillId="0" borderId="0" xfId="0" applyFont="1" applyFill="1" applyBorder="1" applyAlignment="1" applyProtection="1">
      <alignment horizontal="right" vertical="center"/>
      <protection hidden="1"/>
    </xf>
    <xf numFmtId="0" fontId="96" fillId="2" borderId="0" xfId="0" applyFont="1" applyFill="1" applyAlignment="1">
      <alignment vertical="top"/>
    </xf>
    <xf numFmtId="0" fontId="130" fillId="2" borderId="0" xfId="0" applyFont="1" applyFill="1" applyAlignment="1">
      <alignment vertical="top"/>
    </xf>
    <xf numFmtId="0" fontId="96" fillId="2" borderId="0" xfId="0" applyFont="1" applyFill="1" applyAlignment="1">
      <alignment horizontal="center" vertical="top"/>
    </xf>
    <xf numFmtId="0" fontId="24" fillId="2" borderId="0" xfId="0" applyFont="1" applyFill="1" applyAlignment="1">
      <alignment vertical="center"/>
    </xf>
    <xf numFmtId="0" fontId="24" fillId="2" borderId="0" xfId="0" applyFont="1" applyFill="1" applyAlignment="1">
      <alignment horizontal="center" vertical="center"/>
    </xf>
    <xf numFmtId="0" fontId="24" fillId="2" borderId="0" xfId="0" applyFont="1" applyFill="1" applyAlignment="1">
      <alignment horizontal="left" vertical="center"/>
    </xf>
    <xf numFmtId="1" fontId="100" fillId="2" borderId="0" xfId="0" applyNumberFormat="1" applyFont="1" applyFill="1" applyAlignment="1">
      <alignment horizontal="left" vertical="center"/>
    </xf>
    <xf numFmtId="0" fontId="103" fillId="2" borderId="0" xfId="0" applyFont="1" applyFill="1" applyAlignment="1">
      <alignment horizontal="left" vertical="top" wrapText="1"/>
    </xf>
    <xf numFmtId="0" fontId="95" fillId="2" borderId="0" xfId="0" applyFont="1" applyFill="1"/>
    <xf numFmtId="0" fontId="0" fillId="2" borderId="0" xfId="0" applyFill="1" applyAlignment="1">
      <alignment horizontal="left"/>
    </xf>
    <xf numFmtId="0" fontId="25" fillId="2" borderId="0" xfId="0" applyFont="1" applyFill="1" applyAlignment="1">
      <alignment vertical="top" wrapText="1"/>
    </xf>
    <xf numFmtId="0" fontId="33" fillId="2" borderId="0" xfId="0" applyFont="1" applyFill="1" applyAlignment="1">
      <alignment vertical="center"/>
    </xf>
    <xf numFmtId="0" fontId="0" fillId="2" borderId="0" xfId="0" applyFill="1" applyAlignment="1">
      <alignment vertical="center"/>
    </xf>
    <xf numFmtId="0" fontId="33" fillId="2" borderId="0" xfId="0" applyFont="1" applyFill="1" applyAlignment="1">
      <alignment vertical="top"/>
    </xf>
    <xf numFmtId="0" fontId="156" fillId="2" borderId="2" xfId="0" applyFont="1" applyFill="1" applyBorder="1" applyAlignment="1">
      <alignment horizontal="center" vertical="top" wrapText="1"/>
    </xf>
    <xf numFmtId="0" fontId="124" fillId="2" borderId="0" xfId="0" applyFont="1" applyFill="1" applyAlignment="1">
      <alignment vertical="top" wrapText="1"/>
    </xf>
    <xf numFmtId="0" fontId="123" fillId="2" borderId="0" xfId="0" applyFont="1" applyFill="1" applyAlignment="1">
      <alignment wrapText="1"/>
    </xf>
    <xf numFmtId="0" fontId="25" fillId="2" borderId="0" xfId="0" applyFont="1" applyFill="1" applyAlignment="1">
      <alignment horizontal="left" vertical="center" wrapText="1"/>
    </xf>
    <xf numFmtId="1" fontId="25" fillId="2" borderId="0" xfId="0" applyNumberFormat="1" applyFont="1" applyFill="1" applyAlignment="1">
      <alignment vertical="top" wrapText="1"/>
    </xf>
    <xf numFmtId="0" fontId="25" fillId="2" borderId="0" xfId="0" applyFont="1" applyFill="1" applyAlignment="1">
      <alignment horizontal="left" vertical="center"/>
    </xf>
    <xf numFmtId="0" fontId="101" fillId="2" borderId="0" xfId="0" applyFont="1" applyFill="1"/>
    <xf numFmtId="0" fontId="161" fillId="0" borderId="0" xfId="0" applyFont="1" applyFill="1" applyBorder="1" applyAlignment="1" applyProtection="1">
      <alignment horizontal="right" vertical="center"/>
      <protection hidden="1"/>
    </xf>
    <xf numFmtId="0" fontId="4" fillId="2" borderId="0" xfId="0" applyFont="1" applyFill="1" applyBorder="1" applyProtection="1">
      <protection hidden="1"/>
    </xf>
    <xf numFmtId="0" fontId="4" fillId="2" borderId="50" xfId="0" applyFont="1" applyFill="1" applyBorder="1" applyProtection="1">
      <protection hidden="1"/>
    </xf>
    <xf numFmtId="0" fontId="42" fillId="2" borderId="50" xfId="0" applyFont="1" applyFill="1" applyBorder="1" applyAlignment="1" applyProtection="1">
      <protection hidden="1"/>
    </xf>
    <xf numFmtId="0" fontId="4" fillId="2" borderId="50" xfId="0" applyFont="1" applyFill="1" applyBorder="1" applyAlignment="1" applyProtection="1">
      <alignment horizontal="left"/>
      <protection hidden="1"/>
    </xf>
    <xf numFmtId="0" fontId="50" fillId="2" borderId="50" xfId="0" applyFont="1" applyFill="1" applyBorder="1" applyAlignment="1" applyProtection="1">
      <alignment horizontal="center" vertical="center"/>
      <protection hidden="1"/>
    </xf>
    <xf numFmtId="0" fontId="2" fillId="2" borderId="50" xfId="0" applyFont="1" applyFill="1" applyBorder="1" applyAlignment="1" applyProtection="1">
      <protection hidden="1"/>
    </xf>
    <xf numFmtId="0" fontId="4" fillId="2" borderId="50" xfId="0" applyFont="1" applyFill="1" applyBorder="1" applyAlignment="1" applyProtection="1">
      <protection hidden="1"/>
    </xf>
    <xf numFmtId="0" fontId="2" fillId="2" borderId="50" xfId="0" applyFont="1" applyFill="1" applyBorder="1" applyAlignment="1" applyProtection="1">
      <alignment horizontal="center"/>
      <protection hidden="1"/>
    </xf>
    <xf numFmtId="0" fontId="4" fillId="2" borderId="50" xfId="0" applyFont="1" applyFill="1" applyBorder="1" applyAlignment="1" applyProtection="1">
      <alignment vertical="center"/>
      <protection hidden="1"/>
    </xf>
    <xf numFmtId="0" fontId="4" fillId="2" borderId="50" xfId="0" applyFont="1" applyFill="1" applyBorder="1" applyAlignment="1" applyProtection="1">
      <alignment horizontal="center" vertical="center"/>
      <protection hidden="1"/>
    </xf>
    <xf numFmtId="0" fontId="4" fillId="2" borderId="50" xfId="0" applyFont="1" applyFill="1" applyBorder="1" applyAlignment="1" applyProtection="1">
      <alignment horizontal="left" vertical="top"/>
      <protection hidden="1"/>
    </xf>
    <xf numFmtId="0" fontId="4" fillId="2" borderId="50" xfId="0" applyFont="1" applyFill="1" applyBorder="1" applyAlignment="1" applyProtection="1">
      <alignment horizontal="center"/>
      <protection hidden="1"/>
    </xf>
    <xf numFmtId="0" fontId="162" fillId="2" borderId="50" xfId="0" applyFont="1" applyFill="1" applyBorder="1" applyAlignment="1" applyProtection="1">
      <protection hidden="1"/>
    </xf>
    <xf numFmtId="0" fontId="2" fillId="2" borderId="50" xfId="0" applyFont="1" applyFill="1" applyBorder="1" applyAlignment="1" applyProtection="1">
      <alignment horizontal="center" vertical="top" wrapText="1"/>
      <protection hidden="1"/>
    </xf>
    <xf numFmtId="1" fontId="4" fillId="2" borderId="50" xfId="0" applyNumberFormat="1" applyFont="1" applyFill="1" applyBorder="1" applyProtection="1">
      <protection hidden="1"/>
    </xf>
    <xf numFmtId="1" fontId="163" fillId="2" borderId="50" xfId="0" applyNumberFormat="1" applyFont="1" applyFill="1" applyBorder="1" applyAlignment="1" applyProtection="1">
      <alignment horizontal="center" vertical="center"/>
      <protection hidden="1"/>
    </xf>
    <xf numFmtId="1" fontId="4" fillId="2" borderId="50" xfId="0" applyNumberFormat="1" applyFont="1" applyFill="1" applyBorder="1" applyAlignment="1" applyProtection="1">
      <alignment vertical="center"/>
      <protection hidden="1"/>
    </xf>
    <xf numFmtId="0" fontId="4" fillId="2" borderId="50" xfId="0" applyFont="1" applyFill="1" applyBorder="1" applyAlignment="1" applyProtection="1">
      <alignment vertical="top"/>
      <protection hidden="1"/>
    </xf>
    <xf numFmtId="0" fontId="55" fillId="2" borderId="50" xfId="0" applyFont="1" applyFill="1" applyBorder="1" applyAlignment="1" applyProtection="1">
      <alignment horizontal="center" vertical="top"/>
      <protection hidden="1"/>
    </xf>
    <xf numFmtId="0" fontId="2" fillId="2" borderId="50" xfId="0" applyFont="1" applyFill="1" applyBorder="1" applyAlignment="1" applyProtection="1">
      <alignment horizontal="center" vertical="top"/>
      <protection hidden="1"/>
    </xf>
    <xf numFmtId="0" fontId="4" fillId="2" borderId="50" xfId="0" applyFont="1" applyFill="1" applyBorder="1" applyAlignment="1" applyProtection="1">
      <alignment horizontal="left" vertical="top" wrapText="1"/>
      <protection hidden="1"/>
    </xf>
    <xf numFmtId="14" fontId="4" fillId="2" borderId="50" xfId="0" applyNumberFormat="1" applyFont="1" applyFill="1" applyBorder="1" applyAlignment="1" applyProtection="1">
      <alignment vertical="top"/>
      <protection hidden="1"/>
    </xf>
    <xf numFmtId="1" fontId="51" fillId="2" borderId="0" xfId="0" applyNumberFormat="1" applyFont="1" applyFill="1" applyBorder="1" applyProtection="1">
      <protection hidden="1"/>
    </xf>
    <xf numFmtId="1" fontId="2" fillId="2" borderId="0" xfId="0" applyNumberFormat="1" applyFont="1" applyFill="1" applyBorder="1" applyProtection="1">
      <protection hidden="1"/>
    </xf>
    <xf numFmtId="0" fontId="74" fillId="30" borderId="51" xfId="0" applyFont="1" applyFill="1" applyBorder="1" applyAlignment="1" applyProtection="1">
      <alignment horizontal="center" vertical="center"/>
      <protection locked="0" hidden="1"/>
    </xf>
    <xf numFmtId="0" fontId="67" fillId="19" borderId="60" xfId="0" applyFont="1" applyFill="1" applyBorder="1" applyAlignment="1" applyProtection="1">
      <alignment vertical="center"/>
      <protection hidden="1"/>
    </xf>
    <xf numFmtId="0" fontId="67" fillId="19" borderId="61" xfId="0" applyFont="1" applyFill="1" applyBorder="1" applyAlignment="1" applyProtection="1">
      <alignment vertical="center"/>
      <protection hidden="1"/>
    </xf>
    <xf numFmtId="0" fontId="67" fillId="19" borderId="55" xfId="0" applyFont="1" applyFill="1" applyBorder="1" applyAlignment="1" applyProtection="1">
      <alignment vertical="center"/>
      <protection hidden="1"/>
    </xf>
    <xf numFmtId="1" fontId="164" fillId="2" borderId="52" xfId="0" applyNumberFormat="1" applyFont="1" applyFill="1" applyBorder="1" applyAlignment="1" applyProtection="1">
      <protection hidden="1"/>
    </xf>
    <xf numFmtId="1" fontId="164" fillId="2" borderId="53" xfId="0" applyNumberFormat="1" applyFont="1" applyFill="1" applyBorder="1" applyAlignment="1" applyProtection="1">
      <alignment horizontal="center"/>
      <protection hidden="1"/>
    </xf>
    <xf numFmtId="14" fontId="165" fillId="2" borderId="53" xfId="0" applyNumberFormat="1" applyFont="1" applyFill="1" applyBorder="1" applyAlignment="1" applyProtection="1">
      <protection hidden="1"/>
    </xf>
    <xf numFmtId="14" fontId="165" fillId="2" borderId="54" xfId="0" applyNumberFormat="1" applyFont="1" applyFill="1" applyBorder="1" applyAlignment="1" applyProtection="1">
      <protection hidden="1"/>
    </xf>
    <xf numFmtId="0" fontId="0" fillId="3" borderId="0" xfId="0" applyFill="1"/>
    <xf numFmtId="0" fontId="0" fillId="7" borderId="0" xfId="0" applyFill="1"/>
    <xf numFmtId="1" fontId="6" fillId="10" borderId="0" xfId="0" applyNumberFormat="1" applyFont="1" applyFill="1" applyAlignment="1" applyProtection="1">
      <protection hidden="1"/>
    </xf>
    <xf numFmtId="0" fontId="0" fillId="6" borderId="0" xfId="0" applyFill="1"/>
    <xf numFmtId="0" fontId="0" fillId="6" borderId="0" xfId="0" applyFill="1" applyAlignment="1">
      <alignment horizontal="center"/>
    </xf>
    <xf numFmtId="0" fontId="0" fillId="7" borderId="0" xfId="0" applyFill="1" applyAlignment="1">
      <alignment horizontal="center"/>
    </xf>
    <xf numFmtId="0" fontId="0" fillId="11" borderId="0" xfId="0" applyFill="1" applyAlignment="1">
      <alignment horizontal="center"/>
    </xf>
    <xf numFmtId="0" fontId="0" fillId="11" borderId="0" xfId="0" applyFill="1"/>
    <xf numFmtId="0" fontId="0" fillId="17" borderId="62" xfId="0" applyFill="1" applyBorder="1"/>
    <xf numFmtId="0" fontId="0" fillId="0" borderId="0" xfId="0" applyAlignment="1">
      <alignment horizontal="center"/>
    </xf>
    <xf numFmtId="1" fontId="129" fillId="0" borderId="0" xfId="0" applyNumberFormat="1" applyFont="1" applyFill="1" applyAlignment="1">
      <alignment horizontal="center"/>
    </xf>
    <xf numFmtId="0" fontId="121" fillId="0" borderId="0" xfId="0" applyFont="1" applyFill="1" applyAlignment="1">
      <alignment horizontal="center" vertical="center"/>
    </xf>
    <xf numFmtId="1" fontId="41" fillId="0" borderId="0" xfId="0" applyNumberFormat="1" applyFont="1" applyFill="1" applyAlignment="1">
      <alignment horizontal="center" vertical="center"/>
    </xf>
    <xf numFmtId="0" fontId="0" fillId="2" borderId="2" xfId="0" applyFill="1" applyBorder="1"/>
    <xf numFmtId="0" fontId="0" fillId="23" borderId="2" xfId="0" applyFill="1" applyBorder="1"/>
    <xf numFmtId="0" fontId="0" fillId="7" borderId="2" xfId="0" applyFill="1" applyBorder="1"/>
    <xf numFmtId="0" fontId="0" fillId="11" borderId="2" xfId="0" applyFill="1" applyBorder="1"/>
    <xf numFmtId="0" fontId="0" fillId="6" borderId="2" xfId="0" applyFill="1" applyBorder="1"/>
    <xf numFmtId="0" fontId="0" fillId="0" borderId="0" xfId="0" applyAlignment="1">
      <alignment horizontal="center"/>
    </xf>
    <xf numFmtId="1" fontId="113" fillId="0" borderId="0" xfId="0" applyNumberFormat="1" applyFont="1" applyFill="1" applyBorder="1" applyAlignment="1">
      <alignment horizontal="center"/>
    </xf>
    <xf numFmtId="1" fontId="129" fillId="0" borderId="0" xfId="0" applyNumberFormat="1" applyFont="1" applyFill="1" applyAlignment="1">
      <alignment horizontal="center"/>
    </xf>
    <xf numFmtId="0" fontId="121" fillId="0" borderId="0" xfId="0" applyFont="1" applyFill="1" applyAlignment="1">
      <alignment horizontal="center" vertical="center"/>
    </xf>
    <xf numFmtId="1" fontId="41" fillId="0" borderId="0" xfId="0" applyNumberFormat="1" applyFont="1" applyFill="1" applyAlignment="1">
      <alignment horizontal="center" vertical="center"/>
    </xf>
    <xf numFmtId="0" fontId="6" fillId="2" borderId="50" xfId="0" applyFont="1" applyFill="1" applyBorder="1" applyProtection="1">
      <protection hidden="1"/>
    </xf>
    <xf numFmtId="0" fontId="37" fillId="2" borderId="50" xfId="0" applyFont="1" applyFill="1" applyBorder="1" applyAlignment="1" applyProtection="1">
      <alignment horizontal="center" vertical="top" wrapText="1"/>
      <protection hidden="1"/>
    </xf>
    <xf numFmtId="0" fontId="6" fillId="2" borderId="50" xfId="0" applyFont="1" applyFill="1" applyBorder="1" applyAlignment="1" applyProtection="1">
      <alignment horizontal="left" vertical="top" wrapText="1"/>
      <protection hidden="1"/>
    </xf>
    <xf numFmtId="49" fontId="0" fillId="0" borderId="0" xfId="0" applyNumberFormat="1"/>
    <xf numFmtId="0" fontId="41" fillId="6" borderId="1" xfId="0" applyFont="1" applyFill="1" applyBorder="1"/>
    <xf numFmtId="0" fontId="170" fillId="0" borderId="67" xfId="0" applyFont="1" applyBorder="1" applyAlignment="1">
      <alignment horizontal="center"/>
    </xf>
    <xf numFmtId="0" fontId="170" fillId="0" borderId="68" xfId="0" applyFont="1" applyBorder="1" applyAlignment="1">
      <alignment horizontal="center"/>
    </xf>
    <xf numFmtId="0" fontId="170" fillId="0" borderId="68" xfId="0" applyFont="1" applyFill="1" applyBorder="1" applyAlignment="1">
      <alignment horizontal="center" wrapText="1"/>
    </xf>
    <xf numFmtId="0" fontId="170" fillId="0" borderId="69" xfId="0" applyFont="1" applyFill="1" applyBorder="1" applyAlignment="1">
      <alignment horizontal="center" wrapText="1"/>
    </xf>
    <xf numFmtId="0" fontId="111" fillId="0" borderId="0" xfId="0" applyFont="1" applyBorder="1" applyAlignment="1">
      <alignment horizontal="right" wrapText="1"/>
    </xf>
    <xf numFmtId="0" fontId="111" fillId="2" borderId="0" xfId="0" applyFont="1" applyFill="1" applyBorder="1" applyAlignment="1">
      <alignment horizontal="left" vertical="center" wrapText="1"/>
    </xf>
    <xf numFmtId="0" fontId="111" fillId="0" borderId="0" xfId="0" applyFont="1" applyFill="1" applyBorder="1" applyAlignment="1">
      <alignment horizontal="right" wrapText="1"/>
    </xf>
    <xf numFmtId="1" fontId="111" fillId="0" borderId="0" xfId="0" applyNumberFormat="1" applyFont="1" applyFill="1" applyBorder="1" applyAlignment="1">
      <alignment horizontal="right" wrapText="1"/>
    </xf>
    <xf numFmtId="1" fontId="111" fillId="6" borderId="0" xfId="0" applyNumberFormat="1" applyFont="1" applyFill="1" applyBorder="1" applyAlignment="1">
      <alignment wrapText="1"/>
    </xf>
    <xf numFmtId="1" fontId="111" fillId="5" borderId="0" xfId="0" applyNumberFormat="1" applyFont="1" applyFill="1" applyBorder="1" applyAlignment="1">
      <alignment wrapText="1"/>
    </xf>
    <xf numFmtId="1" fontId="111" fillId="8" borderId="0" xfId="0" applyNumberFormat="1" applyFont="1" applyFill="1" applyBorder="1" applyAlignment="1">
      <alignment wrapText="1"/>
    </xf>
    <xf numFmtId="1" fontId="111" fillId="11" borderId="0" xfId="0" applyNumberFormat="1" applyFont="1" applyFill="1" applyBorder="1" applyAlignment="1">
      <alignment wrapText="1"/>
    </xf>
    <xf numFmtId="1" fontId="111" fillId="2" borderId="0" xfId="0" applyNumberFormat="1" applyFont="1" applyFill="1"/>
    <xf numFmtId="0" fontId="64" fillId="0" borderId="0" xfId="0" applyFont="1" applyAlignment="1">
      <alignment vertical="center"/>
    </xf>
    <xf numFmtId="49" fontId="112" fillId="2" borderId="0" xfId="0" applyNumberFormat="1" applyFont="1" applyFill="1"/>
    <xf numFmtId="1" fontId="171" fillId="0" borderId="0" xfId="0" applyNumberFormat="1" applyFont="1" applyFill="1" applyBorder="1" applyAlignment="1">
      <alignment wrapText="1"/>
    </xf>
    <xf numFmtId="0" fontId="0" fillId="29" borderId="0" xfId="0" applyFill="1"/>
    <xf numFmtId="1" fontId="100" fillId="2" borderId="0" xfId="0" applyNumberFormat="1" applyFont="1" applyFill="1" applyAlignment="1">
      <alignment vertical="center"/>
    </xf>
    <xf numFmtId="0" fontId="132" fillId="2" borderId="0" xfId="0" applyFont="1" applyFill="1" applyAlignment="1">
      <alignment vertical="center"/>
    </xf>
    <xf numFmtId="1" fontId="0" fillId="0" borderId="0" xfId="0" applyNumberFormat="1" applyFill="1" applyAlignment="1">
      <alignment horizontal="left" indent="1"/>
    </xf>
    <xf numFmtId="2" fontId="0" fillId="0" borderId="0" xfId="0" applyNumberFormat="1" applyFill="1"/>
    <xf numFmtId="2" fontId="0" fillId="0" borderId="0" xfId="0" quotePrefix="1" applyNumberFormat="1" applyFill="1"/>
    <xf numFmtId="0" fontId="105" fillId="17" borderId="0" xfId="0" applyFont="1" applyFill="1"/>
    <xf numFmtId="0" fontId="174" fillId="17" borderId="0" xfId="0" applyFont="1" applyFill="1"/>
    <xf numFmtId="0" fontId="0" fillId="0" borderId="0" xfId="0" quotePrefix="1"/>
    <xf numFmtId="0" fontId="25" fillId="0" borderId="0" xfId="0" applyFont="1" applyAlignment="1">
      <alignment vertical="top" wrapText="1"/>
    </xf>
    <xf numFmtId="1" fontId="113" fillId="2" borderId="70" xfId="0" applyNumberFormat="1" applyFont="1" applyFill="1" applyBorder="1" applyAlignment="1">
      <alignment horizontal="center" vertical="center"/>
    </xf>
    <xf numFmtId="1" fontId="158" fillId="2" borderId="30" xfId="0" applyNumberFormat="1" applyFont="1" applyFill="1" applyBorder="1" applyAlignment="1">
      <alignment horizontal="center" vertical="center" textRotation="90"/>
    </xf>
    <xf numFmtId="0" fontId="111" fillId="0" borderId="0" xfId="0" applyFont="1" applyFill="1" applyBorder="1" applyAlignment="1">
      <alignment horizontal="left" vertical="center" wrapText="1"/>
    </xf>
    <xf numFmtId="0" fontId="111" fillId="0" borderId="0" xfId="0" applyFont="1" applyFill="1" applyBorder="1" applyAlignment="1">
      <alignment horizontal="left" wrapText="1"/>
    </xf>
    <xf numFmtId="1" fontId="113" fillId="0" borderId="0" xfId="0" applyNumberFormat="1" applyFont="1" applyFill="1" applyBorder="1" applyAlignment="1">
      <alignment horizontal="center"/>
    </xf>
    <xf numFmtId="0" fontId="114" fillId="2" borderId="0" xfId="0" applyFont="1" applyFill="1" applyBorder="1" applyAlignment="1">
      <alignment vertical="center"/>
    </xf>
    <xf numFmtId="0" fontId="111" fillId="0" borderId="0" xfId="0" applyFont="1" applyBorder="1"/>
    <xf numFmtId="1" fontId="111" fillId="2" borderId="0" xfId="0" applyNumberFormat="1" applyFont="1" applyFill="1" applyBorder="1"/>
    <xf numFmtId="0" fontId="41" fillId="20" borderId="0" xfId="0" applyFont="1" applyFill="1" applyBorder="1"/>
    <xf numFmtId="0" fontId="111" fillId="20" borderId="0" xfId="0" applyFont="1" applyFill="1" applyBorder="1"/>
    <xf numFmtId="0" fontId="111" fillId="20" borderId="0" xfId="0" applyFont="1" applyFill="1"/>
    <xf numFmtId="0" fontId="41" fillId="20" borderId="0" xfId="0" applyFont="1" applyFill="1"/>
    <xf numFmtId="0" fontId="155" fillId="20" borderId="0" xfId="0" applyFont="1" applyFill="1"/>
    <xf numFmtId="1" fontId="111" fillId="20" borderId="0" xfId="0" applyNumberFormat="1" applyFont="1" applyFill="1" applyBorder="1" applyAlignment="1">
      <alignment horizontal="right" wrapText="1"/>
    </xf>
    <xf numFmtId="1" fontId="111" fillId="20" borderId="0" xfId="0" applyNumberFormat="1" applyFont="1" applyFill="1" applyBorder="1" applyAlignment="1">
      <alignment wrapText="1"/>
    </xf>
    <xf numFmtId="1" fontId="155" fillId="20" borderId="0" xfId="0" applyNumberFormat="1" applyFont="1" applyFill="1"/>
    <xf numFmtId="0" fontId="111" fillId="20" borderId="0" xfId="0" applyFont="1" applyFill="1" applyBorder="1" applyAlignment="1">
      <alignment wrapText="1"/>
    </xf>
    <xf numFmtId="1" fontId="121" fillId="20" borderId="0" xfId="0" applyNumberFormat="1" applyFont="1" applyFill="1" applyBorder="1" applyAlignment="1">
      <alignment horizontal="center"/>
    </xf>
    <xf numFmtId="0" fontId="41" fillId="20" borderId="0" xfId="0" applyFont="1" applyFill="1" applyAlignment="1">
      <alignment horizontal="right"/>
    </xf>
    <xf numFmtId="1" fontId="41" fillId="20" borderId="0" xfId="0" applyNumberFormat="1" applyFont="1" applyFill="1" applyAlignment="1">
      <alignment horizontal="right"/>
    </xf>
    <xf numFmtId="1" fontId="98" fillId="20" borderId="0" xfId="0" applyNumberFormat="1" applyFont="1" applyFill="1" applyBorder="1"/>
    <xf numFmtId="1" fontId="111" fillId="20" borderId="0" xfId="0" applyNumberFormat="1" applyFont="1" applyFill="1" applyBorder="1"/>
    <xf numFmtId="1" fontId="98" fillId="0" borderId="0" xfId="0" applyNumberFormat="1" applyFont="1"/>
    <xf numFmtId="1" fontId="0" fillId="2" borderId="0" xfId="0" applyNumberFormat="1" applyFill="1"/>
    <xf numFmtId="0" fontId="0" fillId="16" borderId="0" xfId="0" applyFill="1"/>
    <xf numFmtId="1" fontId="0" fillId="16" borderId="0" xfId="0" applyNumberFormat="1" applyFill="1"/>
    <xf numFmtId="1" fontId="113" fillId="2" borderId="73" xfId="0" applyNumberFormat="1" applyFont="1" applyFill="1" applyBorder="1" applyAlignment="1">
      <alignment horizontal="center" vertical="center"/>
    </xf>
    <xf numFmtId="0" fontId="0" fillId="2" borderId="74" xfId="0" applyFill="1" applyBorder="1"/>
    <xf numFmtId="0" fontId="0" fillId="0" borderId="74" xfId="0" applyBorder="1"/>
    <xf numFmtId="1" fontId="120" fillId="20" borderId="76" xfId="0" applyNumberFormat="1" applyFont="1" applyFill="1" applyBorder="1" applyAlignment="1">
      <alignment vertical="center"/>
    </xf>
    <xf numFmtId="1" fontId="120" fillId="20" borderId="74" xfId="0" applyNumberFormat="1" applyFont="1" applyFill="1" applyBorder="1" applyAlignment="1">
      <alignment vertical="center"/>
    </xf>
    <xf numFmtId="1" fontId="113" fillId="20" borderId="74" xfId="0" applyNumberFormat="1" applyFont="1" applyFill="1" applyBorder="1" applyAlignment="1">
      <alignment vertical="center"/>
    </xf>
    <xf numFmtId="1" fontId="120" fillId="23" borderId="74" xfId="0" applyNumberFormat="1" applyFont="1" applyFill="1" applyBorder="1" applyAlignment="1">
      <alignment vertical="center"/>
    </xf>
    <xf numFmtId="1" fontId="120" fillId="20" borderId="74" xfId="0" applyNumberFormat="1" applyFont="1" applyFill="1" applyBorder="1" applyAlignment="1">
      <alignment horizontal="center" vertical="center"/>
    </xf>
    <xf numFmtId="1" fontId="120" fillId="2" borderId="74" xfId="0" applyNumberFormat="1" applyFont="1" applyFill="1" applyBorder="1" applyAlignment="1">
      <alignment vertical="center"/>
    </xf>
    <xf numFmtId="0" fontId="111" fillId="0" borderId="74" xfId="0" applyFont="1" applyBorder="1"/>
    <xf numFmtId="0" fontId="111" fillId="0" borderId="74" xfId="0" applyFont="1" applyBorder="1" applyAlignment="1">
      <alignment horizontal="left" wrapText="1"/>
    </xf>
    <xf numFmtId="0" fontId="111" fillId="2" borderId="0" xfId="0" applyFont="1" applyFill="1" applyAlignment="1">
      <alignment horizontal="left" wrapText="1"/>
    </xf>
    <xf numFmtId="1" fontId="113" fillId="2" borderId="0" xfId="0" applyNumberFormat="1" applyFont="1" applyFill="1" applyAlignment="1">
      <alignment horizontal="center" vertical="center"/>
    </xf>
    <xf numFmtId="0" fontId="111" fillId="0" borderId="0" xfId="0" applyFont="1" applyAlignment="1">
      <alignment horizontal="left" wrapText="1"/>
    </xf>
    <xf numFmtId="1" fontId="113" fillId="0" borderId="0" xfId="0" applyNumberFormat="1" applyFont="1" applyAlignment="1">
      <alignment horizontal="center"/>
    </xf>
    <xf numFmtId="1" fontId="128" fillId="0" borderId="0" xfId="0" applyNumberFormat="1" applyFont="1" applyAlignment="1">
      <alignment horizontal="center"/>
    </xf>
    <xf numFmtId="0" fontId="111" fillId="0" borderId="74" xfId="0" applyFont="1" applyBorder="1" applyAlignment="1">
      <alignment horizontal="left" vertical="top" wrapText="1"/>
    </xf>
    <xf numFmtId="0" fontId="111" fillId="2" borderId="0" xfId="0" applyFont="1" applyFill="1" applyAlignment="1">
      <alignment horizontal="left" vertical="top" wrapText="1"/>
    </xf>
    <xf numFmtId="1" fontId="113" fillId="2" borderId="0" xfId="0" applyNumberFormat="1" applyFont="1" applyFill="1" applyAlignment="1">
      <alignment vertical="center"/>
    </xf>
    <xf numFmtId="0" fontId="111" fillId="0" borderId="0" xfId="0" applyFont="1" applyAlignment="1">
      <alignment vertical="center" wrapText="1"/>
    </xf>
    <xf numFmtId="0" fontId="111" fillId="0" borderId="0" xfId="0" applyFont="1" applyAlignment="1">
      <alignment horizontal="left" vertical="center" wrapText="1"/>
    </xf>
    <xf numFmtId="0" fontId="111" fillId="2" borderId="0" xfId="0" applyFont="1" applyFill="1" applyAlignment="1">
      <alignment vertical="center"/>
    </xf>
    <xf numFmtId="0" fontId="41" fillId="2" borderId="0" xfId="0" applyFont="1" applyFill="1" applyAlignment="1">
      <alignment horizontal="center"/>
    </xf>
    <xf numFmtId="1" fontId="113" fillId="2" borderId="0" xfId="0" applyNumberFormat="1" applyFont="1" applyFill="1" applyAlignment="1">
      <alignment horizontal="center"/>
    </xf>
    <xf numFmtId="0" fontId="111" fillId="0" borderId="25" xfId="0" applyFont="1" applyBorder="1" applyAlignment="1">
      <alignment vertical="center" wrapText="1"/>
    </xf>
    <xf numFmtId="0" fontId="111" fillId="0" borderId="74" xfId="0" applyFont="1" applyBorder="1" applyAlignment="1">
      <alignment vertical="center" wrapText="1"/>
    </xf>
    <xf numFmtId="0" fontId="98" fillId="2" borderId="0" xfId="0" applyFont="1" applyFill="1"/>
    <xf numFmtId="0" fontId="176" fillId="2" borderId="0" xfId="0" applyFont="1" applyFill="1"/>
    <xf numFmtId="0" fontId="0" fillId="0" borderId="0" xfId="0" applyAlignment="1">
      <alignment horizontal="center"/>
    </xf>
    <xf numFmtId="0" fontId="0" fillId="2" borderId="0" xfId="0" applyFill="1" applyAlignment="1">
      <alignment horizontal="justify"/>
    </xf>
    <xf numFmtId="0" fontId="103" fillId="2" borderId="0" xfId="0" applyFont="1" applyFill="1" applyAlignment="1">
      <alignment horizontal="justify" vertical="top" wrapText="1"/>
    </xf>
    <xf numFmtId="0" fontId="0" fillId="0" borderId="0" xfId="0" applyBorder="1" applyAlignment="1"/>
    <xf numFmtId="0" fontId="177" fillId="0" borderId="0" xfId="0" applyFont="1" applyBorder="1" applyAlignment="1">
      <alignment horizontal="center"/>
    </xf>
    <xf numFmtId="0" fontId="25" fillId="2" borderId="0" xfId="0" applyFont="1" applyFill="1" applyAlignment="1">
      <alignment horizontal="justify" vertical="top" wrapText="1"/>
    </xf>
    <xf numFmtId="0" fontId="132" fillId="2" borderId="0" xfId="0" applyFont="1" applyFill="1" applyAlignment="1">
      <alignment horizontal="left" vertical="center"/>
    </xf>
    <xf numFmtId="0" fontId="25" fillId="0" borderId="0" xfId="0" applyFont="1" applyAlignment="1">
      <alignment horizontal="left" vertical="top" wrapText="1"/>
    </xf>
    <xf numFmtId="0" fontId="103" fillId="0" borderId="0" xfId="0" applyFont="1" applyAlignment="1">
      <alignment horizontal="justify" vertical="top" wrapText="1"/>
    </xf>
    <xf numFmtId="0" fontId="103" fillId="0" borderId="0" xfId="0" applyFont="1" applyAlignment="1">
      <alignment horizontal="left" vertical="top" wrapText="1"/>
    </xf>
    <xf numFmtId="0" fontId="126" fillId="2" borderId="0" xfId="0" applyFont="1" applyFill="1" applyAlignment="1">
      <alignment horizontal="justify" vertical="top" wrapText="1"/>
    </xf>
    <xf numFmtId="0" fontId="0" fillId="0" borderId="0" xfId="0" applyAlignment="1">
      <alignment horizontal="left"/>
    </xf>
    <xf numFmtId="1" fontId="0" fillId="2" borderId="0" xfId="0" applyNumberFormat="1" applyFill="1" applyAlignment="1">
      <alignment horizontal="center" vertical="center"/>
    </xf>
    <xf numFmtId="0" fontId="0" fillId="2" borderId="0" xfId="0" applyFill="1" applyAlignment="1">
      <alignment horizontal="center"/>
    </xf>
    <xf numFmtId="0" fontId="25" fillId="2" borderId="0" xfId="0" applyFont="1" applyFill="1" applyAlignment="1">
      <alignment horizontal="left" vertical="top" wrapText="1"/>
    </xf>
    <xf numFmtId="0" fontId="25" fillId="0" borderId="0" xfId="0" applyFont="1" applyAlignment="1">
      <alignment horizontal="justify" vertical="top" wrapText="1"/>
    </xf>
    <xf numFmtId="0" fontId="42" fillId="31" borderId="50" xfId="0" applyFont="1" applyFill="1" applyBorder="1" applyAlignment="1" applyProtection="1">
      <protection hidden="1"/>
    </xf>
    <xf numFmtId="0" fontId="50" fillId="31" borderId="50" xfId="0" applyFont="1" applyFill="1" applyBorder="1" applyAlignment="1" applyProtection="1">
      <alignment horizontal="center" vertical="center"/>
      <protection hidden="1"/>
    </xf>
    <xf numFmtId="0" fontId="4" fillId="31" borderId="50" xfId="0" applyFont="1" applyFill="1" applyBorder="1" applyAlignment="1" applyProtection="1">
      <protection hidden="1"/>
    </xf>
    <xf numFmtId="0" fontId="4" fillId="31" borderId="50" xfId="0" applyFont="1" applyFill="1" applyBorder="1" applyProtection="1">
      <protection hidden="1"/>
    </xf>
    <xf numFmtId="0" fontId="4" fillId="31" borderId="50" xfId="0" applyFont="1" applyFill="1" applyBorder="1" applyAlignment="1" applyProtection="1">
      <alignment vertical="center"/>
      <protection hidden="1"/>
    </xf>
    <xf numFmtId="0" fontId="4" fillId="0" borderId="0" xfId="0" applyFont="1"/>
    <xf numFmtId="49" fontId="112" fillId="0" borderId="0" xfId="0" applyNumberFormat="1" applyFont="1"/>
    <xf numFmtId="0" fontId="95" fillId="0" borderId="0" xfId="0" applyFont="1" applyAlignment="1">
      <alignment vertical="top"/>
    </xf>
    <xf numFmtId="0" fontId="95" fillId="2" borderId="0" xfId="0" applyFont="1" applyFill="1" applyAlignment="1">
      <alignment vertical="top"/>
    </xf>
    <xf numFmtId="0" fontId="97" fillId="2" borderId="0" xfId="0" applyFont="1" applyFill="1" applyAlignment="1">
      <alignment horizontal="center" vertical="center"/>
    </xf>
    <xf numFmtId="0" fontId="97" fillId="2" borderId="0" xfId="0" applyFont="1" applyFill="1"/>
    <xf numFmtId="0" fontId="95" fillId="0" borderId="0" xfId="0" applyFont="1" applyAlignment="1">
      <alignment horizontal="left"/>
    </xf>
    <xf numFmtId="0" fontId="95" fillId="2" borderId="0" xfId="0" applyFont="1" applyFill="1" applyAlignment="1">
      <alignment horizontal="left"/>
    </xf>
    <xf numFmtId="0" fontId="97" fillId="2" borderId="0" xfId="0" applyFont="1" applyFill="1" applyAlignment="1">
      <alignment horizontal="left"/>
    </xf>
    <xf numFmtId="0" fontId="128" fillId="2" borderId="0" xfId="0" applyFont="1" applyFill="1"/>
    <xf numFmtId="1" fontId="98" fillId="2" borderId="0" xfId="0" applyNumberFormat="1" applyFont="1" applyFill="1" applyAlignment="1">
      <alignment horizontal="center" vertical="center"/>
    </xf>
    <xf numFmtId="1" fontId="41" fillId="2" borderId="0" xfId="0" applyNumberFormat="1" applyFont="1" applyFill="1"/>
    <xf numFmtId="0" fontId="27" fillId="0" borderId="0" xfId="0" applyFont="1" applyAlignment="1">
      <alignment horizontal="center" vertical="top" wrapText="1"/>
    </xf>
    <xf numFmtId="0" fontId="172" fillId="17" borderId="0" xfId="0" applyFont="1" applyFill="1" applyAlignment="1">
      <alignment horizontal="center" vertical="top" wrapText="1"/>
    </xf>
    <xf numFmtId="1" fontId="0" fillId="2" borderId="0" xfId="0" applyNumberFormat="1" applyFill="1" applyAlignment="1">
      <alignment vertical="center"/>
    </xf>
    <xf numFmtId="0" fontId="102" fillId="0" borderId="0" xfId="0" applyFont="1"/>
    <xf numFmtId="0" fontId="173" fillId="17" borderId="0" xfId="0" applyFont="1" applyFill="1"/>
    <xf numFmtId="1" fontId="0" fillId="0" borderId="0" xfId="0" applyNumberFormat="1" applyAlignment="1">
      <alignment horizontal="center" vertical="center"/>
    </xf>
    <xf numFmtId="0" fontId="24" fillId="0" borderId="0" xfId="0" applyFont="1" applyAlignment="1">
      <alignment vertical="center"/>
    </xf>
    <xf numFmtId="0" fontId="24" fillId="0" borderId="0" xfId="0" applyFont="1" applyAlignment="1">
      <alignment horizontal="left" vertical="center"/>
    </xf>
    <xf numFmtId="49" fontId="43" fillId="0" borderId="0" xfId="0" applyNumberFormat="1" applyFont="1"/>
    <xf numFmtId="0" fontId="175" fillId="17" borderId="0" xfId="0" applyFont="1" applyFill="1" applyAlignment="1">
      <alignment vertical="top" wrapText="1"/>
    </xf>
    <xf numFmtId="0" fontId="123" fillId="2" borderId="0" xfId="0" applyFont="1" applyFill="1" applyAlignment="1">
      <alignment vertical="top" wrapText="1"/>
    </xf>
    <xf numFmtId="0" fontId="24" fillId="2" borderId="0" xfId="0" applyFont="1" applyFill="1" applyAlignment="1">
      <alignment vertical="top" wrapText="1"/>
    </xf>
    <xf numFmtId="0" fontId="33" fillId="2" borderId="0" xfId="0" applyFont="1" applyFill="1"/>
    <xf numFmtId="0" fontId="27" fillId="0" borderId="0" xfId="0" applyFont="1" applyAlignment="1">
      <alignment horizontal="left" vertical="top" wrapText="1"/>
    </xf>
    <xf numFmtId="0" fontId="27" fillId="0" borderId="0" xfId="0" applyFont="1" applyAlignment="1">
      <alignment vertical="top" wrapText="1"/>
    </xf>
    <xf numFmtId="0" fontId="125" fillId="0" borderId="0" xfId="0" applyFont="1" applyAlignment="1">
      <alignment vertical="top" wrapText="1"/>
    </xf>
    <xf numFmtId="0" fontId="125" fillId="2" borderId="0" xfId="0" applyFont="1" applyFill="1" applyAlignment="1">
      <alignment horizontal="center" vertical="center" wrapText="1"/>
    </xf>
    <xf numFmtId="0" fontId="33" fillId="0" borderId="0" xfId="0" applyFont="1"/>
    <xf numFmtId="0" fontId="33" fillId="17" borderId="0" xfId="0" applyFont="1" applyFill="1"/>
    <xf numFmtId="14" fontId="0" fillId="0" borderId="0" xfId="0" applyNumberFormat="1" applyAlignment="1">
      <alignment horizontal="center"/>
    </xf>
    <xf numFmtId="0" fontId="0" fillId="0" borderId="0" xfId="0" applyAlignment="1">
      <alignment horizontal="center"/>
    </xf>
    <xf numFmtId="0" fontId="0" fillId="0" borderId="0" xfId="0" applyAlignment="1">
      <alignment horizontal="left"/>
    </xf>
    <xf numFmtId="1" fontId="0" fillId="0" borderId="0" xfId="0" applyNumberFormat="1" applyAlignment="1">
      <alignment horizontal="center" vertical="center"/>
    </xf>
    <xf numFmtId="0" fontId="0" fillId="0" borderId="0" xfId="0" applyAlignment="1">
      <alignment horizontal="center" vertical="center"/>
    </xf>
    <xf numFmtId="0" fontId="33" fillId="0" borderId="0" xfId="0" applyFont="1" applyAlignment="1">
      <alignment horizontal="center"/>
    </xf>
    <xf numFmtId="0" fontId="0" fillId="2" borderId="0" xfId="0" applyFill="1" applyAlignment="1">
      <alignment horizontal="center"/>
    </xf>
    <xf numFmtId="1" fontId="0" fillId="2" borderId="10" xfId="0" applyNumberFormat="1" applyFill="1" applyBorder="1" applyAlignment="1">
      <alignment horizontal="center" vertical="center"/>
    </xf>
    <xf numFmtId="1" fontId="0" fillId="2" borderId="11" xfId="0" applyNumberFormat="1" applyFill="1" applyBorder="1" applyAlignment="1">
      <alignment horizontal="center" vertical="center"/>
    </xf>
    <xf numFmtId="1" fontId="0" fillId="2" borderId="12" xfId="0" applyNumberFormat="1" applyFill="1" applyBorder="1" applyAlignment="1">
      <alignment horizontal="center" vertical="center"/>
    </xf>
    <xf numFmtId="1" fontId="0" fillId="2" borderId="13" xfId="0" applyNumberFormat="1" applyFill="1" applyBorder="1" applyAlignment="1">
      <alignment horizontal="center" vertical="center"/>
    </xf>
    <xf numFmtId="1" fontId="0" fillId="2" borderId="0" xfId="0" applyNumberFormat="1" applyFill="1" applyAlignment="1">
      <alignment horizontal="center" vertical="center"/>
    </xf>
    <xf numFmtId="1" fontId="0" fillId="2" borderId="14" xfId="0" applyNumberFormat="1" applyFill="1" applyBorder="1" applyAlignment="1">
      <alignment horizontal="center" vertical="center"/>
    </xf>
    <xf numFmtId="1" fontId="0" fillId="2" borderId="15" xfId="0" applyNumberFormat="1" applyFill="1" applyBorder="1" applyAlignment="1">
      <alignment horizontal="center" vertical="center"/>
    </xf>
    <xf numFmtId="1" fontId="0" fillId="2" borderId="16" xfId="0" applyNumberFormat="1" applyFill="1" applyBorder="1" applyAlignment="1">
      <alignment horizontal="center" vertical="center"/>
    </xf>
    <xf numFmtId="1" fontId="0" fillId="2" borderId="17" xfId="0" applyNumberFormat="1" applyFill="1" applyBorder="1" applyAlignment="1">
      <alignment horizontal="center" vertical="center"/>
    </xf>
    <xf numFmtId="0" fontId="103" fillId="0" borderId="0" xfId="0" applyFont="1" applyAlignment="1">
      <alignment horizontal="justify" vertical="top" wrapText="1"/>
    </xf>
    <xf numFmtId="0" fontId="125" fillId="0" borderId="0" xfId="0" applyFont="1" applyAlignment="1">
      <alignment horizontal="justify" vertical="top" wrapText="1"/>
    </xf>
    <xf numFmtId="0" fontId="102" fillId="2" borderId="0" xfId="0" applyFont="1" applyFill="1" applyAlignment="1">
      <alignment horizontal="center" vertical="center"/>
    </xf>
    <xf numFmtId="1" fontId="98" fillId="2" borderId="0" xfId="0" applyNumberFormat="1" applyFont="1" applyFill="1" applyAlignment="1">
      <alignment horizontal="center" vertical="center"/>
    </xf>
    <xf numFmtId="0" fontId="98" fillId="2" borderId="0" xfId="0" applyFont="1" applyFill="1" applyAlignment="1">
      <alignment horizontal="center" vertical="center"/>
    </xf>
    <xf numFmtId="0" fontId="132" fillId="2" borderId="0" xfId="0" applyFont="1" applyFill="1" applyAlignment="1">
      <alignment horizontal="left" vertical="center"/>
    </xf>
    <xf numFmtId="1" fontId="41" fillId="2" borderId="11" xfId="0" applyNumberFormat="1" applyFont="1" applyFill="1" applyBorder="1" applyAlignment="1">
      <alignment horizontal="center" vertical="center"/>
    </xf>
    <xf numFmtId="0" fontId="24" fillId="0" borderId="0" xfId="0" applyFont="1" applyAlignment="1">
      <alignment horizontal="left" vertical="top" wrapText="1"/>
    </xf>
    <xf numFmtId="0" fontId="126" fillId="0" borderId="0" xfId="0" applyFont="1" applyAlignment="1">
      <alignment horizontal="justify" vertical="top" wrapText="1"/>
    </xf>
    <xf numFmtId="0" fontId="25" fillId="2" borderId="18" xfId="0" applyFont="1" applyFill="1" applyBorder="1" applyAlignment="1">
      <alignment horizontal="justify" vertical="center" wrapText="1"/>
    </xf>
    <xf numFmtId="0" fontId="25" fillId="2" borderId="20" xfId="0" applyFont="1" applyFill="1" applyBorder="1" applyAlignment="1">
      <alignment horizontal="justify" vertical="center" wrapText="1"/>
    </xf>
    <xf numFmtId="0" fontId="126" fillId="2" borderId="0" xfId="0" applyFont="1" applyFill="1" applyAlignment="1">
      <alignment horizontal="justify" vertical="top" wrapText="1"/>
    </xf>
    <xf numFmtId="1" fontId="100" fillId="2" borderId="0" xfId="0" applyNumberFormat="1" applyFont="1" applyFill="1" applyAlignment="1">
      <alignment horizontal="right" vertical="center"/>
    </xf>
    <xf numFmtId="0" fontId="126" fillId="0" borderId="0" xfId="0" applyFont="1" applyAlignment="1">
      <alignment horizontal="left" vertical="top" wrapText="1"/>
    </xf>
    <xf numFmtId="1" fontId="25" fillId="2" borderId="18" xfId="0" applyNumberFormat="1" applyFont="1" applyFill="1" applyBorder="1" applyAlignment="1">
      <alignment horizontal="center" vertical="center" wrapText="1"/>
    </xf>
    <xf numFmtId="0" fontId="25" fillId="2" borderId="20" xfId="0" applyFont="1" applyFill="1" applyBorder="1" applyAlignment="1">
      <alignment horizontal="center" vertical="center" wrapText="1"/>
    </xf>
    <xf numFmtId="0" fontId="126" fillId="2" borderId="0" xfId="0" applyFont="1" applyFill="1" applyAlignment="1">
      <alignment horizontal="left" vertical="top" wrapText="1"/>
    </xf>
    <xf numFmtId="0" fontId="25" fillId="2" borderId="18" xfId="0" applyFont="1" applyFill="1" applyBorder="1" applyAlignment="1">
      <alignment horizontal="center" vertical="center" wrapText="1"/>
    </xf>
    <xf numFmtId="165" fontId="95" fillId="2" borderId="0" xfId="0" applyNumberFormat="1" applyFont="1" applyFill="1" applyAlignment="1">
      <alignment horizontal="left"/>
    </xf>
    <xf numFmtId="0" fontId="94" fillId="0" borderId="16" xfId="0" applyFont="1" applyBorder="1" applyAlignment="1">
      <alignment horizontal="center"/>
    </xf>
    <xf numFmtId="0" fontId="131" fillId="2" borderId="0" xfId="0" applyFont="1" applyFill="1" applyAlignment="1">
      <alignment horizontal="center" vertical="center" wrapText="1"/>
    </xf>
    <xf numFmtId="0" fontId="27" fillId="0" borderId="0" xfId="0" applyFont="1" applyAlignment="1">
      <alignment horizontal="center" vertical="top" wrapText="1"/>
    </xf>
    <xf numFmtId="0" fontId="33" fillId="2" borderId="0" xfId="0" applyFont="1" applyFill="1" applyAlignment="1">
      <alignment horizontal="center"/>
    </xf>
    <xf numFmtId="0" fontId="25" fillId="0" borderId="0" xfId="0" applyFont="1" applyAlignment="1">
      <alignment horizontal="left" vertical="top" wrapText="1"/>
    </xf>
    <xf numFmtId="14" fontId="67" fillId="2" borderId="0" xfId="0" applyNumberFormat="1" applyFont="1" applyFill="1" applyAlignment="1" applyProtection="1">
      <alignment horizontal="center" vertical="center"/>
      <protection locked="0" hidden="1"/>
    </xf>
    <xf numFmtId="0" fontId="67" fillId="2" borderId="0" xfId="0" applyFont="1" applyFill="1" applyAlignment="1" applyProtection="1">
      <alignment horizontal="center" vertical="center"/>
      <protection locked="0" hidden="1"/>
    </xf>
    <xf numFmtId="0" fontId="98" fillId="2" borderId="13" xfId="0" applyFont="1" applyFill="1" applyBorder="1" applyAlignment="1">
      <alignment horizontal="center" vertical="center"/>
    </xf>
    <xf numFmtId="1" fontId="98" fillId="2" borderId="11" xfId="0" applyNumberFormat="1" applyFont="1" applyFill="1" applyBorder="1" applyAlignment="1">
      <alignment horizontal="center" vertical="center"/>
    </xf>
    <xf numFmtId="0" fontId="97" fillId="22" borderId="0" xfId="0" applyFont="1" applyFill="1" applyAlignment="1">
      <alignment horizontal="left" vertical="center"/>
    </xf>
    <xf numFmtId="1" fontId="132" fillId="2" borderId="0" xfId="0" applyNumberFormat="1" applyFont="1" applyFill="1" applyAlignment="1">
      <alignment horizontal="left" vertical="center"/>
    </xf>
    <xf numFmtId="0" fontId="133" fillId="2" borderId="0" xfId="0" applyFont="1" applyFill="1" applyAlignment="1">
      <alignment horizontal="center" vertical="center"/>
    </xf>
    <xf numFmtId="0" fontId="134" fillId="0" borderId="0" xfId="0" applyFont="1" applyAlignment="1">
      <alignment horizontal="center" vertical="center"/>
    </xf>
    <xf numFmtId="0" fontId="135" fillId="2" borderId="0" xfId="0" applyFont="1" applyFill="1" applyAlignment="1">
      <alignment horizontal="center" vertical="center"/>
    </xf>
    <xf numFmtId="0" fontId="136" fillId="2" borderId="0" xfId="0" applyFont="1" applyFill="1" applyAlignment="1">
      <alignment horizontal="center" vertical="center"/>
    </xf>
    <xf numFmtId="0" fontId="137" fillId="2" borderId="0" xfId="0" applyFont="1" applyFill="1" applyAlignment="1">
      <alignment horizontal="center" vertical="center"/>
    </xf>
    <xf numFmtId="0" fontId="138" fillId="2" borderId="0" xfId="0" applyFont="1" applyFill="1" applyAlignment="1">
      <alignment horizontal="center" vertical="center"/>
    </xf>
    <xf numFmtId="0" fontId="139" fillId="2" borderId="0" xfId="0" applyFont="1" applyFill="1" applyAlignment="1">
      <alignment horizontal="center" vertical="center"/>
    </xf>
    <xf numFmtId="0" fontId="140" fillId="2" borderId="0" xfId="0" applyFont="1" applyFill="1" applyAlignment="1">
      <alignment horizontal="center" vertical="center"/>
    </xf>
    <xf numFmtId="0" fontId="141" fillId="2" borderId="0" xfId="0" applyFont="1" applyFill="1" applyAlignment="1">
      <alignment horizontal="center" vertical="center"/>
    </xf>
    <xf numFmtId="0" fontId="142" fillId="2" borderId="0" xfId="0" applyFont="1" applyFill="1" applyAlignment="1">
      <alignment horizontal="center" vertical="center"/>
    </xf>
    <xf numFmtId="0" fontId="27" fillId="0" borderId="0" xfId="0" applyFont="1" applyAlignment="1">
      <alignment horizontal="left" vertical="top" wrapText="1"/>
    </xf>
    <xf numFmtId="0" fontId="25" fillId="2" borderId="0" xfId="0" applyFont="1" applyFill="1" applyAlignment="1">
      <alignment horizontal="left" vertical="top" wrapText="1"/>
    </xf>
    <xf numFmtId="0" fontId="24" fillId="2" borderId="18" xfId="0" applyFont="1" applyFill="1" applyBorder="1" applyAlignment="1">
      <alignment horizontal="center" vertical="center"/>
    </xf>
    <xf numFmtId="0" fontId="24" fillId="2" borderId="19" xfId="0" applyFont="1" applyFill="1" applyBorder="1" applyAlignment="1">
      <alignment horizontal="center" vertical="center"/>
    </xf>
    <xf numFmtId="0" fontId="24" fillId="2" borderId="20" xfId="0" applyFont="1" applyFill="1" applyBorder="1" applyAlignment="1">
      <alignment horizontal="center" vertical="center"/>
    </xf>
    <xf numFmtId="0" fontId="33" fillId="2" borderId="0" xfId="0" applyFont="1" applyFill="1" applyAlignment="1">
      <alignment horizontal="center" vertical="center"/>
    </xf>
    <xf numFmtId="0" fontId="25" fillId="2" borderId="0" xfId="0" applyFont="1" applyFill="1" applyAlignment="1">
      <alignment horizontal="justify" vertical="top" wrapText="1"/>
    </xf>
    <xf numFmtId="0" fontId="27" fillId="0" borderId="0" xfId="0" applyFont="1" applyAlignment="1">
      <alignment horizontal="justify" vertical="top" wrapText="1"/>
    </xf>
    <xf numFmtId="1" fontId="25" fillId="2" borderId="20" xfId="0" applyNumberFormat="1" applyFont="1" applyFill="1" applyBorder="1" applyAlignment="1">
      <alignment horizontal="center" vertical="center" wrapText="1"/>
    </xf>
    <xf numFmtId="1" fontId="103" fillId="0" borderId="0" xfId="0" applyNumberFormat="1" applyFont="1" applyAlignment="1">
      <alignment horizontal="justify" vertical="top" wrapText="1"/>
    </xf>
    <xf numFmtId="0" fontId="103" fillId="0" borderId="0" xfId="0" applyFont="1" applyAlignment="1">
      <alignment horizontal="left" vertical="top" wrapText="1"/>
    </xf>
    <xf numFmtId="0" fontId="95" fillId="0" borderId="0" xfId="0" applyFont="1" applyAlignment="1">
      <alignment horizontal="left"/>
    </xf>
    <xf numFmtId="1" fontId="95" fillId="2" borderId="18" xfId="0" applyNumberFormat="1" applyFont="1" applyFill="1" applyBorder="1" applyAlignment="1">
      <alignment horizontal="center" vertical="center"/>
    </xf>
    <xf numFmtId="0" fontId="95" fillId="2" borderId="20" xfId="0" applyFont="1" applyFill="1" applyBorder="1" applyAlignment="1">
      <alignment horizontal="center" vertical="center"/>
    </xf>
    <xf numFmtId="0" fontId="123" fillId="0" borderId="0" xfId="0" applyFont="1" applyAlignment="1">
      <alignment horizontal="left" vertical="top" wrapText="1"/>
    </xf>
    <xf numFmtId="0" fontId="25" fillId="2" borderId="18" xfId="0" quotePrefix="1" applyFont="1" applyFill="1" applyBorder="1" applyAlignment="1">
      <alignment horizontal="justify" vertical="center" wrapText="1"/>
    </xf>
    <xf numFmtId="0" fontId="147" fillId="0" borderId="0" xfId="0" applyFont="1" applyAlignment="1">
      <alignment horizontal="center"/>
    </xf>
    <xf numFmtId="0" fontId="95" fillId="2" borderId="0" xfId="0" applyFont="1" applyFill="1" applyAlignment="1">
      <alignment horizontal="left"/>
    </xf>
    <xf numFmtId="1" fontId="33" fillId="2" borderId="0" xfId="0" applyNumberFormat="1" applyFont="1" applyFill="1" applyAlignment="1">
      <alignment horizontal="center" vertical="center"/>
    </xf>
    <xf numFmtId="0" fontId="123" fillId="2" borderId="0" xfId="0" applyFont="1" applyFill="1" applyAlignment="1">
      <alignment horizontal="center" vertical="top" wrapText="1"/>
    </xf>
    <xf numFmtId="0" fontId="25" fillId="2" borderId="8" xfId="0" applyFont="1" applyFill="1" applyBorder="1" applyAlignment="1">
      <alignment horizontal="center" vertical="top" wrapText="1"/>
    </xf>
    <xf numFmtId="0" fontId="25" fillId="2" borderId="21" xfId="0" applyFont="1" applyFill="1" applyBorder="1" applyAlignment="1">
      <alignment horizontal="center" vertical="top" wrapText="1"/>
    </xf>
    <xf numFmtId="0" fontId="25" fillId="2" borderId="9" xfId="0" applyFont="1" applyFill="1" applyBorder="1" applyAlignment="1">
      <alignment horizontal="center" vertical="top" wrapText="1"/>
    </xf>
    <xf numFmtId="0" fontId="151" fillId="2" borderId="0" xfId="0" applyFont="1" applyFill="1" applyAlignment="1">
      <alignment horizontal="left" vertical="top" wrapText="1"/>
    </xf>
    <xf numFmtId="0" fontId="151" fillId="2" borderId="10" xfId="0" applyFont="1" applyFill="1" applyBorder="1" applyAlignment="1">
      <alignment horizontal="center" vertical="top" wrapText="1"/>
    </xf>
    <xf numFmtId="0" fontId="151" fillId="2" borderId="11" xfId="0" applyFont="1" applyFill="1" applyBorder="1" applyAlignment="1">
      <alignment horizontal="center" vertical="top" wrapText="1"/>
    </xf>
    <xf numFmtId="0" fontId="151" fillId="2" borderId="12" xfId="0" applyFont="1" applyFill="1" applyBorder="1" applyAlignment="1">
      <alignment horizontal="center" vertical="top" wrapText="1"/>
    </xf>
    <xf numFmtId="0" fontId="25" fillId="2" borderId="71" xfId="0" applyFont="1" applyFill="1" applyBorder="1" applyAlignment="1">
      <alignment horizontal="center" vertical="top" wrapText="1"/>
    </xf>
    <xf numFmtId="0" fontId="25" fillId="2" borderId="72" xfId="0" applyFont="1" applyFill="1" applyBorder="1" applyAlignment="1">
      <alignment horizontal="center" vertical="top" wrapText="1"/>
    </xf>
    <xf numFmtId="0" fontId="25" fillId="2" borderId="67" xfId="0" applyFont="1" applyFill="1" applyBorder="1" applyAlignment="1">
      <alignment horizontal="center" vertical="top" wrapText="1"/>
    </xf>
    <xf numFmtId="0" fontId="25" fillId="2" borderId="18" xfId="0" applyFont="1" applyFill="1" applyBorder="1" applyAlignment="1">
      <alignment horizontal="justify" vertical="top" wrapText="1"/>
    </xf>
    <xf numFmtId="0" fontId="25" fillId="2" borderId="19" xfId="0" applyFont="1" applyFill="1" applyBorder="1" applyAlignment="1">
      <alignment horizontal="justify" vertical="top" wrapText="1"/>
    </xf>
    <xf numFmtId="0" fontId="25" fillId="2" borderId="20" xfId="0" applyFont="1" applyFill="1" applyBorder="1" applyAlignment="1">
      <alignment horizontal="justify" vertical="top" wrapText="1"/>
    </xf>
    <xf numFmtId="0" fontId="123" fillId="0" borderId="0" xfId="0" applyFont="1" applyAlignment="1">
      <alignment horizontal="left" wrapText="1"/>
    </xf>
    <xf numFmtId="1" fontId="25" fillId="2" borderId="71" xfId="0" applyNumberFormat="1" applyFont="1" applyFill="1" applyBorder="1" applyAlignment="1">
      <alignment horizontal="center" vertical="top" wrapText="1"/>
    </xf>
    <xf numFmtId="1" fontId="151" fillId="2" borderId="10" xfId="0" applyNumberFormat="1" applyFont="1" applyFill="1" applyBorder="1" applyAlignment="1">
      <alignment horizontal="center" vertical="top" wrapText="1"/>
    </xf>
    <xf numFmtId="1" fontId="125" fillId="2" borderId="0" xfId="0" applyNumberFormat="1" applyFont="1" applyFill="1" applyAlignment="1">
      <alignment horizontal="left" vertical="center" wrapText="1"/>
    </xf>
    <xf numFmtId="0" fontId="33" fillId="2" borderId="0" xfId="0" applyFont="1" applyFill="1" applyAlignment="1">
      <alignment horizontal="left"/>
    </xf>
    <xf numFmtId="1" fontId="0" fillId="2" borderId="0" xfId="0" applyNumberFormat="1" applyFill="1" applyAlignment="1">
      <alignment horizontal="center"/>
    </xf>
    <xf numFmtId="0" fontId="25" fillId="2" borderId="19" xfId="0" applyFont="1" applyFill="1" applyBorder="1" applyAlignment="1">
      <alignment horizontal="center" vertical="center" wrapText="1"/>
    </xf>
    <xf numFmtId="0" fontId="25" fillId="0" borderId="0" xfId="0" applyFont="1" applyAlignment="1">
      <alignment horizontal="justify" vertical="top" wrapText="1"/>
    </xf>
    <xf numFmtId="0" fontId="0" fillId="0" borderId="0" xfId="0" applyAlignment="1">
      <alignment horizontal="left" wrapText="1"/>
    </xf>
    <xf numFmtId="0" fontId="64" fillId="0" borderId="0" xfId="0" applyFont="1" applyAlignment="1">
      <alignment horizontal="center" vertical="center"/>
    </xf>
    <xf numFmtId="0" fontId="0" fillId="0" borderId="0" xfId="0" applyAlignment="1">
      <alignment horizontal="left" vertical="top" wrapText="1"/>
    </xf>
    <xf numFmtId="0" fontId="0" fillId="0" borderId="0" xfId="0" quotePrefix="1" applyAlignment="1">
      <alignment horizontal="left" vertical="top" wrapText="1"/>
    </xf>
    <xf numFmtId="0" fontId="25" fillId="0" borderId="0" xfId="0" applyFont="1" applyFill="1" applyAlignment="1">
      <alignment horizontal="left" vertical="top" wrapText="1"/>
    </xf>
    <xf numFmtId="14" fontId="4" fillId="2" borderId="50" xfId="0" applyNumberFormat="1" applyFont="1" applyFill="1" applyBorder="1" applyAlignment="1" applyProtection="1">
      <alignment horizontal="center"/>
      <protection hidden="1"/>
    </xf>
    <xf numFmtId="0" fontId="4" fillId="2" borderId="50" xfId="0" applyFont="1" applyFill="1" applyBorder="1" applyAlignment="1" applyProtection="1">
      <alignment horizontal="center"/>
      <protection hidden="1"/>
    </xf>
    <xf numFmtId="0" fontId="4" fillId="2" borderId="50" xfId="0" applyFont="1" applyFill="1" applyBorder="1" applyAlignment="1" applyProtection="1">
      <protection hidden="1"/>
    </xf>
    <xf numFmtId="14" fontId="4" fillId="2" borderId="50" xfId="0" applyNumberFormat="1" applyFont="1" applyFill="1" applyBorder="1" applyAlignment="1" applyProtection="1">
      <alignment vertical="top"/>
      <protection hidden="1"/>
    </xf>
    <xf numFmtId="0" fontId="4" fillId="2" borderId="50" xfId="0" applyFont="1" applyFill="1" applyBorder="1" applyAlignment="1" applyProtection="1">
      <alignment horizontal="center" vertical="center"/>
      <protection hidden="1"/>
    </xf>
    <xf numFmtId="0" fontId="6" fillId="2" borderId="50" xfId="0" applyFont="1" applyFill="1" applyBorder="1" applyAlignment="1" applyProtection="1">
      <alignment horizontal="center" vertical="center" wrapText="1"/>
      <protection hidden="1"/>
    </xf>
    <xf numFmtId="0" fontId="66" fillId="0" borderId="0" xfId="0" applyFont="1" applyFill="1" applyBorder="1" applyAlignment="1" applyProtection="1">
      <alignment horizontal="center"/>
      <protection hidden="1"/>
    </xf>
    <xf numFmtId="1" fontId="168" fillId="19" borderId="52" xfId="0" applyNumberFormat="1" applyFont="1" applyFill="1" applyBorder="1" applyAlignment="1" applyProtection="1">
      <alignment horizontal="center" vertical="center" wrapText="1"/>
      <protection hidden="1"/>
    </xf>
    <xf numFmtId="1" fontId="168" fillId="19" borderId="53" xfId="0" applyNumberFormat="1" applyFont="1" applyFill="1" applyBorder="1" applyAlignment="1" applyProtection="1">
      <alignment horizontal="center" vertical="center" wrapText="1"/>
      <protection hidden="1"/>
    </xf>
    <xf numFmtId="1" fontId="168" fillId="19" borderId="54" xfId="0" applyNumberFormat="1" applyFont="1" applyFill="1" applyBorder="1" applyAlignment="1" applyProtection="1">
      <alignment horizontal="center" vertical="center" wrapText="1"/>
      <protection hidden="1"/>
    </xf>
    <xf numFmtId="0" fontId="4" fillId="2" borderId="50" xfId="0" applyFont="1" applyFill="1" applyBorder="1" applyAlignment="1" applyProtection="1">
      <alignment horizontal="center" vertical="center" wrapText="1"/>
      <protection hidden="1"/>
    </xf>
    <xf numFmtId="1" fontId="168" fillId="19" borderId="59" xfId="0" applyNumberFormat="1" applyFont="1" applyFill="1" applyBorder="1" applyAlignment="1" applyProtection="1">
      <alignment horizontal="center" vertical="center"/>
      <protection hidden="1"/>
    </xf>
    <xf numFmtId="1" fontId="168" fillId="19" borderId="0" xfId="0" applyNumberFormat="1" applyFont="1" applyFill="1" applyBorder="1" applyAlignment="1" applyProtection="1">
      <alignment horizontal="center" vertical="center"/>
      <protection hidden="1"/>
    </xf>
    <xf numFmtId="1" fontId="168" fillId="19" borderId="56" xfId="0" applyNumberFormat="1" applyFont="1" applyFill="1" applyBorder="1" applyAlignment="1" applyProtection="1">
      <alignment horizontal="center" vertical="center"/>
      <protection hidden="1"/>
    </xf>
    <xf numFmtId="1" fontId="168" fillId="19" borderId="61" xfId="0" applyNumberFormat="1" applyFont="1" applyFill="1" applyBorder="1" applyAlignment="1" applyProtection="1">
      <alignment horizontal="center" vertical="center"/>
      <protection hidden="1"/>
    </xf>
    <xf numFmtId="1" fontId="4" fillId="2" borderId="50" xfId="0" applyNumberFormat="1" applyFont="1" applyFill="1" applyBorder="1" applyAlignment="1" applyProtection="1">
      <alignment horizontal="center" vertical="center"/>
      <protection hidden="1"/>
    </xf>
    <xf numFmtId="1" fontId="4" fillId="2" borderId="50" xfId="0" applyNumberFormat="1" applyFont="1" applyFill="1" applyBorder="1" applyAlignment="1" applyProtection="1">
      <protection hidden="1"/>
    </xf>
    <xf numFmtId="1" fontId="51" fillId="2" borderId="50" xfId="0" applyNumberFormat="1" applyFont="1" applyFill="1" applyBorder="1" applyAlignment="1" applyProtection="1">
      <alignment horizontal="center" vertical="center"/>
      <protection hidden="1"/>
    </xf>
    <xf numFmtId="0" fontId="4" fillId="2" borderId="50" xfId="0" applyFont="1" applyFill="1" applyBorder="1" applyAlignment="1" applyProtection="1">
      <alignment vertical="center"/>
      <protection hidden="1"/>
    </xf>
    <xf numFmtId="1" fontId="0" fillId="0" borderId="0" xfId="0" applyNumberFormat="1" applyFont="1" applyFill="1" applyBorder="1" applyAlignment="1" applyProtection="1">
      <alignment horizontal="left" vertical="top" wrapText="1"/>
      <protection hidden="1"/>
    </xf>
    <xf numFmtId="14" fontId="4" fillId="2" borderId="50" xfId="0" applyNumberFormat="1" applyFont="1" applyFill="1" applyBorder="1" applyAlignment="1" applyProtection="1">
      <alignment vertical="center"/>
      <protection hidden="1"/>
    </xf>
    <xf numFmtId="1" fontId="0" fillId="0" borderId="0" xfId="0" applyNumberFormat="1" applyFill="1" applyBorder="1" applyAlignment="1" applyProtection="1">
      <alignment vertical="top" wrapText="1"/>
      <protection hidden="1"/>
    </xf>
    <xf numFmtId="0" fontId="0" fillId="0" borderId="0" xfId="0" applyFill="1" applyBorder="1" applyAlignment="1" applyProtection="1">
      <protection hidden="1"/>
    </xf>
    <xf numFmtId="1" fontId="0" fillId="0" borderId="0" xfId="0" applyNumberFormat="1" applyFill="1" applyBorder="1" applyAlignment="1" applyProtection="1">
      <alignment horizontal="center" vertical="center"/>
      <protection hidden="1"/>
    </xf>
    <xf numFmtId="0" fontId="0" fillId="0" borderId="0" xfId="0" applyFill="1" applyBorder="1" applyAlignment="1" applyProtection="1">
      <alignment horizontal="center" vertical="center"/>
      <protection hidden="1"/>
    </xf>
    <xf numFmtId="1" fontId="0" fillId="0" borderId="0" xfId="0" applyNumberFormat="1" applyFont="1" applyFill="1" applyBorder="1" applyAlignment="1" applyProtection="1">
      <alignment vertical="top" wrapText="1"/>
      <protection hidden="1"/>
    </xf>
    <xf numFmtId="1" fontId="168" fillId="19" borderId="57" xfId="0" applyNumberFormat="1" applyFont="1" applyFill="1" applyBorder="1" applyAlignment="1" applyProtection="1">
      <alignment horizontal="center" vertical="center"/>
      <protection hidden="1"/>
    </xf>
    <xf numFmtId="1" fontId="168" fillId="19" borderId="58" xfId="0" applyNumberFormat="1" applyFont="1" applyFill="1" applyBorder="1" applyAlignment="1" applyProtection="1">
      <alignment horizontal="center" vertical="center"/>
      <protection hidden="1"/>
    </xf>
    <xf numFmtId="1" fontId="168" fillId="19" borderId="63" xfId="0" applyNumberFormat="1" applyFont="1" applyFill="1" applyBorder="1" applyAlignment="1" applyProtection="1">
      <alignment horizontal="center" vertical="center"/>
      <protection hidden="1"/>
    </xf>
    <xf numFmtId="1" fontId="168" fillId="19" borderId="55" xfId="0" applyNumberFormat="1" applyFont="1" applyFill="1" applyBorder="1" applyAlignment="1" applyProtection="1">
      <alignment horizontal="center" vertical="center"/>
      <protection hidden="1"/>
    </xf>
    <xf numFmtId="14" fontId="165" fillId="2" borderId="53" xfId="0" applyNumberFormat="1" applyFont="1" applyFill="1" applyBorder="1" applyAlignment="1" applyProtection="1">
      <alignment horizontal="center"/>
      <protection hidden="1"/>
    </xf>
    <xf numFmtId="14" fontId="169" fillId="2" borderId="52" xfId="0" applyNumberFormat="1" applyFont="1" applyFill="1" applyBorder="1" applyAlignment="1" applyProtection="1">
      <alignment horizontal="center"/>
      <protection hidden="1"/>
    </xf>
    <xf numFmtId="14" fontId="169" fillId="2" borderId="53" xfId="0" applyNumberFormat="1" applyFont="1" applyFill="1" applyBorder="1" applyAlignment="1" applyProtection="1">
      <alignment horizontal="center"/>
      <protection hidden="1"/>
    </xf>
    <xf numFmtId="14" fontId="169" fillId="2" borderId="54" xfId="0" applyNumberFormat="1" applyFont="1" applyFill="1" applyBorder="1" applyAlignment="1" applyProtection="1">
      <alignment horizontal="center"/>
      <protection hidden="1"/>
    </xf>
    <xf numFmtId="14" fontId="159" fillId="29" borderId="0" xfId="0" applyNumberFormat="1" applyFont="1" applyFill="1" applyBorder="1" applyAlignment="1" applyProtection="1">
      <alignment horizontal="center"/>
      <protection hidden="1"/>
    </xf>
    <xf numFmtId="0" fontId="167" fillId="30" borderId="65" xfId="0" applyFont="1" applyFill="1" applyBorder="1" applyAlignment="1" applyProtection="1">
      <alignment horizontal="center" vertical="center"/>
      <protection locked="0" hidden="1"/>
    </xf>
    <xf numFmtId="0" fontId="167" fillId="30" borderId="53" xfId="0" applyFont="1" applyFill="1" applyBorder="1" applyAlignment="1" applyProtection="1">
      <alignment horizontal="center" vertical="center"/>
      <protection locked="0" hidden="1"/>
    </xf>
    <xf numFmtId="0" fontId="167" fillId="30" borderId="54" xfId="0" applyFont="1" applyFill="1" applyBorder="1" applyAlignment="1" applyProtection="1">
      <alignment horizontal="center" vertical="center"/>
      <protection locked="0" hidden="1"/>
    </xf>
    <xf numFmtId="0" fontId="167" fillId="30" borderId="52" xfId="0" applyFont="1" applyFill="1" applyBorder="1" applyAlignment="1" applyProtection="1">
      <alignment horizontal="center" vertical="center"/>
      <protection locked="0" hidden="1"/>
    </xf>
    <xf numFmtId="0" fontId="167" fillId="30" borderId="66" xfId="0" applyFont="1" applyFill="1" applyBorder="1" applyAlignment="1" applyProtection="1">
      <alignment horizontal="center" vertical="center"/>
      <protection locked="0" hidden="1"/>
    </xf>
    <xf numFmtId="0" fontId="167" fillId="30" borderId="56" xfId="0" applyFont="1" applyFill="1" applyBorder="1" applyAlignment="1" applyProtection="1">
      <alignment horizontal="center" vertical="center"/>
      <protection locked="0" hidden="1"/>
    </xf>
    <xf numFmtId="0" fontId="167" fillId="30" borderId="61" xfId="0" applyFont="1" applyFill="1" applyBorder="1" applyAlignment="1" applyProtection="1">
      <alignment horizontal="center" vertical="center"/>
      <protection locked="0" hidden="1"/>
    </xf>
    <xf numFmtId="0" fontId="166" fillId="19" borderId="52" xfId="0" applyFont="1" applyFill="1" applyBorder="1" applyAlignment="1" applyProtection="1">
      <alignment horizontal="center" vertical="center"/>
      <protection hidden="1"/>
    </xf>
    <xf numFmtId="0" fontId="166" fillId="19" borderId="53" xfId="0" applyFont="1" applyFill="1" applyBorder="1" applyAlignment="1" applyProtection="1">
      <alignment horizontal="center" vertical="center"/>
      <protection hidden="1"/>
    </xf>
    <xf numFmtId="0" fontId="166" fillId="19" borderId="54" xfId="0" applyFont="1" applyFill="1" applyBorder="1" applyAlignment="1" applyProtection="1">
      <alignment horizontal="center" vertical="center"/>
      <protection hidden="1"/>
    </xf>
    <xf numFmtId="1" fontId="167" fillId="30" borderId="64" xfId="0" applyNumberFormat="1" applyFont="1" applyFill="1" applyBorder="1" applyAlignment="1" applyProtection="1">
      <alignment horizontal="center" vertical="center"/>
      <protection locked="0" hidden="1"/>
    </xf>
    <xf numFmtId="1" fontId="167" fillId="30" borderId="58" xfId="0" applyNumberFormat="1" applyFont="1" applyFill="1" applyBorder="1" applyAlignment="1" applyProtection="1">
      <alignment horizontal="center" vertical="center"/>
      <protection locked="0" hidden="1"/>
    </xf>
    <xf numFmtId="1" fontId="120" fillId="20" borderId="76" xfId="0" applyNumberFormat="1" applyFont="1" applyFill="1" applyBorder="1" applyAlignment="1">
      <alignment horizontal="center" vertical="center"/>
    </xf>
    <xf numFmtId="1" fontId="120" fillId="20" borderId="74" xfId="0" applyNumberFormat="1" applyFont="1" applyFill="1" applyBorder="1" applyAlignment="1">
      <alignment horizontal="center" vertical="center"/>
    </xf>
    <xf numFmtId="1" fontId="148" fillId="0" borderId="35" xfId="0" applyNumberFormat="1" applyFont="1" applyFill="1" applyBorder="1" applyAlignment="1">
      <alignment horizontal="center"/>
    </xf>
    <xf numFmtId="1" fontId="129" fillId="0" borderId="0" xfId="0" applyNumberFormat="1" applyFont="1" applyFill="1" applyAlignment="1">
      <alignment horizontal="center"/>
    </xf>
    <xf numFmtId="0" fontId="98" fillId="0" borderId="11" xfId="0" applyFont="1" applyBorder="1" applyAlignment="1">
      <alignment horizontal="center" vertical="center" textRotation="90"/>
    </xf>
    <xf numFmtId="0" fontId="98" fillId="0" borderId="0" xfId="0" applyFont="1" applyBorder="1" applyAlignment="1">
      <alignment horizontal="center" vertical="center" textRotation="90"/>
    </xf>
    <xf numFmtId="0" fontId="98" fillId="0" borderId="16" xfId="0" applyFont="1" applyBorder="1" applyAlignment="1">
      <alignment horizontal="center" vertical="center" textRotation="90"/>
    </xf>
    <xf numFmtId="0" fontId="111" fillId="0" borderId="18" xfId="0" applyFont="1" applyFill="1" applyBorder="1" applyAlignment="1">
      <alignment horizontal="left" vertical="center" wrapText="1"/>
    </xf>
    <xf numFmtId="0" fontId="111" fillId="0" borderId="19" xfId="0" applyFont="1" applyFill="1" applyBorder="1" applyAlignment="1">
      <alignment horizontal="left" vertical="center" wrapText="1"/>
    </xf>
    <xf numFmtId="0" fontId="111" fillId="0" borderId="20" xfId="0" applyFont="1" applyFill="1" applyBorder="1" applyAlignment="1">
      <alignment horizontal="left" vertical="center" wrapText="1"/>
    </xf>
    <xf numFmtId="0" fontId="111" fillId="0" borderId="0" xfId="0" applyFont="1" applyFill="1" applyBorder="1" applyAlignment="1">
      <alignment horizontal="left" wrapText="1"/>
    </xf>
    <xf numFmtId="0" fontId="111" fillId="0" borderId="0" xfId="0" applyFont="1" applyBorder="1" applyAlignment="1">
      <alignment horizontal="center" vertical="center"/>
    </xf>
    <xf numFmtId="14" fontId="41" fillId="2" borderId="0" xfId="0" applyNumberFormat="1" applyFont="1" applyFill="1" applyBorder="1" applyAlignment="1">
      <alignment horizontal="right"/>
    </xf>
    <xf numFmtId="0" fontId="111" fillId="0" borderId="25" xfId="0" applyFont="1" applyBorder="1" applyAlignment="1">
      <alignment horizontal="left" wrapText="1"/>
    </xf>
    <xf numFmtId="0" fontId="111" fillId="0" borderId="74" xfId="0" applyFont="1" applyBorder="1" applyAlignment="1">
      <alignment horizontal="left" wrapText="1"/>
    </xf>
    <xf numFmtId="0" fontId="111" fillId="0" borderId="25" xfId="0" applyFont="1" applyBorder="1" applyAlignment="1">
      <alignment horizontal="left" vertical="top" wrapText="1"/>
    </xf>
    <xf numFmtId="0" fontId="111" fillId="0" borderId="74" xfId="0" applyFont="1" applyBorder="1" applyAlignment="1">
      <alignment horizontal="left" vertical="top" wrapText="1"/>
    </xf>
    <xf numFmtId="0" fontId="111" fillId="0" borderId="0" xfId="0" applyFont="1" applyFill="1" applyBorder="1" applyAlignment="1">
      <alignment horizontal="left" vertical="center" wrapText="1"/>
    </xf>
    <xf numFmtId="1" fontId="128" fillId="0" borderId="47" xfId="0" applyNumberFormat="1" applyFont="1" applyBorder="1" applyAlignment="1">
      <alignment horizontal="center"/>
    </xf>
    <xf numFmtId="1" fontId="128" fillId="0" borderId="48" xfId="0" applyNumberFormat="1" applyFont="1" applyBorder="1" applyAlignment="1">
      <alignment horizontal="center"/>
    </xf>
    <xf numFmtId="1" fontId="128" fillId="0" borderId="49" xfId="0" applyNumberFormat="1" applyFont="1" applyBorder="1" applyAlignment="1">
      <alignment horizontal="center"/>
    </xf>
    <xf numFmtId="1" fontId="128" fillId="0" borderId="0" xfId="0" applyNumberFormat="1" applyFont="1" applyAlignment="1">
      <alignment horizontal="center"/>
    </xf>
    <xf numFmtId="1" fontId="113" fillId="20" borderId="75" xfId="0" applyNumberFormat="1" applyFont="1" applyFill="1" applyBorder="1" applyAlignment="1">
      <alignment horizontal="center" vertical="center"/>
    </xf>
    <xf numFmtId="1" fontId="113" fillId="20" borderId="74" xfId="0" applyNumberFormat="1" applyFont="1" applyFill="1" applyBorder="1" applyAlignment="1">
      <alignment horizontal="center" vertical="center"/>
    </xf>
    <xf numFmtId="1" fontId="41" fillId="0" borderId="0" xfId="0" applyNumberFormat="1" applyFont="1" applyFill="1" applyAlignment="1">
      <alignment horizontal="center"/>
    </xf>
    <xf numFmtId="1" fontId="41" fillId="0" borderId="0" xfId="0" applyNumberFormat="1" applyFont="1" applyFill="1" applyAlignment="1">
      <alignment horizontal="center" vertical="top"/>
    </xf>
    <xf numFmtId="1" fontId="122" fillId="0" borderId="0" xfId="0" applyNumberFormat="1" applyFont="1" applyFill="1" applyAlignment="1">
      <alignment horizontal="center" vertical="center"/>
    </xf>
    <xf numFmtId="0" fontId="122" fillId="0" borderId="0" xfId="0" applyFont="1" applyFill="1" applyAlignment="1">
      <alignment horizontal="center" vertical="center"/>
    </xf>
    <xf numFmtId="1" fontId="120" fillId="2" borderId="74" xfId="0" applyNumberFormat="1" applyFont="1" applyFill="1" applyBorder="1" applyAlignment="1">
      <alignment horizontal="center" vertical="center"/>
    </xf>
    <xf numFmtId="0" fontId="41" fillId="2" borderId="2" xfId="0" applyFont="1" applyFill="1" applyBorder="1" applyAlignment="1">
      <alignment horizontal="center" vertical="center"/>
    </xf>
    <xf numFmtId="0" fontId="121" fillId="0" borderId="0" xfId="0" applyFont="1" applyFill="1" applyAlignment="1">
      <alignment horizontal="center" vertical="center"/>
    </xf>
    <xf numFmtId="1" fontId="113" fillId="0" borderId="0" xfId="0" applyNumberFormat="1" applyFont="1" applyFill="1" applyBorder="1" applyAlignment="1">
      <alignment horizontal="center"/>
    </xf>
    <xf numFmtId="1" fontId="41" fillId="0" borderId="0" xfId="0" applyNumberFormat="1" applyFont="1" applyFill="1" applyAlignment="1">
      <alignment horizontal="center" vertical="center"/>
    </xf>
    <xf numFmtId="0" fontId="41" fillId="0" borderId="0" xfId="0" applyFont="1" applyFill="1" applyBorder="1" applyAlignment="1">
      <alignment horizontal="center" vertical="center"/>
    </xf>
    <xf numFmtId="0" fontId="106" fillId="0" borderId="0" xfId="0" applyFont="1" applyFill="1" applyAlignment="1">
      <alignment horizontal="left" vertical="center"/>
    </xf>
    <xf numFmtId="1" fontId="129" fillId="0" borderId="0" xfId="0" applyNumberFormat="1" applyFont="1" applyFill="1" applyAlignment="1">
      <alignment horizontal="left"/>
    </xf>
    <xf numFmtId="0" fontId="41" fillId="2" borderId="0" xfId="0" applyFont="1" applyFill="1" applyAlignment="1">
      <alignment horizontal="center" vertical="center"/>
    </xf>
    <xf numFmtId="0" fontId="41" fillId="2" borderId="0" xfId="0" applyFont="1" applyFill="1" applyBorder="1" applyAlignment="1">
      <alignment horizontal="center" vertical="center"/>
    </xf>
    <xf numFmtId="0" fontId="0" fillId="24" borderId="0" xfId="0" applyFill="1" applyBorder="1" applyAlignment="1">
      <alignment horizontal="center"/>
    </xf>
    <xf numFmtId="0" fontId="0" fillId="0" borderId="18" xfId="0" applyFill="1" applyBorder="1" applyAlignment="1">
      <alignment horizontal="center"/>
    </xf>
    <xf numFmtId="0" fontId="0" fillId="0" borderId="19" xfId="0" applyFill="1" applyBorder="1" applyAlignment="1">
      <alignment horizontal="center"/>
    </xf>
    <xf numFmtId="0" fontId="0" fillId="0" borderId="20" xfId="0" applyFill="1" applyBorder="1" applyAlignment="1">
      <alignment horizontal="center"/>
    </xf>
    <xf numFmtId="0" fontId="0" fillId="17" borderId="2" xfId="0" applyFill="1" applyBorder="1" applyAlignment="1">
      <alignment horizontal="center"/>
    </xf>
    <xf numFmtId="1" fontId="109" fillId="0" borderId="4" xfId="0" applyNumberFormat="1" applyFont="1" applyBorder="1" applyAlignment="1">
      <alignment horizontal="center" vertical="center"/>
    </xf>
    <xf numFmtId="0" fontId="109" fillId="0" borderId="5" xfId="0" applyFont="1" applyBorder="1" applyAlignment="1">
      <alignment horizontal="center" vertical="center"/>
    </xf>
    <xf numFmtId="0" fontId="109" fillId="0" borderId="13" xfId="0" applyFont="1" applyBorder="1" applyAlignment="1">
      <alignment horizontal="center" vertical="center"/>
    </xf>
    <xf numFmtId="0" fontId="109" fillId="0" borderId="6" xfId="0" applyFont="1" applyBorder="1" applyAlignment="1">
      <alignment horizontal="center" vertical="center"/>
    </xf>
    <xf numFmtId="0" fontId="0" fillId="0" borderId="10" xfId="0" applyFill="1" applyBorder="1" applyAlignment="1">
      <alignment horizontal="center" vertical="center" wrapText="1"/>
    </xf>
    <xf numFmtId="0" fontId="0" fillId="0" borderId="12" xfId="0" applyFill="1" applyBorder="1" applyAlignment="1">
      <alignment horizontal="center" vertical="center" wrapText="1"/>
    </xf>
    <xf numFmtId="0" fontId="0" fillId="0" borderId="15" xfId="0" applyFill="1" applyBorder="1" applyAlignment="1">
      <alignment horizontal="center" vertical="center" wrapText="1"/>
    </xf>
    <xf numFmtId="0" fontId="0" fillId="0" borderId="17" xfId="0" applyFill="1" applyBorder="1" applyAlignment="1">
      <alignment horizontal="center" vertical="center" wrapText="1"/>
    </xf>
    <xf numFmtId="0" fontId="0" fillId="0" borderId="10" xfId="0" applyFill="1" applyBorder="1" applyAlignment="1">
      <alignment horizontal="center" vertical="center"/>
    </xf>
    <xf numFmtId="0" fontId="0" fillId="0" borderId="11" xfId="0" applyFill="1" applyBorder="1" applyAlignment="1">
      <alignment horizontal="center" vertical="center"/>
    </xf>
    <xf numFmtId="0" fontId="0" fillId="0" borderId="12" xfId="0" applyFill="1" applyBorder="1" applyAlignment="1">
      <alignment horizontal="center" vertical="center"/>
    </xf>
    <xf numFmtId="0" fontId="0" fillId="0" borderId="13" xfId="0" applyFill="1" applyBorder="1" applyAlignment="1">
      <alignment horizontal="center" vertical="center"/>
    </xf>
    <xf numFmtId="0" fontId="0" fillId="0" borderId="0" xfId="0" applyFill="1" applyBorder="1" applyAlignment="1">
      <alignment horizontal="center" vertical="center"/>
    </xf>
    <xf numFmtId="0" fontId="0" fillId="0" borderId="14" xfId="0" applyFill="1" applyBorder="1" applyAlignment="1">
      <alignment horizontal="center" vertical="center"/>
    </xf>
    <xf numFmtId="0" fontId="0" fillId="0" borderId="15" xfId="0" applyFill="1" applyBorder="1" applyAlignment="1">
      <alignment horizontal="center" vertical="center"/>
    </xf>
    <xf numFmtId="0" fontId="0" fillId="0" borderId="16" xfId="0" applyFill="1" applyBorder="1" applyAlignment="1">
      <alignment horizontal="center" vertical="center"/>
    </xf>
    <xf numFmtId="0" fontId="0" fillId="0" borderId="17" xfId="0" applyFill="1" applyBorder="1" applyAlignment="1">
      <alignment horizontal="center" vertical="center"/>
    </xf>
    <xf numFmtId="0" fontId="0" fillId="0" borderId="13" xfId="0" applyFill="1" applyBorder="1" applyAlignment="1">
      <alignment horizontal="center" vertical="center" wrapText="1"/>
    </xf>
    <xf numFmtId="0" fontId="0" fillId="0" borderId="0" xfId="0" applyFill="1" applyBorder="1" applyAlignment="1">
      <alignment horizontal="center" vertical="center" wrapText="1"/>
    </xf>
    <xf numFmtId="0" fontId="0" fillId="0" borderId="14" xfId="0" applyFill="1" applyBorder="1" applyAlignment="1">
      <alignment horizontal="center" vertical="center" wrapText="1"/>
    </xf>
    <xf numFmtId="0" fontId="98" fillId="0" borderId="4" xfId="0" applyFont="1" applyFill="1" applyBorder="1" applyAlignment="1">
      <alignment horizontal="center" vertical="center" wrapText="1"/>
    </xf>
    <xf numFmtId="0" fontId="98" fillId="0" borderId="6" xfId="0" applyFont="1" applyFill="1" applyBorder="1" applyAlignment="1">
      <alignment horizontal="center" vertical="center" wrapText="1"/>
    </xf>
    <xf numFmtId="0" fontId="0" fillId="0" borderId="4" xfId="0" applyFill="1" applyBorder="1" applyAlignment="1">
      <alignment horizontal="center" vertical="center" wrapText="1"/>
    </xf>
    <xf numFmtId="0" fontId="0" fillId="0" borderId="6" xfId="0" applyFill="1" applyBorder="1" applyAlignment="1">
      <alignment horizontal="center" vertical="center" wrapText="1"/>
    </xf>
    <xf numFmtId="0" fontId="0" fillId="0" borderId="4" xfId="0" applyFill="1" applyBorder="1" applyAlignment="1">
      <alignment horizontal="center" textRotation="90"/>
    </xf>
    <xf numFmtId="0" fontId="0" fillId="0" borderId="6" xfId="0" applyFill="1" applyBorder="1" applyAlignment="1">
      <alignment horizontal="center" textRotation="90"/>
    </xf>
    <xf numFmtId="0" fontId="98" fillId="0" borderId="10" xfId="0" applyFont="1" applyFill="1" applyBorder="1" applyAlignment="1">
      <alignment horizontal="center" vertical="center" wrapText="1"/>
    </xf>
    <xf numFmtId="0" fontId="98" fillId="0" borderId="11" xfId="0" applyFont="1" applyFill="1" applyBorder="1" applyAlignment="1">
      <alignment horizontal="center" vertical="center" wrapText="1"/>
    </xf>
    <xf numFmtId="0" fontId="98" fillId="0" borderId="12" xfId="0" applyFont="1" applyFill="1" applyBorder="1" applyAlignment="1">
      <alignment horizontal="center" vertical="center" wrapText="1"/>
    </xf>
    <xf numFmtId="0" fontId="98" fillId="0" borderId="15" xfId="0" applyFont="1" applyFill="1" applyBorder="1" applyAlignment="1">
      <alignment horizontal="center" vertical="center" wrapText="1"/>
    </xf>
    <xf numFmtId="0" fontId="98" fillId="0" borderId="16" xfId="0" applyFont="1" applyFill="1" applyBorder="1" applyAlignment="1">
      <alignment horizontal="center" vertical="center" wrapText="1"/>
    </xf>
    <xf numFmtId="0" fontId="98" fillId="0" borderId="17" xfId="0" applyFont="1" applyFill="1" applyBorder="1" applyAlignment="1">
      <alignment horizontal="center" vertical="center" wrapText="1"/>
    </xf>
    <xf numFmtId="0" fontId="33" fillId="0" borderId="18" xfId="0" applyFont="1" applyFill="1" applyBorder="1" applyAlignment="1">
      <alignment horizontal="center"/>
    </xf>
    <xf numFmtId="0" fontId="33" fillId="0" borderId="19" xfId="0" applyFont="1" applyFill="1" applyBorder="1" applyAlignment="1">
      <alignment horizontal="center"/>
    </xf>
    <xf numFmtId="0" fontId="33" fillId="0" borderId="20" xfId="0" applyFont="1" applyFill="1" applyBorder="1" applyAlignment="1">
      <alignment horizontal="center"/>
    </xf>
    <xf numFmtId="0" fontId="0" fillId="0" borderId="11" xfId="0" applyFill="1" applyBorder="1" applyAlignment="1">
      <alignment horizontal="center" vertical="center" wrapText="1"/>
    </xf>
    <xf numFmtId="0" fontId="0" fillId="0" borderId="16" xfId="0" applyFill="1" applyBorder="1" applyAlignment="1">
      <alignment horizontal="center" vertical="center" wrapText="1"/>
    </xf>
    <xf numFmtId="1" fontId="0" fillId="0" borderId="10" xfId="0" applyNumberFormat="1" applyFill="1" applyBorder="1" applyAlignment="1">
      <alignment horizontal="center" vertical="center"/>
    </xf>
    <xf numFmtId="0" fontId="0" fillId="17" borderId="8" xfId="0" applyFill="1" applyBorder="1" applyAlignment="1">
      <alignment horizontal="center"/>
    </xf>
    <xf numFmtId="0" fontId="0" fillId="17" borderId="21" xfId="0" applyFill="1" applyBorder="1" applyAlignment="1">
      <alignment horizontal="center"/>
    </xf>
    <xf numFmtId="0" fontId="0" fillId="17" borderId="9" xfId="0" applyFill="1" applyBorder="1" applyAlignment="1">
      <alignment horizontal="center"/>
    </xf>
    <xf numFmtId="16" fontId="0" fillId="0" borderId="0" xfId="0" applyNumberFormat="1" applyFill="1" applyBorder="1" applyAlignment="1">
      <alignment horizontal="center"/>
    </xf>
    <xf numFmtId="16" fontId="33" fillId="0" borderId="0" xfId="0" applyNumberFormat="1" applyFont="1" applyFill="1" applyBorder="1" applyAlignment="1">
      <alignment horizontal="center"/>
    </xf>
    <xf numFmtId="1" fontId="33" fillId="8" borderId="0" xfId="0" applyNumberFormat="1" applyFont="1" applyFill="1" applyAlignment="1" applyProtection="1">
      <alignment horizontal="left" vertical="top" wrapText="1"/>
      <protection hidden="1"/>
    </xf>
    <xf numFmtId="0" fontId="17" fillId="6" borderId="4" xfId="0" applyFont="1" applyFill="1" applyBorder="1" applyAlignment="1" applyProtection="1">
      <alignment horizontal="center" vertical="center"/>
      <protection hidden="1"/>
    </xf>
    <xf numFmtId="0" fontId="17" fillId="6" borderId="5" xfId="0" applyFont="1" applyFill="1" applyBorder="1" applyAlignment="1" applyProtection="1">
      <alignment horizontal="center" vertical="center"/>
      <protection hidden="1"/>
    </xf>
    <xf numFmtId="0" fontId="17" fillId="6" borderId="6" xfId="0" applyFont="1" applyFill="1" applyBorder="1" applyAlignment="1" applyProtection="1">
      <alignment horizontal="center" vertical="center"/>
      <protection hidden="1"/>
    </xf>
    <xf numFmtId="0" fontId="2" fillId="8" borderId="4" xfId="0" applyFont="1" applyFill="1" applyBorder="1" applyAlignment="1" applyProtection="1">
      <alignment horizontal="center" vertical="center"/>
      <protection hidden="1"/>
    </xf>
    <xf numFmtId="0" fontId="2" fillId="8" borderId="5" xfId="0" applyFont="1" applyFill="1" applyBorder="1" applyAlignment="1" applyProtection="1">
      <alignment horizontal="center" vertical="center"/>
      <protection hidden="1"/>
    </xf>
    <xf numFmtId="0" fontId="2" fillId="8" borderId="6" xfId="0" applyFont="1" applyFill="1" applyBorder="1" applyAlignment="1" applyProtection="1">
      <alignment horizontal="center" vertical="center"/>
      <protection hidden="1"/>
    </xf>
  </cellXfs>
  <cellStyles count="2">
    <cellStyle name="Hiperlink" xfId="1" builtinId="8"/>
    <cellStyle name="Normal" xfId="0" builtinId="0"/>
  </cellStyles>
  <dxfs count="648">
    <dxf>
      <font>
        <color auto="1"/>
      </font>
      <fill>
        <patternFill>
          <bgColor theme="4" tint="0.79998168889431442"/>
        </patternFill>
      </fill>
    </dxf>
    <dxf>
      <font>
        <color theme="1"/>
      </font>
      <fill>
        <patternFill>
          <bgColor theme="4" tint="0.79998168889431442"/>
        </patternFill>
      </fill>
    </dxf>
    <dxf>
      <font>
        <color auto="1"/>
      </font>
      <fill>
        <patternFill>
          <bgColor theme="4" tint="0.79998168889431442"/>
        </patternFill>
      </fill>
    </dxf>
    <dxf>
      <font>
        <color theme="1"/>
      </font>
      <fill>
        <patternFill>
          <bgColor theme="4" tint="0.79998168889431442"/>
        </patternFill>
      </fill>
    </dxf>
    <dxf>
      <font>
        <color auto="1"/>
      </font>
      <fill>
        <patternFill>
          <bgColor theme="4" tint="0.79998168889431442"/>
        </patternFill>
      </fill>
    </dxf>
    <dxf>
      <font>
        <color theme="1"/>
      </font>
      <fill>
        <patternFill>
          <bgColor theme="4" tint="0.79998168889431442"/>
        </patternFill>
      </fill>
    </dxf>
    <dxf>
      <font>
        <color auto="1"/>
      </font>
      <fill>
        <patternFill>
          <bgColor theme="4" tint="0.79998168889431442"/>
        </patternFill>
      </fill>
    </dxf>
    <dxf>
      <font>
        <color theme="1"/>
      </font>
      <fill>
        <patternFill>
          <bgColor theme="4" tint="0.79998168889431442"/>
        </patternFill>
      </fill>
    </dxf>
    <dxf>
      <font>
        <color theme="3" tint="0.59996337778862885"/>
      </font>
      <fill>
        <patternFill>
          <bgColor theme="3" tint="0.59996337778862885"/>
        </patternFill>
      </fill>
    </dxf>
    <dxf>
      <font>
        <color theme="3" tint="0.79998168889431442"/>
      </font>
      <fill>
        <patternFill>
          <bgColor theme="3" tint="0.79998168889431442"/>
        </patternFill>
      </fill>
    </dxf>
    <dxf>
      <font>
        <color theme="3" tint="0.79998168889431442"/>
      </font>
      <fill>
        <patternFill>
          <bgColor theme="3" tint="0.79998168889431442"/>
        </patternFill>
      </fill>
    </dxf>
    <dxf>
      <font>
        <color theme="3" tint="0.79998168889431442"/>
      </font>
    </dxf>
    <dxf>
      <font>
        <color rgb="FF9C0006"/>
      </font>
      <fill>
        <patternFill>
          <bgColor rgb="FFFFC7CE"/>
        </patternFill>
      </fill>
    </dxf>
    <dxf>
      <font>
        <color rgb="FF9C0006"/>
      </font>
      <fill>
        <patternFill>
          <bgColor rgb="FFFFC7CE"/>
        </patternFill>
      </fill>
    </dxf>
    <dxf>
      <font>
        <color auto="1"/>
      </font>
      <fill>
        <patternFill>
          <bgColor theme="4" tint="0.39994506668294322"/>
        </patternFill>
      </fill>
      <border>
        <vertical/>
        <horizontal/>
      </border>
    </dxf>
    <dxf>
      <font>
        <color auto="1"/>
      </font>
      <fill>
        <patternFill>
          <bgColor theme="4" tint="0.39994506668294322"/>
        </patternFill>
      </fill>
      <border>
        <vertical/>
        <horizontal/>
      </border>
    </dxf>
    <dxf>
      <font>
        <color auto="1"/>
      </font>
      <fill>
        <patternFill>
          <bgColor theme="4" tint="0.39994506668294322"/>
        </patternFill>
      </fill>
      <border>
        <vertical/>
        <horizontal/>
      </border>
    </dxf>
    <dxf>
      <font>
        <color auto="1"/>
      </font>
      <fill>
        <patternFill>
          <bgColor theme="4" tint="0.39994506668294322"/>
        </patternFill>
      </fill>
      <border>
        <vertical/>
        <horizontal/>
      </border>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ill>
        <patternFill>
          <bgColor rgb="FFFF0000"/>
        </patternFill>
      </fill>
    </dxf>
    <dxf>
      <fill>
        <patternFill>
          <bgColor rgb="FFF6960A"/>
        </patternFill>
      </fill>
    </dxf>
    <dxf>
      <fill>
        <patternFill>
          <bgColor rgb="FFFFFF00"/>
        </patternFill>
      </fill>
    </dxf>
    <dxf>
      <fill>
        <patternFill>
          <bgColor rgb="FF92D050"/>
        </patternFill>
      </fill>
    </dxf>
    <dxf>
      <fill>
        <patternFill>
          <bgColor theme="5" tint="0.59996337778862885"/>
        </patternFill>
      </fill>
    </dxf>
    <dxf>
      <fill>
        <patternFill>
          <bgColor rgb="FF0070C0"/>
        </patternFill>
      </fill>
    </dxf>
    <dxf>
      <fill>
        <patternFill>
          <bgColor rgb="FF7030A0"/>
        </patternFill>
      </fill>
    </dxf>
    <dxf>
      <fill>
        <patternFill>
          <bgColor theme="4" tint="0.59996337778862885"/>
        </patternFill>
      </fill>
    </dxf>
    <dxf>
      <fill>
        <patternFill>
          <bgColor theme="0"/>
        </patternFill>
      </fill>
    </dxf>
    <dxf>
      <fill>
        <patternFill>
          <bgColor rgb="FFFF0000"/>
        </patternFill>
      </fill>
    </dxf>
    <dxf>
      <fill>
        <patternFill>
          <bgColor rgb="FFF6960A"/>
        </patternFill>
      </fill>
    </dxf>
    <dxf>
      <fill>
        <patternFill>
          <bgColor rgb="FFFFFF00"/>
        </patternFill>
      </fill>
    </dxf>
    <dxf>
      <fill>
        <patternFill>
          <bgColor rgb="FF92D050"/>
        </patternFill>
      </fill>
    </dxf>
    <dxf>
      <fill>
        <patternFill>
          <bgColor theme="5" tint="0.59996337778862885"/>
        </patternFill>
      </fill>
    </dxf>
    <dxf>
      <fill>
        <patternFill>
          <bgColor rgb="FF0070C0"/>
        </patternFill>
      </fill>
    </dxf>
    <dxf>
      <fill>
        <patternFill>
          <bgColor rgb="FF7030A0"/>
        </patternFill>
      </fill>
    </dxf>
    <dxf>
      <fill>
        <patternFill>
          <bgColor theme="4" tint="0.59996337778862885"/>
        </patternFill>
      </fill>
    </dxf>
    <dxf>
      <fill>
        <patternFill>
          <bgColor theme="0"/>
        </patternFill>
      </fill>
    </dxf>
    <dxf>
      <fill>
        <patternFill>
          <bgColor rgb="FFFF0000"/>
        </patternFill>
      </fill>
    </dxf>
    <dxf>
      <fill>
        <patternFill>
          <bgColor rgb="FFF6960A"/>
        </patternFill>
      </fill>
    </dxf>
    <dxf>
      <fill>
        <patternFill>
          <bgColor rgb="FFFFFF00"/>
        </patternFill>
      </fill>
    </dxf>
    <dxf>
      <fill>
        <patternFill>
          <bgColor rgb="FF92D050"/>
        </patternFill>
      </fill>
    </dxf>
    <dxf>
      <fill>
        <patternFill>
          <bgColor theme="5" tint="0.59996337778862885"/>
        </patternFill>
      </fill>
    </dxf>
    <dxf>
      <fill>
        <patternFill>
          <bgColor rgb="FF0070C0"/>
        </patternFill>
      </fill>
    </dxf>
    <dxf>
      <fill>
        <patternFill>
          <bgColor rgb="FF7030A0"/>
        </patternFill>
      </fill>
    </dxf>
    <dxf>
      <fill>
        <patternFill>
          <bgColor theme="4" tint="0.59996337778862885"/>
        </patternFill>
      </fill>
    </dxf>
    <dxf>
      <fill>
        <patternFill>
          <bgColor theme="0"/>
        </patternFill>
      </fill>
    </dxf>
    <dxf>
      <fill>
        <patternFill>
          <bgColor rgb="FFFF0000"/>
        </patternFill>
      </fill>
    </dxf>
    <dxf>
      <fill>
        <patternFill>
          <bgColor rgb="FFF6960A"/>
        </patternFill>
      </fill>
    </dxf>
    <dxf>
      <fill>
        <patternFill>
          <bgColor rgb="FFFFFF00"/>
        </patternFill>
      </fill>
    </dxf>
    <dxf>
      <fill>
        <patternFill>
          <bgColor rgb="FF92D050"/>
        </patternFill>
      </fill>
    </dxf>
    <dxf>
      <fill>
        <patternFill>
          <bgColor theme="5" tint="0.59996337778862885"/>
        </patternFill>
      </fill>
    </dxf>
    <dxf>
      <fill>
        <patternFill>
          <bgColor rgb="FF0070C0"/>
        </patternFill>
      </fill>
    </dxf>
    <dxf>
      <fill>
        <patternFill>
          <bgColor rgb="FF7030A0"/>
        </patternFill>
      </fill>
    </dxf>
    <dxf>
      <fill>
        <patternFill>
          <bgColor theme="4" tint="0.59996337778862885"/>
        </patternFill>
      </fill>
    </dxf>
    <dxf>
      <fill>
        <patternFill>
          <bgColor theme="0"/>
        </patternFill>
      </fill>
    </dxf>
    <dxf>
      <fill>
        <patternFill>
          <bgColor rgb="FFFF0000"/>
        </patternFill>
      </fill>
    </dxf>
    <dxf>
      <fill>
        <patternFill>
          <bgColor rgb="FFF6960A"/>
        </patternFill>
      </fill>
    </dxf>
    <dxf>
      <fill>
        <patternFill>
          <bgColor rgb="FFFFFF00"/>
        </patternFill>
      </fill>
    </dxf>
    <dxf>
      <fill>
        <patternFill>
          <bgColor rgb="FF92D050"/>
        </patternFill>
      </fill>
    </dxf>
    <dxf>
      <fill>
        <patternFill>
          <bgColor theme="5" tint="0.59996337778862885"/>
        </patternFill>
      </fill>
    </dxf>
    <dxf>
      <fill>
        <patternFill>
          <bgColor rgb="FF0070C0"/>
        </patternFill>
      </fill>
    </dxf>
    <dxf>
      <fill>
        <patternFill>
          <bgColor rgb="FF7030A0"/>
        </patternFill>
      </fill>
    </dxf>
    <dxf>
      <fill>
        <patternFill>
          <bgColor theme="4" tint="0.59996337778862885"/>
        </patternFill>
      </fill>
    </dxf>
    <dxf>
      <fill>
        <patternFill>
          <bgColor theme="0"/>
        </patternFill>
      </fill>
    </dxf>
    <dxf>
      <fill>
        <patternFill>
          <bgColor rgb="FFFF0000"/>
        </patternFill>
      </fill>
    </dxf>
    <dxf>
      <fill>
        <patternFill>
          <bgColor rgb="FFF6960A"/>
        </patternFill>
      </fill>
    </dxf>
    <dxf>
      <fill>
        <patternFill>
          <bgColor rgb="FFFFFF00"/>
        </patternFill>
      </fill>
    </dxf>
    <dxf>
      <fill>
        <patternFill>
          <bgColor rgb="FF92D050"/>
        </patternFill>
      </fill>
    </dxf>
    <dxf>
      <fill>
        <patternFill>
          <bgColor theme="5" tint="0.59996337778862885"/>
        </patternFill>
      </fill>
    </dxf>
    <dxf>
      <fill>
        <patternFill>
          <bgColor rgb="FF0070C0"/>
        </patternFill>
      </fill>
    </dxf>
    <dxf>
      <fill>
        <patternFill>
          <bgColor rgb="FF7030A0"/>
        </patternFill>
      </fill>
    </dxf>
    <dxf>
      <fill>
        <patternFill>
          <bgColor theme="4" tint="0.59996337778862885"/>
        </patternFill>
      </fill>
    </dxf>
    <dxf>
      <fill>
        <patternFill>
          <bgColor theme="0"/>
        </patternFill>
      </fill>
    </dxf>
    <dxf>
      <fill>
        <patternFill>
          <bgColor rgb="FFFF0000"/>
        </patternFill>
      </fill>
    </dxf>
    <dxf>
      <fill>
        <patternFill>
          <bgColor rgb="FFF6960A"/>
        </patternFill>
      </fill>
    </dxf>
    <dxf>
      <fill>
        <patternFill>
          <bgColor rgb="FFFFFF00"/>
        </patternFill>
      </fill>
    </dxf>
    <dxf>
      <fill>
        <patternFill>
          <bgColor rgb="FF92D050"/>
        </patternFill>
      </fill>
    </dxf>
    <dxf>
      <fill>
        <patternFill>
          <bgColor theme="5" tint="0.59996337778862885"/>
        </patternFill>
      </fill>
    </dxf>
    <dxf>
      <fill>
        <patternFill>
          <bgColor rgb="FF0070C0"/>
        </patternFill>
      </fill>
    </dxf>
    <dxf>
      <fill>
        <patternFill>
          <bgColor rgb="FF7030A0"/>
        </patternFill>
      </fill>
    </dxf>
    <dxf>
      <fill>
        <patternFill>
          <bgColor theme="4" tint="0.59996337778862885"/>
        </patternFill>
      </fill>
    </dxf>
    <dxf>
      <fill>
        <patternFill>
          <bgColor theme="0"/>
        </patternFill>
      </fill>
    </dxf>
    <dxf>
      <font>
        <color theme="8" tint="0.39994506668294322"/>
      </font>
      <fill>
        <patternFill>
          <bgColor theme="8" tint="0.59996337778862885"/>
        </patternFill>
      </fill>
    </dxf>
    <dxf>
      <font>
        <color rgb="FF0070C0"/>
      </font>
    </dxf>
    <dxf>
      <font>
        <color rgb="FFFF0000"/>
      </font>
      <fill>
        <patternFill>
          <bgColor rgb="FFFF0000"/>
        </patternFill>
      </fill>
    </dxf>
    <dxf>
      <font>
        <color rgb="FFFFFF00"/>
      </font>
      <fill>
        <patternFill>
          <bgColor rgb="FFFFFF00"/>
        </patternFill>
      </fill>
    </dxf>
    <dxf>
      <font>
        <color rgb="FFFFFF00"/>
      </font>
      <fill>
        <patternFill>
          <bgColor rgb="FFFFFF00"/>
        </patternFill>
      </fill>
    </dxf>
    <dxf>
      <font>
        <color rgb="FFF6960A"/>
      </font>
      <fill>
        <patternFill>
          <bgColor theme="2" tint="-0.499984740745262"/>
        </patternFill>
      </fill>
    </dxf>
    <dxf>
      <font>
        <color rgb="FF92D050"/>
      </font>
      <fill>
        <patternFill>
          <bgColor rgb="FF92D050"/>
        </patternFill>
      </fill>
    </dxf>
    <dxf>
      <font>
        <color theme="8"/>
      </font>
      <fill>
        <patternFill>
          <bgColor theme="5" tint="0.59996337778862885"/>
        </patternFill>
      </fill>
    </dxf>
    <dxf>
      <font>
        <color theme="5" tint="-0.24994659260841701"/>
      </font>
      <fill>
        <patternFill>
          <bgColor rgb="FF0070C0"/>
        </patternFill>
      </fill>
    </dxf>
    <dxf>
      <font>
        <color rgb="FF7030A0"/>
      </font>
      <fill>
        <patternFill>
          <bgColor rgb="FF7030A0"/>
        </patternFill>
      </fill>
    </dxf>
    <dxf>
      <font>
        <color theme="6" tint="0.59996337778862885"/>
      </font>
      <fill>
        <patternFill>
          <bgColor theme="6" tint="0.59996337778862885"/>
        </patternFill>
      </fill>
    </dxf>
    <dxf>
      <font>
        <color theme="0"/>
      </font>
      <fill>
        <patternFill>
          <bgColor theme="0"/>
        </patternFill>
      </fill>
    </dxf>
    <dxf>
      <font>
        <color theme="2"/>
      </font>
      <fill>
        <patternFill>
          <bgColor theme="2"/>
        </patternFill>
      </fill>
    </dxf>
    <dxf>
      <fill>
        <patternFill>
          <bgColor rgb="FFFF0000"/>
        </patternFill>
      </fill>
    </dxf>
    <dxf>
      <fill>
        <patternFill>
          <bgColor rgb="FFF6960A"/>
        </patternFill>
      </fill>
    </dxf>
    <dxf>
      <fill>
        <patternFill>
          <bgColor rgb="FFFFFF00"/>
        </patternFill>
      </fill>
    </dxf>
    <dxf>
      <fill>
        <patternFill>
          <bgColor rgb="FF92D050"/>
        </patternFill>
      </fill>
    </dxf>
    <dxf>
      <fill>
        <patternFill>
          <bgColor theme="5" tint="0.59996337778862885"/>
        </patternFill>
      </fill>
    </dxf>
    <dxf>
      <fill>
        <patternFill>
          <bgColor rgb="FF0070C0"/>
        </patternFill>
      </fill>
    </dxf>
    <dxf>
      <fill>
        <patternFill>
          <bgColor rgb="FF7030A0"/>
        </patternFill>
      </fill>
    </dxf>
    <dxf>
      <fill>
        <patternFill>
          <bgColor theme="4" tint="0.59996337778862885"/>
        </patternFill>
      </fill>
    </dxf>
    <dxf>
      <fill>
        <patternFill>
          <bgColor theme="0"/>
        </patternFill>
      </fill>
    </dxf>
    <dxf>
      <fill>
        <patternFill>
          <bgColor rgb="FFFF0000"/>
        </patternFill>
      </fill>
    </dxf>
    <dxf>
      <fill>
        <patternFill>
          <bgColor rgb="FFF6960A"/>
        </patternFill>
      </fill>
    </dxf>
    <dxf>
      <fill>
        <patternFill>
          <bgColor rgb="FFFFFF00"/>
        </patternFill>
      </fill>
    </dxf>
    <dxf>
      <fill>
        <patternFill>
          <bgColor rgb="FF92D050"/>
        </patternFill>
      </fill>
    </dxf>
    <dxf>
      <fill>
        <patternFill>
          <bgColor theme="5" tint="0.59996337778862885"/>
        </patternFill>
      </fill>
    </dxf>
    <dxf>
      <fill>
        <patternFill>
          <bgColor rgb="FF0070C0"/>
        </patternFill>
      </fill>
    </dxf>
    <dxf>
      <fill>
        <patternFill>
          <bgColor rgb="FF7030A0"/>
        </patternFill>
      </fill>
    </dxf>
    <dxf>
      <fill>
        <patternFill>
          <bgColor theme="4" tint="0.59996337778862885"/>
        </patternFill>
      </fill>
    </dxf>
    <dxf>
      <fill>
        <patternFill>
          <bgColor theme="0"/>
        </patternFill>
      </fill>
    </dxf>
    <dxf>
      <fill>
        <patternFill>
          <bgColor rgb="FFFF0000"/>
        </patternFill>
      </fill>
    </dxf>
    <dxf>
      <fill>
        <patternFill>
          <bgColor rgb="FFF6960A"/>
        </patternFill>
      </fill>
    </dxf>
    <dxf>
      <fill>
        <patternFill>
          <bgColor rgb="FFFFFF00"/>
        </patternFill>
      </fill>
    </dxf>
    <dxf>
      <fill>
        <patternFill>
          <bgColor rgb="FF92D050"/>
        </patternFill>
      </fill>
    </dxf>
    <dxf>
      <fill>
        <patternFill>
          <bgColor theme="5" tint="0.59996337778862885"/>
        </patternFill>
      </fill>
    </dxf>
    <dxf>
      <fill>
        <patternFill>
          <bgColor rgb="FF0070C0"/>
        </patternFill>
      </fill>
    </dxf>
    <dxf>
      <fill>
        <patternFill>
          <bgColor rgb="FF7030A0"/>
        </patternFill>
      </fill>
    </dxf>
    <dxf>
      <fill>
        <patternFill>
          <bgColor theme="4" tint="0.59996337778862885"/>
        </patternFill>
      </fill>
    </dxf>
    <dxf>
      <fill>
        <patternFill>
          <bgColor theme="0"/>
        </patternFill>
      </fill>
    </dxf>
    <dxf>
      <fill>
        <patternFill>
          <bgColor rgb="FFFF0000"/>
        </patternFill>
      </fill>
    </dxf>
    <dxf>
      <fill>
        <patternFill>
          <bgColor rgb="FFF6960A"/>
        </patternFill>
      </fill>
    </dxf>
    <dxf>
      <fill>
        <patternFill>
          <bgColor rgb="FFFFFF00"/>
        </patternFill>
      </fill>
    </dxf>
    <dxf>
      <fill>
        <patternFill>
          <bgColor rgb="FF92D050"/>
        </patternFill>
      </fill>
    </dxf>
    <dxf>
      <fill>
        <patternFill>
          <bgColor theme="5" tint="0.59996337778862885"/>
        </patternFill>
      </fill>
    </dxf>
    <dxf>
      <fill>
        <patternFill>
          <bgColor rgb="FF0070C0"/>
        </patternFill>
      </fill>
    </dxf>
    <dxf>
      <fill>
        <patternFill>
          <bgColor rgb="FF7030A0"/>
        </patternFill>
      </fill>
    </dxf>
    <dxf>
      <fill>
        <patternFill>
          <bgColor theme="4" tint="0.59996337778862885"/>
        </patternFill>
      </fill>
    </dxf>
    <dxf>
      <fill>
        <patternFill>
          <bgColor theme="0"/>
        </patternFill>
      </fill>
    </dxf>
    <dxf>
      <font>
        <color rgb="FF0070C0"/>
      </font>
    </dxf>
    <dxf>
      <fill>
        <patternFill>
          <bgColor rgb="FFFF0000"/>
        </patternFill>
      </fill>
    </dxf>
    <dxf>
      <fill>
        <patternFill>
          <bgColor rgb="FFF6960A"/>
        </patternFill>
      </fill>
    </dxf>
    <dxf>
      <fill>
        <patternFill>
          <bgColor rgb="FFFFFF00"/>
        </patternFill>
      </fill>
    </dxf>
    <dxf>
      <fill>
        <patternFill>
          <bgColor rgb="FF92D050"/>
        </patternFill>
      </fill>
    </dxf>
    <dxf>
      <fill>
        <patternFill>
          <bgColor theme="5" tint="0.59996337778862885"/>
        </patternFill>
      </fill>
    </dxf>
    <dxf>
      <fill>
        <patternFill>
          <bgColor rgb="FF0070C0"/>
        </patternFill>
      </fill>
    </dxf>
    <dxf>
      <fill>
        <patternFill>
          <bgColor rgb="FF7030A0"/>
        </patternFill>
      </fill>
    </dxf>
    <dxf>
      <fill>
        <patternFill>
          <bgColor theme="4" tint="0.59996337778862885"/>
        </patternFill>
      </fill>
    </dxf>
    <dxf>
      <fill>
        <patternFill>
          <bgColor theme="0"/>
        </patternFill>
      </fill>
    </dxf>
    <dxf>
      <fill>
        <patternFill>
          <bgColor rgb="FFFF0000"/>
        </patternFill>
      </fill>
    </dxf>
    <dxf>
      <fill>
        <patternFill>
          <bgColor rgb="FFF6960A"/>
        </patternFill>
      </fill>
    </dxf>
    <dxf>
      <fill>
        <patternFill>
          <bgColor rgb="FFFFFF00"/>
        </patternFill>
      </fill>
    </dxf>
    <dxf>
      <fill>
        <patternFill>
          <bgColor rgb="FF92D050"/>
        </patternFill>
      </fill>
    </dxf>
    <dxf>
      <fill>
        <patternFill>
          <bgColor theme="5" tint="0.59996337778862885"/>
        </patternFill>
      </fill>
    </dxf>
    <dxf>
      <fill>
        <patternFill>
          <bgColor rgb="FF0070C0"/>
        </patternFill>
      </fill>
    </dxf>
    <dxf>
      <fill>
        <patternFill>
          <bgColor rgb="FF7030A0"/>
        </patternFill>
      </fill>
    </dxf>
    <dxf>
      <fill>
        <patternFill>
          <bgColor theme="4" tint="0.59996337778862885"/>
        </patternFill>
      </fill>
    </dxf>
    <dxf>
      <fill>
        <patternFill>
          <bgColor theme="0"/>
        </patternFill>
      </fill>
    </dxf>
    <dxf>
      <font>
        <color theme="8" tint="0.39994506668294322"/>
      </font>
      <fill>
        <patternFill>
          <bgColor theme="8" tint="0.59996337778862885"/>
        </patternFill>
      </fill>
    </dxf>
    <dxf>
      <font>
        <color theme="5" tint="0.39994506668294322"/>
      </font>
      <fill>
        <patternFill>
          <bgColor theme="5" tint="0.39994506668294322"/>
        </patternFill>
      </fill>
    </dxf>
    <dxf>
      <font>
        <color theme="8" tint="0.39994506668294322"/>
      </font>
      <fill>
        <patternFill>
          <bgColor theme="8" tint="0.59996337778862885"/>
        </patternFill>
      </fill>
    </dxf>
    <dxf>
      <font>
        <color theme="5" tint="0.39994506668294322"/>
      </font>
      <fill>
        <patternFill>
          <bgColor theme="5" tint="0.39994506668294322"/>
        </patternFill>
      </fill>
    </dxf>
    <dxf>
      <font>
        <color theme="8" tint="0.39994506668294322"/>
      </font>
      <fill>
        <patternFill>
          <bgColor theme="8" tint="0.59996337778862885"/>
        </patternFill>
      </fill>
    </dxf>
    <dxf>
      <font>
        <color rgb="FFFF0000"/>
      </font>
      <fill>
        <patternFill>
          <bgColor rgb="FFFF0000"/>
        </patternFill>
      </fill>
    </dxf>
    <dxf>
      <font>
        <color rgb="FFFFFF00"/>
      </font>
      <fill>
        <patternFill>
          <bgColor rgb="FFFFFF00"/>
        </patternFill>
      </fill>
    </dxf>
    <dxf>
      <font>
        <color rgb="FFFFFF00"/>
      </font>
      <fill>
        <patternFill>
          <bgColor rgb="FFFFFF00"/>
        </patternFill>
      </fill>
    </dxf>
    <dxf>
      <font>
        <color rgb="FFF6960A"/>
      </font>
      <fill>
        <patternFill>
          <bgColor theme="2" tint="-0.499984740745262"/>
        </patternFill>
      </fill>
    </dxf>
    <dxf>
      <font>
        <color rgb="FF92D050"/>
      </font>
      <fill>
        <patternFill>
          <bgColor rgb="FF92D050"/>
        </patternFill>
      </fill>
    </dxf>
    <dxf>
      <font>
        <color theme="8"/>
      </font>
      <fill>
        <patternFill>
          <bgColor theme="5" tint="0.59996337778862885"/>
        </patternFill>
      </fill>
    </dxf>
    <dxf>
      <font>
        <color theme="5" tint="-0.24994659260841701"/>
      </font>
      <fill>
        <patternFill>
          <bgColor rgb="FF0070C0"/>
        </patternFill>
      </fill>
    </dxf>
    <dxf>
      <font>
        <color rgb="FF7030A0"/>
      </font>
      <fill>
        <patternFill>
          <bgColor rgb="FF7030A0"/>
        </patternFill>
      </fill>
    </dxf>
    <dxf>
      <font>
        <color theme="6" tint="0.59996337778862885"/>
      </font>
      <fill>
        <patternFill>
          <bgColor theme="6" tint="0.59996337778862885"/>
        </patternFill>
      </fill>
    </dxf>
    <dxf>
      <font>
        <color theme="0"/>
      </font>
      <fill>
        <patternFill>
          <bgColor theme="0"/>
        </patternFill>
      </fill>
    </dxf>
    <dxf>
      <font>
        <color theme="2"/>
      </font>
      <fill>
        <patternFill>
          <bgColor theme="2"/>
        </patternFill>
      </fill>
    </dxf>
    <dxf>
      <font>
        <color rgb="FF0070C0"/>
      </font>
    </dxf>
    <dxf>
      <fill>
        <patternFill>
          <bgColor rgb="FFFF0000"/>
        </patternFill>
      </fill>
    </dxf>
    <dxf>
      <fill>
        <patternFill>
          <bgColor rgb="FFF6960A"/>
        </patternFill>
      </fill>
    </dxf>
    <dxf>
      <fill>
        <patternFill>
          <bgColor rgb="FFFFFF00"/>
        </patternFill>
      </fill>
    </dxf>
    <dxf>
      <fill>
        <patternFill>
          <bgColor rgb="FF92D050"/>
        </patternFill>
      </fill>
    </dxf>
    <dxf>
      <fill>
        <patternFill>
          <bgColor theme="5" tint="0.59996337778862885"/>
        </patternFill>
      </fill>
    </dxf>
    <dxf>
      <fill>
        <patternFill>
          <bgColor rgb="FF0070C0"/>
        </patternFill>
      </fill>
    </dxf>
    <dxf>
      <fill>
        <patternFill>
          <bgColor rgb="FF7030A0"/>
        </patternFill>
      </fill>
    </dxf>
    <dxf>
      <fill>
        <patternFill>
          <bgColor theme="4" tint="0.59996337778862885"/>
        </patternFill>
      </fill>
    </dxf>
    <dxf>
      <fill>
        <patternFill>
          <bgColor theme="0"/>
        </patternFill>
      </fill>
    </dxf>
    <dxf>
      <fill>
        <patternFill>
          <bgColor rgb="FFFF0000"/>
        </patternFill>
      </fill>
    </dxf>
    <dxf>
      <fill>
        <patternFill>
          <bgColor rgb="FFF6960A"/>
        </patternFill>
      </fill>
    </dxf>
    <dxf>
      <fill>
        <patternFill>
          <bgColor rgb="FFFFFF00"/>
        </patternFill>
      </fill>
    </dxf>
    <dxf>
      <fill>
        <patternFill>
          <bgColor rgb="FF92D050"/>
        </patternFill>
      </fill>
    </dxf>
    <dxf>
      <fill>
        <patternFill>
          <bgColor theme="5" tint="0.59996337778862885"/>
        </patternFill>
      </fill>
    </dxf>
    <dxf>
      <fill>
        <patternFill>
          <bgColor rgb="FF0070C0"/>
        </patternFill>
      </fill>
    </dxf>
    <dxf>
      <fill>
        <patternFill>
          <bgColor rgb="FF7030A0"/>
        </patternFill>
      </fill>
    </dxf>
    <dxf>
      <fill>
        <patternFill>
          <bgColor theme="4" tint="0.59996337778862885"/>
        </patternFill>
      </fill>
    </dxf>
    <dxf>
      <fill>
        <patternFill>
          <bgColor theme="0"/>
        </patternFill>
      </fill>
    </dxf>
    <dxf>
      <fill>
        <patternFill>
          <bgColor rgb="FFFF0000"/>
        </patternFill>
      </fill>
    </dxf>
    <dxf>
      <fill>
        <patternFill>
          <bgColor rgb="FFF6960A"/>
        </patternFill>
      </fill>
    </dxf>
    <dxf>
      <fill>
        <patternFill>
          <bgColor rgb="FFFFFF00"/>
        </patternFill>
      </fill>
    </dxf>
    <dxf>
      <fill>
        <patternFill>
          <bgColor rgb="FF92D050"/>
        </patternFill>
      </fill>
    </dxf>
    <dxf>
      <fill>
        <patternFill>
          <bgColor theme="5" tint="0.59996337778862885"/>
        </patternFill>
      </fill>
    </dxf>
    <dxf>
      <fill>
        <patternFill>
          <bgColor rgb="FF0070C0"/>
        </patternFill>
      </fill>
    </dxf>
    <dxf>
      <fill>
        <patternFill>
          <bgColor rgb="FF7030A0"/>
        </patternFill>
      </fill>
    </dxf>
    <dxf>
      <fill>
        <patternFill>
          <bgColor theme="4" tint="0.59996337778862885"/>
        </patternFill>
      </fill>
    </dxf>
    <dxf>
      <fill>
        <patternFill>
          <bgColor theme="0"/>
        </patternFill>
      </fill>
    </dxf>
    <dxf>
      <fill>
        <patternFill>
          <bgColor rgb="FFFF0000"/>
        </patternFill>
      </fill>
    </dxf>
    <dxf>
      <fill>
        <patternFill>
          <bgColor rgb="FFF6960A"/>
        </patternFill>
      </fill>
    </dxf>
    <dxf>
      <fill>
        <patternFill>
          <bgColor rgb="FFFFFF00"/>
        </patternFill>
      </fill>
    </dxf>
    <dxf>
      <fill>
        <patternFill>
          <bgColor rgb="FF92D050"/>
        </patternFill>
      </fill>
    </dxf>
    <dxf>
      <fill>
        <patternFill>
          <bgColor theme="5" tint="0.59996337778862885"/>
        </patternFill>
      </fill>
    </dxf>
    <dxf>
      <fill>
        <patternFill>
          <bgColor rgb="FF0070C0"/>
        </patternFill>
      </fill>
    </dxf>
    <dxf>
      <fill>
        <patternFill>
          <bgColor rgb="FF7030A0"/>
        </patternFill>
      </fill>
    </dxf>
    <dxf>
      <fill>
        <patternFill>
          <bgColor theme="4" tint="0.59996337778862885"/>
        </patternFill>
      </fill>
    </dxf>
    <dxf>
      <fill>
        <patternFill>
          <bgColor theme="0"/>
        </patternFill>
      </fill>
    </dxf>
    <dxf>
      <fill>
        <patternFill>
          <bgColor rgb="FFFF0000"/>
        </patternFill>
      </fill>
    </dxf>
    <dxf>
      <fill>
        <patternFill>
          <bgColor rgb="FFF6960A"/>
        </patternFill>
      </fill>
    </dxf>
    <dxf>
      <fill>
        <patternFill>
          <bgColor rgb="FFFFFF00"/>
        </patternFill>
      </fill>
    </dxf>
    <dxf>
      <fill>
        <patternFill>
          <bgColor rgb="FF92D050"/>
        </patternFill>
      </fill>
    </dxf>
    <dxf>
      <fill>
        <patternFill>
          <bgColor theme="5" tint="0.59996337778862885"/>
        </patternFill>
      </fill>
    </dxf>
    <dxf>
      <fill>
        <patternFill>
          <bgColor rgb="FF0070C0"/>
        </patternFill>
      </fill>
    </dxf>
    <dxf>
      <fill>
        <patternFill>
          <bgColor rgb="FF7030A0"/>
        </patternFill>
      </fill>
    </dxf>
    <dxf>
      <fill>
        <patternFill>
          <bgColor theme="4" tint="0.59996337778862885"/>
        </patternFill>
      </fill>
    </dxf>
    <dxf>
      <fill>
        <patternFill>
          <bgColor theme="0"/>
        </patternFill>
      </fill>
    </dxf>
    <dxf>
      <fill>
        <patternFill>
          <bgColor rgb="FFFF0000"/>
        </patternFill>
      </fill>
    </dxf>
    <dxf>
      <fill>
        <patternFill>
          <bgColor rgb="FFF6960A"/>
        </patternFill>
      </fill>
    </dxf>
    <dxf>
      <fill>
        <patternFill>
          <bgColor rgb="FFFFFF00"/>
        </patternFill>
      </fill>
    </dxf>
    <dxf>
      <fill>
        <patternFill>
          <bgColor rgb="FF92D050"/>
        </patternFill>
      </fill>
    </dxf>
    <dxf>
      <fill>
        <patternFill>
          <bgColor theme="5" tint="0.59996337778862885"/>
        </patternFill>
      </fill>
    </dxf>
    <dxf>
      <fill>
        <patternFill>
          <bgColor rgb="FF0070C0"/>
        </patternFill>
      </fill>
    </dxf>
    <dxf>
      <fill>
        <patternFill>
          <bgColor rgb="FF7030A0"/>
        </patternFill>
      </fill>
    </dxf>
    <dxf>
      <fill>
        <patternFill>
          <bgColor theme="4" tint="0.59996337778862885"/>
        </patternFill>
      </fill>
    </dxf>
    <dxf>
      <fill>
        <patternFill>
          <bgColor theme="0"/>
        </patternFill>
      </fill>
    </dxf>
    <dxf>
      <fill>
        <patternFill>
          <bgColor rgb="FFFF0000"/>
        </patternFill>
      </fill>
    </dxf>
    <dxf>
      <fill>
        <patternFill>
          <bgColor rgb="FFF6960A"/>
        </patternFill>
      </fill>
    </dxf>
    <dxf>
      <fill>
        <patternFill>
          <bgColor rgb="FFFFFF00"/>
        </patternFill>
      </fill>
    </dxf>
    <dxf>
      <fill>
        <patternFill>
          <bgColor rgb="FF92D050"/>
        </patternFill>
      </fill>
    </dxf>
    <dxf>
      <fill>
        <patternFill>
          <bgColor theme="5" tint="0.59996337778862885"/>
        </patternFill>
      </fill>
    </dxf>
    <dxf>
      <fill>
        <patternFill>
          <bgColor rgb="FF0070C0"/>
        </patternFill>
      </fill>
    </dxf>
    <dxf>
      <fill>
        <patternFill>
          <bgColor rgb="FF7030A0"/>
        </patternFill>
      </fill>
    </dxf>
    <dxf>
      <fill>
        <patternFill>
          <bgColor theme="4" tint="0.59996337778862885"/>
        </patternFill>
      </fill>
    </dxf>
    <dxf>
      <fill>
        <patternFill>
          <bgColor theme="0"/>
        </patternFill>
      </fill>
    </dxf>
    <dxf>
      <fill>
        <patternFill>
          <bgColor rgb="FFFF0000"/>
        </patternFill>
      </fill>
    </dxf>
    <dxf>
      <fill>
        <patternFill>
          <bgColor rgb="FFF6960A"/>
        </patternFill>
      </fill>
    </dxf>
    <dxf>
      <fill>
        <patternFill>
          <bgColor rgb="FFFFFF00"/>
        </patternFill>
      </fill>
    </dxf>
    <dxf>
      <fill>
        <patternFill>
          <bgColor rgb="FF92D050"/>
        </patternFill>
      </fill>
    </dxf>
    <dxf>
      <fill>
        <patternFill>
          <bgColor theme="5" tint="0.59996337778862885"/>
        </patternFill>
      </fill>
    </dxf>
    <dxf>
      <fill>
        <patternFill>
          <bgColor rgb="FF0070C0"/>
        </patternFill>
      </fill>
    </dxf>
    <dxf>
      <fill>
        <patternFill>
          <bgColor rgb="FF7030A0"/>
        </patternFill>
      </fill>
    </dxf>
    <dxf>
      <fill>
        <patternFill>
          <bgColor theme="4" tint="0.59996337778862885"/>
        </patternFill>
      </fill>
    </dxf>
    <dxf>
      <fill>
        <patternFill>
          <bgColor theme="0"/>
        </patternFill>
      </fill>
    </dxf>
    <dxf>
      <fill>
        <patternFill>
          <bgColor rgb="FFFF0000"/>
        </patternFill>
      </fill>
    </dxf>
    <dxf>
      <fill>
        <patternFill>
          <bgColor rgb="FFF6960A"/>
        </patternFill>
      </fill>
    </dxf>
    <dxf>
      <fill>
        <patternFill>
          <bgColor rgb="FFFFFF00"/>
        </patternFill>
      </fill>
    </dxf>
    <dxf>
      <fill>
        <patternFill>
          <bgColor rgb="FF92D050"/>
        </patternFill>
      </fill>
    </dxf>
    <dxf>
      <fill>
        <patternFill>
          <bgColor theme="5" tint="0.59996337778862885"/>
        </patternFill>
      </fill>
    </dxf>
    <dxf>
      <fill>
        <patternFill>
          <bgColor rgb="FF0070C0"/>
        </patternFill>
      </fill>
    </dxf>
    <dxf>
      <fill>
        <patternFill>
          <bgColor rgb="FF7030A0"/>
        </patternFill>
      </fill>
    </dxf>
    <dxf>
      <fill>
        <patternFill>
          <bgColor theme="4" tint="0.59996337778862885"/>
        </patternFill>
      </fill>
    </dxf>
    <dxf>
      <fill>
        <patternFill>
          <bgColor theme="0"/>
        </patternFill>
      </fill>
    </dxf>
    <dxf>
      <fill>
        <patternFill>
          <bgColor rgb="FFFF0000"/>
        </patternFill>
      </fill>
    </dxf>
    <dxf>
      <fill>
        <patternFill>
          <bgColor rgb="FFF6960A"/>
        </patternFill>
      </fill>
    </dxf>
    <dxf>
      <fill>
        <patternFill>
          <bgColor rgb="FFFFFF00"/>
        </patternFill>
      </fill>
    </dxf>
    <dxf>
      <fill>
        <patternFill>
          <bgColor rgb="FF92D050"/>
        </patternFill>
      </fill>
    </dxf>
    <dxf>
      <fill>
        <patternFill>
          <bgColor theme="5" tint="0.59996337778862885"/>
        </patternFill>
      </fill>
    </dxf>
    <dxf>
      <fill>
        <patternFill>
          <bgColor rgb="FF0070C0"/>
        </patternFill>
      </fill>
    </dxf>
    <dxf>
      <fill>
        <patternFill>
          <bgColor rgb="FF7030A0"/>
        </patternFill>
      </fill>
    </dxf>
    <dxf>
      <fill>
        <patternFill>
          <bgColor theme="4" tint="0.59996337778862885"/>
        </patternFill>
      </fill>
    </dxf>
    <dxf>
      <fill>
        <patternFill>
          <bgColor theme="0"/>
        </patternFill>
      </fill>
    </dxf>
    <dxf>
      <fill>
        <patternFill>
          <bgColor rgb="FFFF0000"/>
        </patternFill>
      </fill>
    </dxf>
    <dxf>
      <fill>
        <patternFill>
          <bgColor rgb="FFF6960A"/>
        </patternFill>
      </fill>
    </dxf>
    <dxf>
      <fill>
        <patternFill>
          <bgColor rgb="FFFFFF00"/>
        </patternFill>
      </fill>
    </dxf>
    <dxf>
      <fill>
        <patternFill>
          <bgColor rgb="FF92D050"/>
        </patternFill>
      </fill>
    </dxf>
    <dxf>
      <fill>
        <patternFill>
          <bgColor theme="5" tint="0.59996337778862885"/>
        </patternFill>
      </fill>
    </dxf>
    <dxf>
      <fill>
        <patternFill>
          <bgColor rgb="FF0070C0"/>
        </patternFill>
      </fill>
    </dxf>
    <dxf>
      <fill>
        <patternFill>
          <bgColor rgb="FF7030A0"/>
        </patternFill>
      </fill>
    </dxf>
    <dxf>
      <fill>
        <patternFill>
          <bgColor theme="4" tint="0.59996337778862885"/>
        </patternFill>
      </fill>
    </dxf>
    <dxf>
      <fill>
        <patternFill>
          <bgColor theme="0"/>
        </patternFill>
      </fill>
    </dxf>
    <dxf>
      <fill>
        <patternFill>
          <bgColor rgb="FFFF0000"/>
        </patternFill>
      </fill>
    </dxf>
    <dxf>
      <fill>
        <patternFill>
          <bgColor rgb="FFF6960A"/>
        </patternFill>
      </fill>
    </dxf>
    <dxf>
      <fill>
        <patternFill>
          <bgColor rgb="FFFFFF00"/>
        </patternFill>
      </fill>
    </dxf>
    <dxf>
      <fill>
        <patternFill>
          <bgColor rgb="FF92D050"/>
        </patternFill>
      </fill>
    </dxf>
    <dxf>
      <fill>
        <patternFill>
          <bgColor theme="5" tint="0.59996337778862885"/>
        </patternFill>
      </fill>
    </dxf>
    <dxf>
      <fill>
        <patternFill>
          <bgColor rgb="FF0070C0"/>
        </patternFill>
      </fill>
    </dxf>
    <dxf>
      <fill>
        <patternFill>
          <bgColor rgb="FF7030A0"/>
        </patternFill>
      </fill>
    </dxf>
    <dxf>
      <fill>
        <patternFill>
          <bgColor theme="4" tint="0.59996337778862885"/>
        </patternFill>
      </fill>
    </dxf>
    <dxf>
      <fill>
        <patternFill>
          <bgColor theme="0"/>
        </patternFill>
      </fill>
    </dxf>
    <dxf>
      <fill>
        <patternFill>
          <bgColor rgb="FFFF0000"/>
        </patternFill>
      </fill>
    </dxf>
    <dxf>
      <fill>
        <patternFill>
          <bgColor rgb="FFF6960A"/>
        </patternFill>
      </fill>
    </dxf>
    <dxf>
      <fill>
        <patternFill>
          <bgColor rgb="FFFFFF00"/>
        </patternFill>
      </fill>
    </dxf>
    <dxf>
      <fill>
        <patternFill>
          <bgColor rgb="FF92D050"/>
        </patternFill>
      </fill>
    </dxf>
    <dxf>
      <fill>
        <patternFill>
          <bgColor theme="5" tint="0.59996337778862885"/>
        </patternFill>
      </fill>
    </dxf>
    <dxf>
      <fill>
        <patternFill>
          <bgColor rgb="FF0070C0"/>
        </patternFill>
      </fill>
    </dxf>
    <dxf>
      <fill>
        <patternFill>
          <bgColor rgb="FF7030A0"/>
        </patternFill>
      </fill>
    </dxf>
    <dxf>
      <fill>
        <patternFill>
          <bgColor theme="4" tint="0.59996337778862885"/>
        </patternFill>
      </fill>
    </dxf>
    <dxf>
      <fill>
        <patternFill>
          <bgColor theme="0"/>
        </patternFill>
      </fill>
    </dxf>
    <dxf>
      <fill>
        <patternFill>
          <bgColor rgb="FFFF0000"/>
        </patternFill>
      </fill>
    </dxf>
    <dxf>
      <fill>
        <patternFill>
          <bgColor rgb="FFF6960A"/>
        </patternFill>
      </fill>
    </dxf>
    <dxf>
      <fill>
        <patternFill>
          <bgColor rgb="FFFFFF00"/>
        </patternFill>
      </fill>
    </dxf>
    <dxf>
      <fill>
        <patternFill>
          <bgColor rgb="FF92D050"/>
        </patternFill>
      </fill>
    </dxf>
    <dxf>
      <fill>
        <patternFill>
          <bgColor theme="5" tint="0.59996337778862885"/>
        </patternFill>
      </fill>
    </dxf>
    <dxf>
      <fill>
        <patternFill>
          <bgColor rgb="FF0070C0"/>
        </patternFill>
      </fill>
    </dxf>
    <dxf>
      <fill>
        <patternFill>
          <bgColor rgb="FF7030A0"/>
        </patternFill>
      </fill>
    </dxf>
    <dxf>
      <fill>
        <patternFill>
          <bgColor theme="4" tint="0.59996337778862885"/>
        </patternFill>
      </fill>
    </dxf>
    <dxf>
      <fill>
        <patternFill>
          <bgColor theme="0"/>
        </patternFill>
      </fill>
    </dxf>
    <dxf>
      <fill>
        <patternFill>
          <bgColor rgb="FFFF0000"/>
        </patternFill>
      </fill>
    </dxf>
    <dxf>
      <fill>
        <patternFill>
          <bgColor rgb="FFF6960A"/>
        </patternFill>
      </fill>
    </dxf>
    <dxf>
      <fill>
        <patternFill>
          <bgColor rgb="FFFFFF00"/>
        </patternFill>
      </fill>
    </dxf>
    <dxf>
      <fill>
        <patternFill>
          <bgColor rgb="FF92D050"/>
        </patternFill>
      </fill>
    </dxf>
    <dxf>
      <fill>
        <patternFill>
          <bgColor theme="5" tint="0.59996337778862885"/>
        </patternFill>
      </fill>
    </dxf>
    <dxf>
      <fill>
        <patternFill>
          <bgColor rgb="FF0070C0"/>
        </patternFill>
      </fill>
    </dxf>
    <dxf>
      <fill>
        <patternFill>
          <bgColor rgb="FF7030A0"/>
        </patternFill>
      </fill>
    </dxf>
    <dxf>
      <fill>
        <patternFill>
          <bgColor theme="4" tint="0.59996337778862885"/>
        </patternFill>
      </fill>
    </dxf>
    <dxf>
      <fill>
        <patternFill>
          <bgColor theme="0"/>
        </patternFill>
      </fill>
    </dxf>
    <dxf>
      <fill>
        <patternFill>
          <bgColor rgb="FFFF0000"/>
        </patternFill>
      </fill>
    </dxf>
    <dxf>
      <fill>
        <patternFill>
          <bgColor rgb="FFF6960A"/>
        </patternFill>
      </fill>
    </dxf>
    <dxf>
      <fill>
        <patternFill>
          <bgColor rgb="FFFFFF00"/>
        </patternFill>
      </fill>
    </dxf>
    <dxf>
      <fill>
        <patternFill>
          <bgColor rgb="FF92D050"/>
        </patternFill>
      </fill>
    </dxf>
    <dxf>
      <fill>
        <patternFill>
          <bgColor theme="5" tint="0.59996337778862885"/>
        </patternFill>
      </fill>
    </dxf>
    <dxf>
      <fill>
        <patternFill>
          <bgColor rgb="FF0070C0"/>
        </patternFill>
      </fill>
    </dxf>
    <dxf>
      <fill>
        <patternFill>
          <bgColor rgb="FF7030A0"/>
        </patternFill>
      </fill>
    </dxf>
    <dxf>
      <fill>
        <patternFill>
          <bgColor theme="4" tint="0.59996337778862885"/>
        </patternFill>
      </fill>
    </dxf>
    <dxf>
      <fill>
        <patternFill>
          <bgColor theme="0"/>
        </patternFill>
      </fill>
    </dxf>
    <dxf>
      <fill>
        <patternFill>
          <bgColor rgb="FFFF0000"/>
        </patternFill>
      </fill>
    </dxf>
    <dxf>
      <fill>
        <patternFill>
          <bgColor rgb="FFF6960A"/>
        </patternFill>
      </fill>
    </dxf>
    <dxf>
      <fill>
        <patternFill>
          <bgColor rgb="FFFFFF00"/>
        </patternFill>
      </fill>
    </dxf>
    <dxf>
      <fill>
        <patternFill>
          <bgColor rgb="FF92D050"/>
        </patternFill>
      </fill>
    </dxf>
    <dxf>
      <fill>
        <patternFill>
          <bgColor theme="5" tint="0.59996337778862885"/>
        </patternFill>
      </fill>
    </dxf>
    <dxf>
      <fill>
        <patternFill>
          <bgColor rgb="FF0070C0"/>
        </patternFill>
      </fill>
    </dxf>
    <dxf>
      <fill>
        <patternFill>
          <bgColor rgb="FF7030A0"/>
        </patternFill>
      </fill>
    </dxf>
    <dxf>
      <fill>
        <patternFill>
          <bgColor theme="4" tint="0.59996337778862885"/>
        </patternFill>
      </fill>
    </dxf>
    <dxf>
      <fill>
        <patternFill>
          <bgColor theme="0"/>
        </patternFill>
      </fill>
    </dxf>
    <dxf>
      <fill>
        <patternFill>
          <bgColor rgb="FFFF0000"/>
        </patternFill>
      </fill>
    </dxf>
    <dxf>
      <fill>
        <patternFill>
          <bgColor rgb="FFF6960A"/>
        </patternFill>
      </fill>
    </dxf>
    <dxf>
      <fill>
        <patternFill>
          <bgColor rgb="FFFFFF00"/>
        </patternFill>
      </fill>
    </dxf>
    <dxf>
      <fill>
        <patternFill>
          <bgColor rgb="FF92D050"/>
        </patternFill>
      </fill>
    </dxf>
    <dxf>
      <fill>
        <patternFill>
          <bgColor theme="5" tint="0.59996337778862885"/>
        </patternFill>
      </fill>
    </dxf>
    <dxf>
      <fill>
        <patternFill>
          <bgColor rgb="FF0070C0"/>
        </patternFill>
      </fill>
    </dxf>
    <dxf>
      <fill>
        <patternFill>
          <bgColor rgb="FF7030A0"/>
        </patternFill>
      </fill>
    </dxf>
    <dxf>
      <fill>
        <patternFill>
          <bgColor theme="4" tint="0.59996337778862885"/>
        </patternFill>
      </fill>
    </dxf>
    <dxf>
      <fill>
        <patternFill>
          <bgColor theme="0"/>
        </patternFill>
      </fill>
    </dxf>
    <dxf>
      <fill>
        <patternFill>
          <bgColor rgb="FFFF0000"/>
        </patternFill>
      </fill>
    </dxf>
    <dxf>
      <fill>
        <patternFill>
          <bgColor rgb="FFF6960A"/>
        </patternFill>
      </fill>
    </dxf>
    <dxf>
      <fill>
        <patternFill>
          <bgColor rgb="FFFFFF00"/>
        </patternFill>
      </fill>
    </dxf>
    <dxf>
      <fill>
        <patternFill>
          <bgColor rgb="FF92D050"/>
        </patternFill>
      </fill>
    </dxf>
    <dxf>
      <fill>
        <patternFill>
          <bgColor theme="5" tint="0.59996337778862885"/>
        </patternFill>
      </fill>
    </dxf>
    <dxf>
      <fill>
        <patternFill>
          <bgColor rgb="FF0070C0"/>
        </patternFill>
      </fill>
    </dxf>
    <dxf>
      <fill>
        <patternFill>
          <bgColor rgb="FF7030A0"/>
        </patternFill>
      </fill>
    </dxf>
    <dxf>
      <fill>
        <patternFill>
          <bgColor theme="4" tint="0.59996337778862885"/>
        </patternFill>
      </fill>
    </dxf>
    <dxf>
      <fill>
        <patternFill>
          <bgColor theme="0"/>
        </patternFill>
      </fill>
    </dxf>
    <dxf>
      <fill>
        <patternFill>
          <bgColor rgb="FFFF0000"/>
        </patternFill>
      </fill>
    </dxf>
    <dxf>
      <fill>
        <patternFill>
          <bgColor rgb="FFF6960A"/>
        </patternFill>
      </fill>
    </dxf>
    <dxf>
      <fill>
        <patternFill>
          <bgColor rgb="FFFFFF00"/>
        </patternFill>
      </fill>
    </dxf>
    <dxf>
      <fill>
        <patternFill>
          <bgColor rgb="FF92D050"/>
        </patternFill>
      </fill>
    </dxf>
    <dxf>
      <fill>
        <patternFill>
          <bgColor theme="5" tint="0.59996337778862885"/>
        </patternFill>
      </fill>
    </dxf>
    <dxf>
      <fill>
        <patternFill>
          <bgColor rgb="FF0070C0"/>
        </patternFill>
      </fill>
    </dxf>
    <dxf>
      <fill>
        <patternFill>
          <bgColor rgb="FF7030A0"/>
        </patternFill>
      </fill>
    </dxf>
    <dxf>
      <fill>
        <patternFill>
          <bgColor theme="4" tint="0.59996337778862885"/>
        </patternFill>
      </fill>
    </dxf>
    <dxf>
      <fill>
        <patternFill>
          <bgColor theme="0"/>
        </patternFill>
      </fill>
    </dxf>
    <dxf>
      <fill>
        <patternFill>
          <bgColor rgb="FFFF0000"/>
        </patternFill>
      </fill>
    </dxf>
    <dxf>
      <fill>
        <patternFill>
          <bgColor rgb="FFF6960A"/>
        </patternFill>
      </fill>
    </dxf>
    <dxf>
      <fill>
        <patternFill>
          <bgColor rgb="FFFFFF00"/>
        </patternFill>
      </fill>
    </dxf>
    <dxf>
      <fill>
        <patternFill>
          <bgColor rgb="FF92D050"/>
        </patternFill>
      </fill>
    </dxf>
    <dxf>
      <fill>
        <patternFill>
          <bgColor theme="5" tint="0.59996337778862885"/>
        </patternFill>
      </fill>
    </dxf>
    <dxf>
      <fill>
        <patternFill>
          <bgColor rgb="FF0070C0"/>
        </patternFill>
      </fill>
    </dxf>
    <dxf>
      <fill>
        <patternFill>
          <bgColor rgb="FF7030A0"/>
        </patternFill>
      </fill>
    </dxf>
    <dxf>
      <fill>
        <patternFill>
          <bgColor theme="4" tint="0.59996337778862885"/>
        </patternFill>
      </fill>
    </dxf>
    <dxf>
      <fill>
        <patternFill>
          <bgColor theme="0"/>
        </patternFill>
      </fill>
    </dxf>
    <dxf>
      <fill>
        <patternFill>
          <bgColor rgb="FFFF0000"/>
        </patternFill>
      </fill>
    </dxf>
    <dxf>
      <fill>
        <patternFill>
          <bgColor rgb="FFF6960A"/>
        </patternFill>
      </fill>
    </dxf>
    <dxf>
      <fill>
        <patternFill>
          <bgColor rgb="FFFFFF00"/>
        </patternFill>
      </fill>
    </dxf>
    <dxf>
      <fill>
        <patternFill>
          <bgColor rgb="FF92D050"/>
        </patternFill>
      </fill>
    </dxf>
    <dxf>
      <fill>
        <patternFill>
          <bgColor theme="5" tint="0.59996337778862885"/>
        </patternFill>
      </fill>
    </dxf>
    <dxf>
      <fill>
        <patternFill>
          <bgColor rgb="FF0070C0"/>
        </patternFill>
      </fill>
    </dxf>
    <dxf>
      <fill>
        <patternFill>
          <bgColor rgb="FF7030A0"/>
        </patternFill>
      </fill>
    </dxf>
    <dxf>
      <fill>
        <patternFill>
          <bgColor theme="4" tint="0.59996337778862885"/>
        </patternFill>
      </fill>
    </dxf>
    <dxf>
      <fill>
        <patternFill>
          <bgColor theme="0"/>
        </patternFill>
      </fill>
    </dxf>
    <dxf>
      <fill>
        <patternFill>
          <bgColor rgb="FFFF0000"/>
        </patternFill>
      </fill>
    </dxf>
    <dxf>
      <fill>
        <patternFill>
          <bgColor rgb="FFF6960A"/>
        </patternFill>
      </fill>
    </dxf>
    <dxf>
      <fill>
        <patternFill>
          <bgColor rgb="FFFFFF00"/>
        </patternFill>
      </fill>
    </dxf>
    <dxf>
      <fill>
        <patternFill>
          <bgColor rgb="FF92D050"/>
        </patternFill>
      </fill>
    </dxf>
    <dxf>
      <fill>
        <patternFill>
          <bgColor theme="5" tint="0.59996337778862885"/>
        </patternFill>
      </fill>
    </dxf>
    <dxf>
      <fill>
        <patternFill>
          <bgColor rgb="FF0070C0"/>
        </patternFill>
      </fill>
    </dxf>
    <dxf>
      <fill>
        <patternFill>
          <bgColor rgb="FF7030A0"/>
        </patternFill>
      </fill>
    </dxf>
    <dxf>
      <fill>
        <patternFill>
          <bgColor theme="4" tint="0.59996337778862885"/>
        </patternFill>
      </fill>
    </dxf>
    <dxf>
      <fill>
        <patternFill>
          <bgColor theme="0"/>
        </patternFill>
      </fill>
    </dxf>
    <dxf>
      <fill>
        <patternFill>
          <bgColor rgb="FFFF0000"/>
        </patternFill>
      </fill>
    </dxf>
    <dxf>
      <fill>
        <patternFill>
          <bgColor rgb="FFF6960A"/>
        </patternFill>
      </fill>
    </dxf>
    <dxf>
      <fill>
        <patternFill>
          <bgColor rgb="FFFFFF00"/>
        </patternFill>
      </fill>
    </dxf>
    <dxf>
      <fill>
        <patternFill>
          <bgColor rgb="FF92D050"/>
        </patternFill>
      </fill>
    </dxf>
    <dxf>
      <fill>
        <patternFill>
          <bgColor theme="5" tint="0.59996337778862885"/>
        </patternFill>
      </fill>
    </dxf>
    <dxf>
      <fill>
        <patternFill>
          <bgColor rgb="FF0070C0"/>
        </patternFill>
      </fill>
    </dxf>
    <dxf>
      <fill>
        <patternFill>
          <bgColor rgb="FF7030A0"/>
        </patternFill>
      </fill>
    </dxf>
    <dxf>
      <fill>
        <patternFill>
          <bgColor theme="4" tint="0.59996337778862885"/>
        </patternFill>
      </fill>
    </dxf>
    <dxf>
      <fill>
        <patternFill>
          <bgColor theme="0"/>
        </patternFill>
      </fill>
    </dxf>
    <dxf>
      <font>
        <color theme="0"/>
      </font>
      <fill>
        <patternFill>
          <bgColor theme="0"/>
        </patternFill>
      </fill>
    </dxf>
    <dxf>
      <fill>
        <patternFill>
          <bgColor rgb="FFFF0000"/>
        </patternFill>
      </fill>
    </dxf>
    <dxf>
      <fill>
        <patternFill>
          <bgColor theme="2" tint="-0.499984740745262"/>
        </patternFill>
      </fill>
    </dxf>
    <dxf>
      <fill>
        <patternFill>
          <bgColor rgb="FFFFFF00"/>
        </patternFill>
      </fill>
    </dxf>
    <dxf>
      <fill>
        <patternFill>
          <bgColor rgb="FF00B050"/>
        </patternFill>
      </fill>
    </dxf>
    <dxf>
      <fill>
        <patternFill>
          <bgColor theme="5" tint="0.59996337778862885"/>
        </patternFill>
      </fill>
    </dxf>
    <dxf>
      <fill>
        <patternFill>
          <bgColor rgb="FF0070C0"/>
        </patternFill>
      </fill>
    </dxf>
    <dxf>
      <fill>
        <patternFill>
          <bgColor rgb="FF7030A0"/>
        </patternFill>
      </fill>
    </dxf>
    <dxf>
      <fill>
        <patternFill>
          <bgColor theme="6" tint="0.59996337778862885"/>
        </patternFill>
      </fill>
    </dxf>
    <dxf>
      <fill>
        <patternFill>
          <bgColor theme="0" tint="-0.499984740745262"/>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theme="5" tint="0.59996337778862885"/>
        </patternFill>
      </fill>
    </dxf>
    <dxf>
      <fill>
        <patternFill>
          <bgColor rgb="FF0070C0"/>
        </patternFill>
      </fill>
    </dxf>
    <dxf>
      <fill>
        <patternFill>
          <bgColor rgb="FF7030A0"/>
        </patternFill>
      </fill>
    </dxf>
    <dxf>
      <fill>
        <patternFill>
          <bgColor theme="6" tint="0.79998168889431442"/>
        </patternFill>
      </fill>
    </dxf>
    <dxf>
      <fill>
        <patternFill>
          <bgColor theme="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theme="5" tint="0.79998168889431442"/>
        </patternFill>
      </fill>
    </dxf>
    <dxf>
      <fill>
        <patternFill>
          <bgColor rgb="FF0070C0"/>
        </patternFill>
      </fill>
    </dxf>
    <dxf>
      <fill>
        <patternFill>
          <bgColor rgb="FF7030A0"/>
        </patternFill>
      </fill>
    </dxf>
    <dxf>
      <fill>
        <patternFill>
          <bgColor theme="4" tint="0.59996337778862885"/>
        </patternFill>
      </fill>
    </dxf>
    <dxf>
      <fill>
        <patternFill>
          <bgColor theme="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theme="5" tint="0.79998168889431442"/>
        </patternFill>
      </fill>
    </dxf>
    <dxf>
      <fill>
        <patternFill>
          <bgColor rgb="FF0070C0"/>
        </patternFill>
      </fill>
    </dxf>
    <dxf>
      <fill>
        <patternFill>
          <bgColor rgb="FF7030A0"/>
        </patternFill>
      </fill>
    </dxf>
    <dxf>
      <fill>
        <patternFill>
          <bgColor theme="4" tint="0.79998168889431442"/>
        </patternFill>
      </fill>
    </dxf>
    <dxf>
      <fill>
        <patternFill>
          <bgColor theme="0"/>
        </patternFill>
      </fill>
    </dxf>
    <dxf>
      <fill>
        <patternFill>
          <bgColor theme="2"/>
        </patternFill>
      </fill>
    </dxf>
    <dxf>
      <fill>
        <patternFill>
          <bgColor rgb="FFC00000"/>
        </patternFill>
      </fill>
    </dxf>
    <dxf>
      <fill>
        <patternFill>
          <bgColor rgb="FFFF9900"/>
        </patternFill>
      </fill>
    </dxf>
    <dxf>
      <fill>
        <patternFill>
          <bgColor rgb="FFCC99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theme="5" tint="0.79998168889431442"/>
        </patternFill>
      </fill>
    </dxf>
    <dxf>
      <fill>
        <patternFill>
          <bgColor theme="5" tint="-0.24994659260841701"/>
        </patternFill>
      </fill>
    </dxf>
    <dxf>
      <fill>
        <patternFill>
          <bgColor rgb="FF7030A0"/>
        </patternFill>
      </fill>
    </dxf>
    <dxf>
      <fill>
        <patternFill>
          <bgColor theme="6" tint="0.79998168889431442"/>
        </patternFill>
      </fill>
    </dxf>
    <dxf>
      <fill>
        <patternFill>
          <bgColor theme="0"/>
        </patternFill>
      </fill>
    </dxf>
    <dxf>
      <font>
        <condense val="0"/>
        <extend val="0"/>
        <color rgb="FF9C0006"/>
      </font>
      <fill>
        <patternFill>
          <bgColor rgb="FFFFC7CE"/>
        </patternFill>
      </fill>
    </dxf>
    <dxf>
      <fill>
        <patternFill>
          <bgColor theme="2"/>
        </patternFill>
      </fill>
    </dxf>
    <dxf>
      <fill>
        <patternFill>
          <bgColor rgb="FFC00000"/>
        </patternFill>
      </fill>
    </dxf>
    <dxf>
      <fill>
        <patternFill>
          <bgColor rgb="FFFF9900"/>
        </patternFill>
      </fill>
    </dxf>
    <dxf>
      <fill>
        <patternFill>
          <bgColor rgb="FFCC99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theme="5" tint="0.79998168889431442"/>
        </patternFill>
      </fill>
    </dxf>
    <dxf>
      <fill>
        <patternFill>
          <bgColor theme="5" tint="-0.24994659260841701"/>
        </patternFill>
      </fill>
    </dxf>
    <dxf>
      <fill>
        <patternFill>
          <bgColor rgb="FF7030A0"/>
        </patternFill>
      </fill>
    </dxf>
    <dxf>
      <fill>
        <patternFill>
          <bgColor theme="6" tint="0.79998168889431442"/>
        </patternFill>
      </fill>
    </dxf>
    <dxf>
      <fill>
        <patternFill>
          <bgColor theme="0"/>
        </patternFill>
      </fill>
    </dxf>
    <dxf>
      <font>
        <condense val="0"/>
        <extend val="0"/>
        <color rgb="FF9C0006"/>
      </font>
      <fill>
        <patternFill>
          <bgColor rgb="FFFFC7CE"/>
        </patternFill>
      </fill>
    </dxf>
    <dxf>
      <fill>
        <patternFill>
          <bgColor rgb="FFC00000"/>
        </patternFill>
      </fill>
    </dxf>
    <dxf>
      <fill>
        <patternFill>
          <bgColor rgb="FFFF9900"/>
        </patternFill>
      </fill>
    </dxf>
    <dxf>
      <fill>
        <patternFill>
          <bgColor rgb="FFCC99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theme="5" tint="0.79998168889431442"/>
        </patternFill>
      </fill>
    </dxf>
    <dxf>
      <fill>
        <patternFill>
          <bgColor theme="5" tint="-0.24994659260841701"/>
        </patternFill>
      </fill>
    </dxf>
    <dxf>
      <fill>
        <patternFill>
          <bgColor rgb="FF7030A0"/>
        </patternFill>
      </fill>
    </dxf>
    <dxf>
      <fill>
        <patternFill>
          <bgColor theme="6" tint="0.79998168889431442"/>
        </patternFill>
      </fill>
    </dxf>
    <dxf>
      <fill>
        <patternFill>
          <bgColor theme="0"/>
        </patternFill>
      </fill>
    </dxf>
    <dxf>
      <font>
        <condense val="0"/>
        <extend val="0"/>
        <color rgb="FF9C0006"/>
      </font>
      <fill>
        <patternFill>
          <bgColor rgb="FFFFC7CE"/>
        </patternFill>
      </fill>
    </dxf>
    <dxf>
      <fill>
        <patternFill>
          <bgColor theme="2"/>
        </patternFill>
      </fill>
    </dxf>
    <dxf>
      <fill>
        <patternFill>
          <bgColor rgb="FFC00000"/>
        </patternFill>
      </fill>
    </dxf>
    <dxf>
      <fill>
        <patternFill>
          <bgColor rgb="FFFF9900"/>
        </patternFill>
      </fill>
    </dxf>
    <dxf>
      <fill>
        <patternFill>
          <bgColor rgb="FFCC99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theme="5" tint="0.79998168889431442"/>
        </patternFill>
      </fill>
    </dxf>
    <dxf>
      <fill>
        <patternFill>
          <bgColor theme="5" tint="-0.24994659260841701"/>
        </patternFill>
      </fill>
    </dxf>
    <dxf>
      <fill>
        <patternFill>
          <bgColor rgb="FF7030A0"/>
        </patternFill>
      </fill>
    </dxf>
    <dxf>
      <fill>
        <patternFill>
          <bgColor theme="6" tint="0.79998168889431442"/>
        </patternFill>
      </fill>
    </dxf>
    <dxf>
      <fill>
        <patternFill>
          <bgColor theme="0"/>
        </patternFill>
      </fill>
    </dxf>
    <dxf>
      <font>
        <condense val="0"/>
        <extend val="0"/>
        <color rgb="FF9C0006"/>
      </font>
      <fill>
        <patternFill>
          <bgColor rgb="FFFFC7CE"/>
        </patternFill>
      </fill>
    </dxf>
    <dxf>
      <fill>
        <patternFill>
          <bgColor theme="2" tint="-9.9948118533890809E-2"/>
        </patternFill>
      </fill>
    </dxf>
    <dxf>
      <fill>
        <patternFill>
          <bgColor theme="2"/>
        </patternFill>
      </fill>
    </dxf>
    <dxf>
      <fill>
        <patternFill>
          <bgColor rgb="FFFFC000"/>
        </patternFill>
      </fill>
    </dxf>
    <dxf>
      <font>
        <color theme="0"/>
      </font>
      <fill>
        <patternFill>
          <bgColor theme="1" tint="4.9989318521683403E-2"/>
        </patternFill>
      </fill>
    </dxf>
    <dxf>
      <fill>
        <patternFill>
          <bgColor theme="5" tint="-0.24994659260841701"/>
        </patternFill>
      </fill>
    </dxf>
    <dxf>
      <fill>
        <patternFill>
          <bgColor theme="5" tint="0.39994506668294322"/>
        </patternFill>
      </fill>
    </dxf>
    <dxf>
      <fill>
        <patternFill>
          <bgColor rgb="FF00B050"/>
        </patternFill>
      </fill>
    </dxf>
    <dxf>
      <fill>
        <patternFill>
          <bgColor rgb="FFFFFF00"/>
        </patternFill>
      </fill>
    </dxf>
    <dxf>
      <font>
        <color auto="1"/>
      </font>
      <fill>
        <patternFill>
          <bgColor rgb="FFFF0000"/>
        </patternFill>
      </fill>
    </dxf>
    <dxf>
      <fill>
        <patternFill>
          <bgColor rgb="FF7030A0"/>
        </patternFill>
      </fill>
    </dxf>
    <dxf>
      <fill>
        <patternFill>
          <bgColor rgb="FFC00000"/>
        </patternFill>
      </fill>
    </dxf>
    <dxf>
      <fill>
        <patternFill>
          <bgColor rgb="FFFF9900"/>
        </patternFill>
      </fill>
    </dxf>
    <dxf>
      <fill>
        <patternFill>
          <bgColor rgb="FFCC99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theme="5" tint="0.79998168889431442"/>
        </patternFill>
      </fill>
    </dxf>
    <dxf>
      <fill>
        <patternFill>
          <bgColor theme="5" tint="-0.24994659260841701"/>
        </patternFill>
      </fill>
    </dxf>
    <dxf>
      <fill>
        <patternFill>
          <bgColor rgb="FF7030A0"/>
        </patternFill>
      </fill>
    </dxf>
    <dxf>
      <fill>
        <patternFill>
          <bgColor theme="6" tint="0.79998168889431442"/>
        </patternFill>
      </fill>
    </dxf>
    <dxf>
      <fill>
        <patternFill>
          <bgColor theme="0"/>
        </patternFill>
      </fill>
    </dxf>
    <dxf>
      <font>
        <condense val="0"/>
        <extend val="0"/>
        <color rgb="FF9C0006"/>
      </font>
      <fill>
        <patternFill>
          <bgColor rgb="FFFFC7CE"/>
        </patternFill>
      </fill>
    </dxf>
    <dxf>
      <font>
        <color theme="3" tint="-0.24994659260841701"/>
      </font>
      <fill>
        <patternFill>
          <bgColor theme="3" tint="-0.24994659260841701"/>
        </patternFill>
      </fill>
    </dxf>
    <dxf>
      <font>
        <color rgb="FFFFFF00"/>
      </font>
      <fill>
        <patternFill>
          <bgColor rgb="FFFFFF00"/>
        </patternFill>
      </fill>
    </dxf>
    <dxf>
      <font>
        <color theme="7" tint="0.39994506668294322"/>
      </font>
      <fill>
        <patternFill>
          <bgColor theme="7" tint="0.39994506668294322"/>
        </patternFill>
      </fill>
    </dxf>
    <dxf>
      <font>
        <color theme="9" tint="0.39994506668294322"/>
      </font>
      <fill>
        <patternFill>
          <bgColor theme="9" tint="0.39994506668294322"/>
        </patternFill>
      </fill>
    </dxf>
    <dxf>
      <font>
        <color rgb="FFFF0000"/>
      </font>
      <fill>
        <patternFill>
          <bgColor rgb="FFFF0000"/>
        </patternFill>
      </fill>
    </dxf>
    <dxf>
      <font>
        <color theme="9" tint="-0.499984740745262"/>
      </font>
      <fill>
        <patternFill>
          <bgColor theme="9" tint="-0.499984740745262"/>
        </patternFill>
      </fill>
    </dxf>
    <dxf>
      <font>
        <color rgb="FF00B050"/>
      </font>
      <fill>
        <patternFill>
          <bgColor rgb="FF00B050"/>
        </patternFill>
      </fill>
    </dxf>
    <dxf>
      <fill>
        <patternFill>
          <bgColor theme="0" tint="-0.24994659260841701"/>
        </patternFill>
      </fill>
    </dxf>
    <dxf>
      <font>
        <condense val="0"/>
        <extend val="0"/>
        <color rgb="FF9C0006"/>
      </font>
      <fill>
        <patternFill>
          <bgColor rgb="FFFFC7CE"/>
        </patternFill>
      </fill>
    </dxf>
    <dxf>
      <font>
        <color theme="0" tint="-0.24994659260841701"/>
      </font>
    </dxf>
    <dxf>
      <font>
        <color rgb="FFFFC000"/>
      </font>
      <fill>
        <patternFill>
          <bgColor rgb="FFFFC000"/>
        </patternFill>
      </fill>
    </dxf>
    <dxf>
      <font>
        <color theme="4" tint="-0.24994659260841701"/>
      </font>
      <fill>
        <patternFill>
          <bgColor theme="4" tint="-0.24994659260841701"/>
        </patternFill>
      </fill>
    </dxf>
    <dxf>
      <font>
        <color rgb="FFFFFF00"/>
      </font>
      <fill>
        <patternFill>
          <bgColor rgb="FFFFFF00"/>
        </patternFill>
      </fill>
    </dxf>
    <dxf>
      <font>
        <color theme="7" tint="0.39994506668294322"/>
      </font>
      <fill>
        <patternFill>
          <bgColor theme="7" tint="0.39994506668294322"/>
        </patternFill>
      </fill>
    </dxf>
    <dxf>
      <font>
        <color theme="9" tint="0.39994506668294322"/>
      </font>
      <fill>
        <patternFill>
          <bgColor theme="9" tint="0.39994506668294322"/>
        </patternFill>
      </fill>
    </dxf>
    <dxf>
      <font>
        <color rgb="FFFF0000"/>
      </font>
      <fill>
        <patternFill>
          <bgColor rgb="FFFF0000"/>
        </patternFill>
      </fill>
    </dxf>
    <dxf>
      <font>
        <condense val="0"/>
        <extend val="0"/>
        <color rgb="FF9C0006"/>
      </font>
      <fill>
        <patternFill>
          <bgColor rgb="FFFFC7CE"/>
        </patternFill>
      </fill>
    </dxf>
    <dxf>
      <font>
        <color theme="9" tint="-0.499984740745262"/>
      </font>
      <fill>
        <patternFill>
          <bgColor theme="9" tint="-0.499984740745262"/>
        </patternFill>
      </fill>
    </dxf>
    <dxf>
      <font>
        <color rgb="FF00B050"/>
      </font>
      <fill>
        <patternFill>
          <bgColor rgb="FF00B050"/>
        </patternFill>
      </fill>
    </dxf>
    <dxf>
      <font>
        <color theme="0" tint="-0.24994659260841701"/>
      </font>
      <fill>
        <patternFill>
          <bgColor theme="0" tint="-0.24994659260841701"/>
        </patternFill>
      </fill>
    </dxf>
    <dxf>
      <font>
        <color rgb="FFFFC000"/>
      </font>
      <fill>
        <patternFill>
          <bgColor rgb="FFFFC000"/>
        </patternFill>
      </fill>
    </dxf>
    <dxf>
      <font>
        <condense val="0"/>
        <extend val="0"/>
        <color rgb="FF9C0006"/>
      </font>
      <fill>
        <patternFill>
          <bgColor rgb="FFFFC7CE"/>
        </patternFill>
      </fill>
    </dxf>
    <dxf>
      <font>
        <color theme="0"/>
      </font>
    </dxf>
    <dxf>
      <font>
        <color theme="0"/>
      </font>
    </dxf>
    <dxf>
      <fill>
        <patternFill>
          <bgColor rgb="FFEB7615"/>
        </patternFill>
      </fill>
    </dxf>
    <dxf>
      <fill>
        <patternFill>
          <bgColor rgb="FFFFFF00"/>
        </patternFill>
      </fill>
    </dxf>
    <dxf>
      <fill>
        <patternFill>
          <bgColor rgb="FF00B050"/>
        </patternFill>
      </fill>
    </dxf>
    <dxf>
      <fill>
        <patternFill>
          <bgColor theme="5" tint="0.59996337778862885"/>
        </patternFill>
      </fill>
    </dxf>
    <dxf>
      <fill>
        <patternFill>
          <bgColor rgb="FF0070C0"/>
        </patternFill>
      </fill>
    </dxf>
    <dxf>
      <fill>
        <patternFill>
          <bgColor rgb="FF7030A0"/>
        </patternFill>
      </fill>
    </dxf>
    <dxf>
      <fill>
        <patternFill>
          <bgColor theme="4" tint="0.59996337778862885"/>
        </patternFill>
      </fill>
    </dxf>
    <dxf>
      <fill>
        <patternFill>
          <bgColor rgb="FFFF0000"/>
        </patternFill>
      </fill>
    </dxf>
    <dxf>
      <fill>
        <patternFill>
          <bgColor rgb="FFFF0000"/>
        </patternFill>
      </fill>
    </dxf>
    <dxf>
      <fill>
        <patternFill>
          <bgColor rgb="FFFF0000"/>
        </patternFill>
      </fill>
    </dxf>
    <dxf>
      <fill>
        <patternFill>
          <bgColor theme="2"/>
        </patternFill>
      </fill>
    </dxf>
    <dxf>
      <fill>
        <patternFill>
          <bgColor theme="2"/>
        </patternFill>
      </fill>
    </dxf>
    <dxf>
      <fill>
        <patternFill>
          <bgColor rgb="FFEB7615"/>
        </patternFill>
      </fill>
    </dxf>
    <dxf>
      <fill>
        <patternFill>
          <bgColor rgb="FFFFFF00"/>
        </patternFill>
      </fill>
    </dxf>
    <dxf>
      <fill>
        <patternFill>
          <bgColor rgb="FF00B050"/>
        </patternFill>
      </fill>
    </dxf>
    <dxf>
      <fill>
        <patternFill>
          <bgColor theme="5" tint="0.59996337778862885"/>
        </patternFill>
      </fill>
    </dxf>
    <dxf>
      <fill>
        <patternFill>
          <bgColor rgb="FF0070C0"/>
        </patternFill>
      </fill>
    </dxf>
    <dxf>
      <fill>
        <patternFill>
          <bgColor rgb="FF7030A0"/>
        </patternFill>
      </fill>
    </dxf>
    <dxf>
      <fill>
        <patternFill>
          <bgColor theme="4" tint="0.59996337778862885"/>
        </patternFill>
      </fill>
    </dxf>
    <dxf>
      <fill>
        <patternFill>
          <bgColor rgb="FFFF0000"/>
        </patternFill>
      </fill>
    </dxf>
    <dxf>
      <fill>
        <patternFill>
          <bgColor rgb="FFEB7615"/>
        </patternFill>
      </fill>
    </dxf>
    <dxf>
      <fill>
        <patternFill>
          <bgColor rgb="FFFFFF00"/>
        </patternFill>
      </fill>
    </dxf>
    <dxf>
      <fill>
        <patternFill>
          <bgColor rgb="FF00B050"/>
        </patternFill>
      </fill>
    </dxf>
    <dxf>
      <fill>
        <patternFill>
          <bgColor theme="5" tint="0.59996337778862885"/>
        </patternFill>
      </fill>
    </dxf>
    <dxf>
      <fill>
        <patternFill>
          <bgColor rgb="FF0070C0"/>
        </patternFill>
      </fill>
    </dxf>
    <dxf>
      <fill>
        <patternFill>
          <bgColor rgb="FF7030A0"/>
        </patternFill>
      </fill>
    </dxf>
    <dxf>
      <fill>
        <patternFill>
          <bgColor theme="4" tint="0.59996337778862885"/>
        </patternFill>
      </fill>
    </dxf>
    <dxf>
      <fill>
        <patternFill>
          <bgColor rgb="FFFF0000"/>
        </patternFill>
      </fill>
    </dxf>
    <dxf>
      <fill>
        <patternFill>
          <bgColor rgb="FFEB7615"/>
        </patternFill>
      </fill>
    </dxf>
    <dxf>
      <fill>
        <patternFill>
          <bgColor rgb="FFFFFF00"/>
        </patternFill>
      </fill>
    </dxf>
    <dxf>
      <fill>
        <patternFill>
          <bgColor rgb="FF00B050"/>
        </patternFill>
      </fill>
    </dxf>
    <dxf>
      <fill>
        <patternFill>
          <bgColor theme="5" tint="0.59996337778862885"/>
        </patternFill>
      </fill>
    </dxf>
    <dxf>
      <fill>
        <patternFill>
          <bgColor rgb="FF0070C0"/>
        </patternFill>
      </fill>
    </dxf>
    <dxf>
      <fill>
        <patternFill>
          <bgColor rgb="FF7030A0"/>
        </patternFill>
      </fill>
    </dxf>
    <dxf>
      <fill>
        <patternFill>
          <bgColor theme="4" tint="0.59996337778862885"/>
        </patternFill>
      </fill>
    </dxf>
    <dxf>
      <fill>
        <patternFill>
          <bgColor rgb="FFFF0000"/>
        </patternFill>
      </fill>
    </dxf>
    <dxf>
      <fill>
        <patternFill>
          <bgColor rgb="FFEB7615"/>
        </patternFill>
      </fill>
    </dxf>
    <dxf>
      <fill>
        <patternFill>
          <bgColor rgb="FFFFFF00"/>
        </patternFill>
      </fill>
    </dxf>
    <dxf>
      <fill>
        <patternFill>
          <bgColor rgb="FF00B050"/>
        </patternFill>
      </fill>
    </dxf>
    <dxf>
      <fill>
        <patternFill>
          <bgColor theme="5" tint="0.59996337778862885"/>
        </patternFill>
      </fill>
    </dxf>
    <dxf>
      <fill>
        <patternFill>
          <bgColor rgb="FF0070C0"/>
        </patternFill>
      </fill>
    </dxf>
    <dxf>
      <fill>
        <patternFill>
          <bgColor rgb="FF7030A0"/>
        </patternFill>
      </fill>
    </dxf>
    <dxf>
      <fill>
        <patternFill>
          <bgColor theme="4" tint="0.59996337778862885"/>
        </patternFill>
      </fill>
    </dxf>
    <dxf>
      <fill>
        <patternFill>
          <bgColor rgb="FFFF0000"/>
        </patternFill>
      </fill>
    </dxf>
    <dxf>
      <fill>
        <patternFill>
          <bgColor rgb="FFEB7615"/>
        </patternFill>
      </fill>
    </dxf>
    <dxf>
      <fill>
        <patternFill>
          <bgColor rgb="FFFFFF00"/>
        </patternFill>
      </fill>
    </dxf>
    <dxf>
      <fill>
        <patternFill>
          <bgColor rgb="FF00B050"/>
        </patternFill>
      </fill>
    </dxf>
    <dxf>
      <fill>
        <patternFill>
          <bgColor theme="5" tint="0.59996337778862885"/>
        </patternFill>
      </fill>
    </dxf>
    <dxf>
      <fill>
        <patternFill>
          <bgColor rgb="FF0070C0"/>
        </patternFill>
      </fill>
    </dxf>
    <dxf>
      <fill>
        <patternFill>
          <bgColor rgb="FF7030A0"/>
        </patternFill>
      </fill>
    </dxf>
    <dxf>
      <fill>
        <patternFill>
          <bgColor theme="4" tint="0.59996337778862885"/>
        </patternFill>
      </fill>
    </dxf>
    <dxf>
      <fill>
        <patternFill>
          <bgColor rgb="FFFF0000"/>
        </patternFill>
      </fill>
    </dxf>
    <dxf>
      <font>
        <color theme="0"/>
      </font>
    </dxf>
    <dxf>
      <font>
        <color theme="0"/>
      </font>
    </dxf>
    <dxf>
      <fill>
        <patternFill>
          <bgColor rgb="FFFF0000"/>
        </patternFill>
      </fill>
    </dxf>
    <dxf>
      <fill>
        <patternFill>
          <bgColor rgb="FFEB7615"/>
        </patternFill>
      </fill>
    </dxf>
    <dxf>
      <fill>
        <patternFill>
          <bgColor rgb="FFFFFF00"/>
        </patternFill>
      </fill>
    </dxf>
    <dxf>
      <fill>
        <patternFill>
          <bgColor rgb="FF00B050"/>
        </patternFill>
      </fill>
    </dxf>
    <dxf>
      <fill>
        <patternFill>
          <bgColor theme="5" tint="0.59996337778862885"/>
        </patternFill>
      </fill>
    </dxf>
    <dxf>
      <fill>
        <patternFill>
          <bgColor rgb="FF0070C0"/>
        </patternFill>
      </fill>
    </dxf>
    <dxf>
      <fill>
        <patternFill>
          <bgColor rgb="FF7030A0"/>
        </patternFill>
      </fill>
    </dxf>
    <dxf>
      <fill>
        <patternFill>
          <bgColor theme="4" tint="0.59996337778862885"/>
        </patternFill>
      </fill>
    </dxf>
    <dxf>
      <fill>
        <patternFill>
          <bgColor rgb="FFFF0000"/>
        </patternFill>
      </fill>
    </dxf>
  </dxfs>
  <tableStyles count="0" defaultTableStyle="TableStyleMedium9" defaultPivotStyle="PivotStyleLight16"/>
  <colors>
    <mruColors>
      <color rgb="FFFFFF00"/>
      <color rgb="FFF3D6C3"/>
      <color rgb="FFFEAB72"/>
      <color rgb="FFF6960A"/>
      <color rgb="FFFF9933"/>
      <color rgb="FF9900CC"/>
      <color rgb="FFFE6054"/>
      <color rgb="FFFF9900"/>
      <color rgb="FFFFCC00"/>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activeX1.xml><?xml version="1.0" encoding="utf-8"?>
<ax:ocx xmlns:ax="http://schemas.microsoft.com/office/2006/activeX" xmlns:r="http://schemas.openxmlformats.org/officeDocument/2006/relationships" ax:classid="{5512D110-5CC6-11CF-8D67-00AA00BDCE1D}" ax:persistence="persistStream" r:id="rId1"/>
</file>

<file path=xl/activeX/activeX2.xml><?xml version="1.0" encoding="utf-8"?>
<ax:ocx xmlns:ax="http://schemas.microsoft.com/office/2006/activeX" xmlns:r="http://schemas.openxmlformats.org/officeDocument/2006/relationships" ax:classid="{5512D11A-5CC6-11CF-8D67-00AA00BDCE1D}" ax:persistence="persistStream" r:id="rId1"/>
</file>

<file path=xl/activeX/activeX3.xml><?xml version="1.0" encoding="utf-8"?>
<ax:ocx xmlns:ax="http://schemas.microsoft.com/office/2006/activeX" xmlns:r="http://schemas.openxmlformats.org/officeDocument/2006/relationships" ax:classid="{5512D11A-5CC6-11CF-8D67-00AA00BDCE1D}" ax:persistence="persistStream" r:id="rId1"/>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58005249343832E-2"/>
          <c:y val="0.12270130026850108"/>
          <c:w val="0.88016068824730176"/>
          <c:h val="0.72328898542854569"/>
        </c:manualLayout>
      </c:layout>
      <c:barChart>
        <c:barDir val="col"/>
        <c:grouping val="clustered"/>
        <c:varyColors val="0"/>
        <c:ser>
          <c:idx val="0"/>
          <c:order val="0"/>
          <c:spPr>
            <a:ln>
              <a:solidFill>
                <a:schemeClr val="tx1"/>
              </a:solidFill>
            </a:ln>
          </c:spPr>
          <c:invertIfNegative val="0"/>
          <c:dPt>
            <c:idx val="0"/>
            <c:invertIfNegative val="0"/>
            <c:bubble3D val="0"/>
            <c:spPr>
              <a:solidFill>
                <a:srgbClr val="FF0000"/>
              </a:solidFill>
              <a:ln>
                <a:solidFill>
                  <a:schemeClr val="tx1"/>
                </a:solidFill>
              </a:ln>
            </c:spPr>
            <c:extLst>
              <c:ext xmlns:c16="http://schemas.microsoft.com/office/drawing/2014/chart" uri="{C3380CC4-5D6E-409C-BE32-E72D297353CC}">
                <c16:uniqueId val="{00000001-C80E-423F-831B-4765628CC168}"/>
              </c:ext>
            </c:extLst>
          </c:dPt>
          <c:dPt>
            <c:idx val="1"/>
            <c:invertIfNegative val="0"/>
            <c:bubble3D val="0"/>
            <c:spPr>
              <a:solidFill>
                <a:srgbClr val="F6960A"/>
              </a:solidFill>
              <a:ln>
                <a:solidFill>
                  <a:schemeClr val="tx1"/>
                </a:solidFill>
              </a:ln>
            </c:spPr>
            <c:extLst>
              <c:ext xmlns:c16="http://schemas.microsoft.com/office/drawing/2014/chart" uri="{C3380CC4-5D6E-409C-BE32-E72D297353CC}">
                <c16:uniqueId val="{00000003-C80E-423F-831B-4765628CC168}"/>
              </c:ext>
            </c:extLst>
          </c:dPt>
          <c:dPt>
            <c:idx val="2"/>
            <c:invertIfNegative val="0"/>
            <c:bubble3D val="0"/>
            <c:spPr>
              <a:solidFill>
                <a:srgbClr val="FFFF00"/>
              </a:solidFill>
              <a:ln>
                <a:solidFill>
                  <a:schemeClr val="tx1"/>
                </a:solidFill>
              </a:ln>
            </c:spPr>
            <c:extLst>
              <c:ext xmlns:c16="http://schemas.microsoft.com/office/drawing/2014/chart" uri="{C3380CC4-5D6E-409C-BE32-E72D297353CC}">
                <c16:uniqueId val="{00000005-C80E-423F-831B-4765628CC168}"/>
              </c:ext>
            </c:extLst>
          </c:dPt>
          <c:dPt>
            <c:idx val="3"/>
            <c:invertIfNegative val="0"/>
            <c:bubble3D val="0"/>
            <c:spPr>
              <a:solidFill>
                <a:srgbClr val="00B050"/>
              </a:solidFill>
              <a:ln>
                <a:solidFill>
                  <a:schemeClr val="tx1"/>
                </a:solidFill>
              </a:ln>
            </c:spPr>
            <c:extLst>
              <c:ext xmlns:c16="http://schemas.microsoft.com/office/drawing/2014/chart" uri="{C3380CC4-5D6E-409C-BE32-E72D297353CC}">
                <c16:uniqueId val="{00000007-C80E-423F-831B-4765628CC168}"/>
              </c:ext>
            </c:extLst>
          </c:dPt>
          <c:dPt>
            <c:idx val="4"/>
            <c:invertIfNegative val="0"/>
            <c:bubble3D val="0"/>
            <c:spPr>
              <a:solidFill>
                <a:schemeClr val="accent2">
                  <a:lumMod val="40000"/>
                  <a:lumOff val="60000"/>
                </a:schemeClr>
              </a:solidFill>
              <a:ln>
                <a:solidFill>
                  <a:schemeClr val="tx1"/>
                </a:solidFill>
              </a:ln>
            </c:spPr>
            <c:extLst>
              <c:ext xmlns:c16="http://schemas.microsoft.com/office/drawing/2014/chart" uri="{C3380CC4-5D6E-409C-BE32-E72D297353CC}">
                <c16:uniqueId val="{00000009-C80E-423F-831B-4765628CC168}"/>
              </c:ext>
            </c:extLst>
          </c:dPt>
          <c:dPt>
            <c:idx val="5"/>
            <c:invertIfNegative val="0"/>
            <c:bubble3D val="0"/>
            <c:spPr>
              <a:solidFill>
                <a:schemeClr val="accent2">
                  <a:lumMod val="75000"/>
                </a:schemeClr>
              </a:solidFill>
              <a:ln>
                <a:solidFill>
                  <a:schemeClr val="tx1"/>
                </a:solidFill>
              </a:ln>
            </c:spPr>
            <c:extLst>
              <c:ext xmlns:c16="http://schemas.microsoft.com/office/drawing/2014/chart" uri="{C3380CC4-5D6E-409C-BE32-E72D297353CC}">
                <c16:uniqueId val="{0000000B-C80E-423F-831B-4765628CC168}"/>
              </c:ext>
            </c:extLst>
          </c:dPt>
          <c:dPt>
            <c:idx val="6"/>
            <c:invertIfNegative val="0"/>
            <c:bubble3D val="0"/>
            <c:spPr>
              <a:solidFill>
                <a:srgbClr val="7030A0"/>
              </a:solidFill>
              <a:ln>
                <a:solidFill>
                  <a:schemeClr val="tx1"/>
                </a:solidFill>
              </a:ln>
            </c:spPr>
            <c:extLst>
              <c:ext xmlns:c16="http://schemas.microsoft.com/office/drawing/2014/chart" uri="{C3380CC4-5D6E-409C-BE32-E72D297353CC}">
                <c16:uniqueId val="{0000000D-C80E-423F-831B-4765628CC168}"/>
              </c:ext>
            </c:extLst>
          </c:dPt>
          <c:dPt>
            <c:idx val="7"/>
            <c:invertIfNegative val="0"/>
            <c:bubble3D val="0"/>
            <c:spPr>
              <a:solidFill>
                <a:schemeClr val="accent1">
                  <a:lumMod val="40000"/>
                  <a:lumOff val="60000"/>
                </a:schemeClr>
              </a:solidFill>
              <a:ln>
                <a:solidFill>
                  <a:schemeClr val="tx1"/>
                </a:solidFill>
              </a:ln>
            </c:spPr>
            <c:extLst>
              <c:ext xmlns:c16="http://schemas.microsoft.com/office/drawing/2014/chart" uri="{C3380CC4-5D6E-409C-BE32-E72D297353CC}">
                <c16:uniqueId val="{0000000F-C80E-423F-831B-4765628CC168}"/>
              </c:ext>
            </c:extLst>
          </c:dPt>
          <c:dPt>
            <c:idx val="8"/>
            <c:invertIfNegative val="0"/>
            <c:bubble3D val="0"/>
            <c:spPr>
              <a:solidFill>
                <a:schemeClr val="bg1"/>
              </a:solidFill>
              <a:ln>
                <a:solidFill>
                  <a:schemeClr val="tx1"/>
                </a:solidFill>
              </a:ln>
            </c:spPr>
            <c:extLst>
              <c:ext xmlns:c16="http://schemas.microsoft.com/office/drawing/2014/chart" uri="{C3380CC4-5D6E-409C-BE32-E72D297353CC}">
                <c16:uniqueId val="{00000011-C80E-423F-831B-4765628CC168}"/>
              </c:ext>
            </c:extLst>
          </c:dPt>
          <c:dLbls>
            <c:dLbl>
              <c:idx val="0"/>
              <c:tx>
                <c:rich>
                  <a:bodyPr/>
                  <a:lstStyle/>
                  <a:p>
                    <a:r>
                      <a:rPr lang="en-US"/>
                      <a:t>Independência</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80E-423F-831B-4765628CC168}"/>
                </c:ext>
              </c:extLst>
            </c:dLbl>
            <c:dLbl>
              <c:idx val="1"/>
              <c:tx>
                <c:rich>
                  <a:bodyPr/>
                  <a:lstStyle/>
                  <a:p>
                    <a:r>
                      <a:rPr lang="en-US"/>
                      <a:t>Tolerãncia</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80E-423F-831B-4765628CC168}"/>
                </c:ext>
              </c:extLst>
            </c:dLbl>
            <c:dLbl>
              <c:idx val="2"/>
              <c:tx>
                <c:rich>
                  <a:bodyPr/>
                  <a:lstStyle/>
                  <a:p>
                    <a:r>
                      <a:rPr lang="en-US"/>
                      <a:t>Comunicação</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80E-423F-831B-4765628CC168}"/>
                </c:ext>
              </c:extLst>
            </c:dLbl>
            <c:dLbl>
              <c:idx val="3"/>
              <c:tx>
                <c:rich>
                  <a:bodyPr/>
                  <a:lstStyle/>
                  <a:p>
                    <a:r>
                      <a:rPr lang="en-US"/>
                      <a:t>Trabalho</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80E-423F-831B-4765628CC168}"/>
                </c:ext>
              </c:extLst>
            </c:dLbl>
            <c:dLbl>
              <c:idx val="4"/>
              <c:tx>
                <c:rich>
                  <a:bodyPr/>
                  <a:lstStyle/>
                  <a:p>
                    <a:r>
                      <a:rPr lang="en-US"/>
                      <a:t>Ação</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80E-423F-831B-4765628CC168}"/>
                </c:ext>
              </c:extLst>
            </c:dLbl>
            <c:dLbl>
              <c:idx val="5"/>
              <c:tx>
                <c:rich>
                  <a:bodyPr/>
                  <a:lstStyle/>
                  <a:p>
                    <a:r>
                      <a:rPr lang="en-US"/>
                      <a:t>Amor</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80E-423F-831B-4765628CC168}"/>
                </c:ext>
              </c:extLst>
            </c:dLbl>
            <c:dLbl>
              <c:idx val="6"/>
              <c:tx>
                <c:rich>
                  <a:bodyPr/>
                  <a:lstStyle/>
                  <a:p>
                    <a:r>
                      <a:rPr lang="en-US"/>
                      <a:t>Espiritualidade</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80E-423F-831B-4765628CC168}"/>
                </c:ext>
              </c:extLst>
            </c:dLbl>
            <c:dLbl>
              <c:idx val="7"/>
              <c:tx>
                <c:rich>
                  <a:bodyPr/>
                  <a:lstStyle/>
                  <a:p>
                    <a:r>
                      <a:rPr lang="en-US"/>
                      <a:t>Material</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80E-423F-831B-4765628CC168}"/>
                </c:ext>
              </c:extLst>
            </c:dLbl>
            <c:dLbl>
              <c:idx val="8"/>
              <c:tx>
                <c:rich>
                  <a:bodyPr/>
                  <a:lstStyle/>
                  <a:p>
                    <a:r>
                      <a:rPr lang="en-US"/>
                      <a:t>Compaixão</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80E-423F-831B-4765628CC168}"/>
                </c:ext>
              </c:extLst>
            </c:dLbl>
            <c:spPr>
              <a:noFill/>
              <a:ln>
                <a:noFill/>
              </a:ln>
              <a:effectLst/>
            </c:spPr>
            <c:txPr>
              <a:bodyPr wrap="square" lIns="38100" tIns="19050" rIns="38100" bIns="19050" anchor="ctr">
                <a:spAutoFit/>
              </a:bodyPr>
              <a:lstStyle/>
              <a:p>
                <a:pPr>
                  <a:defRPr sz="600"/>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DADOS!$BR$12:$BZ$12</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2-C80E-423F-831B-4765628CC168}"/>
            </c:ext>
          </c:extLst>
        </c:ser>
        <c:dLbls>
          <c:showLegendKey val="0"/>
          <c:showVal val="0"/>
          <c:showCatName val="0"/>
          <c:showSerName val="0"/>
          <c:showPercent val="0"/>
          <c:showBubbleSize val="0"/>
        </c:dLbls>
        <c:gapWidth val="150"/>
        <c:axId val="338848856"/>
        <c:axId val="338851208"/>
      </c:barChart>
      <c:lineChart>
        <c:grouping val="standard"/>
        <c:varyColors val="0"/>
        <c:ser>
          <c:idx val="1"/>
          <c:order val="1"/>
          <c:tx>
            <c:v>Normal</c:v>
          </c:tx>
          <c:spPr>
            <a:ln>
              <a:solidFill>
                <a:schemeClr val="tx1"/>
              </a:solidFill>
            </a:ln>
          </c:spPr>
          <c:marker>
            <c:symbol val="none"/>
          </c:marker>
          <c:val>
            <c:numRef>
              <c:f>DADOS!$BR$13:$BZ$13</c:f>
              <c:numCache>
                <c:formatCode>General</c:formatCode>
                <c:ptCount val="9"/>
                <c:pt idx="0">
                  <c:v>3</c:v>
                </c:pt>
                <c:pt idx="1">
                  <c:v>2</c:v>
                </c:pt>
                <c:pt idx="2">
                  <c:v>3</c:v>
                </c:pt>
                <c:pt idx="3">
                  <c:v>2</c:v>
                </c:pt>
                <c:pt idx="4">
                  <c:v>3</c:v>
                </c:pt>
                <c:pt idx="5">
                  <c:v>3</c:v>
                </c:pt>
                <c:pt idx="6">
                  <c:v>1</c:v>
                </c:pt>
                <c:pt idx="7">
                  <c:v>1</c:v>
                </c:pt>
                <c:pt idx="8">
                  <c:v>3</c:v>
                </c:pt>
              </c:numCache>
            </c:numRef>
          </c:val>
          <c:smooth val="0"/>
          <c:extLst>
            <c:ext xmlns:c16="http://schemas.microsoft.com/office/drawing/2014/chart" uri="{C3380CC4-5D6E-409C-BE32-E72D297353CC}">
              <c16:uniqueId val="{00000012-A19B-4F5F-9CA9-2F5FA4C98DA6}"/>
            </c:ext>
          </c:extLst>
        </c:ser>
        <c:dLbls>
          <c:showLegendKey val="0"/>
          <c:showVal val="0"/>
          <c:showCatName val="0"/>
          <c:showSerName val="0"/>
          <c:showPercent val="0"/>
          <c:showBubbleSize val="0"/>
        </c:dLbls>
        <c:marker val="1"/>
        <c:smooth val="0"/>
        <c:axId val="338848856"/>
        <c:axId val="338851208"/>
      </c:lineChart>
      <c:catAx>
        <c:axId val="338848856"/>
        <c:scaling>
          <c:orientation val="minMax"/>
        </c:scaling>
        <c:delete val="0"/>
        <c:axPos val="b"/>
        <c:majorTickMark val="out"/>
        <c:minorTickMark val="none"/>
        <c:tickLblPos val="nextTo"/>
        <c:crossAx val="338851208"/>
        <c:crosses val="autoZero"/>
        <c:auto val="1"/>
        <c:lblAlgn val="ctr"/>
        <c:lblOffset val="100"/>
        <c:noMultiLvlLbl val="0"/>
      </c:catAx>
      <c:valAx>
        <c:axId val="338851208"/>
        <c:scaling>
          <c:orientation val="minMax"/>
        </c:scaling>
        <c:delete val="0"/>
        <c:axPos val="l"/>
        <c:majorGridlines/>
        <c:numFmt formatCode="General" sourceLinked="1"/>
        <c:majorTickMark val="out"/>
        <c:minorTickMark val="none"/>
        <c:tickLblPos val="nextTo"/>
        <c:crossAx val="338848856"/>
        <c:crosses val="autoZero"/>
        <c:crossBetween val="between"/>
      </c:valAx>
    </c:plotArea>
    <c:plotVisOnly val="1"/>
    <c:dispBlanksAs val="gap"/>
    <c:showDLblsOverMax val="0"/>
  </c:chart>
  <c:spPr>
    <a:solidFill>
      <a:schemeClr val="bg1">
        <a:lumMod val="85000"/>
      </a:schemeClr>
    </a:solidFill>
    <a:scene3d>
      <a:camera prst="orthographicFront"/>
      <a:lightRig rig="threePt" dir="t"/>
    </a:scene3d>
    <a:sp3d>
      <a:bevelB/>
    </a:sp3d>
  </c:spPr>
  <c:printSettings>
    <c:headerFooter/>
    <c:pageMargins b="0.78740157499999996" l="0.511811024" r="0.511811024" t="0.78740157499999996" header="0.31496062000000075" footer="0.3149606200000007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58005249343832E-2"/>
          <c:y val="0.12270130026850108"/>
          <c:w val="0.88016068824730176"/>
          <c:h val="0.72328898542854569"/>
        </c:manualLayout>
      </c:layout>
      <c:barChart>
        <c:barDir val="col"/>
        <c:grouping val="clustered"/>
        <c:varyColors val="0"/>
        <c:ser>
          <c:idx val="0"/>
          <c:order val="0"/>
          <c:spPr>
            <a:ln>
              <a:solidFill>
                <a:schemeClr val="tx1"/>
              </a:solidFill>
            </a:ln>
          </c:spPr>
          <c:invertIfNegative val="0"/>
          <c:dPt>
            <c:idx val="0"/>
            <c:invertIfNegative val="0"/>
            <c:bubble3D val="0"/>
            <c:spPr>
              <a:solidFill>
                <a:srgbClr val="FF0000"/>
              </a:solidFill>
              <a:ln>
                <a:solidFill>
                  <a:schemeClr val="tx1"/>
                </a:solidFill>
              </a:ln>
            </c:spPr>
            <c:extLst>
              <c:ext xmlns:c16="http://schemas.microsoft.com/office/drawing/2014/chart" uri="{C3380CC4-5D6E-409C-BE32-E72D297353CC}">
                <c16:uniqueId val="{00000001-E980-4342-9097-D468210E8D77}"/>
              </c:ext>
            </c:extLst>
          </c:dPt>
          <c:dPt>
            <c:idx val="1"/>
            <c:invertIfNegative val="0"/>
            <c:bubble3D val="0"/>
            <c:spPr>
              <a:solidFill>
                <a:srgbClr val="F6960A"/>
              </a:solidFill>
              <a:ln>
                <a:solidFill>
                  <a:schemeClr val="tx1"/>
                </a:solidFill>
              </a:ln>
            </c:spPr>
            <c:extLst>
              <c:ext xmlns:c16="http://schemas.microsoft.com/office/drawing/2014/chart" uri="{C3380CC4-5D6E-409C-BE32-E72D297353CC}">
                <c16:uniqueId val="{00000003-E980-4342-9097-D468210E8D77}"/>
              </c:ext>
            </c:extLst>
          </c:dPt>
          <c:dPt>
            <c:idx val="2"/>
            <c:invertIfNegative val="0"/>
            <c:bubble3D val="0"/>
            <c:spPr>
              <a:solidFill>
                <a:srgbClr val="FFFF00"/>
              </a:solidFill>
              <a:ln>
                <a:solidFill>
                  <a:schemeClr val="tx1"/>
                </a:solidFill>
              </a:ln>
            </c:spPr>
            <c:extLst>
              <c:ext xmlns:c16="http://schemas.microsoft.com/office/drawing/2014/chart" uri="{C3380CC4-5D6E-409C-BE32-E72D297353CC}">
                <c16:uniqueId val="{00000005-E980-4342-9097-D468210E8D77}"/>
              </c:ext>
            </c:extLst>
          </c:dPt>
          <c:dPt>
            <c:idx val="3"/>
            <c:invertIfNegative val="0"/>
            <c:bubble3D val="0"/>
            <c:spPr>
              <a:solidFill>
                <a:srgbClr val="00B050"/>
              </a:solidFill>
              <a:ln>
                <a:solidFill>
                  <a:schemeClr val="tx1"/>
                </a:solidFill>
              </a:ln>
            </c:spPr>
            <c:extLst>
              <c:ext xmlns:c16="http://schemas.microsoft.com/office/drawing/2014/chart" uri="{C3380CC4-5D6E-409C-BE32-E72D297353CC}">
                <c16:uniqueId val="{00000007-E980-4342-9097-D468210E8D77}"/>
              </c:ext>
            </c:extLst>
          </c:dPt>
          <c:dPt>
            <c:idx val="4"/>
            <c:invertIfNegative val="0"/>
            <c:bubble3D val="0"/>
            <c:spPr>
              <a:solidFill>
                <a:schemeClr val="accent2">
                  <a:lumMod val="40000"/>
                  <a:lumOff val="60000"/>
                </a:schemeClr>
              </a:solidFill>
              <a:ln>
                <a:solidFill>
                  <a:schemeClr val="tx1"/>
                </a:solidFill>
              </a:ln>
            </c:spPr>
            <c:extLst>
              <c:ext xmlns:c16="http://schemas.microsoft.com/office/drawing/2014/chart" uri="{C3380CC4-5D6E-409C-BE32-E72D297353CC}">
                <c16:uniqueId val="{00000009-E980-4342-9097-D468210E8D77}"/>
              </c:ext>
            </c:extLst>
          </c:dPt>
          <c:dPt>
            <c:idx val="5"/>
            <c:invertIfNegative val="0"/>
            <c:bubble3D val="0"/>
            <c:spPr>
              <a:solidFill>
                <a:schemeClr val="accent2">
                  <a:lumMod val="75000"/>
                </a:schemeClr>
              </a:solidFill>
              <a:ln>
                <a:solidFill>
                  <a:schemeClr val="tx1"/>
                </a:solidFill>
              </a:ln>
            </c:spPr>
            <c:extLst>
              <c:ext xmlns:c16="http://schemas.microsoft.com/office/drawing/2014/chart" uri="{C3380CC4-5D6E-409C-BE32-E72D297353CC}">
                <c16:uniqueId val="{0000000B-E980-4342-9097-D468210E8D77}"/>
              </c:ext>
            </c:extLst>
          </c:dPt>
          <c:dPt>
            <c:idx val="6"/>
            <c:invertIfNegative val="0"/>
            <c:bubble3D val="0"/>
            <c:spPr>
              <a:solidFill>
                <a:srgbClr val="7030A0"/>
              </a:solidFill>
              <a:ln>
                <a:solidFill>
                  <a:schemeClr val="tx1"/>
                </a:solidFill>
              </a:ln>
            </c:spPr>
            <c:extLst>
              <c:ext xmlns:c16="http://schemas.microsoft.com/office/drawing/2014/chart" uri="{C3380CC4-5D6E-409C-BE32-E72D297353CC}">
                <c16:uniqueId val="{0000000D-E980-4342-9097-D468210E8D77}"/>
              </c:ext>
            </c:extLst>
          </c:dPt>
          <c:dPt>
            <c:idx val="7"/>
            <c:invertIfNegative val="0"/>
            <c:bubble3D val="0"/>
            <c:spPr>
              <a:solidFill>
                <a:schemeClr val="accent1">
                  <a:lumMod val="40000"/>
                  <a:lumOff val="60000"/>
                </a:schemeClr>
              </a:solidFill>
              <a:ln>
                <a:solidFill>
                  <a:schemeClr val="tx1"/>
                </a:solidFill>
              </a:ln>
            </c:spPr>
            <c:extLst>
              <c:ext xmlns:c16="http://schemas.microsoft.com/office/drawing/2014/chart" uri="{C3380CC4-5D6E-409C-BE32-E72D297353CC}">
                <c16:uniqueId val="{0000000F-E980-4342-9097-D468210E8D77}"/>
              </c:ext>
            </c:extLst>
          </c:dPt>
          <c:dPt>
            <c:idx val="8"/>
            <c:invertIfNegative val="0"/>
            <c:bubble3D val="0"/>
            <c:spPr>
              <a:solidFill>
                <a:schemeClr val="bg1"/>
              </a:solidFill>
              <a:ln>
                <a:solidFill>
                  <a:schemeClr val="tx1"/>
                </a:solidFill>
              </a:ln>
            </c:spPr>
            <c:extLst>
              <c:ext xmlns:c16="http://schemas.microsoft.com/office/drawing/2014/chart" uri="{C3380CC4-5D6E-409C-BE32-E72D297353CC}">
                <c16:uniqueId val="{00000011-E980-4342-9097-D468210E8D77}"/>
              </c:ext>
            </c:extLst>
          </c:dPt>
          <c:dLbls>
            <c:dLbl>
              <c:idx val="0"/>
              <c:tx>
                <c:rich>
                  <a:bodyPr/>
                  <a:lstStyle/>
                  <a:p>
                    <a:r>
                      <a:rPr lang="en-US"/>
                      <a:t>Independência</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980-4342-9097-D468210E8D77}"/>
                </c:ext>
              </c:extLst>
            </c:dLbl>
            <c:dLbl>
              <c:idx val="1"/>
              <c:tx>
                <c:rich>
                  <a:bodyPr/>
                  <a:lstStyle/>
                  <a:p>
                    <a:r>
                      <a:rPr lang="en-US"/>
                      <a:t>Tolerãncia</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980-4342-9097-D468210E8D77}"/>
                </c:ext>
              </c:extLst>
            </c:dLbl>
            <c:dLbl>
              <c:idx val="2"/>
              <c:tx>
                <c:rich>
                  <a:bodyPr/>
                  <a:lstStyle/>
                  <a:p>
                    <a:r>
                      <a:rPr lang="en-US"/>
                      <a:t>Comunicação</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980-4342-9097-D468210E8D77}"/>
                </c:ext>
              </c:extLst>
            </c:dLbl>
            <c:dLbl>
              <c:idx val="3"/>
              <c:tx>
                <c:rich>
                  <a:bodyPr/>
                  <a:lstStyle/>
                  <a:p>
                    <a:r>
                      <a:rPr lang="en-US"/>
                      <a:t>Trabalho</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980-4342-9097-D468210E8D77}"/>
                </c:ext>
              </c:extLst>
            </c:dLbl>
            <c:dLbl>
              <c:idx val="4"/>
              <c:tx>
                <c:rich>
                  <a:bodyPr/>
                  <a:lstStyle/>
                  <a:p>
                    <a:r>
                      <a:rPr lang="en-US"/>
                      <a:t>Ação</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980-4342-9097-D468210E8D77}"/>
                </c:ext>
              </c:extLst>
            </c:dLbl>
            <c:dLbl>
              <c:idx val="5"/>
              <c:tx>
                <c:rich>
                  <a:bodyPr/>
                  <a:lstStyle/>
                  <a:p>
                    <a:r>
                      <a:rPr lang="en-US"/>
                      <a:t>Amor</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980-4342-9097-D468210E8D77}"/>
                </c:ext>
              </c:extLst>
            </c:dLbl>
            <c:dLbl>
              <c:idx val="6"/>
              <c:tx>
                <c:rich>
                  <a:bodyPr/>
                  <a:lstStyle/>
                  <a:p>
                    <a:r>
                      <a:rPr lang="en-US"/>
                      <a:t>Espiritualidade</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980-4342-9097-D468210E8D77}"/>
                </c:ext>
              </c:extLst>
            </c:dLbl>
            <c:dLbl>
              <c:idx val="7"/>
              <c:tx>
                <c:rich>
                  <a:bodyPr/>
                  <a:lstStyle/>
                  <a:p>
                    <a:r>
                      <a:rPr lang="en-US"/>
                      <a:t>Material</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980-4342-9097-D468210E8D77}"/>
                </c:ext>
              </c:extLst>
            </c:dLbl>
            <c:dLbl>
              <c:idx val="8"/>
              <c:tx>
                <c:rich>
                  <a:bodyPr/>
                  <a:lstStyle/>
                  <a:p>
                    <a:r>
                      <a:rPr lang="en-US"/>
                      <a:t>Compaixão</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980-4342-9097-D468210E8D77}"/>
                </c:ext>
              </c:extLst>
            </c:dLbl>
            <c:spPr>
              <a:noFill/>
              <a:ln>
                <a:noFill/>
              </a:ln>
              <a:effectLst/>
            </c:spPr>
            <c:txPr>
              <a:bodyPr wrap="square" lIns="38100" tIns="19050" rIns="38100" bIns="19050" anchor="ctr">
                <a:spAutoFit/>
              </a:bodyPr>
              <a:lstStyle/>
              <a:p>
                <a:pPr>
                  <a:defRPr sz="600"/>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DADOS!$BR$12:$BZ$12</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2-E980-4342-9097-D468210E8D77}"/>
            </c:ext>
          </c:extLst>
        </c:ser>
        <c:dLbls>
          <c:showLegendKey val="0"/>
          <c:showVal val="0"/>
          <c:showCatName val="0"/>
          <c:showSerName val="0"/>
          <c:showPercent val="0"/>
          <c:showBubbleSize val="0"/>
        </c:dLbls>
        <c:gapWidth val="150"/>
        <c:axId val="338848856"/>
        <c:axId val="338851208"/>
      </c:barChart>
      <c:lineChart>
        <c:grouping val="standard"/>
        <c:varyColors val="0"/>
        <c:ser>
          <c:idx val="1"/>
          <c:order val="1"/>
          <c:tx>
            <c:v>Normal</c:v>
          </c:tx>
          <c:spPr>
            <a:ln>
              <a:solidFill>
                <a:schemeClr val="tx1"/>
              </a:solidFill>
            </a:ln>
          </c:spPr>
          <c:marker>
            <c:symbol val="none"/>
          </c:marker>
          <c:val>
            <c:numRef>
              <c:f>DADOS!$BR$13:$BZ$13</c:f>
              <c:numCache>
                <c:formatCode>General</c:formatCode>
                <c:ptCount val="9"/>
                <c:pt idx="0">
                  <c:v>3</c:v>
                </c:pt>
                <c:pt idx="1">
                  <c:v>2</c:v>
                </c:pt>
                <c:pt idx="2">
                  <c:v>3</c:v>
                </c:pt>
                <c:pt idx="3">
                  <c:v>2</c:v>
                </c:pt>
                <c:pt idx="4">
                  <c:v>3</c:v>
                </c:pt>
                <c:pt idx="5">
                  <c:v>3</c:v>
                </c:pt>
                <c:pt idx="6">
                  <c:v>1</c:v>
                </c:pt>
                <c:pt idx="7">
                  <c:v>1</c:v>
                </c:pt>
                <c:pt idx="8">
                  <c:v>3</c:v>
                </c:pt>
              </c:numCache>
            </c:numRef>
          </c:val>
          <c:smooth val="0"/>
          <c:extLst>
            <c:ext xmlns:c16="http://schemas.microsoft.com/office/drawing/2014/chart" uri="{C3380CC4-5D6E-409C-BE32-E72D297353CC}">
              <c16:uniqueId val="{00000013-E980-4342-9097-D468210E8D77}"/>
            </c:ext>
          </c:extLst>
        </c:ser>
        <c:dLbls>
          <c:showLegendKey val="0"/>
          <c:showVal val="0"/>
          <c:showCatName val="0"/>
          <c:showSerName val="0"/>
          <c:showPercent val="0"/>
          <c:showBubbleSize val="0"/>
        </c:dLbls>
        <c:marker val="1"/>
        <c:smooth val="0"/>
        <c:axId val="338848856"/>
        <c:axId val="338851208"/>
      </c:lineChart>
      <c:catAx>
        <c:axId val="338848856"/>
        <c:scaling>
          <c:orientation val="minMax"/>
        </c:scaling>
        <c:delete val="0"/>
        <c:axPos val="b"/>
        <c:majorTickMark val="out"/>
        <c:minorTickMark val="none"/>
        <c:tickLblPos val="nextTo"/>
        <c:crossAx val="338851208"/>
        <c:crosses val="autoZero"/>
        <c:auto val="1"/>
        <c:lblAlgn val="ctr"/>
        <c:lblOffset val="100"/>
        <c:noMultiLvlLbl val="0"/>
      </c:catAx>
      <c:valAx>
        <c:axId val="338851208"/>
        <c:scaling>
          <c:orientation val="minMax"/>
        </c:scaling>
        <c:delete val="0"/>
        <c:axPos val="l"/>
        <c:majorGridlines/>
        <c:numFmt formatCode="General" sourceLinked="1"/>
        <c:majorTickMark val="out"/>
        <c:minorTickMark val="none"/>
        <c:tickLblPos val="nextTo"/>
        <c:crossAx val="338848856"/>
        <c:crosses val="autoZero"/>
        <c:crossBetween val="between"/>
      </c:valAx>
    </c:plotArea>
    <c:plotVisOnly val="1"/>
    <c:dispBlanksAs val="gap"/>
    <c:showDLblsOverMax val="0"/>
  </c:chart>
  <c:spPr>
    <a:solidFill>
      <a:schemeClr val="bg1">
        <a:lumMod val="85000"/>
      </a:schemeClr>
    </a:solidFill>
    <a:scene3d>
      <a:camera prst="orthographicFront"/>
      <a:lightRig rig="threePt" dir="t"/>
    </a:scene3d>
    <a:sp3d>
      <a:bevelB/>
    </a:sp3d>
  </c:spPr>
  <c:printSettings>
    <c:headerFooter/>
    <c:pageMargins b="0.78740157499999996" l="0.511811024" r="0.511811024" t="0.78740157499999996" header="0.31496062000000075" footer="0.3149606200000007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327163348346537E-2"/>
          <c:y val="2.2528654473867659E-2"/>
          <c:w val="0.965905596205619"/>
          <c:h val="0.90636315494726039"/>
        </c:manualLayout>
      </c:layout>
      <c:barChart>
        <c:barDir val="col"/>
        <c:grouping val="clustered"/>
        <c:varyColors val="0"/>
        <c:ser>
          <c:idx val="0"/>
          <c:order val="0"/>
          <c:spPr>
            <a:ln>
              <a:solidFill>
                <a:schemeClr val="tx1"/>
              </a:solidFill>
            </a:ln>
          </c:spPr>
          <c:invertIfNegative val="0"/>
          <c:dPt>
            <c:idx val="0"/>
            <c:invertIfNegative val="0"/>
            <c:bubble3D val="0"/>
            <c:spPr>
              <a:solidFill>
                <a:srgbClr val="FF0000"/>
              </a:solidFill>
              <a:ln>
                <a:solidFill>
                  <a:schemeClr val="tx1"/>
                </a:solidFill>
              </a:ln>
            </c:spPr>
            <c:extLst>
              <c:ext xmlns:c16="http://schemas.microsoft.com/office/drawing/2014/chart" uri="{C3380CC4-5D6E-409C-BE32-E72D297353CC}">
                <c16:uniqueId val="{00000001-C80E-423F-831B-4765628CC168}"/>
              </c:ext>
            </c:extLst>
          </c:dPt>
          <c:dPt>
            <c:idx val="1"/>
            <c:invertIfNegative val="0"/>
            <c:bubble3D val="0"/>
            <c:spPr>
              <a:solidFill>
                <a:srgbClr val="F6960A"/>
              </a:solidFill>
              <a:ln>
                <a:solidFill>
                  <a:schemeClr val="tx1"/>
                </a:solidFill>
              </a:ln>
            </c:spPr>
            <c:extLst>
              <c:ext xmlns:c16="http://schemas.microsoft.com/office/drawing/2014/chart" uri="{C3380CC4-5D6E-409C-BE32-E72D297353CC}">
                <c16:uniqueId val="{00000003-C80E-423F-831B-4765628CC168}"/>
              </c:ext>
            </c:extLst>
          </c:dPt>
          <c:dPt>
            <c:idx val="2"/>
            <c:invertIfNegative val="0"/>
            <c:bubble3D val="0"/>
            <c:spPr>
              <a:solidFill>
                <a:srgbClr val="FFFF00"/>
              </a:solidFill>
              <a:ln>
                <a:solidFill>
                  <a:schemeClr val="tx1"/>
                </a:solidFill>
              </a:ln>
            </c:spPr>
            <c:extLst>
              <c:ext xmlns:c16="http://schemas.microsoft.com/office/drawing/2014/chart" uri="{C3380CC4-5D6E-409C-BE32-E72D297353CC}">
                <c16:uniqueId val="{00000005-C80E-423F-831B-4765628CC168}"/>
              </c:ext>
            </c:extLst>
          </c:dPt>
          <c:dPt>
            <c:idx val="3"/>
            <c:invertIfNegative val="0"/>
            <c:bubble3D val="0"/>
            <c:spPr>
              <a:solidFill>
                <a:srgbClr val="00B050"/>
              </a:solidFill>
              <a:ln>
                <a:solidFill>
                  <a:schemeClr val="tx1"/>
                </a:solidFill>
              </a:ln>
            </c:spPr>
            <c:extLst>
              <c:ext xmlns:c16="http://schemas.microsoft.com/office/drawing/2014/chart" uri="{C3380CC4-5D6E-409C-BE32-E72D297353CC}">
                <c16:uniqueId val="{00000007-C80E-423F-831B-4765628CC168}"/>
              </c:ext>
            </c:extLst>
          </c:dPt>
          <c:dPt>
            <c:idx val="4"/>
            <c:invertIfNegative val="0"/>
            <c:bubble3D val="0"/>
            <c:spPr>
              <a:solidFill>
                <a:schemeClr val="accent2">
                  <a:lumMod val="40000"/>
                  <a:lumOff val="60000"/>
                </a:schemeClr>
              </a:solidFill>
              <a:ln>
                <a:solidFill>
                  <a:schemeClr val="tx1"/>
                </a:solidFill>
              </a:ln>
            </c:spPr>
            <c:extLst>
              <c:ext xmlns:c16="http://schemas.microsoft.com/office/drawing/2014/chart" uri="{C3380CC4-5D6E-409C-BE32-E72D297353CC}">
                <c16:uniqueId val="{00000009-C80E-423F-831B-4765628CC168}"/>
              </c:ext>
            </c:extLst>
          </c:dPt>
          <c:dPt>
            <c:idx val="5"/>
            <c:invertIfNegative val="0"/>
            <c:bubble3D val="0"/>
            <c:spPr>
              <a:solidFill>
                <a:schemeClr val="accent2">
                  <a:lumMod val="75000"/>
                </a:schemeClr>
              </a:solidFill>
              <a:ln>
                <a:solidFill>
                  <a:schemeClr val="tx1"/>
                </a:solidFill>
              </a:ln>
            </c:spPr>
            <c:extLst>
              <c:ext xmlns:c16="http://schemas.microsoft.com/office/drawing/2014/chart" uri="{C3380CC4-5D6E-409C-BE32-E72D297353CC}">
                <c16:uniqueId val="{0000000B-C80E-423F-831B-4765628CC168}"/>
              </c:ext>
            </c:extLst>
          </c:dPt>
          <c:dPt>
            <c:idx val="6"/>
            <c:invertIfNegative val="0"/>
            <c:bubble3D val="0"/>
            <c:spPr>
              <a:solidFill>
                <a:srgbClr val="7030A0"/>
              </a:solidFill>
              <a:ln>
                <a:solidFill>
                  <a:schemeClr val="tx1"/>
                </a:solidFill>
              </a:ln>
            </c:spPr>
            <c:extLst>
              <c:ext xmlns:c16="http://schemas.microsoft.com/office/drawing/2014/chart" uri="{C3380CC4-5D6E-409C-BE32-E72D297353CC}">
                <c16:uniqueId val="{0000000D-C80E-423F-831B-4765628CC168}"/>
              </c:ext>
            </c:extLst>
          </c:dPt>
          <c:dPt>
            <c:idx val="7"/>
            <c:invertIfNegative val="0"/>
            <c:bubble3D val="0"/>
            <c:spPr>
              <a:solidFill>
                <a:schemeClr val="accent1">
                  <a:lumMod val="40000"/>
                  <a:lumOff val="60000"/>
                </a:schemeClr>
              </a:solidFill>
              <a:ln>
                <a:solidFill>
                  <a:schemeClr val="tx1"/>
                </a:solidFill>
              </a:ln>
            </c:spPr>
            <c:extLst>
              <c:ext xmlns:c16="http://schemas.microsoft.com/office/drawing/2014/chart" uri="{C3380CC4-5D6E-409C-BE32-E72D297353CC}">
                <c16:uniqueId val="{0000000F-C80E-423F-831B-4765628CC168}"/>
              </c:ext>
            </c:extLst>
          </c:dPt>
          <c:dPt>
            <c:idx val="8"/>
            <c:invertIfNegative val="0"/>
            <c:bubble3D val="0"/>
            <c:spPr>
              <a:solidFill>
                <a:schemeClr val="bg1"/>
              </a:solidFill>
              <a:ln>
                <a:solidFill>
                  <a:schemeClr val="tx1"/>
                </a:solidFill>
              </a:ln>
            </c:spPr>
            <c:extLst>
              <c:ext xmlns:c16="http://schemas.microsoft.com/office/drawing/2014/chart" uri="{C3380CC4-5D6E-409C-BE32-E72D297353CC}">
                <c16:uniqueId val="{00000011-C80E-423F-831B-4765628CC168}"/>
              </c:ext>
            </c:extLst>
          </c:dPt>
          <c:dLbls>
            <c:dLbl>
              <c:idx val="0"/>
              <c:tx>
                <c:rich>
                  <a:bodyPr/>
                  <a:lstStyle/>
                  <a:p>
                    <a:r>
                      <a:rPr lang="en-US"/>
                      <a:t>Independência</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80E-423F-831B-4765628CC168}"/>
                </c:ext>
              </c:extLst>
            </c:dLbl>
            <c:dLbl>
              <c:idx val="1"/>
              <c:tx>
                <c:rich>
                  <a:bodyPr/>
                  <a:lstStyle/>
                  <a:p>
                    <a:r>
                      <a:rPr lang="en-US"/>
                      <a:t>Tolerãncia</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80E-423F-831B-4765628CC168}"/>
                </c:ext>
              </c:extLst>
            </c:dLbl>
            <c:dLbl>
              <c:idx val="2"/>
              <c:tx>
                <c:rich>
                  <a:bodyPr/>
                  <a:lstStyle/>
                  <a:p>
                    <a:r>
                      <a:rPr lang="en-US"/>
                      <a:t>Comunicação</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80E-423F-831B-4765628CC168}"/>
                </c:ext>
              </c:extLst>
            </c:dLbl>
            <c:dLbl>
              <c:idx val="3"/>
              <c:tx>
                <c:rich>
                  <a:bodyPr/>
                  <a:lstStyle/>
                  <a:p>
                    <a:r>
                      <a:rPr lang="en-US"/>
                      <a:t>Trabalho</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80E-423F-831B-4765628CC168}"/>
                </c:ext>
              </c:extLst>
            </c:dLbl>
            <c:dLbl>
              <c:idx val="4"/>
              <c:tx>
                <c:rich>
                  <a:bodyPr/>
                  <a:lstStyle/>
                  <a:p>
                    <a:r>
                      <a:rPr lang="en-US"/>
                      <a:t>Ação</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80E-423F-831B-4765628CC168}"/>
                </c:ext>
              </c:extLst>
            </c:dLbl>
            <c:dLbl>
              <c:idx val="5"/>
              <c:tx>
                <c:rich>
                  <a:bodyPr/>
                  <a:lstStyle/>
                  <a:p>
                    <a:r>
                      <a:rPr lang="en-US"/>
                      <a:t>Amor</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80E-423F-831B-4765628CC168}"/>
                </c:ext>
              </c:extLst>
            </c:dLbl>
            <c:dLbl>
              <c:idx val="6"/>
              <c:tx>
                <c:rich>
                  <a:bodyPr/>
                  <a:lstStyle/>
                  <a:p>
                    <a:r>
                      <a:rPr lang="en-US"/>
                      <a:t>Espiritualidade</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80E-423F-831B-4765628CC168}"/>
                </c:ext>
              </c:extLst>
            </c:dLbl>
            <c:dLbl>
              <c:idx val="7"/>
              <c:tx>
                <c:rich>
                  <a:bodyPr/>
                  <a:lstStyle/>
                  <a:p>
                    <a:r>
                      <a:rPr lang="en-US"/>
                      <a:t>Material</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80E-423F-831B-4765628CC168}"/>
                </c:ext>
              </c:extLst>
            </c:dLbl>
            <c:dLbl>
              <c:idx val="8"/>
              <c:tx>
                <c:rich>
                  <a:bodyPr/>
                  <a:lstStyle/>
                  <a:p>
                    <a:r>
                      <a:rPr lang="en-US"/>
                      <a:t>Compaixão</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80E-423F-831B-4765628CC168}"/>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DADOS!$BR$12:$BZ$12</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2-C80E-423F-831B-4765628CC168}"/>
            </c:ext>
          </c:extLst>
        </c:ser>
        <c:dLbls>
          <c:showLegendKey val="0"/>
          <c:showVal val="0"/>
          <c:showCatName val="0"/>
          <c:showSerName val="0"/>
          <c:showPercent val="0"/>
          <c:showBubbleSize val="0"/>
        </c:dLbls>
        <c:gapWidth val="150"/>
        <c:axId val="338844936"/>
        <c:axId val="338851600"/>
      </c:barChart>
      <c:lineChart>
        <c:grouping val="standard"/>
        <c:varyColors val="0"/>
        <c:ser>
          <c:idx val="1"/>
          <c:order val="1"/>
          <c:tx>
            <c:v>Normal</c:v>
          </c:tx>
          <c:spPr>
            <a:ln>
              <a:solidFill>
                <a:schemeClr val="tx1"/>
              </a:solidFill>
            </a:ln>
          </c:spPr>
          <c:marker>
            <c:symbol val="none"/>
          </c:marker>
          <c:val>
            <c:numRef>
              <c:f>DADOS!$BR$13:$BZ$13</c:f>
              <c:numCache>
                <c:formatCode>General</c:formatCode>
                <c:ptCount val="9"/>
                <c:pt idx="0">
                  <c:v>3</c:v>
                </c:pt>
                <c:pt idx="1">
                  <c:v>2</c:v>
                </c:pt>
                <c:pt idx="2">
                  <c:v>3</c:v>
                </c:pt>
                <c:pt idx="3">
                  <c:v>2</c:v>
                </c:pt>
                <c:pt idx="4">
                  <c:v>3</c:v>
                </c:pt>
                <c:pt idx="5">
                  <c:v>3</c:v>
                </c:pt>
                <c:pt idx="6">
                  <c:v>1</c:v>
                </c:pt>
                <c:pt idx="7">
                  <c:v>1</c:v>
                </c:pt>
                <c:pt idx="8">
                  <c:v>3</c:v>
                </c:pt>
              </c:numCache>
            </c:numRef>
          </c:val>
          <c:smooth val="0"/>
          <c:extLst>
            <c:ext xmlns:c16="http://schemas.microsoft.com/office/drawing/2014/chart" uri="{C3380CC4-5D6E-409C-BE32-E72D297353CC}">
              <c16:uniqueId val="{00000012-A39B-4E76-AE6A-B57CB692261D}"/>
            </c:ext>
          </c:extLst>
        </c:ser>
        <c:dLbls>
          <c:showLegendKey val="0"/>
          <c:showVal val="0"/>
          <c:showCatName val="0"/>
          <c:showSerName val="0"/>
          <c:showPercent val="0"/>
          <c:showBubbleSize val="0"/>
        </c:dLbls>
        <c:marker val="1"/>
        <c:smooth val="0"/>
        <c:axId val="338844936"/>
        <c:axId val="338851600"/>
      </c:lineChart>
      <c:catAx>
        <c:axId val="338844936"/>
        <c:scaling>
          <c:orientation val="minMax"/>
        </c:scaling>
        <c:delete val="0"/>
        <c:axPos val="b"/>
        <c:majorTickMark val="out"/>
        <c:minorTickMark val="none"/>
        <c:tickLblPos val="nextTo"/>
        <c:crossAx val="338851600"/>
        <c:crosses val="autoZero"/>
        <c:auto val="1"/>
        <c:lblAlgn val="ctr"/>
        <c:lblOffset val="100"/>
        <c:noMultiLvlLbl val="0"/>
      </c:catAx>
      <c:valAx>
        <c:axId val="338851600"/>
        <c:scaling>
          <c:orientation val="minMax"/>
        </c:scaling>
        <c:delete val="0"/>
        <c:axPos val="l"/>
        <c:majorGridlines/>
        <c:numFmt formatCode="General" sourceLinked="1"/>
        <c:majorTickMark val="out"/>
        <c:minorTickMark val="none"/>
        <c:tickLblPos val="nextTo"/>
        <c:crossAx val="338844936"/>
        <c:crosses val="autoZero"/>
        <c:crossBetween val="between"/>
      </c:valAx>
    </c:plotArea>
    <c:plotVisOnly val="1"/>
    <c:dispBlanksAs val="gap"/>
    <c:showDLblsOverMax val="0"/>
  </c:chart>
  <c:spPr>
    <a:solidFill>
      <a:schemeClr val="bg1">
        <a:lumMod val="85000"/>
      </a:schemeClr>
    </a:solidFill>
    <a:scene3d>
      <a:camera prst="orthographicFront"/>
      <a:lightRig rig="threePt" dir="t"/>
    </a:scene3d>
    <a:sp3d>
      <a:bevelB/>
    </a:sp3d>
  </c:spPr>
  <c:printSettings>
    <c:headerFooter/>
    <c:pageMargins b="0.78740157499999996" l="0.511811024" r="0.511811024" t="0.78740157499999996" header="0.31496062000000075" footer="0.3149606200000007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419772528433943"/>
          <c:y val="4.0592373869932925E-2"/>
          <c:w val="0.59218901434789006"/>
          <c:h val="0.71533792650918637"/>
        </c:manualLayout>
      </c:layout>
      <c:barChart>
        <c:barDir val="bar"/>
        <c:grouping val="clustered"/>
        <c:varyColors val="0"/>
        <c:ser>
          <c:idx val="0"/>
          <c:order val="0"/>
          <c:spPr>
            <a:solidFill>
              <a:schemeClr val="accent1"/>
            </a:solidFill>
            <a:ln>
              <a:noFill/>
            </a:ln>
            <a:effectLst/>
          </c:spPr>
          <c:invertIfNegative val="0"/>
          <c:cat>
            <c:strRef>
              <c:f>'16'!$AT$46:$AT$91</c:f>
              <c:strCache>
                <c:ptCount val="46"/>
                <c:pt idx="0">
                  <c:v>Aceitação de mudanças</c:v>
                </c:pt>
                <c:pt idx="1">
                  <c:v>Altruismo</c:v>
                </c:pt>
                <c:pt idx="2">
                  <c:v>Arrogância</c:v>
                </c:pt>
                <c:pt idx="3">
                  <c:v>Ambição</c:v>
                </c:pt>
                <c:pt idx="4">
                  <c:v>Auto-expressão</c:v>
                </c:pt>
                <c:pt idx="5">
                  <c:v>Carisma</c:v>
                </c:pt>
                <c:pt idx="6">
                  <c:v>Comodismo</c:v>
                </c:pt>
                <c:pt idx="7">
                  <c:v>Competência</c:v>
                </c:pt>
                <c:pt idx="8">
                  <c:v>Competitividade</c:v>
                </c:pt>
                <c:pt idx="9">
                  <c:v>Comunicação</c:v>
                </c:pt>
                <c:pt idx="10">
                  <c:v>Concentração</c:v>
                </c:pt>
                <c:pt idx="11">
                  <c:v>Confiança</c:v>
                </c:pt>
                <c:pt idx="12">
                  <c:v>Construção</c:v>
                </c:pt>
                <c:pt idx="13">
                  <c:v>Controle</c:v>
                </c:pt>
                <c:pt idx="14">
                  <c:v>Criatividade</c:v>
                </c:pt>
                <c:pt idx="15">
                  <c:v>Dinamismo</c:v>
                </c:pt>
                <c:pt idx="16">
                  <c:v>Eloquência</c:v>
                </c:pt>
                <c:pt idx="17">
                  <c:v>Espírito de Grupo</c:v>
                </c:pt>
                <c:pt idx="18">
                  <c:v>Estabilidade</c:v>
                </c:pt>
                <c:pt idx="19">
                  <c:v>Flexibilidade</c:v>
                </c:pt>
                <c:pt idx="20">
                  <c:v>Foco</c:v>
                </c:pt>
                <c:pt idx="21">
                  <c:v>Impaciência</c:v>
                </c:pt>
                <c:pt idx="22">
                  <c:v>Impulsividade</c:v>
                </c:pt>
                <c:pt idx="23">
                  <c:v>Independência</c:v>
                </c:pt>
                <c:pt idx="24">
                  <c:v>Inércia</c:v>
                </c:pt>
                <c:pt idx="25">
                  <c:v>Intelecto</c:v>
                </c:pt>
                <c:pt idx="26">
                  <c:v>Intuição</c:v>
                </c:pt>
                <c:pt idx="27">
                  <c:v>Julgamento</c:v>
                </c:pt>
                <c:pt idx="28">
                  <c:v>Lealdade</c:v>
                </c:pt>
                <c:pt idx="29">
                  <c:v>Liberdade</c:v>
                </c:pt>
                <c:pt idx="30">
                  <c:v>Liderança</c:v>
                </c:pt>
                <c:pt idx="31">
                  <c:v>Manipulação</c:v>
                </c:pt>
                <c:pt idx="32">
                  <c:v>Organização</c:v>
                </c:pt>
                <c:pt idx="33">
                  <c:v>Otimismo</c:v>
                </c:pt>
                <c:pt idx="34">
                  <c:v>Paciência</c:v>
                </c:pt>
                <c:pt idx="35">
                  <c:v>Planejamento</c:v>
                </c:pt>
                <c:pt idx="36">
                  <c:v>Poder de Decisão</c:v>
                </c:pt>
                <c:pt idx="37">
                  <c:v>Poder de Negociação</c:v>
                </c:pt>
                <c:pt idx="38">
                  <c:v>Polivalência</c:v>
                </c:pt>
                <c:pt idx="39">
                  <c:v>Pontualidade</c:v>
                </c:pt>
                <c:pt idx="40">
                  <c:v>Preguiça</c:v>
                </c:pt>
                <c:pt idx="41">
                  <c:v>Pro-atividade</c:v>
                </c:pt>
                <c:pt idx="42">
                  <c:v>Sensibilidade</c:v>
                </c:pt>
                <c:pt idx="43">
                  <c:v>Simpatia</c:v>
                </c:pt>
                <c:pt idx="44">
                  <c:v>Sinceridade</c:v>
                </c:pt>
                <c:pt idx="45">
                  <c:v>Submissão</c:v>
                </c:pt>
              </c:strCache>
            </c:strRef>
          </c:cat>
          <c:val>
            <c:numRef>
              <c:f>'16'!$AU$46:$AU$91</c:f>
              <c:numCache>
                <c:formatCode>General</c:formatCode>
                <c:ptCount val="46"/>
                <c:pt idx="0">
                  <c:v>0</c:v>
                </c:pt>
                <c:pt idx="1">
                  <c:v>4</c:v>
                </c:pt>
                <c:pt idx="2">
                  <c:v>0</c:v>
                </c:pt>
                <c:pt idx="3">
                  <c:v>0</c:v>
                </c:pt>
                <c:pt idx="4">
                  <c:v>4</c:v>
                </c:pt>
                <c:pt idx="5">
                  <c:v>4</c:v>
                </c:pt>
                <c:pt idx="6">
                  <c:v>0</c:v>
                </c:pt>
                <c:pt idx="7">
                  <c:v>0</c:v>
                </c:pt>
                <c:pt idx="8">
                  <c:v>0</c:v>
                </c:pt>
                <c:pt idx="9">
                  <c:v>4</c:v>
                </c:pt>
                <c:pt idx="10">
                  <c:v>0</c:v>
                </c:pt>
                <c:pt idx="11">
                  <c:v>0</c:v>
                </c:pt>
                <c:pt idx="12">
                  <c:v>0</c:v>
                </c:pt>
                <c:pt idx="13">
                  <c:v>0</c:v>
                </c:pt>
                <c:pt idx="14">
                  <c:v>0</c:v>
                </c:pt>
                <c:pt idx="15">
                  <c:v>0</c:v>
                </c:pt>
                <c:pt idx="16">
                  <c:v>0</c:v>
                </c:pt>
                <c:pt idx="17">
                  <c:v>4</c:v>
                </c:pt>
                <c:pt idx="18">
                  <c:v>0</c:v>
                </c:pt>
                <c:pt idx="19">
                  <c:v>4</c:v>
                </c:pt>
                <c:pt idx="20">
                  <c:v>0</c:v>
                </c:pt>
                <c:pt idx="21">
                  <c:v>0</c:v>
                </c:pt>
                <c:pt idx="22">
                  <c:v>0</c:v>
                </c:pt>
                <c:pt idx="23">
                  <c:v>0</c:v>
                </c:pt>
                <c:pt idx="24">
                  <c:v>0</c:v>
                </c:pt>
                <c:pt idx="25">
                  <c:v>0</c:v>
                </c:pt>
                <c:pt idx="26">
                  <c:v>4</c:v>
                </c:pt>
                <c:pt idx="27">
                  <c:v>0</c:v>
                </c:pt>
                <c:pt idx="28">
                  <c:v>0</c:v>
                </c:pt>
                <c:pt idx="29">
                  <c:v>0</c:v>
                </c:pt>
                <c:pt idx="30">
                  <c:v>0</c:v>
                </c:pt>
                <c:pt idx="31">
                  <c:v>0</c:v>
                </c:pt>
                <c:pt idx="32">
                  <c:v>0</c:v>
                </c:pt>
                <c:pt idx="33">
                  <c:v>0</c:v>
                </c:pt>
                <c:pt idx="34">
                  <c:v>0</c:v>
                </c:pt>
                <c:pt idx="35">
                  <c:v>0</c:v>
                </c:pt>
                <c:pt idx="36">
                  <c:v>4</c:v>
                </c:pt>
                <c:pt idx="37">
                  <c:v>4</c:v>
                </c:pt>
                <c:pt idx="38">
                  <c:v>4</c:v>
                </c:pt>
                <c:pt idx="39">
                  <c:v>0</c:v>
                </c:pt>
                <c:pt idx="40">
                  <c:v>0</c:v>
                </c:pt>
                <c:pt idx="41">
                  <c:v>4</c:v>
                </c:pt>
                <c:pt idx="42">
                  <c:v>8</c:v>
                </c:pt>
                <c:pt idx="43">
                  <c:v>8</c:v>
                </c:pt>
                <c:pt idx="44">
                  <c:v>4</c:v>
                </c:pt>
                <c:pt idx="45">
                  <c:v>4</c:v>
                </c:pt>
              </c:numCache>
            </c:numRef>
          </c:val>
          <c:extLst>
            <c:ext xmlns:c16="http://schemas.microsoft.com/office/drawing/2014/chart" uri="{C3380CC4-5D6E-409C-BE32-E72D297353CC}">
              <c16:uniqueId val="{00000000-630E-4FC1-9BFD-2887EBC9EF06}"/>
            </c:ext>
          </c:extLst>
        </c:ser>
        <c:dLbls>
          <c:showLegendKey val="0"/>
          <c:showVal val="0"/>
          <c:showCatName val="0"/>
          <c:showSerName val="0"/>
          <c:showPercent val="0"/>
          <c:showBubbleSize val="0"/>
        </c:dLbls>
        <c:gapWidth val="182"/>
        <c:axId val="338850032"/>
        <c:axId val="338313152"/>
      </c:barChart>
      <c:catAx>
        <c:axId val="3388500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38313152"/>
        <c:crosses val="autoZero"/>
        <c:auto val="1"/>
        <c:lblAlgn val="ctr"/>
        <c:lblOffset val="100"/>
        <c:noMultiLvlLbl val="0"/>
      </c:catAx>
      <c:valAx>
        <c:axId val="3383131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388500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paperSize="9"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cat>
            <c:strRef>
              <c:f>'16'!$AT$95:$AT$134</c:f>
              <c:strCache>
                <c:ptCount val="40"/>
                <c:pt idx="0">
                  <c:v>Advogado</c:v>
                </c:pt>
                <c:pt idx="1">
                  <c:v>Agricultor</c:v>
                </c:pt>
                <c:pt idx="2">
                  <c:v>Arquiteto</c:v>
                </c:pt>
                <c:pt idx="3">
                  <c:v>Arquivista</c:v>
                </c:pt>
                <c:pt idx="4">
                  <c:v>Artista</c:v>
                </c:pt>
                <c:pt idx="5">
                  <c:v>Beleza</c:v>
                </c:pt>
                <c:pt idx="6">
                  <c:v>Biólogo</c:v>
                </c:pt>
                <c:pt idx="7">
                  <c:v>Cirurgião</c:v>
                </c:pt>
                <c:pt idx="8">
                  <c:v>Comercial</c:v>
                </c:pt>
                <c:pt idx="9">
                  <c:v>Comunicador</c:v>
                </c:pt>
                <c:pt idx="10">
                  <c:v>Construtor</c:v>
                </c:pt>
                <c:pt idx="11">
                  <c:v>Cozinheiro</c:v>
                </c:pt>
                <c:pt idx="12">
                  <c:v>Criação</c:v>
                </c:pt>
                <c:pt idx="13">
                  <c:v>Decorador</c:v>
                </c:pt>
                <c:pt idx="14">
                  <c:v>Enfermeiro</c:v>
                </c:pt>
                <c:pt idx="15">
                  <c:v>Financeiro</c:v>
                </c:pt>
                <c:pt idx="16">
                  <c:v>Físico</c:v>
                </c:pt>
                <c:pt idx="17">
                  <c:v>Informática</c:v>
                </c:pt>
                <c:pt idx="18">
                  <c:v>Juiz</c:v>
                </c:pt>
                <c:pt idx="19">
                  <c:v>Magistério</c:v>
                </c:pt>
                <c:pt idx="20">
                  <c:v>Manutenção</c:v>
                </c:pt>
                <c:pt idx="21">
                  <c:v>Matemático </c:v>
                </c:pt>
                <c:pt idx="22">
                  <c:v>Mecânico</c:v>
                </c:pt>
                <c:pt idx="23">
                  <c:v>Médico</c:v>
                </c:pt>
                <c:pt idx="24">
                  <c:v>Operacional</c:v>
                </c:pt>
                <c:pt idx="25">
                  <c:v>Pediatra</c:v>
                </c:pt>
                <c:pt idx="26">
                  <c:v>Policial</c:v>
                </c:pt>
                <c:pt idx="27">
                  <c:v>Político</c:v>
                </c:pt>
                <c:pt idx="28">
                  <c:v>Psicólogo</c:v>
                </c:pt>
                <c:pt idx="29">
                  <c:v>Publicidade</c:v>
                </c:pt>
                <c:pt idx="30">
                  <c:v>Recepção</c:v>
                </c:pt>
                <c:pt idx="31">
                  <c:v>Recursos Humanos</c:v>
                </c:pt>
                <c:pt idx="32">
                  <c:v>Secretário</c:v>
                </c:pt>
                <c:pt idx="33">
                  <c:v>Telefonista</c:v>
                </c:pt>
                <c:pt idx="34">
                  <c:v>Transportes</c:v>
                </c:pt>
                <c:pt idx="35">
                  <c:v>Vendas</c:v>
                </c:pt>
                <c:pt idx="36">
                  <c:v>Veterinário</c:v>
                </c:pt>
                <c:pt idx="37">
                  <c:v>Pastor</c:v>
                </c:pt>
                <c:pt idx="38">
                  <c:v>Modelo</c:v>
                </c:pt>
                <c:pt idx="39">
                  <c:v>Atleta</c:v>
                </c:pt>
              </c:strCache>
            </c:strRef>
          </c:cat>
          <c:val>
            <c:numRef>
              <c:f>'16'!$AU$95:$AU$134</c:f>
              <c:numCache>
                <c:formatCode>General</c:formatCode>
                <c:ptCount val="40"/>
                <c:pt idx="0">
                  <c:v>4</c:v>
                </c:pt>
                <c:pt idx="1">
                  <c:v>4</c:v>
                </c:pt>
                <c:pt idx="2">
                  <c:v>0</c:v>
                </c:pt>
                <c:pt idx="3">
                  <c:v>4</c:v>
                </c:pt>
                <c:pt idx="4">
                  <c:v>8</c:v>
                </c:pt>
                <c:pt idx="5">
                  <c:v>8</c:v>
                </c:pt>
                <c:pt idx="6">
                  <c:v>4</c:v>
                </c:pt>
                <c:pt idx="7">
                  <c:v>0</c:v>
                </c:pt>
                <c:pt idx="8">
                  <c:v>8</c:v>
                </c:pt>
                <c:pt idx="9">
                  <c:v>4</c:v>
                </c:pt>
                <c:pt idx="10">
                  <c:v>0</c:v>
                </c:pt>
                <c:pt idx="11">
                  <c:v>0</c:v>
                </c:pt>
                <c:pt idx="12">
                  <c:v>0</c:v>
                </c:pt>
                <c:pt idx="13">
                  <c:v>8</c:v>
                </c:pt>
                <c:pt idx="14">
                  <c:v>4</c:v>
                </c:pt>
                <c:pt idx="15">
                  <c:v>0</c:v>
                </c:pt>
                <c:pt idx="16">
                  <c:v>0</c:v>
                </c:pt>
                <c:pt idx="17">
                  <c:v>0</c:v>
                </c:pt>
                <c:pt idx="18">
                  <c:v>0</c:v>
                </c:pt>
                <c:pt idx="19">
                  <c:v>4</c:v>
                </c:pt>
                <c:pt idx="20">
                  <c:v>0</c:v>
                </c:pt>
                <c:pt idx="21">
                  <c:v>0</c:v>
                </c:pt>
                <c:pt idx="22">
                  <c:v>0</c:v>
                </c:pt>
                <c:pt idx="23">
                  <c:v>0</c:v>
                </c:pt>
                <c:pt idx="24">
                  <c:v>4</c:v>
                </c:pt>
                <c:pt idx="25">
                  <c:v>4</c:v>
                </c:pt>
                <c:pt idx="26">
                  <c:v>0</c:v>
                </c:pt>
                <c:pt idx="27">
                  <c:v>8</c:v>
                </c:pt>
                <c:pt idx="28">
                  <c:v>4</c:v>
                </c:pt>
                <c:pt idx="29">
                  <c:v>0</c:v>
                </c:pt>
                <c:pt idx="30">
                  <c:v>4</c:v>
                </c:pt>
                <c:pt idx="31">
                  <c:v>8</c:v>
                </c:pt>
                <c:pt idx="32">
                  <c:v>4</c:v>
                </c:pt>
                <c:pt idx="33">
                  <c:v>8</c:v>
                </c:pt>
                <c:pt idx="34">
                  <c:v>0</c:v>
                </c:pt>
                <c:pt idx="35">
                  <c:v>4</c:v>
                </c:pt>
                <c:pt idx="36">
                  <c:v>4</c:v>
                </c:pt>
                <c:pt idx="37">
                  <c:v>8</c:v>
                </c:pt>
                <c:pt idx="38">
                  <c:v>0</c:v>
                </c:pt>
                <c:pt idx="39">
                  <c:v>0</c:v>
                </c:pt>
              </c:numCache>
            </c:numRef>
          </c:val>
          <c:extLst>
            <c:ext xmlns:c16="http://schemas.microsoft.com/office/drawing/2014/chart" uri="{C3380CC4-5D6E-409C-BE32-E72D297353CC}">
              <c16:uniqueId val="{00000000-DF2C-4170-ABD6-C3F38BD2E85B}"/>
            </c:ext>
          </c:extLst>
        </c:ser>
        <c:dLbls>
          <c:showLegendKey val="0"/>
          <c:showVal val="0"/>
          <c:showCatName val="0"/>
          <c:showSerName val="0"/>
          <c:showPercent val="0"/>
          <c:showBubbleSize val="0"/>
        </c:dLbls>
        <c:gapWidth val="182"/>
        <c:axId val="338312368"/>
        <c:axId val="338313544"/>
      </c:barChart>
      <c:catAx>
        <c:axId val="3383123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38313544"/>
        <c:crosses val="autoZero"/>
        <c:auto val="1"/>
        <c:lblAlgn val="ctr"/>
        <c:lblOffset val="100"/>
        <c:noMultiLvlLbl val="0"/>
      </c:catAx>
      <c:valAx>
        <c:axId val="3383135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383123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orientation="landscape" horizontalDpi="300" verticalDpi="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cat>
            <c:strRef>
              <c:f>'16'!$AT$137:$AT$145</c:f>
              <c:strCache>
                <c:ptCount val="9"/>
                <c:pt idx="0">
                  <c:v>Direção</c:v>
                </c:pt>
                <c:pt idx="1">
                  <c:v>Superintendência</c:v>
                </c:pt>
                <c:pt idx="2">
                  <c:v>Gerência</c:v>
                </c:pt>
                <c:pt idx="3">
                  <c:v>Supervisão</c:v>
                </c:pt>
                <c:pt idx="4">
                  <c:v>Assistente</c:v>
                </c:pt>
                <c:pt idx="5">
                  <c:v>Auxiliar</c:v>
                </c:pt>
                <c:pt idx="7">
                  <c:v>Comando</c:v>
                </c:pt>
                <c:pt idx="8">
                  <c:v>Subordinação</c:v>
                </c:pt>
              </c:strCache>
            </c:strRef>
          </c:cat>
          <c:val>
            <c:numRef>
              <c:f>'16'!$AU$137:$AU$145</c:f>
              <c:numCache>
                <c:formatCode>General</c:formatCode>
                <c:ptCount val="9"/>
                <c:pt idx="0">
                  <c:v>4</c:v>
                </c:pt>
                <c:pt idx="1">
                  <c:v>4</c:v>
                </c:pt>
                <c:pt idx="2">
                  <c:v>4</c:v>
                </c:pt>
                <c:pt idx="3">
                  <c:v>0</c:v>
                </c:pt>
                <c:pt idx="4">
                  <c:v>0</c:v>
                </c:pt>
                <c:pt idx="5">
                  <c:v>0</c:v>
                </c:pt>
                <c:pt idx="7">
                  <c:v>0</c:v>
                </c:pt>
                <c:pt idx="8">
                  <c:v>0</c:v>
                </c:pt>
              </c:numCache>
            </c:numRef>
          </c:val>
          <c:extLst>
            <c:ext xmlns:c16="http://schemas.microsoft.com/office/drawing/2014/chart" uri="{C3380CC4-5D6E-409C-BE32-E72D297353CC}">
              <c16:uniqueId val="{00000000-9880-42F9-BD9E-D1B3B922E1AA}"/>
            </c:ext>
          </c:extLst>
        </c:ser>
        <c:dLbls>
          <c:showLegendKey val="0"/>
          <c:showVal val="0"/>
          <c:showCatName val="0"/>
          <c:showSerName val="0"/>
          <c:showPercent val="0"/>
          <c:showBubbleSize val="0"/>
        </c:dLbls>
        <c:gapWidth val="182"/>
        <c:axId val="338307272"/>
        <c:axId val="338308840"/>
      </c:barChart>
      <c:catAx>
        <c:axId val="3383072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38308840"/>
        <c:crosses val="autoZero"/>
        <c:auto val="1"/>
        <c:lblAlgn val="ctr"/>
        <c:lblOffset val="100"/>
        <c:noMultiLvlLbl val="0"/>
      </c:catAx>
      <c:valAx>
        <c:axId val="33830884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38307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8" Type="http://schemas.openxmlformats.org/officeDocument/2006/relationships/image" Target="../media/image11.emf"/><Relationship Id="rId3" Type="http://schemas.openxmlformats.org/officeDocument/2006/relationships/image" Target="../media/image6.emf"/><Relationship Id="rId7" Type="http://schemas.openxmlformats.org/officeDocument/2006/relationships/image" Target="../media/image10.emf"/><Relationship Id="rId2" Type="http://schemas.openxmlformats.org/officeDocument/2006/relationships/image" Target="../media/image5.emf"/><Relationship Id="rId1" Type="http://schemas.openxmlformats.org/officeDocument/2006/relationships/image" Target="../media/image4.emf"/><Relationship Id="rId6" Type="http://schemas.openxmlformats.org/officeDocument/2006/relationships/image" Target="../media/image9.emf"/><Relationship Id="rId5" Type="http://schemas.openxmlformats.org/officeDocument/2006/relationships/image" Target="../media/image8.emf"/><Relationship Id="rId10" Type="http://schemas.openxmlformats.org/officeDocument/2006/relationships/image" Target="../media/image13.jpeg"/><Relationship Id="rId4" Type="http://schemas.openxmlformats.org/officeDocument/2006/relationships/image" Target="../media/image7.emf"/><Relationship Id="rId9" Type="http://schemas.openxmlformats.org/officeDocument/2006/relationships/image" Target="../media/image12.emf"/></Relationships>
</file>

<file path=xl/drawings/_rels/drawing4.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8" Type="http://schemas.openxmlformats.org/officeDocument/2006/relationships/hyperlink" Target="https://www.docelimao.com.br/site/agenda/2585-descontos-e-brindes-para-assinantes-doce-limao.html" TargetMode="External"/><Relationship Id="rId3" Type="http://schemas.openxmlformats.org/officeDocument/2006/relationships/image" Target="../media/image18.jpeg"/><Relationship Id="rId7" Type="http://schemas.openxmlformats.org/officeDocument/2006/relationships/image" Target="../media/image20.jpeg"/><Relationship Id="rId2" Type="http://schemas.openxmlformats.org/officeDocument/2006/relationships/hyperlink" Target="https://www.docelimao.com.br/site/novaloja" TargetMode="External"/><Relationship Id="rId1" Type="http://schemas.openxmlformats.org/officeDocument/2006/relationships/image" Target="../media/image17.jpeg"/><Relationship Id="rId6" Type="http://schemas.openxmlformats.org/officeDocument/2006/relationships/hyperlink" Target="https://www.docelimao.com.br/site/agenda/2563-17-18-out-conceicao-trucom-bauru-sp.html" TargetMode="External"/><Relationship Id="rId11" Type="http://schemas.openxmlformats.org/officeDocument/2006/relationships/image" Target="../media/image22.jpeg"/><Relationship Id="rId5" Type="http://schemas.openxmlformats.org/officeDocument/2006/relationships/image" Target="../media/image19.gif"/><Relationship Id="rId10" Type="http://schemas.openxmlformats.org/officeDocument/2006/relationships/hyperlink" Target="https://www.docelimao.com.br/site/agenda/2425-curso-online-laticinios-vivos.html" TargetMode="External"/><Relationship Id="rId4" Type="http://schemas.openxmlformats.org/officeDocument/2006/relationships/hyperlink" Target="https://www.docelimao.com.br/site/component/banners/click/49.html" TargetMode="External"/><Relationship Id="rId9" Type="http://schemas.openxmlformats.org/officeDocument/2006/relationships/image" Target="../media/image21.jpeg"/></Relationships>
</file>

<file path=xl/drawings/_rels/vmlDrawing6.v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5.emf"/><Relationship Id="rId1" Type="http://schemas.openxmlformats.org/officeDocument/2006/relationships/image" Target="../media/image16.emf"/></Relationships>
</file>

<file path=xl/drawings/drawing1.xml><?xml version="1.0" encoding="utf-8"?>
<xdr:wsDr xmlns:xdr="http://schemas.openxmlformats.org/drawingml/2006/spreadsheetDrawing" xmlns:a="http://schemas.openxmlformats.org/drawingml/2006/main">
  <xdr:twoCellAnchor editAs="oneCell">
    <xdr:from>
      <xdr:col>26</xdr:col>
      <xdr:colOff>109009</xdr:colOff>
      <xdr:row>0</xdr:row>
      <xdr:rowOff>295275</xdr:rowOff>
    </xdr:from>
    <xdr:to>
      <xdr:col>38</xdr:col>
      <xdr:colOff>85724</xdr:colOff>
      <xdr:row>0</xdr:row>
      <xdr:rowOff>1085849</xdr:rowOff>
    </xdr:to>
    <xdr:pic>
      <xdr:nvPicPr>
        <xdr:cNvPr id="6" name="Imagem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04959" y="295275"/>
          <a:ext cx="1405465" cy="790574"/>
        </a:xfrm>
        <a:prstGeom prst="rect">
          <a:avLst/>
        </a:prstGeom>
      </xdr:spPr>
    </xdr:pic>
    <xdr:clientData/>
  </xdr:twoCellAnchor>
  <xdr:twoCellAnchor>
    <xdr:from>
      <xdr:col>10</xdr:col>
      <xdr:colOff>88829</xdr:colOff>
      <xdr:row>72</xdr:row>
      <xdr:rowOff>419100</xdr:rowOff>
    </xdr:from>
    <xdr:to>
      <xdr:col>52</xdr:col>
      <xdr:colOff>47625</xdr:colOff>
      <xdr:row>84</xdr:row>
      <xdr:rowOff>103043</xdr:rowOff>
    </xdr:to>
    <xdr:graphicFrame macro="">
      <xdr:nvGraphicFramePr>
        <xdr:cNvPr id="5" name="Gráfico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19</xdr:row>
      <xdr:rowOff>0</xdr:rowOff>
    </xdr:from>
    <xdr:to>
      <xdr:col>11</xdr:col>
      <xdr:colOff>86590</xdr:colOff>
      <xdr:row>22</xdr:row>
      <xdr:rowOff>8660</xdr:rowOff>
    </xdr:to>
    <xdr:sp macro="" textlink="">
      <xdr:nvSpPr>
        <xdr:cNvPr id="18" name="Elipse 17">
          <a:extLst>
            <a:ext uri="{FF2B5EF4-FFF2-40B4-BE49-F238E27FC236}">
              <a16:creationId xmlns:a16="http://schemas.microsoft.com/office/drawing/2014/main" id="{00000000-0008-0000-0000-000012000000}"/>
            </a:ext>
          </a:extLst>
        </xdr:cNvPr>
        <xdr:cNvSpPr/>
      </xdr:nvSpPr>
      <xdr:spPr>
        <a:xfrm>
          <a:off x="762000" y="3766705"/>
          <a:ext cx="242454" cy="56284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116898</xdr:colOff>
      <xdr:row>17</xdr:row>
      <xdr:rowOff>0</xdr:rowOff>
    </xdr:from>
    <xdr:to>
      <xdr:col>25</xdr:col>
      <xdr:colOff>29577</xdr:colOff>
      <xdr:row>19</xdr:row>
      <xdr:rowOff>173184</xdr:rowOff>
    </xdr:to>
    <xdr:grpSp>
      <xdr:nvGrpSpPr>
        <xdr:cNvPr id="24" name="Grupo 23">
          <a:extLst>
            <a:ext uri="{FF2B5EF4-FFF2-40B4-BE49-F238E27FC236}">
              <a16:creationId xmlns:a16="http://schemas.microsoft.com/office/drawing/2014/main" id="{00000000-0008-0000-0000-000018000000}"/>
            </a:ext>
          </a:extLst>
        </xdr:cNvPr>
        <xdr:cNvGrpSpPr/>
      </xdr:nvGrpSpPr>
      <xdr:grpSpPr>
        <a:xfrm>
          <a:off x="4260273" y="4514850"/>
          <a:ext cx="1331904" cy="420834"/>
          <a:chOff x="1541318" y="3506930"/>
          <a:chExt cx="1056409" cy="458934"/>
        </a:xfrm>
      </xdr:grpSpPr>
      <xdr:sp macro="" textlink="">
        <xdr:nvSpPr>
          <xdr:cNvPr id="23" name="Elipse 22">
            <a:extLst>
              <a:ext uri="{FF2B5EF4-FFF2-40B4-BE49-F238E27FC236}">
                <a16:creationId xmlns:a16="http://schemas.microsoft.com/office/drawing/2014/main" id="{00000000-0008-0000-0000-000017000000}"/>
              </a:ext>
            </a:extLst>
          </xdr:cNvPr>
          <xdr:cNvSpPr/>
        </xdr:nvSpPr>
        <xdr:spPr>
          <a:xfrm>
            <a:off x="1541318" y="3506930"/>
            <a:ext cx="173182" cy="41563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 name="Fluxograma: Dados armazenados 21">
            <a:extLst>
              <a:ext uri="{FF2B5EF4-FFF2-40B4-BE49-F238E27FC236}">
                <a16:creationId xmlns:a16="http://schemas.microsoft.com/office/drawing/2014/main" id="{00000000-0008-0000-0000-000016000000}"/>
              </a:ext>
            </a:extLst>
          </xdr:cNvPr>
          <xdr:cNvSpPr/>
        </xdr:nvSpPr>
        <xdr:spPr>
          <a:xfrm rot="10800000">
            <a:off x="1567295" y="3531044"/>
            <a:ext cx="1030432" cy="434820"/>
          </a:xfrm>
          <a:prstGeom prst="flowChartOnlineStorage">
            <a:avLst/>
          </a:prstGeom>
          <a:noFill/>
          <a:ln w="1270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25</xdr:col>
      <xdr:colOff>13854</xdr:colOff>
      <xdr:row>16</xdr:row>
      <xdr:rowOff>119062</xdr:rowOff>
    </xdr:from>
    <xdr:to>
      <xdr:col>34</xdr:col>
      <xdr:colOff>57150</xdr:colOff>
      <xdr:row>20</xdr:row>
      <xdr:rowOff>5199</xdr:rowOff>
    </xdr:to>
    <xdr:grpSp>
      <xdr:nvGrpSpPr>
        <xdr:cNvPr id="25" name="Grupo 24">
          <a:extLst>
            <a:ext uri="{FF2B5EF4-FFF2-40B4-BE49-F238E27FC236}">
              <a16:creationId xmlns:a16="http://schemas.microsoft.com/office/drawing/2014/main" id="{00000000-0008-0000-0000-000019000000}"/>
            </a:ext>
          </a:extLst>
        </xdr:cNvPr>
        <xdr:cNvGrpSpPr/>
      </xdr:nvGrpSpPr>
      <xdr:grpSpPr>
        <a:xfrm>
          <a:off x="5576454" y="4491037"/>
          <a:ext cx="1148196" cy="467162"/>
          <a:chOff x="1541317" y="3506930"/>
          <a:chExt cx="1056410" cy="458934"/>
        </a:xfrm>
      </xdr:grpSpPr>
      <xdr:sp macro="" textlink="">
        <xdr:nvSpPr>
          <xdr:cNvPr id="26" name="Elipse 25">
            <a:extLst>
              <a:ext uri="{FF2B5EF4-FFF2-40B4-BE49-F238E27FC236}">
                <a16:creationId xmlns:a16="http://schemas.microsoft.com/office/drawing/2014/main" id="{00000000-0008-0000-0000-00001A000000}"/>
              </a:ext>
            </a:extLst>
          </xdr:cNvPr>
          <xdr:cNvSpPr/>
        </xdr:nvSpPr>
        <xdr:spPr>
          <a:xfrm>
            <a:off x="1541317" y="3506930"/>
            <a:ext cx="187321" cy="43858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Fluxograma: Dados armazenados 26">
            <a:extLst>
              <a:ext uri="{FF2B5EF4-FFF2-40B4-BE49-F238E27FC236}">
                <a16:creationId xmlns:a16="http://schemas.microsoft.com/office/drawing/2014/main" id="{00000000-0008-0000-0000-00001B000000}"/>
              </a:ext>
            </a:extLst>
          </xdr:cNvPr>
          <xdr:cNvSpPr/>
        </xdr:nvSpPr>
        <xdr:spPr>
          <a:xfrm rot="10800000">
            <a:off x="1567295" y="3531044"/>
            <a:ext cx="1030432" cy="434820"/>
          </a:xfrm>
          <a:prstGeom prst="flowChartOnlineStorage">
            <a:avLst/>
          </a:prstGeom>
          <a:noFill/>
          <a:ln w="1270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34</xdr:col>
      <xdr:colOff>88323</xdr:colOff>
      <xdr:row>16</xdr:row>
      <xdr:rowOff>127274</xdr:rowOff>
    </xdr:from>
    <xdr:to>
      <xdr:col>44</xdr:col>
      <xdr:colOff>19050</xdr:colOff>
      <xdr:row>20</xdr:row>
      <xdr:rowOff>10394</xdr:rowOff>
    </xdr:to>
    <xdr:grpSp>
      <xdr:nvGrpSpPr>
        <xdr:cNvPr id="28" name="Grupo 27">
          <a:extLst>
            <a:ext uri="{FF2B5EF4-FFF2-40B4-BE49-F238E27FC236}">
              <a16:creationId xmlns:a16="http://schemas.microsoft.com/office/drawing/2014/main" id="{00000000-0008-0000-0000-00001C000000}"/>
            </a:ext>
          </a:extLst>
        </xdr:cNvPr>
        <xdr:cNvGrpSpPr/>
      </xdr:nvGrpSpPr>
      <xdr:grpSpPr>
        <a:xfrm>
          <a:off x="6755823" y="4499249"/>
          <a:ext cx="1073727" cy="464145"/>
          <a:chOff x="1541318" y="3506930"/>
          <a:chExt cx="1056409" cy="458934"/>
        </a:xfrm>
      </xdr:grpSpPr>
      <xdr:sp macro="" textlink="">
        <xdr:nvSpPr>
          <xdr:cNvPr id="29" name="Elipse 28">
            <a:extLst>
              <a:ext uri="{FF2B5EF4-FFF2-40B4-BE49-F238E27FC236}">
                <a16:creationId xmlns:a16="http://schemas.microsoft.com/office/drawing/2014/main" id="{00000000-0008-0000-0000-00001D000000}"/>
              </a:ext>
            </a:extLst>
          </xdr:cNvPr>
          <xdr:cNvSpPr/>
        </xdr:nvSpPr>
        <xdr:spPr>
          <a:xfrm>
            <a:off x="1541318" y="3506930"/>
            <a:ext cx="192446" cy="41563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0" name="Fluxograma: Dados armazenados 29">
            <a:extLst>
              <a:ext uri="{FF2B5EF4-FFF2-40B4-BE49-F238E27FC236}">
                <a16:creationId xmlns:a16="http://schemas.microsoft.com/office/drawing/2014/main" id="{00000000-0008-0000-0000-00001E000000}"/>
              </a:ext>
            </a:extLst>
          </xdr:cNvPr>
          <xdr:cNvSpPr/>
        </xdr:nvSpPr>
        <xdr:spPr>
          <a:xfrm rot="10800000">
            <a:off x="1567295" y="3531044"/>
            <a:ext cx="1030432" cy="434820"/>
          </a:xfrm>
          <a:prstGeom prst="flowChartOnlineStorage">
            <a:avLst/>
          </a:prstGeom>
          <a:noFill/>
          <a:ln w="1270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26</xdr:col>
      <xdr:colOff>94429</xdr:colOff>
      <xdr:row>13</xdr:row>
      <xdr:rowOff>130065</xdr:rowOff>
    </xdr:from>
    <xdr:to>
      <xdr:col>36</xdr:col>
      <xdr:colOff>86668</xdr:colOff>
      <xdr:row>15</xdr:row>
      <xdr:rowOff>23320</xdr:rowOff>
    </xdr:to>
    <xdr:sp macro="" textlink="">
      <xdr:nvSpPr>
        <xdr:cNvPr id="33" name="Pergaminho horizontal 32">
          <a:extLst>
            <a:ext uri="{FF2B5EF4-FFF2-40B4-BE49-F238E27FC236}">
              <a16:creationId xmlns:a16="http://schemas.microsoft.com/office/drawing/2014/main" id="{00000000-0008-0000-0000-000021000000}"/>
            </a:ext>
          </a:extLst>
        </xdr:cNvPr>
        <xdr:cNvSpPr/>
      </xdr:nvSpPr>
      <xdr:spPr>
        <a:xfrm>
          <a:off x="2837629" y="3673365"/>
          <a:ext cx="1192389" cy="226630"/>
        </a:xfrm>
        <a:prstGeom prst="horizontalScroll">
          <a:avLst/>
        </a:prstGeom>
        <a:noFill/>
        <a:ln w="1270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86218</xdr:colOff>
      <xdr:row>20</xdr:row>
      <xdr:rowOff>79325</xdr:rowOff>
    </xdr:from>
    <xdr:to>
      <xdr:col>36</xdr:col>
      <xdr:colOff>103910</xdr:colOff>
      <xdr:row>22</xdr:row>
      <xdr:rowOff>44929</xdr:rowOff>
    </xdr:to>
    <xdr:sp macro="" textlink="">
      <xdr:nvSpPr>
        <xdr:cNvPr id="34" name="Pergaminho horizontal 33">
          <a:extLst>
            <a:ext uri="{FF2B5EF4-FFF2-40B4-BE49-F238E27FC236}">
              <a16:creationId xmlns:a16="http://schemas.microsoft.com/office/drawing/2014/main" id="{00000000-0008-0000-0000-000022000000}"/>
            </a:ext>
          </a:extLst>
        </xdr:cNvPr>
        <xdr:cNvSpPr/>
      </xdr:nvSpPr>
      <xdr:spPr>
        <a:xfrm>
          <a:off x="2844874" y="4356589"/>
          <a:ext cx="1185852" cy="262137"/>
        </a:xfrm>
        <a:prstGeom prst="horizontalScroll">
          <a:avLst/>
        </a:prstGeom>
        <a:noFill/>
        <a:ln w="1270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26</xdr:col>
      <xdr:colOff>109009</xdr:colOff>
      <xdr:row>0</xdr:row>
      <xdr:rowOff>295275</xdr:rowOff>
    </xdr:from>
    <xdr:to>
      <xdr:col>38</xdr:col>
      <xdr:colOff>85724</xdr:colOff>
      <xdr:row>0</xdr:row>
      <xdr:rowOff>1085849</xdr:rowOff>
    </xdr:to>
    <xdr:pic>
      <xdr:nvPicPr>
        <xdr:cNvPr id="16" name="Imagem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04959" y="295275"/>
          <a:ext cx="1405465" cy="790574"/>
        </a:xfrm>
        <a:prstGeom prst="rect">
          <a:avLst/>
        </a:prstGeom>
      </xdr:spPr>
    </xdr:pic>
    <xdr:clientData/>
  </xdr:twoCellAnchor>
  <xdr:twoCellAnchor>
    <xdr:from>
      <xdr:col>10</xdr:col>
      <xdr:colOff>88829</xdr:colOff>
      <xdr:row>72</xdr:row>
      <xdr:rowOff>419100</xdr:rowOff>
    </xdr:from>
    <xdr:to>
      <xdr:col>52</xdr:col>
      <xdr:colOff>47625</xdr:colOff>
      <xdr:row>84</xdr:row>
      <xdr:rowOff>103043</xdr:rowOff>
    </xdr:to>
    <xdr:graphicFrame macro="">
      <xdr:nvGraphicFramePr>
        <xdr:cNvPr id="17" name="Gráfico 16">
          <a:extLst>
            <a:ext uri="{FF2B5EF4-FFF2-40B4-BE49-F238E27FC236}">
              <a16:creationId xmlns:a16="http://schemas.microsoft.com/office/drawing/2014/main" id="{00000000-0008-0000-00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19</xdr:row>
      <xdr:rowOff>0</xdr:rowOff>
    </xdr:from>
    <xdr:to>
      <xdr:col>11</xdr:col>
      <xdr:colOff>86590</xdr:colOff>
      <xdr:row>22</xdr:row>
      <xdr:rowOff>8660</xdr:rowOff>
    </xdr:to>
    <xdr:sp macro="" textlink="">
      <xdr:nvSpPr>
        <xdr:cNvPr id="19" name="Elipse 18">
          <a:extLst>
            <a:ext uri="{FF2B5EF4-FFF2-40B4-BE49-F238E27FC236}">
              <a16:creationId xmlns:a16="http://schemas.microsoft.com/office/drawing/2014/main" id="{00000000-0008-0000-0000-000013000000}"/>
            </a:ext>
          </a:extLst>
        </xdr:cNvPr>
        <xdr:cNvSpPr/>
      </xdr:nvSpPr>
      <xdr:spPr>
        <a:xfrm>
          <a:off x="3476625" y="4762500"/>
          <a:ext cx="219940" cy="46586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116898</xdr:colOff>
      <xdr:row>17</xdr:row>
      <xdr:rowOff>0</xdr:rowOff>
    </xdr:from>
    <xdr:to>
      <xdr:col>25</xdr:col>
      <xdr:colOff>29577</xdr:colOff>
      <xdr:row>19</xdr:row>
      <xdr:rowOff>173184</xdr:rowOff>
    </xdr:to>
    <xdr:grpSp>
      <xdr:nvGrpSpPr>
        <xdr:cNvPr id="20" name="Grupo 23">
          <a:extLst>
            <a:ext uri="{FF2B5EF4-FFF2-40B4-BE49-F238E27FC236}">
              <a16:creationId xmlns:a16="http://schemas.microsoft.com/office/drawing/2014/main" id="{00000000-0008-0000-0000-000014000000}"/>
            </a:ext>
          </a:extLst>
        </xdr:cNvPr>
        <xdr:cNvGrpSpPr/>
      </xdr:nvGrpSpPr>
      <xdr:grpSpPr>
        <a:xfrm>
          <a:off x="4260273" y="4514850"/>
          <a:ext cx="1331904" cy="420834"/>
          <a:chOff x="1541318" y="3506930"/>
          <a:chExt cx="1056409" cy="458934"/>
        </a:xfrm>
      </xdr:grpSpPr>
      <xdr:sp macro="" textlink="">
        <xdr:nvSpPr>
          <xdr:cNvPr id="21" name="Elipse 20">
            <a:extLst>
              <a:ext uri="{FF2B5EF4-FFF2-40B4-BE49-F238E27FC236}">
                <a16:creationId xmlns:a16="http://schemas.microsoft.com/office/drawing/2014/main" id="{00000000-0008-0000-0000-000015000000}"/>
              </a:ext>
            </a:extLst>
          </xdr:cNvPr>
          <xdr:cNvSpPr/>
        </xdr:nvSpPr>
        <xdr:spPr>
          <a:xfrm>
            <a:off x="1541318" y="3506930"/>
            <a:ext cx="173182" cy="41563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1" name="Fluxograma: Dados armazenados 21">
            <a:extLst>
              <a:ext uri="{FF2B5EF4-FFF2-40B4-BE49-F238E27FC236}">
                <a16:creationId xmlns:a16="http://schemas.microsoft.com/office/drawing/2014/main" id="{00000000-0008-0000-0000-00001F000000}"/>
              </a:ext>
            </a:extLst>
          </xdr:cNvPr>
          <xdr:cNvSpPr/>
        </xdr:nvSpPr>
        <xdr:spPr>
          <a:xfrm rot="10800000">
            <a:off x="1567295" y="3531044"/>
            <a:ext cx="1030432" cy="434820"/>
          </a:xfrm>
          <a:prstGeom prst="flowChartOnlineStorage">
            <a:avLst/>
          </a:prstGeom>
          <a:noFill/>
          <a:ln w="1270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25</xdr:col>
      <xdr:colOff>13854</xdr:colOff>
      <xdr:row>16</xdr:row>
      <xdr:rowOff>119062</xdr:rowOff>
    </xdr:from>
    <xdr:to>
      <xdr:col>34</xdr:col>
      <xdr:colOff>57150</xdr:colOff>
      <xdr:row>20</xdr:row>
      <xdr:rowOff>5199</xdr:rowOff>
    </xdr:to>
    <xdr:grpSp>
      <xdr:nvGrpSpPr>
        <xdr:cNvPr id="32" name="Grupo 24">
          <a:extLst>
            <a:ext uri="{FF2B5EF4-FFF2-40B4-BE49-F238E27FC236}">
              <a16:creationId xmlns:a16="http://schemas.microsoft.com/office/drawing/2014/main" id="{00000000-0008-0000-0000-000020000000}"/>
            </a:ext>
          </a:extLst>
        </xdr:cNvPr>
        <xdr:cNvGrpSpPr/>
      </xdr:nvGrpSpPr>
      <xdr:grpSpPr>
        <a:xfrm>
          <a:off x="5576454" y="4491037"/>
          <a:ext cx="1148196" cy="467162"/>
          <a:chOff x="1541317" y="3506930"/>
          <a:chExt cx="1056410" cy="458934"/>
        </a:xfrm>
      </xdr:grpSpPr>
      <xdr:sp macro="" textlink="">
        <xdr:nvSpPr>
          <xdr:cNvPr id="35" name="Elipse 34">
            <a:extLst>
              <a:ext uri="{FF2B5EF4-FFF2-40B4-BE49-F238E27FC236}">
                <a16:creationId xmlns:a16="http://schemas.microsoft.com/office/drawing/2014/main" id="{00000000-0008-0000-0000-000023000000}"/>
              </a:ext>
            </a:extLst>
          </xdr:cNvPr>
          <xdr:cNvSpPr/>
        </xdr:nvSpPr>
        <xdr:spPr>
          <a:xfrm>
            <a:off x="1541317" y="3506930"/>
            <a:ext cx="187321" cy="43858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6" name="Fluxograma: Dados armazenados 26">
            <a:extLst>
              <a:ext uri="{FF2B5EF4-FFF2-40B4-BE49-F238E27FC236}">
                <a16:creationId xmlns:a16="http://schemas.microsoft.com/office/drawing/2014/main" id="{00000000-0008-0000-0000-000024000000}"/>
              </a:ext>
            </a:extLst>
          </xdr:cNvPr>
          <xdr:cNvSpPr/>
        </xdr:nvSpPr>
        <xdr:spPr>
          <a:xfrm rot="10800000">
            <a:off x="1567295" y="3531044"/>
            <a:ext cx="1030432" cy="434820"/>
          </a:xfrm>
          <a:prstGeom prst="flowChartOnlineStorage">
            <a:avLst/>
          </a:prstGeom>
          <a:noFill/>
          <a:ln w="1270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34</xdr:col>
      <xdr:colOff>88323</xdr:colOff>
      <xdr:row>16</xdr:row>
      <xdr:rowOff>127274</xdr:rowOff>
    </xdr:from>
    <xdr:to>
      <xdr:col>44</xdr:col>
      <xdr:colOff>19050</xdr:colOff>
      <xdr:row>20</xdr:row>
      <xdr:rowOff>10394</xdr:rowOff>
    </xdr:to>
    <xdr:grpSp>
      <xdr:nvGrpSpPr>
        <xdr:cNvPr id="37" name="Grupo 27">
          <a:extLst>
            <a:ext uri="{FF2B5EF4-FFF2-40B4-BE49-F238E27FC236}">
              <a16:creationId xmlns:a16="http://schemas.microsoft.com/office/drawing/2014/main" id="{00000000-0008-0000-0000-000025000000}"/>
            </a:ext>
          </a:extLst>
        </xdr:cNvPr>
        <xdr:cNvGrpSpPr/>
      </xdr:nvGrpSpPr>
      <xdr:grpSpPr>
        <a:xfrm>
          <a:off x="6755823" y="4499249"/>
          <a:ext cx="1073727" cy="464145"/>
          <a:chOff x="1541318" y="3506930"/>
          <a:chExt cx="1056409" cy="458934"/>
        </a:xfrm>
      </xdr:grpSpPr>
      <xdr:sp macro="" textlink="">
        <xdr:nvSpPr>
          <xdr:cNvPr id="38" name="Elipse 37">
            <a:extLst>
              <a:ext uri="{FF2B5EF4-FFF2-40B4-BE49-F238E27FC236}">
                <a16:creationId xmlns:a16="http://schemas.microsoft.com/office/drawing/2014/main" id="{00000000-0008-0000-0000-000026000000}"/>
              </a:ext>
            </a:extLst>
          </xdr:cNvPr>
          <xdr:cNvSpPr/>
        </xdr:nvSpPr>
        <xdr:spPr>
          <a:xfrm>
            <a:off x="1541318" y="3506930"/>
            <a:ext cx="192446" cy="415637"/>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Fluxograma: Dados armazenados 29">
            <a:extLst>
              <a:ext uri="{FF2B5EF4-FFF2-40B4-BE49-F238E27FC236}">
                <a16:creationId xmlns:a16="http://schemas.microsoft.com/office/drawing/2014/main" id="{00000000-0008-0000-0000-000027000000}"/>
              </a:ext>
            </a:extLst>
          </xdr:cNvPr>
          <xdr:cNvSpPr/>
        </xdr:nvSpPr>
        <xdr:spPr>
          <a:xfrm rot="10800000">
            <a:off x="1567295" y="3531044"/>
            <a:ext cx="1030432" cy="434820"/>
          </a:xfrm>
          <a:prstGeom prst="flowChartOnlineStorage">
            <a:avLst/>
          </a:prstGeom>
          <a:noFill/>
          <a:ln w="1270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26</xdr:col>
      <xdr:colOff>94429</xdr:colOff>
      <xdr:row>13</xdr:row>
      <xdr:rowOff>130065</xdr:rowOff>
    </xdr:from>
    <xdr:to>
      <xdr:col>36</xdr:col>
      <xdr:colOff>86668</xdr:colOff>
      <xdr:row>15</xdr:row>
      <xdr:rowOff>23320</xdr:rowOff>
    </xdr:to>
    <xdr:sp macro="" textlink="">
      <xdr:nvSpPr>
        <xdr:cNvPr id="40" name="Pergaminho horizontal 32">
          <a:extLst>
            <a:ext uri="{FF2B5EF4-FFF2-40B4-BE49-F238E27FC236}">
              <a16:creationId xmlns:a16="http://schemas.microsoft.com/office/drawing/2014/main" id="{00000000-0008-0000-0000-000028000000}"/>
            </a:ext>
          </a:extLst>
        </xdr:cNvPr>
        <xdr:cNvSpPr/>
      </xdr:nvSpPr>
      <xdr:spPr>
        <a:xfrm>
          <a:off x="5790379" y="4130565"/>
          <a:ext cx="1192389" cy="226630"/>
        </a:xfrm>
        <a:prstGeom prst="horizontalScroll">
          <a:avLst/>
        </a:prstGeom>
        <a:noFill/>
        <a:ln w="1270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86218</xdr:colOff>
      <xdr:row>20</xdr:row>
      <xdr:rowOff>79325</xdr:rowOff>
    </xdr:from>
    <xdr:to>
      <xdr:col>36</xdr:col>
      <xdr:colOff>103910</xdr:colOff>
      <xdr:row>22</xdr:row>
      <xdr:rowOff>44929</xdr:rowOff>
    </xdr:to>
    <xdr:sp macro="" textlink="">
      <xdr:nvSpPr>
        <xdr:cNvPr id="41" name="Pergaminho horizontal 33">
          <a:extLst>
            <a:ext uri="{FF2B5EF4-FFF2-40B4-BE49-F238E27FC236}">
              <a16:creationId xmlns:a16="http://schemas.microsoft.com/office/drawing/2014/main" id="{00000000-0008-0000-0000-000029000000}"/>
            </a:ext>
          </a:extLst>
        </xdr:cNvPr>
        <xdr:cNvSpPr/>
      </xdr:nvSpPr>
      <xdr:spPr>
        <a:xfrm>
          <a:off x="5782168" y="5032325"/>
          <a:ext cx="1217842" cy="232304"/>
        </a:xfrm>
        <a:prstGeom prst="horizontalScroll">
          <a:avLst/>
        </a:prstGeom>
        <a:noFill/>
        <a:ln w="1270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30692</xdr:colOff>
      <xdr:row>9</xdr:row>
      <xdr:rowOff>128057</xdr:rowOff>
    </xdr:from>
    <xdr:to>
      <xdr:col>61</xdr:col>
      <xdr:colOff>7409</xdr:colOff>
      <xdr:row>23</xdr:row>
      <xdr:rowOff>413808</xdr:rowOff>
    </xdr:to>
    <xdr:graphicFrame macro="">
      <xdr:nvGraphicFramePr>
        <xdr:cNvPr id="2" name="Gráfico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10583</xdr:rowOff>
    </xdr:from>
    <xdr:to>
      <xdr:col>6</xdr:col>
      <xdr:colOff>135465</xdr:colOff>
      <xdr:row>3</xdr:row>
      <xdr:rowOff>17990</xdr:rowOff>
    </xdr:to>
    <xdr:pic>
      <xdr:nvPicPr>
        <xdr:cNvPr id="3" name="Imagem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0583"/>
          <a:ext cx="1405465" cy="7905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238</xdr:col>
      <xdr:colOff>0</xdr:colOff>
      <xdr:row>5</xdr:row>
      <xdr:rowOff>322875</xdr:rowOff>
    </xdr:from>
    <xdr:to>
      <xdr:col>238</xdr:col>
      <xdr:colOff>0</xdr:colOff>
      <xdr:row>26</xdr:row>
      <xdr:rowOff>0</xdr:rowOff>
    </xdr:to>
    <xdr:cxnSp macro="">
      <xdr:nvCxnSpPr>
        <xdr:cNvPr id="8" name="Conector reto 7">
          <a:extLst>
            <a:ext uri="{FF2B5EF4-FFF2-40B4-BE49-F238E27FC236}">
              <a16:creationId xmlns:a16="http://schemas.microsoft.com/office/drawing/2014/main" id="{00000000-0008-0000-0900-000008000000}"/>
            </a:ext>
          </a:extLst>
        </xdr:cNvPr>
        <xdr:cNvCxnSpPr/>
      </xdr:nvCxnSpPr>
      <xdr:spPr>
        <a:xfrm>
          <a:off x="4227934" y="1197620"/>
          <a:ext cx="0" cy="1839689"/>
        </a:xfrm>
        <a:prstGeom prst="line">
          <a:avLst/>
        </a:prstGeom>
        <a:ln>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830</xdr:col>
      <xdr:colOff>181491</xdr:colOff>
      <xdr:row>5</xdr:row>
      <xdr:rowOff>337039</xdr:rowOff>
    </xdr:from>
    <xdr:to>
      <xdr:col>830</xdr:col>
      <xdr:colOff>181491</xdr:colOff>
      <xdr:row>27</xdr:row>
      <xdr:rowOff>241999</xdr:rowOff>
    </xdr:to>
    <xdr:cxnSp macro="">
      <xdr:nvCxnSpPr>
        <xdr:cNvPr id="15" name="Conector reto 14">
          <a:extLst>
            <a:ext uri="{FF2B5EF4-FFF2-40B4-BE49-F238E27FC236}">
              <a16:creationId xmlns:a16="http://schemas.microsoft.com/office/drawing/2014/main" id="{00000000-0008-0000-0900-00000F000000}"/>
            </a:ext>
          </a:extLst>
        </xdr:cNvPr>
        <xdr:cNvCxnSpPr/>
      </xdr:nvCxnSpPr>
      <xdr:spPr>
        <a:xfrm>
          <a:off x="13157472" y="769327"/>
          <a:ext cx="0" cy="2425422"/>
        </a:xfrm>
        <a:prstGeom prst="line">
          <a:avLst/>
        </a:prstGeom>
        <a:ln>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940</xdr:col>
      <xdr:colOff>0</xdr:colOff>
      <xdr:row>8</xdr:row>
      <xdr:rowOff>6393</xdr:rowOff>
    </xdr:from>
    <xdr:to>
      <xdr:col>940</xdr:col>
      <xdr:colOff>6464</xdr:colOff>
      <xdr:row>25</xdr:row>
      <xdr:rowOff>289152</xdr:rowOff>
    </xdr:to>
    <xdr:cxnSp macro="">
      <xdr:nvCxnSpPr>
        <xdr:cNvPr id="17" name="Conector reto 16">
          <a:extLst>
            <a:ext uri="{FF2B5EF4-FFF2-40B4-BE49-F238E27FC236}">
              <a16:creationId xmlns:a16="http://schemas.microsoft.com/office/drawing/2014/main" id="{00000000-0008-0000-0900-000011000000}"/>
            </a:ext>
          </a:extLst>
        </xdr:cNvPr>
        <xdr:cNvCxnSpPr/>
      </xdr:nvCxnSpPr>
      <xdr:spPr>
        <a:xfrm flipH="1" flipV="1">
          <a:off x="16106200" y="1284916"/>
          <a:ext cx="6464" cy="2315612"/>
        </a:xfrm>
        <a:prstGeom prst="line">
          <a:avLst/>
        </a:prstGeom>
        <a:ln>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472</xdr:col>
      <xdr:colOff>10288</xdr:colOff>
      <xdr:row>5</xdr:row>
      <xdr:rowOff>387395</xdr:rowOff>
    </xdr:from>
    <xdr:to>
      <xdr:col>472</xdr:col>
      <xdr:colOff>13212</xdr:colOff>
      <xdr:row>25</xdr:row>
      <xdr:rowOff>276297</xdr:rowOff>
    </xdr:to>
    <xdr:cxnSp macro="">
      <xdr:nvCxnSpPr>
        <xdr:cNvPr id="28" name="Conector reto 27">
          <a:extLst>
            <a:ext uri="{FF2B5EF4-FFF2-40B4-BE49-F238E27FC236}">
              <a16:creationId xmlns:a16="http://schemas.microsoft.com/office/drawing/2014/main" id="{00000000-0008-0000-0900-00001C000000}"/>
            </a:ext>
          </a:extLst>
        </xdr:cNvPr>
        <xdr:cNvCxnSpPr/>
      </xdr:nvCxnSpPr>
      <xdr:spPr>
        <a:xfrm>
          <a:off x="5886274" y="1266110"/>
          <a:ext cx="2924" cy="2303691"/>
        </a:xfrm>
        <a:prstGeom prst="line">
          <a:avLst/>
        </a:prstGeom>
        <a:ln>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355</xdr:col>
      <xdr:colOff>7178</xdr:colOff>
      <xdr:row>8</xdr:row>
      <xdr:rowOff>3838</xdr:rowOff>
    </xdr:from>
    <xdr:to>
      <xdr:col>355</xdr:col>
      <xdr:colOff>7178</xdr:colOff>
      <xdr:row>36</xdr:row>
      <xdr:rowOff>40723</xdr:rowOff>
    </xdr:to>
    <xdr:cxnSp macro="">
      <xdr:nvCxnSpPr>
        <xdr:cNvPr id="29" name="Conector reto 28">
          <a:extLst>
            <a:ext uri="{FF2B5EF4-FFF2-40B4-BE49-F238E27FC236}">
              <a16:creationId xmlns:a16="http://schemas.microsoft.com/office/drawing/2014/main" id="{00000000-0008-0000-0900-00001D000000}"/>
            </a:ext>
          </a:extLst>
        </xdr:cNvPr>
        <xdr:cNvCxnSpPr/>
      </xdr:nvCxnSpPr>
      <xdr:spPr>
        <a:xfrm>
          <a:off x="5584953" y="1206571"/>
          <a:ext cx="0" cy="2466567"/>
        </a:xfrm>
        <a:prstGeom prst="line">
          <a:avLst/>
        </a:prstGeom>
        <a:ln>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121</xdr:col>
      <xdr:colOff>0</xdr:colOff>
      <xdr:row>5</xdr:row>
      <xdr:rowOff>312724</xdr:rowOff>
    </xdr:from>
    <xdr:to>
      <xdr:col>121</xdr:col>
      <xdr:colOff>0</xdr:colOff>
      <xdr:row>5</xdr:row>
      <xdr:rowOff>312724</xdr:rowOff>
    </xdr:to>
    <xdr:cxnSp macro="">
      <xdr:nvCxnSpPr>
        <xdr:cNvPr id="31" name="Conector reto 30">
          <a:extLst>
            <a:ext uri="{FF2B5EF4-FFF2-40B4-BE49-F238E27FC236}">
              <a16:creationId xmlns:a16="http://schemas.microsoft.com/office/drawing/2014/main" id="{00000000-0008-0000-0900-00001F000000}"/>
            </a:ext>
          </a:extLst>
        </xdr:cNvPr>
        <xdr:cNvCxnSpPr/>
      </xdr:nvCxnSpPr>
      <xdr:spPr>
        <a:xfrm>
          <a:off x="2697130" y="1187469"/>
          <a:ext cx="0" cy="0"/>
        </a:xfrm>
        <a:prstGeom prst="line">
          <a:avLst/>
        </a:prstGeom>
        <a:ln>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797</xdr:col>
      <xdr:colOff>162</xdr:colOff>
      <xdr:row>5</xdr:row>
      <xdr:rowOff>276298</xdr:rowOff>
    </xdr:from>
    <xdr:to>
      <xdr:col>797</xdr:col>
      <xdr:colOff>6116</xdr:colOff>
      <xdr:row>27</xdr:row>
      <xdr:rowOff>160464</xdr:rowOff>
    </xdr:to>
    <xdr:cxnSp macro="">
      <xdr:nvCxnSpPr>
        <xdr:cNvPr id="35" name="Conector reto 34">
          <a:extLst>
            <a:ext uri="{FF2B5EF4-FFF2-40B4-BE49-F238E27FC236}">
              <a16:creationId xmlns:a16="http://schemas.microsoft.com/office/drawing/2014/main" id="{00000000-0008-0000-0900-000023000000}"/>
            </a:ext>
          </a:extLst>
        </xdr:cNvPr>
        <xdr:cNvCxnSpPr/>
      </xdr:nvCxnSpPr>
      <xdr:spPr>
        <a:xfrm>
          <a:off x="11341370" y="1148078"/>
          <a:ext cx="5954" cy="245107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603249</xdr:colOff>
      <xdr:row>21</xdr:row>
      <xdr:rowOff>186531</xdr:rowOff>
    </xdr:from>
    <xdr:to>
      <xdr:col>1</xdr:col>
      <xdr:colOff>371077</xdr:colOff>
      <xdr:row>21</xdr:row>
      <xdr:rowOff>186531</xdr:rowOff>
    </xdr:to>
    <xdr:cxnSp macro="">
      <xdr:nvCxnSpPr>
        <xdr:cNvPr id="37" name="Conector reto 36">
          <a:extLst>
            <a:ext uri="{FF2B5EF4-FFF2-40B4-BE49-F238E27FC236}">
              <a16:creationId xmlns:a16="http://schemas.microsoft.com/office/drawing/2014/main" id="{00000000-0008-0000-0900-000025000000}"/>
            </a:ext>
          </a:extLst>
        </xdr:cNvPr>
        <xdr:cNvCxnSpPr/>
      </xdr:nvCxnSpPr>
      <xdr:spPr>
        <a:xfrm>
          <a:off x="658812" y="2528094"/>
          <a:ext cx="371078"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541735</xdr:colOff>
      <xdr:row>25</xdr:row>
      <xdr:rowOff>224235</xdr:rowOff>
    </xdr:from>
    <xdr:to>
      <xdr:col>1</xdr:col>
      <xdr:colOff>339328</xdr:colOff>
      <xdr:row>25</xdr:row>
      <xdr:rowOff>224235</xdr:rowOff>
    </xdr:to>
    <xdr:cxnSp macro="">
      <xdr:nvCxnSpPr>
        <xdr:cNvPr id="47" name="Conector reto 46">
          <a:extLst>
            <a:ext uri="{FF2B5EF4-FFF2-40B4-BE49-F238E27FC236}">
              <a16:creationId xmlns:a16="http://schemas.microsoft.com/office/drawing/2014/main" id="{00000000-0008-0000-0900-00002F000000}"/>
            </a:ext>
          </a:extLst>
        </xdr:cNvPr>
        <xdr:cNvCxnSpPr/>
      </xdr:nvCxnSpPr>
      <xdr:spPr>
        <a:xfrm>
          <a:off x="597298" y="3153173"/>
          <a:ext cx="400843" cy="0"/>
        </a:xfrm>
        <a:prstGeom prst="line">
          <a:avLst/>
        </a:prstGeom>
        <a:ln>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14654</xdr:colOff>
      <xdr:row>50</xdr:row>
      <xdr:rowOff>23812</xdr:rowOff>
    </xdr:from>
    <xdr:to>
      <xdr:col>237</xdr:col>
      <xdr:colOff>79375</xdr:colOff>
      <xdr:row>53</xdr:row>
      <xdr:rowOff>41822</xdr:rowOff>
    </xdr:to>
    <xdr:sp macro="" textlink="">
      <xdr:nvSpPr>
        <xdr:cNvPr id="25" name="Triângulo isósceles 24">
          <a:extLst>
            <a:ext uri="{FF2B5EF4-FFF2-40B4-BE49-F238E27FC236}">
              <a16:creationId xmlns:a16="http://schemas.microsoft.com/office/drawing/2014/main" id="{00000000-0008-0000-0900-000019000000}"/>
            </a:ext>
          </a:extLst>
        </xdr:cNvPr>
        <xdr:cNvSpPr/>
      </xdr:nvSpPr>
      <xdr:spPr>
        <a:xfrm>
          <a:off x="2133967" y="4818062"/>
          <a:ext cx="1414096" cy="581573"/>
        </a:xfrm>
        <a:prstGeom prst="triangle">
          <a:avLst>
            <a:gd name="adj" fmla="val 50588"/>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-9</a:t>
          </a:r>
        </a:p>
      </xdr:txBody>
    </xdr:sp>
    <xdr:clientData/>
  </xdr:twoCellAnchor>
  <xdr:twoCellAnchor>
    <xdr:from>
      <xdr:col>69</xdr:col>
      <xdr:colOff>0</xdr:colOff>
      <xdr:row>44</xdr:row>
      <xdr:rowOff>51287</xdr:rowOff>
    </xdr:from>
    <xdr:to>
      <xdr:col>393</xdr:col>
      <xdr:colOff>36634</xdr:colOff>
      <xdr:row>53</xdr:row>
      <xdr:rowOff>41829</xdr:rowOff>
    </xdr:to>
    <xdr:sp macro="" textlink="">
      <xdr:nvSpPr>
        <xdr:cNvPr id="34" name="Triângulo isósceles 33">
          <a:extLst>
            <a:ext uri="{FF2B5EF4-FFF2-40B4-BE49-F238E27FC236}">
              <a16:creationId xmlns:a16="http://schemas.microsoft.com/office/drawing/2014/main" id="{00000000-0008-0000-0900-000022000000}"/>
            </a:ext>
          </a:extLst>
        </xdr:cNvPr>
        <xdr:cNvSpPr/>
      </xdr:nvSpPr>
      <xdr:spPr>
        <a:xfrm>
          <a:off x="4542692" y="5612422"/>
          <a:ext cx="4007827" cy="1639099"/>
        </a:xfrm>
        <a:prstGeom prst="triangle">
          <a:avLst>
            <a:gd name="adj" fmla="val 49291"/>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133</xdr:col>
      <xdr:colOff>67469</xdr:colOff>
      <xdr:row>49</xdr:row>
      <xdr:rowOff>87312</xdr:rowOff>
    </xdr:from>
    <xdr:to>
      <xdr:col>159</xdr:col>
      <xdr:colOff>51594</xdr:colOff>
      <xdr:row>49</xdr:row>
      <xdr:rowOff>87312</xdr:rowOff>
    </xdr:to>
    <xdr:cxnSp macro="">
      <xdr:nvCxnSpPr>
        <xdr:cNvPr id="10" name="Conector de seta reta 9">
          <a:extLst>
            <a:ext uri="{FF2B5EF4-FFF2-40B4-BE49-F238E27FC236}">
              <a16:creationId xmlns:a16="http://schemas.microsoft.com/office/drawing/2014/main" id="{00000000-0008-0000-0900-00000A000000}"/>
            </a:ext>
          </a:extLst>
        </xdr:cNvPr>
        <xdr:cNvCxnSpPr/>
      </xdr:nvCxnSpPr>
      <xdr:spPr>
        <a:xfrm>
          <a:off x="2151063" y="4699000"/>
          <a:ext cx="19050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341</xdr:col>
      <xdr:colOff>13891</xdr:colOff>
      <xdr:row>49</xdr:row>
      <xdr:rowOff>91282</xdr:rowOff>
    </xdr:from>
    <xdr:to>
      <xdr:col>354</xdr:col>
      <xdr:colOff>142875</xdr:colOff>
      <xdr:row>49</xdr:row>
      <xdr:rowOff>99219</xdr:rowOff>
    </xdr:to>
    <xdr:cxnSp macro="">
      <xdr:nvCxnSpPr>
        <xdr:cNvPr id="14" name="Conector de seta reta 13">
          <a:extLst>
            <a:ext uri="{FF2B5EF4-FFF2-40B4-BE49-F238E27FC236}">
              <a16:creationId xmlns:a16="http://schemas.microsoft.com/office/drawing/2014/main" id="{00000000-0008-0000-0900-00000E000000}"/>
            </a:ext>
          </a:extLst>
        </xdr:cNvPr>
        <xdr:cNvCxnSpPr/>
      </xdr:nvCxnSpPr>
      <xdr:spPr>
        <a:xfrm flipH="1">
          <a:off x="5330032" y="4609704"/>
          <a:ext cx="301624" cy="79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250</xdr:col>
      <xdr:colOff>79375</xdr:colOff>
      <xdr:row>36</xdr:row>
      <xdr:rowOff>97236</xdr:rowOff>
    </xdr:from>
    <xdr:to>
      <xdr:col>302</xdr:col>
      <xdr:colOff>23811</xdr:colOff>
      <xdr:row>36</xdr:row>
      <xdr:rowOff>101203</xdr:rowOff>
    </xdr:to>
    <xdr:cxnSp macro="">
      <xdr:nvCxnSpPr>
        <xdr:cNvPr id="20" name="Conector de seta reta 19">
          <a:extLst>
            <a:ext uri="{FF2B5EF4-FFF2-40B4-BE49-F238E27FC236}">
              <a16:creationId xmlns:a16="http://schemas.microsoft.com/office/drawing/2014/main" id="{00000000-0008-0000-0900-000014000000}"/>
            </a:ext>
          </a:extLst>
        </xdr:cNvPr>
        <xdr:cNvCxnSpPr/>
      </xdr:nvCxnSpPr>
      <xdr:spPr>
        <a:xfrm flipH="1" flipV="1">
          <a:off x="3180953" y="3776267"/>
          <a:ext cx="373061" cy="396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432</xdr:col>
      <xdr:colOff>35942</xdr:colOff>
      <xdr:row>36</xdr:row>
      <xdr:rowOff>107325</xdr:rowOff>
    </xdr:from>
    <xdr:to>
      <xdr:col>471</xdr:col>
      <xdr:colOff>17971</xdr:colOff>
      <xdr:row>53</xdr:row>
      <xdr:rowOff>1</xdr:rowOff>
    </xdr:to>
    <xdr:sp macro="" textlink="">
      <xdr:nvSpPr>
        <xdr:cNvPr id="3" name="Chave direita 2">
          <a:extLst>
            <a:ext uri="{FF2B5EF4-FFF2-40B4-BE49-F238E27FC236}">
              <a16:creationId xmlns:a16="http://schemas.microsoft.com/office/drawing/2014/main" id="{00000000-0008-0000-0900-000003000000}"/>
            </a:ext>
          </a:extLst>
        </xdr:cNvPr>
        <xdr:cNvSpPr/>
      </xdr:nvSpPr>
      <xdr:spPr>
        <a:xfrm>
          <a:off x="6616241" y="3729508"/>
          <a:ext cx="505234" cy="1542782"/>
        </a:xfrm>
        <a:prstGeom prst="rightBrace">
          <a:avLst>
            <a:gd name="adj1" fmla="val 8333"/>
            <a:gd name="adj2" fmla="val 48620"/>
          </a:avLst>
        </a:prstGeom>
      </xdr:spPr>
      <xdr:style>
        <a:lnRef idx="2">
          <a:schemeClr val="accent1"/>
        </a:lnRef>
        <a:fillRef idx="0">
          <a:schemeClr val="accent1"/>
        </a:fillRef>
        <a:effectRef idx="1">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510</xdr:col>
      <xdr:colOff>17317</xdr:colOff>
      <xdr:row>56</xdr:row>
      <xdr:rowOff>95250</xdr:rowOff>
    </xdr:from>
    <xdr:to>
      <xdr:col>588</xdr:col>
      <xdr:colOff>51954</xdr:colOff>
      <xdr:row>56</xdr:row>
      <xdr:rowOff>103909</xdr:rowOff>
    </xdr:to>
    <xdr:cxnSp macro="">
      <xdr:nvCxnSpPr>
        <xdr:cNvPr id="26" name="Conector de seta reta 25">
          <a:extLst>
            <a:ext uri="{FF2B5EF4-FFF2-40B4-BE49-F238E27FC236}">
              <a16:creationId xmlns:a16="http://schemas.microsoft.com/office/drawing/2014/main" id="{00000000-0008-0000-0900-00001A000000}"/>
            </a:ext>
          </a:extLst>
        </xdr:cNvPr>
        <xdr:cNvCxnSpPr/>
      </xdr:nvCxnSpPr>
      <xdr:spPr>
        <a:xfrm flipV="1">
          <a:off x="5117522" y="5974773"/>
          <a:ext cx="658091" cy="865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511</xdr:col>
      <xdr:colOff>0</xdr:colOff>
      <xdr:row>60</xdr:row>
      <xdr:rowOff>17318</xdr:rowOff>
    </xdr:from>
    <xdr:to>
      <xdr:col>511</xdr:col>
      <xdr:colOff>0</xdr:colOff>
      <xdr:row>62</xdr:row>
      <xdr:rowOff>147205</xdr:rowOff>
    </xdr:to>
    <xdr:cxnSp macro="">
      <xdr:nvCxnSpPr>
        <xdr:cNvPr id="56" name="Conector de seta reta 55">
          <a:extLst>
            <a:ext uri="{FF2B5EF4-FFF2-40B4-BE49-F238E27FC236}">
              <a16:creationId xmlns:a16="http://schemas.microsoft.com/office/drawing/2014/main" id="{00000000-0008-0000-0900-000038000000}"/>
            </a:ext>
          </a:extLst>
        </xdr:cNvPr>
        <xdr:cNvCxnSpPr/>
      </xdr:nvCxnSpPr>
      <xdr:spPr>
        <a:xfrm>
          <a:off x="5204114" y="6693477"/>
          <a:ext cx="0" cy="52820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510</xdr:col>
      <xdr:colOff>95249</xdr:colOff>
      <xdr:row>67</xdr:row>
      <xdr:rowOff>147203</xdr:rowOff>
    </xdr:from>
    <xdr:to>
      <xdr:col>562</xdr:col>
      <xdr:colOff>95250</xdr:colOff>
      <xdr:row>69</xdr:row>
      <xdr:rowOff>60612</xdr:rowOff>
    </xdr:to>
    <xdr:cxnSp macro="">
      <xdr:nvCxnSpPr>
        <xdr:cNvPr id="58" name="Conector de seta reta 57">
          <a:extLst>
            <a:ext uri="{FF2B5EF4-FFF2-40B4-BE49-F238E27FC236}">
              <a16:creationId xmlns:a16="http://schemas.microsoft.com/office/drawing/2014/main" id="{00000000-0008-0000-0900-00003A000000}"/>
            </a:ext>
          </a:extLst>
        </xdr:cNvPr>
        <xdr:cNvCxnSpPr/>
      </xdr:nvCxnSpPr>
      <xdr:spPr>
        <a:xfrm flipV="1">
          <a:off x="5195454" y="8200158"/>
          <a:ext cx="415637" cy="29440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523</xdr:col>
      <xdr:colOff>17318</xdr:colOff>
      <xdr:row>71</xdr:row>
      <xdr:rowOff>147204</xdr:rowOff>
    </xdr:from>
    <xdr:to>
      <xdr:col>563</xdr:col>
      <xdr:colOff>0</xdr:colOff>
      <xdr:row>73</xdr:row>
      <xdr:rowOff>121227</xdr:rowOff>
    </xdr:to>
    <xdr:cxnSp macro="">
      <xdr:nvCxnSpPr>
        <xdr:cNvPr id="61" name="Conector de seta reta 60">
          <a:extLst>
            <a:ext uri="{FF2B5EF4-FFF2-40B4-BE49-F238E27FC236}">
              <a16:creationId xmlns:a16="http://schemas.microsoft.com/office/drawing/2014/main" id="{00000000-0008-0000-0900-00003D000000}"/>
            </a:ext>
          </a:extLst>
        </xdr:cNvPr>
        <xdr:cNvCxnSpPr/>
      </xdr:nvCxnSpPr>
      <xdr:spPr>
        <a:xfrm>
          <a:off x="5221432" y="8962159"/>
          <a:ext cx="398318" cy="3550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510</xdr:col>
      <xdr:colOff>13853</xdr:colOff>
      <xdr:row>57</xdr:row>
      <xdr:rowOff>74469</xdr:rowOff>
    </xdr:from>
    <xdr:to>
      <xdr:col>588</xdr:col>
      <xdr:colOff>48490</xdr:colOff>
      <xdr:row>57</xdr:row>
      <xdr:rowOff>83128</xdr:rowOff>
    </xdr:to>
    <xdr:cxnSp macro="">
      <xdr:nvCxnSpPr>
        <xdr:cNvPr id="63" name="Conector de seta reta 62">
          <a:extLst>
            <a:ext uri="{FF2B5EF4-FFF2-40B4-BE49-F238E27FC236}">
              <a16:creationId xmlns:a16="http://schemas.microsoft.com/office/drawing/2014/main" id="{00000000-0008-0000-0900-00003F000000}"/>
            </a:ext>
          </a:extLst>
        </xdr:cNvPr>
        <xdr:cNvCxnSpPr/>
      </xdr:nvCxnSpPr>
      <xdr:spPr>
        <a:xfrm flipV="1">
          <a:off x="5114058" y="6153151"/>
          <a:ext cx="658091" cy="865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498</xdr:col>
      <xdr:colOff>1731</xdr:colOff>
      <xdr:row>58</xdr:row>
      <xdr:rowOff>71005</xdr:rowOff>
    </xdr:from>
    <xdr:to>
      <xdr:col>588</xdr:col>
      <xdr:colOff>36368</xdr:colOff>
      <xdr:row>58</xdr:row>
      <xdr:rowOff>79664</xdr:rowOff>
    </xdr:to>
    <xdr:cxnSp macro="">
      <xdr:nvCxnSpPr>
        <xdr:cNvPr id="64" name="Conector de seta reta 63">
          <a:extLst>
            <a:ext uri="{FF2B5EF4-FFF2-40B4-BE49-F238E27FC236}">
              <a16:creationId xmlns:a16="http://schemas.microsoft.com/office/drawing/2014/main" id="{00000000-0008-0000-0900-000040000000}"/>
            </a:ext>
          </a:extLst>
        </xdr:cNvPr>
        <xdr:cNvCxnSpPr/>
      </xdr:nvCxnSpPr>
      <xdr:spPr>
        <a:xfrm flipV="1">
          <a:off x="5101936" y="6348846"/>
          <a:ext cx="658091" cy="865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511</xdr:col>
      <xdr:colOff>5196</xdr:colOff>
      <xdr:row>60</xdr:row>
      <xdr:rowOff>31173</xdr:rowOff>
    </xdr:from>
    <xdr:to>
      <xdr:col>511</xdr:col>
      <xdr:colOff>5196</xdr:colOff>
      <xdr:row>62</xdr:row>
      <xdr:rowOff>161060</xdr:rowOff>
    </xdr:to>
    <xdr:cxnSp macro="">
      <xdr:nvCxnSpPr>
        <xdr:cNvPr id="66" name="Conector de seta reta 65">
          <a:extLst>
            <a:ext uri="{FF2B5EF4-FFF2-40B4-BE49-F238E27FC236}">
              <a16:creationId xmlns:a16="http://schemas.microsoft.com/office/drawing/2014/main" id="{00000000-0008-0000-0900-000042000000}"/>
            </a:ext>
          </a:extLst>
        </xdr:cNvPr>
        <xdr:cNvCxnSpPr/>
      </xdr:nvCxnSpPr>
      <xdr:spPr>
        <a:xfrm>
          <a:off x="5209310" y="6707332"/>
          <a:ext cx="0" cy="52820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511</xdr:col>
      <xdr:colOff>5196</xdr:colOff>
      <xdr:row>60</xdr:row>
      <xdr:rowOff>31173</xdr:rowOff>
    </xdr:from>
    <xdr:to>
      <xdr:col>511</xdr:col>
      <xdr:colOff>5196</xdr:colOff>
      <xdr:row>62</xdr:row>
      <xdr:rowOff>161060</xdr:rowOff>
    </xdr:to>
    <xdr:cxnSp macro="">
      <xdr:nvCxnSpPr>
        <xdr:cNvPr id="67" name="Conector de seta reta 66">
          <a:extLst>
            <a:ext uri="{FF2B5EF4-FFF2-40B4-BE49-F238E27FC236}">
              <a16:creationId xmlns:a16="http://schemas.microsoft.com/office/drawing/2014/main" id="{00000000-0008-0000-0900-000043000000}"/>
            </a:ext>
          </a:extLst>
        </xdr:cNvPr>
        <xdr:cNvCxnSpPr/>
      </xdr:nvCxnSpPr>
      <xdr:spPr>
        <a:xfrm>
          <a:off x="5209310" y="6707332"/>
          <a:ext cx="0" cy="52820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511</xdr:col>
      <xdr:colOff>5196</xdr:colOff>
      <xdr:row>60</xdr:row>
      <xdr:rowOff>31173</xdr:rowOff>
    </xdr:from>
    <xdr:to>
      <xdr:col>511</xdr:col>
      <xdr:colOff>5196</xdr:colOff>
      <xdr:row>62</xdr:row>
      <xdr:rowOff>161060</xdr:rowOff>
    </xdr:to>
    <xdr:cxnSp macro="">
      <xdr:nvCxnSpPr>
        <xdr:cNvPr id="68" name="Conector de seta reta 67">
          <a:extLst>
            <a:ext uri="{FF2B5EF4-FFF2-40B4-BE49-F238E27FC236}">
              <a16:creationId xmlns:a16="http://schemas.microsoft.com/office/drawing/2014/main" id="{00000000-0008-0000-0900-000044000000}"/>
            </a:ext>
          </a:extLst>
        </xdr:cNvPr>
        <xdr:cNvCxnSpPr/>
      </xdr:nvCxnSpPr>
      <xdr:spPr>
        <a:xfrm>
          <a:off x="5209310" y="6707332"/>
          <a:ext cx="0" cy="52820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511</xdr:col>
      <xdr:colOff>0</xdr:colOff>
      <xdr:row>60</xdr:row>
      <xdr:rowOff>86591</xdr:rowOff>
    </xdr:from>
    <xdr:to>
      <xdr:col>523</xdr:col>
      <xdr:colOff>8659</xdr:colOff>
      <xdr:row>62</xdr:row>
      <xdr:rowOff>155864</xdr:rowOff>
    </xdr:to>
    <xdr:cxnSp macro="">
      <xdr:nvCxnSpPr>
        <xdr:cNvPr id="70" name="Conector de seta reta 69">
          <a:extLst>
            <a:ext uri="{FF2B5EF4-FFF2-40B4-BE49-F238E27FC236}">
              <a16:creationId xmlns:a16="http://schemas.microsoft.com/office/drawing/2014/main" id="{00000000-0008-0000-0900-000046000000}"/>
            </a:ext>
          </a:extLst>
        </xdr:cNvPr>
        <xdr:cNvCxnSpPr/>
      </xdr:nvCxnSpPr>
      <xdr:spPr>
        <a:xfrm>
          <a:off x="5204114" y="6762750"/>
          <a:ext cx="8659" cy="46759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537</xdr:col>
      <xdr:colOff>0</xdr:colOff>
      <xdr:row>64</xdr:row>
      <xdr:rowOff>103910</xdr:rowOff>
    </xdr:from>
    <xdr:to>
      <xdr:col>537</xdr:col>
      <xdr:colOff>0</xdr:colOff>
      <xdr:row>66</xdr:row>
      <xdr:rowOff>147204</xdr:rowOff>
    </xdr:to>
    <xdr:cxnSp macro="">
      <xdr:nvCxnSpPr>
        <xdr:cNvPr id="72" name="Conector de seta reta 71">
          <a:extLst>
            <a:ext uri="{FF2B5EF4-FFF2-40B4-BE49-F238E27FC236}">
              <a16:creationId xmlns:a16="http://schemas.microsoft.com/office/drawing/2014/main" id="{00000000-0008-0000-0900-000048000000}"/>
            </a:ext>
          </a:extLst>
        </xdr:cNvPr>
        <xdr:cNvCxnSpPr/>
      </xdr:nvCxnSpPr>
      <xdr:spPr>
        <a:xfrm>
          <a:off x="5411932" y="7576705"/>
          <a:ext cx="0" cy="43295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537</xdr:col>
      <xdr:colOff>0</xdr:colOff>
      <xdr:row>60</xdr:row>
      <xdr:rowOff>87200</xdr:rowOff>
    </xdr:from>
    <xdr:to>
      <xdr:col>549</xdr:col>
      <xdr:colOff>6708</xdr:colOff>
      <xdr:row>62</xdr:row>
      <xdr:rowOff>152400</xdr:rowOff>
    </xdr:to>
    <xdr:cxnSp macro="">
      <xdr:nvCxnSpPr>
        <xdr:cNvPr id="75" name="Conector de seta reta 74">
          <a:extLst>
            <a:ext uri="{FF2B5EF4-FFF2-40B4-BE49-F238E27FC236}">
              <a16:creationId xmlns:a16="http://schemas.microsoft.com/office/drawing/2014/main" id="{00000000-0008-0000-0900-00004B000000}"/>
            </a:ext>
          </a:extLst>
        </xdr:cNvPr>
        <xdr:cNvCxnSpPr/>
      </xdr:nvCxnSpPr>
      <xdr:spPr>
        <a:xfrm flipH="1">
          <a:off x="8149912" y="6707746"/>
          <a:ext cx="6708" cy="46766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562</xdr:col>
      <xdr:colOff>160986</xdr:colOff>
      <xdr:row>60</xdr:row>
      <xdr:rowOff>107324</xdr:rowOff>
    </xdr:from>
    <xdr:to>
      <xdr:col>563</xdr:col>
      <xdr:colOff>0</xdr:colOff>
      <xdr:row>62</xdr:row>
      <xdr:rowOff>166255</xdr:rowOff>
    </xdr:to>
    <xdr:cxnSp macro="">
      <xdr:nvCxnSpPr>
        <xdr:cNvPr id="76" name="Conector de seta reta 75">
          <a:extLst>
            <a:ext uri="{FF2B5EF4-FFF2-40B4-BE49-F238E27FC236}">
              <a16:creationId xmlns:a16="http://schemas.microsoft.com/office/drawing/2014/main" id="{00000000-0008-0000-0900-00004C000000}"/>
            </a:ext>
          </a:extLst>
        </xdr:cNvPr>
        <xdr:cNvCxnSpPr/>
      </xdr:nvCxnSpPr>
      <xdr:spPr>
        <a:xfrm>
          <a:off x="8485299" y="6727870"/>
          <a:ext cx="13416" cy="46139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237</xdr:col>
      <xdr:colOff>17317</xdr:colOff>
      <xdr:row>56</xdr:row>
      <xdr:rowOff>95250</xdr:rowOff>
    </xdr:from>
    <xdr:to>
      <xdr:col>315</xdr:col>
      <xdr:colOff>51954</xdr:colOff>
      <xdr:row>56</xdr:row>
      <xdr:rowOff>103909</xdr:rowOff>
    </xdr:to>
    <xdr:cxnSp macro="">
      <xdr:nvCxnSpPr>
        <xdr:cNvPr id="81" name="Conector de seta reta 80">
          <a:extLst>
            <a:ext uri="{FF2B5EF4-FFF2-40B4-BE49-F238E27FC236}">
              <a16:creationId xmlns:a16="http://schemas.microsoft.com/office/drawing/2014/main" id="{00000000-0008-0000-0900-000051000000}"/>
            </a:ext>
          </a:extLst>
        </xdr:cNvPr>
        <xdr:cNvCxnSpPr/>
      </xdr:nvCxnSpPr>
      <xdr:spPr>
        <a:xfrm flipV="1">
          <a:off x="5117522" y="5974773"/>
          <a:ext cx="658091" cy="865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238</xdr:col>
      <xdr:colOff>0</xdr:colOff>
      <xdr:row>60</xdr:row>
      <xdr:rowOff>17318</xdr:rowOff>
    </xdr:from>
    <xdr:to>
      <xdr:col>238</xdr:col>
      <xdr:colOff>0</xdr:colOff>
      <xdr:row>62</xdr:row>
      <xdr:rowOff>147205</xdr:rowOff>
    </xdr:to>
    <xdr:cxnSp macro="">
      <xdr:nvCxnSpPr>
        <xdr:cNvPr id="82" name="Conector de seta reta 81">
          <a:extLst>
            <a:ext uri="{FF2B5EF4-FFF2-40B4-BE49-F238E27FC236}">
              <a16:creationId xmlns:a16="http://schemas.microsoft.com/office/drawing/2014/main" id="{00000000-0008-0000-0900-000052000000}"/>
            </a:ext>
          </a:extLst>
        </xdr:cNvPr>
        <xdr:cNvCxnSpPr/>
      </xdr:nvCxnSpPr>
      <xdr:spPr>
        <a:xfrm>
          <a:off x="5204114" y="6693477"/>
          <a:ext cx="0" cy="52820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237</xdr:col>
      <xdr:colOff>95249</xdr:colOff>
      <xdr:row>67</xdr:row>
      <xdr:rowOff>147203</xdr:rowOff>
    </xdr:from>
    <xdr:to>
      <xdr:col>289</xdr:col>
      <xdr:colOff>95250</xdr:colOff>
      <xdr:row>69</xdr:row>
      <xdr:rowOff>60612</xdr:rowOff>
    </xdr:to>
    <xdr:cxnSp macro="">
      <xdr:nvCxnSpPr>
        <xdr:cNvPr id="83" name="Conector de seta reta 82">
          <a:extLst>
            <a:ext uri="{FF2B5EF4-FFF2-40B4-BE49-F238E27FC236}">
              <a16:creationId xmlns:a16="http://schemas.microsoft.com/office/drawing/2014/main" id="{00000000-0008-0000-0900-000053000000}"/>
            </a:ext>
          </a:extLst>
        </xdr:cNvPr>
        <xdr:cNvCxnSpPr/>
      </xdr:nvCxnSpPr>
      <xdr:spPr>
        <a:xfrm flipV="1">
          <a:off x="5195454" y="8200158"/>
          <a:ext cx="415637" cy="29440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250</xdr:col>
      <xdr:colOff>17318</xdr:colOff>
      <xdr:row>71</xdr:row>
      <xdr:rowOff>147204</xdr:rowOff>
    </xdr:from>
    <xdr:to>
      <xdr:col>290</xdr:col>
      <xdr:colOff>0</xdr:colOff>
      <xdr:row>73</xdr:row>
      <xdr:rowOff>121227</xdr:rowOff>
    </xdr:to>
    <xdr:cxnSp macro="">
      <xdr:nvCxnSpPr>
        <xdr:cNvPr id="84" name="Conector de seta reta 83">
          <a:extLst>
            <a:ext uri="{FF2B5EF4-FFF2-40B4-BE49-F238E27FC236}">
              <a16:creationId xmlns:a16="http://schemas.microsoft.com/office/drawing/2014/main" id="{00000000-0008-0000-0900-000054000000}"/>
            </a:ext>
          </a:extLst>
        </xdr:cNvPr>
        <xdr:cNvCxnSpPr/>
      </xdr:nvCxnSpPr>
      <xdr:spPr>
        <a:xfrm>
          <a:off x="5221432" y="8962159"/>
          <a:ext cx="398318" cy="3550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237</xdr:col>
      <xdr:colOff>13853</xdr:colOff>
      <xdr:row>57</xdr:row>
      <xdr:rowOff>74469</xdr:rowOff>
    </xdr:from>
    <xdr:to>
      <xdr:col>315</xdr:col>
      <xdr:colOff>48490</xdr:colOff>
      <xdr:row>57</xdr:row>
      <xdr:rowOff>83128</xdr:rowOff>
    </xdr:to>
    <xdr:cxnSp macro="">
      <xdr:nvCxnSpPr>
        <xdr:cNvPr id="85" name="Conector de seta reta 84">
          <a:extLst>
            <a:ext uri="{FF2B5EF4-FFF2-40B4-BE49-F238E27FC236}">
              <a16:creationId xmlns:a16="http://schemas.microsoft.com/office/drawing/2014/main" id="{00000000-0008-0000-0900-000055000000}"/>
            </a:ext>
          </a:extLst>
        </xdr:cNvPr>
        <xdr:cNvCxnSpPr/>
      </xdr:nvCxnSpPr>
      <xdr:spPr>
        <a:xfrm flipV="1">
          <a:off x="5114058" y="6153151"/>
          <a:ext cx="658091" cy="865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225</xdr:col>
      <xdr:colOff>1731</xdr:colOff>
      <xdr:row>58</xdr:row>
      <xdr:rowOff>71005</xdr:rowOff>
    </xdr:from>
    <xdr:to>
      <xdr:col>315</xdr:col>
      <xdr:colOff>36368</xdr:colOff>
      <xdr:row>58</xdr:row>
      <xdr:rowOff>79664</xdr:rowOff>
    </xdr:to>
    <xdr:cxnSp macro="">
      <xdr:nvCxnSpPr>
        <xdr:cNvPr id="86" name="Conector de seta reta 85">
          <a:extLst>
            <a:ext uri="{FF2B5EF4-FFF2-40B4-BE49-F238E27FC236}">
              <a16:creationId xmlns:a16="http://schemas.microsoft.com/office/drawing/2014/main" id="{00000000-0008-0000-0900-000056000000}"/>
            </a:ext>
          </a:extLst>
        </xdr:cNvPr>
        <xdr:cNvCxnSpPr/>
      </xdr:nvCxnSpPr>
      <xdr:spPr>
        <a:xfrm flipV="1">
          <a:off x="5100205" y="6348846"/>
          <a:ext cx="659822" cy="865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238</xdr:col>
      <xdr:colOff>5196</xdr:colOff>
      <xdr:row>60</xdr:row>
      <xdr:rowOff>31173</xdr:rowOff>
    </xdr:from>
    <xdr:to>
      <xdr:col>238</xdr:col>
      <xdr:colOff>5196</xdr:colOff>
      <xdr:row>62</xdr:row>
      <xdr:rowOff>161060</xdr:rowOff>
    </xdr:to>
    <xdr:cxnSp macro="">
      <xdr:nvCxnSpPr>
        <xdr:cNvPr id="87" name="Conector de seta reta 86">
          <a:extLst>
            <a:ext uri="{FF2B5EF4-FFF2-40B4-BE49-F238E27FC236}">
              <a16:creationId xmlns:a16="http://schemas.microsoft.com/office/drawing/2014/main" id="{00000000-0008-0000-0900-000057000000}"/>
            </a:ext>
          </a:extLst>
        </xdr:cNvPr>
        <xdr:cNvCxnSpPr/>
      </xdr:nvCxnSpPr>
      <xdr:spPr>
        <a:xfrm>
          <a:off x="5204114" y="6707332"/>
          <a:ext cx="0" cy="52820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238</xdr:col>
      <xdr:colOff>5196</xdr:colOff>
      <xdr:row>60</xdr:row>
      <xdr:rowOff>31173</xdr:rowOff>
    </xdr:from>
    <xdr:to>
      <xdr:col>238</xdr:col>
      <xdr:colOff>5196</xdr:colOff>
      <xdr:row>62</xdr:row>
      <xdr:rowOff>161060</xdr:rowOff>
    </xdr:to>
    <xdr:cxnSp macro="">
      <xdr:nvCxnSpPr>
        <xdr:cNvPr id="88" name="Conector de seta reta 87">
          <a:extLst>
            <a:ext uri="{FF2B5EF4-FFF2-40B4-BE49-F238E27FC236}">
              <a16:creationId xmlns:a16="http://schemas.microsoft.com/office/drawing/2014/main" id="{00000000-0008-0000-0900-000058000000}"/>
            </a:ext>
          </a:extLst>
        </xdr:cNvPr>
        <xdr:cNvCxnSpPr/>
      </xdr:nvCxnSpPr>
      <xdr:spPr>
        <a:xfrm>
          <a:off x="5204114" y="6707332"/>
          <a:ext cx="0" cy="52820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238</xdr:col>
      <xdr:colOff>5196</xdr:colOff>
      <xdr:row>60</xdr:row>
      <xdr:rowOff>31173</xdr:rowOff>
    </xdr:from>
    <xdr:to>
      <xdr:col>238</xdr:col>
      <xdr:colOff>5196</xdr:colOff>
      <xdr:row>62</xdr:row>
      <xdr:rowOff>161060</xdr:rowOff>
    </xdr:to>
    <xdr:cxnSp macro="">
      <xdr:nvCxnSpPr>
        <xdr:cNvPr id="89" name="Conector de seta reta 88">
          <a:extLst>
            <a:ext uri="{FF2B5EF4-FFF2-40B4-BE49-F238E27FC236}">
              <a16:creationId xmlns:a16="http://schemas.microsoft.com/office/drawing/2014/main" id="{00000000-0008-0000-0900-000059000000}"/>
            </a:ext>
          </a:extLst>
        </xdr:cNvPr>
        <xdr:cNvCxnSpPr/>
      </xdr:nvCxnSpPr>
      <xdr:spPr>
        <a:xfrm>
          <a:off x="5204114" y="6707332"/>
          <a:ext cx="0" cy="52820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238</xdr:col>
      <xdr:colOff>0</xdr:colOff>
      <xdr:row>60</xdr:row>
      <xdr:rowOff>86591</xdr:rowOff>
    </xdr:from>
    <xdr:to>
      <xdr:col>250</xdr:col>
      <xdr:colOff>8659</xdr:colOff>
      <xdr:row>62</xdr:row>
      <xdr:rowOff>155864</xdr:rowOff>
    </xdr:to>
    <xdr:cxnSp macro="">
      <xdr:nvCxnSpPr>
        <xdr:cNvPr id="90" name="Conector de seta reta 89">
          <a:extLst>
            <a:ext uri="{FF2B5EF4-FFF2-40B4-BE49-F238E27FC236}">
              <a16:creationId xmlns:a16="http://schemas.microsoft.com/office/drawing/2014/main" id="{00000000-0008-0000-0900-00005A000000}"/>
            </a:ext>
          </a:extLst>
        </xdr:cNvPr>
        <xdr:cNvCxnSpPr/>
      </xdr:nvCxnSpPr>
      <xdr:spPr>
        <a:xfrm>
          <a:off x="5204114" y="6762750"/>
          <a:ext cx="8659" cy="46759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264</xdr:col>
      <xdr:colOff>0</xdr:colOff>
      <xdr:row>64</xdr:row>
      <xdr:rowOff>103910</xdr:rowOff>
    </xdr:from>
    <xdr:to>
      <xdr:col>264</xdr:col>
      <xdr:colOff>0</xdr:colOff>
      <xdr:row>66</xdr:row>
      <xdr:rowOff>147204</xdr:rowOff>
    </xdr:to>
    <xdr:cxnSp macro="">
      <xdr:nvCxnSpPr>
        <xdr:cNvPr id="91" name="Conector de seta reta 90">
          <a:extLst>
            <a:ext uri="{FF2B5EF4-FFF2-40B4-BE49-F238E27FC236}">
              <a16:creationId xmlns:a16="http://schemas.microsoft.com/office/drawing/2014/main" id="{00000000-0008-0000-0900-00005B000000}"/>
            </a:ext>
          </a:extLst>
        </xdr:cNvPr>
        <xdr:cNvCxnSpPr/>
      </xdr:nvCxnSpPr>
      <xdr:spPr>
        <a:xfrm>
          <a:off x="5411932" y="7576705"/>
          <a:ext cx="0" cy="43295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263</xdr:col>
      <xdr:colOff>167694</xdr:colOff>
      <xdr:row>60</xdr:row>
      <xdr:rowOff>107324</xdr:rowOff>
    </xdr:from>
    <xdr:to>
      <xdr:col>264</xdr:col>
      <xdr:colOff>0</xdr:colOff>
      <xdr:row>62</xdr:row>
      <xdr:rowOff>152400</xdr:rowOff>
    </xdr:to>
    <xdr:cxnSp macro="">
      <xdr:nvCxnSpPr>
        <xdr:cNvPr id="92" name="Conector de seta reta 91">
          <a:extLst>
            <a:ext uri="{FF2B5EF4-FFF2-40B4-BE49-F238E27FC236}">
              <a16:creationId xmlns:a16="http://schemas.microsoft.com/office/drawing/2014/main" id="{00000000-0008-0000-0900-00005C000000}"/>
            </a:ext>
          </a:extLst>
        </xdr:cNvPr>
        <xdr:cNvCxnSpPr/>
      </xdr:nvCxnSpPr>
      <xdr:spPr>
        <a:xfrm>
          <a:off x="4655176" y="6727870"/>
          <a:ext cx="6708" cy="44754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289</xdr:col>
      <xdr:colOff>160986</xdr:colOff>
      <xdr:row>60</xdr:row>
      <xdr:rowOff>120739</xdr:rowOff>
    </xdr:from>
    <xdr:to>
      <xdr:col>290</xdr:col>
      <xdr:colOff>0</xdr:colOff>
      <xdr:row>62</xdr:row>
      <xdr:rowOff>166255</xdr:rowOff>
    </xdr:to>
    <xdr:cxnSp macro="">
      <xdr:nvCxnSpPr>
        <xdr:cNvPr id="93" name="Conector de seta reta 92">
          <a:extLst>
            <a:ext uri="{FF2B5EF4-FFF2-40B4-BE49-F238E27FC236}">
              <a16:creationId xmlns:a16="http://schemas.microsoft.com/office/drawing/2014/main" id="{00000000-0008-0000-0900-00005D000000}"/>
            </a:ext>
          </a:extLst>
        </xdr:cNvPr>
        <xdr:cNvCxnSpPr/>
      </xdr:nvCxnSpPr>
      <xdr:spPr>
        <a:xfrm>
          <a:off x="4997271" y="6741285"/>
          <a:ext cx="13416" cy="44798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394</xdr:col>
      <xdr:colOff>0</xdr:colOff>
      <xdr:row>5</xdr:row>
      <xdr:rowOff>324537</xdr:rowOff>
    </xdr:from>
    <xdr:to>
      <xdr:col>394</xdr:col>
      <xdr:colOff>0</xdr:colOff>
      <xdr:row>36</xdr:row>
      <xdr:rowOff>1617</xdr:rowOff>
    </xdr:to>
    <xdr:cxnSp macro="">
      <xdr:nvCxnSpPr>
        <xdr:cNvPr id="100" name="Conector reto 99">
          <a:extLst>
            <a:ext uri="{FF2B5EF4-FFF2-40B4-BE49-F238E27FC236}">
              <a16:creationId xmlns:a16="http://schemas.microsoft.com/office/drawing/2014/main" id="{00000000-0008-0000-0900-000064000000}"/>
            </a:ext>
          </a:extLst>
        </xdr:cNvPr>
        <xdr:cNvCxnSpPr/>
      </xdr:nvCxnSpPr>
      <xdr:spPr>
        <a:xfrm>
          <a:off x="6086314" y="1196317"/>
          <a:ext cx="0" cy="243771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250</xdr:col>
      <xdr:colOff>76994</xdr:colOff>
      <xdr:row>46</xdr:row>
      <xdr:rowOff>94856</xdr:rowOff>
    </xdr:from>
    <xdr:to>
      <xdr:col>341</xdr:col>
      <xdr:colOff>95250</xdr:colOff>
      <xdr:row>46</xdr:row>
      <xdr:rowOff>101204</xdr:rowOff>
    </xdr:to>
    <xdr:cxnSp macro="">
      <xdr:nvCxnSpPr>
        <xdr:cNvPr id="101" name="Conector de seta reta 100">
          <a:extLst>
            <a:ext uri="{FF2B5EF4-FFF2-40B4-BE49-F238E27FC236}">
              <a16:creationId xmlns:a16="http://schemas.microsoft.com/office/drawing/2014/main" id="{00000000-0008-0000-0900-000065000000}"/>
            </a:ext>
          </a:extLst>
        </xdr:cNvPr>
        <xdr:cNvCxnSpPr/>
      </xdr:nvCxnSpPr>
      <xdr:spPr>
        <a:xfrm flipH="1" flipV="1">
          <a:off x="3178572" y="4131075"/>
          <a:ext cx="768350" cy="634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576</xdr:col>
      <xdr:colOff>266</xdr:colOff>
      <xdr:row>8</xdr:row>
      <xdr:rowOff>4229</xdr:rowOff>
    </xdr:from>
    <xdr:to>
      <xdr:col>576</xdr:col>
      <xdr:colOff>266</xdr:colOff>
      <xdr:row>27</xdr:row>
      <xdr:rowOff>45763</xdr:rowOff>
    </xdr:to>
    <xdr:cxnSp macro="">
      <xdr:nvCxnSpPr>
        <xdr:cNvPr id="121" name="Conector reto 120">
          <a:extLst>
            <a:ext uri="{FF2B5EF4-FFF2-40B4-BE49-F238E27FC236}">
              <a16:creationId xmlns:a16="http://schemas.microsoft.com/office/drawing/2014/main" id="{00000000-0008-0000-0900-000079000000}"/>
            </a:ext>
          </a:extLst>
        </xdr:cNvPr>
        <xdr:cNvCxnSpPr/>
      </xdr:nvCxnSpPr>
      <xdr:spPr>
        <a:xfrm>
          <a:off x="8453704" y="1226909"/>
          <a:ext cx="0" cy="2093073"/>
        </a:xfrm>
        <a:prstGeom prst="line">
          <a:avLst/>
        </a:prstGeom>
        <a:ln>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719</xdr:col>
      <xdr:colOff>7103</xdr:colOff>
      <xdr:row>8</xdr:row>
      <xdr:rowOff>687</xdr:rowOff>
    </xdr:from>
    <xdr:to>
      <xdr:col>719</xdr:col>
      <xdr:colOff>7103</xdr:colOff>
      <xdr:row>36</xdr:row>
      <xdr:rowOff>8720</xdr:rowOff>
    </xdr:to>
    <xdr:cxnSp macro="">
      <xdr:nvCxnSpPr>
        <xdr:cNvPr id="126" name="Conector reto 125">
          <a:extLst>
            <a:ext uri="{FF2B5EF4-FFF2-40B4-BE49-F238E27FC236}">
              <a16:creationId xmlns:a16="http://schemas.microsoft.com/office/drawing/2014/main" id="{00000000-0008-0000-0900-00007E000000}"/>
            </a:ext>
          </a:extLst>
        </xdr:cNvPr>
        <xdr:cNvCxnSpPr/>
      </xdr:nvCxnSpPr>
      <xdr:spPr>
        <a:xfrm>
          <a:off x="10331234" y="1203420"/>
          <a:ext cx="0" cy="243771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238</xdr:col>
      <xdr:colOff>0</xdr:colOff>
      <xdr:row>23</xdr:row>
      <xdr:rowOff>0</xdr:rowOff>
    </xdr:from>
    <xdr:to>
      <xdr:col>238</xdr:col>
      <xdr:colOff>4652</xdr:colOff>
      <xdr:row>51</xdr:row>
      <xdr:rowOff>15739</xdr:rowOff>
    </xdr:to>
    <xdr:cxnSp macro="">
      <xdr:nvCxnSpPr>
        <xdr:cNvPr id="129" name="Conector reto 128">
          <a:extLst>
            <a:ext uri="{FF2B5EF4-FFF2-40B4-BE49-F238E27FC236}">
              <a16:creationId xmlns:a16="http://schemas.microsoft.com/office/drawing/2014/main" id="{00000000-0008-0000-0900-000081000000}"/>
            </a:ext>
          </a:extLst>
        </xdr:cNvPr>
        <xdr:cNvCxnSpPr/>
      </xdr:nvCxnSpPr>
      <xdr:spPr>
        <a:xfrm>
          <a:off x="4221674" y="2461970"/>
          <a:ext cx="4652" cy="2453494"/>
        </a:xfrm>
        <a:prstGeom prst="line">
          <a:avLst/>
        </a:prstGeom>
        <a:ln>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355</xdr:col>
      <xdr:colOff>8072</xdr:colOff>
      <xdr:row>6</xdr:row>
      <xdr:rowOff>191737</xdr:rowOff>
    </xdr:from>
    <xdr:to>
      <xdr:col>355</xdr:col>
      <xdr:colOff>8072</xdr:colOff>
      <xdr:row>36</xdr:row>
      <xdr:rowOff>15740</xdr:rowOff>
    </xdr:to>
    <xdr:cxnSp macro="">
      <xdr:nvCxnSpPr>
        <xdr:cNvPr id="131" name="Conector reto 130">
          <a:extLst>
            <a:ext uri="{FF2B5EF4-FFF2-40B4-BE49-F238E27FC236}">
              <a16:creationId xmlns:a16="http://schemas.microsoft.com/office/drawing/2014/main" id="{00000000-0008-0000-0900-000083000000}"/>
            </a:ext>
          </a:extLst>
        </xdr:cNvPr>
        <xdr:cNvCxnSpPr/>
      </xdr:nvCxnSpPr>
      <xdr:spPr>
        <a:xfrm>
          <a:off x="33698121" y="1453490"/>
          <a:ext cx="0" cy="3491747"/>
        </a:xfrm>
        <a:prstGeom prst="line">
          <a:avLst/>
        </a:prstGeom>
        <a:ln>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342</xdr:col>
      <xdr:colOff>7103</xdr:colOff>
      <xdr:row>6</xdr:row>
      <xdr:rowOff>204107</xdr:rowOff>
    </xdr:from>
    <xdr:to>
      <xdr:col>342</xdr:col>
      <xdr:colOff>7103</xdr:colOff>
      <xdr:row>27</xdr:row>
      <xdr:rowOff>49847</xdr:rowOff>
    </xdr:to>
    <xdr:cxnSp macro="">
      <xdr:nvCxnSpPr>
        <xdr:cNvPr id="134" name="Conector reto 133">
          <a:extLst>
            <a:ext uri="{FF2B5EF4-FFF2-40B4-BE49-F238E27FC236}">
              <a16:creationId xmlns:a16="http://schemas.microsoft.com/office/drawing/2014/main" id="{00000000-0008-0000-0900-000086000000}"/>
            </a:ext>
          </a:extLst>
        </xdr:cNvPr>
        <xdr:cNvCxnSpPr/>
      </xdr:nvCxnSpPr>
      <xdr:spPr>
        <a:xfrm>
          <a:off x="32571470" y="1465860"/>
          <a:ext cx="0" cy="246202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966</xdr:col>
      <xdr:colOff>0</xdr:colOff>
      <xdr:row>45</xdr:row>
      <xdr:rowOff>0</xdr:rowOff>
    </xdr:from>
    <xdr:to>
      <xdr:col>966</xdr:col>
      <xdr:colOff>0</xdr:colOff>
      <xdr:row>58</xdr:row>
      <xdr:rowOff>56465</xdr:rowOff>
    </xdr:to>
    <xdr:cxnSp macro="">
      <xdr:nvCxnSpPr>
        <xdr:cNvPr id="136" name="Conector reto 135">
          <a:extLst>
            <a:ext uri="{FF2B5EF4-FFF2-40B4-BE49-F238E27FC236}">
              <a16:creationId xmlns:a16="http://schemas.microsoft.com/office/drawing/2014/main" id="{00000000-0008-0000-0900-000088000000}"/>
            </a:ext>
          </a:extLst>
        </xdr:cNvPr>
        <xdr:cNvCxnSpPr/>
      </xdr:nvCxnSpPr>
      <xdr:spPr>
        <a:xfrm>
          <a:off x="13391504" y="3810000"/>
          <a:ext cx="0" cy="243771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355</xdr:col>
      <xdr:colOff>1</xdr:colOff>
      <xdr:row>8</xdr:row>
      <xdr:rowOff>0</xdr:rowOff>
    </xdr:from>
    <xdr:to>
      <xdr:col>355</xdr:col>
      <xdr:colOff>7938</xdr:colOff>
      <xdr:row>36</xdr:row>
      <xdr:rowOff>23391</xdr:rowOff>
    </xdr:to>
    <xdr:cxnSp macro="">
      <xdr:nvCxnSpPr>
        <xdr:cNvPr id="144" name="Conector reto 143">
          <a:extLst>
            <a:ext uri="{FF2B5EF4-FFF2-40B4-BE49-F238E27FC236}">
              <a16:creationId xmlns:a16="http://schemas.microsoft.com/office/drawing/2014/main" id="{00000000-0008-0000-0900-000090000000}"/>
            </a:ext>
          </a:extLst>
        </xdr:cNvPr>
        <xdr:cNvCxnSpPr/>
      </xdr:nvCxnSpPr>
      <xdr:spPr>
        <a:xfrm>
          <a:off x="5577776" y="1202733"/>
          <a:ext cx="7937" cy="2453073"/>
        </a:xfrm>
        <a:prstGeom prst="line">
          <a:avLst/>
        </a:prstGeom>
        <a:ln>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342</xdr:col>
      <xdr:colOff>0</xdr:colOff>
      <xdr:row>8</xdr:row>
      <xdr:rowOff>1433</xdr:rowOff>
    </xdr:from>
    <xdr:to>
      <xdr:col>342</xdr:col>
      <xdr:colOff>7913</xdr:colOff>
      <xdr:row>27</xdr:row>
      <xdr:rowOff>34112</xdr:rowOff>
    </xdr:to>
    <xdr:cxnSp macro="">
      <xdr:nvCxnSpPr>
        <xdr:cNvPr id="145" name="Conector reto 144">
          <a:extLst>
            <a:ext uri="{FF2B5EF4-FFF2-40B4-BE49-F238E27FC236}">
              <a16:creationId xmlns:a16="http://schemas.microsoft.com/office/drawing/2014/main" id="{00000000-0008-0000-0900-000091000000}"/>
            </a:ext>
          </a:extLst>
        </xdr:cNvPr>
        <xdr:cNvCxnSpPr/>
      </xdr:nvCxnSpPr>
      <xdr:spPr>
        <a:xfrm>
          <a:off x="4683125" y="1215871"/>
          <a:ext cx="7913" cy="2032929"/>
        </a:xfrm>
        <a:prstGeom prst="line">
          <a:avLst/>
        </a:prstGeom>
        <a:ln>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579437</xdr:colOff>
      <xdr:row>23</xdr:row>
      <xdr:rowOff>209873</xdr:rowOff>
    </xdr:from>
    <xdr:to>
      <xdr:col>1</xdr:col>
      <xdr:colOff>347098</xdr:colOff>
      <xdr:row>23</xdr:row>
      <xdr:rowOff>209873</xdr:rowOff>
    </xdr:to>
    <xdr:cxnSp macro="">
      <xdr:nvCxnSpPr>
        <xdr:cNvPr id="150" name="Conector de seta reta 149">
          <a:extLst>
            <a:ext uri="{FF2B5EF4-FFF2-40B4-BE49-F238E27FC236}">
              <a16:creationId xmlns:a16="http://schemas.microsoft.com/office/drawing/2014/main" id="{00000000-0008-0000-0900-000096000000}"/>
            </a:ext>
          </a:extLst>
        </xdr:cNvPr>
        <xdr:cNvCxnSpPr/>
      </xdr:nvCxnSpPr>
      <xdr:spPr>
        <a:xfrm>
          <a:off x="635000" y="2845123"/>
          <a:ext cx="370911" cy="0"/>
        </a:xfrm>
        <a:prstGeom prst="straightConnector1">
          <a:avLst/>
        </a:prstGeom>
        <a:ln>
          <a:tailEnd type="triangle"/>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355</xdr:col>
      <xdr:colOff>3752</xdr:colOff>
      <xdr:row>8</xdr:row>
      <xdr:rowOff>396</xdr:rowOff>
    </xdr:from>
    <xdr:to>
      <xdr:col>355</xdr:col>
      <xdr:colOff>3752</xdr:colOff>
      <xdr:row>25</xdr:row>
      <xdr:rowOff>15875</xdr:rowOff>
    </xdr:to>
    <xdr:cxnSp macro="">
      <xdr:nvCxnSpPr>
        <xdr:cNvPr id="152" name="Conector de seta reta 151">
          <a:extLst>
            <a:ext uri="{FF2B5EF4-FFF2-40B4-BE49-F238E27FC236}">
              <a16:creationId xmlns:a16="http://schemas.microsoft.com/office/drawing/2014/main" id="{00000000-0008-0000-0900-000098000000}"/>
            </a:ext>
          </a:extLst>
        </xdr:cNvPr>
        <xdr:cNvCxnSpPr/>
      </xdr:nvCxnSpPr>
      <xdr:spPr>
        <a:xfrm flipV="1">
          <a:off x="4861502" y="1222771"/>
          <a:ext cx="0" cy="1722042"/>
        </a:xfrm>
        <a:prstGeom prst="straightConnector1">
          <a:avLst/>
        </a:prstGeom>
        <a:ln>
          <a:tailEnd type="triangle"/>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550</xdr:col>
      <xdr:colOff>0</xdr:colOff>
      <xdr:row>45</xdr:row>
      <xdr:rowOff>0</xdr:rowOff>
    </xdr:from>
    <xdr:to>
      <xdr:col>550</xdr:col>
      <xdr:colOff>0</xdr:colOff>
      <xdr:row>56</xdr:row>
      <xdr:rowOff>103283</xdr:rowOff>
    </xdr:to>
    <xdr:cxnSp macro="">
      <xdr:nvCxnSpPr>
        <xdr:cNvPr id="158" name="Conector reto 157">
          <a:extLst>
            <a:ext uri="{FF2B5EF4-FFF2-40B4-BE49-F238E27FC236}">
              <a16:creationId xmlns:a16="http://schemas.microsoft.com/office/drawing/2014/main" id="{00000000-0008-0000-0900-00009E000000}"/>
            </a:ext>
          </a:extLst>
        </xdr:cNvPr>
        <xdr:cNvCxnSpPr/>
      </xdr:nvCxnSpPr>
      <xdr:spPr>
        <a:xfrm>
          <a:off x="8081596" y="3524250"/>
          <a:ext cx="0" cy="213284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316</xdr:col>
      <xdr:colOff>1134</xdr:colOff>
      <xdr:row>5</xdr:row>
      <xdr:rowOff>322489</xdr:rowOff>
    </xdr:from>
    <xdr:to>
      <xdr:col>316</xdr:col>
      <xdr:colOff>5930</xdr:colOff>
      <xdr:row>21</xdr:row>
      <xdr:rowOff>275846</xdr:rowOff>
    </xdr:to>
    <xdr:cxnSp macro="">
      <xdr:nvCxnSpPr>
        <xdr:cNvPr id="160" name="Conector reto 159">
          <a:extLst>
            <a:ext uri="{FF2B5EF4-FFF2-40B4-BE49-F238E27FC236}">
              <a16:creationId xmlns:a16="http://schemas.microsoft.com/office/drawing/2014/main" id="{00000000-0008-0000-0900-0000A0000000}"/>
            </a:ext>
          </a:extLst>
        </xdr:cNvPr>
        <xdr:cNvCxnSpPr/>
      </xdr:nvCxnSpPr>
      <xdr:spPr>
        <a:xfrm>
          <a:off x="5287509" y="1206953"/>
          <a:ext cx="4796" cy="168826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237</xdr:col>
      <xdr:colOff>23812</xdr:colOff>
      <xdr:row>50</xdr:row>
      <xdr:rowOff>7938</xdr:rowOff>
    </xdr:from>
    <xdr:to>
      <xdr:col>367</xdr:col>
      <xdr:colOff>103187</xdr:colOff>
      <xdr:row>53</xdr:row>
      <xdr:rowOff>40357</xdr:rowOff>
    </xdr:to>
    <xdr:sp macro="" textlink="">
      <xdr:nvSpPr>
        <xdr:cNvPr id="77" name="Triângulo isósceles 76">
          <a:extLst>
            <a:ext uri="{FF2B5EF4-FFF2-40B4-BE49-F238E27FC236}">
              <a16:creationId xmlns:a16="http://schemas.microsoft.com/office/drawing/2014/main" id="{00000000-0008-0000-0900-00004D000000}"/>
            </a:ext>
          </a:extLst>
        </xdr:cNvPr>
        <xdr:cNvSpPr/>
      </xdr:nvSpPr>
      <xdr:spPr>
        <a:xfrm>
          <a:off x="3492500" y="4802188"/>
          <a:ext cx="1468437" cy="595982"/>
        </a:xfrm>
        <a:prstGeom prst="triangle">
          <a:avLst>
            <a:gd name="adj" fmla="val 50588"/>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-9</a:t>
          </a:r>
        </a:p>
      </xdr:txBody>
    </xdr:sp>
    <xdr:clientData/>
  </xdr:twoCellAnchor>
  <xdr:twoCellAnchor>
    <xdr:from>
      <xdr:col>107</xdr:col>
      <xdr:colOff>36634</xdr:colOff>
      <xdr:row>46</xdr:row>
      <xdr:rowOff>139212</xdr:rowOff>
    </xdr:from>
    <xdr:to>
      <xdr:col>367</xdr:col>
      <xdr:colOff>73269</xdr:colOff>
      <xdr:row>53</xdr:row>
      <xdr:rowOff>34496</xdr:rowOff>
    </xdr:to>
    <xdr:sp macro="" textlink="">
      <xdr:nvSpPr>
        <xdr:cNvPr id="79" name="Triângulo isósceles 78">
          <a:extLst>
            <a:ext uri="{FF2B5EF4-FFF2-40B4-BE49-F238E27FC236}">
              <a16:creationId xmlns:a16="http://schemas.microsoft.com/office/drawing/2014/main" id="{00000000-0008-0000-0900-00004F000000}"/>
            </a:ext>
          </a:extLst>
        </xdr:cNvPr>
        <xdr:cNvSpPr/>
      </xdr:nvSpPr>
      <xdr:spPr>
        <a:xfrm>
          <a:off x="2155947" y="4203212"/>
          <a:ext cx="2775072" cy="1189097"/>
        </a:xfrm>
        <a:prstGeom prst="triangle">
          <a:avLst>
            <a:gd name="adj" fmla="val 51032"/>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-9</a:t>
          </a:r>
        </a:p>
      </xdr:txBody>
    </xdr:sp>
    <xdr:clientData/>
  </xdr:twoCellAnchor>
  <xdr:twoCellAnchor>
    <xdr:from>
      <xdr:col>238</xdr:col>
      <xdr:colOff>3401</xdr:colOff>
      <xdr:row>8</xdr:row>
      <xdr:rowOff>7781</xdr:rowOff>
    </xdr:from>
    <xdr:to>
      <xdr:col>238</xdr:col>
      <xdr:colOff>3401</xdr:colOff>
      <xdr:row>26</xdr:row>
      <xdr:rowOff>6804</xdr:rowOff>
    </xdr:to>
    <xdr:cxnSp macro="">
      <xdr:nvCxnSpPr>
        <xdr:cNvPr id="138" name="Conector reto 137">
          <a:extLst>
            <a:ext uri="{FF2B5EF4-FFF2-40B4-BE49-F238E27FC236}">
              <a16:creationId xmlns:a16="http://schemas.microsoft.com/office/drawing/2014/main" id="{00000000-0008-0000-0900-00008A000000}"/>
            </a:ext>
          </a:extLst>
        </xdr:cNvPr>
        <xdr:cNvCxnSpPr/>
      </xdr:nvCxnSpPr>
      <xdr:spPr>
        <a:xfrm>
          <a:off x="5405437" y="1273245"/>
          <a:ext cx="0" cy="2319041"/>
        </a:xfrm>
        <a:prstGeom prst="line">
          <a:avLst/>
        </a:prstGeom>
        <a:ln>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238</xdr:col>
      <xdr:colOff>465</xdr:colOff>
      <xdr:row>8</xdr:row>
      <xdr:rowOff>13861</xdr:rowOff>
    </xdr:from>
    <xdr:to>
      <xdr:col>238</xdr:col>
      <xdr:colOff>465</xdr:colOff>
      <xdr:row>27</xdr:row>
      <xdr:rowOff>31750</xdr:rowOff>
    </xdr:to>
    <xdr:cxnSp macro="">
      <xdr:nvCxnSpPr>
        <xdr:cNvPr id="139" name="Conector reto 138">
          <a:extLst>
            <a:ext uri="{FF2B5EF4-FFF2-40B4-BE49-F238E27FC236}">
              <a16:creationId xmlns:a16="http://schemas.microsoft.com/office/drawing/2014/main" id="{00000000-0008-0000-0900-00008B000000}"/>
            </a:ext>
          </a:extLst>
        </xdr:cNvPr>
        <xdr:cNvCxnSpPr/>
      </xdr:nvCxnSpPr>
      <xdr:spPr>
        <a:xfrm>
          <a:off x="3604090" y="1236236"/>
          <a:ext cx="0" cy="2200702"/>
        </a:xfrm>
        <a:prstGeom prst="line">
          <a:avLst/>
        </a:prstGeom>
        <a:ln>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641</xdr:col>
      <xdr:colOff>3169</xdr:colOff>
      <xdr:row>5</xdr:row>
      <xdr:rowOff>370898</xdr:rowOff>
    </xdr:from>
    <xdr:to>
      <xdr:col>641</xdr:col>
      <xdr:colOff>3169</xdr:colOff>
      <xdr:row>23</xdr:row>
      <xdr:rowOff>1587</xdr:rowOff>
    </xdr:to>
    <xdr:cxnSp macro="">
      <xdr:nvCxnSpPr>
        <xdr:cNvPr id="155" name="Conector reto 154">
          <a:extLst>
            <a:ext uri="{FF2B5EF4-FFF2-40B4-BE49-F238E27FC236}">
              <a16:creationId xmlns:a16="http://schemas.microsoft.com/office/drawing/2014/main" id="{00000000-0008-0000-0900-00009B000000}"/>
            </a:ext>
          </a:extLst>
        </xdr:cNvPr>
        <xdr:cNvCxnSpPr/>
      </xdr:nvCxnSpPr>
      <xdr:spPr>
        <a:xfrm>
          <a:off x="9686919" y="1244023"/>
          <a:ext cx="0" cy="141662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342</xdr:col>
      <xdr:colOff>0</xdr:colOff>
      <xdr:row>8</xdr:row>
      <xdr:rowOff>0</xdr:rowOff>
    </xdr:from>
    <xdr:to>
      <xdr:col>342</xdr:col>
      <xdr:colOff>0</xdr:colOff>
      <xdr:row>27</xdr:row>
      <xdr:rowOff>22543</xdr:rowOff>
    </xdr:to>
    <xdr:cxnSp macro="">
      <xdr:nvCxnSpPr>
        <xdr:cNvPr id="157" name="Conector reto 156">
          <a:extLst>
            <a:ext uri="{FF2B5EF4-FFF2-40B4-BE49-F238E27FC236}">
              <a16:creationId xmlns:a16="http://schemas.microsoft.com/office/drawing/2014/main" id="{00000000-0008-0000-0900-00009D000000}"/>
            </a:ext>
          </a:extLst>
        </xdr:cNvPr>
        <xdr:cNvCxnSpPr/>
      </xdr:nvCxnSpPr>
      <xdr:spPr>
        <a:xfrm>
          <a:off x="4722813" y="1222375"/>
          <a:ext cx="0" cy="2022793"/>
        </a:xfrm>
        <a:prstGeom prst="line">
          <a:avLst/>
        </a:prstGeom>
        <a:ln>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355</xdr:col>
      <xdr:colOff>523</xdr:colOff>
      <xdr:row>5</xdr:row>
      <xdr:rowOff>367392</xdr:rowOff>
    </xdr:from>
    <xdr:to>
      <xdr:col>355</xdr:col>
      <xdr:colOff>1134</xdr:colOff>
      <xdr:row>26</xdr:row>
      <xdr:rowOff>0</xdr:rowOff>
    </xdr:to>
    <xdr:cxnSp macro="">
      <xdr:nvCxnSpPr>
        <xdr:cNvPr id="161" name="Conector reto 160">
          <a:extLst>
            <a:ext uri="{FF2B5EF4-FFF2-40B4-BE49-F238E27FC236}">
              <a16:creationId xmlns:a16="http://schemas.microsoft.com/office/drawing/2014/main" id="{00000000-0008-0000-0900-0000A1000000}"/>
            </a:ext>
          </a:extLst>
        </xdr:cNvPr>
        <xdr:cNvCxnSpPr/>
      </xdr:nvCxnSpPr>
      <xdr:spPr>
        <a:xfrm>
          <a:off x="7484452" y="1245053"/>
          <a:ext cx="611" cy="2343832"/>
        </a:xfrm>
        <a:prstGeom prst="line">
          <a:avLst/>
        </a:prstGeom>
        <a:ln>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901</xdr:col>
      <xdr:colOff>0</xdr:colOff>
      <xdr:row>46</xdr:row>
      <xdr:rowOff>97038</xdr:rowOff>
    </xdr:from>
    <xdr:to>
      <xdr:col>901</xdr:col>
      <xdr:colOff>3242</xdr:colOff>
      <xdr:row>51</xdr:row>
      <xdr:rowOff>107324</xdr:rowOff>
    </xdr:to>
    <xdr:cxnSp macro="">
      <xdr:nvCxnSpPr>
        <xdr:cNvPr id="4" name="Conector de seta reta 3">
          <a:extLst>
            <a:ext uri="{FF2B5EF4-FFF2-40B4-BE49-F238E27FC236}">
              <a16:creationId xmlns:a16="http://schemas.microsoft.com/office/drawing/2014/main" id="{00000000-0008-0000-0900-000004000000}"/>
            </a:ext>
          </a:extLst>
        </xdr:cNvPr>
        <xdr:cNvCxnSpPr/>
      </xdr:nvCxnSpPr>
      <xdr:spPr>
        <a:xfrm flipH="1">
          <a:off x="10048204" y="5181510"/>
          <a:ext cx="3242" cy="93595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719</xdr:col>
      <xdr:colOff>7937</xdr:colOff>
      <xdr:row>8</xdr:row>
      <xdr:rowOff>7938</xdr:rowOff>
    </xdr:from>
    <xdr:to>
      <xdr:col>719</xdr:col>
      <xdr:colOff>7937</xdr:colOff>
      <xdr:row>23</xdr:row>
      <xdr:rowOff>18040</xdr:rowOff>
    </xdr:to>
    <xdr:cxnSp macro="">
      <xdr:nvCxnSpPr>
        <xdr:cNvPr id="95" name="Conector reto 94">
          <a:extLst>
            <a:ext uri="{FF2B5EF4-FFF2-40B4-BE49-F238E27FC236}">
              <a16:creationId xmlns:a16="http://schemas.microsoft.com/office/drawing/2014/main" id="{00000000-0008-0000-0900-00005F000000}"/>
            </a:ext>
          </a:extLst>
        </xdr:cNvPr>
        <xdr:cNvCxnSpPr/>
      </xdr:nvCxnSpPr>
      <xdr:spPr>
        <a:xfrm>
          <a:off x="9405937" y="1230313"/>
          <a:ext cx="0" cy="142297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485</xdr:col>
      <xdr:colOff>1292</xdr:colOff>
      <xdr:row>6</xdr:row>
      <xdr:rowOff>1</xdr:rowOff>
    </xdr:from>
    <xdr:to>
      <xdr:col>485</xdr:col>
      <xdr:colOff>1292</xdr:colOff>
      <xdr:row>23</xdr:row>
      <xdr:rowOff>282717</xdr:rowOff>
    </xdr:to>
    <xdr:cxnSp macro="">
      <xdr:nvCxnSpPr>
        <xdr:cNvPr id="115" name="Conector de seta reta 114">
          <a:extLst>
            <a:ext uri="{FF2B5EF4-FFF2-40B4-BE49-F238E27FC236}">
              <a16:creationId xmlns:a16="http://schemas.microsoft.com/office/drawing/2014/main" id="{00000000-0008-0000-0900-000073000000}"/>
            </a:ext>
          </a:extLst>
        </xdr:cNvPr>
        <xdr:cNvCxnSpPr/>
      </xdr:nvCxnSpPr>
      <xdr:spPr>
        <a:xfrm flipH="1" flipV="1">
          <a:off x="5991310" y="1267765"/>
          <a:ext cx="0" cy="1966360"/>
        </a:xfrm>
        <a:prstGeom prst="straightConnector1">
          <a:avLst/>
        </a:prstGeom>
        <a:ln>
          <a:tailEnd type="triangle"/>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679</xdr:col>
      <xdr:colOff>146376</xdr:colOff>
      <xdr:row>7</xdr:row>
      <xdr:rowOff>5634</xdr:rowOff>
    </xdr:from>
    <xdr:to>
      <xdr:col>679</xdr:col>
      <xdr:colOff>146376</xdr:colOff>
      <xdr:row>24</xdr:row>
      <xdr:rowOff>5487</xdr:rowOff>
    </xdr:to>
    <xdr:cxnSp macro="">
      <xdr:nvCxnSpPr>
        <xdr:cNvPr id="124" name="Conector de seta reta 123">
          <a:extLst>
            <a:ext uri="{FF2B5EF4-FFF2-40B4-BE49-F238E27FC236}">
              <a16:creationId xmlns:a16="http://schemas.microsoft.com/office/drawing/2014/main" id="{00000000-0008-0000-0900-00007C000000}"/>
            </a:ext>
          </a:extLst>
        </xdr:cNvPr>
        <xdr:cNvCxnSpPr/>
      </xdr:nvCxnSpPr>
      <xdr:spPr>
        <a:xfrm flipV="1">
          <a:off x="10887645" y="804269"/>
          <a:ext cx="0" cy="1860891"/>
        </a:xfrm>
        <a:prstGeom prst="straightConnector1">
          <a:avLst/>
        </a:prstGeom>
        <a:ln>
          <a:tailEnd type="triangle"/>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706</xdr:col>
      <xdr:colOff>1</xdr:colOff>
      <xdr:row>5</xdr:row>
      <xdr:rowOff>366712</xdr:rowOff>
    </xdr:from>
    <xdr:to>
      <xdr:col>706</xdr:col>
      <xdr:colOff>6803</xdr:colOff>
      <xdr:row>21</xdr:row>
      <xdr:rowOff>251732</xdr:rowOff>
    </xdr:to>
    <xdr:cxnSp macro="">
      <xdr:nvCxnSpPr>
        <xdr:cNvPr id="78" name="Conector reto 77">
          <a:extLst>
            <a:ext uri="{FF2B5EF4-FFF2-40B4-BE49-F238E27FC236}">
              <a16:creationId xmlns:a16="http://schemas.microsoft.com/office/drawing/2014/main" id="{00000000-0008-0000-0900-00004E000000}"/>
            </a:ext>
          </a:extLst>
        </xdr:cNvPr>
        <xdr:cNvCxnSpPr/>
      </xdr:nvCxnSpPr>
      <xdr:spPr>
        <a:xfrm>
          <a:off x="13750019" y="1251176"/>
          <a:ext cx="6802" cy="140902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355</xdr:col>
      <xdr:colOff>0</xdr:colOff>
      <xdr:row>5</xdr:row>
      <xdr:rowOff>381001</xdr:rowOff>
    </xdr:from>
    <xdr:to>
      <xdr:col>367</xdr:col>
      <xdr:colOff>13607</xdr:colOff>
      <xdr:row>26</xdr:row>
      <xdr:rowOff>8025</xdr:rowOff>
    </xdr:to>
    <xdr:cxnSp macro="">
      <xdr:nvCxnSpPr>
        <xdr:cNvPr id="97" name="Conector reto 96">
          <a:extLst>
            <a:ext uri="{FF2B5EF4-FFF2-40B4-BE49-F238E27FC236}">
              <a16:creationId xmlns:a16="http://schemas.microsoft.com/office/drawing/2014/main" id="{00000000-0008-0000-0900-000061000000}"/>
            </a:ext>
          </a:extLst>
        </xdr:cNvPr>
        <xdr:cNvCxnSpPr/>
      </xdr:nvCxnSpPr>
      <xdr:spPr>
        <a:xfrm flipH="1">
          <a:off x="7647214" y="1265465"/>
          <a:ext cx="13607" cy="2328042"/>
        </a:xfrm>
        <a:prstGeom prst="line">
          <a:avLst/>
        </a:prstGeom>
        <a:ln>
          <a:prstDash val="sysDash"/>
        </a:ln>
        <a:effectLst>
          <a:outerShdw blurRad="50800" dist="38100" dir="8100000" algn="tr" rotWithShape="0">
            <a:prstClr val="black">
              <a:alpha val="40000"/>
            </a:prstClr>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381</xdr:col>
      <xdr:colOff>2721</xdr:colOff>
      <xdr:row>5</xdr:row>
      <xdr:rowOff>349704</xdr:rowOff>
    </xdr:from>
    <xdr:to>
      <xdr:col>381</xdr:col>
      <xdr:colOff>2721</xdr:colOff>
      <xdr:row>24</xdr:row>
      <xdr:rowOff>23617</xdr:rowOff>
    </xdr:to>
    <xdr:cxnSp macro="">
      <xdr:nvCxnSpPr>
        <xdr:cNvPr id="80" name="Conector de seta reta 79">
          <a:extLst>
            <a:ext uri="{FF2B5EF4-FFF2-40B4-BE49-F238E27FC236}">
              <a16:creationId xmlns:a16="http://schemas.microsoft.com/office/drawing/2014/main" id="{00000000-0008-0000-0900-000050000000}"/>
            </a:ext>
          </a:extLst>
        </xdr:cNvPr>
        <xdr:cNvCxnSpPr/>
      </xdr:nvCxnSpPr>
      <xdr:spPr>
        <a:xfrm flipV="1">
          <a:off x="8041821" y="1235529"/>
          <a:ext cx="0" cy="2045638"/>
        </a:xfrm>
        <a:prstGeom prst="straightConnector1">
          <a:avLst/>
        </a:prstGeom>
        <a:ln>
          <a:tailEnd type="triangle"/>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419</xdr:col>
      <xdr:colOff>198869</xdr:colOff>
      <xdr:row>5</xdr:row>
      <xdr:rowOff>318932</xdr:rowOff>
    </xdr:from>
    <xdr:to>
      <xdr:col>419</xdr:col>
      <xdr:colOff>198869</xdr:colOff>
      <xdr:row>23</xdr:row>
      <xdr:rowOff>281017</xdr:rowOff>
    </xdr:to>
    <xdr:cxnSp macro="">
      <xdr:nvCxnSpPr>
        <xdr:cNvPr id="102" name="Conector de seta reta 101">
          <a:extLst>
            <a:ext uri="{FF2B5EF4-FFF2-40B4-BE49-F238E27FC236}">
              <a16:creationId xmlns:a16="http://schemas.microsoft.com/office/drawing/2014/main" id="{00000000-0008-0000-0900-000066000000}"/>
            </a:ext>
          </a:extLst>
        </xdr:cNvPr>
        <xdr:cNvCxnSpPr/>
      </xdr:nvCxnSpPr>
      <xdr:spPr>
        <a:xfrm flipV="1">
          <a:off x="7511138" y="758547"/>
          <a:ext cx="0" cy="1874412"/>
        </a:xfrm>
        <a:prstGeom prst="straightConnector1">
          <a:avLst/>
        </a:prstGeom>
        <a:ln>
          <a:tailEnd type="triangle"/>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237</xdr:col>
      <xdr:colOff>217713</xdr:colOff>
      <xdr:row>5</xdr:row>
      <xdr:rowOff>353787</xdr:rowOff>
    </xdr:from>
    <xdr:to>
      <xdr:col>237</xdr:col>
      <xdr:colOff>231320</xdr:colOff>
      <xdr:row>25</xdr:row>
      <xdr:rowOff>273364</xdr:rowOff>
    </xdr:to>
    <xdr:cxnSp macro="">
      <xdr:nvCxnSpPr>
        <xdr:cNvPr id="103" name="Conector reto 102">
          <a:extLst>
            <a:ext uri="{FF2B5EF4-FFF2-40B4-BE49-F238E27FC236}">
              <a16:creationId xmlns:a16="http://schemas.microsoft.com/office/drawing/2014/main" id="{00000000-0008-0000-0900-000067000000}"/>
            </a:ext>
          </a:extLst>
        </xdr:cNvPr>
        <xdr:cNvCxnSpPr/>
      </xdr:nvCxnSpPr>
      <xdr:spPr>
        <a:xfrm flipH="1">
          <a:off x="5551713" y="1238251"/>
          <a:ext cx="13607" cy="2328042"/>
        </a:xfrm>
        <a:prstGeom prst="line">
          <a:avLst/>
        </a:prstGeom>
        <a:ln>
          <a:prstDash val="sysDash"/>
        </a:ln>
        <a:effectLst>
          <a:outerShdw blurRad="50800" dist="38100" dir="8100000" algn="tr" rotWithShape="0">
            <a:prstClr val="black">
              <a:alpha val="40000"/>
            </a:prstClr>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952</xdr:col>
      <xdr:colOff>9525</xdr:colOff>
      <xdr:row>5</xdr:row>
      <xdr:rowOff>383722</xdr:rowOff>
    </xdr:from>
    <xdr:to>
      <xdr:col>952</xdr:col>
      <xdr:colOff>23132</xdr:colOff>
      <xdr:row>26</xdr:row>
      <xdr:rowOff>10746</xdr:rowOff>
    </xdr:to>
    <xdr:cxnSp macro="">
      <xdr:nvCxnSpPr>
        <xdr:cNvPr id="106" name="Conector reto 105">
          <a:extLst>
            <a:ext uri="{FF2B5EF4-FFF2-40B4-BE49-F238E27FC236}">
              <a16:creationId xmlns:a16="http://schemas.microsoft.com/office/drawing/2014/main" id="{00000000-0008-0000-0900-00006A000000}"/>
            </a:ext>
          </a:extLst>
        </xdr:cNvPr>
        <xdr:cNvCxnSpPr/>
      </xdr:nvCxnSpPr>
      <xdr:spPr>
        <a:xfrm flipH="1">
          <a:off x="16181614" y="1268186"/>
          <a:ext cx="13607" cy="2328042"/>
        </a:xfrm>
        <a:prstGeom prst="line">
          <a:avLst/>
        </a:prstGeom>
        <a:ln>
          <a:prstDash val="sysDash"/>
        </a:ln>
        <a:effectLst>
          <a:outerShdw blurRad="50800" dist="38100" dir="8100000" algn="tr" rotWithShape="0">
            <a:prstClr val="black">
              <a:alpha val="40000"/>
            </a:prstClr>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601</xdr:col>
      <xdr:colOff>28784</xdr:colOff>
      <xdr:row>5</xdr:row>
      <xdr:rowOff>348344</xdr:rowOff>
    </xdr:from>
    <xdr:to>
      <xdr:col>601</xdr:col>
      <xdr:colOff>42391</xdr:colOff>
      <xdr:row>25</xdr:row>
      <xdr:rowOff>286971</xdr:rowOff>
    </xdr:to>
    <xdr:cxnSp macro="">
      <xdr:nvCxnSpPr>
        <xdr:cNvPr id="108" name="Conector reto 107">
          <a:extLst>
            <a:ext uri="{FF2B5EF4-FFF2-40B4-BE49-F238E27FC236}">
              <a16:creationId xmlns:a16="http://schemas.microsoft.com/office/drawing/2014/main" id="{00000000-0008-0000-0900-00006C000000}"/>
            </a:ext>
          </a:extLst>
        </xdr:cNvPr>
        <xdr:cNvCxnSpPr/>
      </xdr:nvCxnSpPr>
      <xdr:spPr>
        <a:xfrm flipH="1">
          <a:off x="10191226" y="787959"/>
          <a:ext cx="13607" cy="2253935"/>
        </a:xfrm>
        <a:prstGeom prst="line">
          <a:avLst/>
        </a:prstGeom>
        <a:ln>
          <a:prstDash val="sysDash"/>
        </a:ln>
        <a:effectLst>
          <a:outerShdw blurRad="50800" dist="38100" dir="8100000" algn="tr" rotWithShape="0">
            <a:prstClr val="black">
              <a:alpha val="40000"/>
            </a:prstClr>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705</xdr:col>
      <xdr:colOff>142876</xdr:colOff>
      <xdr:row>6</xdr:row>
      <xdr:rowOff>1362</xdr:rowOff>
    </xdr:from>
    <xdr:to>
      <xdr:col>706</xdr:col>
      <xdr:colOff>0</xdr:colOff>
      <xdr:row>25</xdr:row>
      <xdr:rowOff>273364</xdr:rowOff>
    </xdr:to>
    <xdr:cxnSp macro="">
      <xdr:nvCxnSpPr>
        <xdr:cNvPr id="109" name="Conector reto 108">
          <a:extLst>
            <a:ext uri="{FF2B5EF4-FFF2-40B4-BE49-F238E27FC236}">
              <a16:creationId xmlns:a16="http://schemas.microsoft.com/office/drawing/2014/main" id="{00000000-0008-0000-0900-00006D000000}"/>
            </a:ext>
          </a:extLst>
        </xdr:cNvPr>
        <xdr:cNvCxnSpPr/>
      </xdr:nvCxnSpPr>
      <xdr:spPr>
        <a:xfrm flipH="1">
          <a:off x="10042072" y="1219201"/>
          <a:ext cx="20410" cy="2074949"/>
        </a:xfrm>
        <a:prstGeom prst="line">
          <a:avLst/>
        </a:prstGeom>
        <a:ln>
          <a:prstDash val="sysDash"/>
        </a:ln>
        <a:effectLst>
          <a:outerShdw blurRad="50800" dist="38100" dir="8100000" algn="tr" rotWithShape="0">
            <a:prstClr val="black">
              <a:alpha val="40000"/>
            </a:prstClr>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471</xdr:col>
      <xdr:colOff>204106</xdr:colOff>
      <xdr:row>6</xdr:row>
      <xdr:rowOff>1</xdr:rowOff>
    </xdr:from>
    <xdr:to>
      <xdr:col>471</xdr:col>
      <xdr:colOff>217713</xdr:colOff>
      <xdr:row>26</xdr:row>
      <xdr:rowOff>14829</xdr:rowOff>
    </xdr:to>
    <xdr:cxnSp macro="">
      <xdr:nvCxnSpPr>
        <xdr:cNvPr id="110" name="Conector reto 109">
          <a:extLst>
            <a:ext uri="{FF2B5EF4-FFF2-40B4-BE49-F238E27FC236}">
              <a16:creationId xmlns:a16="http://schemas.microsoft.com/office/drawing/2014/main" id="{00000000-0008-0000-0900-00006E000000}"/>
            </a:ext>
          </a:extLst>
        </xdr:cNvPr>
        <xdr:cNvCxnSpPr/>
      </xdr:nvCxnSpPr>
      <xdr:spPr>
        <a:xfrm flipH="1">
          <a:off x="9701892" y="1272269"/>
          <a:ext cx="13607" cy="2328042"/>
        </a:xfrm>
        <a:prstGeom prst="line">
          <a:avLst/>
        </a:prstGeom>
        <a:ln>
          <a:prstDash val="sysDash"/>
        </a:ln>
        <a:effectLst>
          <a:outerShdw blurRad="50800" dist="38100" dir="8100000" algn="tr" rotWithShape="0">
            <a:prstClr val="black">
              <a:alpha val="40000"/>
            </a:prstClr>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121</xdr:col>
      <xdr:colOff>2719</xdr:colOff>
      <xdr:row>5</xdr:row>
      <xdr:rowOff>356508</xdr:rowOff>
    </xdr:from>
    <xdr:to>
      <xdr:col>133</xdr:col>
      <xdr:colOff>16326</xdr:colOff>
      <xdr:row>25</xdr:row>
      <xdr:rowOff>276085</xdr:rowOff>
    </xdr:to>
    <xdr:cxnSp macro="">
      <xdr:nvCxnSpPr>
        <xdr:cNvPr id="111" name="Conector reto 110">
          <a:extLst>
            <a:ext uri="{FF2B5EF4-FFF2-40B4-BE49-F238E27FC236}">
              <a16:creationId xmlns:a16="http://schemas.microsoft.com/office/drawing/2014/main" id="{00000000-0008-0000-0900-00006F000000}"/>
            </a:ext>
          </a:extLst>
        </xdr:cNvPr>
        <xdr:cNvCxnSpPr/>
      </xdr:nvCxnSpPr>
      <xdr:spPr>
        <a:xfrm flipH="1">
          <a:off x="3486148" y="1240972"/>
          <a:ext cx="13607" cy="2328042"/>
        </a:xfrm>
        <a:prstGeom prst="line">
          <a:avLst/>
        </a:prstGeom>
        <a:ln>
          <a:prstDash val="sysDash"/>
        </a:ln>
        <a:effectLst>
          <a:outerShdw blurRad="50800" dist="38100" dir="8100000" algn="tr" rotWithShape="0">
            <a:prstClr val="black">
              <a:alpha val="40000"/>
            </a:prstClr>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315</xdr:col>
      <xdr:colOff>161192</xdr:colOff>
      <xdr:row>8</xdr:row>
      <xdr:rowOff>20411</xdr:rowOff>
    </xdr:from>
    <xdr:to>
      <xdr:col>315</xdr:col>
      <xdr:colOff>168520</xdr:colOff>
      <xdr:row>21</xdr:row>
      <xdr:rowOff>290133</xdr:rowOff>
    </xdr:to>
    <xdr:cxnSp macro="">
      <xdr:nvCxnSpPr>
        <xdr:cNvPr id="96" name="Conector reto 95">
          <a:extLst>
            <a:ext uri="{FF2B5EF4-FFF2-40B4-BE49-F238E27FC236}">
              <a16:creationId xmlns:a16="http://schemas.microsoft.com/office/drawing/2014/main" id="{00000000-0008-0000-0900-000060000000}"/>
            </a:ext>
          </a:extLst>
        </xdr:cNvPr>
        <xdr:cNvCxnSpPr/>
      </xdr:nvCxnSpPr>
      <xdr:spPr>
        <a:xfrm flipH="1">
          <a:off x="6044711" y="892315"/>
          <a:ext cx="7328" cy="140539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783</xdr:col>
      <xdr:colOff>83214</xdr:colOff>
      <xdr:row>8</xdr:row>
      <xdr:rowOff>732</xdr:rowOff>
    </xdr:from>
    <xdr:to>
      <xdr:col>783</xdr:col>
      <xdr:colOff>92742</xdr:colOff>
      <xdr:row>22</xdr:row>
      <xdr:rowOff>4382</xdr:rowOff>
    </xdr:to>
    <xdr:cxnSp macro="">
      <xdr:nvCxnSpPr>
        <xdr:cNvPr id="99" name="Conector reto 98">
          <a:extLst>
            <a:ext uri="{FF2B5EF4-FFF2-40B4-BE49-F238E27FC236}">
              <a16:creationId xmlns:a16="http://schemas.microsoft.com/office/drawing/2014/main" id="{00000000-0008-0000-0900-000063000000}"/>
            </a:ext>
          </a:extLst>
        </xdr:cNvPr>
        <xdr:cNvCxnSpPr/>
      </xdr:nvCxnSpPr>
      <xdr:spPr>
        <a:xfrm flipH="1">
          <a:off x="15565002" y="872636"/>
          <a:ext cx="9528" cy="14324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1330</xdr:col>
      <xdr:colOff>122463</xdr:colOff>
      <xdr:row>49</xdr:row>
      <xdr:rowOff>183695</xdr:rowOff>
    </xdr:from>
    <xdr:to>
      <xdr:col>1355</xdr:col>
      <xdr:colOff>36739</xdr:colOff>
      <xdr:row>50</xdr:row>
      <xdr:rowOff>145595</xdr:rowOff>
    </xdr:to>
    <xdr:pic>
      <xdr:nvPicPr>
        <xdr:cNvPr id="112" name="Imagem 111">
          <a:extLst>
            <a:ext uri="{FF2B5EF4-FFF2-40B4-BE49-F238E27FC236}">
              <a16:creationId xmlns:a16="http://schemas.microsoft.com/office/drawing/2014/main" id="{00000000-0008-0000-0900-00007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499" y="5429249"/>
          <a:ext cx="125186" cy="1455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1330</xdr:col>
      <xdr:colOff>108856</xdr:colOff>
      <xdr:row>48</xdr:row>
      <xdr:rowOff>6804</xdr:rowOff>
    </xdr:from>
    <xdr:to>
      <xdr:col>1355</xdr:col>
      <xdr:colOff>55789</xdr:colOff>
      <xdr:row>48</xdr:row>
      <xdr:rowOff>149679</xdr:rowOff>
    </xdr:to>
    <xdr:pic>
      <xdr:nvPicPr>
        <xdr:cNvPr id="114" name="Imagem 113">
          <a:extLst>
            <a:ext uri="{FF2B5EF4-FFF2-40B4-BE49-F238E27FC236}">
              <a16:creationId xmlns:a16="http://schemas.microsoft.com/office/drawing/2014/main" id="{00000000-0008-0000-0900-00007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73892" y="5068661"/>
          <a:ext cx="144236"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1330</xdr:col>
      <xdr:colOff>129268</xdr:colOff>
      <xdr:row>46</xdr:row>
      <xdr:rowOff>20410</xdr:rowOff>
    </xdr:from>
    <xdr:to>
      <xdr:col>1355</xdr:col>
      <xdr:colOff>36739</xdr:colOff>
      <xdr:row>46</xdr:row>
      <xdr:rowOff>163285</xdr:rowOff>
    </xdr:to>
    <xdr:pic>
      <xdr:nvPicPr>
        <xdr:cNvPr id="116" name="Imagem 115">
          <a:extLst>
            <a:ext uri="{FF2B5EF4-FFF2-40B4-BE49-F238E27FC236}">
              <a16:creationId xmlns:a16="http://schemas.microsoft.com/office/drawing/2014/main" id="{00000000-0008-0000-0900-00007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94304" y="4714874"/>
          <a:ext cx="125186"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1334</xdr:col>
      <xdr:colOff>68036</xdr:colOff>
      <xdr:row>50</xdr:row>
      <xdr:rowOff>6803</xdr:rowOff>
    </xdr:from>
    <xdr:to>
      <xdr:col>1355</xdr:col>
      <xdr:colOff>70756</xdr:colOff>
      <xdr:row>50</xdr:row>
      <xdr:rowOff>149678</xdr:rowOff>
    </xdr:to>
    <xdr:pic>
      <xdr:nvPicPr>
        <xdr:cNvPr id="118" name="Imagem 117">
          <a:extLst>
            <a:ext uri="{FF2B5EF4-FFF2-40B4-BE49-F238E27FC236}">
              <a16:creationId xmlns:a16="http://schemas.microsoft.com/office/drawing/2014/main" id="{00000000-0008-0000-0900-00007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4750143" y="5436053"/>
          <a:ext cx="159203"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1334</xdr:col>
      <xdr:colOff>108858</xdr:colOff>
      <xdr:row>48</xdr:row>
      <xdr:rowOff>0</xdr:rowOff>
    </xdr:from>
    <xdr:to>
      <xdr:col>1355</xdr:col>
      <xdr:colOff>35378</xdr:colOff>
      <xdr:row>48</xdr:row>
      <xdr:rowOff>142875</xdr:rowOff>
    </xdr:to>
    <xdr:pic>
      <xdr:nvPicPr>
        <xdr:cNvPr id="120" name="Imagem 119">
          <a:extLst>
            <a:ext uri="{FF2B5EF4-FFF2-40B4-BE49-F238E27FC236}">
              <a16:creationId xmlns:a16="http://schemas.microsoft.com/office/drawing/2014/main" id="{00000000-0008-0000-0900-00007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4790965" y="5061857"/>
          <a:ext cx="12382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1334</xdr:col>
      <xdr:colOff>95251</xdr:colOff>
      <xdr:row>46</xdr:row>
      <xdr:rowOff>6803</xdr:rowOff>
    </xdr:from>
    <xdr:to>
      <xdr:col>1355</xdr:col>
      <xdr:colOff>35378</xdr:colOff>
      <xdr:row>46</xdr:row>
      <xdr:rowOff>149678</xdr:rowOff>
    </xdr:to>
    <xdr:pic>
      <xdr:nvPicPr>
        <xdr:cNvPr id="122" name="Imagem 121">
          <a:extLst>
            <a:ext uri="{FF2B5EF4-FFF2-40B4-BE49-F238E27FC236}">
              <a16:creationId xmlns:a16="http://schemas.microsoft.com/office/drawing/2014/main" id="{00000000-0008-0000-0900-00007A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777358" y="4701267"/>
          <a:ext cx="12382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1338</xdr:col>
      <xdr:colOff>102054</xdr:colOff>
      <xdr:row>50</xdr:row>
      <xdr:rowOff>13608</xdr:rowOff>
    </xdr:from>
    <xdr:to>
      <xdr:col>1355</xdr:col>
      <xdr:colOff>36738</xdr:colOff>
      <xdr:row>50</xdr:row>
      <xdr:rowOff>156483</xdr:rowOff>
    </xdr:to>
    <xdr:pic>
      <xdr:nvPicPr>
        <xdr:cNvPr id="125" name="Imagem 124">
          <a:extLst>
            <a:ext uri="{FF2B5EF4-FFF2-40B4-BE49-F238E27FC236}">
              <a16:creationId xmlns:a16="http://schemas.microsoft.com/office/drawing/2014/main" id="{00000000-0008-0000-0900-00007D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5246804" y="5442858"/>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1338</xdr:col>
      <xdr:colOff>102054</xdr:colOff>
      <xdr:row>48</xdr:row>
      <xdr:rowOff>6803</xdr:rowOff>
    </xdr:from>
    <xdr:to>
      <xdr:col>1355</xdr:col>
      <xdr:colOff>36738</xdr:colOff>
      <xdr:row>48</xdr:row>
      <xdr:rowOff>149678</xdr:rowOff>
    </xdr:to>
    <xdr:pic>
      <xdr:nvPicPr>
        <xdr:cNvPr id="127" name="Imagem 126">
          <a:extLst>
            <a:ext uri="{FF2B5EF4-FFF2-40B4-BE49-F238E27FC236}">
              <a16:creationId xmlns:a16="http://schemas.microsoft.com/office/drawing/2014/main" id="{00000000-0008-0000-0900-00007F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5246804" y="5068660"/>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1338</xdr:col>
      <xdr:colOff>102054</xdr:colOff>
      <xdr:row>46</xdr:row>
      <xdr:rowOff>0</xdr:rowOff>
    </xdr:from>
    <xdr:to>
      <xdr:col>1355</xdr:col>
      <xdr:colOff>36738</xdr:colOff>
      <xdr:row>46</xdr:row>
      <xdr:rowOff>142875</xdr:rowOff>
    </xdr:to>
    <xdr:pic>
      <xdr:nvPicPr>
        <xdr:cNvPr id="128" name="Imagem 127">
          <a:extLst>
            <a:ext uri="{FF2B5EF4-FFF2-40B4-BE49-F238E27FC236}">
              <a16:creationId xmlns:a16="http://schemas.microsoft.com/office/drawing/2014/main" id="{00000000-0008-0000-0900-000080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5246804" y="4694464"/>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653</xdr:col>
      <xdr:colOff>61232</xdr:colOff>
      <xdr:row>34</xdr:row>
      <xdr:rowOff>54428</xdr:rowOff>
    </xdr:from>
    <xdr:to>
      <xdr:col>744</xdr:col>
      <xdr:colOff>61232</xdr:colOff>
      <xdr:row>48</xdr:row>
      <xdr:rowOff>13607</xdr:rowOff>
    </xdr:to>
    <xdr:cxnSp macro="">
      <xdr:nvCxnSpPr>
        <xdr:cNvPr id="98" name="Conector de seta reta 97">
          <a:extLst>
            <a:ext uri="{FF2B5EF4-FFF2-40B4-BE49-F238E27FC236}">
              <a16:creationId xmlns:a16="http://schemas.microsoft.com/office/drawing/2014/main" id="{00000000-0008-0000-0900-000062000000}"/>
            </a:ext>
          </a:extLst>
        </xdr:cNvPr>
        <xdr:cNvCxnSpPr/>
      </xdr:nvCxnSpPr>
      <xdr:spPr>
        <a:xfrm flipV="1">
          <a:off x="9382125" y="4197803"/>
          <a:ext cx="1047750" cy="8776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1326</xdr:col>
      <xdr:colOff>59872</xdr:colOff>
      <xdr:row>45</xdr:row>
      <xdr:rowOff>161927</xdr:rowOff>
    </xdr:from>
    <xdr:to>
      <xdr:col>1326</xdr:col>
      <xdr:colOff>61233</xdr:colOff>
      <xdr:row>52</xdr:row>
      <xdr:rowOff>61232</xdr:rowOff>
    </xdr:to>
    <xdr:cxnSp macro="">
      <xdr:nvCxnSpPr>
        <xdr:cNvPr id="104" name="Conector de seta reta 103">
          <a:extLst>
            <a:ext uri="{FF2B5EF4-FFF2-40B4-BE49-F238E27FC236}">
              <a16:creationId xmlns:a16="http://schemas.microsoft.com/office/drawing/2014/main" id="{00000000-0008-0000-0900-000068000000}"/>
            </a:ext>
          </a:extLst>
        </xdr:cNvPr>
        <xdr:cNvCxnSpPr/>
      </xdr:nvCxnSpPr>
      <xdr:spPr>
        <a:xfrm>
          <a:off x="13755461" y="4672695"/>
          <a:ext cx="1361" cy="119878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757</xdr:col>
      <xdr:colOff>54429</xdr:colOff>
      <xdr:row>54</xdr:row>
      <xdr:rowOff>61232</xdr:rowOff>
    </xdr:from>
    <xdr:to>
      <xdr:col>900</xdr:col>
      <xdr:colOff>156483</xdr:colOff>
      <xdr:row>54</xdr:row>
      <xdr:rowOff>66677</xdr:rowOff>
    </xdr:to>
    <xdr:cxnSp macro="">
      <xdr:nvCxnSpPr>
        <xdr:cNvPr id="105" name="Conector de seta reta 104">
          <a:extLst>
            <a:ext uri="{FF2B5EF4-FFF2-40B4-BE49-F238E27FC236}">
              <a16:creationId xmlns:a16="http://schemas.microsoft.com/office/drawing/2014/main" id="{00000000-0008-0000-0900-000069000000}"/>
            </a:ext>
          </a:extLst>
        </xdr:cNvPr>
        <xdr:cNvCxnSpPr/>
      </xdr:nvCxnSpPr>
      <xdr:spPr>
        <a:xfrm>
          <a:off x="10559143" y="6252482"/>
          <a:ext cx="1496786" cy="544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1325</xdr:col>
      <xdr:colOff>21771</xdr:colOff>
      <xdr:row>45</xdr:row>
      <xdr:rowOff>164648</xdr:rowOff>
    </xdr:from>
    <xdr:to>
      <xdr:col>1325</xdr:col>
      <xdr:colOff>23132</xdr:colOff>
      <xdr:row>52</xdr:row>
      <xdr:rowOff>63953</xdr:rowOff>
    </xdr:to>
    <xdr:cxnSp macro="">
      <xdr:nvCxnSpPr>
        <xdr:cNvPr id="113" name="Conector de seta reta 112">
          <a:extLst>
            <a:ext uri="{FF2B5EF4-FFF2-40B4-BE49-F238E27FC236}">
              <a16:creationId xmlns:a16="http://schemas.microsoft.com/office/drawing/2014/main" id="{00000000-0008-0000-0900-000071000000}"/>
            </a:ext>
          </a:extLst>
        </xdr:cNvPr>
        <xdr:cNvCxnSpPr/>
      </xdr:nvCxnSpPr>
      <xdr:spPr>
        <a:xfrm>
          <a:off x="13615307" y="4675416"/>
          <a:ext cx="1361" cy="119878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1327</xdr:col>
      <xdr:colOff>38100</xdr:colOff>
      <xdr:row>46</xdr:row>
      <xdr:rowOff>17691</xdr:rowOff>
    </xdr:from>
    <xdr:to>
      <xdr:col>1327</xdr:col>
      <xdr:colOff>39461</xdr:colOff>
      <xdr:row>52</xdr:row>
      <xdr:rowOff>100692</xdr:rowOff>
    </xdr:to>
    <xdr:cxnSp macro="">
      <xdr:nvCxnSpPr>
        <xdr:cNvPr id="117" name="Conector de seta reta 116">
          <a:extLst>
            <a:ext uri="{FF2B5EF4-FFF2-40B4-BE49-F238E27FC236}">
              <a16:creationId xmlns:a16="http://schemas.microsoft.com/office/drawing/2014/main" id="{00000000-0008-0000-0900-000075000000}"/>
            </a:ext>
          </a:extLst>
        </xdr:cNvPr>
        <xdr:cNvCxnSpPr/>
      </xdr:nvCxnSpPr>
      <xdr:spPr>
        <a:xfrm>
          <a:off x="13856154" y="4712155"/>
          <a:ext cx="1361" cy="119878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757</xdr:col>
      <xdr:colOff>104774</xdr:colOff>
      <xdr:row>55</xdr:row>
      <xdr:rowOff>84365</xdr:rowOff>
    </xdr:from>
    <xdr:to>
      <xdr:col>913</xdr:col>
      <xdr:colOff>36738</xdr:colOff>
      <xdr:row>55</xdr:row>
      <xdr:rowOff>89810</xdr:rowOff>
    </xdr:to>
    <xdr:cxnSp macro="">
      <xdr:nvCxnSpPr>
        <xdr:cNvPr id="119" name="Conector de seta reta 118">
          <a:extLst>
            <a:ext uri="{FF2B5EF4-FFF2-40B4-BE49-F238E27FC236}">
              <a16:creationId xmlns:a16="http://schemas.microsoft.com/office/drawing/2014/main" id="{00000000-0008-0000-0900-000077000000}"/>
            </a:ext>
          </a:extLst>
        </xdr:cNvPr>
        <xdr:cNvCxnSpPr/>
      </xdr:nvCxnSpPr>
      <xdr:spPr>
        <a:xfrm>
          <a:off x="10609488" y="6459311"/>
          <a:ext cx="1496786" cy="544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757</xdr:col>
      <xdr:colOff>68036</xdr:colOff>
      <xdr:row>53</xdr:row>
      <xdr:rowOff>183697</xdr:rowOff>
    </xdr:from>
    <xdr:to>
      <xdr:col>901</xdr:col>
      <xdr:colOff>0</xdr:colOff>
      <xdr:row>53</xdr:row>
      <xdr:rowOff>189142</xdr:rowOff>
    </xdr:to>
    <xdr:cxnSp macro="">
      <xdr:nvCxnSpPr>
        <xdr:cNvPr id="123" name="Conector de seta reta 122">
          <a:extLst>
            <a:ext uri="{FF2B5EF4-FFF2-40B4-BE49-F238E27FC236}">
              <a16:creationId xmlns:a16="http://schemas.microsoft.com/office/drawing/2014/main" id="{00000000-0008-0000-0900-00007B000000}"/>
            </a:ext>
          </a:extLst>
        </xdr:cNvPr>
        <xdr:cNvCxnSpPr/>
      </xdr:nvCxnSpPr>
      <xdr:spPr>
        <a:xfrm>
          <a:off x="10572750" y="6177643"/>
          <a:ext cx="1496786" cy="544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666</xdr:col>
      <xdr:colOff>122465</xdr:colOff>
      <xdr:row>34</xdr:row>
      <xdr:rowOff>47625</xdr:rowOff>
    </xdr:from>
    <xdr:to>
      <xdr:col>757</xdr:col>
      <xdr:colOff>54429</xdr:colOff>
      <xdr:row>47</xdr:row>
      <xdr:rowOff>149679</xdr:rowOff>
    </xdr:to>
    <xdr:cxnSp macro="">
      <xdr:nvCxnSpPr>
        <xdr:cNvPr id="132" name="Conector de seta reta 131">
          <a:extLst>
            <a:ext uri="{FF2B5EF4-FFF2-40B4-BE49-F238E27FC236}">
              <a16:creationId xmlns:a16="http://schemas.microsoft.com/office/drawing/2014/main" id="{00000000-0008-0000-0900-000084000000}"/>
            </a:ext>
          </a:extLst>
        </xdr:cNvPr>
        <xdr:cNvCxnSpPr/>
      </xdr:nvCxnSpPr>
      <xdr:spPr>
        <a:xfrm flipH="1">
          <a:off x="9579429" y="4191000"/>
          <a:ext cx="979714" cy="8368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601</xdr:col>
      <xdr:colOff>95250</xdr:colOff>
      <xdr:row>47</xdr:row>
      <xdr:rowOff>136071</xdr:rowOff>
    </xdr:from>
    <xdr:to>
      <xdr:col>705</xdr:col>
      <xdr:colOff>122466</xdr:colOff>
      <xdr:row>52</xdr:row>
      <xdr:rowOff>88446</xdr:rowOff>
    </xdr:to>
    <xdr:cxnSp macro="">
      <xdr:nvCxnSpPr>
        <xdr:cNvPr id="130" name="Conector de seta reta 129">
          <a:extLst>
            <a:ext uri="{FF2B5EF4-FFF2-40B4-BE49-F238E27FC236}">
              <a16:creationId xmlns:a16="http://schemas.microsoft.com/office/drawing/2014/main" id="{00000000-0008-0000-0900-000082000000}"/>
            </a:ext>
          </a:extLst>
        </xdr:cNvPr>
        <xdr:cNvCxnSpPr/>
      </xdr:nvCxnSpPr>
      <xdr:spPr>
        <a:xfrm>
          <a:off x="8803821" y="5014232"/>
          <a:ext cx="1217841" cy="88446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1339</xdr:col>
      <xdr:colOff>59872</xdr:colOff>
      <xdr:row>45</xdr:row>
      <xdr:rowOff>161927</xdr:rowOff>
    </xdr:from>
    <xdr:to>
      <xdr:col>1339</xdr:col>
      <xdr:colOff>61233</xdr:colOff>
      <xdr:row>52</xdr:row>
      <xdr:rowOff>61232</xdr:rowOff>
    </xdr:to>
    <xdr:cxnSp macro="">
      <xdr:nvCxnSpPr>
        <xdr:cNvPr id="135" name="Conector de seta reta 134">
          <a:extLst>
            <a:ext uri="{FF2B5EF4-FFF2-40B4-BE49-F238E27FC236}">
              <a16:creationId xmlns:a16="http://schemas.microsoft.com/office/drawing/2014/main" id="{00000000-0008-0000-0900-000087000000}"/>
            </a:ext>
          </a:extLst>
        </xdr:cNvPr>
        <xdr:cNvCxnSpPr/>
      </xdr:nvCxnSpPr>
      <xdr:spPr>
        <a:xfrm>
          <a:off x="35724193" y="4672695"/>
          <a:ext cx="1361" cy="119878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1338</xdr:col>
      <xdr:colOff>21771</xdr:colOff>
      <xdr:row>45</xdr:row>
      <xdr:rowOff>164648</xdr:rowOff>
    </xdr:from>
    <xdr:to>
      <xdr:col>1338</xdr:col>
      <xdr:colOff>23132</xdr:colOff>
      <xdr:row>52</xdr:row>
      <xdr:rowOff>63953</xdr:rowOff>
    </xdr:to>
    <xdr:cxnSp macro="">
      <xdr:nvCxnSpPr>
        <xdr:cNvPr id="137" name="Conector de seta reta 136">
          <a:extLst>
            <a:ext uri="{FF2B5EF4-FFF2-40B4-BE49-F238E27FC236}">
              <a16:creationId xmlns:a16="http://schemas.microsoft.com/office/drawing/2014/main" id="{00000000-0008-0000-0900-000089000000}"/>
            </a:ext>
          </a:extLst>
        </xdr:cNvPr>
        <xdr:cNvCxnSpPr/>
      </xdr:nvCxnSpPr>
      <xdr:spPr>
        <a:xfrm>
          <a:off x="35611253" y="4675416"/>
          <a:ext cx="1361" cy="119878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1340</xdr:col>
      <xdr:colOff>38100</xdr:colOff>
      <xdr:row>46</xdr:row>
      <xdr:rowOff>17691</xdr:rowOff>
    </xdr:from>
    <xdr:to>
      <xdr:col>1340</xdr:col>
      <xdr:colOff>39461</xdr:colOff>
      <xdr:row>52</xdr:row>
      <xdr:rowOff>100692</xdr:rowOff>
    </xdr:to>
    <xdr:cxnSp macro="">
      <xdr:nvCxnSpPr>
        <xdr:cNvPr id="140" name="Conector de seta reta 139">
          <a:extLst>
            <a:ext uri="{FF2B5EF4-FFF2-40B4-BE49-F238E27FC236}">
              <a16:creationId xmlns:a16="http://schemas.microsoft.com/office/drawing/2014/main" id="{00000000-0008-0000-0900-00008C000000}"/>
            </a:ext>
          </a:extLst>
        </xdr:cNvPr>
        <xdr:cNvCxnSpPr/>
      </xdr:nvCxnSpPr>
      <xdr:spPr>
        <a:xfrm>
          <a:off x="35777261" y="4712155"/>
          <a:ext cx="1361" cy="119878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1343</xdr:col>
      <xdr:colOff>122463</xdr:colOff>
      <xdr:row>49</xdr:row>
      <xdr:rowOff>183695</xdr:rowOff>
    </xdr:from>
    <xdr:ext cx="125186" cy="145597"/>
    <xdr:pic>
      <xdr:nvPicPr>
        <xdr:cNvPr id="141" name="Imagem 140">
          <a:extLst>
            <a:ext uri="{FF2B5EF4-FFF2-40B4-BE49-F238E27FC236}">
              <a16:creationId xmlns:a16="http://schemas.microsoft.com/office/drawing/2014/main" id="{00000000-0008-0000-0900-00008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052124" y="5429249"/>
          <a:ext cx="125186" cy="1455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1343</xdr:col>
      <xdr:colOff>108856</xdr:colOff>
      <xdr:row>48</xdr:row>
      <xdr:rowOff>6804</xdr:rowOff>
    </xdr:from>
    <xdr:ext cx="144236" cy="142875"/>
    <xdr:pic>
      <xdr:nvPicPr>
        <xdr:cNvPr id="142" name="Imagem 141">
          <a:extLst>
            <a:ext uri="{FF2B5EF4-FFF2-40B4-BE49-F238E27FC236}">
              <a16:creationId xmlns:a16="http://schemas.microsoft.com/office/drawing/2014/main" id="{00000000-0008-0000-0900-00008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057567" y="5068661"/>
          <a:ext cx="144236"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1343</xdr:col>
      <xdr:colOff>129268</xdr:colOff>
      <xdr:row>46</xdr:row>
      <xdr:rowOff>20410</xdr:rowOff>
    </xdr:from>
    <xdr:ext cx="125186" cy="142875"/>
    <xdr:pic>
      <xdr:nvPicPr>
        <xdr:cNvPr id="143" name="Imagem 142">
          <a:extLst>
            <a:ext uri="{FF2B5EF4-FFF2-40B4-BE49-F238E27FC236}">
              <a16:creationId xmlns:a16="http://schemas.microsoft.com/office/drawing/2014/main" id="{00000000-0008-0000-0900-00008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049404" y="4714874"/>
          <a:ext cx="125186"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1347</xdr:col>
      <xdr:colOff>68036</xdr:colOff>
      <xdr:row>50</xdr:row>
      <xdr:rowOff>6803</xdr:rowOff>
    </xdr:from>
    <xdr:ext cx="159203" cy="142875"/>
    <xdr:pic>
      <xdr:nvPicPr>
        <xdr:cNvPr id="146" name="Imagem 145">
          <a:extLst>
            <a:ext uri="{FF2B5EF4-FFF2-40B4-BE49-F238E27FC236}">
              <a16:creationId xmlns:a16="http://schemas.microsoft.com/office/drawing/2014/main" id="{00000000-0008-0000-0900-000092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6344679" y="5436053"/>
          <a:ext cx="159203"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1347</xdr:col>
      <xdr:colOff>108858</xdr:colOff>
      <xdr:row>48</xdr:row>
      <xdr:rowOff>0</xdr:rowOff>
    </xdr:from>
    <xdr:ext cx="123825" cy="142875"/>
    <xdr:pic>
      <xdr:nvPicPr>
        <xdr:cNvPr id="147" name="Imagem 146">
          <a:extLst>
            <a:ext uri="{FF2B5EF4-FFF2-40B4-BE49-F238E27FC236}">
              <a16:creationId xmlns:a16="http://schemas.microsoft.com/office/drawing/2014/main" id="{00000000-0008-0000-0900-000093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6356926" y="5061857"/>
          <a:ext cx="1238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1347</xdr:col>
      <xdr:colOff>95251</xdr:colOff>
      <xdr:row>46</xdr:row>
      <xdr:rowOff>6803</xdr:rowOff>
    </xdr:from>
    <xdr:ext cx="123825" cy="142875"/>
    <xdr:pic>
      <xdr:nvPicPr>
        <xdr:cNvPr id="148" name="Imagem 147">
          <a:extLst>
            <a:ext uri="{FF2B5EF4-FFF2-40B4-BE49-F238E27FC236}">
              <a16:creationId xmlns:a16="http://schemas.microsoft.com/office/drawing/2014/main" id="{00000000-0008-0000-0900-000094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6352844" y="4701267"/>
          <a:ext cx="1238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1351</xdr:col>
      <xdr:colOff>102054</xdr:colOff>
      <xdr:row>50</xdr:row>
      <xdr:rowOff>13608</xdr:rowOff>
    </xdr:from>
    <xdr:ext cx="125185" cy="142875"/>
    <xdr:pic>
      <xdr:nvPicPr>
        <xdr:cNvPr id="149" name="Imagem 148">
          <a:extLst>
            <a:ext uri="{FF2B5EF4-FFF2-40B4-BE49-F238E27FC236}">
              <a16:creationId xmlns:a16="http://schemas.microsoft.com/office/drawing/2014/main" id="{00000000-0008-0000-0900-000095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6649479" y="5442858"/>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1351</xdr:col>
      <xdr:colOff>102054</xdr:colOff>
      <xdr:row>48</xdr:row>
      <xdr:rowOff>6803</xdr:rowOff>
    </xdr:from>
    <xdr:ext cx="125185" cy="142875"/>
    <xdr:pic>
      <xdr:nvPicPr>
        <xdr:cNvPr id="151" name="Imagem 150">
          <a:extLst>
            <a:ext uri="{FF2B5EF4-FFF2-40B4-BE49-F238E27FC236}">
              <a16:creationId xmlns:a16="http://schemas.microsoft.com/office/drawing/2014/main" id="{00000000-0008-0000-0900-000097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6649479" y="5068660"/>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1459</xdr:col>
      <xdr:colOff>47625</xdr:colOff>
      <xdr:row>47</xdr:row>
      <xdr:rowOff>27214</xdr:rowOff>
    </xdr:from>
    <xdr:ext cx="125185" cy="142875"/>
    <xdr:pic>
      <xdr:nvPicPr>
        <xdr:cNvPr id="154" name="Imagem 153">
          <a:extLst>
            <a:ext uri="{FF2B5EF4-FFF2-40B4-BE49-F238E27FC236}">
              <a16:creationId xmlns:a16="http://schemas.microsoft.com/office/drawing/2014/main" id="{00000000-0008-0000-0900-00009A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0131768" y="4844143"/>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1352</xdr:col>
      <xdr:colOff>59872</xdr:colOff>
      <xdr:row>45</xdr:row>
      <xdr:rowOff>161927</xdr:rowOff>
    </xdr:from>
    <xdr:to>
      <xdr:col>1352</xdr:col>
      <xdr:colOff>61233</xdr:colOff>
      <xdr:row>52</xdr:row>
      <xdr:rowOff>61232</xdr:rowOff>
    </xdr:to>
    <xdr:cxnSp macro="">
      <xdr:nvCxnSpPr>
        <xdr:cNvPr id="156" name="Conector de seta reta 155">
          <a:extLst>
            <a:ext uri="{FF2B5EF4-FFF2-40B4-BE49-F238E27FC236}">
              <a16:creationId xmlns:a16="http://schemas.microsoft.com/office/drawing/2014/main" id="{00000000-0008-0000-0900-00009C000000}"/>
            </a:ext>
          </a:extLst>
        </xdr:cNvPr>
        <xdr:cNvCxnSpPr/>
      </xdr:nvCxnSpPr>
      <xdr:spPr>
        <a:xfrm>
          <a:off x="36710711" y="4672695"/>
          <a:ext cx="1361" cy="119878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1351</xdr:col>
      <xdr:colOff>21771</xdr:colOff>
      <xdr:row>45</xdr:row>
      <xdr:rowOff>164648</xdr:rowOff>
    </xdr:from>
    <xdr:to>
      <xdr:col>1351</xdr:col>
      <xdr:colOff>23132</xdr:colOff>
      <xdr:row>52</xdr:row>
      <xdr:rowOff>63953</xdr:rowOff>
    </xdr:to>
    <xdr:cxnSp macro="">
      <xdr:nvCxnSpPr>
        <xdr:cNvPr id="159" name="Conector de seta reta 158">
          <a:extLst>
            <a:ext uri="{FF2B5EF4-FFF2-40B4-BE49-F238E27FC236}">
              <a16:creationId xmlns:a16="http://schemas.microsoft.com/office/drawing/2014/main" id="{00000000-0008-0000-0900-00009F000000}"/>
            </a:ext>
          </a:extLst>
        </xdr:cNvPr>
        <xdr:cNvCxnSpPr/>
      </xdr:nvCxnSpPr>
      <xdr:spPr>
        <a:xfrm>
          <a:off x="36597771" y="4675416"/>
          <a:ext cx="1361" cy="119878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1353</xdr:col>
      <xdr:colOff>38100</xdr:colOff>
      <xdr:row>46</xdr:row>
      <xdr:rowOff>17691</xdr:rowOff>
    </xdr:from>
    <xdr:to>
      <xdr:col>1353</xdr:col>
      <xdr:colOff>39461</xdr:colOff>
      <xdr:row>52</xdr:row>
      <xdr:rowOff>100692</xdr:rowOff>
    </xdr:to>
    <xdr:cxnSp macro="">
      <xdr:nvCxnSpPr>
        <xdr:cNvPr id="162" name="Conector de seta reta 161">
          <a:extLst>
            <a:ext uri="{FF2B5EF4-FFF2-40B4-BE49-F238E27FC236}">
              <a16:creationId xmlns:a16="http://schemas.microsoft.com/office/drawing/2014/main" id="{00000000-0008-0000-0900-0000A2000000}"/>
            </a:ext>
          </a:extLst>
        </xdr:cNvPr>
        <xdr:cNvCxnSpPr/>
      </xdr:nvCxnSpPr>
      <xdr:spPr>
        <a:xfrm>
          <a:off x="36763779" y="4712155"/>
          <a:ext cx="1361" cy="119878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1356</xdr:col>
      <xdr:colOff>122463</xdr:colOff>
      <xdr:row>49</xdr:row>
      <xdr:rowOff>183695</xdr:rowOff>
    </xdr:from>
    <xdr:ext cx="125186" cy="145597"/>
    <xdr:pic>
      <xdr:nvPicPr>
        <xdr:cNvPr id="163" name="Imagem 162">
          <a:extLst>
            <a:ext uri="{FF2B5EF4-FFF2-40B4-BE49-F238E27FC236}">
              <a16:creationId xmlns:a16="http://schemas.microsoft.com/office/drawing/2014/main" id="{00000000-0008-0000-0900-0000A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038642" y="5429249"/>
          <a:ext cx="125186" cy="1455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1356</xdr:col>
      <xdr:colOff>108856</xdr:colOff>
      <xdr:row>48</xdr:row>
      <xdr:rowOff>6804</xdr:rowOff>
    </xdr:from>
    <xdr:ext cx="144236" cy="142875"/>
    <xdr:pic>
      <xdr:nvPicPr>
        <xdr:cNvPr id="164" name="Imagem 163">
          <a:extLst>
            <a:ext uri="{FF2B5EF4-FFF2-40B4-BE49-F238E27FC236}">
              <a16:creationId xmlns:a16="http://schemas.microsoft.com/office/drawing/2014/main" id="{00000000-0008-0000-0900-0000A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044085" y="5068661"/>
          <a:ext cx="144236"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1356</xdr:col>
      <xdr:colOff>129268</xdr:colOff>
      <xdr:row>46</xdr:row>
      <xdr:rowOff>20410</xdr:rowOff>
    </xdr:from>
    <xdr:ext cx="125186" cy="142875"/>
    <xdr:pic>
      <xdr:nvPicPr>
        <xdr:cNvPr id="165" name="Imagem 164">
          <a:extLst>
            <a:ext uri="{FF2B5EF4-FFF2-40B4-BE49-F238E27FC236}">
              <a16:creationId xmlns:a16="http://schemas.microsoft.com/office/drawing/2014/main" id="{00000000-0008-0000-0900-0000A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035922" y="4714874"/>
          <a:ext cx="125186"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1360</xdr:col>
      <xdr:colOff>68036</xdr:colOff>
      <xdr:row>50</xdr:row>
      <xdr:rowOff>6803</xdr:rowOff>
    </xdr:from>
    <xdr:ext cx="159203" cy="142875"/>
    <xdr:pic>
      <xdr:nvPicPr>
        <xdr:cNvPr id="166" name="Imagem 165">
          <a:extLst>
            <a:ext uri="{FF2B5EF4-FFF2-40B4-BE49-F238E27FC236}">
              <a16:creationId xmlns:a16="http://schemas.microsoft.com/office/drawing/2014/main" id="{00000000-0008-0000-0900-0000A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331197" y="5436053"/>
          <a:ext cx="159203"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1360</xdr:col>
      <xdr:colOff>108858</xdr:colOff>
      <xdr:row>48</xdr:row>
      <xdr:rowOff>0</xdr:rowOff>
    </xdr:from>
    <xdr:ext cx="123825" cy="142875"/>
    <xdr:pic>
      <xdr:nvPicPr>
        <xdr:cNvPr id="167" name="Imagem 166">
          <a:extLst>
            <a:ext uri="{FF2B5EF4-FFF2-40B4-BE49-F238E27FC236}">
              <a16:creationId xmlns:a16="http://schemas.microsoft.com/office/drawing/2014/main" id="{00000000-0008-0000-0900-0000A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343444" y="5061857"/>
          <a:ext cx="1238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1360</xdr:col>
      <xdr:colOff>95251</xdr:colOff>
      <xdr:row>46</xdr:row>
      <xdr:rowOff>6803</xdr:rowOff>
    </xdr:from>
    <xdr:ext cx="123825" cy="142875"/>
    <xdr:pic>
      <xdr:nvPicPr>
        <xdr:cNvPr id="168" name="Imagem 167">
          <a:extLst>
            <a:ext uri="{FF2B5EF4-FFF2-40B4-BE49-F238E27FC236}">
              <a16:creationId xmlns:a16="http://schemas.microsoft.com/office/drawing/2014/main" id="{00000000-0008-0000-0900-0000A8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7339362" y="4701267"/>
          <a:ext cx="1238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1364</xdr:col>
      <xdr:colOff>102054</xdr:colOff>
      <xdr:row>50</xdr:row>
      <xdr:rowOff>13608</xdr:rowOff>
    </xdr:from>
    <xdr:ext cx="125185" cy="142875"/>
    <xdr:pic>
      <xdr:nvPicPr>
        <xdr:cNvPr id="169" name="Imagem 168">
          <a:extLst>
            <a:ext uri="{FF2B5EF4-FFF2-40B4-BE49-F238E27FC236}">
              <a16:creationId xmlns:a16="http://schemas.microsoft.com/office/drawing/2014/main" id="{00000000-0008-0000-0900-0000A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7635997" y="5442858"/>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1364</xdr:col>
      <xdr:colOff>102054</xdr:colOff>
      <xdr:row>48</xdr:row>
      <xdr:rowOff>6803</xdr:rowOff>
    </xdr:from>
    <xdr:ext cx="125185" cy="142875"/>
    <xdr:pic>
      <xdr:nvPicPr>
        <xdr:cNvPr id="170" name="Imagem 169">
          <a:extLst>
            <a:ext uri="{FF2B5EF4-FFF2-40B4-BE49-F238E27FC236}">
              <a16:creationId xmlns:a16="http://schemas.microsoft.com/office/drawing/2014/main" id="{00000000-0008-0000-0900-0000AA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7635997" y="5068660"/>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1364</xdr:col>
      <xdr:colOff>102054</xdr:colOff>
      <xdr:row>46</xdr:row>
      <xdr:rowOff>0</xdr:rowOff>
    </xdr:from>
    <xdr:ext cx="125185" cy="142875"/>
    <xdr:pic>
      <xdr:nvPicPr>
        <xdr:cNvPr id="171" name="Imagem 170">
          <a:extLst>
            <a:ext uri="{FF2B5EF4-FFF2-40B4-BE49-F238E27FC236}">
              <a16:creationId xmlns:a16="http://schemas.microsoft.com/office/drawing/2014/main" id="{00000000-0008-0000-0900-0000AB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7635997" y="4694464"/>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1365</xdr:col>
      <xdr:colOff>59872</xdr:colOff>
      <xdr:row>45</xdr:row>
      <xdr:rowOff>161927</xdr:rowOff>
    </xdr:from>
    <xdr:to>
      <xdr:col>1365</xdr:col>
      <xdr:colOff>61233</xdr:colOff>
      <xdr:row>52</xdr:row>
      <xdr:rowOff>61232</xdr:rowOff>
    </xdr:to>
    <xdr:cxnSp macro="">
      <xdr:nvCxnSpPr>
        <xdr:cNvPr id="172" name="Conector de seta reta 171">
          <a:extLst>
            <a:ext uri="{FF2B5EF4-FFF2-40B4-BE49-F238E27FC236}">
              <a16:creationId xmlns:a16="http://schemas.microsoft.com/office/drawing/2014/main" id="{00000000-0008-0000-0900-0000AC000000}"/>
            </a:ext>
          </a:extLst>
        </xdr:cNvPr>
        <xdr:cNvCxnSpPr/>
      </xdr:nvCxnSpPr>
      <xdr:spPr>
        <a:xfrm>
          <a:off x="37697229" y="4672695"/>
          <a:ext cx="1361" cy="119878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1364</xdr:col>
      <xdr:colOff>21771</xdr:colOff>
      <xdr:row>45</xdr:row>
      <xdr:rowOff>164648</xdr:rowOff>
    </xdr:from>
    <xdr:to>
      <xdr:col>1364</xdr:col>
      <xdr:colOff>23132</xdr:colOff>
      <xdr:row>52</xdr:row>
      <xdr:rowOff>63953</xdr:rowOff>
    </xdr:to>
    <xdr:cxnSp macro="">
      <xdr:nvCxnSpPr>
        <xdr:cNvPr id="173" name="Conector de seta reta 172">
          <a:extLst>
            <a:ext uri="{FF2B5EF4-FFF2-40B4-BE49-F238E27FC236}">
              <a16:creationId xmlns:a16="http://schemas.microsoft.com/office/drawing/2014/main" id="{00000000-0008-0000-0900-0000AD000000}"/>
            </a:ext>
          </a:extLst>
        </xdr:cNvPr>
        <xdr:cNvCxnSpPr/>
      </xdr:nvCxnSpPr>
      <xdr:spPr>
        <a:xfrm>
          <a:off x="37584289" y="4675416"/>
          <a:ext cx="1361" cy="119878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1366</xdr:col>
      <xdr:colOff>38100</xdr:colOff>
      <xdr:row>46</xdr:row>
      <xdr:rowOff>17691</xdr:rowOff>
    </xdr:from>
    <xdr:to>
      <xdr:col>1366</xdr:col>
      <xdr:colOff>39461</xdr:colOff>
      <xdr:row>52</xdr:row>
      <xdr:rowOff>100692</xdr:rowOff>
    </xdr:to>
    <xdr:cxnSp macro="">
      <xdr:nvCxnSpPr>
        <xdr:cNvPr id="174" name="Conector de seta reta 173">
          <a:extLst>
            <a:ext uri="{FF2B5EF4-FFF2-40B4-BE49-F238E27FC236}">
              <a16:creationId xmlns:a16="http://schemas.microsoft.com/office/drawing/2014/main" id="{00000000-0008-0000-0900-0000AE000000}"/>
            </a:ext>
          </a:extLst>
        </xdr:cNvPr>
        <xdr:cNvCxnSpPr/>
      </xdr:nvCxnSpPr>
      <xdr:spPr>
        <a:xfrm>
          <a:off x="37750296" y="4712155"/>
          <a:ext cx="1361" cy="119878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1369</xdr:col>
      <xdr:colOff>122463</xdr:colOff>
      <xdr:row>49</xdr:row>
      <xdr:rowOff>183695</xdr:rowOff>
    </xdr:from>
    <xdr:ext cx="125186" cy="145597"/>
    <xdr:pic>
      <xdr:nvPicPr>
        <xdr:cNvPr id="175" name="Imagem 174">
          <a:extLst>
            <a:ext uri="{FF2B5EF4-FFF2-40B4-BE49-F238E27FC236}">
              <a16:creationId xmlns:a16="http://schemas.microsoft.com/office/drawing/2014/main" id="{00000000-0008-0000-0900-0000A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038767" y="5429249"/>
          <a:ext cx="125186" cy="1455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1369</xdr:col>
      <xdr:colOff>108856</xdr:colOff>
      <xdr:row>48</xdr:row>
      <xdr:rowOff>6804</xdr:rowOff>
    </xdr:from>
    <xdr:ext cx="144236" cy="142875"/>
    <xdr:pic>
      <xdr:nvPicPr>
        <xdr:cNvPr id="176" name="Imagem 175">
          <a:extLst>
            <a:ext uri="{FF2B5EF4-FFF2-40B4-BE49-F238E27FC236}">
              <a16:creationId xmlns:a16="http://schemas.microsoft.com/office/drawing/2014/main" id="{00000000-0008-0000-0900-0000B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044210" y="5068661"/>
          <a:ext cx="144236"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1369</xdr:col>
      <xdr:colOff>129268</xdr:colOff>
      <xdr:row>46</xdr:row>
      <xdr:rowOff>20410</xdr:rowOff>
    </xdr:from>
    <xdr:ext cx="125186" cy="142875"/>
    <xdr:pic>
      <xdr:nvPicPr>
        <xdr:cNvPr id="177" name="Imagem 176">
          <a:extLst>
            <a:ext uri="{FF2B5EF4-FFF2-40B4-BE49-F238E27FC236}">
              <a16:creationId xmlns:a16="http://schemas.microsoft.com/office/drawing/2014/main" id="{00000000-0008-0000-0900-0000B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036047" y="4714874"/>
          <a:ext cx="125186"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1373</xdr:col>
      <xdr:colOff>68036</xdr:colOff>
      <xdr:row>50</xdr:row>
      <xdr:rowOff>6803</xdr:rowOff>
    </xdr:from>
    <xdr:ext cx="159203" cy="142875"/>
    <xdr:pic>
      <xdr:nvPicPr>
        <xdr:cNvPr id="178" name="Imagem 177">
          <a:extLst>
            <a:ext uri="{FF2B5EF4-FFF2-40B4-BE49-F238E27FC236}">
              <a16:creationId xmlns:a16="http://schemas.microsoft.com/office/drawing/2014/main" id="{00000000-0008-0000-0900-0000B2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331322" y="5436053"/>
          <a:ext cx="159203"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1373</xdr:col>
      <xdr:colOff>108858</xdr:colOff>
      <xdr:row>48</xdr:row>
      <xdr:rowOff>0</xdr:rowOff>
    </xdr:from>
    <xdr:ext cx="123825" cy="142875"/>
    <xdr:pic>
      <xdr:nvPicPr>
        <xdr:cNvPr id="179" name="Imagem 178">
          <a:extLst>
            <a:ext uri="{FF2B5EF4-FFF2-40B4-BE49-F238E27FC236}">
              <a16:creationId xmlns:a16="http://schemas.microsoft.com/office/drawing/2014/main" id="{00000000-0008-0000-0900-0000B3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8343569" y="5061857"/>
          <a:ext cx="1238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1373</xdr:col>
      <xdr:colOff>95251</xdr:colOff>
      <xdr:row>46</xdr:row>
      <xdr:rowOff>6803</xdr:rowOff>
    </xdr:from>
    <xdr:ext cx="123825" cy="142875"/>
    <xdr:pic>
      <xdr:nvPicPr>
        <xdr:cNvPr id="180" name="Imagem 179">
          <a:extLst>
            <a:ext uri="{FF2B5EF4-FFF2-40B4-BE49-F238E27FC236}">
              <a16:creationId xmlns:a16="http://schemas.microsoft.com/office/drawing/2014/main" id="{00000000-0008-0000-0900-0000B4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339487" y="4701267"/>
          <a:ext cx="1238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1377</xdr:col>
      <xdr:colOff>102054</xdr:colOff>
      <xdr:row>50</xdr:row>
      <xdr:rowOff>13608</xdr:rowOff>
    </xdr:from>
    <xdr:ext cx="125185" cy="142875"/>
    <xdr:pic>
      <xdr:nvPicPr>
        <xdr:cNvPr id="181" name="Imagem 180">
          <a:extLst>
            <a:ext uri="{FF2B5EF4-FFF2-40B4-BE49-F238E27FC236}">
              <a16:creationId xmlns:a16="http://schemas.microsoft.com/office/drawing/2014/main" id="{00000000-0008-0000-0900-0000B5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8636122" y="5442858"/>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1377</xdr:col>
      <xdr:colOff>102054</xdr:colOff>
      <xdr:row>48</xdr:row>
      <xdr:rowOff>6803</xdr:rowOff>
    </xdr:from>
    <xdr:ext cx="125185" cy="142875"/>
    <xdr:pic>
      <xdr:nvPicPr>
        <xdr:cNvPr id="182" name="Imagem 181">
          <a:extLst>
            <a:ext uri="{FF2B5EF4-FFF2-40B4-BE49-F238E27FC236}">
              <a16:creationId xmlns:a16="http://schemas.microsoft.com/office/drawing/2014/main" id="{00000000-0008-0000-0900-0000B6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8636122" y="5068660"/>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1377</xdr:col>
      <xdr:colOff>102054</xdr:colOff>
      <xdr:row>46</xdr:row>
      <xdr:rowOff>0</xdr:rowOff>
    </xdr:from>
    <xdr:ext cx="125185" cy="142875"/>
    <xdr:pic>
      <xdr:nvPicPr>
        <xdr:cNvPr id="183" name="Imagem 182">
          <a:extLst>
            <a:ext uri="{FF2B5EF4-FFF2-40B4-BE49-F238E27FC236}">
              <a16:creationId xmlns:a16="http://schemas.microsoft.com/office/drawing/2014/main" id="{00000000-0008-0000-0900-0000B7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8636122" y="4694464"/>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1378</xdr:col>
      <xdr:colOff>59872</xdr:colOff>
      <xdr:row>45</xdr:row>
      <xdr:rowOff>161927</xdr:rowOff>
    </xdr:from>
    <xdr:to>
      <xdr:col>1378</xdr:col>
      <xdr:colOff>61233</xdr:colOff>
      <xdr:row>52</xdr:row>
      <xdr:rowOff>61232</xdr:rowOff>
    </xdr:to>
    <xdr:cxnSp macro="">
      <xdr:nvCxnSpPr>
        <xdr:cNvPr id="184" name="Conector de seta reta 183">
          <a:extLst>
            <a:ext uri="{FF2B5EF4-FFF2-40B4-BE49-F238E27FC236}">
              <a16:creationId xmlns:a16="http://schemas.microsoft.com/office/drawing/2014/main" id="{00000000-0008-0000-0900-0000B8000000}"/>
            </a:ext>
          </a:extLst>
        </xdr:cNvPr>
        <xdr:cNvCxnSpPr/>
      </xdr:nvCxnSpPr>
      <xdr:spPr>
        <a:xfrm>
          <a:off x="38697354" y="4672695"/>
          <a:ext cx="1361" cy="119878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1377</xdr:col>
      <xdr:colOff>21771</xdr:colOff>
      <xdr:row>45</xdr:row>
      <xdr:rowOff>164648</xdr:rowOff>
    </xdr:from>
    <xdr:to>
      <xdr:col>1377</xdr:col>
      <xdr:colOff>23132</xdr:colOff>
      <xdr:row>52</xdr:row>
      <xdr:rowOff>63953</xdr:rowOff>
    </xdr:to>
    <xdr:cxnSp macro="">
      <xdr:nvCxnSpPr>
        <xdr:cNvPr id="185" name="Conector de seta reta 184">
          <a:extLst>
            <a:ext uri="{FF2B5EF4-FFF2-40B4-BE49-F238E27FC236}">
              <a16:creationId xmlns:a16="http://schemas.microsoft.com/office/drawing/2014/main" id="{00000000-0008-0000-0900-0000B9000000}"/>
            </a:ext>
          </a:extLst>
        </xdr:cNvPr>
        <xdr:cNvCxnSpPr/>
      </xdr:nvCxnSpPr>
      <xdr:spPr>
        <a:xfrm>
          <a:off x="38584414" y="4675416"/>
          <a:ext cx="1361" cy="119878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1379</xdr:col>
      <xdr:colOff>38100</xdr:colOff>
      <xdr:row>46</xdr:row>
      <xdr:rowOff>17691</xdr:rowOff>
    </xdr:from>
    <xdr:to>
      <xdr:col>1379</xdr:col>
      <xdr:colOff>39461</xdr:colOff>
      <xdr:row>52</xdr:row>
      <xdr:rowOff>100692</xdr:rowOff>
    </xdr:to>
    <xdr:cxnSp macro="">
      <xdr:nvCxnSpPr>
        <xdr:cNvPr id="186" name="Conector de seta reta 185">
          <a:extLst>
            <a:ext uri="{FF2B5EF4-FFF2-40B4-BE49-F238E27FC236}">
              <a16:creationId xmlns:a16="http://schemas.microsoft.com/office/drawing/2014/main" id="{00000000-0008-0000-0900-0000BA000000}"/>
            </a:ext>
          </a:extLst>
        </xdr:cNvPr>
        <xdr:cNvCxnSpPr/>
      </xdr:nvCxnSpPr>
      <xdr:spPr>
        <a:xfrm>
          <a:off x="38750421" y="4712155"/>
          <a:ext cx="1361" cy="119878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1382</xdr:col>
      <xdr:colOff>122463</xdr:colOff>
      <xdr:row>49</xdr:row>
      <xdr:rowOff>183695</xdr:rowOff>
    </xdr:from>
    <xdr:ext cx="125186" cy="145597"/>
    <xdr:pic>
      <xdr:nvPicPr>
        <xdr:cNvPr id="187" name="Imagem 186">
          <a:extLst>
            <a:ext uri="{FF2B5EF4-FFF2-40B4-BE49-F238E27FC236}">
              <a16:creationId xmlns:a16="http://schemas.microsoft.com/office/drawing/2014/main" id="{00000000-0008-0000-0900-0000B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38892" y="5429249"/>
          <a:ext cx="125186" cy="1455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1382</xdr:col>
      <xdr:colOff>108856</xdr:colOff>
      <xdr:row>48</xdr:row>
      <xdr:rowOff>6804</xdr:rowOff>
    </xdr:from>
    <xdr:ext cx="144236" cy="142875"/>
    <xdr:pic>
      <xdr:nvPicPr>
        <xdr:cNvPr id="188" name="Imagem 187">
          <a:extLst>
            <a:ext uri="{FF2B5EF4-FFF2-40B4-BE49-F238E27FC236}">
              <a16:creationId xmlns:a16="http://schemas.microsoft.com/office/drawing/2014/main" id="{00000000-0008-0000-0900-0000B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044335" y="5068661"/>
          <a:ext cx="144236"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1382</xdr:col>
      <xdr:colOff>129268</xdr:colOff>
      <xdr:row>46</xdr:row>
      <xdr:rowOff>20410</xdr:rowOff>
    </xdr:from>
    <xdr:ext cx="125186" cy="142875"/>
    <xdr:pic>
      <xdr:nvPicPr>
        <xdr:cNvPr id="189" name="Imagem 188">
          <a:extLst>
            <a:ext uri="{FF2B5EF4-FFF2-40B4-BE49-F238E27FC236}">
              <a16:creationId xmlns:a16="http://schemas.microsoft.com/office/drawing/2014/main" id="{00000000-0008-0000-0900-0000B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36172" y="4714874"/>
          <a:ext cx="125186"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1386</xdr:col>
      <xdr:colOff>68036</xdr:colOff>
      <xdr:row>50</xdr:row>
      <xdr:rowOff>6803</xdr:rowOff>
    </xdr:from>
    <xdr:ext cx="159203" cy="142875"/>
    <xdr:pic>
      <xdr:nvPicPr>
        <xdr:cNvPr id="190" name="Imagem 189">
          <a:extLst>
            <a:ext uri="{FF2B5EF4-FFF2-40B4-BE49-F238E27FC236}">
              <a16:creationId xmlns:a16="http://schemas.microsoft.com/office/drawing/2014/main" id="{00000000-0008-0000-0900-0000BE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9331447" y="5436053"/>
          <a:ext cx="159203"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1386</xdr:col>
      <xdr:colOff>108858</xdr:colOff>
      <xdr:row>48</xdr:row>
      <xdr:rowOff>0</xdr:rowOff>
    </xdr:from>
    <xdr:ext cx="123825" cy="142875"/>
    <xdr:pic>
      <xdr:nvPicPr>
        <xdr:cNvPr id="191" name="Imagem 190">
          <a:extLst>
            <a:ext uri="{FF2B5EF4-FFF2-40B4-BE49-F238E27FC236}">
              <a16:creationId xmlns:a16="http://schemas.microsoft.com/office/drawing/2014/main" id="{00000000-0008-0000-0900-0000BF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9343694" y="5061857"/>
          <a:ext cx="1238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1386</xdr:col>
      <xdr:colOff>95251</xdr:colOff>
      <xdr:row>46</xdr:row>
      <xdr:rowOff>6803</xdr:rowOff>
    </xdr:from>
    <xdr:ext cx="123825" cy="142875"/>
    <xdr:pic>
      <xdr:nvPicPr>
        <xdr:cNvPr id="192" name="Imagem 191">
          <a:extLst>
            <a:ext uri="{FF2B5EF4-FFF2-40B4-BE49-F238E27FC236}">
              <a16:creationId xmlns:a16="http://schemas.microsoft.com/office/drawing/2014/main" id="{00000000-0008-0000-0900-0000C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9339612" y="4701267"/>
          <a:ext cx="1238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1390</xdr:col>
      <xdr:colOff>102054</xdr:colOff>
      <xdr:row>50</xdr:row>
      <xdr:rowOff>13608</xdr:rowOff>
    </xdr:from>
    <xdr:ext cx="125185" cy="142875"/>
    <xdr:pic>
      <xdr:nvPicPr>
        <xdr:cNvPr id="193" name="Imagem 192">
          <a:extLst>
            <a:ext uri="{FF2B5EF4-FFF2-40B4-BE49-F238E27FC236}">
              <a16:creationId xmlns:a16="http://schemas.microsoft.com/office/drawing/2014/main" id="{00000000-0008-0000-0900-0000C1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9636247" y="5442858"/>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1390</xdr:col>
      <xdr:colOff>102054</xdr:colOff>
      <xdr:row>48</xdr:row>
      <xdr:rowOff>6803</xdr:rowOff>
    </xdr:from>
    <xdr:ext cx="125185" cy="142875"/>
    <xdr:pic>
      <xdr:nvPicPr>
        <xdr:cNvPr id="194" name="Imagem 193">
          <a:extLst>
            <a:ext uri="{FF2B5EF4-FFF2-40B4-BE49-F238E27FC236}">
              <a16:creationId xmlns:a16="http://schemas.microsoft.com/office/drawing/2014/main" id="{00000000-0008-0000-0900-0000C2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9636247" y="5068660"/>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1390</xdr:col>
      <xdr:colOff>102054</xdr:colOff>
      <xdr:row>46</xdr:row>
      <xdr:rowOff>0</xdr:rowOff>
    </xdr:from>
    <xdr:ext cx="125185" cy="142875"/>
    <xdr:pic>
      <xdr:nvPicPr>
        <xdr:cNvPr id="195" name="Imagem 194">
          <a:extLst>
            <a:ext uri="{FF2B5EF4-FFF2-40B4-BE49-F238E27FC236}">
              <a16:creationId xmlns:a16="http://schemas.microsoft.com/office/drawing/2014/main" id="{00000000-0008-0000-0900-0000C3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9636247" y="4694464"/>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1391</xdr:col>
      <xdr:colOff>59872</xdr:colOff>
      <xdr:row>45</xdr:row>
      <xdr:rowOff>161927</xdr:rowOff>
    </xdr:from>
    <xdr:to>
      <xdr:col>1391</xdr:col>
      <xdr:colOff>61233</xdr:colOff>
      <xdr:row>52</xdr:row>
      <xdr:rowOff>61232</xdr:rowOff>
    </xdr:to>
    <xdr:cxnSp macro="">
      <xdr:nvCxnSpPr>
        <xdr:cNvPr id="196" name="Conector de seta reta 195">
          <a:extLst>
            <a:ext uri="{FF2B5EF4-FFF2-40B4-BE49-F238E27FC236}">
              <a16:creationId xmlns:a16="http://schemas.microsoft.com/office/drawing/2014/main" id="{00000000-0008-0000-0900-0000C4000000}"/>
            </a:ext>
          </a:extLst>
        </xdr:cNvPr>
        <xdr:cNvCxnSpPr/>
      </xdr:nvCxnSpPr>
      <xdr:spPr>
        <a:xfrm>
          <a:off x="39697479" y="4672695"/>
          <a:ext cx="1361" cy="119878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1390</xdr:col>
      <xdr:colOff>21771</xdr:colOff>
      <xdr:row>45</xdr:row>
      <xdr:rowOff>164648</xdr:rowOff>
    </xdr:from>
    <xdr:to>
      <xdr:col>1390</xdr:col>
      <xdr:colOff>23132</xdr:colOff>
      <xdr:row>52</xdr:row>
      <xdr:rowOff>63953</xdr:rowOff>
    </xdr:to>
    <xdr:cxnSp macro="">
      <xdr:nvCxnSpPr>
        <xdr:cNvPr id="197" name="Conector de seta reta 196">
          <a:extLst>
            <a:ext uri="{FF2B5EF4-FFF2-40B4-BE49-F238E27FC236}">
              <a16:creationId xmlns:a16="http://schemas.microsoft.com/office/drawing/2014/main" id="{00000000-0008-0000-0900-0000C5000000}"/>
            </a:ext>
          </a:extLst>
        </xdr:cNvPr>
        <xdr:cNvCxnSpPr/>
      </xdr:nvCxnSpPr>
      <xdr:spPr>
        <a:xfrm>
          <a:off x="39584539" y="4675416"/>
          <a:ext cx="1361" cy="119878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1392</xdr:col>
      <xdr:colOff>38100</xdr:colOff>
      <xdr:row>46</xdr:row>
      <xdr:rowOff>17691</xdr:rowOff>
    </xdr:from>
    <xdr:to>
      <xdr:col>1392</xdr:col>
      <xdr:colOff>39461</xdr:colOff>
      <xdr:row>52</xdr:row>
      <xdr:rowOff>100692</xdr:rowOff>
    </xdr:to>
    <xdr:cxnSp macro="">
      <xdr:nvCxnSpPr>
        <xdr:cNvPr id="198" name="Conector de seta reta 197">
          <a:extLst>
            <a:ext uri="{FF2B5EF4-FFF2-40B4-BE49-F238E27FC236}">
              <a16:creationId xmlns:a16="http://schemas.microsoft.com/office/drawing/2014/main" id="{00000000-0008-0000-0900-0000C6000000}"/>
            </a:ext>
          </a:extLst>
        </xdr:cNvPr>
        <xdr:cNvCxnSpPr/>
      </xdr:nvCxnSpPr>
      <xdr:spPr>
        <a:xfrm>
          <a:off x="39750546" y="4712155"/>
          <a:ext cx="1361" cy="119878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1395</xdr:col>
      <xdr:colOff>122463</xdr:colOff>
      <xdr:row>49</xdr:row>
      <xdr:rowOff>183695</xdr:rowOff>
    </xdr:from>
    <xdr:ext cx="125186" cy="145597"/>
    <xdr:pic>
      <xdr:nvPicPr>
        <xdr:cNvPr id="199" name="Imagem 198">
          <a:extLst>
            <a:ext uri="{FF2B5EF4-FFF2-40B4-BE49-F238E27FC236}">
              <a16:creationId xmlns:a16="http://schemas.microsoft.com/office/drawing/2014/main" id="{00000000-0008-0000-0900-0000C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39017" y="5429249"/>
          <a:ext cx="125186" cy="1455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1395</xdr:col>
      <xdr:colOff>108856</xdr:colOff>
      <xdr:row>48</xdr:row>
      <xdr:rowOff>6804</xdr:rowOff>
    </xdr:from>
    <xdr:ext cx="144236" cy="142875"/>
    <xdr:pic>
      <xdr:nvPicPr>
        <xdr:cNvPr id="200" name="Imagem 199">
          <a:extLst>
            <a:ext uri="{FF2B5EF4-FFF2-40B4-BE49-F238E27FC236}">
              <a16:creationId xmlns:a16="http://schemas.microsoft.com/office/drawing/2014/main" id="{00000000-0008-0000-0900-0000C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044460" y="5068661"/>
          <a:ext cx="144236"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1395</xdr:col>
      <xdr:colOff>129268</xdr:colOff>
      <xdr:row>46</xdr:row>
      <xdr:rowOff>20410</xdr:rowOff>
    </xdr:from>
    <xdr:ext cx="125186" cy="142875"/>
    <xdr:pic>
      <xdr:nvPicPr>
        <xdr:cNvPr id="201" name="Imagem 200">
          <a:extLst>
            <a:ext uri="{FF2B5EF4-FFF2-40B4-BE49-F238E27FC236}">
              <a16:creationId xmlns:a16="http://schemas.microsoft.com/office/drawing/2014/main" id="{00000000-0008-0000-0900-0000C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036297" y="4714874"/>
          <a:ext cx="125186"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1399</xdr:col>
      <xdr:colOff>68036</xdr:colOff>
      <xdr:row>50</xdr:row>
      <xdr:rowOff>6803</xdr:rowOff>
    </xdr:from>
    <xdr:ext cx="159203" cy="142875"/>
    <xdr:pic>
      <xdr:nvPicPr>
        <xdr:cNvPr id="202" name="Imagem 201">
          <a:extLst>
            <a:ext uri="{FF2B5EF4-FFF2-40B4-BE49-F238E27FC236}">
              <a16:creationId xmlns:a16="http://schemas.microsoft.com/office/drawing/2014/main" id="{00000000-0008-0000-0900-0000CA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0331572" y="5436053"/>
          <a:ext cx="159203"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1399</xdr:col>
      <xdr:colOff>108858</xdr:colOff>
      <xdr:row>48</xdr:row>
      <xdr:rowOff>0</xdr:rowOff>
    </xdr:from>
    <xdr:ext cx="123825" cy="142875"/>
    <xdr:pic>
      <xdr:nvPicPr>
        <xdr:cNvPr id="203" name="Imagem 202">
          <a:extLst>
            <a:ext uri="{FF2B5EF4-FFF2-40B4-BE49-F238E27FC236}">
              <a16:creationId xmlns:a16="http://schemas.microsoft.com/office/drawing/2014/main" id="{00000000-0008-0000-0900-0000CB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0343819" y="5061857"/>
          <a:ext cx="1238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1399</xdr:col>
      <xdr:colOff>95251</xdr:colOff>
      <xdr:row>46</xdr:row>
      <xdr:rowOff>6803</xdr:rowOff>
    </xdr:from>
    <xdr:ext cx="123825" cy="142875"/>
    <xdr:pic>
      <xdr:nvPicPr>
        <xdr:cNvPr id="204" name="Imagem 203">
          <a:extLst>
            <a:ext uri="{FF2B5EF4-FFF2-40B4-BE49-F238E27FC236}">
              <a16:creationId xmlns:a16="http://schemas.microsoft.com/office/drawing/2014/main" id="{00000000-0008-0000-0900-0000CC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0339737" y="4701267"/>
          <a:ext cx="1238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1403</xdr:col>
      <xdr:colOff>102054</xdr:colOff>
      <xdr:row>50</xdr:row>
      <xdr:rowOff>13608</xdr:rowOff>
    </xdr:from>
    <xdr:ext cx="125185" cy="142875"/>
    <xdr:pic>
      <xdr:nvPicPr>
        <xdr:cNvPr id="205" name="Imagem 204">
          <a:extLst>
            <a:ext uri="{FF2B5EF4-FFF2-40B4-BE49-F238E27FC236}">
              <a16:creationId xmlns:a16="http://schemas.microsoft.com/office/drawing/2014/main" id="{00000000-0008-0000-0900-0000CD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0636372" y="5442858"/>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1403</xdr:col>
      <xdr:colOff>102054</xdr:colOff>
      <xdr:row>48</xdr:row>
      <xdr:rowOff>6803</xdr:rowOff>
    </xdr:from>
    <xdr:ext cx="125185" cy="142875"/>
    <xdr:pic>
      <xdr:nvPicPr>
        <xdr:cNvPr id="206" name="Imagem 205">
          <a:extLst>
            <a:ext uri="{FF2B5EF4-FFF2-40B4-BE49-F238E27FC236}">
              <a16:creationId xmlns:a16="http://schemas.microsoft.com/office/drawing/2014/main" id="{00000000-0008-0000-0900-0000CE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0636372" y="5068660"/>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1403</xdr:col>
      <xdr:colOff>102054</xdr:colOff>
      <xdr:row>46</xdr:row>
      <xdr:rowOff>0</xdr:rowOff>
    </xdr:from>
    <xdr:ext cx="125185" cy="142875"/>
    <xdr:pic>
      <xdr:nvPicPr>
        <xdr:cNvPr id="207" name="Imagem 206">
          <a:extLst>
            <a:ext uri="{FF2B5EF4-FFF2-40B4-BE49-F238E27FC236}">
              <a16:creationId xmlns:a16="http://schemas.microsoft.com/office/drawing/2014/main" id="{00000000-0008-0000-0900-0000CF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0636372" y="4694464"/>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1404</xdr:col>
      <xdr:colOff>59872</xdr:colOff>
      <xdr:row>45</xdr:row>
      <xdr:rowOff>161927</xdr:rowOff>
    </xdr:from>
    <xdr:to>
      <xdr:col>1404</xdr:col>
      <xdr:colOff>61233</xdr:colOff>
      <xdr:row>52</xdr:row>
      <xdr:rowOff>61232</xdr:rowOff>
    </xdr:to>
    <xdr:cxnSp macro="">
      <xdr:nvCxnSpPr>
        <xdr:cNvPr id="208" name="Conector de seta reta 207">
          <a:extLst>
            <a:ext uri="{FF2B5EF4-FFF2-40B4-BE49-F238E27FC236}">
              <a16:creationId xmlns:a16="http://schemas.microsoft.com/office/drawing/2014/main" id="{00000000-0008-0000-0900-0000D0000000}"/>
            </a:ext>
          </a:extLst>
        </xdr:cNvPr>
        <xdr:cNvCxnSpPr/>
      </xdr:nvCxnSpPr>
      <xdr:spPr>
        <a:xfrm>
          <a:off x="40697604" y="4672695"/>
          <a:ext cx="1361" cy="119878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1403</xdr:col>
      <xdr:colOff>21771</xdr:colOff>
      <xdr:row>45</xdr:row>
      <xdr:rowOff>164648</xdr:rowOff>
    </xdr:from>
    <xdr:to>
      <xdr:col>1403</xdr:col>
      <xdr:colOff>23132</xdr:colOff>
      <xdr:row>52</xdr:row>
      <xdr:rowOff>63953</xdr:rowOff>
    </xdr:to>
    <xdr:cxnSp macro="">
      <xdr:nvCxnSpPr>
        <xdr:cNvPr id="209" name="Conector de seta reta 208">
          <a:extLst>
            <a:ext uri="{FF2B5EF4-FFF2-40B4-BE49-F238E27FC236}">
              <a16:creationId xmlns:a16="http://schemas.microsoft.com/office/drawing/2014/main" id="{00000000-0008-0000-0900-0000D1000000}"/>
            </a:ext>
          </a:extLst>
        </xdr:cNvPr>
        <xdr:cNvCxnSpPr/>
      </xdr:nvCxnSpPr>
      <xdr:spPr>
        <a:xfrm>
          <a:off x="40584664" y="4675416"/>
          <a:ext cx="1361" cy="119878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1405</xdr:col>
      <xdr:colOff>38100</xdr:colOff>
      <xdr:row>46</xdr:row>
      <xdr:rowOff>17691</xdr:rowOff>
    </xdr:from>
    <xdr:to>
      <xdr:col>1405</xdr:col>
      <xdr:colOff>39461</xdr:colOff>
      <xdr:row>52</xdr:row>
      <xdr:rowOff>100692</xdr:rowOff>
    </xdr:to>
    <xdr:cxnSp macro="">
      <xdr:nvCxnSpPr>
        <xdr:cNvPr id="210" name="Conector de seta reta 209">
          <a:extLst>
            <a:ext uri="{FF2B5EF4-FFF2-40B4-BE49-F238E27FC236}">
              <a16:creationId xmlns:a16="http://schemas.microsoft.com/office/drawing/2014/main" id="{00000000-0008-0000-0900-0000D2000000}"/>
            </a:ext>
          </a:extLst>
        </xdr:cNvPr>
        <xdr:cNvCxnSpPr/>
      </xdr:nvCxnSpPr>
      <xdr:spPr>
        <a:xfrm>
          <a:off x="40750671" y="4712155"/>
          <a:ext cx="1361" cy="119878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1408</xdr:col>
      <xdr:colOff>122463</xdr:colOff>
      <xdr:row>49</xdr:row>
      <xdr:rowOff>183695</xdr:rowOff>
    </xdr:from>
    <xdr:ext cx="125186" cy="145597"/>
    <xdr:pic>
      <xdr:nvPicPr>
        <xdr:cNvPr id="211" name="Imagem 210">
          <a:extLst>
            <a:ext uri="{FF2B5EF4-FFF2-40B4-BE49-F238E27FC236}">
              <a16:creationId xmlns:a16="http://schemas.microsoft.com/office/drawing/2014/main" id="{00000000-0008-0000-0900-0000D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039142" y="5429249"/>
          <a:ext cx="125186" cy="1455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1408</xdr:col>
      <xdr:colOff>108856</xdr:colOff>
      <xdr:row>48</xdr:row>
      <xdr:rowOff>6804</xdr:rowOff>
    </xdr:from>
    <xdr:ext cx="144236" cy="142875"/>
    <xdr:pic>
      <xdr:nvPicPr>
        <xdr:cNvPr id="212" name="Imagem 211">
          <a:extLst>
            <a:ext uri="{FF2B5EF4-FFF2-40B4-BE49-F238E27FC236}">
              <a16:creationId xmlns:a16="http://schemas.microsoft.com/office/drawing/2014/main" id="{00000000-0008-0000-0900-0000D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044585" y="5068661"/>
          <a:ext cx="144236"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1408</xdr:col>
      <xdr:colOff>129268</xdr:colOff>
      <xdr:row>46</xdr:row>
      <xdr:rowOff>20410</xdr:rowOff>
    </xdr:from>
    <xdr:ext cx="125186" cy="142875"/>
    <xdr:pic>
      <xdr:nvPicPr>
        <xdr:cNvPr id="213" name="Imagem 212">
          <a:extLst>
            <a:ext uri="{FF2B5EF4-FFF2-40B4-BE49-F238E27FC236}">
              <a16:creationId xmlns:a16="http://schemas.microsoft.com/office/drawing/2014/main" id="{00000000-0008-0000-0900-0000D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036422" y="4714874"/>
          <a:ext cx="125186"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1412</xdr:col>
      <xdr:colOff>68036</xdr:colOff>
      <xdr:row>50</xdr:row>
      <xdr:rowOff>6803</xdr:rowOff>
    </xdr:from>
    <xdr:ext cx="159203" cy="142875"/>
    <xdr:pic>
      <xdr:nvPicPr>
        <xdr:cNvPr id="214" name="Imagem 213">
          <a:extLst>
            <a:ext uri="{FF2B5EF4-FFF2-40B4-BE49-F238E27FC236}">
              <a16:creationId xmlns:a16="http://schemas.microsoft.com/office/drawing/2014/main" id="{00000000-0008-0000-0900-0000D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1331697" y="5436053"/>
          <a:ext cx="159203"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1412</xdr:col>
      <xdr:colOff>108858</xdr:colOff>
      <xdr:row>48</xdr:row>
      <xdr:rowOff>0</xdr:rowOff>
    </xdr:from>
    <xdr:ext cx="123825" cy="142875"/>
    <xdr:pic>
      <xdr:nvPicPr>
        <xdr:cNvPr id="215" name="Imagem 214">
          <a:extLst>
            <a:ext uri="{FF2B5EF4-FFF2-40B4-BE49-F238E27FC236}">
              <a16:creationId xmlns:a16="http://schemas.microsoft.com/office/drawing/2014/main" id="{00000000-0008-0000-0900-0000D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1343944" y="5061857"/>
          <a:ext cx="1238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1412</xdr:col>
      <xdr:colOff>95251</xdr:colOff>
      <xdr:row>46</xdr:row>
      <xdr:rowOff>6803</xdr:rowOff>
    </xdr:from>
    <xdr:ext cx="123825" cy="142875"/>
    <xdr:pic>
      <xdr:nvPicPr>
        <xdr:cNvPr id="216" name="Imagem 215">
          <a:extLst>
            <a:ext uri="{FF2B5EF4-FFF2-40B4-BE49-F238E27FC236}">
              <a16:creationId xmlns:a16="http://schemas.microsoft.com/office/drawing/2014/main" id="{00000000-0008-0000-0900-0000D8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1339862" y="4701267"/>
          <a:ext cx="1238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1416</xdr:col>
      <xdr:colOff>102054</xdr:colOff>
      <xdr:row>50</xdr:row>
      <xdr:rowOff>13608</xdr:rowOff>
    </xdr:from>
    <xdr:ext cx="125185" cy="142875"/>
    <xdr:pic>
      <xdr:nvPicPr>
        <xdr:cNvPr id="217" name="Imagem 216">
          <a:extLst>
            <a:ext uri="{FF2B5EF4-FFF2-40B4-BE49-F238E27FC236}">
              <a16:creationId xmlns:a16="http://schemas.microsoft.com/office/drawing/2014/main" id="{00000000-0008-0000-0900-0000D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1636497" y="5442858"/>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1416</xdr:col>
      <xdr:colOff>102054</xdr:colOff>
      <xdr:row>48</xdr:row>
      <xdr:rowOff>6803</xdr:rowOff>
    </xdr:from>
    <xdr:ext cx="125185" cy="142875"/>
    <xdr:pic>
      <xdr:nvPicPr>
        <xdr:cNvPr id="218" name="Imagem 217">
          <a:extLst>
            <a:ext uri="{FF2B5EF4-FFF2-40B4-BE49-F238E27FC236}">
              <a16:creationId xmlns:a16="http://schemas.microsoft.com/office/drawing/2014/main" id="{00000000-0008-0000-0900-0000DA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1636497" y="5068660"/>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1416</xdr:col>
      <xdr:colOff>102054</xdr:colOff>
      <xdr:row>46</xdr:row>
      <xdr:rowOff>0</xdr:rowOff>
    </xdr:from>
    <xdr:ext cx="125185" cy="142875"/>
    <xdr:pic>
      <xdr:nvPicPr>
        <xdr:cNvPr id="219" name="Imagem 218">
          <a:extLst>
            <a:ext uri="{FF2B5EF4-FFF2-40B4-BE49-F238E27FC236}">
              <a16:creationId xmlns:a16="http://schemas.microsoft.com/office/drawing/2014/main" id="{00000000-0008-0000-0900-0000DB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1636497" y="4694464"/>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1417</xdr:col>
      <xdr:colOff>59872</xdr:colOff>
      <xdr:row>45</xdr:row>
      <xdr:rowOff>161927</xdr:rowOff>
    </xdr:from>
    <xdr:to>
      <xdr:col>1417</xdr:col>
      <xdr:colOff>61233</xdr:colOff>
      <xdr:row>52</xdr:row>
      <xdr:rowOff>61232</xdr:rowOff>
    </xdr:to>
    <xdr:cxnSp macro="">
      <xdr:nvCxnSpPr>
        <xdr:cNvPr id="220" name="Conector de seta reta 219">
          <a:extLst>
            <a:ext uri="{FF2B5EF4-FFF2-40B4-BE49-F238E27FC236}">
              <a16:creationId xmlns:a16="http://schemas.microsoft.com/office/drawing/2014/main" id="{00000000-0008-0000-0900-0000DC000000}"/>
            </a:ext>
          </a:extLst>
        </xdr:cNvPr>
        <xdr:cNvCxnSpPr/>
      </xdr:nvCxnSpPr>
      <xdr:spPr>
        <a:xfrm>
          <a:off x="41697729" y="4672695"/>
          <a:ext cx="1361" cy="119878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1416</xdr:col>
      <xdr:colOff>21771</xdr:colOff>
      <xdr:row>45</xdr:row>
      <xdr:rowOff>164648</xdr:rowOff>
    </xdr:from>
    <xdr:to>
      <xdr:col>1416</xdr:col>
      <xdr:colOff>23132</xdr:colOff>
      <xdr:row>52</xdr:row>
      <xdr:rowOff>63953</xdr:rowOff>
    </xdr:to>
    <xdr:cxnSp macro="">
      <xdr:nvCxnSpPr>
        <xdr:cNvPr id="221" name="Conector de seta reta 220">
          <a:extLst>
            <a:ext uri="{FF2B5EF4-FFF2-40B4-BE49-F238E27FC236}">
              <a16:creationId xmlns:a16="http://schemas.microsoft.com/office/drawing/2014/main" id="{00000000-0008-0000-0900-0000DD000000}"/>
            </a:ext>
          </a:extLst>
        </xdr:cNvPr>
        <xdr:cNvCxnSpPr/>
      </xdr:nvCxnSpPr>
      <xdr:spPr>
        <a:xfrm>
          <a:off x="41584789" y="4675416"/>
          <a:ext cx="1361" cy="119878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1418</xdr:col>
      <xdr:colOff>38100</xdr:colOff>
      <xdr:row>46</xdr:row>
      <xdr:rowOff>17691</xdr:rowOff>
    </xdr:from>
    <xdr:to>
      <xdr:col>1418</xdr:col>
      <xdr:colOff>39461</xdr:colOff>
      <xdr:row>52</xdr:row>
      <xdr:rowOff>100692</xdr:rowOff>
    </xdr:to>
    <xdr:cxnSp macro="">
      <xdr:nvCxnSpPr>
        <xdr:cNvPr id="222" name="Conector de seta reta 221">
          <a:extLst>
            <a:ext uri="{FF2B5EF4-FFF2-40B4-BE49-F238E27FC236}">
              <a16:creationId xmlns:a16="http://schemas.microsoft.com/office/drawing/2014/main" id="{00000000-0008-0000-0900-0000DE000000}"/>
            </a:ext>
          </a:extLst>
        </xdr:cNvPr>
        <xdr:cNvCxnSpPr/>
      </xdr:nvCxnSpPr>
      <xdr:spPr>
        <a:xfrm>
          <a:off x="41750796" y="4712155"/>
          <a:ext cx="1361" cy="119878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1421</xdr:col>
      <xdr:colOff>122463</xdr:colOff>
      <xdr:row>49</xdr:row>
      <xdr:rowOff>183695</xdr:rowOff>
    </xdr:from>
    <xdr:ext cx="125186" cy="145597"/>
    <xdr:pic>
      <xdr:nvPicPr>
        <xdr:cNvPr id="223" name="Imagem 222">
          <a:extLst>
            <a:ext uri="{FF2B5EF4-FFF2-40B4-BE49-F238E27FC236}">
              <a16:creationId xmlns:a16="http://schemas.microsoft.com/office/drawing/2014/main" id="{00000000-0008-0000-0900-0000D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39267" y="5429249"/>
          <a:ext cx="125186" cy="1455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1421</xdr:col>
      <xdr:colOff>108856</xdr:colOff>
      <xdr:row>48</xdr:row>
      <xdr:rowOff>6804</xdr:rowOff>
    </xdr:from>
    <xdr:ext cx="144236" cy="142875"/>
    <xdr:pic>
      <xdr:nvPicPr>
        <xdr:cNvPr id="224" name="Imagem 223">
          <a:extLst>
            <a:ext uri="{FF2B5EF4-FFF2-40B4-BE49-F238E27FC236}">
              <a16:creationId xmlns:a16="http://schemas.microsoft.com/office/drawing/2014/main" id="{00000000-0008-0000-0900-0000E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044710" y="5068661"/>
          <a:ext cx="144236"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1421</xdr:col>
      <xdr:colOff>129268</xdr:colOff>
      <xdr:row>46</xdr:row>
      <xdr:rowOff>20410</xdr:rowOff>
    </xdr:from>
    <xdr:ext cx="125186" cy="142875"/>
    <xdr:pic>
      <xdr:nvPicPr>
        <xdr:cNvPr id="225" name="Imagem 224">
          <a:extLst>
            <a:ext uri="{FF2B5EF4-FFF2-40B4-BE49-F238E27FC236}">
              <a16:creationId xmlns:a16="http://schemas.microsoft.com/office/drawing/2014/main" id="{00000000-0008-0000-0900-0000E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036547" y="4714874"/>
          <a:ext cx="125186"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1425</xdr:col>
      <xdr:colOff>68036</xdr:colOff>
      <xdr:row>50</xdr:row>
      <xdr:rowOff>6803</xdr:rowOff>
    </xdr:from>
    <xdr:ext cx="159203" cy="142875"/>
    <xdr:pic>
      <xdr:nvPicPr>
        <xdr:cNvPr id="226" name="Imagem 225">
          <a:extLst>
            <a:ext uri="{FF2B5EF4-FFF2-40B4-BE49-F238E27FC236}">
              <a16:creationId xmlns:a16="http://schemas.microsoft.com/office/drawing/2014/main" id="{00000000-0008-0000-0900-0000E2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2331822" y="5436053"/>
          <a:ext cx="159203"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1425</xdr:col>
      <xdr:colOff>108858</xdr:colOff>
      <xdr:row>48</xdr:row>
      <xdr:rowOff>0</xdr:rowOff>
    </xdr:from>
    <xdr:ext cx="123825" cy="142875"/>
    <xdr:pic>
      <xdr:nvPicPr>
        <xdr:cNvPr id="227" name="Imagem 226">
          <a:extLst>
            <a:ext uri="{FF2B5EF4-FFF2-40B4-BE49-F238E27FC236}">
              <a16:creationId xmlns:a16="http://schemas.microsoft.com/office/drawing/2014/main" id="{00000000-0008-0000-0900-0000E3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2344069" y="5061857"/>
          <a:ext cx="1238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1425</xdr:col>
      <xdr:colOff>95251</xdr:colOff>
      <xdr:row>46</xdr:row>
      <xdr:rowOff>6803</xdr:rowOff>
    </xdr:from>
    <xdr:ext cx="123825" cy="142875"/>
    <xdr:pic>
      <xdr:nvPicPr>
        <xdr:cNvPr id="228" name="Imagem 227">
          <a:extLst>
            <a:ext uri="{FF2B5EF4-FFF2-40B4-BE49-F238E27FC236}">
              <a16:creationId xmlns:a16="http://schemas.microsoft.com/office/drawing/2014/main" id="{00000000-0008-0000-0900-0000E4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2339987" y="4701267"/>
          <a:ext cx="1238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1429</xdr:col>
      <xdr:colOff>102054</xdr:colOff>
      <xdr:row>50</xdr:row>
      <xdr:rowOff>13608</xdr:rowOff>
    </xdr:from>
    <xdr:ext cx="125185" cy="142875"/>
    <xdr:pic>
      <xdr:nvPicPr>
        <xdr:cNvPr id="229" name="Imagem 228">
          <a:extLst>
            <a:ext uri="{FF2B5EF4-FFF2-40B4-BE49-F238E27FC236}">
              <a16:creationId xmlns:a16="http://schemas.microsoft.com/office/drawing/2014/main" id="{00000000-0008-0000-0900-0000E5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2636622" y="5442858"/>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1429</xdr:col>
      <xdr:colOff>102054</xdr:colOff>
      <xdr:row>48</xdr:row>
      <xdr:rowOff>6803</xdr:rowOff>
    </xdr:from>
    <xdr:ext cx="125185" cy="142875"/>
    <xdr:pic>
      <xdr:nvPicPr>
        <xdr:cNvPr id="230" name="Imagem 229">
          <a:extLst>
            <a:ext uri="{FF2B5EF4-FFF2-40B4-BE49-F238E27FC236}">
              <a16:creationId xmlns:a16="http://schemas.microsoft.com/office/drawing/2014/main" id="{00000000-0008-0000-0900-0000E6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2636622" y="5068660"/>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1429</xdr:col>
      <xdr:colOff>102054</xdr:colOff>
      <xdr:row>46</xdr:row>
      <xdr:rowOff>0</xdr:rowOff>
    </xdr:from>
    <xdr:ext cx="125185" cy="142875"/>
    <xdr:pic>
      <xdr:nvPicPr>
        <xdr:cNvPr id="231" name="Imagem 230">
          <a:extLst>
            <a:ext uri="{FF2B5EF4-FFF2-40B4-BE49-F238E27FC236}">
              <a16:creationId xmlns:a16="http://schemas.microsoft.com/office/drawing/2014/main" id="{00000000-0008-0000-0900-0000E7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2636622" y="4694464"/>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1430</xdr:col>
      <xdr:colOff>59872</xdr:colOff>
      <xdr:row>45</xdr:row>
      <xdr:rowOff>161927</xdr:rowOff>
    </xdr:from>
    <xdr:to>
      <xdr:col>1430</xdr:col>
      <xdr:colOff>61233</xdr:colOff>
      <xdr:row>52</xdr:row>
      <xdr:rowOff>61232</xdr:rowOff>
    </xdr:to>
    <xdr:cxnSp macro="">
      <xdr:nvCxnSpPr>
        <xdr:cNvPr id="232" name="Conector de seta reta 231">
          <a:extLst>
            <a:ext uri="{FF2B5EF4-FFF2-40B4-BE49-F238E27FC236}">
              <a16:creationId xmlns:a16="http://schemas.microsoft.com/office/drawing/2014/main" id="{00000000-0008-0000-0900-0000E8000000}"/>
            </a:ext>
          </a:extLst>
        </xdr:cNvPr>
        <xdr:cNvCxnSpPr/>
      </xdr:nvCxnSpPr>
      <xdr:spPr>
        <a:xfrm>
          <a:off x="42697854" y="4672695"/>
          <a:ext cx="1361" cy="119878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1429</xdr:col>
      <xdr:colOff>21771</xdr:colOff>
      <xdr:row>45</xdr:row>
      <xdr:rowOff>164648</xdr:rowOff>
    </xdr:from>
    <xdr:to>
      <xdr:col>1429</xdr:col>
      <xdr:colOff>23132</xdr:colOff>
      <xdr:row>52</xdr:row>
      <xdr:rowOff>63953</xdr:rowOff>
    </xdr:to>
    <xdr:cxnSp macro="">
      <xdr:nvCxnSpPr>
        <xdr:cNvPr id="233" name="Conector de seta reta 232">
          <a:extLst>
            <a:ext uri="{FF2B5EF4-FFF2-40B4-BE49-F238E27FC236}">
              <a16:creationId xmlns:a16="http://schemas.microsoft.com/office/drawing/2014/main" id="{00000000-0008-0000-0900-0000E9000000}"/>
            </a:ext>
          </a:extLst>
        </xdr:cNvPr>
        <xdr:cNvCxnSpPr/>
      </xdr:nvCxnSpPr>
      <xdr:spPr>
        <a:xfrm>
          <a:off x="42584914" y="4675416"/>
          <a:ext cx="1361" cy="119878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1431</xdr:col>
      <xdr:colOff>38100</xdr:colOff>
      <xdr:row>46</xdr:row>
      <xdr:rowOff>17691</xdr:rowOff>
    </xdr:from>
    <xdr:to>
      <xdr:col>1431</xdr:col>
      <xdr:colOff>39461</xdr:colOff>
      <xdr:row>52</xdr:row>
      <xdr:rowOff>100692</xdr:rowOff>
    </xdr:to>
    <xdr:cxnSp macro="">
      <xdr:nvCxnSpPr>
        <xdr:cNvPr id="234" name="Conector de seta reta 233">
          <a:extLst>
            <a:ext uri="{FF2B5EF4-FFF2-40B4-BE49-F238E27FC236}">
              <a16:creationId xmlns:a16="http://schemas.microsoft.com/office/drawing/2014/main" id="{00000000-0008-0000-0900-0000EA000000}"/>
            </a:ext>
          </a:extLst>
        </xdr:cNvPr>
        <xdr:cNvCxnSpPr/>
      </xdr:nvCxnSpPr>
      <xdr:spPr>
        <a:xfrm>
          <a:off x="42750921" y="4712155"/>
          <a:ext cx="1361" cy="119878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1434</xdr:col>
      <xdr:colOff>122463</xdr:colOff>
      <xdr:row>49</xdr:row>
      <xdr:rowOff>183695</xdr:rowOff>
    </xdr:from>
    <xdr:ext cx="125186" cy="145597"/>
    <xdr:pic>
      <xdr:nvPicPr>
        <xdr:cNvPr id="235" name="Imagem 234">
          <a:extLst>
            <a:ext uri="{FF2B5EF4-FFF2-40B4-BE49-F238E27FC236}">
              <a16:creationId xmlns:a16="http://schemas.microsoft.com/office/drawing/2014/main" id="{00000000-0008-0000-0900-0000E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39392" y="5429249"/>
          <a:ext cx="125186" cy="1455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1434</xdr:col>
      <xdr:colOff>108856</xdr:colOff>
      <xdr:row>48</xdr:row>
      <xdr:rowOff>6804</xdr:rowOff>
    </xdr:from>
    <xdr:ext cx="144236" cy="142875"/>
    <xdr:pic>
      <xdr:nvPicPr>
        <xdr:cNvPr id="236" name="Imagem 235">
          <a:extLst>
            <a:ext uri="{FF2B5EF4-FFF2-40B4-BE49-F238E27FC236}">
              <a16:creationId xmlns:a16="http://schemas.microsoft.com/office/drawing/2014/main" id="{00000000-0008-0000-0900-0000E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044835" y="5068661"/>
          <a:ext cx="144236"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1434</xdr:col>
      <xdr:colOff>129268</xdr:colOff>
      <xdr:row>46</xdr:row>
      <xdr:rowOff>20410</xdr:rowOff>
    </xdr:from>
    <xdr:ext cx="125186" cy="142875"/>
    <xdr:pic>
      <xdr:nvPicPr>
        <xdr:cNvPr id="237" name="Imagem 236">
          <a:extLst>
            <a:ext uri="{FF2B5EF4-FFF2-40B4-BE49-F238E27FC236}">
              <a16:creationId xmlns:a16="http://schemas.microsoft.com/office/drawing/2014/main" id="{00000000-0008-0000-0900-0000E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036672" y="4714874"/>
          <a:ext cx="125186"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1438</xdr:col>
      <xdr:colOff>68036</xdr:colOff>
      <xdr:row>50</xdr:row>
      <xdr:rowOff>6803</xdr:rowOff>
    </xdr:from>
    <xdr:ext cx="159203" cy="142875"/>
    <xdr:pic>
      <xdr:nvPicPr>
        <xdr:cNvPr id="238" name="Imagem 237">
          <a:extLst>
            <a:ext uri="{FF2B5EF4-FFF2-40B4-BE49-F238E27FC236}">
              <a16:creationId xmlns:a16="http://schemas.microsoft.com/office/drawing/2014/main" id="{00000000-0008-0000-0900-0000EE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331947" y="5436053"/>
          <a:ext cx="159203"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1438</xdr:col>
      <xdr:colOff>108858</xdr:colOff>
      <xdr:row>48</xdr:row>
      <xdr:rowOff>0</xdr:rowOff>
    </xdr:from>
    <xdr:ext cx="123825" cy="142875"/>
    <xdr:pic>
      <xdr:nvPicPr>
        <xdr:cNvPr id="239" name="Imagem 238">
          <a:extLst>
            <a:ext uri="{FF2B5EF4-FFF2-40B4-BE49-F238E27FC236}">
              <a16:creationId xmlns:a16="http://schemas.microsoft.com/office/drawing/2014/main" id="{00000000-0008-0000-0900-0000EF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3344194" y="5061857"/>
          <a:ext cx="1238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1438</xdr:col>
      <xdr:colOff>95251</xdr:colOff>
      <xdr:row>46</xdr:row>
      <xdr:rowOff>6803</xdr:rowOff>
    </xdr:from>
    <xdr:ext cx="123825" cy="142875"/>
    <xdr:pic>
      <xdr:nvPicPr>
        <xdr:cNvPr id="240" name="Imagem 239">
          <a:extLst>
            <a:ext uri="{FF2B5EF4-FFF2-40B4-BE49-F238E27FC236}">
              <a16:creationId xmlns:a16="http://schemas.microsoft.com/office/drawing/2014/main" id="{00000000-0008-0000-0900-0000F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3340112" y="4701267"/>
          <a:ext cx="1238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1442</xdr:col>
      <xdr:colOff>102054</xdr:colOff>
      <xdr:row>50</xdr:row>
      <xdr:rowOff>13608</xdr:rowOff>
    </xdr:from>
    <xdr:ext cx="125185" cy="142875"/>
    <xdr:pic>
      <xdr:nvPicPr>
        <xdr:cNvPr id="241" name="Imagem 240">
          <a:extLst>
            <a:ext uri="{FF2B5EF4-FFF2-40B4-BE49-F238E27FC236}">
              <a16:creationId xmlns:a16="http://schemas.microsoft.com/office/drawing/2014/main" id="{00000000-0008-0000-0900-0000F1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3636747" y="5442858"/>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1442</xdr:col>
      <xdr:colOff>102054</xdr:colOff>
      <xdr:row>48</xdr:row>
      <xdr:rowOff>6803</xdr:rowOff>
    </xdr:from>
    <xdr:ext cx="125185" cy="142875"/>
    <xdr:pic>
      <xdr:nvPicPr>
        <xdr:cNvPr id="242" name="Imagem 241">
          <a:extLst>
            <a:ext uri="{FF2B5EF4-FFF2-40B4-BE49-F238E27FC236}">
              <a16:creationId xmlns:a16="http://schemas.microsoft.com/office/drawing/2014/main" id="{00000000-0008-0000-0900-0000F2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3636747" y="5068660"/>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1442</xdr:col>
      <xdr:colOff>102054</xdr:colOff>
      <xdr:row>46</xdr:row>
      <xdr:rowOff>0</xdr:rowOff>
    </xdr:from>
    <xdr:ext cx="125185" cy="142875"/>
    <xdr:pic>
      <xdr:nvPicPr>
        <xdr:cNvPr id="243" name="Imagem 242">
          <a:extLst>
            <a:ext uri="{FF2B5EF4-FFF2-40B4-BE49-F238E27FC236}">
              <a16:creationId xmlns:a16="http://schemas.microsoft.com/office/drawing/2014/main" id="{00000000-0008-0000-0900-0000F3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3636747" y="4694464"/>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1443</xdr:col>
      <xdr:colOff>59872</xdr:colOff>
      <xdr:row>45</xdr:row>
      <xdr:rowOff>161927</xdr:rowOff>
    </xdr:from>
    <xdr:to>
      <xdr:col>1443</xdr:col>
      <xdr:colOff>61233</xdr:colOff>
      <xdr:row>52</xdr:row>
      <xdr:rowOff>61232</xdr:rowOff>
    </xdr:to>
    <xdr:cxnSp macro="">
      <xdr:nvCxnSpPr>
        <xdr:cNvPr id="244" name="Conector de seta reta 243">
          <a:extLst>
            <a:ext uri="{FF2B5EF4-FFF2-40B4-BE49-F238E27FC236}">
              <a16:creationId xmlns:a16="http://schemas.microsoft.com/office/drawing/2014/main" id="{00000000-0008-0000-0900-0000F4000000}"/>
            </a:ext>
          </a:extLst>
        </xdr:cNvPr>
        <xdr:cNvCxnSpPr/>
      </xdr:nvCxnSpPr>
      <xdr:spPr>
        <a:xfrm>
          <a:off x="43697979" y="4672695"/>
          <a:ext cx="1361" cy="119878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1442</xdr:col>
      <xdr:colOff>21771</xdr:colOff>
      <xdr:row>45</xdr:row>
      <xdr:rowOff>164648</xdr:rowOff>
    </xdr:from>
    <xdr:to>
      <xdr:col>1442</xdr:col>
      <xdr:colOff>23132</xdr:colOff>
      <xdr:row>52</xdr:row>
      <xdr:rowOff>63953</xdr:rowOff>
    </xdr:to>
    <xdr:cxnSp macro="">
      <xdr:nvCxnSpPr>
        <xdr:cNvPr id="245" name="Conector de seta reta 244">
          <a:extLst>
            <a:ext uri="{FF2B5EF4-FFF2-40B4-BE49-F238E27FC236}">
              <a16:creationId xmlns:a16="http://schemas.microsoft.com/office/drawing/2014/main" id="{00000000-0008-0000-0900-0000F5000000}"/>
            </a:ext>
          </a:extLst>
        </xdr:cNvPr>
        <xdr:cNvCxnSpPr/>
      </xdr:nvCxnSpPr>
      <xdr:spPr>
        <a:xfrm>
          <a:off x="43585039" y="4675416"/>
          <a:ext cx="1361" cy="119878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1444</xdr:col>
      <xdr:colOff>38100</xdr:colOff>
      <xdr:row>46</xdr:row>
      <xdr:rowOff>17691</xdr:rowOff>
    </xdr:from>
    <xdr:to>
      <xdr:col>1444</xdr:col>
      <xdr:colOff>39461</xdr:colOff>
      <xdr:row>52</xdr:row>
      <xdr:rowOff>100692</xdr:rowOff>
    </xdr:to>
    <xdr:cxnSp macro="">
      <xdr:nvCxnSpPr>
        <xdr:cNvPr id="246" name="Conector de seta reta 245">
          <a:extLst>
            <a:ext uri="{FF2B5EF4-FFF2-40B4-BE49-F238E27FC236}">
              <a16:creationId xmlns:a16="http://schemas.microsoft.com/office/drawing/2014/main" id="{00000000-0008-0000-0900-0000F6000000}"/>
            </a:ext>
          </a:extLst>
        </xdr:cNvPr>
        <xdr:cNvCxnSpPr/>
      </xdr:nvCxnSpPr>
      <xdr:spPr>
        <a:xfrm>
          <a:off x="43751046" y="4712155"/>
          <a:ext cx="1361" cy="119878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1447</xdr:col>
      <xdr:colOff>122463</xdr:colOff>
      <xdr:row>49</xdr:row>
      <xdr:rowOff>183695</xdr:rowOff>
    </xdr:from>
    <xdr:ext cx="125186" cy="145597"/>
    <xdr:pic>
      <xdr:nvPicPr>
        <xdr:cNvPr id="247" name="Imagem 246">
          <a:extLst>
            <a:ext uri="{FF2B5EF4-FFF2-40B4-BE49-F238E27FC236}">
              <a16:creationId xmlns:a16="http://schemas.microsoft.com/office/drawing/2014/main" id="{00000000-0008-0000-0900-0000F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039517" y="5429249"/>
          <a:ext cx="125186" cy="1455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1447</xdr:col>
      <xdr:colOff>108856</xdr:colOff>
      <xdr:row>48</xdr:row>
      <xdr:rowOff>6804</xdr:rowOff>
    </xdr:from>
    <xdr:ext cx="144236" cy="142875"/>
    <xdr:pic>
      <xdr:nvPicPr>
        <xdr:cNvPr id="248" name="Imagem 247">
          <a:extLst>
            <a:ext uri="{FF2B5EF4-FFF2-40B4-BE49-F238E27FC236}">
              <a16:creationId xmlns:a16="http://schemas.microsoft.com/office/drawing/2014/main" id="{00000000-0008-0000-0900-0000F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044960" y="5068661"/>
          <a:ext cx="144236"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1447</xdr:col>
      <xdr:colOff>129268</xdr:colOff>
      <xdr:row>46</xdr:row>
      <xdr:rowOff>20410</xdr:rowOff>
    </xdr:from>
    <xdr:ext cx="125186" cy="142875"/>
    <xdr:pic>
      <xdr:nvPicPr>
        <xdr:cNvPr id="249" name="Imagem 248">
          <a:extLst>
            <a:ext uri="{FF2B5EF4-FFF2-40B4-BE49-F238E27FC236}">
              <a16:creationId xmlns:a16="http://schemas.microsoft.com/office/drawing/2014/main" id="{00000000-0008-0000-0900-0000F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036797" y="4714874"/>
          <a:ext cx="125186"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1451</xdr:col>
      <xdr:colOff>68036</xdr:colOff>
      <xdr:row>50</xdr:row>
      <xdr:rowOff>6803</xdr:rowOff>
    </xdr:from>
    <xdr:ext cx="159203" cy="142875"/>
    <xdr:pic>
      <xdr:nvPicPr>
        <xdr:cNvPr id="250" name="Imagem 249">
          <a:extLst>
            <a:ext uri="{FF2B5EF4-FFF2-40B4-BE49-F238E27FC236}">
              <a16:creationId xmlns:a16="http://schemas.microsoft.com/office/drawing/2014/main" id="{00000000-0008-0000-0900-0000FA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4332072" y="5436053"/>
          <a:ext cx="159203"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1451</xdr:col>
      <xdr:colOff>108858</xdr:colOff>
      <xdr:row>48</xdr:row>
      <xdr:rowOff>0</xdr:rowOff>
    </xdr:from>
    <xdr:ext cx="123825" cy="142875"/>
    <xdr:pic>
      <xdr:nvPicPr>
        <xdr:cNvPr id="251" name="Imagem 250">
          <a:extLst>
            <a:ext uri="{FF2B5EF4-FFF2-40B4-BE49-F238E27FC236}">
              <a16:creationId xmlns:a16="http://schemas.microsoft.com/office/drawing/2014/main" id="{00000000-0008-0000-0900-0000FB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344319" y="5061857"/>
          <a:ext cx="1238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1451</xdr:col>
      <xdr:colOff>95251</xdr:colOff>
      <xdr:row>46</xdr:row>
      <xdr:rowOff>6803</xdr:rowOff>
    </xdr:from>
    <xdr:ext cx="123825" cy="142875"/>
    <xdr:pic>
      <xdr:nvPicPr>
        <xdr:cNvPr id="252" name="Imagem 251">
          <a:extLst>
            <a:ext uri="{FF2B5EF4-FFF2-40B4-BE49-F238E27FC236}">
              <a16:creationId xmlns:a16="http://schemas.microsoft.com/office/drawing/2014/main" id="{00000000-0008-0000-0900-0000FC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340237" y="4701267"/>
          <a:ext cx="1238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1455</xdr:col>
      <xdr:colOff>102054</xdr:colOff>
      <xdr:row>50</xdr:row>
      <xdr:rowOff>13608</xdr:rowOff>
    </xdr:from>
    <xdr:ext cx="125185" cy="142875"/>
    <xdr:pic>
      <xdr:nvPicPr>
        <xdr:cNvPr id="253" name="Imagem 252">
          <a:extLst>
            <a:ext uri="{FF2B5EF4-FFF2-40B4-BE49-F238E27FC236}">
              <a16:creationId xmlns:a16="http://schemas.microsoft.com/office/drawing/2014/main" id="{00000000-0008-0000-0900-0000FD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636872" y="5442858"/>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1455</xdr:col>
      <xdr:colOff>102054</xdr:colOff>
      <xdr:row>48</xdr:row>
      <xdr:rowOff>6803</xdr:rowOff>
    </xdr:from>
    <xdr:ext cx="125185" cy="142875"/>
    <xdr:pic>
      <xdr:nvPicPr>
        <xdr:cNvPr id="254" name="Imagem 253">
          <a:extLst>
            <a:ext uri="{FF2B5EF4-FFF2-40B4-BE49-F238E27FC236}">
              <a16:creationId xmlns:a16="http://schemas.microsoft.com/office/drawing/2014/main" id="{00000000-0008-0000-0900-0000FE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4636872" y="5068660"/>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1455</xdr:col>
      <xdr:colOff>102054</xdr:colOff>
      <xdr:row>46</xdr:row>
      <xdr:rowOff>0</xdr:rowOff>
    </xdr:from>
    <xdr:ext cx="125185" cy="142875"/>
    <xdr:pic>
      <xdr:nvPicPr>
        <xdr:cNvPr id="255" name="Imagem 254">
          <a:extLst>
            <a:ext uri="{FF2B5EF4-FFF2-40B4-BE49-F238E27FC236}">
              <a16:creationId xmlns:a16="http://schemas.microsoft.com/office/drawing/2014/main" id="{00000000-0008-0000-0900-0000FF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636872" y="4694464"/>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1456</xdr:col>
      <xdr:colOff>59872</xdr:colOff>
      <xdr:row>45</xdr:row>
      <xdr:rowOff>161927</xdr:rowOff>
    </xdr:from>
    <xdr:to>
      <xdr:col>1456</xdr:col>
      <xdr:colOff>61233</xdr:colOff>
      <xdr:row>52</xdr:row>
      <xdr:rowOff>61232</xdr:rowOff>
    </xdr:to>
    <xdr:cxnSp macro="">
      <xdr:nvCxnSpPr>
        <xdr:cNvPr id="256" name="Conector de seta reta 255">
          <a:extLst>
            <a:ext uri="{FF2B5EF4-FFF2-40B4-BE49-F238E27FC236}">
              <a16:creationId xmlns:a16="http://schemas.microsoft.com/office/drawing/2014/main" id="{00000000-0008-0000-0900-000000010000}"/>
            </a:ext>
          </a:extLst>
        </xdr:cNvPr>
        <xdr:cNvCxnSpPr/>
      </xdr:nvCxnSpPr>
      <xdr:spPr>
        <a:xfrm>
          <a:off x="44698104" y="4672695"/>
          <a:ext cx="1361" cy="119878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1455</xdr:col>
      <xdr:colOff>21771</xdr:colOff>
      <xdr:row>45</xdr:row>
      <xdr:rowOff>164648</xdr:rowOff>
    </xdr:from>
    <xdr:to>
      <xdr:col>1455</xdr:col>
      <xdr:colOff>23132</xdr:colOff>
      <xdr:row>52</xdr:row>
      <xdr:rowOff>63953</xdr:rowOff>
    </xdr:to>
    <xdr:cxnSp macro="">
      <xdr:nvCxnSpPr>
        <xdr:cNvPr id="257" name="Conector de seta reta 256">
          <a:extLst>
            <a:ext uri="{FF2B5EF4-FFF2-40B4-BE49-F238E27FC236}">
              <a16:creationId xmlns:a16="http://schemas.microsoft.com/office/drawing/2014/main" id="{00000000-0008-0000-0900-000001010000}"/>
            </a:ext>
          </a:extLst>
        </xdr:cNvPr>
        <xdr:cNvCxnSpPr/>
      </xdr:nvCxnSpPr>
      <xdr:spPr>
        <a:xfrm>
          <a:off x="44585164" y="4675416"/>
          <a:ext cx="1361" cy="119878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1457</xdr:col>
      <xdr:colOff>38100</xdr:colOff>
      <xdr:row>46</xdr:row>
      <xdr:rowOff>17691</xdr:rowOff>
    </xdr:from>
    <xdr:to>
      <xdr:col>1457</xdr:col>
      <xdr:colOff>39461</xdr:colOff>
      <xdr:row>52</xdr:row>
      <xdr:rowOff>100692</xdr:rowOff>
    </xdr:to>
    <xdr:cxnSp macro="">
      <xdr:nvCxnSpPr>
        <xdr:cNvPr id="258" name="Conector de seta reta 257">
          <a:extLst>
            <a:ext uri="{FF2B5EF4-FFF2-40B4-BE49-F238E27FC236}">
              <a16:creationId xmlns:a16="http://schemas.microsoft.com/office/drawing/2014/main" id="{00000000-0008-0000-0900-000002010000}"/>
            </a:ext>
          </a:extLst>
        </xdr:cNvPr>
        <xdr:cNvCxnSpPr/>
      </xdr:nvCxnSpPr>
      <xdr:spPr>
        <a:xfrm>
          <a:off x="44751171" y="4712155"/>
          <a:ext cx="1361" cy="119878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1460</xdr:col>
      <xdr:colOff>122463</xdr:colOff>
      <xdr:row>49</xdr:row>
      <xdr:rowOff>183695</xdr:rowOff>
    </xdr:from>
    <xdr:ext cx="125186" cy="145597"/>
    <xdr:pic>
      <xdr:nvPicPr>
        <xdr:cNvPr id="259" name="Imagem 258">
          <a:extLst>
            <a:ext uri="{FF2B5EF4-FFF2-40B4-BE49-F238E27FC236}">
              <a16:creationId xmlns:a16="http://schemas.microsoft.com/office/drawing/2014/main" id="{00000000-0008-0000-0900-00000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039642" y="5429249"/>
          <a:ext cx="125186" cy="1455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1460</xdr:col>
      <xdr:colOff>108856</xdr:colOff>
      <xdr:row>48</xdr:row>
      <xdr:rowOff>6804</xdr:rowOff>
    </xdr:from>
    <xdr:ext cx="144236" cy="142875"/>
    <xdr:pic>
      <xdr:nvPicPr>
        <xdr:cNvPr id="260" name="Imagem 259">
          <a:extLst>
            <a:ext uri="{FF2B5EF4-FFF2-40B4-BE49-F238E27FC236}">
              <a16:creationId xmlns:a16="http://schemas.microsoft.com/office/drawing/2014/main" id="{00000000-0008-0000-0900-00000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045085" y="5068661"/>
          <a:ext cx="144236"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1460</xdr:col>
      <xdr:colOff>129268</xdr:colOff>
      <xdr:row>46</xdr:row>
      <xdr:rowOff>20410</xdr:rowOff>
    </xdr:from>
    <xdr:ext cx="125186" cy="142875"/>
    <xdr:pic>
      <xdr:nvPicPr>
        <xdr:cNvPr id="261" name="Imagem 260">
          <a:extLst>
            <a:ext uri="{FF2B5EF4-FFF2-40B4-BE49-F238E27FC236}">
              <a16:creationId xmlns:a16="http://schemas.microsoft.com/office/drawing/2014/main" id="{00000000-0008-0000-0900-000005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036922" y="4714874"/>
          <a:ext cx="125186"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1464</xdr:col>
      <xdr:colOff>68036</xdr:colOff>
      <xdr:row>50</xdr:row>
      <xdr:rowOff>6803</xdr:rowOff>
    </xdr:from>
    <xdr:ext cx="159203" cy="142875"/>
    <xdr:pic>
      <xdr:nvPicPr>
        <xdr:cNvPr id="262" name="Imagem 261">
          <a:extLst>
            <a:ext uri="{FF2B5EF4-FFF2-40B4-BE49-F238E27FC236}">
              <a16:creationId xmlns:a16="http://schemas.microsoft.com/office/drawing/2014/main" id="{00000000-0008-0000-0900-000006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5332197" y="5436053"/>
          <a:ext cx="159203"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1464</xdr:col>
      <xdr:colOff>108858</xdr:colOff>
      <xdr:row>48</xdr:row>
      <xdr:rowOff>0</xdr:rowOff>
    </xdr:from>
    <xdr:ext cx="123825" cy="142875"/>
    <xdr:pic>
      <xdr:nvPicPr>
        <xdr:cNvPr id="263" name="Imagem 262">
          <a:extLst>
            <a:ext uri="{FF2B5EF4-FFF2-40B4-BE49-F238E27FC236}">
              <a16:creationId xmlns:a16="http://schemas.microsoft.com/office/drawing/2014/main" id="{00000000-0008-0000-0900-000007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5344444" y="5061857"/>
          <a:ext cx="1238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1464</xdr:col>
      <xdr:colOff>95251</xdr:colOff>
      <xdr:row>46</xdr:row>
      <xdr:rowOff>6803</xdr:rowOff>
    </xdr:from>
    <xdr:ext cx="123825" cy="142875"/>
    <xdr:pic>
      <xdr:nvPicPr>
        <xdr:cNvPr id="264" name="Imagem 263">
          <a:extLst>
            <a:ext uri="{FF2B5EF4-FFF2-40B4-BE49-F238E27FC236}">
              <a16:creationId xmlns:a16="http://schemas.microsoft.com/office/drawing/2014/main" id="{00000000-0008-0000-0900-000008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5340362" y="4701267"/>
          <a:ext cx="1238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1468</xdr:col>
      <xdr:colOff>102054</xdr:colOff>
      <xdr:row>50</xdr:row>
      <xdr:rowOff>13608</xdr:rowOff>
    </xdr:from>
    <xdr:ext cx="125185" cy="142875"/>
    <xdr:pic>
      <xdr:nvPicPr>
        <xdr:cNvPr id="265" name="Imagem 264">
          <a:extLst>
            <a:ext uri="{FF2B5EF4-FFF2-40B4-BE49-F238E27FC236}">
              <a16:creationId xmlns:a16="http://schemas.microsoft.com/office/drawing/2014/main" id="{00000000-0008-0000-0900-000009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5636997" y="5442858"/>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1468</xdr:col>
      <xdr:colOff>102054</xdr:colOff>
      <xdr:row>48</xdr:row>
      <xdr:rowOff>6803</xdr:rowOff>
    </xdr:from>
    <xdr:ext cx="125185" cy="142875"/>
    <xdr:pic>
      <xdr:nvPicPr>
        <xdr:cNvPr id="266" name="Imagem 265">
          <a:extLst>
            <a:ext uri="{FF2B5EF4-FFF2-40B4-BE49-F238E27FC236}">
              <a16:creationId xmlns:a16="http://schemas.microsoft.com/office/drawing/2014/main" id="{00000000-0008-0000-0900-00000A01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5636997" y="5068660"/>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1468</xdr:col>
      <xdr:colOff>102054</xdr:colOff>
      <xdr:row>46</xdr:row>
      <xdr:rowOff>0</xdr:rowOff>
    </xdr:from>
    <xdr:ext cx="125185" cy="142875"/>
    <xdr:pic>
      <xdr:nvPicPr>
        <xdr:cNvPr id="267" name="Imagem 266">
          <a:extLst>
            <a:ext uri="{FF2B5EF4-FFF2-40B4-BE49-F238E27FC236}">
              <a16:creationId xmlns:a16="http://schemas.microsoft.com/office/drawing/2014/main" id="{00000000-0008-0000-0900-00000B01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5636997" y="4694464"/>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1469</xdr:col>
      <xdr:colOff>59872</xdr:colOff>
      <xdr:row>45</xdr:row>
      <xdr:rowOff>161927</xdr:rowOff>
    </xdr:from>
    <xdr:to>
      <xdr:col>1469</xdr:col>
      <xdr:colOff>61233</xdr:colOff>
      <xdr:row>52</xdr:row>
      <xdr:rowOff>61232</xdr:rowOff>
    </xdr:to>
    <xdr:cxnSp macro="">
      <xdr:nvCxnSpPr>
        <xdr:cNvPr id="268" name="Conector de seta reta 267">
          <a:extLst>
            <a:ext uri="{FF2B5EF4-FFF2-40B4-BE49-F238E27FC236}">
              <a16:creationId xmlns:a16="http://schemas.microsoft.com/office/drawing/2014/main" id="{00000000-0008-0000-0900-00000C010000}"/>
            </a:ext>
          </a:extLst>
        </xdr:cNvPr>
        <xdr:cNvCxnSpPr/>
      </xdr:nvCxnSpPr>
      <xdr:spPr>
        <a:xfrm>
          <a:off x="45698229" y="4672695"/>
          <a:ext cx="1361" cy="119878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1468</xdr:col>
      <xdr:colOff>21771</xdr:colOff>
      <xdr:row>45</xdr:row>
      <xdr:rowOff>164648</xdr:rowOff>
    </xdr:from>
    <xdr:to>
      <xdr:col>1468</xdr:col>
      <xdr:colOff>23132</xdr:colOff>
      <xdr:row>52</xdr:row>
      <xdr:rowOff>63953</xdr:rowOff>
    </xdr:to>
    <xdr:cxnSp macro="">
      <xdr:nvCxnSpPr>
        <xdr:cNvPr id="269" name="Conector de seta reta 268">
          <a:extLst>
            <a:ext uri="{FF2B5EF4-FFF2-40B4-BE49-F238E27FC236}">
              <a16:creationId xmlns:a16="http://schemas.microsoft.com/office/drawing/2014/main" id="{00000000-0008-0000-0900-00000D010000}"/>
            </a:ext>
          </a:extLst>
        </xdr:cNvPr>
        <xdr:cNvCxnSpPr/>
      </xdr:nvCxnSpPr>
      <xdr:spPr>
        <a:xfrm>
          <a:off x="45585289" y="4675416"/>
          <a:ext cx="1361" cy="119878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1470</xdr:col>
      <xdr:colOff>38100</xdr:colOff>
      <xdr:row>46</xdr:row>
      <xdr:rowOff>17691</xdr:rowOff>
    </xdr:from>
    <xdr:to>
      <xdr:col>1470</xdr:col>
      <xdr:colOff>39461</xdr:colOff>
      <xdr:row>52</xdr:row>
      <xdr:rowOff>100692</xdr:rowOff>
    </xdr:to>
    <xdr:cxnSp macro="">
      <xdr:nvCxnSpPr>
        <xdr:cNvPr id="270" name="Conector de seta reta 269">
          <a:extLst>
            <a:ext uri="{FF2B5EF4-FFF2-40B4-BE49-F238E27FC236}">
              <a16:creationId xmlns:a16="http://schemas.microsoft.com/office/drawing/2014/main" id="{00000000-0008-0000-0900-00000E010000}"/>
            </a:ext>
          </a:extLst>
        </xdr:cNvPr>
        <xdr:cNvCxnSpPr/>
      </xdr:nvCxnSpPr>
      <xdr:spPr>
        <a:xfrm>
          <a:off x="45751296" y="4712155"/>
          <a:ext cx="1361" cy="119878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1473</xdr:col>
      <xdr:colOff>122463</xdr:colOff>
      <xdr:row>49</xdr:row>
      <xdr:rowOff>183695</xdr:rowOff>
    </xdr:from>
    <xdr:ext cx="125186" cy="145597"/>
    <xdr:pic>
      <xdr:nvPicPr>
        <xdr:cNvPr id="271" name="Imagem 270">
          <a:extLst>
            <a:ext uri="{FF2B5EF4-FFF2-40B4-BE49-F238E27FC236}">
              <a16:creationId xmlns:a16="http://schemas.microsoft.com/office/drawing/2014/main" id="{00000000-0008-0000-0900-00000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039767" y="5429249"/>
          <a:ext cx="125186" cy="1455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1473</xdr:col>
      <xdr:colOff>108856</xdr:colOff>
      <xdr:row>48</xdr:row>
      <xdr:rowOff>6804</xdr:rowOff>
    </xdr:from>
    <xdr:ext cx="144236" cy="142875"/>
    <xdr:pic>
      <xdr:nvPicPr>
        <xdr:cNvPr id="272" name="Imagem 271">
          <a:extLst>
            <a:ext uri="{FF2B5EF4-FFF2-40B4-BE49-F238E27FC236}">
              <a16:creationId xmlns:a16="http://schemas.microsoft.com/office/drawing/2014/main" id="{00000000-0008-0000-0900-00001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045210" y="5068661"/>
          <a:ext cx="144236"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1473</xdr:col>
      <xdr:colOff>129268</xdr:colOff>
      <xdr:row>46</xdr:row>
      <xdr:rowOff>20410</xdr:rowOff>
    </xdr:from>
    <xdr:ext cx="125186" cy="142875"/>
    <xdr:pic>
      <xdr:nvPicPr>
        <xdr:cNvPr id="273" name="Imagem 272">
          <a:extLst>
            <a:ext uri="{FF2B5EF4-FFF2-40B4-BE49-F238E27FC236}">
              <a16:creationId xmlns:a16="http://schemas.microsoft.com/office/drawing/2014/main" id="{00000000-0008-0000-0900-000011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037047" y="4714874"/>
          <a:ext cx="125186"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1477</xdr:col>
      <xdr:colOff>68036</xdr:colOff>
      <xdr:row>50</xdr:row>
      <xdr:rowOff>6803</xdr:rowOff>
    </xdr:from>
    <xdr:ext cx="159203" cy="142875"/>
    <xdr:pic>
      <xdr:nvPicPr>
        <xdr:cNvPr id="274" name="Imagem 273">
          <a:extLst>
            <a:ext uri="{FF2B5EF4-FFF2-40B4-BE49-F238E27FC236}">
              <a16:creationId xmlns:a16="http://schemas.microsoft.com/office/drawing/2014/main" id="{00000000-0008-0000-0900-000012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332322" y="5436053"/>
          <a:ext cx="159203"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1477</xdr:col>
      <xdr:colOff>108858</xdr:colOff>
      <xdr:row>48</xdr:row>
      <xdr:rowOff>0</xdr:rowOff>
    </xdr:from>
    <xdr:ext cx="123825" cy="142875"/>
    <xdr:pic>
      <xdr:nvPicPr>
        <xdr:cNvPr id="275" name="Imagem 274">
          <a:extLst>
            <a:ext uri="{FF2B5EF4-FFF2-40B4-BE49-F238E27FC236}">
              <a16:creationId xmlns:a16="http://schemas.microsoft.com/office/drawing/2014/main" id="{00000000-0008-0000-0900-000013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6344569" y="5061857"/>
          <a:ext cx="1238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1477</xdr:col>
      <xdr:colOff>95251</xdr:colOff>
      <xdr:row>46</xdr:row>
      <xdr:rowOff>6803</xdr:rowOff>
    </xdr:from>
    <xdr:ext cx="123825" cy="142875"/>
    <xdr:pic>
      <xdr:nvPicPr>
        <xdr:cNvPr id="276" name="Imagem 275">
          <a:extLst>
            <a:ext uri="{FF2B5EF4-FFF2-40B4-BE49-F238E27FC236}">
              <a16:creationId xmlns:a16="http://schemas.microsoft.com/office/drawing/2014/main" id="{00000000-0008-0000-0900-000014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6340487" y="4701267"/>
          <a:ext cx="1238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1481</xdr:col>
      <xdr:colOff>102054</xdr:colOff>
      <xdr:row>50</xdr:row>
      <xdr:rowOff>13608</xdr:rowOff>
    </xdr:from>
    <xdr:ext cx="125185" cy="142875"/>
    <xdr:pic>
      <xdr:nvPicPr>
        <xdr:cNvPr id="277" name="Imagem 276">
          <a:extLst>
            <a:ext uri="{FF2B5EF4-FFF2-40B4-BE49-F238E27FC236}">
              <a16:creationId xmlns:a16="http://schemas.microsoft.com/office/drawing/2014/main" id="{00000000-0008-0000-0900-000015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6637122" y="5442858"/>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1481</xdr:col>
      <xdr:colOff>102054</xdr:colOff>
      <xdr:row>48</xdr:row>
      <xdr:rowOff>6803</xdr:rowOff>
    </xdr:from>
    <xdr:ext cx="125185" cy="142875"/>
    <xdr:pic>
      <xdr:nvPicPr>
        <xdr:cNvPr id="278" name="Imagem 277">
          <a:extLst>
            <a:ext uri="{FF2B5EF4-FFF2-40B4-BE49-F238E27FC236}">
              <a16:creationId xmlns:a16="http://schemas.microsoft.com/office/drawing/2014/main" id="{00000000-0008-0000-0900-00001601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6637122" y="5068660"/>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1481</xdr:col>
      <xdr:colOff>102054</xdr:colOff>
      <xdr:row>46</xdr:row>
      <xdr:rowOff>0</xdr:rowOff>
    </xdr:from>
    <xdr:ext cx="125185" cy="142875"/>
    <xdr:pic>
      <xdr:nvPicPr>
        <xdr:cNvPr id="279" name="Imagem 278">
          <a:extLst>
            <a:ext uri="{FF2B5EF4-FFF2-40B4-BE49-F238E27FC236}">
              <a16:creationId xmlns:a16="http://schemas.microsoft.com/office/drawing/2014/main" id="{00000000-0008-0000-0900-00001701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6637122" y="4694464"/>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1482</xdr:col>
      <xdr:colOff>59872</xdr:colOff>
      <xdr:row>45</xdr:row>
      <xdr:rowOff>161927</xdr:rowOff>
    </xdr:from>
    <xdr:to>
      <xdr:col>1482</xdr:col>
      <xdr:colOff>61233</xdr:colOff>
      <xdr:row>52</xdr:row>
      <xdr:rowOff>61232</xdr:rowOff>
    </xdr:to>
    <xdr:cxnSp macro="">
      <xdr:nvCxnSpPr>
        <xdr:cNvPr id="280" name="Conector de seta reta 279">
          <a:extLst>
            <a:ext uri="{FF2B5EF4-FFF2-40B4-BE49-F238E27FC236}">
              <a16:creationId xmlns:a16="http://schemas.microsoft.com/office/drawing/2014/main" id="{00000000-0008-0000-0900-000018010000}"/>
            </a:ext>
          </a:extLst>
        </xdr:cNvPr>
        <xdr:cNvCxnSpPr/>
      </xdr:nvCxnSpPr>
      <xdr:spPr>
        <a:xfrm>
          <a:off x="46698354" y="4672695"/>
          <a:ext cx="1361" cy="119878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1481</xdr:col>
      <xdr:colOff>21771</xdr:colOff>
      <xdr:row>45</xdr:row>
      <xdr:rowOff>164648</xdr:rowOff>
    </xdr:from>
    <xdr:to>
      <xdr:col>1481</xdr:col>
      <xdr:colOff>23132</xdr:colOff>
      <xdr:row>52</xdr:row>
      <xdr:rowOff>63953</xdr:rowOff>
    </xdr:to>
    <xdr:cxnSp macro="">
      <xdr:nvCxnSpPr>
        <xdr:cNvPr id="281" name="Conector de seta reta 280">
          <a:extLst>
            <a:ext uri="{FF2B5EF4-FFF2-40B4-BE49-F238E27FC236}">
              <a16:creationId xmlns:a16="http://schemas.microsoft.com/office/drawing/2014/main" id="{00000000-0008-0000-0900-000019010000}"/>
            </a:ext>
          </a:extLst>
        </xdr:cNvPr>
        <xdr:cNvCxnSpPr/>
      </xdr:nvCxnSpPr>
      <xdr:spPr>
        <a:xfrm>
          <a:off x="46585414" y="4675416"/>
          <a:ext cx="1361" cy="119878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1483</xdr:col>
      <xdr:colOff>38100</xdr:colOff>
      <xdr:row>46</xdr:row>
      <xdr:rowOff>17691</xdr:rowOff>
    </xdr:from>
    <xdr:to>
      <xdr:col>1483</xdr:col>
      <xdr:colOff>39461</xdr:colOff>
      <xdr:row>52</xdr:row>
      <xdr:rowOff>100692</xdr:rowOff>
    </xdr:to>
    <xdr:cxnSp macro="">
      <xdr:nvCxnSpPr>
        <xdr:cNvPr id="282" name="Conector de seta reta 281">
          <a:extLst>
            <a:ext uri="{FF2B5EF4-FFF2-40B4-BE49-F238E27FC236}">
              <a16:creationId xmlns:a16="http://schemas.microsoft.com/office/drawing/2014/main" id="{00000000-0008-0000-0900-00001A010000}"/>
            </a:ext>
          </a:extLst>
        </xdr:cNvPr>
        <xdr:cNvCxnSpPr/>
      </xdr:nvCxnSpPr>
      <xdr:spPr>
        <a:xfrm>
          <a:off x="46751421" y="4712155"/>
          <a:ext cx="1361" cy="119878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1486</xdr:col>
      <xdr:colOff>122463</xdr:colOff>
      <xdr:row>49</xdr:row>
      <xdr:rowOff>183695</xdr:rowOff>
    </xdr:from>
    <xdr:ext cx="125186" cy="145597"/>
    <xdr:pic>
      <xdr:nvPicPr>
        <xdr:cNvPr id="283" name="Imagem 282">
          <a:extLst>
            <a:ext uri="{FF2B5EF4-FFF2-40B4-BE49-F238E27FC236}">
              <a16:creationId xmlns:a16="http://schemas.microsoft.com/office/drawing/2014/main" id="{00000000-0008-0000-0900-00001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039892" y="5429249"/>
          <a:ext cx="125186" cy="1455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1486</xdr:col>
      <xdr:colOff>108856</xdr:colOff>
      <xdr:row>48</xdr:row>
      <xdr:rowOff>6804</xdr:rowOff>
    </xdr:from>
    <xdr:ext cx="144236" cy="142875"/>
    <xdr:pic>
      <xdr:nvPicPr>
        <xdr:cNvPr id="284" name="Imagem 283">
          <a:extLst>
            <a:ext uri="{FF2B5EF4-FFF2-40B4-BE49-F238E27FC236}">
              <a16:creationId xmlns:a16="http://schemas.microsoft.com/office/drawing/2014/main" id="{00000000-0008-0000-0900-00001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045335" y="5068661"/>
          <a:ext cx="144236"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1486</xdr:col>
      <xdr:colOff>129268</xdr:colOff>
      <xdr:row>46</xdr:row>
      <xdr:rowOff>20410</xdr:rowOff>
    </xdr:from>
    <xdr:ext cx="125186" cy="142875"/>
    <xdr:pic>
      <xdr:nvPicPr>
        <xdr:cNvPr id="285" name="Imagem 284">
          <a:extLst>
            <a:ext uri="{FF2B5EF4-FFF2-40B4-BE49-F238E27FC236}">
              <a16:creationId xmlns:a16="http://schemas.microsoft.com/office/drawing/2014/main" id="{00000000-0008-0000-0900-00001D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037172" y="4714874"/>
          <a:ext cx="125186"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1490</xdr:col>
      <xdr:colOff>68036</xdr:colOff>
      <xdr:row>50</xdr:row>
      <xdr:rowOff>6803</xdr:rowOff>
    </xdr:from>
    <xdr:ext cx="159203" cy="142875"/>
    <xdr:pic>
      <xdr:nvPicPr>
        <xdr:cNvPr id="286" name="Imagem 285">
          <a:extLst>
            <a:ext uri="{FF2B5EF4-FFF2-40B4-BE49-F238E27FC236}">
              <a16:creationId xmlns:a16="http://schemas.microsoft.com/office/drawing/2014/main" id="{00000000-0008-0000-0900-00001E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7332447" y="5436053"/>
          <a:ext cx="159203"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1490</xdr:col>
      <xdr:colOff>108858</xdr:colOff>
      <xdr:row>48</xdr:row>
      <xdr:rowOff>0</xdr:rowOff>
    </xdr:from>
    <xdr:ext cx="123825" cy="142875"/>
    <xdr:pic>
      <xdr:nvPicPr>
        <xdr:cNvPr id="287" name="Imagem 286">
          <a:extLst>
            <a:ext uri="{FF2B5EF4-FFF2-40B4-BE49-F238E27FC236}">
              <a16:creationId xmlns:a16="http://schemas.microsoft.com/office/drawing/2014/main" id="{00000000-0008-0000-0900-00001F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7344694" y="5061857"/>
          <a:ext cx="1238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1490</xdr:col>
      <xdr:colOff>95251</xdr:colOff>
      <xdr:row>46</xdr:row>
      <xdr:rowOff>6803</xdr:rowOff>
    </xdr:from>
    <xdr:ext cx="123825" cy="142875"/>
    <xdr:pic>
      <xdr:nvPicPr>
        <xdr:cNvPr id="288" name="Imagem 287">
          <a:extLst>
            <a:ext uri="{FF2B5EF4-FFF2-40B4-BE49-F238E27FC236}">
              <a16:creationId xmlns:a16="http://schemas.microsoft.com/office/drawing/2014/main" id="{00000000-0008-0000-0900-000020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7340612" y="4701267"/>
          <a:ext cx="1238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1494</xdr:col>
      <xdr:colOff>102054</xdr:colOff>
      <xdr:row>50</xdr:row>
      <xdr:rowOff>13608</xdr:rowOff>
    </xdr:from>
    <xdr:ext cx="125185" cy="142875"/>
    <xdr:pic>
      <xdr:nvPicPr>
        <xdr:cNvPr id="289" name="Imagem 288">
          <a:extLst>
            <a:ext uri="{FF2B5EF4-FFF2-40B4-BE49-F238E27FC236}">
              <a16:creationId xmlns:a16="http://schemas.microsoft.com/office/drawing/2014/main" id="{00000000-0008-0000-0900-000021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7637247" y="5442858"/>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1494</xdr:col>
      <xdr:colOff>102054</xdr:colOff>
      <xdr:row>48</xdr:row>
      <xdr:rowOff>6803</xdr:rowOff>
    </xdr:from>
    <xdr:ext cx="125185" cy="142875"/>
    <xdr:pic>
      <xdr:nvPicPr>
        <xdr:cNvPr id="290" name="Imagem 289">
          <a:extLst>
            <a:ext uri="{FF2B5EF4-FFF2-40B4-BE49-F238E27FC236}">
              <a16:creationId xmlns:a16="http://schemas.microsoft.com/office/drawing/2014/main" id="{00000000-0008-0000-0900-00002201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7637247" y="5068660"/>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1494</xdr:col>
      <xdr:colOff>102054</xdr:colOff>
      <xdr:row>46</xdr:row>
      <xdr:rowOff>0</xdr:rowOff>
    </xdr:from>
    <xdr:ext cx="125185" cy="142875"/>
    <xdr:pic>
      <xdr:nvPicPr>
        <xdr:cNvPr id="291" name="Imagem 290">
          <a:extLst>
            <a:ext uri="{FF2B5EF4-FFF2-40B4-BE49-F238E27FC236}">
              <a16:creationId xmlns:a16="http://schemas.microsoft.com/office/drawing/2014/main" id="{00000000-0008-0000-0900-00002301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7637247" y="4694464"/>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1495</xdr:col>
      <xdr:colOff>59872</xdr:colOff>
      <xdr:row>45</xdr:row>
      <xdr:rowOff>161927</xdr:rowOff>
    </xdr:from>
    <xdr:to>
      <xdr:col>1495</xdr:col>
      <xdr:colOff>61233</xdr:colOff>
      <xdr:row>52</xdr:row>
      <xdr:rowOff>61232</xdr:rowOff>
    </xdr:to>
    <xdr:cxnSp macro="">
      <xdr:nvCxnSpPr>
        <xdr:cNvPr id="292" name="Conector de seta reta 291">
          <a:extLst>
            <a:ext uri="{FF2B5EF4-FFF2-40B4-BE49-F238E27FC236}">
              <a16:creationId xmlns:a16="http://schemas.microsoft.com/office/drawing/2014/main" id="{00000000-0008-0000-0900-000024010000}"/>
            </a:ext>
          </a:extLst>
        </xdr:cNvPr>
        <xdr:cNvCxnSpPr/>
      </xdr:nvCxnSpPr>
      <xdr:spPr>
        <a:xfrm>
          <a:off x="47698479" y="4672695"/>
          <a:ext cx="1361" cy="119878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1494</xdr:col>
      <xdr:colOff>21771</xdr:colOff>
      <xdr:row>45</xdr:row>
      <xdr:rowOff>164648</xdr:rowOff>
    </xdr:from>
    <xdr:to>
      <xdr:col>1494</xdr:col>
      <xdr:colOff>23132</xdr:colOff>
      <xdr:row>52</xdr:row>
      <xdr:rowOff>63953</xdr:rowOff>
    </xdr:to>
    <xdr:cxnSp macro="">
      <xdr:nvCxnSpPr>
        <xdr:cNvPr id="293" name="Conector de seta reta 292">
          <a:extLst>
            <a:ext uri="{FF2B5EF4-FFF2-40B4-BE49-F238E27FC236}">
              <a16:creationId xmlns:a16="http://schemas.microsoft.com/office/drawing/2014/main" id="{00000000-0008-0000-0900-000025010000}"/>
            </a:ext>
          </a:extLst>
        </xdr:cNvPr>
        <xdr:cNvCxnSpPr/>
      </xdr:nvCxnSpPr>
      <xdr:spPr>
        <a:xfrm>
          <a:off x="47585539" y="4675416"/>
          <a:ext cx="1361" cy="119878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1496</xdr:col>
      <xdr:colOff>38100</xdr:colOff>
      <xdr:row>46</xdr:row>
      <xdr:rowOff>17691</xdr:rowOff>
    </xdr:from>
    <xdr:to>
      <xdr:col>1496</xdr:col>
      <xdr:colOff>39461</xdr:colOff>
      <xdr:row>52</xdr:row>
      <xdr:rowOff>100692</xdr:rowOff>
    </xdr:to>
    <xdr:cxnSp macro="">
      <xdr:nvCxnSpPr>
        <xdr:cNvPr id="294" name="Conector de seta reta 293">
          <a:extLst>
            <a:ext uri="{FF2B5EF4-FFF2-40B4-BE49-F238E27FC236}">
              <a16:creationId xmlns:a16="http://schemas.microsoft.com/office/drawing/2014/main" id="{00000000-0008-0000-0900-000026010000}"/>
            </a:ext>
          </a:extLst>
        </xdr:cNvPr>
        <xdr:cNvCxnSpPr/>
      </xdr:nvCxnSpPr>
      <xdr:spPr>
        <a:xfrm>
          <a:off x="47751546" y="4712155"/>
          <a:ext cx="1361" cy="119878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1408</xdr:col>
      <xdr:colOff>5443</xdr:colOff>
      <xdr:row>5</xdr:row>
      <xdr:rowOff>359229</xdr:rowOff>
    </xdr:from>
    <xdr:to>
      <xdr:col>1420</xdr:col>
      <xdr:colOff>13608</xdr:colOff>
      <xdr:row>25</xdr:row>
      <xdr:rowOff>278806</xdr:rowOff>
    </xdr:to>
    <xdr:cxnSp macro="">
      <xdr:nvCxnSpPr>
        <xdr:cNvPr id="298" name="Conector reto 297">
          <a:extLst>
            <a:ext uri="{FF2B5EF4-FFF2-40B4-BE49-F238E27FC236}">
              <a16:creationId xmlns:a16="http://schemas.microsoft.com/office/drawing/2014/main" id="{00000000-0008-0000-0900-00002A010000}"/>
            </a:ext>
          </a:extLst>
        </xdr:cNvPr>
        <xdr:cNvCxnSpPr/>
      </xdr:nvCxnSpPr>
      <xdr:spPr>
        <a:xfrm flipH="1">
          <a:off x="16041461" y="1243693"/>
          <a:ext cx="8165" cy="2117131"/>
        </a:xfrm>
        <a:prstGeom prst="line">
          <a:avLst/>
        </a:prstGeom>
        <a:ln>
          <a:prstDash val="sysDash"/>
        </a:ln>
        <a:effectLst>
          <a:outerShdw blurRad="50800" dist="38100" dir="8100000" algn="tr" rotWithShape="0">
            <a:prstClr val="black">
              <a:alpha val="40000"/>
            </a:prstClr>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1290</xdr:col>
      <xdr:colOff>107496</xdr:colOff>
      <xdr:row>8</xdr:row>
      <xdr:rowOff>6804</xdr:rowOff>
    </xdr:from>
    <xdr:to>
      <xdr:col>1291</xdr:col>
      <xdr:colOff>1</xdr:colOff>
      <xdr:row>26</xdr:row>
      <xdr:rowOff>0</xdr:rowOff>
    </xdr:to>
    <xdr:cxnSp macro="">
      <xdr:nvCxnSpPr>
        <xdr:cNvPr id="299" name="Conector reto 298">
          <a:extLst>
            <a:ext uri="{FF2B5EF4-FFF2-40B4-BE49-F238E27FC236}">
              <a16:creationId xmlns:a16="http://schemas.microsoft.com/office/drawing/2014/main" id="{00000000-0008-0000-0900-00002B010000}"/>
            </a:ext>
          </a:extLst>
        </xdr:cNvPr>
        <xdr:cNvCxnSpPr/>
      </xdr:nvCxnSpPr>
      <xdr:spPr>
        <a:xfrm flipH="1">
          <a:off x="15640050" y="1245054"/>
          <a:ext cx="8165" cy="2095359"/>
        </a:xfrm>
        <a:prstGeom prst="line">
          <a:avLst/>
        </a:prstGeom>
        <a:ln>
          <a:prstDash val="sysDash"/>
        </a:ln>
        <a:effectLst>
          <a:outerShdw blurRad="50800" dist="38100" dir="8100000" algn="tr" rotWithShape="0">
            <a:prstClr val="black">
              <a:alpha val="40000"/>
            </a:prstClr>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1173</xdr:col>
      <xdr:colOff>54428</xdr:colOff>
      <xdr:row>8</xdr:row>
      <xdr:rowOff>12246</xdr:rowOff>
    </xdr:from>
    <xdr:to>
      <xdr:col>1173</xdr:col>
      <xdr:colOff>68036</xdr:colOff>
      <xdr:row>26</xdr:row>
      <xdr:rowOff>27074</xdr:rowOff>
    </xdr:to>
    <xdr:cxnSp macro="">
      <xdr:nvCxnSpPr>
        <xdr:cNvPr id="300" name="Conector reto 299">
          <a:extLst>
            <a:ext uri="{FF2B5EF4-FFF2-40B4-BE49-F238E27FC236}">
              <a16:creationId xmlns:a16="http://schemas.microsoft.com/office/drawing/2014/main" id="{00000000-0008-0000-0900-00002C010000}"/>
            </a:ext>
          </a:extLst>
        </xdr:cNvPr>
        <xdr:cNvCxnSpPr/>
      </xdr:nvCxnSpPr>
      <xdr:spPr>
        <a:xfrm flipH="1">
          <a:off x="14246678" y="1230085"/>
          <a:ext cx="13608" cy="2110328"/>
        </a:xfrm>
        <a:prstGeom prst="line">
          <a:avLst/>
        </a:prstGeom>
        <a:ln>
          <a:prstDash val="sysDash"/>
        </a:ln>
        <a:effectLst>
          <a:outerShdw blurRad="50800" dist="38100" dir="8100000" algn="tr" rotWithShape="0">
            <a:prstClr val="black">
              <a:alpha val="40000"/>
            </a:prstClr>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1043</xdr:col>
      <xdr:colOff>87085</xdr:colOff>
      <xdr:row>5</xdr:row>
      <xdr:rowOff>338819</xdr:rowOff>
    </xdr:from>
    <xdr:to>
      <xdr:col>1056</xdr:col>
      <xdr:colOff>6804</xdr:colOff>
      <xdr:row>25</xdr:row>
      <xdr:rowOff>258396</xdr:rowOff>
    </xdr:to>
    <xdr:cxnSp macro="">
      <xdr:nvCxnSpPr>
        <xdr:cNvPr id="301" name="Conector reto 300">
          <a:extLst>
            <a:ext uri="{FF2B5EF4-FFF2-40B4-BE49-F238E27FC236}">
              <a16:creationId xmlns:a16="http://schemas.microsoft.com/office/drawing/2014/main" id="{00000000-0008-0000-0900-00002D010000}"/>
            </a:ext>
          </a:extLst>
        </xdr:cNvPr>
        <xdr:cNvCxnSpPr/>
      </xdr:nvCxnSpPr>
      <xdr:spPr>
        <a:xfrm flipH="1">
          <a:off x="13394871" y="1223283"/>
          <a:ext cx="8165" cy="2117131"/>
        </a:xfrm>
        <a:prstGeom prst="line">
          <a:avLst/>
        </a:prstGeom>
        <a:ln>
          <a:prstDash val="sysDash"/>
        </a:ln>
        <a:effectLst>
          <a:outerShdw blurRad="50800" dist="38100" dir="8100000" algn="tr" rotWithShape="0">
            <a:prstClr val="black">
              <a:alpha val="40000"/>
            </a:prstClr>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810</xdr:col>
      <xdr:colOff>203</xdr:colOff>
      <xdr:row>8</xdr:row>
      <xdr:rowOff>96612</xdr:rowOff>
    </xdr:from>
    <xdr:to>
      <xdr:col>810</xdr:col>
      <xdr:colOff>203</xdr:colOff>
      <xdr:row>25</xdr:row>
      <xdr:rowOff>98471</xdr:rowOff>
    </xdr:to>
    <xdr:cxnSp macro="">
      <xdr:nvCxnSpPr>
        <xdr:cNvPr id="303" name="Conector de seta reta 302">
          <a:extLst>
            <a:ext uri="{FF2B5EF4-FFF2-40B4-BE49-F238E27FC236}">
              <a16:creationId xmlns:a16="http://schemas.microsoft.com/office/drawing/2014/main" id="{00000000-0008-0000-0900-00002F010000}"/>
            </a:ext>
          </a:extLst>
        </xdr:cNvPr>
        <xdr:cNvCxnSpPr/>
      </xdr:nvCxnSpPr>
      <xdr:spPr>
        <a:xfrm flipV="1">
          <a:off x="11144453" y="1368880"/>
          <a:ext cx="0" cy="1811609"/>
        </a:xfrm>
        <a:prstGeom prst="straightConnector1">
          <a:avLst/>
        </a:prstGeom>
        <a:ln>
          <a:tailEnd type="triangle"/>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1057</xdr:col>
      <xdr:colOff>203</xdr:colOff>
      <xdr:row>5</xdr:row>
      <xdr:rowOff>348345</xdr:rowOff>
    </xdr:from>
    <xdr:to>
      <xdr:col>1057</xdr:col>
      <xdr:colOff>203</xdr:colOff>
      <xdr:row>24</xdr:row>
      <xdr:rowOff>3222</xdr:rowOff>
    </xdr:to>
    <xdr:cxnSp macro="">
      <xdr:nvCxnSpPr>
        <xdr:cNvPr id="304" name="Conector de seta reta 303">
          <a:extLst>
            <a:ext uri="{FF2B5EF4-FFF2-40B4-BE49-F238E27FC236}">
              <a16:creationId xmlns:a16="http://schemas.microsoft.com/office/drawing/2014/main" id="{00000000-0008-0000-0900-000030010000}"/>
            </a:ext>
          </a:extLst>
        </xdr:cNvPr>
        <xdr:cNvCxnSpPr/>
      </xdr:nvCxnSpPr>
      <xdr:spPr>
        <a:xfrm flipV="1">
          <a:off x="13484882" y="1232809"/>
          <a:ext cx="0" cy="1811609"/>
        </a:xfrm>
        <a:prstGeom prst="straightConnector1">
          <a:avLst/>
        </a:prstGeom>
        <a:ln>
          <a:tailEnd type="triangle"/>
        </a:ln>
      </xdr:spPr>
      <xdr:style>
        <a:lnRef idx="3">
          <a:schemeClr val="accent1"/>
        </a:lnRef>
        <a:fillRef idx="0">
          <a:schemeClr val="accent1"/>
        </a:fillRef>
        <a:effectRef idx="2">
          <a:schemeClr val="accent1"/>
        </a:effectRef>
        <a:fontRef idx="minor">
          <a:schemeClr val="tx1"/>
        </a:fontRef>
      </xdr:style>
    </xdr:cxnSp>
    <xdr:clientData/>
  </xdr:twoCellAnchor>
  <xdr:oneCellAnchor>
    <xdr:from>
      <xdr:col>1506</xdr:col>
      <xdr:colOff>122463</xdr:colOff>
      <xdr:row>49</xdr:row>
      <xdr:rowOff>183695</xdr:rowOff>
    </xdr:from>
    <xdr:ext cx="125186" cy="145597"/>
    <xdr:pic>
      <xdr:nvPicPr>
        <xdr:cNvPr id="309" name="Imagem 308">
          <a:extLst>
            <a:ext uri="{FF2B5EF4-FFF2-40B4-BE49-F238E27FC236}">
              <a16:creationId xmlns:a16="http://schemas.microsoft.com/office/drawing/2014/main" id="{00000000-0008-0000-0900-00003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390304" y="5429249"/>
          <a:ext cx="125186" cy="1455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1506</xdr:col>
      <xdr:colOff>108856</xdr:colOff>
      <xdr:row>48</xdr:row>
      <xdr:rowOff>6804</xdr:rowOff>
    </xdr:from>
    <xdr:ext cx="144236" cy="142875"/>
    <xdr:pic>
      <xdr:nvPicPr>
        <xdr:cNvPr id="310" name="Imagem 309">
          <a:extLst>
            <a:ext uri="{FF2B5EF4-FFF2-40B4-BE49-F238E27FC236}">
              <a16:creationId xmlns:a16="http://schemas.microsoft.com/office/drawing/2014/main" id="{00000000-0008-0000-0900-00003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390304" y="5068661"/>
          <a:ext cx="144236"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1506</xdr:col>
      <xdr:colOff>129268</xdr:colOff>
      <xdr:row>46</xdr:row>
      <xdr:rowOff>20410</xdr:rowOff>
    </xdr:from>
    <xdr:ext cx="125186" cy="142875"/>
    <xdr:pic>
      <xdr:nvPicPr>
        <xdr:cNvPr id="311" name="Imagem 310">
          <a:extLst>
            <a:ext uri="{FF2B5EF4-FFF2-40B4-BE49-F238E27FC236}">
              <a16:creationId xmlns:a16="http://schemas.microsoft.com/office/drawing/2014/main" id="{00000000-0008-0000-0900-000037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390304" y="4714874"/>
          <a:ext cx="125186"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1510</xdr:col>
      <xdr:colOff>68036</xdr:colOff>
      <xdr:row>50</xdr:row>
      <xdr:rowOff>6803</xdr:rowOff>
    </xdr:from>
    <xdr:ext cx="159203" cy="142875"/>
    <xdr:pic>
      <xdr:nvPicPr>
        <xdr:cNvPr id="312" name="Imagem 311">
          <a:extLst>
            <a:ext uri="{FF2B5EF4-FFF2-40B4-BE49-F238E27FC236}">
              <a16:creationId xmlns:a16="http://schemas.microsoft.com/office/drawing/2014/main" id="{00000000-0008-0000-0900-000038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0390304" y="5436053"/>
          <a:ext cx="159203"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1510</xdr:col>
      <xdr:colOff>108858</xdr:colOff>
      <xdr:row>48</xdr:row>
      <xdr:rowOff>0</xdr:rowOff>
    </xdr:from>
    <xdr:ext cx="123825" cy="142875"/>
    <xdr:pic>
      <xdr:nvPicPr>
        <xdr:cNvPr id="313" name="Imagem 312">
          <a:extLst>
            <a:ext uri="{FF2B5EF4-FFF2-40B4-BE49-F238E27FC236}">
              <a16:creationId xmlns:a16="http://schemas.microsoft.com/office/drawing/2014/main" id="{00000000-0008-0000-0900-000039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0390304" y="5061857"/>
          <a:ext cx="1238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1510</xdr:col>
      <xdr:colOff>95251</xdr:colOff>
      <xdr:row>46</xdr:row>
      <xdr:rowOff>6803</xdr:rowOff>
    </xdr:from>
    <xdr:ext cx="123825" cy="142875"/>
    <xdr:pic>
      <xdr:nvPicPr>
        <xdr:cNvPr id="314" name="Imagem 313">
          <a:extLst>
            <a:ext uri="{FF2B5EF4-FFF2-40B4-BE49-F238E27FC236}">
              <a16:creationId xmlns:a16="http://schemas.microsoft.com/office/drawing/2014/main" id="{00000000-0008-0000-0900-00003A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390304" y="4701267"/>
          <a:ext cx="1238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1514</xdr:col>
      <xdr:colOff>102054</xdr:colOff>
      <xdr:row>50</xdr:row>
      <xdr:rowOff>13608</xdr:rowOff>
    </xdr:from>
    <xdr:ext cx="125185" cy="142875"/>
    <xdr:pic>
      <xdr:nvPicPr>
        <xdr:cNvPr id="315" name="Imagem 314">
          <a:extLst>
            <a:ext uri="{FF2B5EF4-FFF2-40B4-BE49-F238E27FC236}">
              <a16:creationId xmlns:a16="http://schemas.microsoft.com/office/drawing/2014/main" id="{00000000-0008-0000-0900-00003B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0390304" y="5442858"/>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1514</xdr:col>
      <xdr:colOff>102054</xdr:colOff>
      <xdr:row>48</xdr:row>
      <xdr:rowOff>6803</xdr:rowOff>
    </xdr:from>
    <xdr:ext cx="125185" cy="142875"/>
    <xdr:pic>
      <xdr:nvPicPr>
        <xdr:cNvPr id="316" name="Imagem 315">
          <a:extLst>
            <a:ext uri="{FF2B5EF4-FFF2-40B4-BE49-F238E27FC236}">
              <a16:creationId xmlns:a16="http://schemas.microsoft.com/office/drawing/2014/main" id="{00000000-0008-0000-0900-00003C01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0390304" y="5068660"/>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1514</xdr:col>
      <xdr:colOff>102054</xdr:colOff>
      <xdr:row>46</xdr:row>
      <xdr:rowOff>0</xdr:rowOff>
    </xdr:from>
    <xdr:ext cx="125185" cy="142875"/>
    <xdr:pic>
      <xdr:nvPicPr>
        <xdr:cNvPr id="317" name="Imagem 316">
          <a:extLst>
            <a:ext uri="{FF2B5EF4-FFF2-40B4-BE49-F238E27FC236}">
              <a16:creationId xmlns:a16="http://schemas.microsoft.com/office/drawing/2014/main" id="{00000000-0008-0000-0900-00003D01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0390304" y="4694464"/>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1506</xdr:col>
      <xdr:colOff>122463</xdr:colOff>
      <xdr:row>49</xdr:row>
      <xdr:rowOff>183695</xdr:rowOff>
    </xdr:from>
    <xdr:ext cx="125186" cy="145597"/>
    <xdr:pic>
      <xdr:nvPicPr>
        <xdr:cNvPr id="318" name="Imagem 317">
          <a:extLst>
            <a:ext uri="{FF2B5EF4-FFF2-40B4-BE49-F238E27FC236}">
              <a16:creationId xmlns:a16="http://schemas.microsoft.com/office/drawing/2014/main" id="{00000000-0008-0000-0900-00003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390304" y="5368016"/>
          <a:ext cx="125186" cy="1455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1506</xdr:col>
      <xdr:colOff>108856</xdr:colOff>
      <xdr:row>48</xdr:row>
      <xdr:rowOff>6804</xdr:rowOff>
    </xdr:from>
    <xdr:ext cx="144236" cy="142875"/>
    <xdr:pic>
      <xdr:nvPicPr>
        <xdr:cNvPr id="319" name="Imagem 318">
          <a:extLst>
            <a:ext uri="{FF2B5EF4-FFF2-40B4-BE49-F238E27FC236}">
              <a16:creationId xmlns:a16="http://schemas.microsoft.com/office/drawing/2014/main" id="{00000000-0008-0000-0900-00003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390304" y="5007429"/>
          <a:ext cx="144236"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1506</xdr:col>
      <xdr:colOff>129268</xdr:colOff>
      <xdr:row>46</xdr:row>
      <xdr:rowOff>20410</xdr:rowOff>
    </xdr:from>
    <xdr:ext cx="125186" cy="142875"/>
    <xdr:pic>
      <xdr:nvPicPr>
        <xdr:cNvPr id="320" name="Imagem 319">
          <a:extLst>
            <a:ext uri="{FF2B5EF4-FFF2-40B4-BE49-F238E27FC236}">
              <a16:creationId xmlns:a16="http://schemas.microsoft.com/office/drawing/2014/main" id="{00000000-0008-0000-0900-000040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390304" y="4653642"/>
          <a:ext cx="125186"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1510</xdr:col>
      <xdr:colOff>68036</xdr:colOff>
      <xdr:row>50</xdr:row>
      <xdr:rowOff>6803</xdr:rowOff>
    </xdr:from>
    <xdr:ext cx="159203" cy="142875"/>
    <xdr:pic>
      <xdr:nvPicPr>
        <xdr:cNvPr id="321" name="Imagem 320">
          <a:extLst>
            <a:ext uri="{FF2B5EF4-FFF2-40B4-BE49-F238E27FC236}">
              <a16:creationId xmlns:a16="http://schemas.microsoft.com/office/drawing/2014/main" id="{00000000-0008-0000-0900-000041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0390304" y="5374821"/>
          <a:ext cx="159203"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1510</xdr:col>
      <xdr:colOff>108858</xdr:colOff>
      <xdr:row>48</xdr:row>
      <xdr:rowOff>0</xdr:rowOff>
    </xdr:from>
    <xdr:ext cx="123825" cy="142875"/>
    <xdr:pic>
      <xdr:nvPicPr>
        <xdr:cNvPr id="322" name="Imagem 321">
          <a:extLst>
            <a:ext uri="{FF2B5EF4-FFF2-40B4-BE49-F238E27FC236}">
              <a16:creationId xmlns:a16="http://schemas.microsoft.com/office/drawing/2014/main" id="{00000000-0008-0000-0900-000042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0390304" y="5000625"/>
          <a:ext cx="1238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1510</xdr:col>
      <xdr:colOff>95251</xdr:colOff>
      <xdr:row>46</xdr:row>
      <xdr:rowOff>6803</xdr:rowOff>
    </xdr:from>
    <xdr:ext cx="123825" cy="142875"/>
    <xdr:pic>
      <xdr:nvPicPr>
        <xdr:cNvPr id="323" name="Imagem 322">
          <a:extLst>
            <a:ext uri="{FF2B5EF4-FFF2-40B4-BE49-F238E27FC236}">
              <a16:creationId xmlns:a16="http://schemas.microsoft.com/office/drawing/2014/main" id="{00000000-0008-0000-0900-000043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390304" y="4640035"/>
          <a:ext cx="1238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1514</xdr:col>
      <xdr:colOff>102054</xdr:colOff>
      <xdr:row>50</xdr:row>
      <xdr:rowOff>13608</xdr:rowOff>
    </xdr:from>
    <xdr:ext cx="125185" cy="142875"/>
    <xdr:pic>
      <xdr:nvPicPr>
        <xdr:cNvPr id="324" name="Imagem 323">
          <a:extLst>
            <a:ext uri="{FF2B5EF4-FFF2-40B4-BE49-F238E27FC236}">
              <a16:creationId xmlns:a16="http://schemas.microsoft.com/office/drawing/2014/main" id="{00000000-0008-0000-0900-000044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0390304" y="5381626"/>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1514</xdr:col>
      <xdr:colOff>102054</xdr:colOff>
      <xdr:row>48</xdr:row>
      <xdr:rowOff>6803</xdr:rowOff>
    </xdr:from>
    <xdr:ext cx="125185" cy="142875"/>
    <xdr:pic>
      <xdr:nvPicPr>
        <xdr:cNvPr id="325" name="Imagem 324">
          <a:extLst>
            <a:ext uri="{FF2B5EF4-FFF2-40B4-BE49-F238E27FC236}">
              <a16:creationId xmlns:a16="http://schemas.microsoft.com/office/drawing/2014/main" id="{00000000-0008-0000-0900-00004501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0390304" y="5007428"/>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1514</xdr:col>
      <xdr:colOff>102054</xdr:colOff>
      <xdr:row>46</xdr:row>
      <xdr:rowOff>0</xdr:rowOff>
    </xdr:from>
    <xdr:ext cx="125185" cy="142875"/>
    <xdr:pic>
      <xdr:nvPicPr>
        <xdr:cNvPr id="326" name="Imagem 325">
          <a:extLst>
            <a:ext uri="{FF2B5EF4-FFF2-40B4-BE49-F238E27FC236}">
              <a16:creationId xmlns:a16="http://schemas.microsoft.com/office/drawing/2014/main" id="{00000000-0008-0000-0900-00004601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0390304" y="4633232"/>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1526</xdr:col>
      <xdr:colOff>122463</xdr:colOff>
      <xdr:row>49</xdr:row>
      <xdr:rowOff>183695</xdr:rowOff>
    </xdr:from>
    <xdr:ext cx="125186" cy="145597"/>
    <xdr:pic>
      <xdr:nvPicPr>
        <xdr:cNvPr id="327" name="Imagem 326">
          <a:extLst>
            <a:ext uri="{FF2B5EF4-FFF2-40B4-BE49-F238E27FC236}">
              <a16:creationId xmlns:a16="http://schemas.microsoft.com/office/drawing/2014/main" id="{00000000-0008-0000-0900-00004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063856" y="5368016"/>
          <a:ext cx="125186" cy="1455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1526</xdr:col>
      <xdr:colOff>108856</xdr:colOff>
      <xdr:row>48</xdr:row>
      <xdr:rowOff>6804</xdr:rowOff>
    </xdr:from>
    <xdr:ext cx="144236" cy="142875"/>
    <xdr:pic>
      <xdr:nvPicPr>
        <xdr:cNvPr id="328" name="Imagem 327">
          <a:extLst>
            <a:ext uri="{FF2B5EF4-FFF2-40B4-BE49-F238E27FC236}">
              <a16:creationId xmlns:a16="http://schemas.microsoft.com/office/drawing/2014/main" id="{00000000-0008-0000-0900-00004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069299" y="5007429"/>
          <a:ext cx="144236"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1526</xdr:col>
      <xdr:colOff>129268</xdr:colOff>
      <xdr:row>46</xdr:row>
      <xdr:rowOff>20410</xdr:rowOff>
    </xdr:from>
    <xdr:ext cx="125186" cy="142875"/>
    <xdr:pic>
      <xdr:nvPicPr>
        <xdr:cNvPr id="329" name="Imagem 328">
          <a:extLst>
            <a:ext uri="{FF2B5EF4-FFF2-40B4-BE49-F238E27FC236}">
              <a16:creationId xmlns:a16="http://schemas.microsoft.com/office/drawing/2014/main" id="{00000000-0008-0000-0900-000049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061136" y="4653642"/>
          <a:ext cx="125186"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1530</xdr:col>
      <xdr:colOff>68036</xdr:colOff>
      <xdr:row>50</xdr:row>
      <xdr:rowOff>6803</xdr:rowOff>
    </xdr:from>
    <xdr:ext cx="159203" cy="142875"/>
    <xdr:pic>
      <xdr:nvPicPr>
        <xdr:cNvPr id="330" name="Imagem 329">
          <a:extLst>
            <a:ext uri="{FF2B5EF4-FFF2-40B4-BE49-F238E27FC236}">
              <a16:creationId xmlns:a16="http://schemas.microsoft.com/office/drawing/2014/main" id="{00000000-0008-0000-0900-00004A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356411" y="5374821"/>
          <a:ext cx="159203"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1530</xdr:col>
      <xdr:colOff>108858</xdr:colOff>
      <xdr:row>48</xdr:row>
      <xdr:rowOff>0</xdr:rowOff>
    </xdr:from>
    <xdr:ext cx="123825" cy="142875"/>
    <xdr:pic>
      <xdr:nvPicPr>
        <xdr:cNvPr id="331" name="Imagem 330">
          <a:extLst>
            <a:ext uri="{FF2B5EF4-FFF2-40B4-BE49-F238E27FC236}">
              <a16:creationId xmlns:a16="http://schemas.microsoft.com/office/drawing/2014/main" id="{00000000-0008-0000-0900-00004B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1368658" y="5000625"/>
          <a:ext cx="1238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1530</xdr:col>
      <xdr:colOff>95251</xdr:colOff>
      <xdr:row>46</xdr:row>
      <xdr:rowOff>6803</xdr:rowOff>
    </xdr:from>
    <xdr:ext cx="123825" cy="142875"/>
    <xdr:pic>
      <xdr:nvPicPr>
        <xdr:cNvPr id="332" name="Imagem 331">
          <a:extLst>
            <a:ext uri="{FF2B5EF4-FFF2-40B4-BE49-F238E27FC236}">
              <a16:creationId xmlns:a16="http://schemas.microsoft.com/office/drawing/2014/main" id="{00000000-0008-0000-0900-00004C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364576" y="4640035"/>
          <a:ext cx="1238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1534</xdr:col>
      <xdr:colOff>102054</xdr:colOff>
      <xdr:row>50</xdr:row>
      <xdr:rowOff>13608</xdr:rowOff>
    </xdr:from>
    <xdr:ext cx="125185" cy="142875"/>
    <xdr:pic>
      <xdr:nvPicPr>
        <xdr:cNvPr id="333" name="Imagem 332">
          <a:extLst>
            <a:ext uri="{FF2B5EF4-FFF2-40B4-BE49-F238E27FC236}">
              <a16:creationId xmlns:a16="http://schemas.microsoft.com/office/drawing/2014/main" id="{00000000-0008-0000-0900-00004D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1661211" y="5381626"/>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1534</xdr:col>
      <xdr:colOff>102054</xdr:colOff>
      <xdr:row>48</xdr:row>
      <xdr:rowOff>6803</xdr:rowOff>
    </xdr:from>
    <xdr:ext cx="125185" cy="142875"/>
    <xdr:pic>
      <xdr:nvPicPr>
        <xdr:cNvPr id="334" name="Imagem 333">
          <a:extLst>
            <a:ext uri="{FF2B5EF4-FFF2-40B4-BE49-F238E27FC236}">
              <a16:creationId xmlns:a16="http://schemas.microsoft.com/office/drawing/2014/main" id="{00000000-0008-0000-0900-00004E01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1661211" y="5007428"/>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1534</xdr:col>
      <xdr:colOff>102054</xdr:colOff>
      <xdr:row>46</xdr:row>
      <xdr:rowOff>0</xdr:rowOff>
    </xdr:from>
    <xdr:ext cx="125185" cy="142875"/>
    <xdr:pic>
      <xdr:nvPicPr>
        <xdr:cNvPr id="335" name="Imagem 334">
          <a:extLst>
            <a:ext uri="{FF2B5EF4-FFF2-40B4-BE49-F238E27FC236}">
              <a16:creationId xmlns:a16="http://schemas.microsoft.com/office/drawing/2014/main" id="{00000000-0008-0000-0900-00004F01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1661211" y="4633232"/>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1526</xdr:col>
      <xdr:colOff>122463</xdr:colOff>
      <xdr:row>49</xdr:row>
      <xdr:rowOff>183695</xdr:rowOff>
    </xdr:from>
    <xdr:ext cx="125186" cy="145597"/>
    <xdr:pic>
      <xdr:nvPicPr>
        <xdr:cNvPr id="336" name="Imagem 335">
          <a:extLst>
            <a:ext uri="{FF2B5EF4-FFF2-40B4-BE49-F238E27FC236}">
              <a16:creationId xmlns:a16="http://schemas.microsoft.com/office/drawing/2014/main" id="{00000000-0008-0000-0900-00005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390304" y="5368016"/>
          <a:ext cx="125186" cy="1455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1526</xdr:col>
      <xdr:colOff>108856</xdr:colOff>
      <xdr:row>48</xdr:row>
      <xdr:rowOff>6804</xdr:rowOff>
    </xdr:from>
    <xdr:ext cx="144236" cy="142875"/>
    <xdr:pic>
      <xdr:nvPicPr>
        <xdr:cNvPr id="337" name="Imagem 336">
          <a:extLst>
            <a:ext uri="{FF2B5EF4-FFF2-40B4-BE49-F238E27FC236}">
              <a16:creationId xmlns:a16="http://schemas.microsoft.com/office/drawing/2014/main" id="{00000000-0008-0000-0900-00005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390304" y="5007429"/>
          <a:ext cx="144236"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1526</xdr:col>
      <xdr:colOff>129268</xdr:colOff>
      <xdr:row>46</xdr:row>
      <xdr:rowOff>20410</xdr:rowOff>
    </xdr:from>
    <xdr:ext cx="125186" cy="142875"/>
    <xdr:pic>
      <xdr:nvPicPr>
        <xdr:cNvPr id="338" name="Imagem 337">
          <a:extLst>
            <a:ext uri="{FF2B5EF4-FFF2-40B4-BE49-F238E27FC236}">
              <a16:creationId xmlns:a16="http://schemas.microsoft.com/office/drawing/2014/main" id="{00000000-0008-0000-0900-000052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390304" y="4653642"/>
          <a:ext cx="125186"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1530</xdr:col>
      <xdr:colOff>68036</xdr:colOff>
      <xdr:row>50</xdr:row>
      <xdr:rowOff>6803</xdr:rowOff>
    </xdr:from>
    <xdr:ext cx="159203" cy="142875"/>
    <xdr:pic>
      <xdr:nvPicPr>
        <xdr:cNvPr id="339" name="Imagem 338">
          <a:extLst>
            <a:ext uri="{FF2B5EF4-FFF2-40B4-BE49-F238E27FC236}">
              <a16:creationId xmlns:a16="http://schemas.microsoft.com/office/drawing/2014/main" id="{00000000-0008-0000-0900-000053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0390304" y="5374821"/>
          <a:ext cx="159203"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1530</xdr:col>
      <xdr:colOff>108858</xdr:colOff>
      <xdr:row>48</xdr:row>
      <xdr:rowOff>0</xdr:rowOff>
    </xdr:from>
    <xdr:ext cx="123825" cy="142875"/>
    <xdr:pic>
      <xdr:nvPicPr>
        <xdr:cNvPr id="340" name="Imagem 339">
          <a:extLst>
            <a:ext uri="{FF2B5EF4-FFF2-40B4-BE49-F238E27FC236}">
              <a16:creationId xmlns:a16="http://schemas.microsoft.com/office/drawing/2014/main" id="{00000000-0008-0000-0900-000054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0390304" y="5000625"/>
          <a:ext cx="1238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1530</xdr:col>
      <xdr:colOff>95251</xdr:colOff>
      <xdr:row>46</xdr:row>
      <xdr:rowOff>6803</xdr:rowOff>
    </xdr:from>
    <xdr:ext cx="123825" cy="142875"/>
    <xdr:pic>
      <xdr:nvPicPr>
        <xdr:cNvPr id="341" name="Imagem 340">
          <a:extLst>
            <a:ext uri="{FF2B5EF4-FFF2-40B4-BE49-F238E27FC236}">
              <a16:creationId xmlns:a16="http://schemas.microsoft.com/office/drawing/2014/main" id="{00000000-0008-0000-0900-000055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390304" y="4640035"/>
          <a:ext cx="1238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1534</xdr:col>
      <xdr:colOff>102054</xdr:colOff>
      <xdr:row>50</xdr:row>
      <xdr:rowOff>13608</xdr:rowOff>
    </xdr:from>
    <xdr:ext cx="125185" cy="142875"/>
    <xdr:pic>
      <xdr:nvPicPr>
        <xdr:cNvPr id="342" name="Imagem 341">
          <a:extLst>
            <a:ext uri="{FF2B5EF4-FFF2-40B4-BE49-F238E27FC236}">
              <a16:creationId xmlns:a16="http://schemas.microsoft.com/office/drawing/2014/main" id="{00000000-0008-0000-0900-000056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0390304" y="5381626"/>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1534</xdr:col>
      <xdr:colOff>102054</xdr:colOff>
      <xdr:row>48</xdr:row>
      <xdr:rowOff>6803</xdr:rowOff>
    </xdr:from>
    <xdr:ext cx="125185" cy="142875"/>
    <xdr:pic>
      <xdr:nvPicPr>
        <xdr:cNvPr id="343" name="Imagem 342">
          <a:extLst>
            <a:ext uri="{FF2B5EF4-FFF2-40B4-BE49-F238E27FC236}">
              <a16:creationId xmlns:a16="http://schemas.microsoft.com/office/drawing/2014/main" id="{00000000-0008-0000-0900-00005701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0390304" y="5007428"/>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1534</xdr:col>
      <xdr:colOff>102054</xdr:colOff>
      <xdr:row>46</xdr:row>
      <xdr:rowOff>0</xdr:rowOff>
    </xdr:from>
    <xdr:ext cx="125185" cy="142875"/>
    <xdr:pic>
      <xdr:nvPicPr>
        <xdr:cNvPr id="344" name="Imagem 343">
          <a:extLst>
            <a:ext uri="{FF2B5EF4-FFF2-40B4-BE49-F238E27FC236}">
              <a16:creationId xmlns:a16="http://schemas.microsoft.com/office/drawing/2014/main" id="{00000000-0008-0000-0900-00005801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0390304" y="4633232"/>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1546</xdr:col>
      <xdr:colOff>122463</xdr:colOff>
      <xdr:row>49</xdr:row>
      <xdr:rowOff>183695</xdr:rowOff>
    </xdr:from>
    <xdr:ext cx="125186" cy="145597"/>
    <xdr:pic>
      <xdr:nvPicPr>
        <xdr:cNvPr id="345" name="Imagem 344">
          <a:extLst>
            <a:ext uri="{FF2B5EF4-FFF2-40B4-BE49-F238E27FC236}">
              <a16:creationId xmlns:a16="http://schemas.microsoft.com/office/drawing/2014/main" id="{00000000-0008-0000-0900-00005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063856" y="5368016"/>
          <a:ext cx="125186" cy="1455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1546</xdr:col>
      <xdr:colOff>108856</xdr:colOff>
      <xdr:row>48</xdr:row>
      <xdr:rowOff>6804</xdr:rowOff>
    </xdr:from>
    <xdr:ext cx="144236" cy="142875"/>
    <xdr:pic>
      <xdr:nvPicPr>
        <xdr:cNvPr id="346" name="Imagem 345">
          <a:extLst>
            <a:ext uri="{FF2B5EF4-FFF2-40B4-BE49-F238E27FC236}">
              <a16:creationId xmlns:a16="http://schemas.microsoft.com/office/drawing/2014/main" id="{00000000-0008-0000-0900-00005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069299" y="5007429"/>
          <a:ext cx="144236"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1546</xdr:col>
      <xdr:colOff>129268</xdr:colOff>
      <xdr:row>46</xdr:row>
      <xdr:rowOff>20410</xdr:rowOff>
    </xdr:from>
    <xdr:ext cx="125186" cy="142875"/>
    <xdr:pic>
      <xdr:nvPicPr>
        <xdr:cNvPr id="347" name="Imagem 346">
          <a:extLst>
            <a:ext uri="{FF2B5EF4-FFF2-40B4-BE49-F238E27FC236}">
              <a16:creationId xmlns:a16="http://schemas.microsoft.com/office/drawing/2014/main" id="{00000000-0008-0000-0900-00005B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061136" y="4653642"/>
          <a:ext cx="125186"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1550</xdr:col>
      <xdr:colOff>68036</xdr:colOff>
      <xdr:row>50</xdr:row>
      <xdr:rowOff>6803</xdr:rowOff>
    </xdr:from>
    <xdr:ext cx="159203" cy="142875"/>
    <xdr:pic>
      <xdr:nvPicPr>
        <xdr:cNvPr id="348" name="Imagem 347">
          <a:extLst>
            <a:ext uri="{FF2B5EF4-FFF2-40B4-BE49-F238E27FC236}">
              <a16:creationId xmlns:a16="http://schemas.microsoft.com/office/drawing/2014/main" id="{00000000-0008-0000-0900-00005C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356411" y="5374821"/>
          <a:ext cx="159203"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1550</xdr:col>
      <xdr:colOff>108858</xdr:colOff>
      <xdr:row>48</xdr:row>
      <xdr:rowOff>0</xdr:rowOff>
    </xdr:from>
    <xdr:ext cx="123825" cy="142875"/>
    <xdr:pic>
      <xdr:nvPicPr>
        <xdr:cNvPr id="349" name="Imagem 348">
          <a:extLst>
            <a:ext uri="{FF2B5EF4-FFF2-40B4-BE49-F238E27FC236}">
              <a16:creationId xmlns:a16="http://schemas.microsoft.com/office/drawing/2014/main" id="{00000000-0008-0000-0900-00005D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1368658" y="5000625"/>
          <a:ext cx="1238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1550</xdr:col>
      <xdr:colOff>95251</xdr:colOff>
      <xdr:row>46</xdr:row>
      <xdr:rowOff>6803</xdr:rowOff>
    </xdr:from>
    <xdr:ext cx="123825" cy="142875"/>
    <xdr:pic>
      <xdr:nvPicPr>
        <xdr:cNvPr id="350" name="Imagem 349">
          <a:extLst>
            <a:ext uri="{FF2B5EF4-FFF2-40B4-BE49-F238E27FC236}">
              <a16:creationId xmlns:a16="http://schemas.microsoft.com/office/drawing/2014/main" id="{00000000-0008-0000-0900-00005E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364576" y="4640035"/>
          <a:ext cx="1238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1554</xdr:col>
      <xdr:colOff>102054</xdr:colOff>
      <xdr:row>50</xdr:row>
      <xdr:rowOff>13608</xdr:rowOff>
    </xdr:from>
    <xdr:ext cx="125185" cy="142875"/>
    <xdr:pic>
      <xdr:nvPicPr>
        <xdr:cNvPr id="351" name="Imagem 350">
          <a:extLst>
            <a:ext uri="{FF2B5EF4-FFF2-40B4-BE49-F238E27FC236}">
              <a16:creationId xmlns:a16="http://schemas.microsoft.com/office/drawing/2014/main" id="{00000000-0008-0000-0900-00005F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1661211" y="5381626"/>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1554</xdr:col>
      <xdr:colOff>102054</xdr:colOff>
      <xdr:row>48</xdr:row>
      <xdr:rowOff>6803</xdr:rowOff>
    </xdr:from>
    <xdr:ext cx="125185" cy="142875"/>
    <xdr:pic>
      <xdr:nvPicPr>
        <xdr:cNvPr id="352" name="Imagem 351">
          <a:extLst>
            <a:ext uri="{FF2B5EF4-FFF2-40B4-BE49-F238E27FC236}">
              <a16:creationId xmlns:a16="http://schemas.microsoft.com/office/drawing/2014/main" id="{00000000-0008-0000-0900-00006001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1661211" y="5007428"/>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1554</xdr:col>
      <xdr:colOff>102054</xdr:colOff>
      <xdr:row>46</xdr:row>
      <xdr:rowOff>0</xdr:rowOff>
    </xdr:from>
    <xdr:ext cx="125185" cy="142875"/>
    <xdr:pic>
      <xdr:nvPicPr>
        <xdr:cNvPr id="353" name="Imagem 352">
          <a:extLst>
            <a:ext uri="{FF2B5EF4-FFF2-40B4-BE49-F238E27FC236}">
              <a16:creationId xmlns:a16="http://schemas.microsoft.com/office/drawing/2014/main" id="{00000000-0008-0000-0900-00006101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1661211" y="4633232"/>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1546</xdr:col>
      <xdr:colOff>122463</xdr:colOff>
      <xdr:row>49</xdr:row>
      <xdr:rowOff>183695</xdr:rowOff>
    </xdr:from>
    <xdr:ext cx="125186" cy="145597"/>
    <xdr:pic>
      <xdr:nvPicPr>
        <xdr:cNvPr id="354" name="Imagem 353">
          <a:extLst>
            <a:ext uri="{FF2B5EF4-FFF2-40B4-BE49-F238E27FC236}">
              <a16:creationId xmlns:a16="http://schemas.microsoft.com/office/drawing/2014/main" id="{00000000-0008-0000-0900-00006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063856" y="5368016"/>
          <a:ext cx="125186" cy="1455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1546</xdr:col>
      <xdr:colOff>108856</xdr:colOff>
      <xdr:row>48</xdr:row>
      <xdr:rowOff>6804</xdr:rowOff>
    </xdr:from>
    <xdr:ext cx="144236" cy="142875"/>
    <xdr:pic>
      <xdr:nvPicPr>
        <xdr:cNvPr id="355" name="Imagem 354">
          <a:extLst>
            <a:ext uri="{FF2B5EF4-FFF2-40B4-BE49-F238E27FC236}">
              <a16:creationId xmlns:a16="http://schemas.microsoft.com/office/drawing/2014/main" id="{00000000-0008-0000-0900-00006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069299" y="5007429"/>
          <a:ext cx="144236"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1546</xdr:col>
      <xdr:colOff>129268</xdr:colOff>
      <xdr:row>46</xdr:row>
      <xdr:rowOff>20410</xdr:rowOff>
    </xdr:from>
    <xdr:ext cx="125186" cy="142875"/>
    <xdr:pic>
      <xdr:nvPicPr>
        <xdr:cNvPr id="356" name="Imagem 355">
          <a:extLst>
            <a:ext uri="{FF2B5EF4-FFF2-40B4-BE49-F238E27FC236}">
              <a16:creationId xmlns:a16="http://schemas.microsoft.com/office/drawing/2014/main" id="{00000000-0008-0000-0900-000064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061136" y="4653642"/>
          <a:ext cx="125186"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1550</xdr:col>
      <xdr:colOff>68036</xdr:colOff>
      <xdr:row>50</xdr:row>
      <xdr:rowOff>6803</xdr:rowOff>
    </xdr:from>
    <xdr:ext cx="159203" cy="142875"/>
    <xdr:pic>
      <xdr:nvPicPr>
        <xdr:cNvPr id="357" name="Imagem 356">
          <a:extLst>
            <a:ext uri="{FF2B5EF4-FFF2-40B4-BE49-F238E27FC236}">
              <a16:creationId xmlns:a16="http://schemas.microsoft.com/office/drawing/2014/main" id="{00000000-0008-0000-0900-000065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356411" y="5374821"/>
          <a:ext cx="159203"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1550</xdr:col>
      <xdr:colOff>108858</xdr:colOff>
      <xdr:row>48</xdr:row>
      <xdr:rowOff>0</xdr:rowOff>
    </xdr:from>
    <xdr:ext cx="123825" cy="142875"/>
    <xdr:pic>
      <xdr:nvPicPr>
        <xdr:cNvPr id="358" name="Imagem 357">
          <a:extLst>
            <a:ext uri="{FF2B5EF4-FFF2-40B4-BE49-F238E27FC236}">
              <a16:creationId xmlns:a16="http://schemas.microsoft.com/office/drawing/2014/main" id="{00000000-0008-0000-0900-000066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1368658" y="5000625"/>
          <a:ext cx="1238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1550</xdr:col>
      <xdr:colOff>95251</xdr:colOff>
      <xdr:row>46</xdr:row>
      <xdr:rowOff>6803</xdr:rowOff>
    </xdr:from>
    <xdr:ext cx="123825" cy="142875"/>
    <xdr:pic>
      <xdr:nvPicPr>
        <xdr:cNvPr id="359" name="Imagem 358">
          <a:extLst>
            <a:ext uri="{FF2B5EF4-FFF2-40B4-BE49-F238E27FC236}">
              <a16:creationId xmlns:a16="http://schemas.microsoft.com/office/drawing/2014/main" id="{00000000-0008-0000-0900-000067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364576" y="4640035"/>
          <a:ext cx="1238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1554</xdr:col>
      <xdr:colOff>102054</xdr:colOff>
      <xdr:row>50</xdr:row>
      <xdr:rowOff>13608</xdr:rowOff>
    </xdr:from>
    <xdr:ext cx="125185" cy="142875"/>
    <xdr:pic>
      <xdr:nvPicPr>
        <xdr:cNvPr id="360" name="Imagem 359">
          <a:extLst>
            <a:ext uri="{FF2B5EF4-FFF2-40B4-BE49-F238E27FC236}">
              <a16:creationId xmlns:a16="http://schemas.microsoft.com/office/drawing/2014/main" id="{00000000-0008-0000-0900-000068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1661211" y="5381626"/>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1554</xdr:col>
      <xdr:colOff>102054</xdr:colOff>
      <xdr:row>48</xdr:row>
      <xdr:rowOff>6803</xdr:rowOff>
    </xdr:from>
    <xdr:ext cx="125185" cy="142875"/>
    <xdr:pic>
      <xdr:nvPicPr>
        <xdr:cNvPr id="361" name="Imagem 360">
          <a:extLst>
            <a:ext uri="{FF2B5EF4-FFF2-40B4-BE49-F238E27FC236}">
              <a16:creationId xmlns:a16="http://schemas.microsoft.com/office/drawing/2014/main" id="{00000000-0008-0000-0900-00006901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1661211" y="5007428"/>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1554</xdr:col>
      <xdr:colOff>102054</xdr:colOff>
      <xdr:row>46</xdr:row>
      <xdr:rowOff>0</xdr:rowOff>
    </xdr:from>
    <xdr:ext cx="125185" cy="142875"/>
    <xdr:pic>
      <xdr:nvPicPr>
        <xdr:cNvPr id="362" name="Imagem 361">
          <a:extLst>
            <a:ext uri="{FF2B5EF4-FFF2-40B4-BE49-F238E27FC236}">
              <a16:creationId xmlns:a16="http://schemas.microsoft.com/office/drawing/2014/main" id="{00000000-0008-0000-0900-00006A01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1661211" y="4633232"/>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1473</xdr:col>
      <xdr:colOff>122463</xdr:colOff>
      <xdr:row>49</xdr:row>
      <xdr:rowOff>183695</xdr:rowOff>
    </xdr:from>
    <xdr:ext cx="125186" cy="145597"/>
    <xdr:pic>
      <xdr:nvPicPr>
        <xdr:cNvPr id="435" name="Imagem 434">
          <a:extLst>
            <a:ext uri="{FF2B5EF4-FFF2-40B4-BE49-F238E27FC236}">
              <a16:creationId xmlns:a16="http://schemas.microsoft.com/office/drawing/2014/main" id="{00000000-0008-0000-0900-0000B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186196" y="5368016"/>
          <a:ext cx="125186" cy="1455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1473</xdr:col>
      <xdr:colOff>108856</xdr:colOff>
      <xdr:row>48</xdr:row>
      <xdr:rowOff>6804</xdr:rowOff>
    </xdr:from>
    <xdr:ext cx="144236" cy="142875"/>
    <xdr:pic>
      <xdr:nvPicPr>
        <xdr:cNvPr id="436" name="Imagem 435">
          <a:extLst>
            <a:ext uri="{FF2B5EF4-FFF2-40B4-BE49-F238E27FC236}">
              <a16:creationId xmlns:a16="http://schemas.microsoft.com/office/drawing/2014/main" id="{00000000-0008-0000-0900-0000B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86196" y="5007429"/>
          <a:ext cx="144236"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1473</xdr:col>
      <xdr:colOff>129268</xdr:colOff>
      <xdr:row>46</xdr:row>
      <xdr:rowOff>20410</xdr:rowOff>
    </xdr:from>
    <xdr:ext cx="125186" cy="142875"/>
    <xdr:pic>
      <xdr:nvPicPr>
        <xdr:cNvPr id="437" name="Imagem 436">
          <a:extLst>
            <a:ext uri="{FF2B5EF4-FFF2-40B4-BE49-F238E27FC236}">
              <a16:creationId xmlns:a16="http://schemas.microsoft.com/office/drawing/2014/main" id="{00000000-0008-0000-0900-0000B5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186196" y="4653642"/>
          <a:ext cx="125186"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1477</xdr:col>
      <xdr:colOff>68036</xdr:colOff>
      <xdr:row>50</xdr:row>
      <xdr:rowOff>6803</xdr:rowOff>
    </xdr:from>
    <xdr:ext cx="159203" cy="142875"/>
    <xdr:pic>
      <xdr:nvPicPr>
        <xdr:cNvPr id="438" name="Imagem 437">
          <a:extLst>
            <a:ext uri="{FF2B5EF4-FFF2-40B4-BE49-F238E27FC236}">
              <a16:creationId xmlns:a16="http://schemas.microsoft.com/office/drawing/2014/main" id="{00000000-0008-0000-0900-0000B6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0186196" y="5374821"/>
          <a:ext cx="159203"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1477</xdr:col>
      <xdr:colOff>108858</xdr:colOff>
      <xdr:row>48</xdr:row>
      <xdr:rowOff>0</xdr:rowOff>
    </xdr:from>
    <xdr:ext cx="123825" cy="142875"/>
    <xdr:pic>
      <xdr:nvPicPr>
        <xdr:cNvPr id="439" name="Imagem 438">
          <a:extLst>
            <a:ext uri="{FF2B5EF4-FFF2-40B4-BE49-F238E27FC236}">
              <a16:creationId xmlns:a16="http://schemas.microsoft.com/office/drawing/2014/main" id="{00000000-0008-0000-0900-0000B7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0186196" y="5000625"/>
          <a:ext cx="1238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1477</xdr:col>
      <xdr:colOff>95251</xdr:colOff>
      <xdr:row>46</xdr:row>
      <xdr:rowOff>6803</xdr:rowOff>
    </xdr:from>
    <xdr:ext cx="123825" cy="142875"/>
    <xdr:pic>
      <xdr:nvPicPr>
        <xdr:cNvPr id="440" name="Imagem 439">
          <a:extLst>
            <a:ext uri="{FF2B5EF4-FFF2-40B4-BE49-F238E27FC236}">
              <a16:creationId xmlns:a16="http://schemas.microsoft.com/office/drawing/2014/main" id="{00000000-0008-0000-0900-0000B8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186196" y="4640035"/>
          <a:ext cx="1238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1481</xdr:col>
      <xdr:colOff>102054</xdr:colOff>
      <xdr:row>50</xdr:row>
      <xdr:rowOff>13608</xdr:rowOff>
    </xdr:from>
    <xdr:ext cx="125185" cy="142875"/>
    <xdr:pic>
      <xdr:nvPicPr>
        <xdr:cNvPr id="441" name="Imagem 440">
          <a:extLst>
            <a:ext uri="{FF2B5EF4-FFF2-40B4-BE49-F238E27FC236}">
              <a16:creationId xmlns:a16="http://schemas.microsoft.com/office/drawing/2014/main" id="{00000000-0008-0000-0900-0000B9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0186196" y="5381626"/>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1481</xdr:col>
      <xdr:colOff>102054</xdr:colOff>
      <xdr:row>48</xdr:row>
      <xdr:rowOff>6803</xdr:rowOff>
    </xdr:from>
    <xdr:ext cx="125185" cy="142875"/>
    <xdr:pic>
      <xdr:nvPicPr>
        <xdr:cNvPr id="442" name="Imagem 441">
          <a:extLst>
            <a:ext uri="{FF2B5EF4-FFF2-40B4-BE49-F238E27FC236}">
              <a16:creationId xmlns:a16="http://schemas.microsoft.com/office/drawing/2014/main" id="{00000000-0008-0000-0900-0000BA01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0186196" y="5007428"/>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1481</xdr:col>
      <xdr:colOff>102054</xdr:colOff>
      <xdr:row>46</xdr:row>
      <xdr:rowOff>0</xdr:rowOff>
    </xdr:from>
    <xdr:ext cx="125185" cy="142875"/>
    <xdr:pic>
      <xdr:nvPicPr>
        <xdr:cNvPr id="443" name="Imagem 442">
          <a:extLst>
            <a:ext uri="{FF2B5EF4-FFF2-40B4-BE49-F238E27FC236}">
              <a16:creationId xmlns:a16="http://schemas.microsoft.com/office/drawing/2014/main" id="{00000000-0008-0000-0900-0000BB01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0186196" y="4633232"/>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1486</xdr:col>
      <xdr:colOff>122463</xdr:colOff>
      <xdr:row>49</xdr:row>
      <xdr:rowOff>183695</xdr:rowOff>
    </xdr:from>
    <xdr:ext cx="125186" cy="145597"/>
    <xdr:pic>
      <xdr:nvPicPr>
        <xdr:cNvPr id="444" name="Imagem 443">
          <a:extLst>
            <a:ext uri="{FF2B5EF4-FFF2-40B4-BE49-F238E27FC236}">
              <a16:creationId xmlns:a16="http://schemas.microsoft.com/office/drawing/2014/main" id="{00000000-0008-0000-0900-0000B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359006" y="5368016"/>
          <a:ext cx="125186" cy="1455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1486</xdr:col>
      <xdr:colOff>108856</xdr:colOff>
      <xdr:row>48</xdr:row>
      <xdr:rowOff>6804</xdr:rowOff>
    </xdr:from>
    <xdr:ext cx="144236" cy="142875"/>
    <xdr:pic>
      <xdr:nvPicPr>
        <xdr:cNvPr id="445" name="Imagem 444">
          <a:extLst>
            <a:ext uri="{FF2B5EF4-FFF2-40B4-BE49-F238E27FC236}">
              <a16:creationId xmlns:a16="http://schemas.microsoft.com/office/drawing/2014/main" id="{00000000-0008-0000-0900-0000B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364449" y="5007429"/>
          <a:ext cx="144236"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1486</xdr:col>
      <xdr:colOff>129268</xdr:colOff>
      <xdr:row>46</xdr:row>
      <xdr:rowOff>20410</xdr:rowOff>
    </xdr:from>
    <xdr:ext cx="125186" cy="142875"/>
    <xdr:pic>
      <xdr:nvPicPr>
        <xdr:cNvPr id="446" name="Imagem 445">
          <a:extLst>
            <a:ext uri="{FF2B5EF4-FFF2-40B4-BE49-F238E27FC236}">
              <a16:creationId xmlns:a16="http://schemas.microsoft.com/office/drawing/2014/main" id="{00000000-0008-0000-0900-0000BE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356286" y="4653642"/>
          <a:ext cx="125186"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1490</xdr:col>
      <xdr:colOff>68036</xdr:colOff>
      <xdr:row>50</xdr:row>
      <xdr:rowOff>6803</xdr:rowOff>
    </xdr:from>
    <xdr:ext cx="159203" cy="142875"/>
    <xdr:pic>
      <xdr:nvPicPr>
        <xdr:cNvPr id="447" name="Imagem 446">
          <a:extLst>
            <a:ext uri="{FF2B5EF4-FFF2-40B4-BE49-F238E27FC236}">
              <a16:creationId xmlns:a16="http://schemas.microsoft.com/office/drawing/2014/main" id="{00000000-0008-0000-0900-0000BF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0696465" y="5374821"/>
          <a:ext cx="159203"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1490</xdr:col>
      <xdr:colOff>108858</xdr:colOff>
      <xdr:row>48</xdr:row>
      <xdr:rowOff>0</xdr:rowOff>
    </xdr:from>
    <xdr:ext cx="123825" cy="142875"/>
    <xdr:pic>
      <xdr:nvPicPr>
        <xdr:cNvPr id="448" name="Imagem 447">
          <a:extLst>
            <a:ext uri="{FF2B5EF4-FFF2-40B4-BE49-F238E27FC236}">
              <a16:creationId xmlns:a16="http://schemas.microsoft.com/office/drawing/2014/main" id="{00000000-0008-0000-0900-0000C0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0718237" y="5000625"/>
          <a:ext cx="1238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1490</xdr:col>
      <xdr:colOff>95251</xdr:colOff>
      <xdr:row>46</xdr:row>
      <xdr:rowOff>6803</xdr:rowOff>
    </xdr:from>
    <xdr:ext cx="123825" cy="142875"/>
    <xdr:pic>
      <xdr:nvPicPr>
        <xdr:cNvPr id="449" name="Imagem 448">
          <a:extLst>
            <a:ext uri="{FF2B5EF4-FFF2-40B4-BE49-F238E27FC236}">
              <a16:creationId xmlns:a16="http://schemas.microsoft.com/office/drawing/2014/main" id="{00000000-0008-0000-0900-0000C1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714155" y="4640035"/>
          <a:ext cx="1238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1494</xdr:col>
      <xdr:colOff>102054</xdr:colOff>
      <xdr:row>50</xdr:row>
      <xdr:rowOff>13608</xdr:rowOff>
    </xdr:from>
    <xdr:ext cx="125185" cy="142875"/>
    <xdr:pic>
      <xdr:nvPicPr>
        <xdr:cNvPr id="450" name="Imagem 449">
          <a:extLst>
            <a:ext uri="{FF2B5EF4-FFF2-40B4-BE49-F238E27FC236}">
              <a16:creationId xmlns:a16="http://schemas.microsoft.com/office/drawing/2014/main" id="{00000000-0008-0000-0900-0000C2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1065218" y="5381626"/>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1494</xdr:col>
      <xdr:colOff>102054</xdr:colOff>
      <xdr:row>48</xdr:row>
      <xdr:rowOff>6803</xdr:rowOff>
    </xdr:from>
    <xdr:ext cx="125185" cy="142875"/>
    <xdr:pic>
      <xdr:nvPicPr>
        <xdr:cNvPr id="451" name="Imagem 450">
          <a:extLst>
            <a:ext uri="{FF2B5EF4-FFF2-40B4-BE49-F238E27FC236}">
              <a16:creationId xmlns:a16="http://schemas.microsoft.com/office/drawing/2014/main" id="{00000000-0008-0000-0900-0000C301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1065218" y="5007428"/>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1494</xdr:col>
      <xdr:colOff>102054</xdr:colOff>
      <xdr:row>46</xdr:row>
      <xdr:rowOff>0</xdr:rowOff>
    </xdr:from>
    <xdr:ext cx="125185" cy="142875"/>
    <xdr:pic>
      <xdr:nvPicPr>
        <xdr:cNvPr id="452" name="Imagem 451">
          <a:extLst>
            <a:ext uri="{FF2B5EF4-FFF2-40B4-BE49-F238E27FC236}">
              <a16:creationId xmlns:a16="http://schemas.microsoft.com/office/drawing/2014/main" id="{00000000-0008-0000-0900-0000C401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1065218" y="4633232"/>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1495</xdr:col>
      <xdr:colOff>59872</xdr:colOff>
      <xdr:row>45</xdr:row>
      <xdr:rowOff>161927</xdr:rowOff>
    </xdr:from>
    <xdr:to>
      <xdr:col>1495</xdr:col>
      <xdr:colOff>61233</xdr:colOff>
      <xdr:row>52</xdr:row>
      <xdr:rowOff>61232</xdr:rowOff>
    </xdr:to>
    <xdr:cxnSp macro="">
      <xdr:nvCxnSpPr>
        <xdr:cNvPr id="453" name="Conector de seta reta 452">
          <a:extLst>
            <a:ext uri="{FF2B5EF4-FFF2-40B4-BE49-F238E27FC236}">
              <a16:creationId xmlns:a16="http://schemas.microsoft.com/office/drawing/2014/main" id="{00000000-0008-0000-0900-0000C5010000}"/>
            </a:ext>
          </a:extLst>
        </xdr:cNvPr>
        <xdr:cNvCxnSpPr/>
      </xdr:nvCxnSpPr>
      <xdr:spPr>
        <a:xfrm>
          <a:off x="21130533" y="4611463"/>
          <a:ext cx="1361" cy="119878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1494</xdr:col>
      <xdr:colOff>21771</xdr:colOff>
      <xdr:row>45</xdr:row>
      <xdr:rowOff>164648</xdr:rowOff>
    </xdr:from>
    <xdr:to>
      <xdr:col>1494</xdr:col>
      <xdr:colOff>23132</xdr:colOff>
      <xdr:row>52</xdr:row>
      <xdr:rowOff>63953</xdr:rowOff>
    </xdr:to>
    <xdr:cxnSp macro="">
      <xdr:nvCxnSpPr>
        <xdr:cNvPr id="454" name="Conector de seta reta 453">
          <a:extLst>
            <a:ext uri="{FF2B5EF4-FFF2-40B4-BE49-F238E27FC236}">
              <a16:creationId xmlns:a16="http://schemas.microsoft.com/office/drawing/2014/main" id="{00000000-0008-0000-0900-0000C6010000}"/>
            </a:ext>
          </a:extLst>
        </xdr:cNvPr>
        <xdr:cNvCxnSpPr/>
      </xdr:nvCxnSpPr>
      <xdr:spPr>
        <a:xfrm>
          <a:off x="21003985" y="4614184"/>
          <a:ext cx="1361" cy="119878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1496</xdr:col>
      <xdr:colOff>38100</xdr:colOff>
      <xdr:row>46</xdr:row>
      <xdr:rowOff>17691</xdr:rowOff>
    </xdr:from>
    <xdr:to>
      <xdr:col>1496</xdr:col>
      <xdr:colOff>39461</xdr:colOff>
      <xdr:row>52</xdr:row>
      <xdr:rowOff>100692</xdr:rowOff>
    </xdr:to>
    <xdr:cxnSp macro="">
      <xdr:nvCxnSpPr>
        <xdr:cNvPr id="455" name="Conector de seta reta 454">
          <a:extLst>
            <a:ext uri="{FF2B5EF4-FFF2-40B4-BE49-F238E27FC236}">
              <a16:creationId xmlns:a16="http://schemas.microsoft.com/office/drawing/2014/main" id="{00000000-0008-0000-0900-0000C7010000}"/>
            </a:ext>
          </a:extLst>
        </xdr:cNvPr>
        <xdr:cNvCxnSpPr/>
      </xdr:nvCxnSpPr>
      <xdr:spPr>
        <a:xfrm>
          <a:off x="21197207" y="4650923"/>
          <a:ext cx="1361" cy="119878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1499</xdr:col>
      <xdr:colOff>122463</xdr:colOff>
      <xdr:row>49</xdr:row>
      <xdr:rowOff>183695</xdr:rowOff>
    </xdr:from>
    <xdr:ext cx="125186" cy="145597"/>
    <xdr:pic>
      <xdr:nvPicPr>
        <xdr:cNvPr id="456" name="Imagem 455">
          <a:extLst>
            <a:ext uri="{FF2B5EF4-FFF2-40B4-BE49-F238E27FC236}">
              <a16:creationId xmlns:a16="http://schemas.microsoft.com/office/drawing/2014/main" id="{00000000-0008-0000-0900-0000C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08809" y="5368016"/>
          <a:ext cx="125186" cy="1455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1499</xdr:col>
      <xdr:colOff>108856</xdr:colOff>
      <xdr:row>48</xdr:row>
      <xdr:rowOff>6804</xdr:rowOff>
    </xdr:from>
    <xdr:ext cx="144236" cy="142875"/>
    <xdr:pic>
      <xdr:nvPicPr>
        <xdr:cNvPr id="457" name="Imagem 456">
          <a:extLst>
            <a:ext uri="{FF2B5EF4-FFF2-40B4-BE49-F238E27FC236}">
              <a16:creationId xmlns:a16="http://schemas.microsoft.com/office/drawing/2014/main" id="{00000000-0008-0000-0900-0000C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514252" y="5007429"/>
          <a:ext cx="144236"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1499</xdr:col>
      <xdr:colOff>129268</xdr:colOff>
      <xdr:row>46</xdr:row>
      <xdr:rowOff>20410</xdr:rowOff>
    </xdr:from>
    <xdr:ext cx="125186" cy="142875"/>
    <xdr:pic>
      <xdr:nvPicPr>
        <xdr:cNvPr id="458" name="Imagem 457">
          <a:extLst>
            <a:ext uri="{FF2B5EF4-FFF2-40B4-BE49-F238E27FC236}">
              <a16:creationId xmlns:a16="http://schemas.microsoft.com/office/drawing/2014/main" id="{00000000-0008-0000-0900-0000CA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506089" y="4653642"/>
          <a:ext cx="125186"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1503</xdr:col>
      <xdr:colOff>68036</xdr:colOff>
      <xdr:row>50</xdr:row>
      <xdr:rowOff>6803</xdr:rowOff>
    </xdr:from>
    <xdr:ext cx="159203" cy="142875"/>
    <xdr:pic>
      <xdr:nvPicPr>
        <xdr:cNvPr id="459" name="Imagem 458">
          <a:extLst>
            <a:ext uri="{FF2B5EF4-FFF2-40B4-BE49-F238E27FC236}">
              <a16:creationId xmlns:a16="http://schemas.microsoft.com/office/drawing/2014/main" id="{00000000-0008-0000-0900-0000CB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846268" y="5374821"/>
          <a:ext cx="159203"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1503</xdr:col>
      <xdr:colOff>108858</xdr:colOff>
      <xdr:row>48</xdr:row>
      <xdr:rowOff>0</xdr:rowOff>
    </xdr:from>
    <xdr:ext cx="123825" cy="142875"/>
    <xdr:pic>
      <xdr:nvPicPr>
        <xdr:cNvPr id="460" name="Imagem 459">
          <a:extLst>
            <a:ext uri="{FF2B5EF4-FFF2-40B4-BE49-F238E27FC236}">
              <a16:creationId xmlns:a16="http://schemas.microsoft.com/office/drawing/2014/main" id="{00000000-0008-0000-0900-0000CC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1868040" y="5000625"/>
          <a:ext cx="1238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1503</xdr:col>
      <xdr:colOff>95251</xdr:colOff>
      <xdr:row>46</xdr:row>
      <xdr:rowOff>6803</xdr:rowOff>
    </xdr:from>
    <xdr:ext cx="123825" cy="142875"/>
    <xdr:pic>
      <xdr:nvPicPr>
        <xdr:cNvPr id="461" name="Imagem 460">
          <a:extLst>
            <a:ext uri="{FF2B5EF4-FFF2-40B4-BE49-F238E27FC236}">
              <a16:creationId xmlns:a16="http://schemas.microsoft.com/office/drawing/2014/main" id="{00000000-0008-0000-0900-0000CD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863958" y="4640035"/>
          <a:ext cx="1238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1507</xdr:col>
      <xdr:colOff>102054</xdr:colOff>
      <xdr:row>50</xdr:row>
      <xdr:rowOff>13608</xdr:rowOff>
    </xdr:from>
    <xdr:ext cx="125185" cy="142875"/>
    <xdr:pic>
      <xdr:nvPicPr>
        <xdr:cNvPr id="462" name="Imagem 461">
          <a:extLst>
            <a:ext uri="{FF2B5EF4-FFF2-40B4-BE49-F238E27FC236}">
              <a16:creationId xmlns:a16="http://schemas.microsoft.com/office/drawing/2014/main" id="{00000000-0008-0000-0900-0000CE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215022" y="5381626"/>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1507</xdr:col>
      <xdr:colOff>102054</xdr:colOff>
      <xdr:row>48</xdr:row>
      <xdr:rowOff>6803</xdr:rowOff>
    </xdr:from>
    <xdr:ext cx="125185" cy="142875"/>
    <xdr:pic>
      <xdr:nvPicPr>
        <xdr:cNvPr id="463" name="Imagem 462">
          <a:extLst>
            <a:ext uri="{FF2B5EF4-FFF2-40B4-BE49-F238E27FC236}">
              <a16:creationId xmlns:a16="http://schemas.microsoft.com/office/drawing/2014/main" id="{00000000-0008-0000-0900-0000CF01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2215022" y="5007428"/>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1507</xdr:col>
      <xdr:colOff>102054</xdr:colOff>
      <xdr:row>46</xdr:row>
      <xdr:rowOff>0</xdr:rowOff>
    </xdr:from>
    <xdr:ext cx="125185" cy="142875"/>
    <xdr:pic>
      <xdr:nvPicPr>
        <xdr:cNvPr id="464" name="Imagem 463">
          <a:extLst>
            <a:ext uri="{FF2B5EF4-FFF2-40B4-BE49-F238E27FC236}">
              <a16:creationId xmlns:a16="http://schemas.microsoft.com/office/drawing/2014/main" id="{00000000-0008-0000-0900-0000D001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2215022" y="4633232"/>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1508</xdr:col>
      <xdr:colOff>59872</xdr:colOff>
      <xdr:row>45</xdr:row>
      <xdr:rowOff>161927</xdr:rowOff>
    </xdr:from>
    <xdr:to>
      <xdr:col>1508</xdr:col>
      <xdr:colOff>61233</xdr:colOff>
      <xdr:row>52</xdr:row>
      <xdr:rowOff>61232</xdr:rowOff>
    </xdr:to>
    <xdr:cxnSp macro="">
      <xdr:nvCxnSpPr>
        <xdr:cNvPr id="465" name="Conector de seta reta 464">
          <a:extLst>
            <a:ext uri="{FF2B5EF4-FFF2-40B4-BE49-F238E27FC236}">
              <a16:creationId xmlns:a16="http://schemas.microsoft.com/office/drawing/2014/main" id="{00000000-0008-0000-0900-0000D1010000}"/>
            </a:ext>
          </a:extLst>
        </xdr:cNvPr>
        <xdr:cNvCxnSpPr/>
      </xdr:nvCxnSpPr>
      <xdr:spPr>
        <a:xfrm>
          <a:off x="22280336" y="4611463"/>
          <a:ext cx="1361" cy="119878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1507</xdr:col>
      <xdr:colOff>21771</xdr:colOff>
      <xdr:row>45</xdr:row>
      <xdr:rowOff>164648</xdr:rowOff>
    </xdr:from>
    <xdr:to>
      <xdr:col>1507</xdr:col>
      <xdr:colOff>23132</xdr:colOff>
      <xdr:row>52</xdr:row>
      <xdr:rowOff>63953</xdr:rowOff>
    </xdr:to>
    <xdr:cxnSp macro="">
      <xdr:nvCxnSpPr>
        <xdr:cNvPr id="466" name="Conector de seta reta 465">
          <a:extLst>
            <a:ext uri="{FF2B5EF4-FFF2-40B4-BE49-F238E27FC236}">
              <a16:creationId xmlns:a16="http://schemas.microsoft.com/office/drawing/2014/main" id="{00000000-0008-0000-0900-0000D2010000}"/>
            </a:ext>
          </a:extLst>
        </xdr:cNvPr>
        <xdr:cNvCxnSpPr/>
      </xdr:nvCxnSpPr>
      <xdr:spPr>
        <a:xfrm>
          <a:off x="22153789" y="4614184"/>
          <a:ext cx="1361" cy="119878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1509</xdr:col>
      <xdr:colOff>38100</xdr:colOff>
      <xdr:row>46</xdr:row>
      <xdr:rowOff>17691</xdr:rowOff>
    </xdr:from>
    <xdr:to>
      <xdr:col>1509</xdr:col>
      <xdr:colOff>39461</xdr:colOff>
      <xdr:row>52</xdr:row>
      <xdr:rowOff>100692</xdr:rowOff>
    </xdr:to>
    <xdr:cxnSp macro="">
      <xdr:nvCxnSpPr>
        <xdr:cNvPr id="467" name="Conector de seta reta 466">
          <a:extLst>
            <a:ext uri="{FF2B5EF4-FFF2-40B4-BE49-F238E27FC236}">
              <a16:creationId xmlns:a16="http://schemas.microsoft.com/office/drawing/2014/main" id="{00000000-0008-0000-0900-0000D3010000}"/>
            </a:ext>
          </a:extLst>
        </xdr:cNvPr>
        <xdr:cNvCxnSpPr/>
      </xdr:nvCxnSpPr>
      <xdr:spPr>
        <a:xfrm>
          <a:off x="22347011" y="4650923"/>
          <a:ext cx="1361" cy="119878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1499</xdr:col>
      <xdr:colOff>122463</xdr:colOff>
      <xdr:row>49</xdr:row>
      <xdr:rowOff>183695</xdr:rowOff>
    </xdr:from>
    <xdr:ext cx="125186" cy="145597"/>
    <xdr:pic>
      <xdr:nvPicPr>
        <xdr:cNvPr id="468" name="Imagem 467">
          <a:extLst>
            <a:ext uri="{FF2B5EF4-FFF2-40B4-BE49-F238E27FC236}">
              <a16:creationId xmlns:a16="http://schemas.microsoft.com/office/drawing/2014/main" id="{00000000-0008-0000-0900-0000D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08809" y="5368016"/>
          <a:ext cx="125186" cy="1455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1499</xdr:col>
      <xdr:colOff>108856</xdr:colOff>
      <xdr:row>48</xdr:row>
      <xdr:rowOff>6804</xdr:rowOff>
    </xdr:from>
    <xdr:ext cx="144236" cy="142875"/>
    <xdr:pic>
      <xdr:nvPicPr>
        <xdr:cNvPr id="469" name="Imagem 468">
          <a:extLst>
            <a:ext uri="{FF2B5EF4-FFF2-40B4-BE49-F238E27FC236}">
              <a16:creationId xmlns:a16="http://schemas.microsoft.com/office/drawing/2014/main" id="{00000000-0008-0000-0900-0000D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514252" y="5007429"/>
          <a:ext cx="144236"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1499</xdr:col>
      <xdr:colOff>129268</xdr:colOff>
      <xdr:row>46</xdr:row>
      <xdr:rowOff>20410</xdr:rowOff>
    </xdr:from>
    <xdr:ext cx="125186" cy="142875"/>
    <xdr:pic>
      <xdr:nvPicPr>
        <xdr:cNvPr id="470" name="Imagem 469">
          <a:extLst>
            <a:ext uri="{FF2B5EF4-FFF2-40B4-BE49-F238E27FC236}">
              <a16:creationId xmlns:a16="http://schemas.microsoft.com/office/drawing/2014/main" id="{00000000-0008-0000-0900-0000D6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506089" y="4653642"/>
          <a:ext cx="125186"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1503</xdr:col>
      <xdr:colOff>68036</xdr:colOff>
      <xdr:row>50</xdr:row>
      <xdr:rowOff>6803</xdr:rowOff>
    </xdr:from>
    <xdr:ext cx="159203" cy="142875"/>
    <xdr:pic>
      <xdr:nvPicPr>
        <xdr:cNvPr id="471" name="Imagem 470">
          <a:extLst>
            <a:ext uri="{FF2B5EF4-FFF2-40B4-BE49-F238E27FC236}">
              <a16:creationId xmlns:a16="http://schemas.microsoft.com/office/drawing/2014/main" id="{00000000-0008-0000-0900-0000D7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846268" y="5374821"/>
          <a:ext cx="159203"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1503</xdr:col>
      <xdr:colOff>108858</xdr:colOff>
      <xdr:row>48</xdr:row>
      <xdr:rowOff>0</xdr:rowOff>
    </xdr:from>
    <xdr:ext cx="123825" cy="142875"/>
    <xdr:pic>
      <xdr:nvPicPr>
        <xdr:cNvPr id="472" name="Imagem 471">
          <a:extLst>
            <a:ext uri="{FF2B5EF4-FFF2-40B4-BE49-F238E27FC236}">
              <a16:creationId xmlns:a16="http://schemas.microsoft.com/office/drawing/2014/main" id="{00000000-0008-0000-0900-0000D8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1868040" y="5000625"/>
          <a:ext cx="1238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1503</xdr:col>
      <xdr:colOff>95251</xdr:colOff>
      <xdr:row>46</xdr:row>
      <xdr:rowOff>6803</xdr:rowOff>
    </xdr:from>
    <xdr:ext cx="123825" cy="142875"/>
    <xdr:pic>
      <xdr:nvPicPr>
        <xdr:cNvPr id="473" name="Imagem 472">
          <a:extLst>
            <a:ext uri="{FF2B5EF4-FFF2-40B4-BE49-F238E27FC236}">
              <a16:creationId xmlns:a16="http://schemas.microsoft.com/office/drawing/2014/main" id="{00000000-0008-0000-0900-0000D9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863958" y="4640035"/>
          <a:ext cx="1238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1507</xdr:col>
      <xdr:colOff>102054</xdr:colOff>
      <xdr:row>50</xdr:row>
      <xdr:rowOff>13608</xdr:rowOff>
    </xdr:from>
    <xdr:ext cx="125185" cy="142875"/>
    <xdr:pic>
      <xdr:nvPicPr>
        <xdr:cNvPr id="474" name="Imagem 473">
          <a:extLst>
            <a:ext uri="{FF2B5EF4-FFF2-40B4-BE49-F238E27FC236}">
              <a16:creationId xmlns:a16="http://schemas.microsoft.com/office/drawing/2014/main" id="{00000000-0008-0000-0900-0000DA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215022" y="5381626"/>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1507</xdr:col>
      <xdr:colOff>102054</xdr:colOff>
      <xdr:row>48</xdr:row>
      <xdr:rowOff>6803</xdr:rowOff>
    </xdr:from>
    <xdr:ext cx="125185" cy="142875"/>
    <xdr:pic>
      <xdr:nvPicPr>
        <xdr:cNvPr id="475" name="Imagem 474">
          <a:extLst>
            <a:ext uri="{FF2B5EF4-FFF2-40B4-BE49-F238E27FC236}">
              <a16:creationId xmlns:a16="http://schemas.microsoft.com/office/drawing/2014/main" id="{00000000-0008-0000-0900-0000DB01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2215022" y="5007428"/>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1507</xdr:col>
      <xdr:colOff>102054</xdr:colOff>
      <xdr:row>46</xdr:row>
      <xdr:rowOff>0</xdr:rowOff>
    </xdr:from>
    <xdr:ext cx="125185" cy="142875"/>
    <xdr:pic>
      <xdr:nvPicPr>
        <xdr:cNvPr id="476" name="Imagem 475">
          <a:extLst>
            <a:ext uri="{FF2B5EF4-FFF2-40B4-BE49-F238E27FC236}">
              <a16:creationId xmlns:a16="http://schemas.microsoft.com/office/drawing/2014/main" id="{00000000-0008-0000-0900-0000DC01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2215022" y="4633232"/>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1508</xdr:col>
      <xdr:colOff>59872</xdr:colOff>
      <xdr:row>45</xdr:row>
      <xdr:rowOff>161927</xdr:rowOff>
    </xdr:from>
    <xdr:to>
      <xdr:col>1508</xdr:col>
      <xdr:colOff>61233</xdr:colOff>
      <xdr:row>52</xdr:row>
      <xdr:rowOff>61232</xdr:rowOff>
    </xdr:to>
    <xdr:cxnSp macro="">
      <xdr:nvCxnSpPr>
        <xdr:cNvPr id="477" name="Conector de seta reta 476">
          <a:extLst>
            <a:ext uri="{FF2B5EF4-FFF2-40B4-BE49-F238E27FC236}">
              <a16:creationId xmlns:a16="http://schemas.microsoft.com/office/drawing/2014/main" id="{00000000-0008-0000-0900-0000DD010000}"/>
            </a:ext>
          </a:extLst>
        </xdr:cNvPr>
        <xdr:cNvCxnSpPr/>
      </xdr:nvCxnSpPr>
      <xdr:spPr>
        <a:xfrm>
          <a:off x="22280336" y="4611463"/>
          <a:ext cx="1361" cy="119878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1507</xdr:col>
      <xdr:colOff>21771</xdr:colOff>
      <xdr:row>45</xdr:row>
      <xdr:rowOff>164648</xdr:rowOff>
    </xdr:from>
    <xdr:to>
      <xdr:col>1507</xdr:col>
      <xdr:colOff>23132</xdr:colOff>
      <xdr:row>52</xdr:row>
      <xdr:rowOff>63953</xdr:rowOff>
    </xdr:to>
    <xdr:cxnSp macro="">
      <xdr:nvCxnSpPr>
        <xdr:cNvPr id="478" name="Conector de seta reta 477">
          <a:extLst>
            <a:ext uri="{FF2B5EF4-FFF2-40B4-BE49-F238E27FC236}">
              <a16:creationId xmlns:a16="http://schemas.microsoft.com/office/drawing/2014/main" id="{00000000-0008-0000-0900-0000DE010000}"/>
            </a:ext>
          </a:extLst>
        </xdr:cNvPr>
        <xdr:cNvCxnSpPr/>
      </xdr:nvCxnSpPr>
      <xdr:spPr>
        <a:xfrm>
          <a:off x="22153789" y="4614184"/>
          <a:ext cx="1361" cy="119878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1509</xdr:col>
      <xdr:colOff>38100</xdr:colOff>
      <xdr:row>46</xdr:row>
      <xdr:rowOff>17691</xdr:rowOff>
    </xdr:from>
    <xdr:to>
      <xdr:col>1509</xdr:col>
      <xdr:colOff>39461</xdr:colOff>
      <xdr:row>52</xdr:row>
      <xdr:rowOff>100692</xdr:rowOff>
    </xdr:to>
    <xdr:cxnSp macro="">
      <xdr:nvCxnSpPr>
        <xdr:cNvPr id="479" name="Conector de seta reta 478">
          <a:extLst>
            <a:ext uri="{FF2B5EF4-FFF2-40B4-BE49-F238E27FC236}">
              <a16:creationId xmlns:a16="http://schemas.microsoft.com/office/drawing/2014/main" id="{00000000-0008-0000-0900-0000DF010000}"/>
            </a:ext>
          </a:extLst>
        </xdr:cNvPr>
        <xdr:cNvCxnSpPr/>
      </xdr:nvCxnSpPr>
      <xdr:spPr>
        <a:xfrm>
          <a:off x="22347011" y="4650923"/>
          <a:ext cx="1361" cy="119878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1519</xdr:col>
      <xdr:colOff>122463</xdr:colOff>
      <xdr:row>49</xdr:row>
      <xdr:rowOff>183695</xdr:rowOff>
    </xdr:from>
    <xdr:ext cx="125186" cy="145597"/>
    <xdr:pic>
      <xdr:nvPicPr>
        <xdr:cNvPr id="480" name="Imagem 479">
          <a:extLst>
            <a:ext uri="{FF2B5EF4-FFF2-40B4-BE49-F238E27FC236}">
              <a16:creationId xmlns:a16="http://schemas.microsoft.com/office/drawing/2014/main" id="{00000000-0008-0000-0900-0000E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277738" y="5368016"/>
          <a:ext cx="125186" cy="1455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1519</xdr:col>
      <xdr:colOff>108856</xdr:colOff>
      <xdr:row>48</xdr:row>
      <xdr:rowOff>6804</xdr:rowOff>
    </xdr:from>
    <xdr:ext cx="144236" cy="142875"/>
    <xdr:pic>
      <xdr:nvPicPr>
        <xdr:cNvPr id="481" name="Imagem 480">
          <a:extLst>
            <a:ext uri="{FF2B5EF4-FFF2-40B4-BE49-F238E27FC236}">
              <a16:creationId xmlns:a16="http://schemas.microsoft.com/office/drawing/2014/main" id="{00000000-0008-0000-0900-0000E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283181" y="5007429"/>
          <a:ext cx="144236"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1519</xdr:col>
      <xdr:colOff>129268</xdr:colOff>
      <xdr:row>46</xdr:row>
      <xdr:rowOff>20410</xdr:rowOff>
    </xdr:from>
    <xdr:ext cx="125186" cy="142875"/>
    <xdr:pic>
      <xdr:nvPicPr>
        <xdr:cNvPr id="482" name="Imagem 481">
          <a:extLst>
            <a:ext uri="{FF2B5EF4-FFF2-40B4-BE49-F238E27FC236}">
              <a16:creationId xmlns:a16="http://schemas.microsoft.com/office/drawing/2014/main" id="{00000000-0008-0000-0900-0000E2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275018" y="4653642"/>
          <a:ext cx="125186"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1519</xdr:col>
      <xdr:colOff>122463</xdr:colOff>
      <xdr:row>49</xdr:row>
      <xdr:rowOff>183695</xdr:rowOff>
    </xdr:from>
    <xdr:ext cx="125186" cy="145597"/>
    <xdr:pic>
      <xdr:nvPicPr>
        <xdr:cNvPr id="483" name="Imagem 482">
          <a:extLst>
            <a:ext uri="{FF2B5EF4-FFF2-40B4-BE49-F238E27FC236}">
              <a16:creationId xmlns:a16="http://schemas.microsoft.com/office/drawing/2014/main" id="{00000000-0008-0000-0900-0000E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277738" y="5368016"/>
          <a:ext cx="125186" cy="1455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1519</xdr:col>
      <xdr:colOff>108856</xdr:colOff>
      <xdr:row>48</xdr:row>
      <xdr:rowOff>6804</xdr:rowOff>
    </xdr:from>
    <xdr:ext cx="144236" cy="142875"/>
    <xdr:pic>
      <xdr:nvPicPr>
        <xdr:cNvPr id="484" name="Imagem 483">
          <a:extLst>
            <a:ext uri="{FF2B5EF4-FFF2-40B4-BE49-F238E27FC236}">
              <a16:creationId xmlns:a16="http://schemas.microsoft.com/office/drawing/2014/main" id="{00000000-0008-0000-0900-0000E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283181" y="5007429"/>
          <a:ext cx="144236"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1519</xdr:col>
      <xdr:colOff>129268</xdr:colOff>
      <xdr:row>46</xdr:row>
      <xdr:rowOff>20410</xdr:rowOff>
    </xdr:from>
    <xdr:ext cx="125186" cy="142875"/>
    <xdr:pic>
      <xdr:nvPicPr>
        <xdr:cNvPr id="485" name="Imagem 484">
          <a:extLst>
            <a:ext uri="{FF2B5EF4-FFF2-40B4-BE49-F238E27FC236}">
              <a16:creationId xmlns:a16="http://schemas.microsoft.com/office/drawing/2014/main" id="{00000000-0008-0000-0900-0000E5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275018" y="4653642"/>
          <a:ext cx="125186"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1512</xdr:col>
      <xdr:colOff>122463</xdr:colOff>
      <xdr:row>49</xdr:row>
      <xdr:rowOff>183695</xdr:rowOff>
    </xdr:from>
    <xdr:ext cx="125186" cy="145597"/>
    <xdr:pic>
      <xdr:nvPicPr>
        <xdr:cNvPr id="486" name="Imagem 485">
          <a:extLst>
            <a:ext uri="{FF2B5EF4-FFF2-40B4-BE49-F238E27FC236}">
              <a16:creationId xmlns:a16="http://schemas.microsoft.com/office/drawing/2014/main" id="{00000000-0008-0000-0900-0000E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658613" y="5368016"/>
          <a:ext cx="125186" cy="1455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1512</xdr:col>
      <xdr:colOff>108856</xdr:colOff>
      <xdr:row>48</xdr:row>
      <xdr:rowOff>6804</xdr:rowOff>
    </xdr:from>
    <xdr:ext cx="144236" cy="142875"/>
    <xdr:pic>
      <xdr:nvPicPr>
        <xdr:cNvPr id="487" name="Imagem 486">
          <a:extLst>
            <a:ext uri="{FF2B5EF4-FFF2-40B4-BE49-F238E27FC236}">
              <a16:creationId xmlns:a16="http://schemas.microsoft.com/office/drawing/2014/main" id="{00000000-0008-0000-0900-0000E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664056" y="5007429"/>
          <a:ext cx="144236"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1512</xdr:col>
      <xdr:colOff>129268</xdr:colOff>
      <xdr:row>46</xdr:row>
      <xdr:rowOff>20410</xdr:rowOff>
    </xdr:from>
    <xdr:ext cx="125186" cy="142875"/>
    <xdr:pic>
      <xdr:nvPicPr>
        <xdr:cNvPr id="488" name="Imagem 487">
          <a:extLst>
            <a:ext uri="{FF2B5EF4-FFF2-40B4-BE49-F238E27FC236}">
              <a16:creationId xmlns:a16="http://schemas.microsoft.com/office/drawing/2014/main" id="{00000000-0008-0000-0900-0000E8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655893" y="4653642"/>
          <a:ext cx="125186"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1516</xdr:col>
      <xdr:colOff>68036</xdr:colOff>
      <xdr:row>50</xdr:row>
      <xdr:rowOff>6803</xdr:rowOff>
    </xdr:from>
    <xdr:ext cx="159203" cy="142875"/>
    <xdr:pic>
      <xdr:nvPicPr>
        <xdr:cNvPr id="489" name="Imagem 488">
          <a:extLst>
            <a:ext uri="{FF2B5EF4-FFF2-40B4-BE49-F238E27FC236}">
              <a16:creationId xmlns:a16="http://schemas.microsoft.com/office/drawing/2014/main" id="{00000000-0008-0000-0900-0000E9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2996072" y="5374821"/>
          <a:ext cx="159203"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1516</xdr:col>
      <xdr:colOff>108858</xdr:colOff>
      <xdr:row>48</xdr:row>
      <xdr:rowOff>0</xdr:rowOff>
    </xdr:from>
    <xdr:ext cx="123825" cy="142875"/>
    <xdr:pic>
      <xdr:nvPicPr>
        <xdr:cNvPr id="490" name="Imagem 489">
          <a:extLst>
            <a:ext uri="{FF2B5EF4-FFF2-40B4-BE49-F238E27FC236}">
              <a16:creationId xmlns:a16="http://schemas.microsoft.com/office/drawing/2014/main" id="{00000000-0008-0000-0900-0000EA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3017844" y="5000625"/>
          <a:ext cx="1238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1516</xdr:col>
      <xdr:colOff>95251</xdr:colOff>
      <xdr:row>46</xdr:row>
      <xdr:rowOff>6803</xdr:rowOff>
    </xdr:from>
    <xdr:ext cx="123825" cy="142875"/>
    <xdr:pic>
      <xdr:nvPicPr>
        <xdr:cNvPr id="491" name="Imagem 490">
          <a:extLst>
            <a:ext uri="{FF2B5EF4-FFF2-40B4-BE49-F238E27FC236}">
              <a16:creationId xmlns:a16="http://schemas.microsoft.com/office/drawing/2014/main" id="{00000000-0008-0000-0900-0000EB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013762" y="4640035"/>
          <a:ext cx="1238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1520</xdr:col>
      <xdr:colOff>102054</xdr:colOff>
      <xdr:row>50</xdr:row>
      <xdr:rowOff>13608</xdr:rowOff>
    </xdr:from>
    <xdr:ext cx="125185" cy="142875"/>
    <xdr:pic>
      <xdr:nvPicPr>
        <xdr:cNvPr id="492" name="Imagem 491">
          <a:extLst>
            <a:ext uri="{FF2B5EF4-FFF2-40B4-BE49-F238E27FC236}">
              <a16:creationId xmlns:a16="http://schemas.microsoft.com/office/drawing/2014/main" id="{00000000-0008-0000-0900-0000EC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3364825" y="5381626"/>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1520</xdr:col>
      <xdr:colOff>102054</xdr:colOff>
      <xdr:row>48</xdr:row>
      <xdr:rowOff>6803</xdr:rowOff>
    </xdr:from>
    <xdr:ext cx="125185" cy="142875"/>
    <xdr:pic>
      <xdr:nvPicPr>
        <xdr:cNvPr id="493" name="Imagem 492">
          <a:extLst>
            <a:ext uri="{FF2B5EF4-FFF2-40B4-BE49-F238E27FC236}">
              <a16:creationId xmlns:a16="http://schemas.microsoft.com/office/drawing/2014/main" id="{00000000-0008-0000-0900-0000ED01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364825" y="5007428"/>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1520</xdr:col>
      <xdr:colOff>102054</xdr:colOff>
      <xdr:row>46</xdr:row>
      <xdr:rowOff>0</xdr:rowOff>
    </xdr:from>
    <xdr:ext cx="125185" cy="142875"/>
    <xdr:pic>
      <xdr:nvPicPr>
        <xdr:cNvPr id="494" name="Imagem 493">
          <a:extLst>
            <a:ext uri="{FF2B5EF4-FFF2-40B4-BE49-F238E27FC236}">
              <a16:creationId xmlns:a16="http://schemas.microsoft.com/office/drawing/2014/main" id="{00000000-0008-0000-0900-0000EE01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3364825" y="4633232"/>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1521</xdr:col>
      <xdr:colOff>59872</xdr:colOff>
      <xdr:row>45</xdr:row>
      <xdr:rowOff>161927</xdr:rowOff>
    </xdr:from>
    <xdr:to>
      <xdr:col>1521</xdr:col>
      <xdr:colOff>61233</xdr:colOff>
      <xdr:row>52</xdr:row>
      <xdr:rowOff>61232</xdr:rowOff>
    </xdr:to>
    <xdr:cxnSp macro="">
      <xdr:nvCxnSpPr>
        <xdr:cNvPr id="495" name="Conector de seta reta 494">
          <a:extLst>
            <a:ext uri="{FF2B5EF4-FFF2-40B4-BE49-F238E27FC236}">
              <a16:creationId xmlns:a16="http://schemas.microsoft.com/office/drawing/2014/main" id="{00000000-0008-0000-0900-0000EF010000}"/>
            </a:ext>
          </a:extLst>
        </xdr:cNvPr>
        <xdr:cNvCxnSpPr/>
      </xdr:nvCxnSpPr>
      <xdr:spPr>
        <a:xfrm>
          <a:off x="23430140" y="4611463"/>
          <a:ext cx="1361" cy="119878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1520</xdr:col>
      <xdr:colOff>21771</xdr:colOff>
      <xdr:row>45</xdr:row>
      <xdr:rowOff>164648</xdr:rowOff>
    </xdr:from>
    <xdr:to>
      <xdr:col>1520</xdr:col>
      <xdr:colOff>23132</xdr:colOff>
      <xdr:row>52</xdr:row>
      <xdr:rowOff>63953</xdr:rowOff>
    </xdr:to>
    <xdr:cxnSp macro="">
      <xdr:nvCxnSpPr>
        <xdr:cNvPr id="496" name="Conector de seta reta 495">
          <a:extLst>
            <a:ext uri="{FF2B5EF4-FFF2-40B4-BE49-F238E27FC236}">
              <a16:creationId xmlns:a16="http://schemas.microsoft.com/office/drawing/2014/main" id="{00000000-0008-0000-0900-0000F0010000}"/>
            </a:ext>
          </a:extLst>
        </xdr:cNvPr>
        <xdr:cNvCxnSpPr/>
      </xdr:nvCxnSpPr>
      <xdr:spPr>
        <a:xfrm>
          <a:off x="23303592" y="4614184"/>
          <a:ext cx="1361" cy="119878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1522</xdr:col>
      <xdr:colOff>38100</xdr:colOff>
      <xdr:row>46</xdr:row>
      <xdr:rowOff>17691</xdr:rowOff>
    </xdr:from>
    <xdr:to>
      <xdr:col>1522</xdr:col>
      <xdr:colOff>39461</xdr:colOff>
      <xdr:row>52</xdr:row>
      <xdr:rowOff>100692</xdr:rowOff>
    </xdr:to>
    <xdr:cxnSp macro="">
      <xdr:nvCxnSpPr>
        <xdr:cNvPr id="497" name="Conector de seta reta 496">
          <a:extLst>
            <a:ext uri="{FF2B5EF4-FFF2-40B4-BE49-F238E27FC236}">
              <a16:creationId xmlns:a16="http://schemas.microsoft.com/office/drawing/2014/main" id="{00000000-0008-0000-0900-0000F1010000}"/>
            </a:ext>
          </a:extLst>
        </xdr:cNvPr>
        <xdr:cNvCxnSpPr/>
      </xdr:nvCxnSpPr>
      <xdr:spPr>
        <a:xfrm>
          <a:off x="23496814" y="4650923"/>
          <a:ext cx="1361" cy="119878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1512</xdr:col>
      <xdr:colOff>122463</xdr:colOff>
      <xdr:row>49</xdr:row>
      <xdr:rowOff>183695</xdr:rowOff>
    </xdr:from>
    <xdr:ext cx="125186" cy="145597"/>
    <xdr:pic>
      <xdr:nvPicPr>
        <xdr:cNvPr id="498" name="Imagem 497">
          <a:extLst>
            <a:ext uri="{FF2B5EF4-FFF2-40B4-BE49-F238E27FC236}">
              <a16:creationId xmlns:a16="http://schemas.microsoft.com/office/drawing/2014/main" id="{00000000-0008-0000-0900-0000F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658613" y="5368016"/>
          <a:ext cx="125186" cy="1455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1512</xdr:col>
      <xdr:colOff>108856</xdr:colOff>
      <xdr:row>48</xdr:row>
      <xdr:rowOff>6804</xdr:rowOff>
    </xdr:from>
    <xdr:ext cx="144236" cy="142875"/>
    <xdr:pic>
      <xdr:nvPicPr>
        <xdr:cNvPr id="499" name="Imagem 498">
          <a:extLst>
            <a:ext uri="{FF2B5EF4-FFF2-40B4-BE49-F238E27FC236}">
              <a16:creationId xmlns:a16="http://schemas.microsoft.com/office/drawing/2014/main" id="{00000000-0008-0000-0900-0000F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664056" y="5007429"/>
          <a:ext cx="144236"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1512</xdr:col>
      <xdr:colOff>129268</xdr:colOff>
      <xdr:row>46</xdr:row>
      <xdr:rowOff>20410</xdr:rowOff>
    </xdr:from>
    <xdr:ext cx="125186" cy="142875"/>
    <xdr:pic>
      <xdr:nvPicPr>
        <xdr:cNvPr id="500" name="Imagem 499">
          <a:extLst>
            <a:ext uri="{FF2B5EF4-FFF2-40B4-BE49-F238E27FC236}">
              <a16:creationId xmlns:a16="http://schemas.microsoft.com/office/drawing/2014/main" id="{00000000-0008-0000-0900-0000F4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655893" y="4653642"/>
          <a:ext cx="125186"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1516</xdr:col>
      <xdr:colOff>68036</xdr:colOff>
      <xdr:row>50</xdr:row>
      <xdr:rowOff>6803</xdr:rowOff>
    </xdr:from>
    <xdr:ext cx="159203" cy="142875"/>
    <xdr:pic>
      <xdr:nvPicPr>
        <xdr:cNvPr id="501" name="Imagem 500">
          <a:extLst>
            <a:ext uri="{FF2B5EF4-FFF2-40B4-BE49-F238E27FC236}">
              <a16:creationId xmlns:a16="http://schemas.microsoft.com/office/drawing/2014/main" id="{00000000-0008-0000-0900-0000F5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2996072" y="5374821"/>
          <a:ext cx="159203"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1516</xdr:col>
      <xdr:colOff>108858</xdr:colOff>
      <xdr:row>48</xdr:row>
      <xdr:rowOff>0</xdr:rowOff>
    </xdr:from>
    <xdr:ext cx="123825" cy="142875"/>
    <xdr:pic>
      <xdr:nvPicPr>
        <xdr:cNvPr id="502" name="Imagem 501">
          <a:extLst>
            <a:ext uri="{FF2B5EF4-FFF2-40B4-BE49-F238E27FC236}">
              <a16:creationId xmlns:a16="http://schemas.microsoft.com/office/drawing/2014/main" id="{00000000-0008-0000-0900-0000F6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3017844" y="5000625"/>
          <a:ext cx="1238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1516</xdr:col>
      <xdr:colOff>95251</xdr:colOff>
      <xdr:row>46</xdr:row>
      <xdr:rowOff>6803</xdr:rowOff>
    </xdr:from>
    <xdr:ext cx="123825" cy="142875"/>
    <xdr:pic>
      <xdr:nvPicPr>
        <xdr:cNvPr id="503" name="Imagem 502">
          <a:extLst>
            <a:ext uri="{FF2B5EF4-FFF2-40B4-BE49-F238E27FC236}">
              <a16:creationId xmlns:a16="http://schemas.microsoft.com/office/drawing/2014/main" id="{00000000-0008-0000-0900-0000F7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013762" y="4640035"/>
          <a:ext cx="1238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1520</xdr:col>
      <xdr:colOff>102054</xdr:colOff>
      <xdr:row>50</xdr:row>
      <xdr:rowOff>13608</xdr:rowOff>
    </xdr:from>
    <xdr:ext cx="125185" cy="142875"/>
    <xdr:pic>
      <xdr:nvPicPr>
        <xdr:cNvPr id="504" name="Imagem 503">
          <a:extLst>
            <a:ext uri="{FF2B5EF4-FFF2-40B4-BE49-F238E27FC236}">
              <a16:creationId xmlns:a16="http://schemas.microsoft.com/office/drawing/2014/main" id="{00000000-0008-0000-0900-0000F8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3364825" y="5381626"/>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1520</xdr:col>
      <xdr:colOff>102054</xdr:colOff>
      <xdr:row>48</xdr:row>
      <xdr:rowOff>6803</xdr:rowOff>
    </xdr:from>
    <xdr:ext cx="125185" cy="142875"/>
    <xdr:pic>
      <xdr:nvPicPr>
        <xdr:cNvPr id="505" name="Imagem 504">
          <a:extLst>
            <a:ext uri="{FF2B5EF4-FFF2-40B4-BE49-F238E27FC236}">
              <a16:creationId xmlns:a16="http://schemas.microsoft.com/office/drawing/2014/main" id="{00000000-0008-0000-0900-0000F901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364825" y="5007428"/>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1520</xdr:col>
      <xdr:colOff>102054</xdr:colOff>
      <xdr:row>46</xdr:row>
      <xdr:rowOff>0</xdr:rowOff>
    </xdr:from>
    <xdr:ext cx="125185" cy="142875"/>
    <xdr:pic>
      <xdr:nvPicPr>
        <xdr:cNvPr id="506" name="Imagem 505">
          <a:extLst>
            <a:ext uri="{FF2B5EF4-FFF2-40B4-BE49-F238E27FC236}">
              <a16:creationId xmlns:a16="http://schemas.microsoft.com/office/drawing/2014/main" id="{00000000-0008-0000-0900-0000FA01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3364825" y="4633232"/>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1521</xdr:col>
      <xdr:colOff>59872</xdr:colOff>
      <xdr:row>45</xdr:row>
      <xdr:rowOff>161927</xdr:rowOff>
    </xdr:from>
    <xdr:to>
      <xdr:col>1521</xdr:col>
      <xdr:colOff>61233</xdr:colOff>
      <xdr:row>52</xdr:row>
      <xdr:rowOff>61232</xdr:rowOff>
    </xdr:to>
    <xdr:cxnSp macro="">
      <xdr:nvCxnSpPr>
        <xdr:cNvPr id="507" name="Conector de seta reta 506">
          <a:extLst>
            <a:ext uri="{FF2B5EF4-FFF2-40B4-BE49-F238E27FC236}">
              <a16:creationId xmlns:a16="http://schemas.microsoft.com/office/drawing/2014/main" id="{00000000-0008-0000-0900-0000FB010000}"/>
            </a:ext>
          </a:extLst>
        </xdr:cNvPr>
        <xdr:cNvCxnSpPr/>
      </xdr:nvCxnSpPr>
      <xdr:spPr>
        <a:xfrm>
          <a:off x="23430140" y="4611463"/>
          <a:ext cx="1361" cy="119878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1520</xdr:col>
      <xdr:colOff>21771</xdr:colOff>
      <xdr:row>45</xdr:row>
      <xdr:rowOff>164648</xdr:rowOff>
    </xdr:from>
    <xdr:to>
      <xdr:col>1520</xdr:col>
      <xdr:colOff>23132</xdr:colOff>
      <xdr:row>52</xdr:row>
      <xdr:rowOff>63953</xdr:rowOff>
    </xdr:to>
    <xdr:cxnSp macro="">
      <xdr:nvCxnSpPr>
        <xdr:cNvPr id="508" name="Conector de seta reta 507">
          <a:extLst>
            <a:ext uri="{FF2B5EF4-FFF2-40B4-BE49-F238E27FC236}">
              <a16:creationId xmlns:a16="http://schemas.microsoft.com/office/drawing/2014/main" id="{00000000-0008-0000-0900-0000FC010000}"/>
            </a:ext>
          </a:extLst>
        </xdr:cNvPr>
        <xdr:cNvCxnSpPr/>
      </xdr:nvCxnSpPr>
      <xdr:spPr>
        <a:xfrm>
          <a:off x="23303592" y="4614184"/>
          <a:ext cx="1361" cy="119878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1522</xdr:col>
      <xdr:colOff>38100</xdr:colOff>
      <xdr:row>46</xdr:row>
      <xdr:rowOff>17691</xdr:rowOff>
    </xdr:from>
    <xdr:to>
      <xdr:col>1522</xdr:col>
      <xdr:colOff>39461</xdr:colOff>
      <xdr:row>52</xdr:row>
      <xdr:rowOff>100692</xdr:rowOff>
    </xdr:to>
    <xdr:cxnSp macro="">
      <xdr:nvCxnSpPr>
        <xdr:cNvPr id="509" name="Conector de seta reta 508">
          <a:extLst>
            <a:ext uri="{FF2B5EF4-FFF2-40B4-BE49-F238E27FC236}">
              <a16:creationId xmlns:a16="http://schemas.microsoft.com/office/drawing/2014/main" id="{00000000-0008-0000-0900-0000FD010000}"/>
            </a:ext>
          </a:extLst>
        </xdr:cNvPr>
        <xdr:cNvCxnSpPr/>
      </xdr:nvCxnSpPr>
      <xdr:spPr>
        <a:xfrm>
          <a:off x="23496814" y="4650923"/>
          <a:ext cx="1361" cy="119878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1523</xdr:col>
      <xdr:colOff>68036</xdr:colOff>
      <xdr:row>50</xdr:row>
      <xdr:rowOff>6803</xdr:rowOff>
    </xdr:from>
    <xdr:ext cx="159203" cy="142875"/>
    <xdr:pic>
      <xdr:nvPicPr>
        <xdr:cNvPr id="510" name="Imagem 509">
          <a:extLst>
            <a:ext uri="{FF2B5EF4-FFF2-40B4-BE49-F238E27FC236}">
              <a16:creationId xmlns:a16="http://schemas.microsoft.com/office/drawing/2014/main" id="{00000000-0008-0000-0900-0000FE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3615197" y="5374821"/>
          <a:ext cx="159203"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1523</xdr:col>
      <xdr:colOff>108858</xdr:colOff>
      <xdr:row>48</xdr:row>
      <xdr:rowOff>0</xdr:rowOff>
    </xdr:from>
    <xdr:ext cx="123825" cy="142875"/>
    <xdr:pic>
      <xdr:nvPicPr>
        <xdr:cNvPr id="511" name="Imagem 510">
          <a:extLst>
            <a:ext uri="{FF2B5EF4-FFF2-40B4-BE49-F238E27FC236}">
              <a16:creationId xmlns:a16="http://schemas.microsoft.com/office/drawing/2014/main" id="{00000000-0008-0000-0900-0000FF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3636969" y="5000625"/>
          <a:ext cx="1238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1523</xdr:col>
      <xdr:colOff>95251</xdr:colOff>
      <xdr:row>46</xdr:row>
      <xdr:rowOff>6803</xdr:rowOff>
    </xdr:from>
    <xdr:ext cx="123825" cy="142875"/>
    <xdr:pic>
      <xdr:nvPicPr>
        <xdr:cNvPr id="512" name="Imagem 511">
          <a:extLst>
            <a:ext uri="{FF2B5EF4-FFF2-40B4-BE49-F238E27FC236}">
              <a16:creationId xmlns:a16="http://schemas.microsoft.com/office/drawing/2014/main" id="{00000000-0008-0000-0900-000000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632887" y="4640035"/>
          <a:ext cx="1238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1527</xdr:col>
      <xdr:colOff>102054</xdr:colOff>
      <xdr:row>50</xdr:row>
      <xdr:rowOff>13608</xdr:rowOff>
    </xdr:from>
    <xdr:ext cx="125185" cy="142875"/>
    <xdr:pic>
      <xdr:nvPicPr>
        <xdr:cNvPr id="513" name="Imagem 512">
          <a:extLst>
            <a:ext uri="{FF2B5EF4-FFF2-40B4-BE49-F238E27FC236}">
              <a16:creationId xmlns:a16="http://schemas.microsoft.com/office/drawing/2014/main" id="{00000000-0008-0000-0900-000001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3990754" y="5381626"/>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1527</xdr:col>
      <xdr:colOff>102054</xdr:colOff>
      <xdr:row>48</xdr:row>
      <xdr:rowOff>6803</xdr:rowOff>
    </xdr:from>
    <xdr:ext cx="125185" cy="142875"/>
    <xdr:pic>
      <xdr:nvPicPr>
        <xdr:cNvPr id="514" name="Imagem 513">
          <a:extLst>
            <a:ext uri="{FF2B5EF4-FFF2-40B4-BE49-F238E27FC236}">
              <a16:creationId xmlns:a16="http://schemas.microsoft.com/office/drawing/2014/main" id="{00000000-0008-0000-0900-00000202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990754" y="5007428"/>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1527</xdr:col>
      <xdr:colOff>102054</xdr:colOff>
      <xdr:row>46</xdr:row>
      <xdr:rowOff>0</xdr:rowOff>
    </xdr:from>
    <xdr:ext cx="125185" cy="142875"/>
    <xdr:pic>
      <xdr:nvPicPr>
        <xdr:cNvPr id="515" name="Imagem 514">
          <a:extLst>
            <a:ext uri="{FF2B5EF4-FFF2-40B4-BE49-F238E27FC236}">
              <a16:creationId xmlns:a16="http://schemas.microsoft.com/office/drawing/2014/main" id="{00000000-0008-0000-0900-00000302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3990754" y="4633232"/>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1523</xdr:col>
      <xdr:colOff>68036</xdr:colOff>
      <xdr:row>50</xdr:row>
      <xdr:rowOff>6803</xdr:rowOff>
    </xdr:from>
    <xdr:ext cx="159203" cy="142875"/>
    <xdr:pic>
      <xdr:nvPicPr>
        <xdr:cNvPr id="516" name="Imagem 515">
          <a:extLst>
            <a:ext uri="{FF2B5EF4-FFF2-40B4-BE49-F238E27FC236}">
              <a16:creationId xmlns:a16="http://schemas.microsoft.com/office/drawing/2014/main" id="{00000000-0008-0000-0900-000004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3615197" y="5374821"/>
          <a:ext cx="159203"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1523</xdr:col>
      <xdr:colOff>108858</xdr:colOff>
      <xdr:row>48</xdr:row>
      <xdr:rowOff>0</xdr:rowOff>
    </xdr:from>
    <xdr:ext cx="123825" cy="142875"/>
    <xdr:pic>
      <xdr:nvPicPr>
        <xdr:cNvPr id="517" name="Imagem 516">
          <a:extLst>
            <a:ext uri="{FF2B5EF4-FFF2-40B4-BE49-F238E27FC236}">
              <a16:creationId xmlns:a16="http://schemas.microsoft.com/office/drawing/2014/main" id="{00000000-0008-0000-0900-000005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3636969" y="5000625"/>
          <a:ext cx="1238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1523</xdr:col>
      <xdr:colOff>95251</xdr:colOff>
      <xdr:row>46</xdr:row>
      <xdr:rowOff>6803</xdr:rowOff>
    </xdr:from>
    <xdr:ext cx="123825" cy="142875"/>
    <xdr:pic>
      <xdr:nvPicPr>
        <xdr:cNvPr id="518" name="Imagem 517">
          <a:extLst>
            <a:ext uri="{FF2B5EF4-FFF2-40B4-BE49-F238E27FC236}">
              <a16:creationId xmlns:a16="http://schemas.microsoft.com/office/drawing/2014/main" id="{00000000-0008-0000-0900-000006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632887" y="4640035"/>
          <a:ext cx="1238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1527</xdr:col>
      <xdr:colOff>102054</xdr:colOff>
      <xdr:row>50</xdr:row>
      <xdr:rowOff>13608</xdr:rowOff>
    </xdr:from>
    <xdr:ext cx="125185" cy="142875"/>
    <xdr:pic>
      <xdr:nvPicPr>
        <xdr:cNvPr id="519" name="Imagem 518">
          <a:extLst>
            <a:ext uri="{FF2B5EF4-FFF2-40B4-BE49-F238E27FC236}">
              <a16:creationId xmlns:a16="http://schemas.microsoft.com/office/drawing/2014/main" id="{00000000-0008-0000-0900-000007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3990754" y="5381626"/>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1527</xdr:col>
      <xdr:colOff>102054</xdr:colOff>
      <xdr:row>48</xdr:row>
      <xdr:rowOff>6803</xdr:rowOff>
    </xdr:from>
    <xdr:ext cx="125185" cy="142875"/>
    <xdr:pic>
      <xdr:nvPicPr>
        <xdr:cNvPr id="520" name="Imagem 519">
          <a:extLst>
            <a:ext uri="{FF2B5EF4-FFF2-40B4-BE49-F238E27FC236}">
              <a16:creationId xmlns:a16="http://schemas.microsoft.com/office/drawing/2014/main" id="{00000000-0008-0000-0900-00000802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990754" y="5007428"/>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1527</xdr:col>
      <xdr:colOff>102054</xdr:colOff>
      <xdr:row>46</xdr:row>
      <xdr:rowOff>0</xdr:rowOff>
    </xdr:from>
    <xdr:ext cx="125185" cy="142875"/>
    <xdr:pic>
      <xdr:nvPicPr>
        <xdr:cNvPr id="521" name="Imagem 520">
          <a:extLst>
            <a:ext uri="{FF2B5EF4-FFF2-40B4-BE49-F238E27FC236}">
              <a16:creationId xmlns:a16="http://schemas.microsoft.com/office/drawing/2014/main" id="{00000000-0008-0000-0900-00000902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3990754" y="4633232"/>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1532</xdr:col>
      <xdr:colOff>122463</xdr:colOff>
      <xdr:row>49</xdr:row>
      <xdr:rowOff>183695</xdr:rowOff>
    </xdr:from>
    <xdr:ext cx="125186" cy="145597"/>
    <xdr:pic>
      <xdr:nvPicPr>
        <xdr:cNvPr id="522" name="Imagem 521">
          <a:extLst>
            <a:ext uri="{FF2B5EF4-FFF2-40B4-BE49-F238E27FC236}">
              <a16:creationId xmlns:a16="http://schemas.microsoft.com/office/drawing/2014/main" id="{00000000-0008-0000-0900-00000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434345" y="5368016"/>
          <a:ext cx="125186" cy="1455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1532</xdr:col>
      <xdr:colOff>108856</xdr:colOff>
      <xdr:row>48</xdr:row>
      <xdr:rowOff>6804</xdr:rowOff>
    </xdr:from>
    <xdr:ext cx="144236" cy="142875"/>
    <xdr:pic>
      <xdr:nvPicPr>
        <xdr:cNvPr id="523" name="Imagem 522">
          <a:extLst>
            <a:ext uri="{FF2B5EF4-FFF2-40B4-BE49-F238E27FC236}">
              <a16:creationId xmlns:a16="http://schemas.microsoft.com/office/drawing/2014/main" id="{00000000-0008-0000-0900-00000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439788" y="5007429"/>
          <a:ext cx="144236"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1532</xdr:col>
      <xdr:colOff>129268</xdr:colOff>
      <xdr:row>46</xdr:row>
      <xdr:rowOff>20410</xdr:rowOff>
    </xdr:from>
    <xdr:ext cx="125186" cy="142875"/>
    <xdr:pic>
      <xdr:nvPicPr>
        <xdr:cNvPr id="524" name="Imagem 523">
          <a:extLst>
            <a:ext uri="{FF2B5EF4-FFF2-40B4-BE49-F238E27FC236}">
              <a16:creationId xmlns:a16="http://schemas.microsoft.com/office/drawing/2014/main" id="{00000000-0008-0000-0900-00000C02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431625" y="4653642"/>
          <a:ext cx="125186"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1532</xdr:col>
      <xdr:colOff>122463</xdr:colOff>
      <xdr:row>49</xdr:row>
      <xdr:rowOff>183695</xdr:rowOff>
    </xdr:from>
    <xdr:ext cx="125186" cy="145597"/>
    <xdr:pic>
      <xdr:nvPicPr>
        <xdr:cNvPr id="525" name="Imagem 524">
          <a:extLst>
            <a:ext uri="{FF2B5EF4-FFF2-40B4-BE49-F238E27FC236}">
              <a16:creationId xmlns:a16="http://schemas.microsoft.com/office/drawing/2014/main" id="{00000000-0008-0000-0900-00000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434345" y="5368016"/>
          <a:ext cx="125186" cy="1455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1532</xdr:col>
      <xdr:colOff>108856</xdr:colOff>
      <xdr:row>48</xdr:row>
      <xdr:rowOff>6804</xdr:rowOff>
    </xdr:from>
    <xdr:ext cx="144236" cy="142875"/>
    <xdr:pic>
      <xdr:nvPicPr>
        <xdr:cNvPr id="526" name="Imagem 525">
          <a:extLst>
            <a:ext uri="{FF2B5EF4-FFF2-40B4-BE49-F238E27FC236}">
              <a16:creationId xmlns:a16="http://schemas.microsoft.com/office/drawing/2014/main" id="{00000000-0008-0000-0900-00000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439788" y="5007429"/>
          <a:ext cx="144236"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1532</xdr:col>
      <xdr:colOff>129268</xdr:colOff>
      <xdr:row>46</xdr:row>
      <xdr:rowOff>20410</xdr:rowOff>
    </xdr:from>
    <xdr:ext cx="125186" cy="142875"/>
    <xdr:pic>
      <xdr:nvPicPr>
        <xdr:cNvPr id="527" name="Imagem 526">
          <a:extLst>
            <a:ext uri="{FF2B5EF4-FFF2-40B4-BE49-F238E27FC236}">
              <a16:creationId xmlns:a16="http://schemas.microsoft.com/office/drawing/2014/main" id="{00000000-0008-0000-0900-00000F02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431625" y="4653642"/>
          <a:ext cx="125186"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1525</xdr:col>
      <xdr:colOff>122463</xdr:colOff>
      <xdr:row>49</xdr:row>
      <xdr:rowOff>183695</xdr:rowOff>
    </xdr:from>
    <xdr:ext cx="125186" cy="145597"/>
    <xdr:pic>
      <xdr:nvPicPr>
        <xdr:cNvPr id="528" name="Imagem 527">
          <a:extLst>
            <a:ext uri="{FF2B5EF4-FFF2-40B4-BE49-F238E27FC236}">
              <a16:creationId xmlns:a16="http://schemas.microsoft.com/office/drawing/2014/main" id="{00000000-0008-0000-0900-00001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5220" y="5368016"/>
          <a:ext cx="125186" cy="1455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1525</xdr:col>
      <xdr:colOff>108856</xdr:colOff>
      <xdr:row>48</xdr:row>
      <xdr:rowOff>6804</xdr:rowOff>
    </xdr:from>
    <xdr:ext cx="144236" cy="142875"/>
    <xdr:pic>
      <xdr:nvPicPr>
        <xdr:cNvPr id="529" name="Imagem 528">
          <a:extLst>
            <a:ext uri="{FF2B5EF4-FFF2-40B4-BE49-F238E27FC236}">
              <a16:creationId xmlns:a16="http://schemas.microsoft.com/office/drawing/2014/main" id="{00000000-0008-0000-0900-00001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20663" y="5007429"/>
          <a:ext cx="144236"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1525</xdr:col>
      <xdr:colOff>129268</xdr:colOff>
      <xdr:row>46</xdr:row>
      <xdr:rowOff>20410</xdr:rowOff>
    </xdr:from>
    <xdr:ext cx="125186" cy="142875"/>
    <xdr:pic>
      <xdr:nvPicPr>
        <xdr:cNvPr id="530" name="Imagem 529">
          <a:extLst>
            <a:ext uri="{FF2B5EF4-FFF2-40B4-BE49-F238E27FC236}">
              <a16:creationId xmlns:a16="http://schemas.microsoft.com/office/drawing/2014/main" id="{00000000-0008-0000-0900-00001202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812500" y="4653642"/>
          <a:ext cx="125186"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1529</xdr:col>
      <xdr:colOff>68036</xdr:colOff>
      <xdr:row>50</xdr:row>
      <xdr:rowOff>6803</xdr:rowOff>
    </xdr:from>
    <xdr:ext cx="159203" cy="142875"/>
    <xdr:pic>
      <xdr:nvPicPr>
        <xdr:cNvPr id="531" name="Imagem 530">
          <a:extLst>
            <a:ext uri="{FF2B5EF4-FFF2-40B4-BE49-F238E27FC236}">
              <a16:creationId xmlns:a16="http://schemas.microsoft.com/office/drawing/2014/main" id="{00000000-0008-0000-0900-000013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152679" y="5374821"/>
          <a:ext cx="159203"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1529</xdr:col>
      <xdr:colOff>108858</xdr:colOff>
      <xdr:row>48</xdr:row>
      <xdr:rowOff>0</xdr:rowOff>
    </xdr:from>
    <xdr:ext cx="123825" cy="142875"/>
    <xdr:pic>
      <xdr:nvPicPr>
        <xdr:cNvPr id="532" name="Imagem 531">
          <a:extLst>
            <a:ext uri="{FF2B5EF4-FFF2-40B4-BE49-F238E27FC236}">
              <a16:creationId xmlns:a16="http://schemas.microsoft.com/office/drawing/2014/main" id="{00000000-0008-0000-0900-000014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174451" y="5000625"/>
          <a:ext cx="1238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1529</xdr:col>
      <xdr:colOff>95251</xdr:colOff>
      <xdr:row>46</xdr:row>
      <xdr:rowOff>6803</xdr:rowOff>
    </xdr:from>
    <xdr:ext cx="123825" cy="142875"/>
    <xdr:pic>
      <xdr:nvPicPr>
        <xdr:cNvPr id="533" name="Imagem 532">
          <a:extLst>
            <a:ext uri="{FF2B5EF4-FFF2-40B4-BE49-F238E27FC236}">
              <a16:creationId xmlns:a16="http://schemas.microsoft.com/office/drawing/2014/main" id="{00000000-0008-0000-0900-000015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170369" y="4640035"/>
          <a:ext cx="1238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1533</xdr:col>
      <xdr:colOff>102054</xdr:colOff>
      <xdr:row>50</xdr:row>
      <xdr:rowOff>13608</xdr:rowOff>
    </xdr:from>
    <xdr:ext cx="125185" cy="142875"/>
    <xdr:pic>
      <xdr:nvPicPr>
        <xdr:cNvPr id="534" name="Imagem 533">
          <a:extLst>
            <a:ext uri="{FF2B5EF4-FFF2-40B4-BE49-F238E27FC236}">
              <a16:creationId xmlns:a16="http://schemas.microsoft.com/office/drawing/2014/main" id="{00000000-0008-0000-0900-000016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4521433" y="5381626"/>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1533</xdr:col>
      <xdr:colOff>102054</xdr:colOff>
      <xdr:row>48</xdr:row>
      <xdr:rowOff>6803</xdr:rowOff>
    </xdr:from>
    <xdr:ext cx="125185" cy="142875"/>
    <xdr:pic>
      <xdr:nvPicPr>
        <xdr:cNvPr id="535" name="Imagem 534">
          <a:extLst>
            <a:ext uri="{FF2B5EF4-FFF2-40B4-BE49-F238E27FC236}">
              <a16:creationId xmlns:a16="http://schemas.microsoft.com/office/drawing/2014/main" id="{00000000-0008-0000-0900-00001702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4521433" y="5007428"/>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1533</xdr:col>
      <xdr:colOff>102054</xdr:colOff>
      <xdr:row>46</xdr:row>
      <xdr:rowOff>0</xdr:rowOff>
    </xdr:from>
    <xdr:ext cx="125185" cy="142875"/>
    <xdr:pic>
      <xdr:nvPicPr>
        <xdr:cNvPr id="536" name="Imagem 535">
          <a:extLst>
            <a:ext uri="{FF2B5EF4-FFF2-40B4-BE49-F238E27FC236}">
              <a16:creationId xmlns:a16="http://schemas.microsoft.com/office/drawing/2014/main" id="{00000000-0008-0000-0900-00001802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4521433" y="4633232"/>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1534</xdr:col>
      <xdr:colOff>59872</xdr:colOff>
      <xdr:row>45</xdr:row>
      <xdr:rowOff>161927</xdr:rowOff>
    </xdr:from>
    <xdr:to>
      <xdr:col>1534</xdr:col>
      <xdr:colOff>61233</xdr:colOff>
      <xdr:row>52</xdr:row>
      <xdr:rowOff>61232</xdr:rowOff>
    </xdr:to>
    <xdr:cxnSp macro="">
      <xdr:nvCxnSpPr>
        <xdr:cNvPr id="537" name="Conector de seta reta 536">
          <a:extLst>
            <a:ext uri="{FF2B5EF4-FFF2-40B4-BE49-F238E27FC236}">
              <a16:creationId xmlns:a16="http://schemas.microsoft.com/office/drawing/2014/main" id="{00000000-0008-0000-0900-000019020000}"/>
            </a:ext>
          </a:extLst>
        </xdr:cNvPr>
        <xdr:cNvCxnSpPr/>
      </xdr:nvCxnSpPr>
      <xdr:spPr>
        <a:xfrm>
          <a:off x="24586747" y="4611463"/>
          <a:ext cx="1361" cy="119878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1533</xdr:col>
      <xdr:colOff>21771</xdr:colOff>
      <xdr:row>45</xdr:row>
      <xdr:rowOff>164648</xdr:rowOff>
    </xdr:from>
    <xdr:to>
      <xdr:col>1533</xdr:col>
      <xdr:colOff>23132</xdr:colOff>
      <xdr:row>52</xdr:row>
      <xdr:rowOff>63953</xdr:rowOff>
    </xdr:to>
    <xdr:cxnSp macro="">
      <xdr:nvCxnSpPr>
        <xdr:cNvPr id="538" name="Conector de seta reta 537">
          <a:extLst>
            <a:ext uri="{FF2B5EF4-FFF2-40B4-BE49-F238E27FC236}">
              <a16:creationId xmlns:a16="http://schemas.microsoft.com/office/drawing/2014/main" id="{00000000-0008-0000-0900-00001A020000}"/>
            </a:ext>
          </a:extLst>
        </xdr:cNvPr>
        <xdr:cNvCxnSpPr/>
      </xdr:nvCxnSpPr>
      <xdr:spPr>
        <a:xfrm>
          <a:off x="24460200" y="4614184"/>
          <a:ext cx="1361" cy="119878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1535</xdr:col>
      <xdr:colOff>38100</xdr:colOff>
      <xdr:row>46</xdr:row>
      <xdr:rowOff>17691</xdr:rowOff>
    </xdr:from>
    <xdr:to>
      <xdr:col>1535</xdr:col>
      <xdr:colOff>39461</xdr:colOff>
      <xdr:row>52</xdr:row>
      <xdr:rowOff>100692</xdr:rowOff>
    </xdr:to>
    <xdr:cxnSp macro="">
      <xdr:nvCxnSpPr>
        <xdr:cNvPr id="539" name="Conector de seta reta 538">
          <a:extLst>
            <a:ext uri="{FF2B5EF4-FFF2-40B4-BE49-F238E27FC236}">
              <a16:creationId xmlns:a16="http://schemas.microsoft.com/office/drawing/2014/main" id="{00000000-0008-0000-0900-00001B020000}"/>
            </a:ext>
          </a:extLst>
        </xdr:cNvPr>
        <xdr:cNvCxnSpPr/>
      </xdr:nvCxnSpPr>
      <xdr:spPr>
        <a:xfrm>
          <a:off x="24653421" y="4650923"/>
          <a:ext cx="1361" cy="119878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1525</xdr:col>
      <xdr:colOff>122463</xdr:colOff>
      <xdr:row>49</xdr:row>
      <xdr:rowOff>183695</xdr:rowOff>
    </xdr:from>
    <xdr:ext cx="125186" cy="145597"/>
    <xdr:pic>
      <xdr:nvPicPr>
        <xdr:cNvPr id="540" name="Imagem 539">
          <a:extLst>
            <a:ext uri="{FF2B5EF4-FFF2-40B4-BE49-F238E27FC236}">
              <a16:creationId xmlns:a16="http://schemas.microsoft.com/office/drawing/2014/main" id="{00000000-0008-0000-0900-00001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5220" y="5368016"/>
          <a:ext cx="125186" cy="1455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1525</xdr:col>
      <xdr:colOff>108856</xdr:colOff>
      <xdr:row>48</xdr:row>
      <xdr:rowOff>6804</xdr:rowOff>
    </xdr:from>
    <xdr:ext cx="144236" cy="142875"/>
    <xdr:pic>
      <xdr:nvPicPr>
        <xdr:cNvPr id="541" name="Imagem 540">
          <a:extLst>
            <a:ext uri="{FF2B5EF4-FFF2-40B4-BE49-F238E27FC236}">
              <a16:creationId xmlns:a16="http://schemas.microsoft.com/office/drawing/2014/main" id="{00000000-0008-0000-0900-00001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20663" y="5007429"/>
          <a:ext cx="144236"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1525</xdr:col>
      <xdr:colOff>129268</xdr:colOff>
      <xdr:row>46</xdr:row>
      <xdr:rowOff>20410</xdr:rowOff>
    </xdr:from>
    <xdr:ext cx="125186" cy="142875"/>
    <xdr:pic>
      <xdr:nvPicPr>
        <xdr:cNvPr id="542" name="Imagem 541">
          <a:extLst>
            <a:ext uri="{FF2B5EF4-FFF2-40B4-BE49-F238E27FC236}">
              <a16:creationId xmlns:a16="http://schemas.microsoft.com/office/drawing/2014/main" id="{00000000-0008-0000-0900-00001E02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812500" y="4653642"/>
          <a:ext cx="125186"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1529</xdr:col>
      <xdr:colOff>68036</xdr:colOff>
      <xdr:row>50</xdr:row>
      <xdr:rowOff>6803</xdr:rowOff>
    </xdr:from>
    <xdr:ext cx="159203" cy="142875"/>
    <xdr:pic>
      <xdr:nvPicPr>
        <xdr:cNvPr id="543" name="Imagem 542">
          <a:extLst>
            <a:ext uri="{FF2B5EF4-FFF2-40B4-BE49-F238E27FC236}">
              <a16:creationId xmlns:a16="http://schemas.microsoft.com/office/drawing/2014/main" id="{00000000-0008-0000-0900-00001F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152679" y="5374821"/>
          <a:ext cx="159203"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1529</xdr:col>
      <xdr:colOff>108858</xdr:colOff>
      <xdr:row>48</xdr:row>
      <xdr:rowOff>0</xdr:rowOff>
    </xdr:from>
    <xdr:ext cx="123825" cy="142875"/>
    <xdr:pic>
      <xdr:nvPicPr>
        <xdr:cNvPr id="544" name="Imagem 543">
          <a:extLst>
            <a:ext uri="{FF2B5EF4-FFF2-40B4-BE49-F238E27FC236}">
              <a16:creationId xmlns:a16="http://schemas.microsoft.com/office/drawing/2014/main" id="{00000000-0008-0000-0900-000020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174451" y="5000625"/>
          <a:ext cx="1238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1529</xdr:col>
      <xdr:colOff>95251</xdr:colOff>
      <xdr:row>46</xdr:row>
      <xdr:rowOff>6803</xdr:rowOff>
    </xdr:from>
    <xdr:ext cx="123825" cy="142875"/>
    <xdr:pic>
      <xdr:nvPicPr>
        <xdr:cNvPr id="545" name="Imagem 544">
          <a:extLst>
            <a:ext uri="{FF2B5EF4-FFF2-40B4-BE49-F238E27FC236}">
              <a16:creationId xmlns:a16="http://schemas.microsoft.com/office/drawing/2014/main" id="{00000000-0008-0000-0900-000021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170369" y="4640035"/>
          <a:ext cx="1238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1533</xdr:col>
      <xdr:colOff>102054</xdr:colOff>
      <xdr:row>50</xdr:row>
      <xdr:rowOff>13608</xdr:rowOff>
    </xdr:from>
    <xdr:ext cx="125185" cy="142875"/>
    <xdr:pic>
      <xdr:nvPicPr>
        <xdr:cNvPr id="546" name="Imagem 545">
          <a:extLst>
            <a:ext uri="{FF2B5EF4-FFF2-40B4-BE49-F238E27FC236}">
              <a16:creationId xmlns:a16="http://schemas.microsoft.com/office/drawing/2014/main" id="{00000000-0008-0000-0900-000022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4521433" y="5381626"/>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1533</xdr:col>
      <xdr:colOff>102054</xdr:colOff>
      <xdr:row>48</xdr:row>
      <xdr:rowOff>6803</xdr:rowOff>
    </xdr:from>
    <xdr:ext cx="125185" cy="142875"/>
    <xdr:pic>
      <xdr:nvPicPr>
        <xdr:cNvPr id="547" name="Imagem 546">
          <a:extLst>
            <a:ext uri="{FF2B5EF4-FFF2-40B4-BE49-F238E27FC236}">
              <a16:creationId xmlns:a16="http://schemas.microsoft.com/office/drawing/2014/main" id="{00000000-0008-0000-0900-00002302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4521433" y="5007428"/>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1533</xdr:col>
      <xdr:colOff>102054</xdr:colOff>
      <xdr:row>46</xdr:row>
      <xdr:rowOff>0</xdr:rowOff>
    </xdr:from>
    <xdr:ext cx="125185" cy="142875"/>
    <xdr:pic>
      <xdr:nvPicPr>
        <xdr:cNvPr id="548" name="Imagem 547">
          <a:extLst>
            <a:ext uri="{FF2B5EF4-FFF2-40B4-BE49-F238E27FC236}">
              <a16:creationId xmlns:a16="http://schemas.microsoft.com/office/drawing/2014/main" id="{00000000-0008-0000-0900-00002402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4521433" y="4633232"/>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1534</xdr:col>
      <xdr:colOff>59872</xdr:colOff>
      <xdr:row>45</xdr:row>
      <xdr:rowOff>161927</xdr:rowOff>
    </xdr:from>
    <xdr:to>
      <xdr:col>1534</xdr:col>
      <xdr:colOff>61233</xdr:colOff>
      <xdr:row>52</xdr:row>
      <xdr:rowOff>61232</xdr:rowOff>
    </xdr:to>
    <xdr:cxnSp macro="">
      <xdr:nvCxnSpPr>
        <xdr:cNvPr id="549" name="Conector de seta reta 548">
          <a:extLst>
            <a:ext uri="{FF2B5EF4-FFF2-40B4-BE49-F238E27FC236}">
              <a16:creationId xmlns:a16="http://schemas.microsoft.com/office/drawing/2014/main" id="{00000000-0008-0000-0900-000025020000}"/>
            </a:ext>
          </a:extLst>
        </xdr:cNvPr>
        <xdr:cNvCxnSpPr/>
      </xdr:nvCxnSpPr>
      <xdr:spPr>
        <a:xfrm>
          <a:off x="24586747" y="4611463"/>
          <a:ext cx="1361" cy="119878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1533</xdr:col>
      <xdr:colOff>21771</xdr:colOff>
      <xdr:row>45</xdr:row>
      <xdr:rowOff>164648</xdr:rowOff>
    </xdr:from>
    <xdr:to>
      <xdr:col>1533</xdr:col>
      <xdr:colOff>23132</xdr:colOff>
      <xdr:row>52</xdr:row>
      <xdr:rowOff>63953</xdr:rowOff>
    </xdr:to>
    <xdr:cxnSp macro="">
      <xdr:nvCxnSpPr>
        <xdr:cNvPr id="550" name="Conector de seta reta 549">
          <a:extLst>
            <a:ext uri="{FF2B5EF4-FFF2-40B4-BE49-F238E27FC236}">
              <a16:creationId xmlns:a16="http://schemas.microsoft.com/office/drawing/2014/main" id="{00000000-0008-0000-0900-000026020000}"/>
            </a:ext>
          </a:extLst>
        </xdr:cNvPr>
        <xdr:cNvCxnSpPr/>
      </xdr:nvCxnSpPr>
      <xdr:spPr>
        <a:xfrm>
          <a:off x="24460200" y="4614184"/>
          <a:ext cx="1361" cy="119878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1535</xdr:col>
      <xdr:colOff>38100</xdr:colOff>
      <xdr:row>46</xdr:row>
      <xdr:rowOff>17691</xdr:rowOff>
    </xdr:from>
    <xdr:to>
      <xdr:col>1535</xdr:col>
      <xdr:colOff>39461</xdr:colOff>
      <xdr:row>52</xdr:row>
      <xdr:rowOff>100692</xdr:rowOff>
    </xdr:to>
    <xdr:cxnSp macro="">
      <xdr:nvCxnSpPr>
        <xdr:cNvPr id="551" name="Conector de seta reta 550">
          <a:extLst>
            <a:ext uri="{FF2B5EF4-FFF2-40B4-BE49-F238E27FC236}">
              <a16:creationId xmlns:a16="http://schemas.microsoft.com/office/drawing/2014/main" id="{00000000-0008-0000-0900-000027020000}"/>
            </a:ext>
          </a:extLst>
        </xdr:cNvPr>
        <xdr:cNvCxnSpPr/>
      </xdr:nvCxnSpPr>
      <xdr:spPr>
        <a:xfrm>
          <a:off x="24653421" y="4650923"/>
          <a:ext cx="1361" cy="119878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1536</xdr:col>
      <xdr:colOff>68036</xdr:colOff>
      <xdr:row>50</xdr:row>
      <xdr:rowOff>6803</xdr:rowOff>
    </xdr:from>
    <xdr:ext cx="159203" cy="142875"/>
    <xdr:pic>
      <xdr:nvPicPr>
        <xdr:cNvPr id="552" name="Imagem 551">
          <a:extLst>
            <a:ext uri="{FF2B5EF4-FFF2-40B4-BE49-F238E27FC236}">
              <a16:creationId xmlns:a16="http://schemas.microsoft.com/office/drawing/2014/main" id="{00000000-0008-0000-0900-000028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3615197" y="5374821"/>
          <a:ext cx="159203"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1536</xdr:col>
      <xdr:colOff>108858</xdr:colOff>
      <xdr:row>48</xdr:row>
      <xdr:rowOff>0</xdr:rowOff>
    </xdr:from>
    <xdr:ext cx="123825" cy="142875"/>
    <xdr:pic>
      <xdr:nvPicPr>
        <xdr:cNvPr id="553" name="Imagem 552">
          <a:extLst>
            <a:ext uri="{FF2B5EF4-FFF2-40B4-BE49-F238E27FC236}">
              <a16:creationId xmlns:a16="http://schemas.microsoft.com/office/drawing/2014/main" id="{00000000-0008-0000-0900-000029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3636969" y="5000625"/>
          <a:ext cx="1238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1536</xdr:col>
      <xdr:colOff>95251</xdr:colOff>
      <xdr:row>46</xdr:row>
      <xdr:rowOff>6803</xdr:rowOff>
    </xdr:from>
    <xdr:ext cx="123825" cy="142875"/>
    <xdr:pic>
      <xdr:nvPicPr>
        <xdr:cNvPr id="554" name="Imagem 553">
          <a:extLst>
            <a:ext uri="{FF2B5EF4-FFF2-40B4-BE49-F238E27FC236}">
              <a16:creationId xmlns:a16="http://schemas.microsoft.com/office/drawing/2014/main" id="{00000000-0008-0000-0900-00002A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632887" y="4640035"/>
          <a:ext cx="1238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1540</xdr:col>
      <xdr:colOff>102054</xdr:colOff>
      <xdr:row>50</xdr:row>
      <xdr:rowOff>13608</xdr:rowOff>
    </xdr:from>
    <xdr:ext cx="125185" cy="142875"/>
    <xdr:pic>
      <xdr:nvPicPr>
        <xdr:cNvPr id="555" name="Imagem 554">
          <a:extLst>
            <a:ext uri="{FF2B5EF4-FFF2-40B4-BE49-F238E27FC236}">
              <a16:creationId xmlns:a16="http://schemas.microsoft.com/office/drawing/2014/main" id="{00000000-0008-0000-0900-00002B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3990754" y="5381626"/>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1540</xdr:col>
      <xdr:colOff>102054</xdr:colOff>
      <xdr:row>48</xdr:row>
      <xdr:rowOff>6803</xdr:rowOff>
    </xdr:from>
    <xdr:ext cx="125185" cy="142875"/>
    <xdr:pic>
      <xdr:nvPicPr>
        <xdr:cNvPr id="556" name="Imagem 555">
          <a:extLst>
            <a:ext uri="{FF2B5EF4-FFF2-40B4-BE49-F238E27FC236}">
              <a16:creationId xmlns:a16="http://schemas.microsoft.com/office/drawing/2014/main" id="{00000000-0008-0000-0900-00002C02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990754" y="5007428"/>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1540</xdr:col>
      <xdr:colOff>102054</xdr:colOff>
      <xdr:row>46</xdr:row>
      <xdr:rowOff>0</xdr:rowOff>
    </xdr:from>
    <xdr:ext cx="125185" cy="142875"/>
    <xdr:pic>
      <xdr:nvPicPr>
        <xdr:cNvPr id="557" name="Imagem 556">
          <a:extLst>
            <a:ext uri="{FF2B5EF4-FFF2-40B4-BE49-F238E27FC236}">
              <a16:creationId xmlns:a16="http://schemas.microsoft.com/office/drawing/2014/main" id="{00000000-0008-0000-0900-00002D02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3990754" y="4633232"/>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1536</xdr:col>
      <xdr:colOff>68036</xdr:colOff>
      <xdr:row>50</xdr:row>
      <xdr:rowOff>6803</xdr:rowOff>
    </xdr:from>
    <xdr:ext cx="159203" cy="142875"/>
    <xdr:pic>
      <xdr:nvPicPr>
        <xdr:cNvPr id="558" name="Imagem 557">
          <a:extLst>
            <a:ext uri="{FF2B5EF4-FFF2-40B4-BE49-F238E27FC236}">
              <a16:creationId xmlns:a16="http://schemas.microsoft.com/office/drawing/2014/main" id="{00000000-0008-0000-0900-00002E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3615197" y="5374821"/>
          <a:ext cx="159203"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1536</xdr:col>
      <xdr:colOff>108858</xdr:colOff>
      <xdr:row>48</xdr:row>
      <xdr:rowOff>0</xdr:rowOff>
    </xdr:from>
    <xdr:ext cx="123825" cy="142875"/>
    <xdr:pic>
      <xdr:nvPicPr>
        <xdr:cNvPr id="559" name="Imagem 558">
          <a:extLst>
            <a:ext uri="{FF2B5EF4-FFF2-40B4-BE49-F238E27FC236}">
              <a16:creationId xmlns:a16="http://schemas.microsoft.com/office/drawing/2014/main" id="{00000000-0008-0000-0900-00002F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3636969" y="5000625"/>
          <a:ext cx="1238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1536</xdr:col>
      <xdr:colOff>95251</xdr:colOff>
      <xdr:row>46</xdr:row>
      <xdr:rowOff>6803</xdr:rowOff>
    </xdr:from>
    <xdr:ext cx="123825" cy="142875"/>
    <xdr:pic>
      <xdr:nvPicPr>
        <xdr:cNvPr id="560" name="Imagem 559">
          <a:extLst>
            <a:ext uri="{FF2B5EF4-FFF2-40B4-BE49-F238E27FC236}">
              <a16:creationId xmlns:a16="http://schemas.microsoft.com/office/drawing/2014/main" id="{00000000-0008-0000-0900-000030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632887" y="4640035"/>
          <a:ext cx="1238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1540</xdr:col>
      <xdr:colOff>102054</xdr:colOff>
      <xdr:row>50</xdr:row>
      <xdr:rowOff>13608</xdr:rowOff>
    </xdr:from>
    <xdr:ext cx="125185" cy="142875"/>
    <xdr:pic>
      <xdr:nvPicPr>
        <xdr:cNvPr id="561" name="Imagem 560">
          <a:extLst>
            <a:ext uri="{FF2B5EF4-FFF2-40B4-BE49-F238E27FC236}">
              <a16:creationId xmlns:a16="http://schemas.microsoft.com/office/drawing/2014/main" id="{00000000-0008-0000-0900-000031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3990754" y="5381626"/>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1540</xdr:col>
      <xdr:colOff>102054</xdr:colOff>
      <xdr:row>48</xdr:row>
      <xdr:rowOff>6803</xdr:rowOff>
    </xdr:from>
    <xdr:ext cx="125185" cy="142875"/>
    <xdr:pic>
      <xdr:nvPicPr>
        <xdr:cNvPr id="562" name="Imagem 561">
          <a:extLst>
            <a:ext uri="{FF2B5EF4-FFF2-40B4-BE49-F238E27FC236}">
              <a16:creationId xmlns:a16="http://schemas.microsoft.com/office/drawing/2014/main" id="{00000000-0008-0000-0900-00003202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990754" y="5007428"/>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1540</xdr:col>
      <xdr:colOff>102054</xdr:colOff>
      <xdr:row>46</xdr:row>
      <xdr:rowOff>0</xdr:rowOff>
    </xdr:from>
    <xdr:ext cx="125185" cy="142875"/>
    <xdr:pic>
      <xdr:nvPicPr>
        <xdr:cNvPr id="563" name="Imagem 562">
          <a:extLst>
            <a:ext uri="{FF2B5EF4-FFF2-40B4-BE49-F238E27FC236}">
              <a16:creationId xmlns:a16="http://schemas.microsoft.com/office/drawing/2014/main" id="{00000000-0008-0000-0900-00003302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3990754" y="4633232"/>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1545</xdr:col>
      <xdr:colOff>122463</xdr:colOff>
      <xdr:row>49</xdr:row>
      <xdr:rowOff>183695</xdr:rowOff>
    </xdr:from>
    <xdr:ext cx="125186" cy="145597"/>
    <xdr:pic>
      <xdr:nvPicPr>
        <xdr:cNvPr id="564" name="Imagem 563">
          <a:extLst>
            <a:ext uri="{FF2B5EF4-FFF2-40B4-BE49-F238E27FC236}">
              <a16:creationId xmlns:a16="http://schemas.microsoft.com/office/drawing/2014/main" id="{00000000-0008-0000-0900-00003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434345" y="5368016"/>
          <a:ext cx="125186" cy="1455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1545</xdr:col>
      <xdr:colOff>108856</xdr:colOff>
      <xdr:row>48</xdr:row>
      <xdr:rowOff>6804</xdr:rowOff>
    </xdr:from>
    <xdr:ext cx="144236" cy="142875"/>
    <xdr:pic>
      <xdr:nvPicPr>
        <xdr:cNvPr id="565" name="Imagem 564">
          <a:extLst>
            <a:ext uri="{FF2B5EF4-FFF2-40B4-BE49-F238E27FC236}">
              <a16:creationId xmlns:a16="http://schemas.microsoft.com/office/drawing/2014/main" id="{00000000-0008-0000-0900-00003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439788" y="5007429"/>
          <a:ext cx="144236"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1545</xdr:col>
      <xdr:colOff>129268</xdr:colOff>
      <xdr:row>46</xdr:row>
      <xdr:rowOff>20410</xdr:rowOff>
    </xdr:from>
    <xdr:ext cx="125186" cy="142875"/>
    <xdr:pic>
      <xdr:nvPicPr>
        <xdr:cNvPr id="566" name="Imagem 565">
          <a:extLst>
            <a:ext uri="{FF2B5EF4-FFF2-40B4-BE49-F238E27FC236}">
              <a16:creationId xmlns:a16="http://schemas.microsoft.com/office/drawing/2014/main" id="{00000000-0008-0000-0900-00003602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431625" y="4653642"/>
          <a:ext cx="125186"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1545</xdr:col>
      <xdr:colOff>122463</xdr:colOff>
      <xdr:row>49</xdr:row>
      <xdr:rowOff>183695</xdr:rowOff>
    </xdr:from>
    <xdr:ext cx="125186" cy="145597"/>
    <xdr:pic>
      <xdr:nvPicPr>
        <xdr:cNvPr id="567" name="Imagem 566">
          <a:extLst>
            <a:ext uri="{FF2B5EF4-FFF2-40B4-BE49-F238E27FC236}">
              <a16:creationId xmlns:a16="http://schemas.microsoft.com/office/drawing/2014/main" id="{00000000-0008-0000-0900-00003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434345" y="5368016"/>
          <a:ext cx="125186" cy="1455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1545</xdr:col>
      <xdr:colOff>108856</xdr:colOff>
      <xdr:row>48</xdr:row>
      <xdr:rowOff>6804</xdr:rowOff>
    </xdr:from>
    <xdr:ext cx="144236" cy="142875"/>
    <xdr:pic>
      <xdr:nvPicPr>
        <xdr:cNvPr id="568" name="Imagem 567">
          <a:extLst>
            <a:ext uri="{FF2B5EF4-FFF2-40B4-BE49-F238E27FC236}">
              <a16:creationId xmlns:a16="http://schemas.microsoft.com/office/drawing/2014/main" id="{00000000-0008-0000-0900-00003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439788" y="5007429"/>
          <a:ext cx="144236"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1545</xdr:col>
      <xdr:colOff>129268</xdr:colOff>
      <xdr:row>46</xdr:row>
      <xdr:rowOff>20410</xdr:rowOff>
    </xdr:from>
    <xdr:ext cx="125186" cy="142875"/>
    <xdr:pic>
      <xdr:nvPicPr>
        <xdr:cNvPr id="569" name="Imagem 568">
          <a:extLst>
            <a:ext uri="{FF2B5EF4-FFF2-40B4-BE49-F238E27FC236}">
              <a16:creationId xmlns:a16="http://schemas.microsoft.com/office/drawing/2014/main" id="{00000000-0008-0000-0900-00003902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431625" y="4653642"/>
          <a:ext cx="125186"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1538</xdr:col>
      <xdr:colOff>122463</xdr:colOff>
      <xdr:row>49</xdr:row>
      <xdr:rowOff>183695</xdr:rowOff>
    </xdr:from>
    <xdr:ext cx="125186" cy="145597"/>
    <xdr:pic>
      <xdr:nvPicPr>
        <xdr:cNvPr id="570" name="Imagem 569">
          <a:extLst>
            <a:ext uri="{FF2B5EF4-FFF2-40B4-BE49-F238E27FC236}">
              <a16:creationId xmlns:a16="http://schemas.microsoft.com/office/drawing/2014/main" id="{00000000-0008-0000-0900-00003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5220" y="5368016"/>
          <a:ext cx="125186" cy="1455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1538</xdr:col>
      <xdr:colOff>108856</xdr:colOff>
      <xdr:row>48</xdr:row>
      <xdr:rowOff>6804</xdr:rowOff>
    </xdr:from>
    <xdr:ext cx="144236" cy="142875"/>
    <xdr:pic>
      <xdr:nvPicPr>
        <xdr:cNvPr id="571" name="Imagem 570">
          <a:extLst>
            <a:ext uri="{FF2B5EF4-FFF2-40B4-BE49-F238E27FC236}">
              <a16:creationId xmlns:a16="http://schemas.microsoft.com/office/drawing/2014/main" id="{00000000-0008-0000-0900-00003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20663" y="5007429"/>
          <a:ext cx="144236"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1538</xdr:col>
      <xdr:colOff>129268</xdr:colOff>
      <xdr:row>46</xdr:row>
      <xdr:rowOff>20410</xdr:rowOff>
    </xdr:from>
    <xdr:ext cx="125186" cy="142875"/>
    <xdr:pic>
      <xdr:nvPicPr>
        <xdr:cNvPr id="572" name="Imagem 571">
          <a:extLst>
            <a:ext uri="{FF2B5EF4-FFF2-40B4-BE49-F238E27FC236}">
              <a16:creationId xmlns:a16="http://schemas.microsoft.com/office/drawing/2014/main" id="{00000000-0008-0000-0900-00003C02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812500" y="4653642"/>
          <a:ext cx="125186"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1542</xdr:col>
      <xdr:colOff>68036</xdr:colOff>
      <xdr:row>50</xdr:row>
      <xdr:rowOff>6803</xdr:rowOff>
    </xdr:from>
    <xdr:ext cx="159203" cy="142875"/>
    <xdr:pic>
      <xdr:nvPicPr>
        <xdr:cNvPr id="573" name="Imagem 572">
          <a:extLst>
            <a:ext uri="{FF2B5EF4-FFF2-40B4-BE49-F238E27FC236}">
              <a16:creationId xmlns:a16="http://schemas.microsoft.com/office/drawing/2014/main" id="{00000000-0008-0000-0900-00003D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152679" y="5374821"/>
          <a:ext cx="159203"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1542</xdr:col>
      <xdr:colOff>108858</xdr:colOff>
      <xdr:row>48</xdr:row>
      <xdr:rowOff>0</xdr:rowOff>
    </xdr:from>
    <xdr:ext cx="123825" cy="142875"/>
    <xdr:pic>
      <xdr:nvPicPr>
        <xdr:cNvPr id="574" name="Imagem 573">
          <a:extLst>
            <a:ext uri="{FF2B5EF4-FFF2-40B4-BE49-F238E27FC236}">
              <a16:creationId xmlns:a16="http://schemas.microsoft.com/office/drawing/2014/main" id="{00000000-0008-0000-0900-00003E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174451" y="5000625"/>
          <a:ext cx="1238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1542</xdr:col>
      <xdr:colOff>95251</xdr:colOff>
      <xdr:row>46</xdr:row>
      <xdr:rowOff>6803</xdr:rowOff>
    </xdr:from>
    <xdr:ext cx="123825" cy="142875"/>
    <xdr:pic>
      <xdr:nvPicPr>
        <xdr:cNvPr id="575" name="Imagem 574">
          <a:extLst>
            <a:ext uri="{FF2B5EF4-FFF2-40B4-BE49-F238E27FC236}">
              <a16:creationId xmlns:a16="http://schemas.microsoft.com/office/drawing/2014/main" id="{00000000-0008-0000-0900-00003F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170369" y="4640035"/>
          <a:ext cx="1238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1546</xdr:col>
      <xdr:colOff>102054</xdr:colOff>
      <xdr:row>50</xdr:row>
      <xdr:rowOff>13608</xdr:rowOff>
    </xdr:from>
    <xdr:ext cx="125185" cy="142875"/>
    <xdr:pic>
      <xdr:nvPicPr>
        <xdr:cNvPr id="576" name="Imagem 575">
          <a:extLst>
            <a:ext uri="{FF2B5EF4-FFF2-40B4-BE49-F238E27FC236}">
              <a16:creationId xmlns:a16="http://schemas.microsoft.com/office/drawing/2014/main" id="{00000000-0008-0000-0900-000040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4521433" y="5381626"/>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1546</xdr:col>
      <xdr:colOff>102054</xdr:colOff>
      <xdr:row>48</xdr:row>
      <xdr:rowOff>6803</xdr:rowOff>
    </xdr:from>
    <xdr:ext cx="125185" cy="142875"/>
    <xdr:pic>
      <xdr:nvPicPr>
        <xdr:cNvPr id="577" name="Imagem 576">
          <a:extLst>
            <a:ext uri="{FF2B5EF4-FFF2-40B4-BE49-F238E27FC236}">
              <a16:creationId xmlns:a16="http://schemas.microsoft.com/office/drawing/2014/main" id="{00000000-0008-0000-0900-00004102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4521433" y="5007428"/>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1546</xdr:col>
      <xdr:colOff>102054</xdr:colOff>
      <xdr:row>46</xdr:row>
      <xdr:rowOff>0</xdr:rowOff>
    </xdr:from>
    <xdr:ext cx="125185" cy="142875"/>
    <xdr:pic>
      <xdr:nvPicPr>
        <xdr:cNvPr id="578" name="Imagem 577">
          <a:extLst>
            <a:ext uri="{FF2B5EF4-FFF2-40B4-BE49-F238E27FC236}">
              <a16:creationId xmlns:a16="http://schemas.microsoft.com/office/drawing/2014/main" id="{00000000-0008-0000-0900-00004202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4521433" y="4633232"/>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1547</xdr:col>
      <xdr:colOff>59872</xdr:colOff>
      <xdr:row>45</xdr:row>
      <xdr:rowOff>161927</xdr:rowOff>
    </xdr:from>
    <xdr:to>
      <xdr:col>1547</xdr:col>
      <xdr:colOff>61233</xdr:colOff>
      <xdr:row>52</xdr:row>
      <xdr:rowOff>61232</xdr:rowOff>
    </xdr:to>
    <xdr:cxnSp macro="">
      <xdr:nvCxnSpPr>
        <xdr:cNvPr id="579" name="Conector de seta reta 578">
          <a:extLst>
            <a:ext uri="{FF2B5EF4-FFF2-40B4-BE49-F238E27FC236}">
              <a16:creationId xmlns:a16="http://schemas.microsoft.com/office/drawing/2014/main" id="{00000000-0008-0000-0900-000043020000}"/>
            </a:ext>
          </a:extLst>
        </xdr:cNvPr>
        <xdr:cNvCxnSpPr/>
      </xdr:nvCxnSpPr>
      <xdr:spPr>
        <a:xfrm>
          <a:off x="24586747" y="4611463"/>
          <a:ext cx="1361" cy="119878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1546</xdr:col>
      <xdr:colOff>21771</xdr:colOff>
      <xdr:row>45</xdr:row>
      <xdr:rowOff>164648</xdr:rowOff>
    </xdr:from>
    <xdr:to>
      <xdr:col>1546</xdr:col>
      <xdr:colOff>23132</xdr:colOff>
      <xdr:row>52</xdr:row>
      <xdr:rowOff>63953</xdr:rowOff>
    </xdr:to>
    <xdr:cxnSp macro="">
      <xdr:nvCxnSpPr>
        <xdr:cNvPr id="580" name="Conector de seta reta 579">
          <a:extLst>
            <a:ext uri="{FF2B5EF4-FFF2-40B4-BE49-F238E27FC236}">
              <a16:creationId xmlns:a16="http://schemas.microsoft.com/office/drawing/2014/main" id="{00000000-0008-0000-0900-000044020000}"/>
            </a:ext>
          </a:extLst>
        </xdr:cNvPr>
        <xdr:cNvCxnSpPr/>
      </xdr:nvCxnSpPr>
      <xdr:spPr>
        <a:xfrm>
          <a:off x="24460200" y="4614184"/>
          <a:ext cx="1361" cy="119878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1548</xdr:col>
      <xdr:colOff>38100</xdr:colOff>
      <xdr:row>46</xdr:row>
      <xdr:rowOff>17691</xdr:rowOff>
    </xdr:from>
    <xdr:to>
      <xdr:col>1548</xdr:col>
      <xdr:colOff>39461</xdr:colOff>
      <xdr:row>52</xdr:row>
      <xdr:rowOff>100692</xdr:rowOff>
    </xdr:to>
    <xdr:cxnSp macro="">
      <xdr:nvCxnSpPr>
        <xdr:cNvPr id="581" name="Conector de seta reta 580">
          <a:extLst>
            <a:ext uri="{FF2B5EF4-FFF2-40B4-BE49-F238E27FC236}">
              <a16:creationId xmlns:a16="http://schemas.microsoft.com/office/drawing/2014/main" id="{00000000-0008-0000-0900-000045020000}"/>
            </a:ext>
          </a:extLst>
        </xdr:cNvPr>
        <xdr:cNvCxnSpPr/>
      </xdr:nvCxnSpPr>
      <xdr:spPr>
        <a:xfrm>
          <a:off x="24653421" y="4650923"/>
          <a:ext cx="1361" cy="119878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1538</xdr:col>
      <xdr:colOff>122463</xdr:colOff>
      <xdr:row>49</xdr:row>
      <xdr:rowOff>183695</xdr:rowOff>
    </xdr:from>
    <xdr:ext cx="125186" cy="145597"/>
    <xdr:pic>
      <xdr:nvPicPr>
        <xdr:cNvPr id="582" name="Imagem 581">
          <a:extLst>
            <a:ext uri="{FF2B5EF4-FFF2-40B4-BE49-F238E27FC236}">
              <a16:creationId xmlns:a16="http://schemas.microsoft.com/office/drawing/2014/main" id="{00000000-0008-0000-0900-00004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5220" y="5368016"/>
          <a:ext cx="125186" cy="1455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1538</xdr:col>
      <xdr:colOff>108856</xdr:colOff>
      <xdr:row>48</xdr:row>
      <xdr:rowOff>6804</xdr:rowOff>
    </xdr:from>
    <xdr:ext cx="144236" cy="142875"/>
    <xdr:pic>
      <xdr:nvPicPr>
        <xdr:cNvPr id="583" name="Imagem 582">
          <a:extLst>
            <a:ext uri="{FF2B5EF4-FFF2-40B4-BE49-F238E27FC236}">
              <a16:creationId xmlns:a16="http://schemas.microsoft.com/office/drawing/2014/main" id="{00000000-0008-0000-0900-00004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20663" y="5007429"/>
          <a:ext cx="144236"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1538</xdr:col>
      <xdr:colOff>129268</xdr:colOff>
      <xdr:row>46</xdr:row>
      <xdr:rowOff>20410</xdr:rowOff>
    </xdr:from>
    <xdr:ext cx="125186" cy="142875"/>
    <xdr:pic>
      <xdr:nvPicPr>
        <xdr:cNvPr id="584" name="Imagem 583">
          <a:extLst>
            <a:ext uri="{FF2B5EF4-FFF2-40B4-BE49-F238E27FC236}">
              <a16:creationId xmlns:a16="http://schemas.microsoft.com/office/drawing/2014/main" id="{00000000-0008-0000-0900-00004802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812500" y="4653642"/>
          <a:ext cx="125186"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1542</xdr:col>
      <xdr:colOff>68036</xdr:colOff>
      <xdr:row>50</xdr:row>
      <xdr:rowOff>6803</xdr:rowOff>
    </xdr:from>
    <xdr:ext cx="159203" cy="142875"/>
    <xdr:pic>
      <xdr:nvPicPr>
        <xdr:cNvPr id="585" name="Imagem 584">
          <a:extLst>
            <a:ext uri="{FF2B5EF4-FFF2-40B4-BE49-F238E27FC236}">
              <a16:creationId xmlns:a16="http://schemas.microsoft.com/office/drawing/2014/main" id="{00000000-0008-0000-0900-000049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152679" y="5374821"/>
          <a:ext cx="159203"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1542</xdr:col>
      <xdr:colOff>108858</xdr:colOff>
      <xdr:row>48</xdr:row>
      <xdr:rowOff>0</xdr:rowOff>
    </xdr:from>
    <xdr:ext cx="123825" cy="142875"/>
    <xdr:pic>
      <xdr:nvPicPr>
        <xdr:cNvPr id="586" name="Imagem 585">
          <a:extLst>
            <a:ext uri="{FF2B5EF4-FFF2-40B4-BE49-F238E27FC236}">
              <a16:creationId xmlns:a16="http://schemas.microsoft.com/office/drawing/2014/main" id="{00000000-0008-0000-0900-00004A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174451" y="5000625"/>
          <a:ext cx="1238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1542</xdr:col>
      <xdr:colOff>95251</xdr:colOff>
      <xdr:row>46</xdr:row>
      <xdr:rowOff>6803</xdr:rowOff>
    </xdr:from>
    <xdr:ext cx="123825" cy="142875"/>
    <xdr:pic>
      <xdr:nvPicPr>
        <xdr:cNvPr id="587" name="Imagem 586">
          <a:extLst>
            <a:ext uri="{FF2B5EF4-FFF2-40B4-BE49-F238E27FC236}">
              <a16:creationId xmlns:a16="http://schemas.microsoft.com/office/drawing/2014/main" id="{00000000-0008-0000-0900-00004B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170369" y="4640035"/>
          <a:ext cx="1238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1546</xdr:col>
      <xdr:colOff>102054</xdr:colOff>
      <xdr:row>50</xdr:row>
      <xdr:rowOff>13608</xdr:rowOff>
    </xdr:from>
    <xdr:ext cx="125185" cy="142875"/>
    <xdr:pic>
      <xdr:nvPicPr>
        <xdr:cNvPr id="588" name="Imagem 587">
          <a:extLst>
            <a:ext uri="{FF2B5EF4-FFF2-40B4-BE49-F238E27FC236}">
              <a16:creationId xmlns:a16="http://schemas.microsoft.com/office/drawing/2014/main" id="{00000000-0008-0000-0900-00004C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4521433" y="5381626"/>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1546</xdr:col>
      <xdr:colOff>102054</xdr:colOff>
      <xdr:row>48</xdr:row>
      <xdr:rowOff>6803</xdr:rowOff>
    </xdr:from>
    <xdr:ext cx="125185" cy="142875"/>
    <xdr:pic>
      <xdr:nvPicPr>
        <xdr:cNvPr id="589" name="Imagem 588">
          <a:extLst>
            <a:ext uri="{FF2B5EF4-FFF2-40B4-BE49-F238E27FC236}">
              <a16:creationId xmlns:a16="http://schemas.microsoft.com/office/drawing/2014/main" id="{00000000-0008-0000-0900-00004D02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4521433" y="5007428"/>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1546</xdr:col>
      <xdr:colOff>102054</xdr:colOff>
      <xdr:row>46</xdr:row>
      <xdr:rowOff>0</xdr:rowOff>
    </xdr:from>
    <xdr:ext cx="125185" cy="142875"/>
    <xdr:pic>
      <xdr:nvPicPr>
        <xdr:cNvPr id="590" name="Imagem 589">
          <a:extLst>
            <a:ext uri="{FF2B5EF4-FFF2-40B4-BE49-F238E27FC236}">
              <a16:creationId xmlns:a16="http://schemas.microsoft.com/office/drawing/2014/main" id="{00000000-0008-0000-0900-00004E02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4521433" y="4633232"/>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1547</xdr:col>
      <xdr:colOff>59872</xdr:colOff>
      <xdr:row>45</xdr:row>
      <xdr:rowOff>161927</xdr:rowOff>
    </xdr:from>
    <xdr:to>
      <xdr:col>1547</xdr:col>
      <xdr:colOff>61233</xdr:colOff>
      <xdr:row>52</xdr:row>
      <xdr:rowOff>61232</xdr:rowOff>
    </xdr:to>
    <xdr:cxnSp macro="">
      <xdr:nvCxnSpPr>
        <xdr:cNvPr id="591" name="Conector de seta reta 590">
          <a:extLst>
            <a:ext uri="{FF2B5EF4-FFF2-40B4-BE49-F238E27FC236}">
              <a16:creationId xmlns:a16="http://schemas.microsoft.com/office/drawing/2014/main" id="{00000000-0008-0000-0900-00004F020000}"/>
            </a:ext>
          </a:extLst>
        </xdr:cNvPr>
        <xdr:cNvCxnSpPr/>
      </xdr:nvCxnSpPr>
      <xdr:spPr>
        <a:xfrm>
          <a:off x="24586747" y="4611463"/>
          <a:ext cx="1361" cy="119878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1546</xdr:col>
      <xdr:colOff>21771</xdr:colOff>
      <xdr:row>45</xdr:row>
      <xdr:rowOff>164648</xdr:rowOff>
    </xdr:from>
    <xdr:to>
      <xdr:col>1546</xdr:col>
      <xdr:colOff>23132</xdr:colOff>
      <xdr:row>52</xdr:row>
      <xdr:rowOff>63953</xdr:rowOff>
    </xdr:to>
    <xdr:cxnSp macro="">
      <xdr:nvCxnSpPr>
        <xdr:cNvPr id="592" name="Conector de seta reta 591">
          <a:extLst>
            <a:ext uri="{FF2B5EF4-FFF2-40B4-BE49-F238E27FC236}">
              <a16:creationId xmlns:a16="http://schemas.microsoft.com/office/drawing/2014/main" id="{00000000-0008-0000-0900-000050020000}"/>
            </a:ext>
          </a:extLst>
        </xdr:cNvPr>
        <xdr:cNvCxnSpPr/>
      </xdr:nvCxnSpPr>
      <xdr:spPr>
        <a:xfrm>
          <a:off x="24460200" y="4614184"/>
          <a:ext cx="1361" cy="119878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1548</xdr:col>
      <xdr:colOff>38100</xdr:colOff>
      <xdr:row>46</xdr:row>
      <xdr:rowOff>17691</xdr:rowOff>
    </xdr:from>
    <xdr:to>
      <xdr:col>1548</xdr:col>
      <xdr:colOff>39461</xdr:colOff>
      <xdr:row>52</xdr:row>
      <xdr:rowOff>100692</xdr:rowOff>
    </xdr:to>
    <xdr:cxnSp macro="">
      <xdr:nvCxnSpPr>
        <xdr:cNvPr id="593" name="Conector de seta reta 592">
          <a:extLst>
            <a:ext uri="{FF2B5EF4-FFF2-40B4-BE49-F238E27FC236}">
              <a16:creationId xmlns:a16="http://schemas.microsoft.com/office/drawing/2014/main" id="{00000000-0008-0000-0900-000051020000}"/>
            </a:ext>
          </a:extLst>
        </xdr:cNvPr>
        <xdr:cNvCxnSpPr/>
      </xdr:nvCxnSpPr>
      <xdr:spPr>
        <a:xfrm>
          <a:off x="24653421" y="4650923"/>
          <a:ext cx="1361" cy="119878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1549</xdr:col>
      <xdr:colOff>68036</xdr:colOff>
      <xdr:row>50</xdr:row>
      <xdr:rowOff>6803</xdr:rowOff>
    </xdr:from>
    <xdr:ext cx="159203" cy="142875"/>
    <xdr:pic>
      <xdr:nvPicPr>
        <xdr:cNvPr id="594" name="Imagem 593">
          <a:extLst>
            <a:ext uri="{FF2B5EF4-FFF2-40B4-BE49-F238E27FC236}">
              <a16:creationId xmlns:a16="http://schemas.microsoft.com/office/drawing/2014/main" id="{00000000-0008-0000-0900-000052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3615197" y="5374821"/>
          <a:ext cx="159203"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1549</xdr:col>
      <xdr:colOff>108858</xdr:colOff>
      <xdr:row>48</xdr:row>
      <xdr:rowOff>0</xdr:rowOff>
    </xdr:from>
    <xdr:ext cx="123825" cy="142875"/>
    <xdr:pic>
      <xdr:nvPicPr>
        <xdr:cNvPr id="595" name="Imagem 594">
          <a:extLst>
            <a:ext uri="{FF2B5EF4-FFF2-40B4-BE49-F238E27FC236}">
              <a16:creationId xmlns:a16="http://schemas.microsoft.com/office/drawing/2014/main" id="{00000000-0008-0000-0900-000053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3636969" y="5000625"/>
          <a:ext cx="1238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1549</xdr:col>
      <xdr:colOff>95251</xdr:colOff>
      <xdr:row>46</xdr:row>
      <xdr:rowOff>6803</xdr:rowOff>
    </xdr:from>
    <xdr:ext cx="123825" cy="142875"/>
    <xdr:pic>
      <xdr:nvPicPr>
        <xdr:cNvPr id="596" name="Imagem 595">
          <a:extLst>
            <a:ext uri="{FF2B5EF4-FFF2-40B4-BE49-F238E27FC236}">
              <a16:creationId xmlns:a16="http://schemas.microsoft.com/office/drawing/2014/main" id="{00000000-0008-0000-0900-000054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632887" y="4640035"/>
          <a:ext cx="1238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1553</xdr:col>
      <xdr:colOff>102054</xdr:colOff>
      <xdr:row>50</xdr:row>
      <xdr:rowOff>13608</xdr:rowOff>
    </xdr:from>
    <xdr:ext cx="125185" cy="142875"/>
    <xdr:pic>
      <xdr:nvPicPr>
        <xdr:cNvPr id="597" name="Imagem 596">
          <a:extLst>
            <a:ext uri="{FF2B5EF4-FFF2-40B4-BE49-F238E27FC236}">
              <a16:creationId xmlns:a16="http://schemas.microsoft.com/office/drawing/2014/main" id="{00000000-0008-0000-0900-000055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3990754" y="5381626"/>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1553</xdr:col>
      <xdr:colOff>102054</xdr:colOff>
      <xdr:row>48</xdr:row>
      <xdr:rowOff>6803</xdr:rowOff>
    </xdr:from>
    <xdr:ext cx="125185" cy="142875"/>
    <xdr:pic>
      <xdr:nvPicPr>
        <xdr:cNvPr id="598" name="Imagem 597">
          <a:extLst>
            <a:ext uri="{FF2B5EF4-FFF2-40B4-BE49-F238E27FC236}">
              <a16:creationId xmlns:a16="http://schemas.microsoft.com/office/drawing/2014/main" id="{00000000-0008-0000-0900-00005602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990754" y="5007428"/>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1553</xdr:col>
      <xdr:colOff>102054</xdr:colOff>
      <xdr:row>46</xdr:row>
      <xdr:rowOff>0</xdr:rowOff>
    </xdr:from>
    <xdr:ext cx="125185" cy="142875"/>
    <xdr:pic>
      <xdr:nvPicPr>
        <xdr:cNvPr id="599" name="Imagem 598">
          <a:extLst>
            <a:ext uri="{FF2B5EF4-FFF2-40B4-BE49-F238E27FC236}">
              <a16:creationId xmlns:a16="http://schemas.microsoft.com/office/drawing/2014/main" id="{00000000-0008-0000-0900-00005702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3990754" y="4633232"/>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1549</xdr:col>
      <xdr:colOff>68036</xdr:colOff>
      <xdr:row>50</xdr:row>
      <xdr:rowOff>6803</xdr:rowOff>
    </xdr:from>
    <xdr:ext cx="159203" cy="142875"/>
    <xdr:pic>
      <xdr:nvPicPr>
        <xdr:cNvPr id="600" name="Imagem 599">
          <a:extLst>
            <a:ext uri="{FF2B5EF4-FFF2-40B4-BE49-F238E27FC236}">
              <a16:creationId xmlns:a16="http://schemas.microsoft.com/office/drawing/2014/main" id="{00000000-0008-0000-0900-000058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3615197" y="5374821"/>
          <a:ext cx="159203"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1549</xdr:col>
      <xdr:colOff>108858</xdr:colOff>
      <xdr:row>48</xdr:row>
      <xdr:rowOff>0</xdr:rowOff>
    </xdr:from>
    <xdr:ext cx="123825" cy="142875"/>
    <xdr:pic>
      <xdr:nvPicPr>
        <xdr:cNvPr id="601" name="Imagem 600">
          <a:extLst>
            <a:ext uri="{FF2B5EF4-FFF2-40B4-BE49-F238E27FC236}">
              <a16:creationId xmlns:a16="http://schemas.microsoft.com/office/drawing/2014/main" id="{00000000-0008-0000-0900-000059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3636969" y="5000625"/>
          <a:ext cx="1238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1549</xdr:col>
      <xdr:colOff>95251</xdr:colOff>
      <xdr:row>46</xdr:row>
      <xdr:rowOff>6803</xdr:rowOff>
    </xdr:from>
    <xdr:ext cx="123825" cy="142875"/>
    <xdr:pic>
      <xdr:nvPicPr>
        <xdr:cNvPr id="602" name="Imagem 601">
          <a:extLst>
            <a:ext uri="{FF2B5EF4-FFF2-40B4-BE49-F238E27FC236}">
              <a16:creationId xmlns:a16="http://schemas.microsoft.com/office/drawing/2014/main" id="{00000000-0008-0000-0900-00005A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632887" y="4640035"/>
          <a:ext cx="1238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1553</xdr:col>
      <xdr:colOff>102054</xdr:colOff>
      <xdr:row>50</xdr:row>
      <xdr:rowOff>13608</xdr:rowOff>
    </xdr:from>
    <xdr:ext cx="125185" cy="142875"/>
    <xdr:pic>
      <xdr:nvPicPr>
        <xdr:cNvPr id="603" name="Imagem 602">
          <a:extLst>
            <a:ext uri="{FF2B5EF4-FFF2-40B4-BE49-F238E27FC236}">
              <a16:creationId xmlns:a16="http://schemas.microsoft.com/office/drawing/2014/main" id="{00000000-0008-0000-0900-00005B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3990754" y="5381626"/>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1553</xdr:col>
      <xdr:colOff>102054</xdr:colOff>
      <xdr:row>48</xdr:row>
      <xdr:rowOff>6803</xdr:rowOff>
    </xdr:from>
    <xdr:ext cx="125185" cy="142875"/>
    <xdr:pic>
      <xdr:nvPicPr>
        <xdr:cNvPr id="604" name="Imagem 603">
          <a:extLst>
            <a:ext uri="{FF2B5EF4-FFF2-40B4-BE49-F238E27FC236}">
              <a16:creationId xmlns:a16="http://schemas.microsoft.com/office/drawing/2014/main" id="{00000000-0008-0000-0900-00005C02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990754" y="5007428"/>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1553</xdr:col>
      <xdr:colOff>102054</xdr:colOff>
      <xdr:row>46</xdr:row>
      <xdr:rowOff>0</xdr:rowOff>
    </xdr:from>
    <xdr:ext cx="125185" cy="142875"/>
    <xdr:pic>
      <xdr:nvPicPr>
        <xdr:cNvPr id="605" name="Imagem 604">
          <a:extLst>
            <a:ext uri="{FF2B5EF4-FFF2-40B4-BE49-F238E27FC236}">
              <a16:creationId xmlns:a16="http://schemas.microsoft.com/office/drawing/2014/main" id="{00000000-0008-0000-0900-00005D02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3990754" y="4633232"/>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1558</xdr:col>
      <xdr:colOff>122463</xdr:colOff>
      <xdr:row>49</xdr:row>
      <xdr:rowOff>183695</xdr:rowOff>
    </xdr:from>
    <xdr:ext cx="125186" cy="145597"/>
    <xdr:pic>
      <xdr:nvPicPr>
        <xdr:cNvPr id="606" name="Imagem 605">
          <a:extLst>
            <a:ext uri="{FF2B5EF4-FFF2-40B4-BE49-F238E27FC236}">
              <a16:creationId xmlns:a16="http://schemas.microsoft.com/office/drawing/2014/main" id="{00000000-0008-0000-0900-00005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434345" y="5368016"/>
          <a:ext cx="125186" cy="1455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1558</xdr:col>
      <xdr:colOff>108856</xdr:colOff>
      <xdr:row>48</xdr:row>
      <xdr:rowOff>6804</xdr:rowOff>
    </xdr:from>
    <xdr:ext cx="144236" cy="142875"/>
    <xdr:pic>
      <xdr:nvPicPr>
        <xdr:cNvPr id="607" name="Imagem 606">
          <a:extLst>
            <a:ext uri="{FF2B5EF4-FFF2-40B4-BE49-F238E27FC236}">
              <a16:creationId xmlns:a16="http://schemas.microsoft.com/office/drawing/2014/main" id="{00000000-0008-0000-0900-00005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439788" y="5007429"/>
          <a:ext cx="144236"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1558</xdr:col>
      <xdr:colOff>129268</xdr:colOff>
      <xdr:row>46</xdr:row>
      <xdr:rowOff>20410</xdr:rowOff>
    </xdr:from>
    <xdr:ext cx="125186" cy="142875"/>
    <xdr:pic>
      <xdr:nvPicPr>
        <xdr:cNvPr id="608" name="Imagem 607">
          <a:extLst>
            <a:ext uri="{FF2B5EF4-FFF2-40B4-BE49-F238E27FC236}">
              <a16:creationId xmlns:a16="http://schemas.microsoft.com/office/drawing/2014/main" id="{00000000-0008-0000-0900-00006002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431625" y="4653642"/>
          <a:ext cx="125186"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1558</xdr:col>
      <xdr:colOff>122463</xdr:colOff>
      <xdr:row>49</xdr:row>
      <xdr:rowOff>183695</xdr:rowOff>
    </xdr:from>
    <xdr:ext cx="125186" cy="145597"/>
    <xdr:pic>
      <xdr:nvPicPr>
        <xdr:cNvPr id="609" name="Imagem 608">
          <a:extLst>
            <a:ext uri="{FF2B5EF4-FFF2-40B4-BE49-F238E27FC236}">
              <a16:creationId xmlns:a16="http://schemas.microsoft.com/office/drawing/2014/main" id="{00000000-0008-0000-0900-00006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434345" y="5368016"/>
          <a:ext cx="125186" cy="1455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1558</xdr:col>
      <xdr:colOff>108856</xdr:colOff>
      <xdr:row>48</xdr:row>
      <xdr:rowOff>6804</xdr:rowOff>
    </xdr:from>
    <xdr:ext cx="144236" cy="142875"/>
    <xdr:pic>
      <xdr:nvPicPr>
        <xdr:cNvPr id="610" name="Imagem 609">
          <a:extLst>
            <a:ext uri="{FF2B5EF4-FFF2-40B4-BE49-F238E27FC236}">
              <a16:creationId xmlns:a16="http://schemas.microsoft.com/office/drawing/2014/main" id="{00000000-0008-0000-0900-00006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439788" y="5007429"/>
          <a:ext cx="144236"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1558</xdr:col>
      <xdr:colOff>129268</xdr:colOff>
      <xdr:row>46</xdr:row>
      <xdr:rowOff>20410</xdr:rowOff>
    </xdr:from>
    <xdr:ext cx="125186" cy="142875"/>
    <xdr:pic>
      <xdr:nvPicPr>
        <xdr:cNvPr id="611" name="Imagem 610">
          <a:extLst>
            <a:ext uri="{FF2B5EF4-FFF2-40B4-BE49-F238E27FC236}">
              <a16:creationId xmlns:a16="http://schemas.microsoft.com/office/drawing/2014/main" id="{00000000-0008-0000-0900-00006302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431625" y="4653642"/>
          <a:ext cx="125186"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1551</xdr:col>
      <xdr:colOff>122463</xdr:colOff>
      <xdr:row>49</xdr:row>
      <xdr:rowOff>183695</xdr:rowOff>
    </xdr:from>
    <xdr:ext cx="125186" cy="145597"/>
    <xdr:pic>
      <xdr:nvPicPr>
        <xdr:cNvPr id="612" name="Imagem 611">
          <a:extLst>
            <a:ext uri="{FF2B5EF4-FFF2-40B4-BE49-F238E27FC236}">
              <a16:creationId xmlns:a16="http://schemas.microsoft.com/office/drawing/2014/main" id="{00000000-0008-0000-0900-00006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5220" y="5368016"/>
          <a:ext cx="125186" cy="1455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1551</xdr:col>
      <xdr:colOff>108856</xdr:colOff>
      <xdr:row>48</xdr:row>
      <xdr:rowOff>6804</xdr:rowOff>
    </xdr:from>
    <xdr:ext cx="144236" cy="142875"/>
    <xdr:pic>
      <xdr:nvPicPr>
        <xdr:cNvPr id="613" name="Imagem 612">
          <a:extLst>
            <a:ext uri="{FF2B5EF4-FFF2-40B4-BE49-F238E27FC236}">
              <a16:creationId xmlns:a16="http://schemas.microsoft.com/office/drawing/2014/main" id="{00000000-0008-0000-0900-00006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20663" y="5007429"/>
          <a:ext cx="144236"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1551</xdr:col>
      <xdr:colOff>129268</xdr:colOff>
      <xdr:row>46</xdr:row>
      <xdr:rowOff>20410</xdr:rowOff>
    </xdr:from>
    <xdr:ext cx="125186" cy="142875"/>
    <xdr:pic>
      <xdr:nvPicPr>
        <xdr:cNvPr id="614" name="Imagem 613">
          <a:extLst>
            <a:ext uri="{FF2B5EF4-FFF2-40B4-BE49-F238E27FC236}">
              <a16:creationId xmlns:a16="http://schemas.microsoft.com/office/drawing/2014/main" id="{00000000-0008-0000-0900-00006602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812500" y="4653642"/>
          <a:ext cx="125186"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1555</xdr:col>
      <xdr:colOff>68036</xdr:colOff>
      <xdr:row>50</xdr:row>
      <xdr:rowOff>6803</xdr:rowOff>
    </xdr:from>
    <xdr:ext cx="159203" cy="142875"/>
    <xdr:pic>
      <xdr:nvPicPr>
        <xdr:cNvPr id="615" name="Imagem 614">
          <a:extLst>
            <a:ext uri="{FF2B5EF4-FFF2-40B4-BE49-F238E27FC236}">
              <a16:creationId xmlns:a16="http://schemas.microsoft.com/office/drawing/2014/main" id="{00000000-0008-0000-0900-000067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152679" y="5374821"/>
          <a:ext cx="159203"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1555</xdr:col>
      <xdr:colOff>108858</xdr:colOff>
      <xdr:row>48</xdr:row>
      <xdr:rowOff>0</xdr:rowOff>
    </xdr:from>
    <xdr:ext cx="123825" cy="142875"/>
    <xdr:pic>
      <xdr:nvPicPr>
        <xdr:cNvPr id="616" name="Imagem 615">
          <a:extLst>
            <a:ext uri="{FF2B5EF4-FFF2-40B4-BE49-F238E27FC236}">
              <a16:creationId xmlns:a16="http://schemas.microsoft.com/office/drawing/2014/main" id="{00000000-0008-0000-0900-000068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174451" y="5000625"/>
          <a:ext cx="1238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1555</xdr:col>
      <xdr:colOff>95251</xdr:colOff>
      <xdr:row>46</xdr:row>
      <xdr:rowOff>6803</xdr:rowOff>
    </xdr:from>
    <xdr:ext cx="123825" cy="142875"/>
    <xdr:pic>
      <xdr:nvPicPr>
        <xdr:cNvPr id="617" name="Imagem 616">
          <a:extLst>
            <a:ext uri="{FF2B5EF4-FFF2-40B4-BE49-F238E27FC236}">
              <a16:creationId xmlns:a16="http://schemas.microsoft.com/office/drawing/2014/main" id="{00000000-0008-0000-0900-000069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170369" y="4640035"/>
          <a:ext cx="1238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1559</xdr:col>
      <xdr:colOff>102054</xdr:colOff>
      <xdr:row>50</xdr:row>
      <xdr:rowOff>13608</xdr:rowOff>
    </xdr:from>
    <xdr:ext cx="125185" cy="142875"/>
    <xdr:pic>
      <xdr:nvPicPr>
        <xdr:cNvPr id="618" name="Imagem 617">
          <a:extLst>
            <a:ext uri="{FF2B5EF4-FFF2-40B4-BE49-F238E27FC236}">
              <a16:creationId xmlns:a16="http://schemas.microsoft.com/office/drawing/2014/main" id="{00000000-0008-0000-0900-00006A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4521433" y="5381626"/>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1559</xdr:col>
      <xdr:colOff>102054</xdr:colOff>
      <xdr:row>48</xdr:row>
      <xdr:rowOff>6803</xdr:rowOff>
    </xdr:from>
    <xdr:ext cx="125185" cy="142875"/>
    <xdr:pic>
      <xdr:nvPicPr>
        <xdr:cNvPr id="619" name="Imagem 618">
          <a:extLst>
            <a:ext uri="{FF2B5EF4-FFF2-40B4-BE49-F238E27FC236}">
              <a16:creationId xmlns:a16="http://schemas.microsoft.com/office/drawing/2014/main" id="{00000000-0008-0000-0900-00006B02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4521433" y="5007428"/>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1559</xdr:col>
      <xdr:colOff>102054</xdr:colOff>
      <xdr:row>46</xdr:row>
      <xdr:rowOff>0</xdr:rowOff>
    </xdr:from>
    <xdr:ext cx="125185" cy="142875"/>
    <xdr:pic>
      <xdr:nvPicPr>
        <xdr:cNvPr id="620" name="Imagem 619">
          <a:extLst>
            <a:ext uri="{FF2B5EF4-FFF2-40B4-BE49-F238E27FC236}">
              <a16:creationId xmlns:a16="http://schemas.microsoft.com/office/drawing/2014/main" id="{00000000-0008-0000-0900-00006C02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4521433" y="4633232"/>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1560</xdr:col>
      <xdr:colOff>59872</xdr:colOff>
      <xdr:row>45</xdr:row>
      <xdr:rowOff>161927</xdr:rowOff>
    </xdr:from>
    <xdr:to>
      <xdr:col>1560</xdr:col>
      <xdr:colOff>61233</xdr:colOff>
      <xdr:row>52</xdr:row>
      <xdr:rowOff>61232</xdr:rowOff>
    </xdr:to>
    <xdr:cxnSp macro="">
      <xdr:nvCxnSpPr>
        <xdr:cNvPr id="621" name="Conector de seta reta 620">
          <a:extLst>
            <a:ext uri="{FF2B5EF4-FFF2-40B4-BE49-F238E27FC236}">
              <a16:creationId xmlns:a16="http://schemas.microsoft.com/office/drawing/2014/main" id="{00000000-0008-0000-0900-00006D020000}"/>
            </a:ext>
          </a:extLst>
        </xdr:cNvPr>
        <xdr:cNvCxnSpPr/>
      </xdr:nvCxnSpPr>
      <xdr:spPr>
        <a:xfrm>
          <a:off x="24586747" y="4611463"/>
          <a:ext cx="1361" cy="119878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1559</xdr:col>
      <xdr:colOff>21771</xdr:colOff>
      <xdr:row>45</xdr:row>
      <xdr:rowOff>164648</xdr:rowOff>
    </xdr:from>
    <xdr:to>
      <xdr:col>1559</xdr:col>
      <xdr:colOff>23132</xdr:colOff>
      <xdr:row>52</xdr:row>
      <xdr:rowOff>63953</xdr:rowOff>
    </xdr:to>
    <xdr:cxnSp macro="">
      <xdr:nvCxnSpPr>
        <xdr:cNvPr id="622" name="Conector de seta reta 621">
          <a:extLst>
            <a:ext uri="{FF2B5EF4-FFF2-40B4-BE49-F238E27FC236}">
              <a16:creationId xmlns:a16="http://schemas.microsoft.com/office/drawing/2014/main" id="{00000000-0008-0000-0900-00006E020000}"/>
            </a:ext>
          </a:extLst>
        </xdr:cNvPr>
        <xdr:cNvCxnSpPr/>
      </xdr:nvCxnSpPr>
      <xdr:spPr>
        <a:xfrm>
          <a:off x="24460200" y="4614184"/>
          <a:ext cx="1361" cy="119878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1561</xdr:col>
      <xdr:colOff>38100</xdr:colOff>
      <xdr:row>46</xdr:row>
      <xdr:rowOff>17691</xdr:rowOff>
    </xdr:from>
    <xdr:to>
      <xdr:col>1561</xdr:col>
      <xdr:colOff>39461</xdr:colOff>
      <xdr:row>52</xdr:row>
      <xdr:rowOff>100692</xdr:rowOff>
    </xdr:to>
    <xdr:cxnSp macro="">
      <xdr:nvCxnSpPr>
        <xdr:cNvPr id="623" name="Conector de seta reta 622">
          <a:extLst>
            <a:ext uri="{FF2B5EF4-FFF2-40B4-BE49-F238E27FC236}">
              <a16:creationId xmlns:a16="http://schemas.microsoft.com/office/drawing/2014/main" id="{00000000-0008-0000-0900-00006F020000}"/>
            </a:ext>
          </a:extLst>
        </xdr:cNvPr>
        <xdr:cNvCxnSpPr/>
      </xdr:nvCxnSpPr>
      <xdr:spPr>
        <a:xfrm>
          <a:off x="24653421" y="4650923"/>
          <a:ext cx="1361" cy="119878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1551</xdr:col>
      <xdr:colOff>122463</xdr:colOff>
      <xdr:row>49</xdr:row>
      <xdr:rowOff>183695</xdr:rowOff>
    </xdr:from>
    <xdr:ext cx="125186" cy="145597"/>
    <xdr:pic>
      <xdr:nvPicPr>
        <xdr:cNvPr id="624" name="Imagem 623">
          <a:extLst>
            <a:ext uri="{FF2B5EF4-FFF2-40B4-BE49-F238E27FC236}">
              <a16:creationId xmlns:a16="http://schemas.microsoft.com/office/drawing/2014/main" id="{00000000-0008-0000-0900-00007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5220" y="5368016"/>
          <a:ext cx="125186" cy="1455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1551</xdr:col>
      <xdr:colOff>108856</xdr:colOff>
      <xdr:row>48</xdr:row>
      <xdr:rowOff>6804</xdr:rowOff>
    </xdr:from>
    <xdr:ext cx="144236" cy="142875"/>
    <xdr:pic>
      <xdr:nvPicPr>
        <xdr:cNvPr id="625" name="Imagem 624">
          <a:extLst>
            <a:ext uri="{FF2B5EF4-FFF2-40B4-BE49-F238E27FC236}">
              <a16:creationId xmlns:a16="http://schemas.microsoft.com/office/drawing/2014/main" id="{00000000-0008-0000-0900-00007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20663" y="5007429"/>
          <a:ext cx="144236"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1551</xdr:col>
      <xdr:colOff>129268</xdr:colOff>
      <xdr:row>46</xdr:row>
      <xdr:rowOff>20410</xdr:rowOff>
    </xdr:from>
    <xdr:ext cx="125186" cy="142875"/>
    <xdr:pic>
      <xdr:nvPicPr>
        <xdr:cNvPr id="626" name="Imagem 625">
          <a:extLst>
            <a:ext uri="{FF2B5EF4-FFF2-40B4-BE49-F238E27FC236}">
              <a16:creationId xmlns:a16="http://schemas.microsoft.com/office/drawing/2014/main" id="{00000000-0008-0000-0900-00007202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812500" y="4653642"/>
          <a:ext cx="125186"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1555</xdr:col>
      <xdr:colOff>68036</xdr:colOff>
      <xdr:row>50</xdr:row>
      <xdr:rowOff>6803</xdr:rowOff>
    </xdr:from>
    <xdr:ext cx="159203" cy="142875"/>
    <xdr:pic>
      <xdr:nvPicPr>
        <xdr:cNvPr id="627" name="Imagem 626">
          <a:extLst>
            <a:ext uri="{FF2B5EF4-FFF2-40B4-BE49-F238E27FC236}">
              <a16:creationId xmlns:a16="http://schemas.microsoft.com/office/drawing/2014/main" id="{00000000-0008-0000-0900-000073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152679" y="5374821"/>
          <a:ext cx="159203"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1555</xdr:col>
      <xdr:colOff>108858</xdr:colOff>
      <xdr:row>48</xdr:row>
      <xdr:rowOff>0</xdr:rowOff>
    </xdr:from>
    <xdr:ext cx="123825" cy="142875"/>
    <xdr:pic>
      <xdr:nvPicPr>
        <xdr:cNvPr id="628" name="Imagem 627">
          <a:extLst>
            <a:ext uri="{FF2B5EF4-FFF2-40B4-BE49-F238E27FC236}">
              <a16:creationId xmlns:a16="http://schemas.microsoft.com/office/drawing/2014/main" id="{00000000-0008-0000-0900-000074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174451" y="5000625"/>
          <a:ext cx="1238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1555</xdr:col>
      <xdr:colOff>95251</xdr:colOff>
      <xdr:row>46</xdr:row>
      <xdr:rowOff>6803</xdr:rowOff>
    </xdr:from>
    <xdr:ext cx="123825" cy="142875"/>
    <xdr:pic>
      <xdr:nvPicPr>
        <xdr:cNvPr id="629" name="Imagem 628">
          <a:extLst>
            <a:ext uri="{FF2B5EF4-FFF2-40B4-BE49-F238E27FC236}">
              <a16:creationId xmlns:a16="http://schemas.microsoft.com/office/drawing/2014/main" id="{00000000-0008-0000-0900-00007502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170369" y="4640035"/>
          <a:ext cx="1238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1559</xdr:col>
      <xdr:colOff>102054</xdr:colOff>
      <xdr:row>50</xdr:row>
      <xdr:rowOff>13608</xdr:rowOff>
    </xdr:from>
    <xdr:ext cx="125185" cy="142875"/>
    <xdr:pic>
      <xdr:nvPicPr>
        <xdr:cNvPr id="630" name="Imagem 629">
          <a:extLst>
            <a:ext uri="{FF2B5EF4-FFF2-40B4-BE49-F238E27FC236}">
              <a16:creationId xmlns:a16="http://schemas.microsoft.com/office/drawing/2014/main" id="{00000000-0008-0000-0900-000076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4521433" y="5381626"/>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1559</xdr:col>
      <xdr:colOff>102054</xdr:colOff>
      <xdr:row>48</xdr:row>
      <xdr:rowOff>6803</xdr:rowOff>
    </xdr:from>
    <xdr:ext cx="125185" cy="142875"/>
    <xdr:pic>
      <xdr:nvPicPr>
        <xdr:cNvPr id="631" name="Imagem 630">
          <a:extLst>
            <a:ext uri="{FF2B5EF4-FFF2-40B4-BE49-F238E27FC236}">
              <a16:creationId xmlns:a16="http://schemas.microsoft.com/office/drawing/2014/main" id="{00000000-0008-0000-0900-00007702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4521433" y="5007428"/>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1559</xdr:col>
      <xdr:colOff>102054</xdr:colOff>
      <xdr:row>46</xdr:row>
      <xdr:rowOff>0</xdr:rowOff>
    </xdr:from>
    <xdr:ext cx="125185" cy="142875"/>
    <xdr:pic>
      <xdr:nvPicPr>
        <xdr:cNvPr id="632" name="Imagem 631">
          <a:extLst>
            <a:ext uri="{FF2B5EF4-FFF2-40B4-BE49-F238E27FC236}">
              <a16:creationId xmlns:a16="http://schemas.microsoft.com/office/drawing/2014/main" id="{00000000-0008-0000-0900-00007802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4521433" y="4633232"/>
          <a:ext cx="12518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1560</xdr:col>
      <xdr:colOff>59872</xdr:colOff>
      <xdr:row>45</xdr:row>
      <xdr:rowOff>161927</xdr:rowOff>
    </xdr:from>
    <xdr:to>
      <xdr:col>1560</xdr:col>
      <xdr:colOff>61233</xdr:colOff>
      <xdr:row>52</xdr:row>
      <xdr:rowOff>61232</xdr:rowOff>
    </xdr:to>
    <xdr:cxnSp macro="">
      <xdr:nvCxnSpPr>
        <xdr:cNvPr id="633" name="Conector de seta reta 632">
          <a:extLst>
            <a:ext uri="{FF2B5EF4-FFF2-40B4-BE49-F238E27FC236}">
              <a16:creationId xmlns:a16="http://schemas.microsoft.com/office/drawing/2014/main" id="{00000000-0008-0000-0900-000079020000}"/>
            </a:ext>
          </a:extLst>
        </xdr:cNvPr>
        <xdr:cNvCxnSpPr/>
      </xdr:nvCxnSpPr>
      <xdr:spPr>
        <a:xfrm>
          <a:off x="24586747" y="4611463"/>
          <a:ext cx="1361" cy="119878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1559</xdr:col>
      <xdr:colOff>21771</xdr:colOff>
      <xdr:row>45</xdr:row>
      <xdr:rowOff>164648</xdr:rowOff>
    </xdr:from>
    <xdr:to>
      <xdr:col>1559</xdr:col>
      <xdr:colOff>23132</xdr:colOff>
      <xdr:row>52</xdr:row>
      <xdr:rowOff>63953</xdr:rowOff>
    </xdr:to>
    <xdr:cxnSp macro="">
      <xdr:nvCxnSpPr>
        <xdr:cNvPr id="634" name="Conector de seta reta 633">
          <a:extLst>
            <a:ext uri="{FF2B5EF4-FFF2-40B4-BE49-F238E27FC236}">
              <a16:creationId xmlns:a16="http://schemas.microsoft.com/office/drawing/2014/main" id="{00000000-0008-0000-0900-00007A020000}"/>
            </a:ext>
          </a:extLst>
        </xdr:cNvPr>
        <xdr:cNvCxnSpPr/>
      </xdr:nvCxnSpPr>
      <xdr:spPr>
        <a:xfrm>
          <a:off x="24460200" y="4614184"/>
          <a:ext cx="1361" cy="119878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1561</xdr:col>
      <xdr:colOff>38100</xdr:colOff>
      <xdr:row>46</xdr:row>
      <xdr:rowOff>17691</xdr:rowOff>
    </xdr:from>
    <xdr:to>
      <xdr:col>1561</xdr:col>
      <xdr:colOff>39461</xdr:colOff>
      <xdr:row>52</xdr:row>
      <xdr:rowOff>100692</xdr:rowOff>
    </xdr:to>
    <xdr:cxnSp macro="">
      <xdr:nvCxnSpPr>
        <xdr:cNvPr id="635" name="Conector de seta reta 634">
          <a:extLst>
            <a:ext uri="{FF2B5EF4-FFF2-40B4-BE49-F238E27FC236}">
              <a16:creationId xmlns:a16="http://schemas.microsoft.com/office/drawing/2014/main" id="{00000000-0008-0000-0900-00007B020000}"/>
            </a:ext>
          </a:extLst>
        </xdr:cNvPr>
        <xdr:cNvCxnSpPr/>
      </xdr:nvCxnSpPr>
      <xdr:spPr>
        <a:xfrm>
          <a:off x="24653421" y="4650923"/>
          <a:ext cx="1361" cy="119878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1096</xdr:col>
      <xdr:colOff>0</xdr:colOff>
      <xdr:row>10</xdr:row>
      <xdr:rowOff>0</xdr:rowOff>
    </xdr:from>
    <xdr:to>
      <xdr:col>1096</xdr:col>
      <xdr:colOff>0</xdr:colOff>
      <xdr:row>27</xdr:row>
      <xdr:rowOff>61731</xdr:rowOff>
    </xdr:to>
    <xdr:cxnSp macro="">
      <xdr:nvCxnSpPr>
        <xdr:cNvPr id="638" name="Conector de seta reta 637">
          <a:extLst>
            <a:ext uri="{FF2B5EF4-FFF2-40B4-BE49-F238E27FC236}">
              <a16:creationId xmlns:a16="http://schemas.microsoft.com/office/drawing/2014/main" id="{00000000-0008-0000-0900-00007E020000}"/>
            </a:ext>
          </a:extLst>
        </xdr:cNvPr>
        <xdr:cNvCxnSpPr/>
      </xdr:nvCxnSpPr>
      <xdr:spPr>
        <a:xfrm flipV="1">
          <a:off x="13750018" y="1639661"/>
          <a:ext cx="0" cy="1803445"/>
        </a:xfrm>
        <a:prstGeom prst="straightConnector1">
          <a:avLst/>
        </a:prstGeom>
        <a:ln>
          <a:tailEnd type="triangle"/>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1031</xdr:col>
      <xdr:colOff>0</xdr:colOff>
      <xdr:row>34</xdr:row>
      <xdr:rowOff>0</xdr:rowOff>
    </xdr:from>
    <xdr:to>
      <xdr:col>1031</xdr:col>
      <xdr:colOff>0</xdr:colOff>
      <xdr:row>52</xdr:row>
      <xdr:rowOff>136570</xdr:rowOff>
    </xdr:to>
    <xdr:cxnSp macro="">
      <xdr:nvCxnSpPr>
        <xdr:cNvPr id="639" name="Conector de seta reta 638">
          <a:extLst>
            <a:ext uri="{FF2B5EF4-FFF2-40B4-BE49-F238E27FC236}">
              <a16:creationId xmlns:a16="http://schemas.microsoft.com/office/drawing/2014/main" id="{00000000-0008-0000-0900-00007F020000}"/>
            </a:ext>
          </a:extLst>
        </xdr:cNvPr>
        <xdr:cNvCxnSpPr/>
      </xdr:nvCxnSpPr>
      <xdr:spPr>
        <a:xfrm flipV="1">
          <a:off x="13307786" y="4082143"/>
          <a:ext cx="0" cy="1803445"/>
        </a:xfrm>
        <a:prstGeom prst="straightConnector1">
          <a:avLst/>
        </a:prstGeom>
        <a:ln>
          <a:tailEnd type="triangle"/>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1525</xdr:col>
      <xdr:colOff>27215</xdr:colOff>
      <xdr:row>5</xdr:row>
      <xdr:rowOff>312965</xdr:rowOff>
    </xdr:from>
    <xdr:to>
      <xdr:col>1525</xdr:col>
      <xdr:colOff>27215</xdr:colOff>
      <xdr:row>24</xdr:row>
      <xdr:rowOff>11385</xdr:rowOff>
    </xdr:to>
    <xdr:cxnSp macro="">
      <xdr:nvCxnSpPr>
        <xdr:cNvPr id="643" name="Conector de seta reta 642">
          <a:extLst>
            <a:ext uri="{FF2B5EF4-FFF2-40B4-BE49-F238E27FC236}">
              <a16:creationId xmlns:a16="http://schemas.microsoft.com/office/drawing/2014/main" id="{00000000-0008-0000-0900-000083020000}"/>
            </a:ext>
          </a:extLst>
        </xdr:cNvPr>
        <xdr:cNvCxnSpPr/>
      </xdr:nvCxnSpPr>
      <xdr:spPr>
        <a:xfrm flipV="1">
          <a:off x="24914679" y="1197429"/>
          <a:ext cx="0" cy="1793920"/>
        </a:xfrm>
        <a:prstGeom prst="straightConnector1">
          <a:avLst/>
        </a:prstGeom>
        <a:ln>
          <a:tailEnd type="triangle"/>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238</xdr:col>
      <xdr:colOff>0</xdr:colOff>
      <xdr:row>5</xdr:row>
      <xdr:rowOff>322875</xdr:rowOff>
    </xdr:from>
    <xdr:to>
      <xdr:col>238</xdr:col>
      <xdr:colOff>0</xdr:colOff>
      <xdr:row>26</xdr:row>
      <xdr:rowOff>0</xdr:rowOff>
    </xdr:to>
    <xdr:cxnSp macro="">
      <xdr:nvCxnSpPr>
        <xdr:cNvPr id="637" name="Conector reto 636">
          <a:extLst>
            <a:ext uri="{FF2B5EF4-FFF2-40B4-BE49-F238E27FC236}">
              <a16:creationId xmlns:a16="http://schemas.microsoft.com/office/drawing/2014/main" id="{00000000-0008-0000-0900-00007D020000}"/>
            </a:ext>
          </a:extLst>
        </xdr:cNvPr>
        <xdr:cNvCxnSpPr/>
      </xdr:nvCxnSpPr>
      <xdr:spPr>
        <a:xfrm>
          <a:off x="4010025" y="1208700"/>
          <a:ext cx="0" cy="2125050"/>
        </a:xfrm>
        <a:prstGeom prst="line">
          <a:avLst/>
        </a:prstGeom>
        <a:ln>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940</xdr:col>
      <xdr:colOff>0</xdr:colOff>
      <xdr:row>8</xdr:row>
      <xdr:rowOff>6393</xdr:rowOff>
    </xdr:from>
    <xdr:to>
      <xdr:col>940</xdr:col>
      <xdr:colOff>6464</xdr:colOff>
      <xdr:row>25</xdr:row>
      <xdr:rowOff>289152</xdr:rowOff>
    </xdr:to>
    <xdr:cxnSp macro="">
      <xdr:nvCxnSpPr>
        <xdr:cNvPr id="640" name="Conector reto 639">
          <a:extLst>
            <a:ext uri="{FF2B5EF4-FFF2-40B4-BE49-F238E27FC236}">
              <a16:creationId xmlns:a16="http://schemas.microsoft.com/office/drawing/2014/main" id="{00000000-0008-0000-0900-000080020000}"/>
            </a:ext>
          </a:extLst>
        </xdr:cNvPr>
        <xdr:cNvCxnSpPr/>
      </xdr:nvCxnSpPr>
      <xdr:spPr>
        <a:xfrm flipH="1" flipV="1">
          <a:off x="14535150" y="1244643"/>
          <a:ext cx="0" cy="2082984"/>
        </a:xfrm>
        <a:prstGeom prst="line">
          <a:avLst/>
        </a:prstGeom>
        <a:ln>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121</xdr:col>
      <xdr:colOff>0</xdr:colOff>
      <xdr:row>5</xdr:row>
      <xdr:rowOff>312724</xdr:rowOff>
    </xdr:from>
    <xdr:to>
      <xdr:col>121</xdr:col>
      <xdr:colOff>0</xdr:colOff>
      <xdr:row>5</xdr:row>
      <xdr:rowOff>312724</xdr:rowOff>
    </xdr:to>
    <xdr:cxnSp macro="">
      <xdr:nvCxnSpPr>
        <xdr:cNvPr id="642" name="Conector reto 641">
          <a:extLst>
            <a:ext uri="{FF2B5EF4-FFF2-40B4-BE49-F238E27FC236}">
              <a16:creationId xmlns:a16="http://schemas.microsoft.com/office/drawing/2014/main" id="{00000000-0008-0000-0900-000082020000}"/>
            </a:ext>
          </a:extLst>
        </xdr:cNvPr>
        <xdr:cNvCxnSpPr/>
      </xdr:nvCxnSpPr>
      <xdr:spPr>
        <a:xfrm>
          <a:off x="2809875" y="1198549"/>
          <a:ext cx="0" cy="0"/>
        </a:xfrm>
        <a:prstGeom prst="line">
          <a:avLst/>
        </a:prstGeom>
        <a:ln>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316</xdr:col>
      <xdr:colOff>1134</xdr:colOff>
      <xdr:row>5</xdr:row>
      <xdr:rowOff>322489</xdr:rowOff>
    </xdr:from>
    <xdr:to>
      <xdr:col>316</xdr:col>
      <xdr:colOff>5930</xdr:colOff>
      <xdr:row>21</xdr:row>
      <xdr:rowOff>275846</xdr:rowOff>
    </xdr:to>
    <xdr:cxnSp macro="">
      <xdr:nvCxnSpPr>
        <xdr:cNvPr id="644" name="Conector reto 643">
          <a:extLst>
            <a:ext uri="{FF2B5EF4-FFF2-40B4-BE49-F238E27FC236}">
              <a16:creationId xmlns:a16="http://schemas.microsoft.com/office/drawing/2014/main" id="{00000000-0008-0000-0900-000084020000}"/>
            </a:ext>
          </a:extLst>
        </xdr:cNvPr>
        <xdr:cNvCxnSpPr/>
      </xdr:nvCxnSpPr>
      <xdr:spPr>
        <a:xfrm>
          <a:off x="4848225" y="1208314"/>
          <a:ext cx="0" cy="142973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238</xdr:col>
      <xdr:colOff>3401</xdr:colOff>
      <xdr:row>8</xdr:row>
      <xdr:rowOff>7781</xdr:rowOff>
    </xdr:from>
    <xdr:to>
      <xdr:col>238</xdr:col>
      <xdr:colOff>3401</xdr:colOff>
      <xdr:row>26</xdr:row>
      <xdr:rowOff>6804</xdr:rowOff>
    </xdr:to>
    <xdr:cxnSp macro="">
      <xdr:nvCxnSpPr>
        <xdr:cNvPr id="645" name="Conector reto 644">
          <a:extLst>
            <a:ext uri="{FF2B5EF4-FFF2-40B4-BE49-F238E27FC236}">
              <a16:creationId xmlns:a16="http://schemas.microsoft.com/office/drawing/2014/main" id="{00000000-0008-0000-0900-000085020000}"/>
            </a:ext>
          </a:extLst>
        </xdr:cNvPr>
        <xdr:cNvCxnSpPr/>
      </xdr:nvCxnSpPr>
      <xdr:spPr>
        <a:xfrm>
          <a:off x="4010025" y="1246031"/>
          <a:ext cx="0" cy="2094523"/>
        </a:xfrm>
        <a:prstGeom prst="line">
          <a:avLst/>
        </a:prstGeom>
        <a:ln>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238</xdr:col>
      <xdr:colOff>465</xdr:colOff>
      <xdr:row>8</xdr:row>
      <xdr:rowOff>13861</xdr:rowOff>
    </xdr:from>
    <xdr:to>
      <xdr:col>238</xdr:col>
      <xdr:colOff>465</xdr:colOff>
      <xdr:row>27</xdr:row>
      <xdr:rowOff>31750</xdr:rowOff>
    </xdr:to>
    <xdr:cxnSp macro="">
      <xdr:nvCxnSpPr>
        <xdr:cNvPr id="646" name="Conector reto 645">
          <a:extLst>
            <a:ext uri="{FF2B5EF4-FFF2-40B4-BE49-F238E27FC236}">
              <a16:creationId xmlns:a16="http://schemas.microsoft.com/office/drawing/2014/main" id="{00000000-0008-0000-0900-000086020000}"/>
            </a:ext>
          </a:extLst>
        </xdr:cNvPr>
        <xdr:cNvCxnSpPr/>
      </xdr:nvCxnSpPr>
      <xdr:spPr>
        <a:xfrm>
          <a:off x="4010025" y="1252111"/>
          <a:ext cx="0" cy="2180064"/>
        </a:xfrm>
        <a:prstGeom prst="line">
          <a:avLst/>
        </a:prstGeom>
        <a:ln>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3</xdr:row>
      <xdr:rowOff>534865</xdr:rowOff>
    </xdr:from>
    <xdr:to>
      <xdr:col>1</xdr:col>
      <xdr:colOff>29307</xdr:colOff>
      <xdr:row>7</xdr:row>
      <xdr:rowOff>41976</xdr:rowOff>
    </xdr:to>
    <xdr:pic>
      <xdr:nvPicPr>
        <xdr:cNvPr id="641" name="Imagem 640">
          <a:extLst>
            <a:ext uri="{FF2B5EF4-FFF2-40B4-BE49-F238E27FC236}">
              <a16:creationId xmlns:a16="http://schemas.microsoft.com/office/drawing/2014/main" id="{00000000-0008-0000-0900-00008102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0" y="747346"/>
          <a:ext cx="1106365" cy="617140"/>
        </a:xfrm>
        <a:prstGeom prst="rect">
          <a:avLst/>
        </a:prstGeom>
      </xdr:spPr>
    </xdr:pic>
    <xdr:clientData/>
  </xdr:twoCellAnchor>
  <xdr:twoCellAnchor>
    <xdr:from>
      <xdr:col>536</xdr:col>
      <xdr:colOff>102154</xdr:colOff>
      <xdr:row>7</xdr:row>
      <xdr:rowOff>17064</xdr:rowOff>
    </xdr:from>
    <xdr:to>
      <xdr:col>536</xdr:col>
      <xdr:colOff>102154</xdr:colOff>
      <xdr:row>24</xdr:row>
      <xdr:rowOff>15784</xdr:rowOff>
    </xdr:to>
    <xdr:cxnSp macro="">
      <xdr:nvCxnSpPr>
        <xdr:cNvPr id="647" name="Conector de seta reta 101">
          <a:extLst>
            <a:ext uri="{FF2B5EF4-FFF2-40B4-BE49-F238E27FC236}">
              <a16:creationId xmlns:a16="http://schemas.microsoft.com/office/drawing/2014/main" id="{00000000-0008-0000-0900-000087020000}"/>
            </a:ext>
          </a:extLst>
        </xdr:cNvPr>
        <xdr:cNvCxnSpPr/>
      </xdr:nvCxnSpPr>
      <xdr:spPr>
        <a:xfrm flipV="1">
          <a:off x="9114269" y="815699"/>
          <a:ext cx="0" cy="1859758"/>
        </a:xfrm>
        <a:prstGeom prst="straightConnector1">
          <a:avLst/>
        </a:prstGeom>
        <a:ln>
          <a:tailEnd type="triangle"/>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0</xdr:col>
      <xdr:colOff>603249</xdr:colOff>
      <xdr:row>21</xdr:row>
      <xdr:rowOff>186531</xdr:rowOff>
    </xdr:from>
    <xdr:to>
      <xdr:col>1</xdr:col>
      <xdr:colOff>371077</xdr:colOff>
      <xdr:row>21</xdr:row>
      <xdr:rowOff>186531</xdr:rowOff>
    </xdr:to>
    <xdr:cxnSp macro="">
      <xdr:nvCxnSpPr>
        <xdr:cNvPr id="636" name="Conector reto 635">
          <a:extLst>
            <a:ext uri="{FF2B5EF4-FFF2-40B4-BE49-F238E27FC236}">
              <a16:creationId xmlns:a16="http://schemas.microsoft.com/office/drawing/2014/main" id="{00000000-0008-0000-0900-00007C020000}"/>
            </a:ext>
          </a:extLst>
        </xdr:cNvPr>
        <xdr:cNvCxnSpPr/>
      </xdr:nvCxnSpPr>
      <xdr:spPr>
        <a:xfrm>
          <a:off x="603249" y="2186781"/>
          <a:ext cx="844153"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541735</xdr:colOff>
      <xdr:row>25</xdr:row>
      <xdr:rowOff>224235</xdr:rowOff>
    </xdr:from>
    <xdr:to>
      <xdr:col>1</xdr:col>
      <xdr:colOff>339328</xdr:colOff>
      <xdr:row>25</xdr:row>
      <xdr:rowOff>224235</xdr:rowOff>
    </xdr:to>
    <xdr:cxnSp macro="">
      <xdr:nvCxnSpPr>
        <xdr:cNvPr id="648" name="Conector reto 647">
          <a:extLst>
            <a:ext uri="{FF2B5EF4-FFF2-40B4-BE49-F238E27FC236}">
              <a16:creationId xmlns:a16="http://schemas.microsoft.com/office/drawing/2014/main" id="{00000000-0008-0000-0900-000088020000}"/>
            </a:ext>
          </a:extLst>
        </xdr:cNvPr>
        <xdr:cNvCxnSpPr/>
      </xdr:nvCxnSpPr>
      <xdr:spPr>
        <a:xfrm>
          <a:off x="541735" y="2967435"/>
          <a:ext cx="873918" cy="0"/>
        </a:xfrm>
        <a:prstGeom prst="line">
          <a:avLst/>
        </a:prstGeom>
        <a:ln>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579437</xdr:colOff>
      <xdr:row>23</xdr:row>
      <xdr:rowOff>209873</xdr:rowOff>
    </xdr:from>
    <xdr:to>
      <xdr:col>1</xdr:col>
      <xdr:colOff>347098</xdr:colOff>
      <xdr:row>23</xdr:row>
      <xdr:rowOff>209873</xdr:rowOff>
    </xdr:to>
    <xdr:cxnSp macro="">
      <xdr:nvCxnSpPr>
        <xdr:cNvPr id="649" name="Conector de seta reta 149">
          <a:extLst>
            <a:ext uri="{FF2B5EF4-FFF2-40B4-BE49-F238E27FC236}">
              <a16:creationId xmlns:a16="http://schemas.microsoft.com/office/drawing/2014/main" id="{00000000-0008-0000-0900-000089020000}"/>
            </a:ext>
          </a:extLst>
        </xdr:cNvPr>
        <xdr:cNvCxnSpPr/>
      </xdr:nvCxnSpPr>
      <xdr:spPr>
        <a:xfrm>
          <a:off x="579437" y="2553023"/>
          <a:ext cx="843986" cy="0"/>
        </a:xfrm>
        <a:prstGeom prst="straightConnector1">
          <a:avLst/>
        </a:prstGeom>
        <a:ln>
          <a:tailEnd type="triangle"/>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823</xdr:col>
      <xdr:colOff>0</xdr:colOff>
      <xdr:row>7</xdr:row>
      <xdr:rowOff>36634</xdr:rowOff>
    </xdr:from>
    <xdr:to>
      <xdr:col>823</xdr:col>
      <xdr:colOff>0</xdr:colOff>
      <xdr:row>26</xdr:row>
      <xdr:rowOff>25818</xdr:rowOff>
    </xdr:to>
    <xdr:cxnSp macro="">
      <xdr:nvCxnSpPr>
        <xdr:cNvPr id="651" name="Conector reto 650">
          <a:extLst>
            <a:ext uri="{FF2B5EF4-FFF2-40B4-BE49-F238E27FC236}">
              <a16:creationId xmlns:a16="http://schemas.microsoft.com/office/drawing/2014/main" id="{00000000-0008-0000-0900-00008B020000}"/>
            </a:ext>
          </a:extLst>
        </xdr:cNvPr>
        <xdr:cNvCxnSpPr/>
      </xdr:nvCxnSpPr>
      <xdr:spPr>
        <a:xfrm>
          <a:off x="15987346" y="835269"/>
          <a:ext cx="0" cy="2253203"/>
        </a:xfrm>
        <a:prstGeom prst="line">
          <a:avLst/>
        </a:prstGeom>
        <a:ln>
          <a:prstDash val="sysDash"/>
        </a:ln>
        <a:effectLst>
          <a:outerShdw blurRad="50800" dist="38100" dir="8100000" algn="tr" rotWithShape="0">
            <a:prstClr val="black">
              <a:alpha val="40000"/>
            </a:prstClr>
          </a:outerShdw>
        </a:effectLst>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56</xdr:col>
      <xdr:colOff>71438</xdr:colOff>
      <xdr:row>44</xdr:row>
      <xdr:rowOff>161923</xdr:rowOff>
    </xdr:from>
    <xdr:to>
      <xdr:col>61</xdr:col>
      <xdr:colOff>1019176</xdr:colOff>
      <xdr:row>92</xdr:row>
      <xdr:rowOff>9524</xdr:rowOff>
    </xdr:to>
    <xdr:graphicFrame macro="">
      <xdr:nvGraphicFramePr>
        <xdr:cNvPr id="4" name="Gráfico 3">
          <a:extLst>
            <a:ext uri="{FF2B5EF4-FFF2-40B4-BE49-F238E27FC236}">
              <a16:creationId xmlns:a16="http://schemas.microsoft.com/office/drawing/2014/main" id="{00000000-0008-0000-0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56</xdr:col>
      <xdr:colOff>252412</xdr:colOff>
      <xdr:row>93</xdr:row>
      <xdr:rowOff>133349</xdr:rowOff>
    </xdr:from>
    <xdr:to>
      <xdr:col>63</xdr:col>
      <xdr:colOff>0</xdr:colOff>
      <xdr:row>134</xdr:row>
      <xdr:rowOff>28575</xdr:rowOff>
    </xdr:to>
    <xdr:graphicFrame macro="">
      <xdr:nvGraphicFramePr>
        <xdr:cNvPr id="5" name="Gráfico 4">
          <a:extLst>
            <a:ext uri="{FF2B5EF4-FFF2-40B4-BE49-F238E27FC236}">
              <a16:creationId xmlns:a16="http://schemas.microsoft.com/office/drawing/2014/main" id="{00000000-0008-0000-0A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56</xdr:col>
      <xdr:colOff>152400</xdr:colOff>
      <xdr:row>134</xdr:row>
      <xdr:rowOff>171450</xdr:rowOff>
    </xdr:from>
    <xdr:to>
      <xdr:col>61</xdr:col>
      <xdr:colOff>1295400</xdr:colOff>
      <xdr:row>149</xdr:row>
      <xdr:rowOff>114300</xdr:rowOff>
    </xdr:to>
    <xdr:graphicFrame macro="">
      <xdr:nvGraphicFramePr>
        <xdr:cNvPr id="2" name="Gráfico 1">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42</xdr:col>
      <xdr:colOff>542926</xdr:colOff>
      <xdr:row>4</xdr:row>
      <xdr:rowOff>28575</xdr:rowOff>
    </xdr:from>
    <xdr:to>
      <xdr:col>43</xdr:col>
      <xdr:colOff>133351</xdr:colOff>
      <xdr:row>9</xdr:row>
      <xdr:rowOff>57150</xdr:rowOff>
    </xdr:to>
    <xdr:sp macro="" textlink="">
      <xdr:nvSpPr>
        <xdr:cNvPr id="2" name="Chave esquerda 1">
          <a:extLst>
            <a:ext uri="{FF2B5EF4-FFF2-40B4-BE49-F238E27FC236}">
              <a16:creationId xmlns:a16="http://schemas.microsoft.com/office/drawing/2014/main" id="{00000000-0008-0000-0C00-000002000000}"/>
            </a:ext>
          </a:extLst>
        </xdr:cNvPr>
        <xdr:cNvSpPr/>
      </xdr:nvSpPr>
      <xdr:spPr>
        <a:xfrm>
          <a:off x="11725276" y="933450"/>
          <a:ext cx="304800" cy="981075"/>
        </a:xfrm>
        <a:prstGeom prst="lef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25</xdr:row>
      <xdr:rowOff>0</xdr:rowOff>
    </xdr:from>
    <xdr:to>
      <xdr:col>1</xdr:col>
      <xdr:colOff>1143000</xdr:colOff>
      <xdr:row>29</xdr:row>
      <xdr:rowOff>142875</xdr:rowOff>
    </xdr:to>
    <xdr:pic>
      <xdr:nvPicPr>
        <xdr:cNvPr id="2" name="Imagem 1" descr="https://www.docelimao.com.br/site/images/stories/lanterna-cromo.jpg">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5800" y="95316675"/>
          <a:ext cx="1143000" cy="876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70</xdr:row>
      <xdr:rowOff>0</xdr:rowOff>
    </xdr:from>
    <xdr:to>
      <xdr:col>1</xdr:col>
      <xdr:colOff>6096000</xdr:colOff>
      <xdr:row>80</xdr:row>
      <xdr:rowOff>161925</xdr:rowOff>
    </xdr:to>
    <xdr:pic>
      <xdr:nvPicPr>
        <xdr:cNvPr id="3" name="Imagem 2" descr="https://www.docelimao.com.br/site/images/ordenadas/livros/todos_produtos.jpg">
          <a:hlinkClick xmlns:r="http://schemas.openxmlformats.org/officeDocument/2006/relationships" r:id="rId2"/>
          <a:extLst>
            <a:ext uri="{FF2B5EF4-FFF2-40B4-BE49-F238E27FC236}">
              <a16:creationId xmlns:a16="http://schemas.microsoft.com/office/drawing/2014/main" id="{00000000-0008-0000-1600-00000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800" y="186975750"/>
          <a:ext cx="6096000" cy="2047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73</xdr:row>
      <xdr:rowOff>0</xdr:rowOff>
    </xdr:from>
    <xdr:to>
      <xdr:col>1</xdr:col>
      <xdr:colOff>2895600</xdr:colOff>
      <xdr:row>104</xdr:row>
      <xdr:rowOff>66675</xdr:rowOff>
    </xdr:to>
    <xdr:pic>
      <xdr:nvPicPr>
        <xdr:cNvPr id="4" name="Imagem 3" descr="Assine o site">
          <a:hlinkClick xmlns:r="http://schemas.openxmlformats.org/officeDocument/2006/relationships" r:id="rId4" tgtFrame="_blank" tooltip="Assine o site"/>
          <a:extLst>
            <a:ext uri="{FF2B5EF4-FFF2-40B4-BE49-F238E27FC236}">
              <a16:creationId xmlns:a16="http://schemas.microsoft.com/office/drawing/2014/main" id="{00000000-0008-0000-1600-000004000000}"/>
            </a:ext>
          </a:extLst>
        </xdr:cNvPr>
        <xdr:cNvPicPr>
          <a:picLocks noChangeAspect="1" noChangeArrowheads="1" noCrop="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85800" y="187547250"/>
          <a:ext cx="2895600" cy="5791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0</xdr:colOff>
          <xdr:row>76</xdr:row>
          <xdr:rowOff>0</xdr:rowOff>
        </xdr:from>
        <xdr:to>
          <xdr:col>1</xdr:col>
          <xdr:colOff>914400</xdr:colOff>
          <xdr:row>77</xdr:row>
          <xdr:rowOff>47625</xdr:rowOff>
        </xdr:to>
        <xdr:sp macro="" textlink="">
          <xdr:nvSpPr>
            <xdr:cNvPr id="5124" name="Control 4" hidden="1">
              <a:extLst>
                <a:ext uri="{63B3BB69-23CF-44E3-9099-C40C66FF867C}">
                  <a14:compatExt spid="_x0000_s5124"/>
                </a:ext>
                <a:ext uri="{FF2B5EF4-FFF2-40B4-BE49-F238E27FC236}">
                  <a16:creationId xmlns:a16="http://schemas.microsoft.com/office/drawing/2014/main" id="{00000000-0008-0000-1600-000004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77</xdr:row>
          <xdr:rowOff>0</xdr:rowOff>
        </xdr:from>
        <xdr:to>
          <xdr:col>1</xdr:col>
          <xdr:colOff>914400</xdr:colOff>
          <xdr:row>78</xdr:row>
          <xdr:rowOff>47625</xdr:rowOff>
        </xdr:to>
        <xdr:sp macro="" textlink="">
          <xdr:nvSpPr>
            <xdr:cNvPr id="5125" name="Control 5" hidden="1">
              <a:extLst>
                <a:ext uri="{63B3BB69-23CF-44E3-9099-C40C66FF867C}">
                  <a14:compatExt spid="_x0000_s5125"/>
                </a:ext>
                <a:ext uri="{FF2B5EF4-FFF2-40B4-BE49-F238E27FC236}">
                  <a16:creationId xmlns:a16="http://schemas.microsoft.com/office/drawing/2014/main" id="{00000000-0008-0000-1600-000005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78</xdr:row>
          <xdr:rowOff>0</xdr:rowOff>
        </xdr:from>
        <xdr:to>
          <xdr:col>1</xdr:col>
          <xdr:colOff>1047750</xdr:colOff>
          <xdr:row>79</xdr:row>
          <xdr:rowOff>142875</xdr:rowOff>
        </xdr:to>
        <xdr:sp macro="" textlink="">
          <xdr:nvSpPr>
            <xdr:cNvPr id="5126" name="Control 6" hidden="1">
              <a:extLst>
                <a:ext uri="{63B3BB69-23CF-44E3-9099-C40C66FF867C}">
                  <a14:compatExt spid="_x0000_s5126"/>
                </a:ext>
                <a:ext uri="{FF2B5EF4-FFF2-40B4-BE49-F238E27FC236}">
                  <a16:creationId xmlns:a16="http://schemas.microsoft.com/office/drawing/2014/main" id="{00000000-0008-0000-1600-000006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82</xdr:row>
      <xdr:rowOff>0</xdr:rowOff>
    </xdr:from>
    <xdr:to>
      <xdr:col>1</xdr:col>
      <xdr:colOff>6096000</xdr:colOff>
      <xdr:row>100</xdr:row>
      <xdr:rowOff>142875</xdr:rowOff>
    </xdr:to>
    <xdr:pic>
      <xdr:nvPicPr>
        <xdr:cNvPr id="8" name="Imagem 7" descr="12 de FEV - Oficinas de Laticínios Veganos e Cosmética Natural - Bauru/SP">
          <a:hlinkClick xmlns:r="http://schemas.openxmlformats.org/officeDocument/2006/relationships" r:id="rId6"/>
          <a:extLst>
            <a:ext uri="{FF2B5EF4-FFF2-40B4-BE49-F238E27FC236}">
              <a16:creationId xmlns:a16="http://schemas.microsoft.com/office/drawing/2014/main" id="{00000000-0008-0000-1600-00000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85800" y="189261750"/>
          <a:ext cx="6096000" cy="3429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84</xdr:row>
      <xdr:rowOff>0</xdr:rowOff>
    </xdr:from>
    <xdr:to>
      <xdr:col>1</xdr:col>
      <xdr:colOff>6096000</xdr:colOff>
      <xdr:row>102</xdr:row>
      <xdr:rowOff>142875</xdr:rowOff>
    </xdr:to>
    <xdr:pic>
      <xdr:nvPicPr>
        <xdr:cNvPr id="9" name="Imagem 8" descr="Descontos e brindes para assinantes Doce Limão">
          <a:hlinkClick xmlns:r="http://schemas.openxmlformats.org/officeDocument/2006/relationships" r:id="rId8"/>
          <a:extLst>
            <a:ext uri="{FF2B5EF4-FFF2-40B4-BE49-F238E27FC236}">
              <a16:creationId xmlns:a16="http://schemas.microsoft.com/office/drawing/2014/main" id="{00000000-0008-0000-1600-000009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85800" y="189623700"/>
          <a:ext cx="6096000" cy="3429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xdr:row>
      <xdr:rowOff>0</xdr:rowOff>
    </xdr:from>
    <xdr:to>
      <xdr:col>1</xdr:col>
      <xdr:colOff>6096000</xdr:colOff>
      <xdr:row>104</xdr:row>
      <xdr:rowOff>142875</xdr:rowOff>
    </xdr:to>
    <xdr:pic>
      <xdr:nvPicPr>
        <xdr:cNvPr id="10" name="Imagem 9" descr="Curso online: Laticínios Vivos">
          <a:hlinkClick xmlns:r="http://schemas.openxmlformats.org/officeDocument/2006/relationships" r:id="rId10"/>
          <a:extLst>
            <a:ext uri="{FF2B5EF4-FFF2-40B4-BE49-F238E27FC236}">
              <a16:creationId xmlns:a16="http://schemas.microsoft.com/office/drawing/2014/main" id="{00000000-0008-0000-1600-00000A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85800" y="189985650"/>
          <a:ext cx="6096000" cy="3429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BaseNOVOautom.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lientes/Bianca%20Costa%20Viegas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
      <sheetName val="Alma"/>
      <sheetName val="Destino"/>
      <sheetName val="Dia"/>
      <sheetName val="PINSUB"/>
      <sheetName val="CVS"/>
      <sheetName val="divs"/>
      <sheetName val="DADOS"/>
      <sheetName val="PIR"/>
      <sheetName val="Grafico Tempo"/>
      <sheetName val="16"/>
      <sheetName val="SecChallenge"/>
      <sheetName val="Plan1"/>
      <sheetName val="Planilha2"/>
      <sheetName val="Plan2"/>
      <sheetName val="Plano"/>
      <sheetName val="Karmas"/>
      <sheetName val="Personalidade"/>
      <sheetName val="Licao_de_vida"/>
      <sheetName val="Expressao"/>
      <sheetName val="Excessos e Ausencias"/>
      <sheetName val="SubCiclos"/>
      <sheetName val="CHROMOTERAPIA"/>
      <sheetName val="Numero_da_Casa"/>
      <sheetName val="Negocios"/>
    </sheetNames>
    <sheetDataSet>
      <sheetData sheetId="0">
        <row r="128">
          <cell r="U128">
            <v>0</v>
          </cell>
        </row>
        <row r="129">
          <cell r="U129">
            <v>11</v>
          </cell>
        </row>
      </sheetData>
      <sheetData sheetId="1"/>
      <sheetData sheetId="2"/>
      <sheetData sheetId="3"/>
      <sheetData sheetId="4"/>
      <sheetData sheetId="5"/>
      <sheetData sheetId="6"/>
      <sheetData sheetId="7"/>
      <sheetData sheetId="8"/>
      <sheetData sheetId="9">
        <row r="47">
          <cell r="AP47" t="str">
            <v>Formação</v>
          </cell>
        </row>
        <row r="48">
          <cell r="AP48" t="str">
            <v>Ação</v>
          </cell>
        </row>
        <row r="49">
          <cell r="AP49" t="str">
            <v>Colheita</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
      <sheetName val="Alma"/>
      <sheetName val="Destino"/>
      <sheetName val="Dia"/>
      <sheetName val="PINSUB"/>
      <sheetName val="CVS"/>
      <sheetName val="divs"/>
      <sheetName val="DADOS"/>
      <sheetName val="Grafico Tempo"/>
      <sheetName val="16"/>
      <sheetName val="SecChallenge"/>
      <sheetName val="Plan1"/>
      <sheetName val="Planilha2"/>
      <sheetName val="Plan2"/>
      <sheetName val="Plano"/>
      <sheetName val="Karmas"/>
      <sheetName val="Personalidade"/>
      <sheetName val="Licao_de_vida"/>
      <sheetName val="Expressao"/>
      <sheetName val="Excessos e Ausencias"/>
      <sheetName val="SubCiclos"/>
      <sheetName val="CHROMOTERAPIA"/>
      <sheetName val="Numero_da_Casa"/>
      <sheetName val="Negocios"/>
    </sheetNames>
    <sheetDataSet>
      <sheetData sheetId="0"/>
      <sheetData sheetId="1"/>
      <sheetData sheetId="2"/>
      <sheetData sheetId="3"/>
      <sheetData sheetId="4"/>
      <sheetData sheetId="5"/>
      <sheetData sheetId="6"/>
      <sheetData sheetId="7"/>
      <sheetData sheetId="8"/>
      <sheetData sheetId="9"/>
      <sheetData sheetId="10"/>
      <sheetData sheetId="11">
        <row r="3">
          <cell r="G3" t="str">
            <v>Desafio Principal</v>
          </cell>
          <cell r="Q3" t="str">
            <v>Sub-Ciclos Cd 9 anos</v>
          </cell>
        </row>
      </sheetData>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Balcão Envidraçado">
  <a:themeElements>
    <a:clrScheme name="Balcão Envidraçado">
      <a:dk1>
        <a:sysClr val="windowText" lastClr="000000"/>
      </a:dk1>
      <a:lt1>
        <a:sysClr val="window" lastClr="FFFFFF"/>
      </a:lt1>
      <a:dk2>
        <a:srgbClr val="575F6D"/>
      </a:dk2>
      <a:lt2>
        <a:srgbClr val="FFF39D"/>
      </a:lt2>
      <a:accent1>
        <a:srgbClr val="FE8637"/>
      </a:accent1>
      <a:accent2>
        <a:srgbClr val="7598D9"/>
      </a:accent2>
      <a:accent3>
        <a:srgbClr val="B32C16"/>
      </a:accent3>
      <a:accent4>
        <a:srgbClr val="F5CD2D"/>
      </a:accent4>
      <a:accent5>
        <a:srgbClr val="AEBAD5"/>
      </a:accent5>
      <a:accent6>
        <a:srgbClr val="777C84"/>
      </a:accent6>
      <a:hlink>
        <a:srgbClr val="D2611C"/>
      </a:hlink>
      <a:folHlink>
        <a:srgbClr val="3B435B"/>
      </a:folHlink>
    </a:clrScheme>
    <a:fontScheme name="Balcão Envidraçado">
      <a:majorFont>
        <a:latin typeface="Century Schoolbook"/>
        <a:ea typeface=""/>
        <a:cs typeface=""/>
        <a:font script="Jpan" typeface="ＭＳ Ｐ明朝"/>
        <a:font script="Hang" typeface="휴먼매직체"/>
        <a:font script="Hans" typeface="华文楷体"/>
        <a:font script="Hant" typeface="新細明體"/>
        <a:font script="Arab" typeface="Times New Roman"/>
        <a:font script="Hebr" typeface="Times New Roman"/>
        <a:font script="Thai" typeface="KodchiangUPC"/>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entury Schoolbook"/>
        <a:ea typeface=""/>
        <a:cs typeface=""/>
        <a:font script="Jpan" typeface="ＭＳ Ｐ明朝"/>
        <a:font script="Hang" typeface="휴먼매직체"/>
        <a:font script="Hans" typeface="宋体"/>
        <a:font script="Hant" typeface="新細明體"/>
        <a:font script="Arab" typeface="Times New Roman"/>
        <a:font script="Hebr" typeface="Times New Roman"/>
        <a:font script="Thai" typeface="KodchiangUPC"/>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inorFont>
    </a:fontScheme>
    <a:fmtScheme name="Balcão Envidraçado">
      <a:fillStyleLst>
        <a:solidFill>
          <a:schemeClr val="phClr"/>
        </a:solidFill>
        <a:gradFill rotWithShape="1">
          <a:gsLst>
            <a:gs pos="0">
              <a:schemeClr val="phClr">
                <a:tint val="35000"/>
                <a:satMod val="260000"/>
              </a:schemeClr>
            </a:gs>
            <a:gs pos="30000">
              <a:schemeClr val="phClr">
                <a:tint val="38000"/>
                <a:satMod val="260000"/>
              </a:schemeClr>
            </a:gs>
            <a:gs pos="75000">
              <a:schemeClr val="phClr">
                <a:tint val="55000"/>
                <a:satMod val="255000"/>
              </a:schemeClr>
            </a:gs>
            <a:gs pos="100000">
              <a:schemeClr val="phClr">
                <a:tint val="70000"/>
                <a:satMod val="255000"/>
              </a:schemeClr>
            </a:gs>
          </a:gsLst>
          <a:path path="circle">
            <a:fillToRect l="5000" t="100000" r="120000" b="10000"/>
          </a:path>
        </a:gradFill>
        <a:gradFill rotWithShape="1">
          <a:gsLst>
            <a:gs pos="0">
              <a:schemeClr val="phClr">
                <a:shade val="63000"/>
                <a:satMod val="165000"/>
              </a:schemeClr>
            </a:gs>
            <a:gs pos="30000">
              <a:schemeClr val="phClr">
                <a:shade val="58000"/>
                <a:satMod val="165000"/>
              </a:schemeClr>
            </a:gs>
            <a:gs pos="75000">
              <a:schemeClr val="phClr">
                <a:shade val="30000"/>
                <a:satMod val="175000"/>
              </a:schemeClr>
            </a:gs>
            <a:gs pos="100000">
              <a:schemeClr val="phClr">
                <a:shade val="15000"/>
                <a:satMod val="175000"/>
              </a:schemeClr>
            </a:gs>
          </a:gsLst>
          <a:path path="circle">
            <a:fillToRect l="5000" t="100000" r="120000" b="10000"/>
          </a:path>
        </a:gradFill>
      </a:fillStyleLst>
      <a:lnStyleLst>
        <a:ln w="12700" cap="flat" cmpd="sng" algn="ctr">
          <a:solidFill>
            <a:schemeClr val="phClr">
              <a:shade val="70000"/>
              <a:satMod val="150000"/>
            </a:schemeClr>
          </a:solidFill>
          <a:prstDash val="solid"/>
        </a:ln>
        <a:ln w="25400" cap="flat" cmpd="sng" algn="ctr">
          <a:solidFill>
            <a:schemeClr val="phClr"/>
          </a:solidFill>
          <a:prstDash val="solid"/>
        </a:ln>
        <a:ln w="34925" cap="flat" cmpd="sng" algn="ctr">
          <a:solidFill>
            <a:schemeClr val="phClr"/>
          </a:solidFill>
          <a:prstDash val="solid"/>
        </a:ln>
      </a:lnStyleLst>
      <a:effectStyleLst>
        <a:effectStyle>
          <a:effectLst>
            <a:outerShdw blurRad="50800" dist="25000" dir="5400000" rotWithShape="0">
              <a:srgbClr val="000000">
                <a:alpha val="40000"/>
              </a:srgbClr>
            </a:outerShdw>
          </a:effectLst>
        </a:effectStyle>
        <a:effectStyle>
          <a:effectLst>
            <a:outerShdw blurRad="50800" dist="20000" dir="5400000" rotWithShape="0">
              <a:srgbClr val="000000">
                <a:alpha val="42000"/>
              </a:srgbClr>
            </a:outerShdw>
          </a:effectLst>
        </a:effectStyle>
        <a:effectStyle>
          <a:effectLst>
            <a:outerShdw blurRad="50800" dist="20000" dir="5400000" rotWithShape="0">
              <a:srgbClr val="000000">
                <a:alpha val="42000"/>
              </a:srgbClr>
            </a:outerShdw>
          </a:effectLst>
          <a:scene3d>
            <a:camera prst="orthographicFront">
              <a:rot lat="0" lon="0" rev="0"/>
            </a:camera>
            <a:lightRig rig="balanced" dir="t">
              <a:rot lat="0" lon="0" rev="0"/>
            </a:lightRig>
          </a:scene3d>
          <a:sp3d>
            <a:bevelT w="47625" h="69850"/>
            <a:contourClr>
              <a:schemeClr val="lt1"/>
            </a:contourClr>
          </a:sp3d>
        </a:effectStyle>
      </a:effectStyleLst>
      <a:bgFillStyleLst>
        <a:solidFill>
          <a:schemeClr val="phClr"/>
        </a:solidFill>
        <a:gradFill rotWithShape="1">
          <a:gsLst>
            <a:gs pos="0">
              <a:schemeClr val="phClr">
                <a:shade val="58000"/>
                <a:satMod val="125000"/>
              </a:schemeClr>
            </a:gs>
            <a:gs pos="40000">
              <a:schemeClr val="phClr">
                <a:tint val="90000"/>
                <a:shade val="90000"/>
                <a:satMod val="120000"/>
              </a:schemeClr>
            </a:gs>
            <a:gs pos="100000">
              <a:schemeClr val="phClr">
                <a:tint val="50000"/>
              </a:schemeClr>
            </a:gs>
          </a:gsLst>
          <a:lin ang="16200000" scaled="1"/>
        </a:gradFill>
        <a:blipFill>
          <a:blip xmlns:r="http://schemas.openxmlformats.org/officeDocument/2006/relationships" r:embed="rId1">
            <a:duotone>
              <a:schemeClr val="phClr">
                <a:shade val="80000"/>
              </a:schemeClr>
              <a:schemeClr val="phClr">
                <a:tint val="91000"/>
              </a:schemeClr>
            </a:duotone>
          </a:blip>
          <a:tile tx="0" ty="0" sx="40000" sy="50000" flip="y" algn="tl"/>
        </a:blipFill>
      </a:bgFillStyleLst>
    </a:fmtScheme>
  </a:themeElements>
  <a:objectDefaults/>
  <a:extraClrSchemeLst/>
</a:theme>
</file>

<file path=xl/webextensions/_rels/taskpanes.xml.rels><?xml version="1.0" encoding="UTF-8" standalone="yes"?>
<Relationships xmlns="http://schemas.openxmlformats.org/package/2006/relationships"><Relationship Id="rId2" Type="http://schemas.microsoft.com/office/2011/relationships/webextension" Target="webextension2.xml"/><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350" row="4">
    <wetp:webextensionref xmlns:r="http://schemas.openxmlformats.org/officeDocument/2006/relationships" r:id="rId1"/>
  </wetp:taskpane>
  <wetp:taskpane dockstate="right" visibility="0" width="350" row="4">
    <wetp:webextensionref xmlns:r="http://schemas.openxmlformats.org/officeDocument/2006/relationships" r:id="rId2"/>
  </wetp:taskpane>
</wetp:taskpanes>
</file>

<file path=xl/webextensions/webextension1.xml><?xml version="1.0" encoding="utf-8"?>
<we:webextension xmlns:we="http://schemas.microsoft.com/office/webextensions/webextension/2010/11" id="{0FA8A486-BA2D-4D68-90A5-AECE031A74F2}">
  <we:reference id="wa104380758" version="1.0.0.303" store="pt-BR" storeType="OMEX"/>
  <we:alternateReferences>
    <we:reference id="WA104380758" version="1.0.0.303" store="WA104380758" storeType="OMEX"/>
  </we:alternateReferences>
  <we:properties/>
  <we:bindings/>
  <we:snapshot xmlns:r="http://schemas.openxmlformats.org/officeDocument/2006/relationships"/>
</we:webextension>
</file>

<file path=xl/webextensions/webextension2.xml><?xml version="1.0" encoding="utf-8"?>
<we:webextension xmlns:we="http://schemas.microsoft.com/office/webextensions/webextension/2010/11" id="{D6887B9D-6DEA-4974-A661-F2C288C2A4E1}">
  <we:reference id="wa104379942" version="1.0.0.0" store="pt-BR" storeType="OMEX"/>
  <we:alternateReferences>
    <we:reference id="WA104379942" version="1.0.0.0" store="WA104379942" storeType="OMEX"/>
  </we:alternateReferences>
  <we:properties/>
  <we:bindings/>
  <we:snapshot xmlns:r="http://schemas.openxmlformats.org/officeDocument/2006/relationships"/>
</we:webextension>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8" Type="http://schemas.openxmlformats.org/officeDocument/2006/relationships/vmlDrawing" Target="../drawings/vmlDrawing6.vml"/><Relationship Id="rId13" Type="http://schemas.openxmlformats.org/officeDocument/2006/relationships/control" Target="../activeX/activeX3.xml"/><Relationship Id="rId3" Type="http://schemas.openxmlformats.org/officeDocument/2006/relationships/hyperlink" Target="https://www.docelimao.com.br/site/agenda/2563-17-18-out-conceicao-trucom-bauru-sp.html" TargetMode="External"/><Relationship Id="rId7" Type="http://schemas.openxmlformats.org/officeDocument/2006/relationships/drawing" Target="../drawings/drawing6.xml"/><Relationship Id="rId12" Type="http://schemas.openxmlformats.org/officeDocument/2006/relationships/image" Target="../media/image15.emf"/><Relationship Id="rId2" Type="http://schemas.openxmlformats.org/officeDocument/2006/relationships/hyperlink" Target="http://www.docelimao.com.br/site/assine-o-site.html" TargetMode="External"/><Relationship Id="rId1" Type="http://schemas.openxmlformats.org/officeDocument/2006/relationships/hyperlink" Target="https://www.docelimao.com.br/site/component/content/121-curso-primeiros-passos/aula-2-refeicoes-matinais-e-sucos/1811-agua-solarizada-a-cromoterapia.html?Itemid=195" TargetMode="External"/><Relationship Id="rId6" Type="http://schemas.openxmlformats.org/officeDocument/2006/relationships/hyperlink" Target="https://www.docelimao.com.br/site/agenda" TargetMode="External"/><Relationship Id="rId11" Type="http://schemas.openxmlformats.org/officeDocument/2006/relationships/control" Target="../activeX/activeX2.xml"/><Relationship Id="rId5" Type="http://schemas.openxmlformats.org/officeDocument/2006/relationships/hyperlink" Target="https://www.docelimao.com.br/site/agenda/2425-curso-online-laticinios-vivos.html" TargetMode="External"/><Relationship Id="rId10" Type="http://schemas.openxmlformats.org/officeDocument/2006/relationships/image" Target="../media/image14.emf"/><Relationship Id="rId4" Type="http://schemas.openxmlformats.org/officeDocument/2006/relationships/hyperlink" Target="https://www.docelimao.com.br/site/agenda/2585-descontos-e-brindes-para-assinantes-doce-limao.html" TargetMode="External"/><Relationship Id="rId9" Type="http://schemas.openxmlformats.org/officeDocument/2006/relationships/control" Target="../activeX/activeX1.xml"/><Relationship Id="rId14" Type="http://schemas.openxmlformats.org/officeDocument/2006/relationships/image" Target="../media/image16.emf"/></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5" Type="http://schemas.openxmlformats.org/officeDocument/2006/relationships/comments" Target="../comments2.xml"/><Relationship Id="rId4" Type="http://schemas.openxmlformats.org/officeDocument/2006/relationships/image" Target="../media/image3.jpeg"/></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2"/>
  <dimension ref="A1:DD211"/>
  <sheetViews>
    <sheetView showGridLines="0" view="pageBreakPreview" topLeftCell="A120" zoomScaleNormal="100" zoomScaleSheetLayoutView="100" workbookViewId="0">
      <selection activeCell="D130" sqref="D130"/>
    </sheetView>
  </sheetViews>
  <sheetFormatPr defaultRowHeight="15"/>
  <cols>
    <col min="1" max="2" width="9" style="331"/>
    <col min="3" max="3" width="3" style="331" customWidth="1"/>
    <col min="4" max="4" width="9" style="331"/>
    <col min="5" max="5" width="2.625" style="331" customWidth="1"/>
    <col min="6" max="7" width="9" style="331" hidden="1" customWidth="1"/>
    <col min="8" max="8" width="9" style="331"/>
    <col min="9" max="9" width="4" style="523" customWidth="1"/>
    <col min="10" max="10" width="0.125" style="731" hidden="1" customWidth="1"/>
    <col min="11" max="11" width="1.75" customWidth="1"/>
    <col min="12" max="17" width="1.75" style="331" customWidth="1"/>
    <col min="18" max="18" width="2.875" style="331" customWidth="1"/>
    <col min="19" max="29" width="1.75" style="331" customWidth="1"/>
    <col min="30" max="44" width="1.5" style="331" customWidth="1"/>
    <col min="45" max="45" width="1.625" style="331" customWidth="1"/>
    <col min="46" max="54" width="2.125" style="331" customWidth="1"/>
    <col min="55" max="55" width="3" customWidth="1"/>
    <col min="56" max="56" width="2.125" customWidth="1"/>
    <col min="57" max="57" width="2.25" style="651" customWidth="1"/>
    <col min="58" max="58" width="2.125" customWidth="1"/>
    <col min="59" max="59" width="60.625" customWidth="1"/>
    <col min="60" max="64" width="2.125" customWidth="1"/>
    <col min="65" max="65" width="2.875" customWidth="1"/>
    <col min="66" max="74" width="2.125" customWidth="1"/>
    <col min="75" max="80" width="5.25" customWidth="1"/>
    <col min="81" max="83" width="1.375" customWidth="1"/>
    <col min="84" max="87" width="5.125" customWidth="1"/>
    <col min="88" max="91" width="5.5" customWidth="1"/>
    <col min="92" max="93" width="4.5" customWidth="1"/>
  </cols>
  <sheetData>
    <row r="1" spans="11:80" ht="85.5" customHeight="1">
      <c r="K1" s="441"/>
      <c r="L1" s="547"/>
      <c r="M1" s="547"/>
      <c r="N1" s="547"/>
      <c r="O1" s="547"/>
      <c r="P1" s="547"/>
      <c r="Q1" s="547"/>
      <c r="R1" s="547"/>
      <c r="S1" s="547"/>
      <c r="T1" s="547"/>
      <c r="U1" s="547"/>
      <c r="V1" s="547"/>
      <c r="W1" s="547"/>
      <c r="X1" s="547"/>
      <c r="Y1" s="547"/>
      <c r="Z1" s="547"/>
      <c r="AA1" s="547"/>
      <c r="AB1" s="547"/>
      <c r="AC1" s="547"/>
      <c r="AD1" s="547"/>
      <c r="AE1" s="547"/>
      <c r="AF1" s="547"/>
      <c r="AG1" s="547"/>
      <c r="AH1" s="547"/>
      <c r="AI1" s="547"/>
      <c r="AJ1" s="547"/>
      <c r="AL1" s="547"/>
      <c r="AM1" s="547"/>
      <c r="BL1" s="441"/>
      <c r="BM1" s="441"/>
      <c r="BN1" s="441"/>
      <c r="BO1" s="441"/>
      <c r="BP1" s="441"/>
      <c r="BQ1" s="441"/>
      <c r="BR1" s="441"/>
      <c r="BS1" s="441"/>
      <c r="BT1" s="441"/>
      <c r="BU1" s="441"/>
      <c r="BV1" s="441"/>
      <c r="BW1" s="441"/>
      <c r="BX1" s="441"/>
      <c r="BY1" s="441"/>
      <c r="BZ1" s="441"/>
      <c r="CA1" s="441"/>
      <c r="CB1" s="441"/>
    </row>
    <row r="2" spans="11:80" ht="43.5" customHeight="1">
      <c r="K2" s="808">
        <v>1</v>
      </c>
      <c r="L2" s="808"/>
      <c r="M2" s="809">
        <v>2</v>
      </c>
      <c r="N2" s="809"/>
      <c r="O2" s="810">
        <v>3</v>
      </c>
      <c r="P2" s="810"/>
      <c r="Q2" s="811">
        <v>4</v>
      </c>
      <c r="R2" s="811"/>
      <c r="S2" s="812">
        <v>5</v>
      </c>
      <c r="T2" s="812"/>
      <c r="U2" s="813">
        <v>6</v>
      </c>
      <c r="V2" s="813"/>
      <c r="W2" s="814">
        <v>7</v>
      </c>
      <c r="X2" s="814"/>
      <c r="Y2" s="815">
        <v>8</v>
      </c>
      <c r="Z2" s="815"/>
      <c r="AA2" s="816">
        <v>9</v>
      </c>
      <c r="AB2" s="816"/>
      <c r="AC2" s="548"/>
      <c r="AD2" s="548"/>
      <c r="AE2" s="548"/>
      <c r="AF2" s="548"/>
      <c r="AG2" s="548"/>
      <c r="AH2" s="548"/>
      <c r="AI2" s="548"/>
      <c r="AJ2" s="548"/>
      <c r="AK2" s="548"/>
      <c r="AL2" s="547" t="s">
        <v>223</v>
      </c>
      <c r="AM2" s="547"/>
      <c r="AN2" s="547"/>
      <c r="AO2" s="547"/>
      <c r="AP2" s="547"/>
      <c r="AQ2" s="547"/>
      <c r="AR2" s="547"/>
      <c r="AS2" s="547"/>
      <c r="AT2" s="547"/>
      <c r="AU2" s="547"/>
      <c r="AV2" s="547"/>
      <c r="AW2" s="547"/>
      <c r="AX2" s="547"/>
      <c r="AY2" s="547"/>
      <c r="AZ2" s="547"/>
      <c r="BA2" s="547"/>
      <c r="BB2" s="547"/>
      <c r="BK2" s="462"/>
    </row>
    <row r="3" spans="11:80" ht="19.5" customHeight="1">
      <c r="K3" s="442"/>
      <c r="L3" s="549"/>
      <c r="M3" s="549"/>
      <c r="N3" s="549"/>
      <c r="O3" s="549"/>
      <c r="P3" s="549"/>
      <c r="Q3" s="549"/>
      <c r="R3" s="549"/>
      <c r="S3" s="549"/>
      <c r="T3" s="549"/>
      <c r="U3" s="549"/>
      <c r="V3" s="549"/>
      <c r="W3" s="549"/>
      <c r="X3" s="549"/>
      <c r="Y3" s="549"/>
      <c r="Z3" s="549"/>
      <c r="AA3" s="548"/>
      <c r="AB3" s="548"/>
      <c r="AC3" s="548"/>
      <c r="AD3" s="548"/>
      <c r="AE3" s="548"/>
      <c r="AF3" s="548"/>
      <c r="AG3" s="548"/>
      <c r="AH3" s="548"/>
      <c r="AI3" s="548"/>
      <c r="AJ3" s="548"/>
      <c r="AK3" s="548"/>
      <c r="AL3" s="548"/>
      <c r="AM3" s="807" t="s">
        <v>224</v>
      </c>
      <c r="AN3" s="807"/>
      <c r="AO3" s="807"/>
      <c r="AP3" s="807"/>
      <c r="AQ3" s="807"/>
      <c r="AR3" s="807"/>
      <c r="AS3" s="807"/>
      <c r="AT3" s="807"/>
      <c r="AU3" s="807"/>
      <c r="AV3" s="807"/>
      <c r="AW3" s="807"/>
      <c r="AX3" s="807"/>
      <c r="AY3" s="807"/>
      <c r="AZ3" s="807"/>
      <c r="BA3" s="547"/>
      <c r="BB3" s="547"/>
    </row>
    <row r="4" spans="11:80" ht="20.25" customHeight="1">
      <c r="K4" s="461" t="s">
        <v>259</v>
      </c>
      <c r="O4" s="795">
        <f ca="1">TODAY()</f>
        <v>43878</v>
      </c>
      <c r="P4" s="795"/>
      <c r="Q4" s="795"/>
      <c r="R4" s="795"/>
      <c r="S4" s="795"/>
      <c r="T4" s="795"/>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c r="AT4" s="795"/>
      <c r="AU4" s="795"/>
      <c r="AV4" s="795"/>
      <c r="AW4" s="795"/>
      <c r="AX4" s="795"/>
      <c r="AY4" s="795"/>
      <c r="AZ4" s="795"/>
      <c r="BA4" s="795"/>
      <c r="BB4" s="795"/>
      <c r="BE4" s="761"/>
      <c r="BF4" s="762"/>
      <c r="BG4" s="762"/>
      <c r="BH4" s="762"/>
      <c r="BI4" s="762"/>
      <c r="BJ4" s="762"/>
      <c r="BK4" s="762"/>
    </row>
    <row r="5" spans="11:80" ht="9.75" customHeight="1">
      <c r="BF5" s="762"/>
      <c r="BG5" s="762"/>
      <c r="BH5" s="762"/>
      <c r="BI5" s="762"/>
      <c r="BJ5" s="762"/>
    </row>
    <row r="6" spans="11:80" ht="21">
      <c r="K6" s="796" t="s">
        <v>36</v>
      </c>
      <c r="L6" s="796"/>
      <c r="M6" s="796"/>
      <c r="N6" s="796"/>
      <c r="O6" s="796"/>
      <c r="P6" s="796"/>
      <c r="Q6" s="796"/>
      <c r="R6" s="796"/>
      <c r="S6" s="796"/>
      <c r="T6" s="796"/>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c r="AT6" s="796"/>
      <c r="AU6" s="796"/>
      <c r="AV6" s="796"/>
      <c r="AW6" s="796"/>
      <c r="AX6" s="796"/>
      <c r="AY6" s="796"/>
      <c r="AZ6" s="796"/>
      <c r="BA6" s="796"/>
      <c r="BB6" s="796"/>
    </row>
    <row r="8" spans="11:80" ht="15" customHeight="1">
      <c r="K8" s="732" t="s">
        <v>225</v>
      </c>
      <c r="L8" s="733"/>
      <c r="M8" s="733"/>
      <c r="N8" s="733"/>
      <c r="O8" s="805"/>
      <c r="P8" s="805"/>
      <c r="Q8" s="805"/>
      <c r="R8" s="805"/>
      <c r="S8" s="805"/>
      <c r="T8" s="805"/>
      <c r="U8" s="805"/>
      <c r="V8" s="805"/>
      <c r="W8" s="805"/>
      <c r="X8" s="805"/>
      <c r="Y8" s="805"/>
      <c r="Z8" s="805"/>
      <c r="AA8" s="805"/>
      <c r="AB8" s="805"/>
      <c r="AC8" s="805"/>
      <c r="AD8" s="805"/>
      <c r="AE8" s="805"/>
      <c r="AF8" s="805"/>
      <c r="AG8" s="805"/>
      <c r="AH8" s="805"/>
      <c r="AI8" s="805"/>
      <c r="AJ8" s="805"/>
      <c r="AK8" s="805"/>
      <c r="AL8" s="805"/>
      <c r="AM8" s="805"/>
      <c r="AN8" s="805"/>
      <c r="AO8" s="805"/>
      <c r="AP8" s="805"/>
      <c r="AQ8" s="805"/>
      <c r="AR8" s="805"/>
      <c r="AS8" s="805"/>
      <c r="AT8" s="805"/>
      <c r="AU8" s="805"/>
      <c r="AV8" s="805"/>
      <c r="AW8" s="805"/>
      <c r="AX8" s="805"/>
      <c r="AY8" s="805"/>
      <c r="AZ8" s="805"/>
      <c r="BA8" s="805"/>
      <c r="BB8" s="734">
        <f>+DADOS!AP5</f>
        <v>0</v>
      </c>
    </row>
    <row r="9" spans="11:80" ht="15" customHeight="1">
      <c r="K9" s="732"/>
      <c r="L9" s="733"/>
      <c r="M9" s="733"/>
      <c r="N9" s="733"/>
      <c r="O9" s="734"/>
      <c r="P9" s="734"/>
      <c r="Q9" s="734"/>
      <c r="R9" s="734"/>
      <c r="S9" s="734"/>
      <c r="T9" s="734"/>
      <c r="U9" s="734"/>
      <c r="V9" s="734"/>
      <c r="W9" s="734"/>
      <c r="X9" s="734"/>
      <c r="Y9" s="734"/>
      <c r="Z9" s="734"/>
      <c r="AA9" s="734"/>
      <c r="AB9" s="734"/>
      <c r="AC9" s="734"/>
      <c r="AD9" s="734"/>
      <c r="AE9" s="734"/>
      <c r="AF9" s="734"/>
      <c r="AG9" s="734"/>
      <c r="AH9" s="734"/>
      <c r="AI9" s="734"/>
      <c r="AJ9" s="734"/>
      <c r="AK9" s="734"/>
      <c r="AL9" s="734"/>
      <c r="AM9" s="734"/>
      <c r="AN9" s="734"/>
      <c r="AO9" s="734"/>
      <c r="AP9" s="734"/>
      <c r="AQ9" s="734"/>
      <c r="AR9" s="735"/>
    </row>
    <row r="10" spans="11:80">
      <c r="K10" s="736" t="s">
        <v>226</v>
      </c>
      <c r="L10" s="737"/>
      <c r="M10" s="737"/>
      <c r="N10" s="737"/>
      <c r="O10" s="737"/>
      <c r="P10" s="737"/>
      <c r="Q10" s="737"/>
      <c r="R10" s="737"/>
      <c r="S10" s="738"/>
      <c r="T10" s="735"/>
      <c r="U10" s="735"/>
      <c r="V10" s="801">
        <f>+DADOS!AF7</f>
        <v>0</v>
      </c>
      <c r="W10" s="802"/>
      <c r="X10" s="802"/>
      <c r="Y10" s="802"/>
      <c r="Z10" s="802"/>
      <c r="AA10" s="802"/>
      <c r="AB10" s="802"/>
      <c r="AC10" s="802"/>
      <c r="AD10" s="802"/>
      <c r="AE10" s="802"/>
      <c r="AF10" s="739"/>
    </row>
    <row r="11" spans="11:80" ht="8.25" customHeight="1"/>
    <row r="12" spans="11:80" ht="12" customHeight="1"/>
    <row r="13" spans="11:80" ht="35.25" customHeight="1">
      <c r="K13" s="800" t="s">
        <v>392</v>
      </c>
      <c r="L13" s="800"/>
      <c r="M13" s="800"/>
      <c r="N13" s="800"/>
      <c r="O13" s="800"/>
      <c r="P13" s="800"/>
      <c r="Q13" s="800"/>
      <c r="R13" s="800"/>
      <c r="S13" s="800"/>
      <c r="T13" s="800"/>
      <c r="U13" s="800"/>
      <c r="V13" s="800"/>
      <c r="W13" s="800"/>
      <c r="X13" s="800"/>
      <c r="Y13" s="800"/>
      <c r="Z13" s="800"/>
      <c r="AA13" s="800"/>
      <c r="AB13" s="800"/>
      <c r="AC13" s="800"/>
      <c r="AD13" s="800"/>
      <c r="AE13" s="800"/>
      <c r="AF13" s="800"/>
      <c r="AG13" s="800"/>
      <c r="AH13" s="800"/>
      <c r="AI13" s="800"/>
      <c r="AJ13" s="800"/>
      <c r="AK13" s="800"/>
      <c r="AL13" s="800"/>
      <c r="AM13" s="800"/>
      <c r="AN13" s="800"/>
      <c r="AO13" s="800"/>
      <c r="AP13" s="800"/>
      <c r="AQ13" s="800"/>
      <c r="AR13" s="800"/>
      <c r="AS13" s="800"/>
      <c r="AT13" s="800"/>
      <c r="AU13" s="800"/>
      <c r="AV13" s="800"/>
      <c r="AW13" s="800"/>
      <c r="AX13" s="800"/>
      <c r="AY13" s="800"/>
      <c r="AZ13" s="800"/>
      <c r="BA13" s="800"/>
      <c r="BB13" s="800"/>
    </row>
    <row r="14" spans="11:80" ht="12.75" customHeight="1">
      <c r="K14" s="716"/>
      <c r="L14" s="723"/>
      <c r="M14" s="723"/>
      <c r="N14" s="723"/>
      <c r="O14" s="723"/>
      <c r="P14" s="723"/>
      <c r="Q14" s="723"/>
      <c r="R14" s="723"/>
      <c r="S14" s="723"/>
      <c r="T14" s="723"/>
      <c r="U14" s="723"/>
      <c r="V14" s="723"/>
      <c r="W14" s="723"/>
      <c r="X14" s="723"/>
      <c r="Y14" s="723"/>
      <c r="Z14" s="723"/>
      <c r="AA14" s="723"/>
      <c r="AB14" s="797" t="s">
        <v>0</v>
      </c>
      <c r="AC14" s="797"/>
      <c r="AD14" s="797"/>
      <c r="AE14" s="797"/>
      <c r="AF14" s="797"/>
      <c r="AG14" s="797"/>
      <c r="AH14" s="797"/>
      <c r="AI14" s="797"/>
      <c r="AJ14" s="723"/>
      <c r="AK14" s="723"/>
      <c r="AL14" s="723"/>
      <c r="AM14" s="723"/>
      <c r="AN14" s="723"/>
      <c r="AO14" s="723"/>
      <c r="AP14" s="723"/>
      <c r="AQ14" s="723"/>
      <c r="AR14" s="723"/>
      <c r="AS14" s="723"/>
      <c r="AT14" s="723"/>
      <c r="AU14" s="723"/>
      <c r="AV14" s="723"/>
      <c r="AW14" s="723"/>
      <c r="AX14" s="723"/>
      <c r="AY14" s="723"/>
      <c r="AZ14" s="723"/>
      <c r="BA14" s="723"/>
      <c r="BB14" s="723"/>
    </row>
    <row r="15" spans="11:80" ht="13.5" customHeight="1">
      <c r="K15" s="716"/>
      <c r="L15" s="723"/>
      <c r="M15" s="723"/>
      <c r="N15" s="723"/>
      <c r="O15" s="723"/>
      <c r="P15" s="723"/>
      <c r="Q15" s="723"/>
      <c r="R15" s="723"/>
      <c r="S15" s="723"/>
      <c r="T15" s="723"/>
      <c r="U15" s="723"/>
      <c r="V15" s="723"/>
      <c r="W15" s="723"/>
      <c r="X15" s="723"/>
      <c r="Y15" s="723"/>
      <c r="Z15" s="723"/>
      <c r="AA15" s="723"/>
      <c r="AB15" s="768">
        <f>+DADOS!AX4</f>
        <v>0</v>
      </c>
      <c r="AC15" s="769"/>
      <c r="AD15" s="769"/>
      <c r="AE15" s="769"/>
      <c r="AF15" s="769"/>
      <c r="AG15" s="770"/>
      <c r="AH15" s="768"/>
      <c r="AI15" s="769"/>
      <c r="AJ15" s="804">
        <f>+DADOS!BC4</f>
        <v>9</v>
      </c>
      <c r="AK15" s="804"/>
      <c r="AL15" s="723"/>
      <c r="AM15" s="723"/>
      <c r="AN15" s="723"/>
      <c r="AO15" s="723"/>
      <c r="AP15" s="723"/>
      <c r="AQ15" s="723"/>
      <c r="AR15" s="723"/>
      <c r="AS15" s="723"/>
      <c r="AT15" s="723"/>
      <c r="AU15" s="723"/>
      <c r="AV15" s="723"/>
      <c r="AW15" s="723"/>
      <c r="AX15" s="723"/>
      <c r="AY15" s="723"/>
      <c r="AZ15" s="723"/>
      <c r="BA15" s="723"/>
      <c r="BB15" s="723"/>
    </row>
    <row r="16" spans="11:80" ht="3" customHeight="1">
      <c r="K16" s="716"/>
      <c r="L16" s="723"/>
      <c r="M16" s="723"/>
      <c r="N16" s="723"/>
      <c r="O16" s="723"/>
      <c r="P16" s="723"/>
      <c r="Q16" s="723"/>
      <c r="R16" s="723"/>
      <c r="S16" s="723"/>
      <c r="T16" s="723"/>
      <c r="U16" s="723"/>
      <c r="V16" s="723"/>
      <c r="W16" s="723"/>
      <c r="X16" s="723"/>
      <c r="Y16" s="723"/>
      <c r="Z16" s="723"/>
      <c r="AA16" s="723"/>
      <c r="AB16" s="721"/>
      <c r="AC16" s="721"/>
      <c r="AD16" s="721"/>
      <c r="AE16" s="721"/>
      <c r="AF16" s="721"/>
      <c r="AG16" s="721"/>
      <c r="AH16" s="721"/>
      <c r="AI16" s="721"/>
      <c r="AJ16" s="740"/>
      <c r="AK16" s="740"/>
      <c r="AL16" s="723"/>
      <c r="AM16" s="723"/>
      <c r="AN16" s="723"/>
      <c r="AO16" s="723"/>
      <c r="AP16" s="723"/>
      <c r="AQ16" s="723"/>
      <c r="AR16" s="723"/>
      <c r="AS16" s="723"/>
      <c r="AT16" s="723"/>
      <c r="AU16" s="723"/>
      <c r="AV16" s="723"/>
      <c r="AW16" s="723"/>
      <c r="AX16" s="723"/>
      <c r="AY16" s="723"/>
      <c r="AZ16" s="723"/>
      <c r="BA16" s="723"/>
      <c r="BB16" s="723"/>
    </row>
    <row r="17" spans="9:60" ht="11.25" customHeight="1">
      <c r="K17" s="716"/>
      <c r="L17" s="723"/>
      <c r="M17" s="723"/>
      <c r="N17" s="723"/>
      <c r="O17" s="723"/>
      <c r="P17" s="723"/>
      <c r="Q17" s="797" t="s">
        <v>1</v>
      </c>
      <c r="R17" s="797"/>
      <c r="S17" s="797"/>
      <c r="T17" s="797"/>
      <c r="U17" s="797"/>
      <c r="V17" s="797"/>
      <c r="W17" s="797"/>
      <c r="X17" s="797"/>
      <c r="Y17" s="723"/>
      <c r="Z17" s="723"/>
      <c r="AA17" s="797" t="s">
        <v>2</v>
      </c>
      <c r="AB17" s="797"/>
      <c r="AC17" s="797"/>
      <c r="AD17" s="797"/>
      <c r="AE17" s="797"/>
      <c r="AF17" s="797"/>
      <c r="AG17" s="797"/>
      <c r="AH17" s="797"/>
      <c r="AI17" s="721"/>
      <c r="AJ17" s="740"/>
      <c r="AK17" s="797" t="s">
        <v>393</v>
      </c>
      <c r="AL17" s="797"/>
      <c r="AM17" s="797"/>
      <c r="AN17" s="797"/>
      <c r="AO17" s="797"/>
      <c r="AP17" s="797"/>
      <c r="AQ17" s="797"/>
      <c r="AR17" s="797"/>
      <c r="AS17" s="723"/>
      <c r="AT17" s="723"/>
      <c r="AU17" s="723"/>
      <c r="AV17" s="723"/>
      <c r="AW17" s="723"/>
      <c r="AX17" s="723"/>
      <c r="AY17" s="723"/>
      <c r="AZ17" s="723"/>
      <c r="BA17" s="723"/>
      <c r="BB17" s="723"/>
    </row>
    <row r="18" spans="9:60">
      <c r="P18" s="722"/>
      <c r="Q18" s="722"/>
      <c r="R18" s="768">
        <f>+DADOS!AT7</f>
        <v>0</v>
      </c>
      <c r="S18" s="769"/>
      <c r="T18" s="769"/>
      <c r="U18" s="769"/>
      <c r="V18" s="769"/>
      <c r="W18" s="770"/>
      <c r="X18" s="803">
        <f>+DADOS!AT6</f>
        <v>9</v>
      </c>
      <c r="Y18" s="781"/>
      <c r="AA18" s="768">
        <f>+DADOS!AX6</f>
        <v>0</v>
      </c>
      <c r="AB18" s="769"/>
      <c r="AC18" s="769"/>
      <c r="AD18" s="769"/>
      <c r="AE18" s="769"/>
      <c r="AF18" s="770"/>
      <c r="AG18" s="779">
        <f>+DADOS!BC6</f>
        <v>9</v>
      </c>
      <c r="AH18" s="779"/>
      <c r="AI18" s="722"/>
      <c r="AJ18" s="722"/>
      <c r="AK18" s="768">
        <f>+DADOS!BF7</f>
        <v>11</v>
      </c>
      <c r="AL18" s="769"/>
      <c r="AM18" s="769"/>
      <c r="AN18" s="769"/>
      <c r="AO18" s="769"/>
      <c r="AP18" s="770"/>
      <c r="AQ18" s="780">
        <f>+DADOS!BF6</f>
        <v>11</v>
      </c>
      <c r="AR18" s="781"/>
      <c r="AW18" s="741"/>
    </row>
    <row r="19" spans="9:60" ht="4.5" customHeight="1">
      <c r="P19" s="722"/>
      <c r="Q19" s="722"/>
      <c r="R19" s="771"/>
      <c r="S19" s="772"/>
      <c r="T19" s="772"/>
      <c r="U19" s="772"/>
      <c r="V19" s="772"/>
      <c r="W19" s="773"/>
      <c r="X19" s="803"/>
      <c r="Y19" s="781"/>
      <c r="AA19" s="771"/>
      <c r="AB19" s="772"/>
      <c r="AC19" s="772"/>
      <c r="AD19" s="772"/>
      <c r="AE19" s="772"/>
      <c r="AF19" s="773"/>
      <c r="AG19" s="779"/>
      <c r="AH19" s="779"/>
      <c r="AI19" s="722"/>
      <c r="AJ19" s="722"/>
      <c r="AK19" s="771"/>
      <c r="AL19" s="772"/>
      <c r="AM19" s="772"/>
      <c r="AN19" s="772"/>
      <c r="AO19" s="772"/>
      <c r="AP19" s="773"/>
      <c r="AQ19" s="781"/>
      <c r="AR19" s="781"/>
    </row>
    <row r="20" spans="9:60">
      <c r="N20" s="799"/>
      <c r="O20" s="799"/>
      <c r="P20" s="722"/>
      <c r="Q20" s="722"/>
      <c r="R20" s="774"/>
      <c r="S20" s="775"/>
      <c r="T20" s="775"/>
      <c r="U20" s="775"/>
      <c r="V20" s="775"/>
      <c r="W20" s="776"/>
      <c r="X20" s="803"/>
      <c r="Y20" s="781"/>
      <c r="AA20" s="774"/>
      <c r="AB20" s="775"/>
      <c r="AC20" s="775"/>
      <c r="AD20" s="775"/>
      <c r="AE20" s="775"/>
      <c r="AF20" s="776"/>
      <c r="AG20" s="779"/>
      <c r="AH20" s="779"/>
      <c r="AI20" s="722"/>
      <c r="AJ20" s="722"/>
      <c r="AK20" s="774"/>
      <c r="AL20" s="775"/>
      <c r="AM20" s="775"/>
      <c r="AN20" s="775"/>
      <c r="AO20" s="775"/>
      <c r="AP20" s="776"/>
      <c r="AQ20" s="781"/>
      <c r="AR20" s="781"/>
      <c r="AW20" s="798"/>
      <c r="AX20" s="798"/>
      <c r="AY20" s="798"/>
      <c r="AZ20" s="798"/>
      <c r="BA20" s="798"/>
      <c r="BB20" s="798"/>
      <c r="BC20" s="798"/>
      <c r="BD20" s="742"/>
      <c r="BE20" s="743"/>
      <c r="BF20" s="766"/>
      <c r="BG20" s="766"/>
      <c r="BH20" s="766"/>
    </row>
    <row r="21" spans="9:60" ht="9" customHeight="1">
      <c r="L21" s="333"/>
      <c r="N21" s="744"/>
      <c r="P21" s="722"/>
      <c r="Q21" s="722"/>
      <c r="R21" s="722"/>
      <c r="S21" s="722"/>
      <c r="T21" s="722"/>
      <c r="U21" s="722"/>
      <c r="V21" s="722"/>
      <c r="W21" s="722"/>
      <c r="X21" s="722"/>
      <c r="Y21" s="722"/>
      <c r="AA21" s="722"/>
      <c r="AB21" s="722"/>
      <c r="AC21" s="722"/>
      <c r="AD21" s="722"/>
      <c r="AE21" s="722"/>
      <c r="AF21" s="722"/>
      <c r="AG21" s="722"/>
      <c r="AH21" s="722"/>
      <c r="AI21" s="722"/>
      <c r="AJ21" s="722"/>
      <c r="AW21" s="744"/>
      <c r="AX21" s="744"/>
      <c r="AY21" s="744"/>
      <c r="AZ21" s="744"/>
      <c r="BA21" s="744"/>
      <c r="BB21" s="744"/>
      <c r="BC21" s="745"/>
      <c r="BD21" s="745"/>
      <c r="BE21" s="746"/>
      <c r="BF21" s="764"/>
      <c r="BG21" s="747"/>
      <c r="BH21" s="327"/>
    </row>
    <row r="22" spans="9:60" ht="12" customHeight="1">
      <c r="N22" s="559"/>
      <c r="AB22" s="768">
        <f>+DADOS!AX9</f>
        <v>0</v>
      </c>
      <c r="AC22" s="769"/>
      <c r="AD22" s="769"/>
      <c r="AE22" s="769"/>
      <c r="AF22" s="769"/>
      <c r="AG22" s="770"/>
      <c r="AH22" s="768"/>
      <c r="AI22" s="769"/>
      <c r="AJ22" s="783">
        <f>+DADOS!BC9</f>
        <v>9</v>
      </c>
      <c r="AK22" s="783"/>
      <c r="AW22" s="744"/>
      <c r="AX22" s="744"/>
      <c r="AY22" s="744"/>
      <c r="AZ22" s="744"/>
      <c r="BA22" s="744"/>
      <c r="BB22" s="744"/>
      <c r="BF22" s="765"/>
      <c r="BG22" s="481"/>
    </row>
    <row r="23" spans="9:60" ht="15.75">
      <c r="N23" s="559"/>
      <c r="AB23" s="797" t="s">
        <v>4</v>
      </c>
      <c r="AC23" s="797"/>
      <c r="AD23" s="797"/>
      <c r="AE23" s="797"/>
      <c r="AF23" s="797"/>
      <c r="AG23" s="797"/>
      <c r="AH23" s="797"/>
      <c r="AI23" s="797"/>
      <c r="AW23" s="744"/>
      <c r="AX23" s="744"/>
      <c r="AY23" s="744"/>
      <c r="AZ23" s="744"/>
      <c r="BA23" s="744"/>
      <c r="BB23" s="744"/>
      <c r="BF23" s="765"/>
      <c r="BG23" s="481"/>
    </row>
    <row r="24" spans="9:60" ht="6" customHeight="1"/>
    <row r="25" spans="9:60" ht="21" customHeight="1">
      <c r="K25" s="748" t="s">
        <v>227</v>
      </c>
      <c r="L25" s="550"/>
      <c r="M25" s="550"/>
      <c r="N25" s="550"/>
      <c r="O25" s="550"/>
      <c r="P25" s="550"/>
      <c r="Q25" s="550"/>
      <c r="R25" s="550"/>
      <c r="S25" s="550"/>
      <c r="T25" s="550"/>
      <c r="U25" s="550"/>
      <c r="W25" s="550"/>
      <c r="X25" s="550"/>
      <c r="Y25" s="789">
        <f>+R18</f>
        <v>0</v>
      </c>
      <c r="Z25" s="789"/>
      <c r="AA25" s="551" t="s">
        <v>391</v>
      </c>
      <c r="AB25" s="782">
        <f>+DADOS!AT6</f>
        <v>9</v>
      </c>
      <c r="AC25" s="782"/>
      <c r="AD25" s="550"/>
      <c r="AE25" s="550"/>
    </row>
    <row r="26" spans="9:60" ht="130.5" customHeight="1">
      <c r="I26" s="524"/>
      <c r="J26" s="522"/>
      <c r="K26" s="777" t="b">
        <f>IF(Y25=Alma!A$2,Alma!B$2,IF(Y25=Alma!A$4,Alma!B$4,IF(Y25=Alma!A$6,Alma!B$6,IF(Y25=Alma!A$8,Alma!B$8,IF(Y25=Alma!A$10,Alma!B$10,IF(Y25=Alma!A$12,Alma!B$12,IF(Y25=Alma!A$14,Alma!B$14,IF(Y25=Alma!A$16,Alma!B$16,IF(Y25=Alma!A$18,Alma!B$18,IF(Y25=Alma!A$20,Alma!B$20,IF(Y25=Alma!A$22,Alma!B$22,IF(Y25=Alma!A$24,Alma!B$24))))))))))))</f>
        <v>0</v>
      </c>
      <c r="L26" s="777"/>
      <c r="M26" s="777"/>
      <c r="N26" s="777"/>
      <c r="O26" s="777"/>
      <c r="P26" s="777"/>
      <c r="Q26" s="777"/>
      <c r="R26" s="777"/>
      <c r="S26" s="777"/>
      <c r="T26" s="777"/>
      <c r="U26" s="777"/>
      <c r="V26" s="777"/>
      <c r="W26" s="777"/>
      <c r="X26" s="777"/>
      <c r="Y26" s="777"/>
      <c r="Z26" s="777"/>
      <c r="AA26" s="777"/>
      <c r="AB26" s="777"/>
      <c r="AC26" s="777"/>
      <c r="AD26" s="777"/>
      <c r="AE26" s="777"/>
      <c r="AF26" s="777"/>
      <c r="AG26" s="777"/>
      <c r="AH26" s="777"/>
      <c r="AI26" s="777"/>
      <c r="AJ26" s="777"/>
      <c r="AK26" s="777"/>
      <c r="AL26" s="777"/>
      <c r="AM26" s="777"/>
      <c r="AN26" s="777"/>
      <c r="AO26" s="777"/>
      <c r="AP26" s="777"/>
      <c r="AQ26" s="777"/>
      <c r="AR26" s="777"/>
      <c r="AS26" s="777"/>
      <c r="AT26" s="777"/>
      <c r="AU26" s="777"/>
      <c r="AV26" s="777"/>
      <c r="AW26" s="777"/>
      <c r="AX26" s="777"/>
      <c r="AY26" s="777"/>
      <c r="AZ26" s="777"/>
      <c r="BA26" s="777"/>
      <c r="BB26" s="777"/>
      <c r="BF26" t="s">
        <v>55</v>
      </c>
      <c r="BG26" t="s">
        <v>55</v>
      </c>
    </row>
    <row r="27" spans="9:60" ht="32.25" hidden="1" customHeight="1">
      <c r="K27" s="790" t="s">
        <v>676</v>
      </c>
      <c r="L27" s="790"/>
      <c r="M27" s="790"/>
      <c r="N27" s="790"/>
      <c r="O27" s="790"/>
      <c r="P27" s="790"/>
      <c r="Q27" s="790"/>
      <c r="R27" s="790"/>
      <c r="S27" s="790"/>
      <c r="T27" s="790"/>
      <c r="U27" s="790"/>
      <c r="V27" s="790"/>
      <c r="W27" s="794">
        <f>IF(DADOS!AT6=13,13,IF(DADOS!AT6=14,14,IF(DADOS!AT6=16,16,IF(DADOS!AT6=19,19,0))))</f>
        <v>0</v>
      </c>
      <c r="X27" s="792"/>
      <c r="Y27" s="723"/>
      <c r="Z27" s="723"/>
      <c r="AA27" s="723"/>
      <c r="AB27" s="723"/>
      <c r="AC27" s="723"/>
      <c r="AD27" s="723"/>
      <c r="AE27" s="723"/>
      <c r="BG27" t="s">
        <v>55</v>
      </c>
    </row>
    <row r="28" spans="9:60" ht="39.75" hidden="1" customHeight="1">
      <c r="K28" s="716"/>
      <c r="L28" s="723"/>
      <c r="M28" s="723"/>
      <c r="N28" s="723"/>
      <c r="O28" s="793" t="str">
        <f>IF(W27=13,Karmas!B5,IF(W27=14,Karmas!B6,IF(W27=16,Karmas!B7,IF(W27=19,Karmas!B8,"Não Há"))))</f>
        <v>Não Há</v>
      </c>
      <c r="P28" s="793"/>
      <c r="Q28" s="793"/>
      <c r="R28" s="793"/>
      <c r="S28" s="793"/>
      <c r="T28" s="793"/>
      <c r="U28" s="793"/>
      <c r="V28" s="793"/>
      <c r="W28" s="793"/>
      <c r="X28" s="793"/>
      <c r="Y28" s="793"/>
      <c r="Z28" s="793"/>
      <c r="AA28" s="793"/>
      <c r="AB28" s="793"/>
      <c r="AC28" s="793"/>
      <c r="AD28" s="793"/>
      <c r="AE28" s="793"/>
      <c r="AF28" s="793"/>
      <c r="AG28" s="793"/>
      <c r="AH28" s="793"/>
      <c r="AI28" s="793"/>
      <c r="AJ28" s="793"/>
      <c r="AK28" s="793"/>
      <c r="AL28" s="793"/>
      <c r="AM28" s="793"/>
      <c r="AN28" s="793"/>
      <c r="AO28" s="793"/>
      <c r="AP28" s="793"/>
      <c r="AQ28" s="793"/>
      <c r="AR28" s="793"/>
      <c r="AS28" s="793"/>
      <c r="AT28" s="793"/>
      <c r="AU28" s="793"/>
      <c r="AV28" s="793"/>
      <c r="AW28" s="793"/>
      <c r="AX28" s="793"/>
      <c r="AY28" s="793"/>
      <c r="AZ28" s="793"/>
    </row>
    <row r="29" spans="9:60" ht="18" hidden="1" customHeight="1">
      <c r="K29" s="716"/>
      <c r="L29" s="723"/>
      <c r="M29" s="723"/>
      <c r="N29" s="723"/>
      <c r="O29" s="723"/>
      <c r="P29" s="723"/>
      <c r="Q29" s="723"/>
      <c r="R29" s="723"/>
      <c r="S29" s="723"/>
      <c r="T29" s="723"/>
      <c r="U29" s="723"/>
      <c r="V29" s="723"/>
      <c r="W29" s="723"/>
      <c r="X29" s="723"/>
      <c r="Y29" s="723"/>
      <c r="Z29" s="723"/>
      <c r="AA29" s="723"/>
      <c r="AB29" s="723"/>
      <c r="AC29" s="723"/>
      <c r="AD29" s="723"/>
      <c r="AE29" s="723"/>
    </row>
    <row r="30" spans="9:60" ht="18" customHeight="1">
      <c r="K30" s="749" t="s">
        <v>228</v>
      </c>
      <c r="L30" s="552"/>
      <c r="M30" s="552"/>
      <c r="N30" s="552"/>
      <c r="O30" s="552"/>
      <c r="P30" s="552"/>
      <c r="Q30" s="552"/>
      <c r="R30" s="552"/>
      <c r="S30" s="552"/>
      <c r="T30" s="552"/>
      <c r="U30" s="552"/>
      <c r="V30" s="552"/>
      <c r="W30" s="552"/>
      <c r="X30" s="552"/>
      <c r="Y30" s="552"/>
      <c r="Z30" s="552"/>
      <c r="AA30" s="552"/>
      <c r="AB30" s="715"/>
      <c r="AC30" s="715"/>
      <c r="AD30" s="552"/>
      <c r="AE30" s="789">
        <f>+DADOS!AX6</f>
        <v>0</v>
      </c>
      <c r="AF30" s="789"/>
      <c r="AG30" s="550" t="s">
        <v>391</v>
      </c>
      <c r="AH30" s="782">
        <f>+DADOS!BC6</f>
        <v>9</v>
      </c>
      <c r="AI30" s="782"/>
    </row>
    <row r="31" spans="9:60" ht="102" customHeight="1">
      <c r="K31" s="777">
        <f>IF(AE30=Destino!A$2,Destino!B$2,IF(AE30=Destino!A$4,Destino!B$4,IF(AE30=Destino!A$6,Destino!B$6,IF(AE30=Destino!A$8,Destino!B$8,IF(AE30=Destino!A$10,Destino!B$10,IF(AE30=Destino!A$12,Destino!B$12,IF(AE30=Destino!A$14,Destino!B$14,IF(AE30=Destino!A$16,Destino!B$16,IF(AE30=Destino!A$18,Destino!B$18,IF(AE30=Destino!A$20,Destino!B$20,IF(AE30=Destino!A$22,Destino!B$22,IF(AE30=Destino!A$24,Destino!B$24))))))))))))</f>
        <v>0</v>
      </c>
      <c r="L31" s="777"/>
      <c r="M31" s="777"/>
      <c r="N31" s="777"/>
      <c r="O31" s="777"/>
      <c r="P31" s="777"/>
      <c r="Q31" s="777"/>
      <c r="R31" s="777"/>
      <c r="S31" s="777"/>
      <c r="T31" s="777"/>
      <c r="U31" s="777"/>
      <c r="V31" s="777"/>
      <c r="W31" s="777"/>
      <c r="X31" s="777"/>
      <c r="Y31" s="777"/>
      <c r="Z31" s="777"/>
      <c r="AA31" s="777"/>
      <c r="AB31" s="777"/>
      <c r="AC31" s="777"/>
      <c r="AD31" s="777"/>
      <c r="AE31" s="777"/>
      <c r="AF31" s="777"/>
      <c r="AG31" s="777"/>
      <c r="AH31" s="777"/>
      <c r="AI31" s="777"/>
      <c r="AJ31" s="777"/>
      <c r="AK31" s="777"/>
      <c r="AL31" s="777"/>
      <c r="AM31" s="777"/>
      <c r="AN31" s="777"/>
      <c r="AO31" s="777"/>
      <c r="AP31" s="777"/>
      <c r="AQ31" s="777"/>
      <c r="AR31" s="777"/>
      <c r="AS31" s="777"/>
      <c r="AT31" s="777"/>
      <c r="AU31" s="777"/>
      <c r="AV31" s="777"/>
      <c r="AW31" s="777"/>
      <c r="AX31" s="777"/>
      <c r="AY31" s="777"/>
      <c r="AZ31" s="777"/>
      <c r="BA31" s="777"/>
      <c r="BB31" s="777"/>
    </row>
    <row r="32" spans="9:60" ht="32.25" hidden="1" customHeight="1">
      <c r="K32" s="790" t="s">
        <v>676</v>
      </c>
      <c r="L32" s="790"/>
      <c r="M32" s="790"/>
      <c r="N32" s="790"/>
      <c r="O32" s="790"/>
      <c r="P32" s="790"/>
      <c r="Q32" s="790"/>
      <c r="R32" s="790"/>
      <c r="S32" s="790"/>
      <c r="T32" s="790"/>
      <c r="U32" s="790"/>
      <c r="V32" s="790"/>
      <c r="W32" s="794">
        <f>IF(DADOS!BC6=13,13,IF(DADOS!BC6=14,14,IF(DADOS!BC6=16,16,IF(DADOS!BC6=19,19,0))))</f>
        <v>0</v>
      </c>
      <c r="X32" s="792"/>
      <c r="Y32" s="723"/>
      <c r="Z32" s="723"/>
      <c r="AA32" s="723"/>
      <c r="AB32" s="723"/>
      <c r="AC32" s="723"/>
      <c r="AD32" s="723"/>
      <c r="AE32" s="723"/>
    </row>
    <row r="33" spans="11:54" ht="32.25" hidden="1" customHeight="1">
      <c r="K33" s="716"/>
      <c r="L33" s="723"/>
      <c r="M33" s="723"/>
      <c r="N33" s="723"/>
      <c r="O33" s="793" t="str">
        <f>IF(W32=13,Karmas!B5,IF(W32=14,Karmas!B6,IF(W32=16,Karmas!B7,IF(W32=19,Karmas!B8,"Não Há"))))</f>
        <v>Não Há</v>
      </c>
      <c r="P33" s="793"/>
      <c r="Q33" s="793"/>
      <c r="R33" s="793"/>
      <c r="S33" s="793"/>
      <c r="T33" s="793"/>
      <c r="U33" s="793"/>
      <c r="V33" s="793"/>
      <c r="W33" s="793"/>
      <c r="X33" s="793"/>
      <c r="Y33" s="793"/>
      <c r="Z33" s="793"/>
      <c r="AA33" s="793"/>
      <c r="AB33" s="793"/>
      <c r="AC33" s="793"/>
      <c r="AD33" s="793"/>
      <c r="AE33" s="793"/>
      <c r="AF33" s="793"/>
      <c r="AG33" s="793"/>
      <c r="AH33" s="793"/>
      <c r="AI33" s="793"/>
      <c r="AJ33" s="793"/>
      <c r="AK33" s="793"/>
      <c r="AL33" s="793"/>
      <c r="AM33" s="793"/>
      <c r="AN33" s="793"/>
      <c r="AO33" s="793"/>
      <c r="AP33" s="793"/>
      <c r="AQ33" s="793"/>
      <c r="AR33" s="793"/>
      <c r="AS33" s="793"/>
      <c r="AT33" s="793"/>
      <c r="AU33" s="793"/>
      <c r="AV33" s="793"/>
      <c r="AW33" s="793"/>
      <c r="AX33" s="793"/>
      <c r="AY33" s="793"/>
      <c r="AZ33" s="793"/>
    </row>
    <row r="34" spans="11:54" ht="32.25" customHeight="1">
      <c r="K34" s="716"/>
      <c r="L34" s="723"/>
      <c r="M34" s="723"/>
      <c r="N34" s="723"/>
      <c r="O34" s="723"/>
      <c r="P34" s="723"/>
      <c r="Q34" s="723"/>
      <c r="R34" s="723"/>
      <c r="S34" s="723"/>
      <c r="T34" s="723"/>
      <c r="U34" s="723"/>
      <c r="V34" s="723"/>
      <c r="W34" s="723"/>
      <c r="X34" s="723"/>
      <c r="Y34" s="723"/>
      <c r="Z34" s="723"/>
      <c r="AA34" s="723"/>
      <c r="AB34" s="723"/>
      <c r="AC34" s="723"/>
      <c r="AD34" s="723"/>
      <c r="AE34" s="723"/>
      <c r="AF34" s="723"/>
      <c r="AG34" s="723"/>
      <c r="AH34" s="723"/>
      <c r="AI34" s="723"/>
      <c r="AJ34" s="723"/>
      <c r="AK34" s="723"/>
      <c r="AL34" s="723"/>
      <c r="AM34" s="723"/>
      <c r="AN34" s="723"/>
      <c r="AO34" s="723"/>
      <c r="AP34" s="723"/>
      <c r="AQ34" s="723"/>
      <c r="AR34" s="723"/>
      <c r="AS34" s="723"/>
      <c r="AT34" s="723"/>
      <c r="AU34" s="723"/>
      <c r="AV34" s="723"/>
      <c r="AW34" s="723"/>
      <c r="AX34" s="723"/>
      <c r="AY34" s="723"/>
      <c r="AZ34" s="723"/>
      <c r="BA34" s="723"/>
      <c r="BB34" s="723"/>
    </row>
    <row r="35" spans="11:54" ht="12.75" customHeight="1">
      <c r="K35" s="716"/>
      <c r="L35" s="723"/>
      <c r="M35" s="723"/>
      <c r="N35" s="723"/>
      <c r="O35" s="723"/>
      <c r="P35" s="723"/>
      <c r="Q35" s="723"/>
      <c r="R35" s="723"/>
      <c r="S35" s="723"/>
      <c r="T35" s="723"/>
      <c r="U35" s="723"/>
      <c r="V35" s="723"/>
      <c r="W35" s="723"/>
      <c r="X35" s="723"/>
      <c r="Y35" s="723"/>
      <c r="Z35" s="723"/>
      <c r="AA35" s="723"/>
      <c r="AB35" s="723"/>
      <c r="AC35" s="723"/>
      <c r="AD35" s="723"/>
      <c r="AE35" s="723"/>
      <c r="AF35" s="723"/>
      <c r="AG35" s="723"/>
      <c r="AH35" s="723"/>
      <c r="AI35" s="723"/>
      <c r="AJ35" s="723"/>
      <c r="AK35" s="723"/>
      <c r="AL35" s="723"/>
      <c r="AM35" s="723"/>
      <c r="AN35" s="723"/>
      <c r="AO35" s="723"/>
      <c r="AP35" s="723"/>
      <c r="AQ35" s="723"/>
      <c r="AR35" s="723"/>
      <c r="AS35" s="723"/>
      <c r="AT35" s="723"/>
      <c r="AU35" s="723"/>
      <c r="AV35" s="723"/>
      <c r="AW35" s="723"/>
      <c r="AX35" s="723"/>
      <c r="AY35" s="723"/>
      <c r="AZ35" s="723"/>
      <c r="BA35" s="723"/>
      <c r="BB35" s="723"/>
    </row>
    <row r="36" spans="11:54" ht="32.25" customHeight="1">
      <c r="K36" s="749" t="s">
        <v>394</v>
      </c>
      <c r="L36" s="552"/>
      <c r="M36" s="552"/>
      <c r="N36" s="552"/>
      <c r="O36" s="552"/>
      <c r="P36" s="552"/>
      <c r="Q36" s="552"/>
      <c r="R36" s="552"/>
      <c r="S36" s="552"/>
      <c r="T36" s="552"/>
      <c r="U36" s="552"/>
      <c r="V36" s="552"/>
      <c r="W36" s="552"/>
      <c r="X36" s="552"/>
      <c r="Y36" s="552"/>
      <c r="Z36" s="552"/>
      <c r="AA36" s="552"/>
      <c r="AB36" s="715"/>
      <c r="AC36" s="789">
        <f>+DADOS!BF7</f>
        <v>11</v>
      </c>
      <c r="AD36" s="789"/>
      <c r="AE36" s="551" t="s">
        <v>391</v>
      </c>
      <c r="AF36" s="806">
        <f>+DADOS!BF6</f>
        <v>11</v>
      </c>
      <c r="AG36" s="782"/>
      <c r="AH36" s="782"/>
      <c r="AI36" s="782"/>
    </row>
    <row r="37" spans="11:54" ht="144.75" customHeight="1">
      <c r="K37" s="777" t="str">
        <f>IF(AC36=Licao_de_vida!A$2,Licao_de_vida!B$2,IF(AC36=Licao_de_vida!A$4,Licao_de_vida!B$4,IF(AC36=Licao_de_vida!A$6,Licao_de_vida!B$6,IF(AC36=Licao_de_vida!A$8,Licao_de_vida!B$8,IF(AC36=Licao_de_vida!A$10,Licao_de_vida!B$10,IF(AC36=Licao_de_vida!A$12,Licao_de_vida!B$12,IF(AC36=Licao_de_vida!A$14,Licao_de_vida!B$14,IF(AC36=Licao_de_vida!A$16,Licao_de_vida!B$16,IF(AC36=Licao_de_vida!A$18,Licao_de_vida!B$18,IF(AC36=Licao_de_vida!A$20,Licao_de_vida!B$20,IF(AC36=Licao_de_vida!A$22,Licao_de_vida!B$22,IF(AC36=Licao_de_vida!A$24,Licao_de_vida!B$24))))))))))))</f>
        <v>Você possui uma tarefa muito especial, por trazer este número mestre como desafio. Seu magnetismo e intuição deverão ser utilizados para melhorar a vida das outras pessoas. Sua presença como um mestre, lider ou orientador pode influenciar multidões ou apenas um pequeno grupo. Entretanto, seu desafio é ser o exemplo. Esta é uma missão bastante difícil, que se não for atingida em sua totalidade, deverá, num estágio inferior, mas igualmente digno, exercitar a tolerância e a diplomacia no trato com as pessoas. Esta é a energia do sucesso. Você precisa saber lidar com a necessidade do seu conforto que os outros apresentarão no seu caminho.</v>
      </c>
      <c r="L37" s="777"/>
      <c r="M37" s="777"/>
      <c r="N37" s="777"/>
      <c r="O37" s="777"/>
      <c r="P37" s="777"/>
      <c r="Q37" s="777"/>
      <c r="R37" s="777"/>
      <c r="S37" s="777"/>
      <c r="T37" s="777"/>
      <c r="U37" s="777"/>
      <c r="V37" s="777"/>
      <c r="W37" s="777"/>
      <c r="X37" s="777"/>
      <c r="Y37" s="777"/>
      <c r="Z37" s="777"/>
      <c r="AA37" s="777"/>
      <c r="AB37" s="777"/>
      <c r="AC37" s="777"/>
      <c r="AD37" s="777"/>
      <c r="AE37" s="777"/>
      <c r="AF37" s="777"/>
      <c r="AG37" s="777"/>
      <c r="AH37" s="777"/>
      <c r="AI37" s="777"/>
      <c r="AJ37" s="777"/>
      <c r="AK37" s="777"/>
      <c r="AL37" s="777"/>
      <c r="AM37" s="777"/>
      <c r="AN37" s="777"/>
      <c r="AO37" s="777"/>
      <c r="AP37" s="777"/>
      <c r="AQ37" s="777"/>
      <c r="AR37" s="777"/>
      <c r="AS37" s="777"/>
      <c r="AT37" s="777"/>
      <c r="AU37" s="777"/>
      <c r="AV37" s="777"/>
      <c r="AW37" s="777"/>
      <c r="AX37" s="777"/>
      <c r="AY37" s="777"/>
      <c r="AZ37" s="777"/>
      <c r="BA37" s="777"/>
      <c r="BB37" s="777"/>
    </row>
    <row r="38" spans="11:54" ht="20.25" hidden="1" customHeight="1">
      <c r="K38" s="790" t="s">
        <v>676</v>
      </c>
      <c r="L38" s="790"/>
      <c r="M38" s="790"/>
      <c r="N38" s="790"/>
      <c r="O38" s="790"/>
      <c r="P38" s="790"/>
      <c r="Q38" s="790"/>
      <c r="R38" s="790"/>
      <c r="S38" s="790"/>
      <c r="T38" s="790"/>
      <c r="U38" s="790"/>
      <c r="V38" s="790"/>
      <c r="W38" s="794">
        <f>IF(DADOS!BF6=13,13,IF(DADOS!BF6=14,14,IF(DADOS!BF6=16,16,IF(DADOS!BF6=19,19,0))))</f>
        <v>0</v>
      </c>
      <c r="X38" s="792"/>
      <c r="Y38" s="723"/>
      <c r="Z38" s="723"/>
      <c r="AA38" s="723"/>
      <c r="AB38" s="723"/>
      <c r="AC38" s="723"/>
      <c r="AD38" s="723"/>
      <c r="AE38" s="723"/>
    </row>
    <row r="39" spans="11:54" ht="20.25" hidden="1" customHeight="1">
      <c r="K39" s="716"/>
      <c r="L39" s="723"/>
      <c r="M39" s="723"/>
      <c r="N39" s="723"/>
      <c r="O39" s="793" t="str">
        <f>IF(W38=13,Karmas!B5,IF(W38=14,Karmas!B6,IF(W38=16,Karmas!B7,IF(W38=19,Karmas!B8,"Não Há"))))</f>
        <v>Não Há</v>
      </c>
      <c r="P39" s="793"/>
      <c r="Q39" s="793"/>
      <c r="R39" s="793"/>
      <c r="S39" s="793"/>
      <c r="T39" s="793"/>
      <c r="U39" s="793"/>
      <c r="V39" s="793"/>
      <c r="W39" s="793"/>
      <c r="X39" s="793"/>
      <c r="Y39" s="793"/>
      <c r="Z39" s="793"/>
      <c r="AA39" s="793"/>
      <c r="AB39" s="793"/>
      <c r="AC39" s="793"/>
      <c r="AD39" s="793"/>
      <c r="AE39" s="793"/>
      <c r="AF39" s="793"/>
      <c r="AG39" s="793"/>
      <c r="AH39" s="793"/>
      <c r="AI39" s="793"/>
      <c r="AJ39" s="793"/>
      <c r="AK39" s="793"/>
      <c r="AL39" s="793"/>
      <c r="AM39" s="793"/>
      <c r="AN39" s="793"/>
      <c r="AO39" s="793"/>
      <c r="AP39" s="793"/>
      <c r="AQ39" s="793"/>
      <c r="AR39" s="793"/>
      <c r="AS39" s="793"/>
      <c r="AT39" s="793"/>
      <c r="AU39" s="793"/>
      <c r="AV39" s="793"/>
      <c r="AW39" s="793"/>
      <c r="AX39" s="793"/>
      <c r="AY39" s="793"/>
      <c r="AZ39" s="793"/>
    </row>
    <row r="40" spans="11:54" ht="12.75" customHeight="1">
      <c r="K40" s="718"/>
      <c r="L40" s="718"/>
      <c r="M40" s="718"/>
      <c r="N40" s="718"/>
      <c r="O40" s="718"/>
      <c r="P40" s="718"/>
      <c r="Q40" s="718"/>
      <c r="R40" s="718"/>
      <c r="S40" s="718"/>
      <c r="T40" s="718"/>
      <c r="U40" s="718"/>
      <c r="V40" s="718"/>
      <c r="W40" s="718"/>
      <c r="X40" s="718"/>
      <c r="Y40" s="718"/>
      <c r="Z40" s="718"/>
      <c r="AA40" s="718"/>
      <c r="AB40" s="718"/>
      <c r="AC40" s="718"/>
      <c r="AD40" s="718"/>
      <c r="AE40" s="718"/>
      <c r="AF40" s="718"/>
      <c r="AG40" s="718"/>
      <c r="AH40" s="718"/>
      <c r="AI40" s="718"/>
      <c r="AJ40" s="718"/>
      <c r="AK40" s="718"/>
      <c r="AL40" s="718"/>
      <c r="AM40" s="718"/>
      <c r="AN40" s="718"/>
      <c r="AO40" s="718"/>
      <c r="AP40" s="718"/>
      <c r="AQ40" s="718"/>
      <c r="AR40" s="718"/>
      <c r="AS40" s="718"/>
      <c r="AT40" s="718"/>
      <c r="AU40" s="718"/>
      <c r="AV40" s="718"/>
      <c r="AW40" s="718"/>
      <c r="AX40" s="718"/>
      <c r="AY40" s="718"/>
      <c r="AZ40" s="718"/>
      <c r="BA40" s="718"/>
      <c r="BB40" s="718"/>
    </row>
    <row r="41" spans="11:54" ht="20.25" customHeight="1">
      <c r="K41" s="749" t="s">
        <v>229</v>
      </c>
      <c r="L41" s="552"/>
      <c r="M41" s="552"/>
      <c r="N41" s="552"/>
      <c r="O41" s="552"/>
      <c r="P41" s="552"/>
      <c r="Q41" s="552"/>
      <c r="R41" s="552"/>
      <c r="S41" s="552"/>
      <c r="T41" s="552"/>
      <c r="U41" s="552"/>
      <c r="V41" s="552"/>
      <c r="W41" s="552"/>
      <c r="X41" s="552"/>
      <c r="Y41" s="789">
        <f>+DADOS!AX4</f>
        <v>0</v>
      </c>
      <c r="Z41" s="789"/>
      <c r="AA41" s="551" t="s">
        <v>391</v>
      </c>
      <c r="AB41" s="806">
        <f>+DADOS!BC4</f>
        <v>9</v>
      </c>
      <c r="AC41" s="782"/>
      <c r="AD41" s="553"/>
      <c r="AE41" s="550"/>
      <c r="AF41" s="782"/>
      <c r="AG41" s="782"/>
      <c r="AH41" s="782"/>
      <c r="AI41" s="782"/>
    </row>
    <row r="42" spans="11:54" ht="107.25" customHeight="1">
      <c r="K42" s="777" t="b">
        <f>IF(Y41=Personalidade!A$2,Personalidade!B$2,IF(Y41=Personalidade!A$4,Personalidade!B$4,IF(Y41=Personalidade!A$6,Personalidade!B$6,IF(Y41=Personalidade!A$8,Personalidade!B$8,IF(Y41=Personalidade!A$10,Personalidade!B$10,IF(Y41=Personalidade!A$12,Personalidade!B$12,IF(Y41=Personalidade!A$14,Personalidade!B$14,IF(Y41=Personalidade!A$16,Personalidade!B$16,IF(Y41=Personalidade!A$18,Personalidade!B$18,IF(Y41=Personalidade!A$20,Personalidade!B$20,IF(Y41=Personalidade!A$22,Personalidade!B$22,IF(Y41=Personalidade!A$24,Personalidade!B$24))))))))))))</f>
        <v>0</v>
      </c>
      <c r="L42" s="777"/>
      <c r="M42" s="777"/>
      <c r="N42" s="777"/>
      <c r="O42" s="777"/>
      <c r="P42" s="777"/>
      <c r="Q42" s="777"/>
      <c r="R42" s="777"/>
      <c r="S42" s="777"/>
      <c r="T42" s="777"/>
      <c r="U42" s="777"/>
      <c r="V42" s="777"/>
      <c r="W42" s="777"/>
      <c r="X42" s="777"/>
      <c r="Y42" s="777"/>
      <c r="Z42" s="777"/>
      <c r="AA42" s="777"/>
      <c r="AB42" s="777"/>
      <c r="AC42" s="777"/>
      <c r="AD42" s="777"/>
      <c r="AE42" s="777"/>
      <c r="AF42" s="777"/>
      <c r="AG42" s="777"/>
      <c r="AH42" s="777"/>
      <c r="AI42" s="777"/>
      <c r="AJ42" s="777"/>
      <c r="AK42" s="777"/>
      <c r="AL42" s="777"/>
      <c r="AM42" s="777"/>
      <c r="AN42" s="777"/>
      <c r="AO42" s="777"/>
      <c r="AP42" s="777"/>
      <c r="AQ42" s="777"/>
      <c r="AR42" s="777"/>
      <c r="AS42" s="777"/>
      <c r="AT42" s="777"/>
      <c r="AU42" s="777"/>
      <c r="AV42" s="777"/>
      <c r="AW42" s="777"/>
      <c r="AX42" s="777"/>
      <c r="AY42" s="777"/>
      <c r="AZ42" s="777"/>
      <c r="BA42" s="777"/>
      <c r="BB42" s="777"/>
    </row>
    <row r="43" spans="11:54" ht="20.25" hidden="1" customHeight="1">
      <c r="K43" s="790" t="s">
        <v>676</v>
      </c>
      <c r="L43" s="790"/>
      <c r="M43" s="790"/>
      <c r="N43" s="790"/>
      <c r="O43" s="790"/>
      <c r="P43" s="790"/>
      <c r="Q43" s="790"/>
      <c r="R43" s="790"/>
      <c r="S43" s="790"/>
      <c r="T43" s="790"/>
      <c r="U43" s="790"/>
      <c r="V43" s="790"/>
      <c r="W43" s="791">
        <f>IF(DADOS!BC4=13,13,IF(DADOS!BC4=14,14,IF(DADOS!BC4=16,16,IF(DADOS!BC4=19,19,0))))</f>
        <v>0</v>
      </c>
      <c r="X43" s="792"/>
      <c r="Y43" s="723"/>
      <c r="Z43" s="723"/>
      <c r="AA43" s="723"/>
      <c r="AB43" s="723"/>
      <c r="AC43" s="723"/>
      <c r="AD43" s="723"/>
      <c r="AE43" s="723"/>
    </row>
    <row r="44" spans="11:54" ht="20.25" hidden="1" customHeight="1">
      <c r="K44" s="716"/>
      <c r="L44" s="723"/>
      <c r="M44" s="723"/>
      <c r="N44" s="723"/>
      <c r="O44" s="793" t="str">
        <f>IF(W43=13,Karmas!B5,IF(W43=14,Karmas!B6,IF(W43=16,Karmas!B7,IF(W43=19,Karmas!B8,"Não Há"))))</f>
        <v>Não Há</v>
      </c>
      <c r="P44" s="793"/>
      <c r="Q44" s="793"/>
      <c r="R44" s="793"/>
      <c r="S44" s="793"/>
      <c r="T44" s="793"/>
      <c r="U44" s="793"/>
      <c r="V44" s="793"/>
      <c r="W44" s="793"/>
      <c r="X44" s="793"/>
      <c r="Y44" s="793"/>
      <c r="Z44" s="793"/>
      <c r="AA44" s="793"/>
      <c r="AB44" s="793"/>
      <c r="AC44" s="793"/>
      <c r="AD44" s="793"/>
      <c r="AE44" s="793"/>
      <c r="AF44" s="793"/>
      <c r="AG44" s="793"/>
      <c r="AH44" s="793"/>
      <c r="AI44" s="793"/>
      <c r="AJ44" s="793"/>
      <c r="AK44" s="793"/>
      <c r="AL44" s="793"/>
      <c r="AM44" s="793"/>
      <c r="AN44" s="793"/>
      <c r="AO44" s="793"/>
      <c r="AP44" s="793"/>
      <c r="AQ44" s="793"/>
      <c r="AR44" s="793"/>
      <c r="AS44" s="793"/>
      <c r="AT44" s="793"/>
      <c r="AU44" s="793"/>
      <c r="AV44" s="793"/>
      <c r="AW44" s="793"/>
      <c r="AX44" s="793"/>
      <c r="AY44" s="793"/>
      <c r="AZ44" s="793"/>
    </row>
    <row r="45" spans="11:54" ht="20.25" hidden="1" customHeight="1">
      <c r="K45" s="718"/>
      <c r="L45" s="718"/>
      <c r="M45" s="718"/>
      <c r="N45" s="718"/>
      <c r="O45" s="718"/>
      <c r="P45" s="718"/>
      <c r="Q45" s="718"/>
      <c r="R45" s="718"/>
      <c r="S45" s="718"/>
      <c r="T45" s="718"/>
      <c r="U45" s="718"/>
      <c r="V45" s="718"/>
      <c r="W45" s="718"/>
      <c r="X45" s="718"/>
      <c r="Y45" s="718"/>
      <c r="Z45" s="718"/>
      <c r="AA45" s="718"/>
      <c r="AB45" s="718"/>
      <c r="AC45" s="718"/>
      <c r="AD45" s="718"/>
      <c r="AE45" s="718"/>
      <c r="AF45" s="718"/>
      <c r="AG45" s="718"/>
      <c r="AH45" s="718"/>
      <c r="AI45" s="718"/>
      <c r="AJ45" s="718"/>
      <c r="AK45" s="718"/>
      <c r="AL45" s="718"/>
      <c r="AM45" s="718"/>
      <c r="AN45" s="718"/>
      <c r="AO45" s="718"/>
      <c r="AP45" s="718"/>
      <c r="AQ45" s="718"/>
      <c r="AR45" s="718"/>
      <c r="AS45" s="718"/>
      <c r="AT45" s="718"/>
      <c r="AU45" s="718"/>
      <c r="AV45" s="718"/>
      <c r="AW45" s="718"/>
      <c r="AX45" s="718"/>
      <c r="AY45" s="718"/>
      <c r="AZ45" s="718"/>
      <c r="BA45" s="718"/>
      <c r="BB45" s="718"/>
    </row>
    <row r="46" spans="11:54" ht="21" customHeight="1">
      <c r="K46" s="749" t="s">
        <v>433</v>
      </c>
      <c r="L46" s="552"/>
      <c r="M46" s="552"/>
      <c r="N46" s="552"/>
      <c r="O46" s="552"/>
      <c r="P46" s="552"/>
      <c r="Q46" s="552"/>
      <c r="R46" s="552"/>
      <c r="S46" s="552"/>
      <c r="T46" s="552"/>
      <c r="U46" s="552"/>
      <c r="V46" s="552"/>
      <c r="W46" s="552"/>
      <c r="X46" s="552"/>
      <c r="Y46" s="789">
        <f>+DADOS!AX9</f>
        <v>0</v>
      </c>
      <c r="Z46" s="789"/>
      <c r="AA46" s="551" t="s">
        <v>391</v>
      </c>
      <c r="AB46" s="806">
        <f>+DADOS!BC9</f>
        <v>9</v>
      </c>
      <c r="AC46" s="782"/>
      <c r="AD46" s="553"/>
      <c r="AE46" s="550"/>
      <c r="AF46" s="782"/>
      <c r="AG46" s="782"/>
      <c r="AH46" s="782"/>
      <c r="AI46" s="782"/>
    </row>
    <row r="47" spans="11:54" ht="48" customHeight="1">
      <c r="K47" s="777" t="b">
        <f>IF(Y46=Expressao!A$2,Expressao!B$2,IF(Y46=Expressao!A$4,Expressao!B$4,IF(Y46=Expressao!A$6,Expressao!B$6,IF(Y46=Expressao!A$8,Expressao!B$8,IF(Y46=Expressao!A$10,Expressao!B$10,IF(Y46=Expressao!A$12,Expressao!B$12,IF(Y46=Expressao!A$14,Expressao!B$14,IF(Y46=Expressao!A$16,Expressao!B$16,IF(Y46=Expressao!A$18,Expressao!B$18,IF(Y46=Expressao!A$20,Expressao!B$20,IF(Y46=Expressao!A$22,Expressao!B$22,IF(Y46=Expressao!A$24,Expressao!B$24))))))))))))</f>
        <v>0</v>
      </c>
      <c r="L47" s="777"/>
      <c r="M47" s="777"/>
      <c r="N47" s="777"/>
      <c r="O47" s="777"/>
      <c r="P47" s="777"/>
      <c r="Q47" s="777"/>
      <c r="R47" s="777"/>
      <c r="S47" s="777"/>
      <c r="T47" s="777"/>
      <c r="U47" s="777"/>
      <c r="V47" s="777"/>
      <c r="W47" s="777"/>
      <c r="X47" s="777"/>
      <c r="Y47" s="777"/>
      <c r="Z47" s="777"/>
      <c r="AA47" s="777"/>
      <c r="AB47" s="777"/>
      <c r="AC47" s="777"/>
      <c r="AD47" s="777"/>
      <c r="AE47" s="777"/>
      <c r="AF47" s="777"/>
      <c r="AG47" s="777"/>
      <c r="AH47" s="777"/>
      <c r="AI47" s="777"/>
      <c r="AJ47" s="777"/>
      <c r="AK47" s="777"/>
      <c r="AL47" s="777"/>
      <c r="AM47" s="777"/>
      <c r="AN47" s="777"/>
      <c r="AO47" s="777"/>
      <c r="AP47" s="777"/>
      <c r="AQ47" s="777"/>
      <c r="AR47" s="777"/>
      <c r="AS47" s="777"/>
      <c r="AT47" s="777"/>
      <c r="AU47" s="777"/>
      <c r="AV47" s="777"/>
      <c r="AW47" s="777"/>
      <c r="AX47" s="777"/>
      <c r="AY47" s="777"/>
      <c r="AZ47" s="777"/>
      <c r="BA47" s="777"/>
      <c r="BB47" s="777"/>
    </row>
    <row r="48" spans="11:54" ht="34.5" hidden="1" customHeight="1">
      <c r="K48" s="790" t="s">
        <v>676</v>
      </c>
      <c r="L48" s="790"/>
      <c r="M48" s="790"/>
      <c r="N48" s="790"/>
      <c r="O48" s="790"/>
      <c r="P48" s="790"/>
      <c r="Q48" s="790"/>
      <c r="R48" s="790"/>
      <c r="S48" s="790"/>
      <c r="T48" s="790"/>
      <c r="U48" s="790"/>
      <c r="V48" s="790"/>
      <c r="W48" s="791">
        <f>IF(DADOS!BC9=13,13,IF(DADOS!BC9=14,14,IF(DADOS!BC9=16,16,IF(DADOS!BC9=19,19,0))))</f>
        <v>0</v>
      </c>
      <c r="X48" s="792"/>
      <c r="Y48" s="723"/>
      <c r="Z48" s="723"/>
      <c r="AA48" s="723"/>
      <c r="AB48" s="723"/>
      <c r="AC48" s="723"/>
      <c r="AD48" s="723"/>
      <c r="AE48" s="723"/>
    </row>
    <row r="49" spans="1:59" ht="34.5" hidden="1" customHeight="1">
      <c r="K49" s="716"/>
      <c r="L49" s="723"/>
      <c r="M49" s="723"/>
      <c r="N49" s="723"/>
      <c r="O49" s="793" t="str">
        <f>IF(W48=13,Karmas!B5,IF(W48=14,Karmas!B6,IF(W48=16,Karmas!B7,IF(W48=19,Karmas!B8,"Não Há"))))</f>
        <v>Não Há</v>
      </c>
      <c r="P49" s="793"/>
      <c r="Q49" s="793"/>
      <c r="R49" s="793"/>
      <c r="S49" s="793"/>
      <c r="T49" s="793"/>
      <c r="U49" s="793"/>
      <c r="V49" s="793"/>
      <c r="W49" s="793"/>
      <c r="X49" s="793"/>
      <c r="Y49" s="793"/>
      <c r="Z49" s="793"/>
      <c r="AA49" s="793"/>
      <c r="AB49" s="793"/>
      <c r="AC49" s="793"/>
      <c r="AD49" s="793"/>
      <c r="AE49" s="793"/>
      <c r="AF49" s="793"/>
      <c r="AG49" s="793"/>
      <c r="AH49" s="793"/>
      <c r="AI49" s="793"/>
      <c r="AJ49" s="793"/>
      <c r="AK49" s="793"/>
      <c r="AL49" s="793"/>
      <c r="AM49" s="793"/>
      <c r="AN49" s="793"/>
      <c r="AO49" s="793"/>
      <c r="AP49" s="793"/>
      <c r="AQ49" s="793"/>
      <c r="AR49" s="793"/>
      <c r="AS49" s="793"/>
      <c r="AT49" s="793"/>
      <c r="AU49" s="793"/>
      <c r="AV49" s="793"/>
      <c r="AW49" s="793"/>
      <c r="AX49" s="793"/>
      <c r="AY49" s="793"/>
      <c r="AZ49" s="793"/>
    </row>
    <row r="50" spans="1:59" ht="26.25" customHeight="1">
      <c r="A50" s="331">
        <f>IF(AK67=1,Dia!C1,IF(AK67=2,Dia!C2,IF(AK67=3,Dia!C3,IF(AK67=4,Dia!C4,IF(AK67=5,Dia!C5,IF(AK67=6,Dia!C6,IF(AK67=7,Dia!C7,IF(AK67=8,Dia!C8,IF(AK67=9,Dia!C9,IF(AK67=10,Dia!C10,IF(AK67=11,Dia!C11,IF(AK67=12,Dia!C12,IF(AK67=13,Dia!C13,IF(AK67=14,Dia!C14,IF(AK67=15,Dia!C15,IF(AK67=16,Dia!C16,IF(AK67=17,Dia!C17,IF(AK67=18,Dia!C18,IF(AK67=19,Dia!C19,IF(AK67=20,Dia!C20,IF(AK67=21,Dia!C21,IF(AK67=22,Dia!C22,IF(AK67=23,Dia!C23,IF(AK67=24,Dia!C24,IF(AK67=25,Dia!C25,IF(AK67=26,Dia!C26,IF(AK67=27,Dia!C27,IF(AK67=28,Dia!C28,IF(AK67=29,Dia!C29,IF(AK67=30,Dia!C30,IF(AK67=31,Dia!C31,0)))))))))))))))))))))))))))))))</f>
        <v>0</v>
      </c>
      <c r="K50" s="718"/>
      <c r="L50" s="554"/>
      <c r="M50" s="554"/>
      <c r="N50" s="554"/>
      <c r="O50" s="554"/>
      <c r="P50" s="554"/>
      <c r="Q50" s="554"/>
      <c r="R50" s="554"/>
      <c r="S50" s="554"/>
      <c r="T50" s="554"/>
      <c r="U50" s="554"/>
      <c r="V50" s="554"/>
      <c r="W50" s="554"/>
      <c r="X50" s="554"/>
      <c r="Y50" s="554"/>
      <c r="Z50" s="554"/>
      <c r="AA50" s="554"/>
      <c r="AB50" s="554"/>
      <c r="AC50" s="554"/>
      <c r="AD50" s="554"/>
      <c r="AE50" s="554"/>
      <c r="AF50" s="554"/>
      <c r="AG50" s="554"/>
      <c r="AH50" s="554"/>
      <c r="AI50" s="554"/>
      <c r="AJ50" s="554"/>
      <c r="AK50" s="554"/>
      <c r="AL50" s="554"/>
      <c r="AM50" s="554"/>
      <c r="AN50" s="554"/>
      <c r="AO50" s="554"/>
      <c r="AP50" s="554"/>
      <c r="AQ50" s="554"/>
      <c r="AR50" s="554"/>
      <c r="AS50" s="554"/>
      <c r="AT50" s="554"/>
      <c r="AU50" s="554"/>
      <c r="AV50" s="554"/>
      <c r="AW50" s="554"/>
      <c r="AX50" s="554"/>
      <c r="AY50" s="554"/>
      <c r="AZ50" s="554"/>
      <c r="BA50" s="554"/>
      <c r="BB50" s="554"/>
    </row>
    <row r="51" spans="1:59" ht="19.5" customHeight="1">
      <c r="K51" s="718"/>
      <c r="L51" s="554"/>
      <c r="M51" s="554"/>
      <c r="N51" s="554"/>
      <c r="O51" s="554"/>
      <c r="P51" s="554"/>
      <c r="Q51" s="554"/>
      <c r="R51" s="554"/>
      <c r="S51" s="554"/>
      <c r="T51" s="554"/>
      <c r="U51" s="554"/>
      <c r="V51" s="554"/>
      <c r="W51" s="554"/>
      <c r="X51" s="554"/>
      <c r="Y51" s="554"/>
      <c r="Z51" s="554"/>
      <c r="AA51" s="554"/>
      <c r="AB51" s="554"/>
      <c r="AC51" s="554"/>
      <c r="AD51" s="554"/>
      <c r="AE51" s="554"/>
      <c r="AF51" s="554"/>
      <c r="AG51" s="554"/>
      <c r="AH51" s="554"/>
      <c r="AI51" s="554"/>
      <c r="AJ51" s="554"/>
      <c r="AK51" s="554"/>
      <c r="AL51" s="554"/>
      <c r="AM51" s="554"/>
      <c r="AN51" s="554"/>
      <c r="AO51" s="554"/>
      <c r="AP51" s="554"/>
      <c r="AQ51" s="554"/>
      <c r="AR51" s="554"/>
      <c r="AS51" s="554"/>
      <c r="AT51" s="554"/>
      <c r="AU51" s="554"/>
      <c r="AV51" s="554"/>
      <c r="AW51" s="554"/>
      <c r="AX51" s="554"/>
      <c r="AY51" s="554"/>
      <c r="AZ51" s="554"/>
      <c r="BA51" s="554"/>
      <c r="BB51" s="554"/>
    </row>
    <row r="52" spans="1:59" ht="19.5" customHeight="1">
      <c r="K52" s="718"/>
      <c r="L52" s="554"/>
      <c r="M52" s="554"/>
      <c r="N52" s="554"/>
      <c r="O52" s="554"/>
      <c r="P52" s="554"/>
      <c r="Q52" s="554"/>
      <c r="R52" s="554"/>
      <c r="S52" s="554"/>
      <c r="T52" s="554"/>
      <c r="U52" s="554"/>
      <c r="V52" s="554"/>
      <c r="W52" s="554"/>
      <c r="X52" s="554"/>
      <c r="Y52" s="554"/>
      <c r="Z52" s="554"/>
      <c r="AA52" s="554"/>
      <c r="AB52" s="554"/>
      <c r="AC52" s="554"/>
      <c r="AD52" s="554"/>
      <c r="AE52" s="554"/>
      <c r="AF52" s="554"/>
      <c r="AG52" s="554"/>
      <c r="AH52" s="554"/>
      <c r="AI52" s="554"/>
      <c r="AJ52" s="554"/>
      <c r="AK52" s="554"/>
      <c r="AL52" s="554"/>
      <c r="AM52" s="554"/>
      <c r="AN52" s="554"/>
      <c r="AO52" s="554"/>
      <c r="AP52" s="554"/>
      <c r="AQ52" s="554"/>
      <c r="AR52" s="554"/>
      <c r="AS52" s="554"/>
      <c r="AT52" s="554"/>
      <c r="AU52" s="554"/>
      <c r="AV52" s="554"/>
      <c r="AW52" s="554"/>
      <c r="AX52" s="554"/>
      <c r="AY52" s="554"/>
      <c r="AZ52" s="554"/>
      <c r="BA52" s="554"/>
      <c r="BB52" s="554"/>
    </row>
    <row r="53" spans="1:59" ht="40.5" customHeight="1">
      <c r="K53" s="784" t="s">
        <v>683</v>
      </c>
      <c r="L53" s="784"/>
      <c r="M53" s="784"/>
      <c r="N53" s="784"/>
      <c r="O53" s="784"/>
      <c r="P53" s="784"/>
      <c r="Q53" s="784"/>
      <c r="R53" s="784"/>
      <c r="S53" s="784"/>
      <c r="T53" s="784"/>
      <c r="U53" s="784"/>
      <c r="V53" s="784"/>
      <c r="W53" s="554"/>
      <c r="X53" s="554"/>
      <c r="Y53" s="554"/>
      <c r="Z53" s="554"/>
      <c r="AA53" s="554"/>
      <c r="AB53" s="554"/>
      <c r="AC53" s="554"/>
      <c r="AD53" s="554"/>
      <c r="AE53" s="554"/>
      <c r="AF53" s="554"/>
      <c r="AG53" s="554"/>
      <c r="AH53" s="554"/>
      <c r="AI53" s="554"/>
      <c r="AJ53" s="554"/>
      <c r="AK53" s="554"/>
      <c r="AL53" s="554"/>
      <c r="AM53" s="554"/>
      <c r="AN53" s="554"/>
      <c r="AO53" s="554"/>
      <c r="AP53" s="554"/>
      <c r="AQ53" s="554"/>
      <c r="AR53" s="554"/>
      <c r="AS53" s="554"/>
      <c r="AT53" s="554"/>
      <c r="AU53" s="554"/>
      <c r="AV53" s="554"/>
      <c r="AW53" s="554"/>
      <c r="AX53" s="554"/>
      <c r="AY53" s="554"/>
      <c r="AZ53" s="554"/>
      <c r="BA53" s="554"/>
      <c r="BB53" s="554"/>
    </row>
    <row r="54" spans="1:59" ht="40.5" customHeight="1">
      <c r="K54" s="785"/>
      <c r="L54" s="785"/>
      <c r="M54" s="785"/>
      <c r="N54" s="785"/>
      <c r="O54" s="785"/>
      <c r="P54" s="785"/>
      <c r="Q54" s="785"/>
      <c r="R54" s="785"/>
      <c r="S54" s="785"/>
      <c r="T54" s="785"/>
      <c r="U54" s="785"/>
      <c r="V54" s="785"/>
      <c r="W54" s="832">
        <f>IF(W27&gt;1,W27,0)</f>
        <v>0</v>
      </c>
      <c r="X54" s="787"/>
      <c r="Y54" s="714"/>
      <c r="Z54" s="714"/>
      <c r="AA54" s="823"/>
      <c r="AB54" s="823"/>
      <c r="AC54" s="823"/>
      <c r="AD54" s="823"/>
      <c r="AE54" s="823"/>
      <c r="AF54" s="823"/>
      <c r="AG54" s="823"/>
      <c r="AH54" s="823"/>
      <c r="AI54" s="823"/>
      <c r="AJ54" s="823"/>
      <c r="AK54" s="710"/>
      <c r="AL54" s="710"/>
      <c r="AM54" s="710"/>
      <c r="AN54" s="710"/>
      <c r="AO54" s="710"/>
      <c r="AP54" s="710"/>
      <c r="AQ54" s="710"/>
      <c r="AR54" s="710"/>
      <c r="AS54" s="710"/>
      <c r="AT54" s="710"/>
      <c r="AU54" s="710"/>
      <c r="AV54" s="710"/>
      <c r="AW54" s="710"/>
      <c r="AX54" s="710"/>
      <c r="AY54" s="710"/>
      <c r="AZ54" s="710"/>
    </row>
    <row r="55" spans="1:59" ht="40.5" customHeight="1">
      <c r="K55" s="724"/>
      <c r="L55" s="714"/>
      <c r="M55" s="714"/>
      <c r="N55" s="714"/>
      <c r="O55" s="788" t="str">
        <f>+O28</f>
        <v>Não Há</v>
      </c>
      <c r="P55" s="788"/>
      <c r="Q55" s="788"/>
      <c r="R55" s="788"/>
      <c r="S55" s="788"/>
      <c r="T55" s="788"/>
      <c r="U55" s="788"/>
      <c r="V55" s="788"/>
      <c r="W55" s="788"/>
      <c r="X55" s="788"/>
      <c r="Y55" s="788"/>
      <c r="Z55" s="788"/>
      <c r="AA55" s="788"/>
      <c r="AB55" s="788"/>
      <c r="AC55" s="788"/>
      <c r="AD55" s="788"/>
      <c r="AE55" s="788"/>
      <c r="AF55" s="788"/>
      <c r="AG55" s="788"/>
      <c r="AH55" s="788"/>
      <c r="AI55" s="788"/>
      <c r="AJ55" s="788"/>
      <c r="AK55" s="788"/>
      <c r="AL55" s="788"/>
      <c r="AM55" s="788"/>
      <c r="AN55" s="788"/>
      <c r="AO55" s="788"/>
      <c r="AP55" s="788"/>
      <c r="AQ55" s="788"/>
      <c r="AR55" s="788"/>
      <c r="AS55" s="788"/>
      <c r="AT55" s="788"/>
      <c r="AU55" s="788"/>
      <c r="AV55" s="788"/>
      <c r="AW55" s="788"/>
      <c r="AX55" s="788"/>
      <c r="AY55" s="788"/>
      <c r="AZ55" s="788"/>
    </row>
    <row r="56" spans="1:59" ht="40.5" customHeight="1">
      <c r="K56" s="785"/>
      <c r="L56" s="785"/>
      <c r="M56" s="785"/>
      <c r="N56" s="785"/>
      <c r="O56" s="785"/>
      <c r="P56" s="785"/>
      <c r="Q56" s="785"/>
      <c r="R56" s="785"/>
      <c r="S56" s="785"/>
      <c r="T56" s="785"/>
      <c r="U56" s="785"/>
      <c r="V56" s="785"/>
      <c r="W56" s="786">
        <f>IF(W32&gt;1,W32,0)</f>
        <v>0</v>
      </c>
      <c r="X56" s="787"/>
      <c r="Y56" s="714"/>
      <c r="Z56" s="714"/>
      <c r="AA56" s="823" t="s">
        <v>2</v>
      </c>
      <c r="AB56" s="823"/>
      <c r="AC56" s="823"/>
      <c r="AD56" s="823"/>
      <c r="AE56" s="823"/>
      <c r="AF56" s="823"/>
      <c r="AG56" s="823"/>
      <c r="AH56" s="823"/>
      <c r="AI56" s="823"/>
      <c r="AJ56" s="823"/>
      <c r="AK56" s="710"/>
      <c r="AL56" s="710"/>
      <c r="AM56" s="710"/>
      <c r="AN56" s="710"/>
      <c r="AO56" s="710"/>
      <c r="AP56" s="710"/>
      <c r="AQ56" s="710"/>
      <c r="AR56" s="710"/>
      <c r="AS56" s="710"/>
      <c r="AT56" s="710"/>
      <c r="AU56" s="710"/>
      <c r="AV56" s="710"/>
      <c r="AW56" s="710"/>
      <c r="AX56" s="710"/>
      <c r="AY56" s="710"/>
      <c r="AZ56" s="710"/>
    </row>
    <row r="57" spans="1:59" ht="40.5" customHeight="1">
      <c r="K57" s="724"/>
      <c r="L57" s="714"/>
      <c r="M57" s="714"/>
      <c r="N57" s="714"/>
      <c r="O57" s="788" t="str">
        <f>+O33</f>
        <v>Não Há</v>
      </c>
      <c r="P57" s="788"/>
      <c r="Q57" s="788"/>
      <c r="R57" s="788"/>
      <c r="S57" s="788"/>
      <c r="T57" s="788"/>
      <c r="U57" s="788"/>
      <c r="V57" s="788"/>
      <c r="W57" s="788"/>
      <c r="X57" s="788"/>
      <c r="Y57" s="788"/>
      <c r="Z57" s="788"/>
      <c r="AA57" s="788"/>
      <c r="AB57" s="788"/>
      <c r="AC57" s="788"/>
      <c r="AD57" s="788"/>
      <c r="AE57" s="788"/>
      <c r="AF57" s="788"/>
      <c r="AG57" s="788"/>
      <c r="AH57" s="788"/>
      <c r="AI57" s="788"/>
      <c r="AJ57" s="788"/>
      <c r="AK57" s="788"/>
      <c r="AL57" s="788"/>
      <c r="AM57" s="788"/>
      <c r="AN57" s="788"/>
      <c r="AO57" s="788"/>
      <c r="AP57" s="788"/>
      <c r="AQ57" s="788"/>
      <c r="AR57" s="788"/>
      <c r="AS57" s="788"/>
      <c r="AT57" s="788"/>
      <c r="AU57" s="788"/>
      <c r="AV57" s="788"/>
      <c r="AW57" s="788"/>
      <c r="AX57" s="788"/>
      <c r="AY57" s="788"/>
      <c r="AZ57" s="788"/>
    </row>
    <row r="58" spans="1:59" ht="40.5" customHeight="1">
      <c r="K58" s="785"/>
      <c r="L58" s="785"/>
      <c r="M58" s="785"/>
      <c r="N58" s="785"/>
      <c r="O58" s="785"/>
      <c r="P58" s="785"/>
      <c r="Q58" s="785"/>
      <c r="R58" s="785"/>
      <c r="S58" s="785"/>
      <c r="T58" s="785"/>
      <c r="U58" s="785"/>
      <c r="V58" s="785"/>
      <c r="W58" s="786">
        <f>IF(W38&gt;1,W38,0)</f>
        <v>0</v>
      </c>
      <c r="X58" s="787"/>
      <c r="Y58" s="714"/>
      <c r="Z58" s="714"/>
      <c r="AA58" s="823" t="s">
        <v>393</v>
      </c>
      <c r="AB58" s="823"/>
      <c r="AC58" s="823"/>
      <c r="AD58" s="823"/>
      <c r="AE58" s="823"/>
      <c r="AF58" s="823"/>
      <c r="AG58" s="823"/>
      <c r="AH58" s="823"/>
      <c r="AI58" s="823"/>
      <c r="AJ58" s="823"/>
      <c r="AK58" s="710"/>
      <c r="AL58" s="710"/>
      <c r="AM58" s="710"/>
      <c r="AN58" s="710"/>
      <c r="AO58" s="710"/>
      <c r="AP58" s="710"/>
      <c r="AQ58" s="710"/>
      <c r="AR58" s="710"/>
      <c r="AS58" s="710"/>
      <c r="AT58" s="710"/>
      <c r="AU58" s="710"/>
      <c r="AV58" s="710"/>
      <c r="AW58" s="710"/>
      <c r="AX58" s="710"/>
      <c r="AY58" s="710"/>
      <c r="AZ58" s="710"/>
    </row>
    <row r="59" spans="1:59" ht="40.5" customHeight="1">
      <c r="K59" s="724"/>
      <c r="L59" s="714"/>
      <c r="M59" s="714"/>
      <c r="N59" s="714"/>
      <c r="O59" s="788" t="str">
        <f>+O39</f>
        <v>Não Há</v>
      </c>
      <c r="P59" s="788"/>
      <c r="Q59" s="788"/>
      <c r="R59" s="788"/>
      <c r="S59" s="788"/>
      <c r="T59" s="788"/>
      <c r="U59" s="788"/>
      <c r="V59" s="788"/>
      <c r="W59" s="788"/>
      <c r="X59" s="788"/>
      <c r="Y59" s="788"/>
      <c r="Z59" s="788"/>
      <c r="AA59" s="788"/>
      <c r="AB59" s="788"/>
      <c r="AC59" s="788"/>
      <c r="AD59" s="788"/>
      <c r="AE59" s="788"/>
      <c r="AF59" s="788"/>
      <c r="AG59" s="788"/>
      <c r="AH59" s="788"/>
      <c r="AI59" s="788"/>
      <c r="AJ59" s="788"/>
      <c r="AK59" s="788"/>
      <c r="AL59" s="788"/>
      <c r="AM59" s="788"/>
      <c r="AN59" s="788"/>
      <c r="AO59" s="788"/>
      <c r="AP59" s="788"/>
      <c r="AQ59" s="788"/>
      <c r="AR59" s="788"/>
      <c r="AS59" s="788"/>
      <c r="AT59" s="788"/>
      <c r="AU59" s="788"/>
      <c r="AV59" s="788"/>
      <c r="AW59" s="788"/>
      <c r="AX59" s="788"/>
      <c r="AY59" s="788"/>
      <c r="AZ59" s="788"/>
    </row>
    <row r="60" spans="1:59" ht="40.5" customHeight="1">
      <c r="K60" s="785"/>
      <c r="L60" s="785"/>
      <c r="M60" s="785"/>
      <c r="N60" s="785"/>
      <c r="O60" s="785"/>
      <c r="P60" s="785"/>
      <c r="Q60" s="785"/>
      <c r="R60" s="785"/>
      <c r="S60" s="785"/>
      <c r="T60" s="785"/>
      <c r="U60" s="785"/>
      <c r="V60" s="785"/>
      <c r="W60" s="786">
        <f>IF(W43&gt;1,W43,0)</f>
        <v>0</v>
      </c>
      <c r="X60" s="787"/>
      <c r="Y60" s="714"/>
      <c r="Z60" s="714"/>
      <c r="AA60" s="823"/>
      <c r="AB60" s="823"/>
      <c r="AC60" s="823"/>
      <c r="AD60" s="823"/>
      <c r="AE60" s="823"/>
      <c r="AF60" s="823"/>
      <c r="AG60" s="823"/>
      <c r="AH60" s="823"/>
      <c r="AI60" s="823"/>
      <c r="AJ60" s="823"/>
      <c r="AK60" s="710"/>
      <c r="AL60" s="710"/>
      <c r="AM60" s="710"/>
      <c r="AN60" s="710"/>
      <c r="AO60" s="710"/>
      <c r="AP60" s="710"/>
      <c r="AQ60" s="710"/>
      <c r="AR60" s="710"/>
      <c r="AS60" s="710"/>
      <c r="AT60" s="710"/>
      <c r="AU60" s="710"/>
      <c r="AV60" s="710"/>
      <c r="AW60" s="710"/>
      <c r="AX60" s="710"/>
      <c r="AY60" s="710"/>
      <c r="AZ60" s="710"/>
    </row>
    <row r="61" spans="1:59" ht="40.5" customHeight="1">
      <c r="K61" s="724"/>
      <c r="L61" s="714"/>
      <c r="M61" s="714"/>
      <c r="N61" s="714"/>
      <c r="O61" s="788" t="str">
        <f>+O44</f>
        <v>Não Há</v>
      </c>
      <c r="P61" s="788"/>
      <c r="Q61" s="788"/>
      <c r="R61" s="788"/>
      <c r="S61" s="788"/>
      <c r="T61" s="788"/>
      <c r="U61" s="788"/>
      <c r="V61" s="788"/>
      <c r="W61" s="788"/>
      <c r="X61" s="788"/>
      <c r="Y61" s="788"/>
      <c r="Z61" s="788"/>
      <c r="AA61" s="788"/>
      <c r="AB61" s="788"/>
      <c r="AC61" s="788"/>
      <c r="AD61" s="788"/>
      <c r="AE61" s="788"/>
      <c r="AF61" s="788"/>
      <c r="AG61" s="788"/>
      <c r="AH61" s="788"/>
      <c r="AI61" s="788"/>
      <c r="AJ61" s="788"/>
      <c r="AK61" s="788"/>
      <c r="AL61" s="788"/>
      <c r="AM61" s="788"/>
      <c r="AN61" s="788"/>
      <c r="AO61" s="788"/>
      <c r="AP61" s="788"/>
      <c r="AQ61" s="788"/>
      <c r="AR61" s="788"/>
      <c r="AS61" s="788"/>
      <c r="AT61" s="788"/>
      <c r="AU61" s="788"/>
      <c r="AV61" s="788"/>
      <c r="AW61" s="788"/>
      <c r="AX61" s="788"/>
      <c r="AY61" s="788"/>
      <c r="AZ61" s="788"/>
      <c r="BG61" s="653" t="s">
        <v>682</v>
      </c>
    </row>
    <row r="62" spans="1:59" ht="40.5" customHeight="1">
      <c r="K62" s="724"/>
      <c r="L62" s="714"/>
      <c r="M62" s="714"/>
      <c r="N62" s="714"/>
      <c r="O62" s="719"/>
      <c r="P62" s="719"/>
      <c r="Q62" s="719"/>
      <c r="R62" s="719"/>
      <c r="S62" s="719"/>
      <c r="T62" s="719"/>
      <c r="U62" s="719"/>
      <c r="V62" s="719"/>
      <c r="W62" s="719"/>
      <c r="X62" s="719"/>
      <c r="Y62" s="719"/>
      <c r="Z62" s="719"/>
      <c r="AA62" s="719"/>
      <c r="AB62" s="719"/>
      <c r="AC62" s="719"/>
      <c r="AD62" s="719"/>
      <c r="AE62" s="719"/>
      <c r="AF62" s="719"/>
      <c r="AG62" s="719"/>
      <c r="AH62" s="719"/>
      <c r="AI62" s="719"/>
      <c r="AJ62" s="719"/>
      <c r="AK62" s="719"/>
      <c r="AL62" s="719"/>
      <c r="AM62" s="719"/>
      <c r="AN62" s="719"/>
      <c r="AO62" s="719"/>
      <c r="AP62" s="719"/>
      <c r="AQ62" s="719"/>
      <c r="AR62" s="719"/>
      <c r="AS62" s="719"/>
      <c r="AT62" s="719"/>
      <c r="AU62" s="719"/>
      <c r="AV62" s="719"/>
      <c r="AW62" s="719"/>
      <c r="AX62" s="719"/>
      <c r="AY62" s="719"/>
      <c r="AZ62" s="719"/>
      <c r="BG62" s="653"/>
    </row>
    <row r="63" spans="1:59" ht="40.5" customHeight="1">
      <c r="K63" s="785"/>
      <c r="L63" s="785"/>
      <c r="M63" s="785"/>
      <c r="N63" s="785"/>
      <c r="O63" s="785"/>
      <c r="P63" s="785"/>
      <c r="Q63" s="785"/>
      <c r="R63" s="785"/>
      <c r="S63" s="785"/>
      <c r="T63" s="785"/>
      <c r="U63" s="785"/>
      <c r="V63" s="785"/>
      <c r="W63" s="786">
        <f>IF(W48&gt;1,W48,0)</f>
        <v>0</v>
      </c>
      <c r="X63" s="787"/>
      <c r="Y63" s="714"/>
      <c r="Z63" s="714"/>
      <c r="AA63" s="823"/>
      <c r="AB63" s="823"/>
      <c r="AC63" s="823"/>
      <c r="AD63" s="823"/>
      <c r="AE63" s="823"/>
      <c r="AF63" s="823"/>
      <c r="AG63" s="823"/>
      <c r="AH63" s="823"/>
      <c r="AI63" s="823"/>
      <c r="AJ63" s="823"/>
      <c r="AK63" s="710"/>
      <c r="AL63" s="710"/>
      <c r="AM63" s="710"/>
      <c r="AN63" s="710"/>
      <c r="AO63" s="710"/>
      <c r="AP63" s="710"/>
      <c r="AQ63" s="710"/>
      <c r="AR63" s="710"/>
      <c r="AS63" s="710"/>
      <c r="AT63" s="710"/>
      <c r="AU63" s="710"/>
      <c r="AV63" s="710"/>
      <c r="AW63" s="710"/>
      <c r="AX63" s="710"/>
      <c r="AY63" s="710"/>
      <c r="AZ63" s="710"/>
    </row>
    <row r="64" spans="1:59" ht="40.5" customHeight="1">
      <c r="K64" s="724"/>
      <c r="L64" s="714"/>
      <c r="M64" s="714"/>
      <c r="N64" s="714"/>
      <c r="O64" s="788" t="str">
        <f>+O49</f>
        <v>Não Há</v>
      </c>
      <c r="P64" s="788"/>
      <c r="Q64" s="788"/>
      <c r="R64" s="788"/>
      <c r="S64" s="788"/>
      <c r="T64" s="788"/>
      <c r="U64" s="788"/>
      <c r="V64" s="788"/>
      <c r="W64" s="788"/>
      <c r="X64" s="788"/>
      <c r="Y64" s="788"/>
      <c r="Z64" s="788"/>
      <c r="AA64" s="788"/>
      <c r="AB64" s="788"/>
      <c r="AC64" s="788"/>
      <c r="AD64" s="788"/>
      <c r="AE64" s="788"/>
      <c r="AF64" s="788"/>
      <c r="AG64" s="788"/>
      <c r="AH64" s="788"/>
      <c r="AI64" s="788"/>
      <c r="AJ64" s="788"/>
      <c r="AK64" s="788"/>
      <c r="AL64" s="788"/>
      <c r="AM64" s="788"/>
      <c r="AN64" s="788"/>
      <c r="AO64" s="788"/>
      <c r="AP64" s="788"/>
      <c r="AQ64" s="788"/>
      <c r="AR64" s="788"/>
      <c r="AS64" s="788"/>
      <c r="AT64" s="788"/>
      <c r="AU64" s="788"/>
      <c r="AV64" s="788"/>
      <c r="AW64" s="788"/>
      <c r="AX64" s="788"/>
      <c r="AY64" s="788"/>
      <c r="AZ64" s="788"/>
    </row>
    <row r="65" spans="1:104" ht="40.5" customHeight="1">
      <c r="K65" s="717"/>
      <c r="L65" s="711"/>
      <c r="M65" s="711"/>
      <c r="N65" s="711"/>
      <c r="O65" s="711"/>
      <c r="P65" s="711"/>
      <c r="Q65" s="711"/>
      <c r="R65" s="711"/>
      <c r="S65" s="711"/>
      <c r="T65" s="711"/>
      <c r="U65" s="711"/>
      <c r="V65" s="711"/>
      <c r="W65" s="711"/>
      <c r="X65" s="711"/>
      <c r="Y65" s="711"/>
      <c r="Z65" s="711"/>
      <c r="AA65" s="711"/>
      <c r="AB65" s="711"/>
      <c r="AC65" s="711"/>
      <c r="AD65" s="711"/>
      <c r="AE65" s="711"/>
      <c r="AF65" s="711"/>
      <c r="AG65" s="711"/>
      <c r="AH65" s="711"/>
      <c r="AI65" s="711"/>
      <c r="AJ65" s="711"/>
      <c r="AK65" s="711"/>
      <c r="AL65" s="711"/>
      <c r="AM65" s="711"/>
      <c r="AN65" s="711"/>
      <c r="AO65" s="711"/>
      <c r="AP65" s="711"/>
      <c r="AQ65" s="711"/>
      <c r="AR65" s="711"/>
      <c r="AS65" s="711"/>
      <c r="AT65" s="711"/>
      <c r="AU65" s="711"/>
      <c r="AV65" s="711"/>
      <c r="AW65" s="711"/>
      <c r="AX65" s="711"/>
      <c r="AY65" s="711"/>
      <c r="AZ65" s="711"/>
      <c r="BA65" s="554"/>
      <c r="BB65" s="554"/>
    </row>
    <row r="66" spans="1:104" ht="40.5" customHeight="1">
      <c r="K66" s="718"/>
      <c r="L66" s="554"/>
      <c r="M66" s="554"/>
      <c r="N66" s="554"/>
      <c r="O66" s="554"/>
      <c r="P66" s="554"/>
      <c r="Q66" s="554"/>
      <c r="R66" s="554"/>
      <c r="S66" s="554"/>
      <c r="T66" s="554"/>
      <c r="U66" s="554"/>
      <c r="V66" s="554"/>
      <c r="W66" s="554"/>
      <c r="X66" s="554"/>
      <c r="Y66" s="554"/>
      <c r="Z66" s="554"/>
      <c r="AA66" s="554"/>
      <c r="AB66" s="554"/>
      <c r="AC66" s="554"/>
      <c r="AD66" s="554"/>
      <c r="AE66" s="554"/>
      <c r="AF66" s="554"/>
      <c r="AG66" s="554"/>
      <c r="AH66" s="554"/>
      <c r="AI66" s="554"/>
      <c r="AJ66" s="554"/>
      <c r="AK66" s="554"/>
      <c r="AL66" s="554"/>
      <c r="AM66" s="554"/>
      <c r="AN66" s="554"/>
      <c r="AO66" s="554"/>
      <c r="AP66" s="554"/>
      <c r="AQ66" s="554"/>
      <c r="AR66" s="554"/>
      <c r="AS66" s="554"/>
      <c r="AT66" s="554"/>
      <c r="AU66" s="554"/>
      <c r="AV66" s="554"/>
      <c r="AW66" s="554"/>
      <c r="AX66" s="554"/>
      <c r="AY66" s="554"/>
      <c r="AZ66" s="554"/>
      <c r="BA66" s="554"/>
      <c r="BB66" s="554"/>
      <c r="BG66" t="s">
        <v>55</v>
      </c>
    </row>
    <row r="67" spans="1:104" ht="40.5" customHeight="1">
      <c r="K67" s="716"/>
      <c r="L67" s="749" t="s">
        <v>677</v>
      </c>
      <c r="M67" s="552"/>
      <c r="N67" s="552"/>
      <c r="O67" s="552"/>
      <c r="P67" s="552"/>
      <c r="Q67" s="552"/>
      <c r="R67" s="552"/>
      <c r="S67" s="552"/>
      <c r="T67" s="552"/>
      <c r="U67" s="552"/>
      <c r="V67" s="552"/>
      <c r="W67" s="552"/>
      <c r="X67" s="552"/>
      <c r="Y67" s="552"/>
      <c r="Z67" s="552"/>
      <c r="AA67" s="552"/>
      <c r="AB67" s="552"/>
      <c r="AC67" s="715"/>
      <c r="AD67" s="715"/>
      <c r="AE67" s="552"/>
      <c r="AF67" s="646"/>
      <c r="AG67" s="646"/>
      <c r="AH67" s="550"/>
      <c r="AI67" s="647"/>
      <c r="AJ67" s="647"/>
      <c r="AK67" s="791" t="str">
        <f>+Planilha2!K3</f>
        <v>00</v>
      </c>
      <c r="AL67" s="825"/>
      <c r="AM67" s="723"/>
      <c r="AN67" s="723">
        <v>1</v>
      </c>
      <c r="AO67" s="723"/>
      <c r="AP67" s="723"/>
      <c r="AQ67" s="723"/>
      <c r="AR67" s="723"/>
      <c r="AS67" s="723"/>
      <c r="AT67" s="723"/>
      <c r="AU67" s="723"/>
      <c r="AV67" s="723"/>
      <c r="AW67" s="723"/>
      <c r="AX67" s="723"/>
      <c r="AY67" s="723"/>
      <c r="AZ67" s="723"/>
      <c r="BA67" s="723"/>
      <c r="BB67" s="723"/>
    </row>
    <row r="68" spans="1:104" ht="95.25" customHeight="1">
      <c r="K68" s="718"/>
      <c r="L68" s="826">
        <f>IF(AK67="01",Dia!C1,IF(AK67="02",Dia!C2,IF(AK67="03",Dia!C3,IF(AK67="04",Dia!C4,IF(AK67="05",Dia!C5,IF(AK67="06",Dia!C6,IF(AK67="07",Dia!C7,IF(AK67="08",Dia!C8,IF(AK67="09",Dia!C9,IF(AK67="10",Dia!C10,IF(AK67="11",Dia!C11,IF(AK67="12",Dia!C12,IF(AK67="13",Dia!C13,IF(AK67="14",Dia!C14,IF(AK67="15",Dia!C15,IF(AK67="16",Dia!C16,IF(AK67="17",Dia!C17,IF(AK67="18",Dia!C18,IF(AK67="19",Dia!C19,IF(AK67="20",Dia!C20,IF(AK67="21",Dia!C21,IF(AK67="22",Dia!C22,IF(AK67="23",Dia!C23,IF(AK67="24",Dia!C24,IF(AK67="25",Dia!C25,IF(AK67="26",Dia!C26,IF(AK67="27",Dia!C27,IF(AK67="28",Dia!C28,IF(AK67="29",Dia!C29,IF(AK67="30",Dia!C30,IF(AK67="31",Dia!C31,0)))))))))))))))))))))))))))))))</f>
        <v>0</v>
      </c>
      <c r="M68" s="777"/>
      <c r="N68" s="777"/>
      <c r="O68" s="777"/>
      <c r="P68" s="777"/>
      <c r="Q68" s="777"/>
      <c r="R68" s="777"/>
      <c r="S68" s="777"/>
      <c r="T68" s="777"/>
      <c r="U68" s="777"/>
      <c r="V68" s="777"/>
      <c r="W68" s="777"/>
      <c r="X68" s="777"/>
      <c r="Y68" s="777"/>
      <c r="Z68" s="777"/>
      <c r="AA68" s="777"/>
      <c r="AB68" s="777"/>
      <c r="AC68" s="777"/>
      <c r="AD68" s="777"/>
      <c r="AE68" s="777"/>
      <c r="AF68" s="777"/>
      <c r="AG68" s="777"/>
      <c r="AH68" s="777"/>
      <c r="AI68" s="777"/>
      <c r="AJ68" s="777"/>
      <c r="AK68" s="777"/>
      <c r="AL68" s="777"/>
      <c r="AM68" s="777"/>
      <c r="AN68" s="777"/>
      <c r="AO68" s="777"/>
      <c r="AP68" s="777"/>
      <c r="AQ68" s="777"/>
      <c r="AR68" s="777"/>
      <c r="AS68" s="777"/>
      <c r="AT68" s="777"/>
      <c r="AU68" s="777"/>
      <c r="AV68" s="777"/>
      <c r="AW68" s="777"/>
      <c r="AX68" s="777"/>
      <c r="AY68" s="777"/>
      <c r="AZ68" s="777"/>
      <c r="BA68" s="554"/>
      <c r="BB68" s="554"/>
    </row>
    <row r="69" spans="1:104" ht="45" customHeight="1">
      <c r="K69" s="718"/>
      <c r="L69" s="827"/>
      <c r="M69" s="827"/>
      <c r="N69" s="827"/>
      <c r="O69" s="827"/>
      <c r="P69" s="827"/>
      <c r="Q69" s="827"/>
      <c r="R69" s="827"/>
      <c r="S69" s="827"/>
      <c r="T69" s="827"/>
      <c r="U69" s="827"/>
      <c r="V69" s="827"/>
      <c r="W69" s="827"/>
      <c r="X69" s="827"/>
      <c r="Y69" s="827"/>
      <c r="Z69" s="827"/>
      <c r="AA69" s="827"/>
      <c r="AB69" s="827"/>
      <c r="AC69" s="827"/>
      <c r="AD69" s="827"/>
      <c r="AE69" s="827"/>
      <c r="AF69" s="827"/>
      <c r="AG69" s="827"/>
      <c r="AH69" s="827"/>
      <c r="AI69" s="827"/>
      <c r="AJ69" s="827"/>
      <c r="AK69" s="827"/>
      <c r="AL69" s="827"/>
      <c r="AM69" s="827"/>
      <c r="AN69" s="827"/>
      <c r="AO69" s="827"/>
      <c r="AP69" s="827"/>
      <c r="AQ69" s="827"/>
      <c r="AR69" s="827"/>
      <c r="AS69" s="827"/>
      <c r="AT69" s="827"/>
      <c r="AU69" s="827"/>
      <c r="AV69" s="827"/>
      <c r="AW69" s="827"/>
      <c r="AX69" s="827"/>
      <c r="AY69" s="827"/>
      <c r="AZ69" s="827"/>
      <c r="BA69" s="554"/>
      <c r="BB69" s="554"/>
    </row>
    <row r="70" spans="1:104" ht="21.75" customHeight="1">
      <c r="K70" s="718"/>
      <c r="L70" s="554"/>
      <c r="M70" s="554"/>
      <c r="N70" s="554"/>
      <c r="O70" s="554"/>
      <c r="P70" s="554"/>
      <c r="Q70" s="554"/>
      <c r="R70" s="554"/>
      <c r="S70" s="554"/>
      <c r="T70" s="554"/>
      <c r="U70" s="554"/>
      <c r="V70" s="554"/>
      <c r="W70" s="554"/>
      <c r="X70" s="554"/>
      <c r="Y70" s="554"/>
      <c r="Z70" s="554"/>
      <c r="AA70" s="554"/>
      <c r="AB70" s="554"/>
      <c r="AC70" s="554"/>
      <c r="AD70" s="554"/>
      <c r="AE70" s="554"/>
      <c r="AF70" s="554"/>
      <c r="AG70" s="554"/>
      <c r="AH70" s="554"/>
      <c r="AI70" s="554"/>
      <c r="AJ70" s="554"/>
      <c r="AK70" s="554"/>
      <c r="AL70" s="554"/>
      <c r="AM70" s="554"/>
      <c r="AN70" s="554"/>
      <c r="AO70" s="554"/>
      <c r="AP70" s="554"/>
      <c r="AQ70" s="554"/>
      <c r="AR70" s="554"/>
      <c r="AS70" s="554"/>
      <c r="AT70" s="554"/>
      <c r="AU70" s="554"/>
      <c r="AV70" s="554"/>
      <c r="AW70" s="554"/>
      <c r="AX70" s="554"/>
      <c r="AY70" s="554"/>
      <c r="AZ70" s="554"/>
      <c r="BA70" s="554"/>
      <c r="BB70" s="554"/>
    </row>
    <row r="71" spans="1:104" ht="36" customHeight="1">
      <c r="K71" s="833" t="s">
        <v>6</v>
      </c>
      <c r="L71" s="833"/>
      <c r="M71" s="833"/>
      <c r="N71" s="833"/>
      <c r="O71" s="833"/>
      <c r="P71" s="833"/>
      <c r="Q71" s="833"/>
      <c r="R71" s="833"/>
      <c r="S71" s="833"/>
      <c r="T71" s="833"/>
      <c r="U71" s="833"/>
      <c r="V71" s="833"/>
      <c r="W71" s="833"/>
      <c r="X71" s="833"/>
      <c r="Y71" s="833"/>
      <c r="Z71" s="833"/>
      <c r="AA71" s="833"/>
      <c r="AB71" s="833"/>
      <c r="AC71" s="833"/>
      <c r="AD71" s="833"/>
      <c r="AE71" s="833"/>
      <c r="AF71" s="833"/>
      <c r="AG71" s="833"/>
      <c r="AH71" s="833"/>
      <c r="AI71" s="833"/>
      <c r="AJ71" s="833"/>
      <c r="AK71" s="833"/>
      <c r="AL71" s="833"/>
      <c r="AM71" s="833"/>
      <c r="AN71" s="833"/>
      <c r="AO71" s="833"/>
      <c r="AP71" s="833"/>
      <c r="AQ71" s="833"/>
      <c r="AR71" s="833"/>
      <c r="AS71" s="833"/>
      <c r="AT71" s="833"/>
      <c r="AU71" s="833"/>
      <c r="AV71" s="833"/>
      <c r="AW71" s="833"/>
      <c r="AX71" s="833"/>
      <c r="AY71" s="833"/>
      <c r="AZ71" s="833"/>
      <c r="BA71" s="833"/>
      <c r="BB71" s="833"/>
      <c r="BD71" s="490"/>
      <c r="BE71" s="652"/>
      <c r="BF71" s="490"/>
      <c r="BG71" s="490"/>
      <c r="BH71" s="490"/>
      <c r="BI71" s="490"/>
      <c r="BJ71" s="490"/>
      <c r="BK71" s="490"/>
      <c r="BL71" s="490"/>
      <c r="BM71" s="490"/>
      <c r="BN71" s="490"/>
      <c r="BO71" s="490"/>
      <c r="BP71" s="490"/>
      <c r="BQ71" s="490"/>
      <c r="BR71" s="490"/>
      <c r="BS71" s="490"/>
      <c r="BT71" s="490"/>
      <c r="BU71" s="490"/>
      <c r="BV71" s="490"/>
      <c r="BW71" s="490"/>
      <c r="BX71" s="490"/>
      <c r="BY71" s="490"/>
      <c r="BZ71" s="490"/>
      <c r="CA71" s="490"/>
      <c r="CB71" s="490"/>
      <c r="CC71" s="490"/>
      <c r="CD71" s="490"/>
      <c r="CE71" s="490"/>
      <c r="CF71" s="490"/>
      <c r="CG71" s="490"/>
      <c r="CH71" s="490"/>
      <c r="CI71" s="490"/>
      <c r="CJ71" s="490"/>
      <c r="CK71" s="490"/>
      <c r="CL71" s="490"/>
      <c r="CM71" s="490"/>
      <c r="CN71" s="490"/>
      <c r="CO71" s="490"/>
      <c r="CP71" s="490"/>
      <c r="CQ71" s="490"/>
      <c r="CR71" s="490"/>
      <c r="CS71" s="490"/>
      <c r="CT71" s="490"/>
      <c r="CU71" s="490"/>
      <c r="CV71" s="490"/>
      <c r="CW71" s="490"/>
      <c r="CX71" s="490"/>
      <c r="CY71" s="490"/>
      <c r="CZ71" s="490"/>
    </row>
    <row r="72" spans="1:104" s="490" customFormat="1" ht="36" hidden="1" customHeight="1">
      <c r="A72" s="707"/>
      <c r="B72" s="707"/>
      <c r="C72" s="707"/>
      <c r="D72" s="707"/>
      <c r="E72" s="707"/>
      <c r="F72" s="707"/>
      <c r="G72" s="707"/>
      <c r="H72" s="707"/>
      <c r="I72" s="708"/>
      <c r="J72" s="750"/>
      <c r="K72" s="778" t="s">
        <v>279</v>
      </c>
      <c r="L72" s="778"/>
      <c r="M72" s="778"/>
      <c r="N72" s="778"/>
      <c r="O72" s="778"/>
      <c r="P72" s="778"/>
      <c r="Q72" s="778"/>
      <c r="R72" s="778"/>
      <c r="S72" s="778"/>
      <c r="T72" s="778"/>
      <c r="U72" s="778"/>
      <c r="V72" s="778"/>
      <c r="W72" s="778"/>
      <c r="X72" s="778"/>
      <c r="Y72" s="778"/>
      <c r="Z72" s="778"/>
      <c r="AA72" s="778"/>
      <c r="AB72" s="778"/>
      <c r="AC72" s="778"/>
      <c r="AD72" s="778"/>
      <c r="AE72" s="778"/>
      <c r="AF72" s="778"/>
      <c r="AG72" s="778"/>
      <c r="AH72" s="778"/>
      <c r="AI72" s="778"/>
      <c r="AJ72" s="778"/>
      <c r="AK72" s="778"/>
      <c r="AL72" s="778"/>
      <c r="AM72" s="778"/>
      <c r="AN72" s="778"/>
      <c r="AO72" s="778"/>
      <c r="AP72" s="778"/>
      <c r="AQ72" s="778"/>
      <c r="AR72" s="778"/>
      <c r="AS72" s="778"/>
      <c r="AT72" s="778"/>
      <c r="AU72" s="778"/>
      <c r="AV72" s="778"/>
      <c r="AW72" s="778"/>
      <c r="AX72" s="778"/>
      <c r="AY72" s="778"/>
      <c r="AZ72" s="778"/>
      <c r="BA72" s="778"/>
      <c r="BB72" s="778"/>
      <c r="BE72" s="652"/>
    </row>
    <row r="73" spans="1:104" s="490" customFormat="1" ht="33.75" hidden="1" customHeight="1">
      <c r="A73" s="707"/>
      <c r="B73" s="707"/>
      <c r="C73" s="707"/>
      <c r="D73" s="707"/>
      <c r="E73" s="707"/>
      <c r="F73" s="707"/>
      <c r="G73" s="707"/>
      <c r="H73" s="707"/>
      <c r="I73" s="708"/>
      <c r="J73" s="750"/>
      <c r="K73" s="778" t="s">
        <v>230</v>
      </c>
      <c r="L73" s="778"/>
      <c r="M73" s="778"/>
      <c r="N73" s="778"/>
      <c r="O73" s="778"/>
      <c r="P73" s="778"/>
      <c r="Q73" s="778"/>
      <c r="R73" s="778"/>
      <c r="S73" s="778"/>
      <c r="T73" s="778"/>
      <c r="U73" s="778"/>
      <c r="V73" s="778"/>
      <c r="W73" s="778"/>
      <c r="X73" s="778"/>
      <c r="Y73" s="778"/>
      <c r="Z73" s="778"/>
      <c r="AA73" s="778"/>
      <c r="AB73" s="778"/>
      <c r="AC73" s="778"/>
      <c r="AD73" s="778"/>
      <c r="AE73" s="778"/>
      <c r="AF73" s="778"/>
      <c r="AG73" s="778"/>
      <c r="AH73" s="778"/>
      <c r="AI73" s="778"/>
      <c r="AJ73" s="778"/>
      <c r="AK73" s="778"/>
      <c r="AL73" s="778"/>
      <c r="AM73" s="778"/>
      <c r="AN73" s="778"/>
      <c r="AO73" s="778"/>
      <c r="AP73" s="778"/>
      <c r="AQ73" s="778"/>
      <c r="AR73" s="778"/>
      <c r="AS73" s="778"/>
      <c r="AT73" s="778"/>
      <c r="AU73" s="778"/>
      <c r="AV73" s="778"/>
      <c r="AW73" s="778"/>
      <c r="AX73" s="778"/>
      <c r="AY73" s="778"/>
      <c r="AZ73" s="778"/>
      <c r="BA73" s="778"/>
      <c r="BB73" s="778"/>
      <c r="BE73" s="652"/>
    </row>
    <row r="74" spans="1:104" s="767" customFormat="1" ht="13.5" customHeight="1"/>
    <row r="75" spans="1:104" s="767" customFormat="1" ht="15" customHeight="1"/>
    <row r="76" spans="1:104" s="767" customFormat="1" ht="15" customHeight="1"/>
    <row r="77" spans="1:104" s="767" customFormat="1" ht="15" customHeight="1"/>
    <row r="78" spans="1:104" s="767" customFormat="1" ht="15" customHeight="1"/>
    <row r="79" spans="1:104" s="767" customFormat="1" ht="15" customHeight="1"/>
    <row r="80" spans="1:104" s="767" customFormat="1" ht="15" customHeight="1"/>
    <row r="81" spans="9:54" s="767" customFormat="1" ht="15" customHeight="1"/>
    <row r="82" spans="9:54" s="767" customFormat="1" ht="15" customHeight="1"/>
    <row r="83" spans="9:54" s="767" customFormat="1" ht="15" customHeight="1"/>
    <row r="84" spans="9:54" s="767" customFormat="1" ht="15" customHeight="1"/>
    <row r="85" spans="9:54" s="767" customFormat="1" ht="11.25" customHeight="1"/>
    <row r="86" spans="9:54" ht="20.25" customHeight="1">
      <c r="K86" s="831" t="s">
        <v>698</v>
      </c>
      <c r="L86" s="831"/>
      <c r="M86" s="831"/>
      <c r="N86" s="831"/>
      <c r="O86" s="831"/>
      <c r="P86" s="831"/>
      <c r="Q86" s="831"/>
      <c r="R86" s="831"/>
      <c r="S86" s="831"/>
      <c r="T86" s="831"/>
      <c r="U86" s="831"/>
      <c r="V86" s="831"/>
      <c r="W86" s="831"/>
      <c r="X86" s="831"/>
      <c r="Y86" s="831"/>
      <c r="Z86" s="831"/>
      <c r="AA86" s="831"/>
      <c r="AB86" s="831"/>
      <c r="AC86" s="831"/>
      <c r="AD86" s="831"/>
      <c r="AE86" s="831"/>
      <c r="AF86" s="831"/>
      <c r="AG86" s="831"/>
      <c r="AH86" s="831"/>
      <c r="AI86" s="831"/>
      <c r="AJ86" s="831"/>
      <c r="AK86" s="831"/>
      <c r="AL86" s="831"/>
      <c r="AM86" s="831"/>
      <c r="AN86" s="831"/>
      <c r="AO86" s="831"/>
      <c r="AP86" s="831"/>
      <c r="AQ86" s="831"/>
      <c r="AR86" s="831"/>
      <c r="AS86" s="831"/>
      <c r="AT86" s="831"/>
      <c r="AU86" s="831"/>
      <c r="AV86" s="831"/>
      <c r="AW86" s="831"/>
      <c r="AX86" s="831"/>
      <c r="AY86" s="831"/>
      <c r="AZ86" s="831"/>
      <c r="BA86" s="831"/>
      <c r="BB86" s="831"/>
    </row>
    <row r="87" spans="9:54" ht="12.75" customHeight="1">
      <c r="K87" s="824"/>
      <c r="L87" s="824"/>
      <c r="M87" s="824"/>
      <c r="N87" s="824"/>
      <c r="O87" s="824"/>
      <c r="P87" s="824"/>
      <c r="Q87" s="824"/>
      <c r="R87" s="824"/>
      <c r="S87" s="824"/>
      <c r="T87" s="824"/>
      <c r="U87" s="824"/>
      <c r="V87" s="824"/>
      <c r="W87" s="824"/>
      <c r="X87" s="824"/>
      <c r="Y87" s="824"/>
      <c r="Z87" s="824"/>
      <c r="AA87" s="824"/>
      <c r="AB87" s="824"/>
      <c r="AC87" s="824"/>
      <c r="AD87" s="824"/>
      <c r="AE87" s="824"/>
      <c r="AF87" s="824"/>
      <c r="AG87" s="824"/>
      <c r="AH87" s="824"/>
      <c r="AI87" s="824"/>
      <c r="AJ87" s="824"/>
      <c r="AK87" s="824"/>
      <c r="AL87" s="824"/>
      <c r="AM87" s="824"/>
      <c r="AN87" s="824"/>
      <c r="AO87" s="824"/>
      <c r="AP87" s="824"/>
      <c r="AQ87" s="824"/>
      <c r="AR87" s="824"/>
      <c r="AS87" s="824"/>
      <c r="AT87" s="824"/>
      <c r="AU87" s="824"/>
      <c r="AV87" s="824"/>
      <c r="AW87" s="824"/>
      <c r="AX87" s="824"/>
      <c r="AY87" s="824"/>
      <c r="AZ87" s="824"/>
      <c r="BA87" s="654"/>
      <c r="BB87" s="654"/>
    </row>
    <row r="88" spans="9:54" ht="12.75" customHeight="1">
      <c r="K88" s="824"/>
      <c r="L88" s="824"/>
      <c r="M88" s="824"/>
      <c r="N88" s="824"/>
      <c r="O88" s="824"/>
      <c r="P88" s="824"/>
      <c r="Q88" s="824"/>
      <c r="R88" s="824"/>
      <c r="S88" s="824"/>
      <c r="T88" s="824"/>
      <c r="U88" s="824"/>
      <c r="V88" s="824"/>
      <c r="W88" s="824"/>
      <c r="X88" s="824"/>
      <c r="Y88" s="824"/>
      <c r="Z88" s="824"/>
      <c r="AA88" s="824"/>
      <c r="AB88" s="824"/>
      <c r="AC88" s="824"/>
      <c r="AD88" s="824"/>
      <c r="AE88" s="824"/>
      <c r="AF88" s="824"/>
      <c r="AG88" s="824"/>
      <c r="AH88" s="824"/>
      <c r="AI88" s="824"/>
      <c r="AJ88" s="824"/>
      <c r="AK88" s="824"/>
      <c r="AL88" s="824"/>
      <c r="AM88" s="824"/>
      <c r="AN88" s="824"/>
      <c r="AO88" s="824"/>
      <c r="AP88" s="824"/>
      <c r="AQ88" s="824"/>
      <c r="AR88" s="824"/>
      <c r="AS88" s="824"/>
      <c r="AT88" s="824"/>
      <c r="AU88" s="824"/>
      <c r="AV88" s="824"/>
      <c r="AW88" s="824"/>
      <c r="AX88" s="824"/>
      <c r="AY88" s="824"/>
      <c r="AZ88" s="824"/>
      <c r="BA88" s="654"/>
      <c r="BB88" s="654"/>
    </row>
    <row r="89" spans="9:54" ht="12.75" customHeight="1">
      <c r="I89" s="523">
        <v>1</v>
      </c>
      <c r="K89" s="824"/>
      <c r="L89" s="824"/>
      <c r="M89" s="824"/>
      <c r="N89" s="824"/>
      <c r="O89" s="824"/>
      <c r="P89" s="824"/>
      <c r="Q89" s="824"/>
      <c r="R89" s="824"/>
      <c r="S89" s="824"/>
      <c r="T89" s="824"/>
      <c r="U89" s="824"/>
      <c r="V89" s="824"/>
      <c r="W89" s="824"/>
      <c r="X89" s="824"/>
      <c r="Y89" s="824"/>
      <c r="Z89" s="824"/>
      <c r="AA89" s="824"/>
      <c r="AB89" s="824"/>
      <c r="AC89" s="824"/>
      <c r="AD89" s="824"/>
      <c r="AE89" s="824"/>
      <c r="AF89" s="824"/>
      <c r="AG89" s="824"/>
      <c r="AH89" s="824"/>
      <c r="AI89" s="824"/>
      <c r="AJ89" s="824"/>
      <c r="AK89" s="824"/>
      <c r="AL89" s="824"/>
      <c r="AM89" s="824"/>
      <c r="AN89" s="824"/>
      <c r="AO89" s="824"/>
      <c r="AP89" s="824"/>
      <c r="AQ89" s="824"/>
      <c r="AR89" s="824"/>
      <c r="AS89" s="824"/>
      <c r="AT89" s="824"/>
      <c r="AU89" s="824"/>
      <c r="AV89" s="824"/>
      <c r="AW89" s="824"/>
      <c r="AX89" s="824"/>
      <c r="AY89" s="824"/>
      <c r="AZ89" s="824"/>
      <c r="BA89" s="654"/>
      <c r="BB89" s="654"/>
    </row>
    <row r="90" spans="9:54" ht="12.75" customHeight="1">
      <c r="I90" s="523">
        <v>2</v>
      </c>
      <c r="K90" s="824"/>
      <c r="L90" s="824"/>
      <c r="M90" s="824"/>
      <c r="N90" s="824"/>
      <c r="O90" s="824"/>
      <c r="P90" s="824"/>
      <c r="Q90" s="824"/>
      <c r="R90" s="824"/>
      <c r="S90" s="824"/>
      <c r="T90" s="824"/>
      <c r="U90" s="824"/>
      <c r="V90" s="824"/>
      <c r="W90" s="824"/>
      <c r="X90" s="824"/>
      <c r="Y90" s="824"/>
      <c r="Z90" s="824"/>
      <c r="AA90" s="824"/>
      <c r="AB90" s="824"/>
      <c r="AC90" s="824"/>
      <c r="AD90" s="824"/>
      <c r="AE90" s="824"/>
      <c r="AF90" s="824"/>
      <c r="AG90" s="824"/>
      <c r="AH90" s="824"/>
      <c r="AI90" s="824"/>
      <c r="AJ90" s="824"/>
      <c r="AK90" s="824"/>
      <c r="AL90" s="824"/>
      <c r="AM90" s="824"/>
      <c r="AN90" s="824"/>
      <c r="AO90" s="824"/>
      <c r="AP90" s="824"/>
      <c r="AQ90" s="824"/>
      <c r="AR90" s="824"/>
      <c r="AS90" s="824"/>
      <c r="AT90" s="824"/>
      <c r="AU90" s="824"/>
      <c r="AV90" s="824"/>
      <c r="AW90" s="824"/>
      <c r="AX90" s="824"/>
      <c r="AY90" s="824"/>
      <c r="AZ90" s="824"/>
      <c r="BA90" s="654"/>
      <c r="BB90" s="654"/>
    </row>
    <row r="91" spans="9:54" ht="12.75" customHeight="1">
      <c r="I91" s="523">
        <v>3</v>
      </c>
      <c r="K91" s="824"/>
      <c r="L91" s="824"/>
      <c r="M91" s="824"/>
      <c r="N91" s="824"/>
      <c r="O91" s="824"/>
      <c r="P91" s="824"/>
      <c r="Q91" s="824"/>
      <c r="R91" s="824"/>
      <c r="S91" s="824"/>
      <c r="T91" s="824"/>
      <c r="U91" s="824"/>
      <c r="V91" s="824"/>
      <c r="W91" s="824"/>
      <c r="X91" s="824"/>
      <c r="Y91" s="824"/>
      <c r="Z91" s="824"/>
      <c r="AA91" s="824"/>
      <c r="AB91" s="824"/>
      <c r="AC91" s="824"/>
      <c r="AD91" s="824"/>
      <c r="AE91" s="824"/>
      <c r="AF91" s="824"/>
      <c r="AG91" s="824"/>
      <c r="AH91" s="824"/>
      <c r="AI91" s="824"/>
      <c r="AJ91" s="824"/>
      <c r="AK91" s="824"/>
      <c r="AL91" s="824"/>
      <c r="AM91" s="824"/>
      <c r="AN91" s="824"/>
      <c r="AO91" s="824"/>
      <c r="AP91" s="824"/>
      <c r="AQ91" s="824"/>
      <c r="AR91" s="824"/>
      <c r="AS91" s="824"/>
      <c r="AT91" s="824"/>
      <c r="AU91" s="824"/>
      <c r="AV91" s="824"/>
      <c r="AW91" s="824"/>
      <c r="AX91" s="824"/>
      <c r="AY91" s="824"/>
      <c r="AZ91" s="824"/>
      <c r="BA91" s="654"/>
      <c r="BB91" s="654"/>
    </row>
    <row r="92" spans="9:54" ht="12.75" customHeight="1">
      <c r="I92" s="523">
        <v>4</v>
      </c>
      <c r="K92" s="824"/>
      <c r="L92" s="824"/>
      <c r="M92" s="824"/>
      <c r="N92" s="824"/>
      <c r="O92" s="824"/>
      <c r="P92" s="824"/>
      <c r="Q92" s="824"/>
      <c r="R92" s="824"/>
      <c r="S92" s="824"/>
      <c r="T92" s="824"/>
      <c r="U92" s="824"/>
      <c r="V92" s="824"/>
      <c r="W92" s="824"/>
      <c r="X92" s="824"/>
      <c r="Y92" s="824"/>
      <c r="Z92" s="824"/>
      <c r="AA92" s="824"/>
      <c r="AB92" s="824"/>
      <c r="AC92" s="824"/>
      <c r="AD92" s="824"/>
      <c r="AE92" s="824"/>
      <c r="AF92" s="824"/>
      <c r="AG92" s="824"/>
      <c r="AH92" s="824"/>
      <c r="AI92" s="824"/>
      <c r="AJ92" s="824"/>
      <c r="AK92" s="824"/>
      <c r="AL92" s="824"/>
      <c r="AM92" s="824"/>
      <c r="AN92" s="824"/>
      <c r="AO92" s="824"/>
      <c r="AP92" s="824"/>
      <c r="AQ92" s="824"/>
      <c r="AR92" s="824"/>
      <c r="AS92" s="824"/>
      <c r="AT92" s="824"/>
      <c r="AU92" s="824"/>
      <c r="AV92" s="824"/>
      <c r="AW92" s="824"/>
      <c r="AX92" s="824"/>
      <c r="AY92" s="824"/>
      <c r="AZ92" s="824"/>
      <c r="BA92" s="654"/>
      <c r="BB92" s="654"/>
    </row>
    <row r="93" spans="9:54" ht="12.75" customHeight="1">
      <c r="I93" s="523">
        <v>5</v>
      </c>
      <c r="K93" s="824"/>
      <c r="L93" s="824"/>
      <c r="M93" s="824"/>
      <c r="N93" s="824"/>
      <c r="O93" s="824"/>
      <c r="P93" s="824"/>
      <c r="Q93" s="824"/>
      <c r="R93" s="824"/>
      <c r="S93" s="824"/>
      <c r="T93" s="824"/>
      <c r="U93" s="824"/>
      <c r="V93" s="824"/>
      <c r="W93" s="824"/>
      <c r="X93" s="824"/>
      <c r="Y93" s="824"/>
      <c r="Z93" s="824"/>
      <c r="AA93" s="824"/>
      <c r="AB93" s="824"/>
      <c r="AC93" s="824"/>
      <c r="AD93" s="824"/>
      <c r="AE93" s="824"/>
      <c r="AF93" s="824"/>
      <c r="AG93" s="824"/>
      <c r="AH93" s="824"/>
      <c r="AI93" s="824"/>
      <c r="AJ93" s="824"/>
      <c r="AK93" s="824"/>
      <c r="AL93" s="824"/>
      <c r="AM93" s="824"/>
      <c r="AN93" s="824"/>
      <c r="AO93" s="824"/>
      <c r="AP93" s="824"/>
      <c r="AQ93" s="824"/>
      <c r="AR93" s="824"/>
      <c r="AS93" s="824"/>
      <c r="AT93" s="824"/>
      <c r="AU93" s="824"/>
      <c r="AV93" s="824"/>
      <c r="AW93" s="824"/>
      <c r="AX93" s="824"/>
      <c r="AY93" s="824"/>
      <c r="AZ93" s="824"/>
      <c r="BA93" s="654"/>
      <c r="BB93" s="654"/>
    </row>
    <row r="94" spans="9:54" ht="12.75" customHeight="1">
      <c r="I94" s="523">
        <v>6</v>
      </c>
      <c r="K94" s="824"/>
      <c r="L94" s="824"/>
      <c r="M94" s="824"/>
      <c r="N94" s="824"/>
      <c r="O94" s="824"/>
      <c r="P94" s="824"/>
      <c r="Q94" s="824"/>
      <c r="R94" s="824"/>
      <c r="S94" s="824"/>
      <c r="T94" s="824"/>
      <c r="U94" s="824"/>
      <c r="V94" s="824"/>
      <c r="W94" s="824"/>
      <c r="X94" s="824"/>
      <c r="Y94" s="824"/>
      <c r="Z94" s="824"/>
      <c r="AA94" s="824"/>
      <c r="AB94" s="824"/>
      <c r="AC94" s="824"/>
      <c r="AD94" s="824"/>
      <c r="AE94" s="824"/>
      <c r="AF94" s="824"/>
      <c r="AG94" s="824"/>
      <c r="AH94" s="824"/>
      <c r="AI94" s="824"/>
      <c r="AJ94" s="824"/>
      <c r="AK94" s="824"/>
      <c r="AL94" s="824"/>
      <c r="AM94" s="824"/>
      <c r="AN94" s="824"/>
      <c r="AO94" s="824"/>
      <c r="AP94" s="824"/>
      <c r="AQ94" s="824"/>
      <c r="AR94" s="824"/>
      <c r="AS94" s="824"/>
      <c r="AT94" s="824"/>
      <c r="AU94" s="824"/>
      <c r="AV94" s="824"/>
      <c r="AW94" s="824"/>
      <c r="AX94" s="824"/>
      <c r="AY94" s="824"/>
      <c r="AZ94" s="824"/>
      <c r="BA94" s="654"/>
      <c r="BB94" s="654"/>
    </row>
    <row r="95" spans="9:54" ht="12.75" customHeight="1">
      <c r="I95" s="523">
        <v>7</v>
      </c>
      <c r="K95" s="824"/>
      <c r="L95" s="824"/>
      <c r="M95" s="824"/>
      <c r="N95" s="824"/>
      <c r="O95" s="824"/>
      <c r="P95" s="824"/>
      <c r="Q95" s="824"/>
      <c r="R95" s="824"/>
      <c r="S95" s="824"/>
      <c r="T95" s="824"/>
      <c r="U95" s="824"/>
      <c r="V95" s="824"/>
      <c r="W95" s="824"/>
      <c r="X95" s="824"/>
      <c r="Y95" s="824"/>
      <c r="Z95" s="824"/>
      <c r="AA95" s="824"/>
      <c r="AB95" s="824"/>
      <c r="AC95" s="824"/>
      <c r="AD95" s="824"/>
      <c r="AE95" s="824"/>
      <c r="AF95" s="824"/>
      <c r="AG95" s="824"/>
      <c r="AH95" s="824"/>
      <c r="AI95" s="824"/>
      <c r="AJ95" s="824"/>
      <c r="AK95" s="824"/>
      <c r="AL95" s="824"/>
      <c r="AM95" s="824"/>
      <c r="AN95" s="824"/>
      <c r="AO95" s="824"/>
      <c r="AP95" s="824"/>
      <c r="AQ95" s="824"/>
      <c r="AR95" s="824"/>
      <c r="AS95" s="824"/>
      <c r="AT95" s="824"/>
      <c r="AU95" s="824"/>
      <c r="AV95" s="824"/>
      <c r="AW95" s="824"/>
      <c r="AX95" s="824"/>
      <c r="AY95" s="824"/>
      <c r="AZ95" s="824"/>
      <c r="BA95" s="654"/>
      <c r="BB95" s="654"/>
    </row>
    <row r="96" spans="9:54" ht="12.75" customHeight="1">
      <c r="I96" s="523">
        <v>8</v>
      </c>
      <c r="K96" s="824"/>
      <c r="L96" s="824"/>
      <c r="M96" s="824"/>
      <c r="N96" s="824"/>
      <c r="O96" s="824"/>
      <c r="P96" s="824"/>
      <c r="Q96" s="824"/>
      <c r="R96" s="824"/>
      <c r="S96" s="824"/>
      <c r="T96" s="824"/>
      <c r="U96" s="824"/>
      <c r="V96" s="824"/>
      <c r="W96" s="824"/>
      <c r="X96" s="824"/>
      <c r="Y96" s="824"/>
      <c r="Z96" s="824"/>
      <c r="AA96" s="824"/>
      <c r="AB96" s="824"/>
      <c r="AC96" s="824"/>
      <c r="AD96" s="824"/>
      <c r="AE96" s="824"/>
      <c r="AF96" s="824"/>
      <c r="AG96" s="824"/>
      <c r="AH96" s="824"/>
      <c r="AI96" s="824"/>
      <c r="AJ96" s="824"/>
      <c r="AK96" s="824"/>
      <c r="AL96" s="824"/>
      <c r="AM96" s="824"/>
      <c r="AN96" s="824"/>
      <c r="AO96" s="824"/>
      <c r="AP96" s="824"/>
      <c r="AQ96" s="824"/>
      <c r="AR96" s="824"/>
      <c r="AS96" s="824"/>
      <c r="AT96" s="824"/>
      <c r="AU96" s="824"/>
      <c r="AV96" s="824"/>
      <c r="AW96" s="824"/>
      <c r="AX96" s="824"/>
      <c r="AY96" s="824"/>
      <c r="AZ96" s="824"/>
      <c r="BA96" s="654"/>
      <c r="BB96" s="654"/>
    </row>
    <row r="97" spans="9:108" ht="60" customHeight="1">
      <c r="I97" s="523">
        <v>9</v>
      </c>
      <c r="K97" s="824"/>
      <c r="L97" s="824"/>
      <c r="M97" s="824"/>
      <c r="N97" s="824"/>
      <c r="O97" s="824"/>
      <c r="P97" s="824"/>
      <c r="Q97" s="824"/>
      <c r="R97" s="824"/>
      <c r="S97" s="824"/>
      <c r="T97" s="824"/>
      <c r="U97" s="824"/>
      <c r="V97" s="824"/>
      <c r="W97" s="824"/>
      <c r="X97" s="824"/>
      <c r="Y97" s="824"/>
      <c r="Z97" s="824"/>
      <c r="AA97" s="824"/>
      <c r="AB97" s="824"/>
      <c r="AC97" s="824"/>
      <c r="AD97" s="824"/>
      <c r="AE97" s="824"/>
      <c r="AF97" s="824"/>
      <c r="AG97" s="824"/>
      <c r="AH97" s="824"/>
      <c r="AI97" s="824"/>
      <c r="AJ97" s="824"/>
      <c r="AK97" s="824"/>
      <c r="AL97" s="824"/>
      <c r="AM97" s="824"/>
      <c r="AN97" s="824"/>
      <c r="AO97" s="824"/>
      <c r="AP97" s="824"/>
      <c r="AQ97" s="824"/>
      <c r="AR97" s="824"/>
      <c r="AS97" s="824"/>
      <c r="AT97" s="824"/>
      <c r="AU97" s="824"/>
      <c r="AV97" s="824"/>
      <c r="AW97" s="824"/>
      <c r="AX97" s="824"/>
      <c r="AY97" s="824"/>
      <c r="AZ97" s="824"/>
      <c r="BA97" s="654"/>
      <c r="BB97" s="654"/>
    </row>
    <row r="98" spans="9:108" ht="45.75" hidden="1" customHeight="1">
      <c r="K98" s="800"/>
      <c r="L98" s="800"/>
      <c r="M98" s="800"/>
      <c r="N98" s="800"/>
      <c r="O98" s="800"/>
      <c r="P98" s="800"/>
      <c r="Q98" s="800"/>
      <c r="R98" s="800"/>
      <c r="S98" s="800"/>
      <c r="T98" s="800"/>
      <c r="U98" s="800"/>
      <c r="V98" s="800"/>
      <c r="W98" s="800"/>
      <c r="X98" s="800"/>
      <c r="Y98" s="800"/>
      <c r="Z98" s="800"/>
      <c r="AA98" s="800"/>
      <c r="AB98" s="800"/>
      <c r="AC98" s="800"/>
      <c r="AD98" s="800"/>
      <c r="AE98" s="800"/>
      <c r="AF98" s="800"/>
      <c r="AG98" s="800"/>
      <c r="AH98" s="800"/>
      <c r="AI98" s="800"/>
      <c r="AJ98" s="800"/>
      <c r="AK98" s="800"/>
      <c r="AL98" s="800"/>
      <c r="AM98" s="800"/>
      <c r="AN98" s="800"/>
      <c r="AO98" s="800"/>
      <c r="AP98" s="800"/>
      <c r="AQ98" s="800"/>
      <c r="AR98" s="800"/>
      <c r="AS98" s="800"/>
      <c r="AT98" s="800"/>
      <c r="AU98" s="800"/>
      <c r="AV98" s="800"/>
      <c r="AW98" s="800"/>
      <c r="AX98" s="800"/>
      <c r="AY98" s="800"/>
      <c r="AZ98" s="800"/>
      <c r="CT98" s="763"/>
      <c r="CU98" s="763"/>
      <c r="CV98" s="763"/>
      <c r="CW98" s="763"/>
      <c r="CX98" s="763"/>
      <c r="CY98" s="763"/>
      <c r="CZ98" s="763"/>
      <c r="DA98" s="763"/>
      <c r="DB98" s="763"/>
      <c r="DC98" s="763"/>
      <c r="DD98" s="763"/>
    </row>
    <row r="99" spans="9:108" ht="15" customHeight="1">
      <c r="K99" s="461" t="s">
        <v>231</v>
      </c>
      <c r="L99" s="555"/>
      <c r="M99" s="555"/>
      <c r="N99" s="555"/>
      <c r="O99" s="555"/>
      <c r="P99" s="555"/>
      <c r="W99" s="829">
        <f>+DADOS!AX6+DADOS!BF7</f>
        <v>11</v>
      </c>
      <c r="X99" s="830"/>
      <c r="BN99" s="763"/>
      <c r="BO99" s="763"/>
      <c r="BP99" s="763"/>
      <c r="BQ99" s="763"/>
      <c r="BR99" s="763"/>
      <c r="BS99" s="763"/>
      <c r="BT99" s="763"/>
      <c r="BU99" s="763"/>
      <c r="BV99" s="763"/>
      <c r="BW99" s="763"/>
      <c r="BX99" s="763"/>
      <c r="CG99" s="763"/>
      <c r="CH99" s="763"/>
      <c r="CI99" s="763"/>
      <c r="CJ99" s="763"/>
      <c r="CK99" s="763"/>
      <c r="CL99" s="763"/>
      <c r="CM99" s="763"/>
      <c r="CN99" s="763"/>
      <c r="CO99" s="763"/>
      <c r="CP99" s="763"/>
      <c r="CQ99" s="763"/>
      <c r="CT99" s="763"/>
      <c r="CU99" s="763"/>
      <c r="CV99" s="763"/>
      <c r="CW99" s="763"/>
      <c r="CX99" s="763"/>
      <c r="CY99" s="763"/>
      <c r="CZ99" s="763"/>
      <c r="DA99" s="763"/>
      <c r="DB99" s="763"/>
      <c r="DC99" s="763"/>
      <c r="DD99" s="763"/>
    </row>
    <row r="100" spans="9:108" ht="0.75" customHeight="1">
      <c r="K100" s="461"/>
      <c r="L100" s="555"/>
      <c r="M100" s="555"/>
      <c r="N100" s="555"/>
      <c r="O100" s="555"/>
      <c r="P100" s="555"/>
      <c r="Q100" s="555"/>
      <c r="R100" s="555"/>
      <c r="S100" s="555"/>
      <c r="T100" s="555"/>
      <c r="BN100" s="763"/>
      <c r="BO100" s="763"/>
      <c r="BP100" s="763"/>
      <c r="BQ100" s="763"/>
      <c r="BR100" s="763"/>
      <c r="BS100" s="763"/>
      <c r="BT100" s="763"/>
      <c r="BU100" s="763"/>
      <c r="BV100" s="763"/>
      <c r="BW100" s="763"/>
      <c r="BX100" s="763"/>
      <c r="CA100" s="763"/>
      <c r="CB100" s="763"/>
      <c r="CC100" s="763"/>
      <c r="CD100" s="763"/>
      <c r="CG100" s="763"/>
      <c r="CH100" s="763"/>
      <c r="CI100" s="763"/>
      <c r="CJ100" s="763"/>
      <c r="CK100" s="763"/>
      <c r="CL100" s="763"/>
      <c r="CM100" s="763"/>
      <c r="CN100" s="763"/>
      <c r="CO100" s="763"/>
      <c r="CP100" s="763"/>
      <c r="CQ100" s="763"/>
      <c r="CT100" s="763"/>
      <c r="CU100" s="763"/>
      <c r="CV100" s="763"/>
      <c r="CW100" s="763"/>
      <c r="CX100" s="763"/>
      <c r="CY100" s="763"/>
      <c r="CZ100" s="763"/>
      <c r="DA100" s="763"/>
      <c r="DB100" s="763"/>
      <c r="DC100" s="763"/>
      <c r="DD100" s="763"/>
    </row>
    <row r="101" spans="9:108" ht="13.5" customHeight="1">
      <c r="K101" s="461" t="s">
        <v>232</v>
      </c>
      <c r="L101" s="555"/>
      <c r="M101" s="555"/>
      <c r="N101" s="555"/>
      <c r="O101" s="555"/>
      <c r="P101" s="555"/>
      <c r="Q101" s="834" t="str">
        <f>IF(DADOS!BF7=1,divs!P6,IF(DADOS!BF7=2,divs!P7,IF(DADOS!BF7=3,divs!P8,IF(DADOS!BF7=4,divs!P9,IF(DADOS!BF7=5,divs!P10,IF(DADOS!BF7=6,divs!P11,IF(DADOS!BF7=7,divs!P12,IF(DADOS!BF7=8,divs!P13,IF(DADOS!BF7=9,divs!P14,IF(DADOS!BF7=11,divs!P7,IF(DADOS!BF7=22,divs!P9,IF(DADOS!BF7=33,divs!P11))))))))))))</f>
        <v>Água Marinha, Opala, Pedra da Lua</v>
      </c>
      <c r="R101" s="834"/>
      <c r="S101" s="834"/>
      <c r="T101" s="834"/>
      <c r="U101" s="834"/>
      <c r="V101" s="834"/>
      <c r="W101" s="834"/>
      <c r="X101" s="834"/>
      <c r="Y101" s="834"/>
      <c r="Z101" s="834"/>
      <c r="AA101" s="834"/>
      <c r="AB101" s="834"/>
      <c r="AC101" s="834"/>
      <c r="AD101" s="834"/>
      <c r="AE101" s="834"/>
      <c r="AF101" s="834"/>
      <c r="AG101" s="834"/>
      <c r="AH101" s="834"/>
      <c r="AI101" s="834"/>
      <c r="AJ101" s="834"/>
      <c r="AK101" s="834"/>
      <c r="AL101" s="834"/>
      <c r="AM101" s="834"/>
      <c r="AN101" s="834"/>
      <c r="AO101" s="834"/>
      <c r="AP101" s="834"/>
      <c r="AQ101" s="834"/>
      <c r="AR101" s="834"/>
      <c r="AS101" s="834"/>
      <c r="AT101" s="834"/>
      <c r="AU101" s="834"/>
      <c r="AV101" s="834"/>
      <c r="AW101" s="834"/>
      <c r="AX101" s="834"/>
      <c r="AY101" s="834"/>
      <c r="AZ101" s="834"/>
      <c r="BA101" s="834"/>
      <c r="BB101" s="834"/>
      <c r="BK101" s="736"/>
      <c r="BN101" s="763"/>
      <c r="BO101" s="763"/>
      <c r="BP101" s="763"/>
      <c r="BQ101" s="763"/>
      <c r="BR101" s="763"/>
      <c r="BS101" s="763"/>
      <c r="BT101" s="763"/>
      <c r="BU101" s="763"/>
      <c r="BV101" s="763"/>
      <c r="BW101" s="763"/>
      <c r="BX101" s="763"/>
      <c r="CA101" s="763"/>
      <c r="CB101" s="763"/>
      <c r="CC101" s="763"/>
      <c r="CD101" s="763"/>
      <c r="CG101" s="763"/>
      <c r="CH101" s="763"/>
      <c r="CI101" s="763"/>
      <c r="CJ101" s="763"/>
      <c r="CK101" s="763"/>
      <c r="CL101" s="763"/>
      <c r="CM101" s="763"/>
      <c r="CN101" s="763"/>
      <c r="CO101" s="763"/>
      <c r="CP101" s="763"/>
      <c r="CQ101" s="763"/>
      <c r="CT101" s="763"/>
      <c r="CU101" s="763"/>
      <c r="CV101" s="763"/>
      <c r="CW101" s="763"/>
      <c r="CX101" s="763"/>
      <c r="CY101" s="763"/>
      <c r="CZ101" s="763"/>
      <c r="DA101" s="763"/>
      <c r="DB101" s="763"/>
      <c r="DC101" s="763"/>
      <c r="DD101" s="763"/>
    </row>
    <row r="102" spans="9:108" ht="15" hidden="1" customHeight="1">
      <c r="K102" s="461"/>
      <c r="L102" s="555"/>
      <c r="M102" s="555"/>
      <c r="N102" s="555"/>
      <c r="O102" s="555"/>
      <c r="P102" s="555"/>
      <c r="Q102" s="737"/>
      <c r="R102" s="737"/>
      <c r="S102" s="737"/>
      <c r="T102" s="737"/>
      <c r="U102" s="556"/>
      <c r="V102" s="556"/>
      <c r="W102" s="556"/>
      <c r="X102" s="556"/>
      <c r="Y102" s="556"/>
      <c r="Z102" s="556"/>
      <c r="AA102" s="556"/>
      <c r="BN102" s="763"/>
      <c r="BO102" s="763"/>
      <c r="BP102" s="763"/>
      <c r="BQ102" s="763"/>
      <c r="BR102" s="763"/>
      <c r="BS102" s="763"/>
      <c r="BT102" s="763"/>
      <c r="BU102" s="763"/>
      <c r="BV102" s="763"/>
      <c r="BW102" s="763"/>
      <c r="BX102" s="763"/>
      <c r="CA102" s="763"/>
      <c r="CB102" s="763"/>
      <c r="CC102" s="763"/>
      <c r="CD102" s="763"/>
      <c r="CG102" s="763"/>
      <c r="CH102" s="763"/>
      <c r="CI102" s="763"/>
      <c r="CJ102" s="763"/>
      <c r="CK102" s="763"/>
      <c r="CL102" s="763"/>
      <c r="CM102" s="763"/>
      <c r="CN102" s="763"/>
      <c r="CO102" s="763"/>
      <c r="CP102" s="763"/>
      <c r="CQ102" s="763"/>
      <c r="CT102" s="763"/>
      <c r="CU102" s="763"/>
      <c r="CV102" s="763"/>
      <c r="CW102" s="763"/>
      <c r="CX102" s="763"/>
      <c r="CY102" s="763"/>
      <c r="CZ102" s="763"/>
      <c r="DA102" s="763"/>
      <c r="DB102" s="763"/>
      <c r="DC102" s="763"/>
      <c r="DD102" s="763"/>
    </row>
    <row r="103" spans="9:108" ht="15" customHeight="1">
      <c r="K103" s="749" t="s">
        <v>233</v>
      </c>
      <c r="L103" s="552"/>
      <c r="M103" s="552"/>
      <c r="N103" s="723"/>
      <c r="O103" s="723"/>
      <c r="P103" s="723"/>
      <c r="Q103" s="723"/>
      <c r="R103" s="723"/>
      <c r="S103" s="723"/>
      <c r="T103" s="723"/>
      <c r="U103" s="723"/>
      <c r="V103" s="723"/>
      <c r="W103" s="723"/>
      <c r="X103" s="723"/>
      <c r="Y103" s="723"/>
      <c r="Z103" s="723"/>
      <c r="AA103" s="723"/>
      <c r="AB103" s="723"/>
      <c r="AC103" s="723"/>
      <c r="AD103" s="723"/>
      <c r="AE103" s="723"/>
      <c r="BN103" s="763"/>
      <c r="BO103" s="763"/>
      <c r="BP103" s="763"/>
      <c r="BQ103" s="763"/>
      <c r="BR103" s="763"/>
      <c r="BS103" s="763"/>
      <c r="BT103" s="763"/>
      <c r="BU103" s="763"/>
      <c r="BV103" s="763"/>
      <c r="BW103" s="763"/>
      <c r="BX103" s="763"/>
      <c r="CA103" s="763"/>
      <c r="CB103" s="763"/>
      <c r="CC103" s="763"/>
      <c r="CD103" s="763"/>
      <c r="CG103" s="763"/>
      <c r="CH103" s="763"/>
      <c r="CI103" s="763"/>
      <c r="CJ103" s="763"/>
      <c r="CK103" s="763"/>
      <c r="CL103" s="763"/>
      <c r="CM103" s="763"/>
      <c r="CN103" s="763"/>
      <c r="CO103" s="763"/>
      <c r="CP103" s="763"/>
      <c r="CQ103" s="763"/>
      <c r="CT103" s="763"/>
      <c r="CU103" s="763"/>
      <c r="CV103" s="763"/>
      <c r="CW103" s="763"/>
      <c r="CX103" s="763"/>
      <c r="CY103" s="763"/>
      <c r="CZ103" s="763"/>
      <c r="DA103" s="763"/>
      <c r="DB103" s="763"/>
      <c r="DC103" s="763"/>
      <c r="DD103" s="763"/>
    </row>
    <row r="104" spans="9:108" ht="17.25" customHeight="1">
      <c r="K104" s="828" t="str">
        <f>IF(DADOS!BF7=1,divs!V6,IF(DADOS!BF7=2,divs!V7,IF(DADOS!BF7=3,divs!V8,IF(DADOS!BF7=4,divs!V9,IF(DADOS!BF7=5,divs!V10,IF(DADOS!BF7=6,divs!V11,IF(DADOS!BF7=7,divs!V12,IF(DADOS!BF7=8,divs!V13,IF(DADOS!BF7=9,divs!V14,IF(DADOS!BF7=11,divs!V7,IF(DADOS!BF7=22,divs!V9,IF(DADOS!BF7=33,divs!V11))))))))))))</f>
        <v>Rim, estômago, nervos.</v>
      </c>
      <c r="L104" s="828"/>
      <c r="M104" s="828"/>
      <c r="N104" s="828"/>
      <c r="O104" s="828"/>
      <c r="P104" s="828"/>
      <c r="Q104" s="828"/>
      <c r="R104" s="828"/>
      <c r="S104" s="828"/>
      <c r="T104" s="828"/>
      <c r="U104" s="828"/>
      <c r="V104" s="828"/>
      <c r="W104" s="828"/>
      <c r="X104" s="828"/>
      <c r="Y104" s="828"/>
      <c r="Z104" s="828"/>
      <c r="AA104" s="828"/>
      <c r="AB104" s="828"/>
      <c r="AC104" s="828"/>
      <c r="AD104" s="828"/>
      <c r="AE104" s="828"/>
      <c r="AF104" s="828"/>
      <c r="AG104" s="828"/>
      <c r="AH104" s="828"/>
      <c r="AI104" s="828"/>
      <c r="AJ104" s="828"/>
      <c r="AK104" s="828"/>
      <c r="AL104" s="828"/>
      <c r="AM104" s="828"/>
      <c r="AN104" s="828"/>
      <c r="AO104" s="828"/>
      <c r="AP104" s="828"/>
      <c r="AQ104" s="828"/>
      <c r="AR104" s="828"/>
      <c r="AS104" s="828"/>
      <c r="AT104" s="828"/>
      <c r="AU104" s="828"/>
      <c r="AV104" s="828"/>
      <c r="AW104" s="556"/>
      <c r="AX104" s="556"/>
      <c r="AY104" s="556"/>
      <c r="AZ104" s="556"/>
      <c r="BA104" s="556"/>
      <c r="BB104" s="556"/>
      <c r="BN104" s="763"/>
      <c r="BO104" s="763"/>
      <c r="BP104" s="763"/>
      <c r="BQ104" s="763"/>
      <c r="BR104" s="763"/>
      <c r="BS104" s="763"/>
      <c r="BT104" s="763"/>
      <c r="BU104" s="763"/>
      <c r="BV104" s="763"/>
      <c r="BW104" s="763"/>
      <c r="BX104" s="763"/>
      <c r="CA104" s="763"/>
      <c r="CB104" s="763"/>
      <c r="CC104" s="763"/>
      <c r="CD104" s="763"/>
      <c r="CG104" s="763"/>
      <c r="CH104" s="763"/>
      <c r="CI104" s="763"/>
      <c r="CJ104" s="763"/>
      <c r="CK104" s="763"/>
      <c r="CL104" s="763"/>
      <c r="CM104" s="763"/>
      <c r="CN104" s="763"/>
      <c r="CO104" s="763"/>
      <c r="CP104" s="763"/>
      <c r="CQ104" s="763"/>
      <c r="CT104" s="763"/>
      <c r="CU104" s="763"/>
      <c r="CV104" s="763"/>
      <c r="CW104" s="763"/>
      <c r="CX104" s="763"/>
      <c r="CY104" s="763"/>
      <c r="CZ104" s="763"/>
      <c r="DA104" s="763"/>
      <c r="DB104" s="763"/>
      <c r="DC104" s="763"/>
      <c r="DD104" s="763"/>
    </row>
    <row r="105" spans="9:108" ht="14.25" customHeight="1">
      <c r="K105" s="800"/>
      <c r="L105" s="800"/>
      <c r="M105" s="800"/>
      <c r="N105" s="800"/>
      <c r="O105" s="800"/>
      <c r="P105" s="800"/>
      <c r="Q105" s="557"/>
      <c r="R105" s="557"/>
      <c r="S105" s="557"/>
      <c r="T105" s="818"/>
      <c r="U105" s="818"/>
      <c r="V105" s="818"/>
      <c r="W105" s="818"/>
      <c r="X105" s="818"/>
      <c r="Y105" s="818"/>
      <c r="Z105" s="818"/>
      <c r="AA105" s="818"/>
      <c r="AB105" s="818"/>
      <c r="AC105" s="818"/>
      <c r="AD105" s="818"/>
      <c r="AE105" s="818"/>
      <c r="AF105" s="818"/>
      <c r="AG105" s="818"/>
      <c r="AH105" s="818"/>
      <c r="AI105" s="818"/>
      <c r="AJ105" s="818"/>
      <c r="AK105" s="818"/>
      <c r="AL105" s="818"/>
      <c r="AM105" s="818"/>
      <c r="AN105" s="818"/>
      <c r="AO105" s="818"/>
      <c r="AP105" s="818"/>
      <c r="AQ105" s="818"/>
      <c r="AR105" s="818"/>
      <c r="AS105" s="818"/>
      <c r="AT105" s="818"/>
      <c r="AU105" s="818"/>
      <c r="AV105" s="818"/>
      <c r="AW105" s="818"/>
      <c r="AX105" s="818"/>
      <c r="AY105" s="818"/>
      <c r="AZ105" s="818"/>
      <c r="BA105" s="818"/>
      <c r="BB105" s="818"/>
      <c r="BM105" s="763"/>
      <c r="BN105" s="763"/>
      <c r="BO105" s="763"/>
      <c r="BP105" s="763"/>
      <c r="BQ105" s="763"/>
      <c r="BR105" s="763"/>
      <c r="BS105" s="763"/>
      <c r="BT105" s="763"/>
      <c r="BU105" s="763"/>
      <c r="BV105" s="763"/>
      <c r="BW105" s="763"/>
      <c r="BX105" s="763"/>
      <c r="BY105" s="763"/>
      <c r="BZ105" s="763"/>
      <c r="CA105" s="763"/>
      <c r="CB105" s="763"/>
      <c r="CC105" s="763"/>
      <c r="CD105" s="763"/>
      <c r="CE105" s="763"/>
      <c r="CF105" s="763"/>
      <c r="CG105" s="763"/>
      <c r="CH105" s="763"/>
    </row>
    <row r="106" spans="9:108" ht="15.75" customHeight="1">
      <c r="K106" s="716"/>
      <c r="L106" s="723"/>
      <c r="M106" s="723"/>
      <c r="N106" s="723"/>
      <c r="O106" s="723"/>
      <c r="P106" s="723"/>
      <c r="Q106" s="557"/>
      <c r="R106" s="557"/>
      <c r="S106" s="557"/>
      <c r="T106" s="723"/>
      <c r="U106" s="723"/>
      <c r="V106" s="723"/>
      <c r="W106" s="723"/>
      <c r="X106" s="723"/>
      <c r="Y106" s="723"/>
      <c r="Z106" s="723"/>
      <c r="AA106" s="723"/>
      <c r="AB106" s="723"/>
      <c r="AC106" s="723"/>
      <c r="AD106" s="723"/>
      <c r="AE106" s="723"/>
      <c r="AF106" s="723"/>
      <c r="AG106" s="723"/>
      <c r="AH106" s="723"/>
      <c r="AI106" s="723"/>
      <c r="AJ106" s="723"/>
      <c r="AK106" s="723"/>
      <c r="AL106" s="723"/>
      <c r="AM106" s="723"/>
      <c r="AN106" s="723"/>
      <c r="AO106" s="723"/>
      <c r="AP106" s="723"/>
      <c r="AQ106" s="723"/>
      <c r="AR106" s="723"/>
      <c r="AS106" s="723"/>
      <c r="AT106" s="723"/>
      <c r="AU106" s="723"/>
      <c r="AV106" s="723"/>
      <c r="AW106" s="723"/>
      <c r="AX106" s="723"/>
      <c r="AY106" s="723"/>
      <c r="AZ106" s="723"/>
      <c r="BA106" s="723"/>
      <c r="BB106" s="723"/>
      <c r="BM106" s="763"/>
      <c r="BN106" s="763"/>
      <c r="BO106" s="763"/>
      <c r="BP106" s="763"/>
      <c r="BQ106" s="763"/>
      <c r="BR106" s="763"/>
      <c r="BS106" s="763"/>
      <c r="BT106" s="763"/>
      <c r="BU106" s="763"/>
      <c r="BV106" s="763"/>
      <c r="BW106" s="763"/>
      <c r="BX106" s="763"/>
      <c r="BY106" s="763"/>
      <c r="BZ106" s="763"/>
      <c r="CA106" s="763"/>
      <c r="CB106" s="763"/>
      <c r="CC106" s="763"/>
      <c r="CD106" s="763"/>
      <c r="CE106" s="763"/>
      <c r="CF106" s="763"/>
      <c r="CG106" s="763"/>
      <c r="CH106" s="763"/>
    </row>
    <row r="107" spans="9:108" ht="19.5" customHeight="1">
      <c r="K107" s="748" t="s">
        <v>40</v>
      </c>
      <c r="L107" s="550"/>
      <c r="M107" s="550"/>
      <c r="N107" s="723"/>
      <c r="R107" s="723"/>
      <c r="S107" s="819">
        <f ca="1">+divs!F41</f>
        <v>0</v>
      </c>
      <c r="T107" s="820"/>
      <c r="U107" s="821"/>
      <c r="V107" s="723"/>
      <c r="W107" s="835" t="str">
        <f>+Plan1!AB2</f>
        <v>00</v>
      </c>
      <c r="X107" s="822"/>
      <c r="Y107" s="558" t="s">
        <v>391</v>
      </c>
      <c r="Z107" s="822" t="str">
        <f>+Plan1!AC2</f>
        <v>01</v>
      </c>
      <c r="AA107" s="822"/>
      <c r="AB107" s="559" t="s">
        <v>391</v>
      </c>
      <c r="AC107" s="558">
        <f>+DADOS!CR11</f>
        <v>2</v>
      </c>
      <c r="AD107" s="558">
        <f>+DADOS!CS11</f>
        <v>0</v>
      </c>
      <c r="AE107" s="558">
        <f>+DADOS!CT11</f>
        <v>1</v>
      </c>
      <c r="AF107" s="558">
        <v>9</v>
      </c>
      <c r="AG107" s="558"/>
      <c r="AH107" s="558" t="s">
        <v>8</v>
      </c>
      <c r="AI107" s="558"/>
      <c r="AJ107" s="822" t="str">
        <f>+W107</f>
        <v>00</v>
      </c>
      <c r="AK107" s="822"/>
      <c r="AL107" s="558" t="s">
        <v>391</v>
      </c>
      <c r="AM107" s="822" t="str">
        <f>+Z107</f>
        <v>01</v>
      </c>
      <c r="AN107" s="822"/>
      <c r="AO107" s="558" t="s">
        <v>391</v>
      </c>
      <c r="AP107" s="558">
        <f>+AC107</f>
        <v>2</v>
      </c>
      <c r="AQ107" s="558">
        <f>+AD107</f>
        <v>0</v>
      </c>
      <c r="AR107" s="558">
        <v>2</v>
      </c>
      <c r="AS107" s="558">
        <v>0</v>
      </c>
      <c r="AT107" s="560"/>
      <c r="AU107" s="560"/>
      <c r="AV107" s="560"/>
      <c r="AW107" s="560"/>
      <c r="AX107" s="560"/>
      <c r="AY107" s="560"/>
      <c r="AZ107" s="560"/>
      <c r="BA107" s="560"/>
      <c r="BB107" s="560"/>
      <c r="BM107" s="763"/>
      <c r="BN107" s="763"/>
      <c r="BO107" s="763"/>
      <c r="BP107" s="763"/>
      <c r="BQ107" s="763"/>
      <c r="BR107" s="763"/>
      <c r="BS107" s="763"/>
      <c r="BT107" s="763"/>
      <c r="BU107" s="763"/>
      <c r="BV107" s="763"/>
      <c r="BW107" s="763"/>
      <c r="BX107" s="763"/>
      <c r="BY107" s="763"/>
      <c r="BZ107" s="763"/>
      <c r="CA107" s="763"/>
      <c r="CB107" s="763"/>
      <c r="CC107" s="763"/>
      <c r="CD107" s="763"/>
      <c r="CE107" s="763"/>
      <c r="CF107" s="763"/>
      <c r="CG107" s="763"/>
      <c r="CH107" s="763"/>
    </row>
    <row r="108" spans="9:108" ht="26.25" customHeight="1">
      <c r="K108" s="800" t="b">
        <f ca="1">IF(S107=1,divs!$C$18,IF(S107=2,divs!$C$19,IF(S107=3,divs!$C$20,IF(S107=4,divs!$C$21,IF(S107=5,divs!$C$22,IF(S107=6,divs!$C$23,IF(S107=7,divs!$C$24,IF(S107=8,divs!$C$25,IF(S107=9,divs!$C$26)))))))))</f>
        <v>0</v>
      </c>
      <c r="L108" s="800"/>
      <c r="M108" s="800"/>
      <c r="N108" s="800"/>
      <c r="O108" s="800"/>
      <c r="P108" s="800"/>
      <c r="Q108" s="800"/>
      <c r="R108" s="800"/>
      <c r="S108" s="800"/>
      <c r="T108" s="800"/>
      <c r="U108" s="800"/>
      <c r="V108" s="800"/>
      <c r="W108" s="800"/>
      <c r="X108" s="800"/>
      <c r="Y108" s="800"/>
      <c r="Z108" s="800"/>
      <c r="AA108" s="800"/>
      <c r="AB108" s="800"/>
      <c r="AC108" s="800"/>
      <c r="AD108" s="800"/>
      <c r="AE108" s="800"/>
      <c r="AF108" s="800"/>
      <c r="AG108" s="800"/>
      <c r="AH108" s="800"/>
      <c r="AI108" s="800"/>
      <c r="AJ108" s="800"/>
      <c r="AK108" s="800"/>
      <c r="AL108" s="800"/>
      <c r="AM108" s="800"/>
      <c r="AN108" s="800"/>
      <c r="AO108" s="800"/>
      <c r="AP108" s="800"/>
      <c r="AQ108" s="800"/>
      <c r="AR108" s="800"/>
      <c r="AS108" s="800"/>
      <c r="AT108" s="800"/>
      <c r="AU108" s="800"/>
      <c r="AV108" s="800"/>
      <c r="AW108" s="800"/>
      <c r="AX108" s="800"/>
      <c r="AY108" s="800"/>
      <c r="AZ108" s="800"/>
      <c r="BA108" s="654"/>
      <c r="BB108" s="654"/>
      <c r="BG108" s="462"/>
      <c r="BM108" s="763"/>
      <c r="BN108" s="763"/>
      <c r="BO108" s="763"/>
      <c r="BP108" s="763"/>
      <c r="BQ108" s="763"/>
      <c r="BR108" s="763"/>
      <c r="BS108" s="763"/>
      <c r="BT108" s="763"/>
      <c r="BU108" s="763"/>
      <c r="BV108" s="763"/>
      <c r="BW108" s="763"/>
      <c r="BX108" s="763"/>
      <c r="BY108" s="763"/>
      <c r="BZ108" s="763"/>
      <c r="CA108" s="763"/>
      <c r="CB108" s="763"/>
      <c r="CC108" s="763"/>
      <c r="CD108" s="763"/>
      <c r="CE108" s="763"/>
      <c r="CF108" s="763"/>
      <c r="CG108" s="763"/>
      <c r="CH108" s="763"/>
    </row>
    <row r="109" spans="9:108" ht="31.5" customHeight="1">
      <c r="K109" s="748" t="s">
        <v>43</v>
      </c>
      <c r="L109" s="550"/>
      <c r="M109" s="550"/>
      <c r="N109" s="723"/>
      <c r="O109" s="723"/>
      <c r="R109" s="557"/>
      <c r="S109" s="557"/>
      <c r="T109" s="723"/>
      <c r="U109" s="723"/>
      <c r="V109" s="723"/>
      <c r="W109" s="723"/>
      <c r="X109" s="723"/>
      <c r="Y109" s="723"/>
      <c r="Z109" s="723"/>
      <c r="AA109" s="723"/>
      <c r="AB109" s="723"/>
      <c r="AC109" s="723"/>
      <c r="AD109" s="723"/>
      <c r="AE109" s="723"/>
      <c r="AF109" s="723"/>
      <c r="AG109" s="723"/>
      <c r="AH109" s="723"/>
      <c r="AI109" s="723"/>
      <c r="AJ109" s="723"/>
      <c r="AK109" s="723"/>
      <c r="AL109" s="723"/>
      <c r="AM109" s="723"/>
      <c r="AN109" s="723"/>
      <c r="AO109" s="723"/>
      <c r="AP109" s="723"/>
      <c r="AQ109" s="723"/>
      <c r="AR109" s="723"/>
      <c r="AS109" s="723"/>
      <c r="AT109" s="723"/>
      <c r="AU109" s="723"/>
      <c r="AV109" s="723"/>
      <c r="AW109" s="723"/>
      <c r="AX109" s="723"/>
      <c r="AY109" s="723"/>
      <c r="AZ109" s="723"/>
      <c r="BA109" s="723"/>
      <c r="BB109" s="723"/>
      <c r="BM109" s="444"/>
    </row>
    <row r="110" spans="9:108" ht="32.25" customHeight="1">
      <c r="K110" s="817" t="str">
        <f ca="1">UPPER(TEXT($O$4,"MMMM"))</f>
        <v>FEVEREIRO</v>
      </c>
      <c r="L110" s="817"/>
      <c r="M110" s="817"/>
      <c r="N110" s="817"/>
      <c r="O110" s="817"/>
      <c r="P110" s="817"/>
      <c r="R110" s="561">
        <f t="shared" ref="R110:R112" ca="1" si="0">IF(I112+$S$107=10,1,IF(I112+$S$107=11,2,IF(I112+$S$107=12,3,IF(I112+$S$107=13,4,IF(I112+$S$107=14,5,IF(I112+$S$107=15,6,IF(I112+$S$107=16,7,IF(I112+$S$107=17,8,IF(I112+$S$107=18,9,I112+$S$107)))))))))</f>
        <v>2</v>
      </c>
      <c r="S110" s="557"/>
      <c r="T110" s="818" t="str">
        <f ca="1">IF(R110=1,divs!$D$30,IF(R110=2,divs!$D$31,IF(R110=3,divs!$D$32,IF(R110=4,divs!$D$33,IF(R110=5,divs!$D$34,IF(R110=6,divs!$D$35,IF(R110=7,divs!$D$36,IF(R110=8,divs!$D$37,IF(R110=9,divs!$D$38)))))))))</f>
        <v>Parcerias, apaziguações, trabalhos em grupo, entendimentos.</v>
      </c>
      <c r="U110" s="818"/>
      <c r="V110" s="818"/>
      <c r="W110" s="818"/>
      <c r="X110" s="818"/>
      <c r="Y110" s="818"/>
      <c r="Z110" s="818"/>
      <c r="AA110" s="818"/>
      <c r="AB110" s="818"/>
      <c r="AC110" s="818"/>
      <c r="AD110" s="818"/>
      <c r="AE110" s="818"/>
      <c r="AF110" s="818"/>
      <c r="AG110" s="818"/>
      <c r="AH110" s="818"/>
      <c r="AI110" s="818"/>
      <c r="AJ110" s="818"/>
      <c r="AK110" s="818"/>
      <c r="AL110" s="818"/>
      <c r="AM110" s="818"/>
      <c r="AN110" s="818"/>
      <c r="AO110" s="818"/>
      <c r="AP110" s="818"/>
      <c r="AQ110" s="818"/>
      <c r="AR110" s="818"/>
      <c r="AS110" s="818"/>
      <c r="AT110" s="818"/>
      <c r="AU110" s="818"/>
      <c r="AV110" s="818"/>
      <c r="AW110" s="818"/>
      <c r="AX110" s="818"/>
      <c r="AY110" s="818"/>
      <c r="AZ110" s="818"/>
      <c r="BA110" s="818"/>
      <c r="BB110" s="818"/>
    </row>
    <row r="111" spans="9:108" ht="32.25" customHeight="1">
      <c r="J111" s="731" t="str">
        <f t="shared" ref="J111:J120" ca="1" si="1">+K111</f>
        <v>MARÇO</v>
      </c>
      <c r="K111" s="817" t="str">
        <f ca="1">IF(K124="DEZEMBRO","JANEIRO",IF(K124="JANEIRO","FEVEREIRO",IF(K124="FEVEREIRO","MARÇO",IF(K124="MARÇO","ABRIL",IF(K124="ABRIL","MAIO",IF(K124="MAIO","JUNHO",IF(K124="JUNHO","JULHO",IF(K124="JULHO","AGOSTO",IF(K124="AGOSTO","SETEMBRO",IF(K124="SETEMBRO","OUTUBRO",IF(K124="OUTUBRO","NOVEMBRO",IF(K124="NOVEMBRO","DEZEMBRO",0))))))))))))</f>
        <v>MARÇO</v>
      </c>
      <c r="L111" s="817"/>
      <c r="M111" s="817"/>
      <c r="N111" s="817"/>
      <c r="O111" s="817"/>
      <c r="P111" s="817"/>
      <c r="Q111" s="557"/>
      <c r="R111" s="561">
        <f t="shared" ca="1" si="0"/>
        <v>3</v>
      </c>
      <c r="S111" s="557"/>
      <c r="T111" s="818" t="str">
        <f ca="1">IF(R111=1,divs!$D$30,IF(R111=2,divs!$D$31,IF(R111=3,divs!$D$32,IF(R111=4,divs!$D$33,IF(R111=5,divs!$D$34,IF(R111=6,divs!$D$35,IF(R111=7,divs!$D$36,IF(R111=8,divs!$D$37,IF(R111=9,divs!$D$38)))))))))</f>
        <v>Socialização, intuição aguçada, dedicação a artes, romances. Alegrias. Cudado para não perder o foco!</v>
      </c>
      <c r="U111" s="818"/>
      <c r="V111" s="818"/>
      <c r="W111" s="818"/>
      <c r="X111" s="818"/>
      <c r="Y111" s="818"/>
      <c r="Z111" s="818"/>
      <c r="AA111" s="818"/>
      <c r="AB111" s="818"/>
      <c r="AC111" s="818"/>
      <c r="AD111" s="818"/>
      <c r="AE111" s="818"/>
      <c r="AF111" s="818"/>
      <c r="AG111" s="818"/>
      <c r="AH111" s="818"/>
      <c r="AI111" s="818"/>
      <c r="AJ111" s="818"/>
      <c r="AK111" s="818"/>
      <c r="AL111" s="818"/>
      <c r="AM111" s="818"/>
      <c r="AN111" s="818"/>
      <c r="AO111" s="818"/>
      <c r="AP111" s="818"/>
      <c r="AQ111" s="818"/>
      <c r="AR111" s="818"/>
      <c r="AS111" s="818"/>
      <c r="AT111" s="818"/>
      <c r="AU111" s="818"/>
      <c r="AV111" s="818"/>
      <c r="AW111" s="818"/>
      <c r="AX111" s="818"/>
      <c r="AY111" s="818"/>
      <c r="AZ111" s="818"/>
      <c r="BA111" s="818"/>
      <c r="BB111" s="818"/>
      <c r="BE111" s="751"/>
      <c r="BF111" s="654"/>
      <c r="BG111" s="654"/>
      <c r="BH111" s="654"/>
      <c r="BI111" s="654"/>
      <c r="BJ111" s="654"/>
      <c r="BK111" s="654"/>
      <c r="BL111" s="654"/>
      <c r="BM111" s="654"/>
      <c r="BN111" s="654"/>
      <c r="BO111" s="654"/>
      <c r="BP111" s="654"/>
      <c r="BQ111" s="654"/>
      <c r="BR111" s="654"/>
      <c r="BS111" s="654"/>
      <c r="BT111" s="654"/>
      <c r="BU111" s="654"/>
      <c r="BV111" s="654"/>
      <c r="BW111" s="654"/>
      <c r="BX111" s="654"/>
      <c r="BY111" s="654"/>
      <c r="BZ111" s="654"/>
      <c r="CA111" s="654"/>
      <c r="CB111" s="654"/>
      <c r="CC111" s="654"/>
      <c r="CD111" s="654"/>
      <c r="CE111" s="654"/>
      <c r="CF111" s="654"/>
      <c r="CG111" s="654"/>
      <c r="CH111" s="654"/>
      <c r="CI111" s="654"/>
      <c r="CJ111" s="654"/>
      <c r="CK111" s="654"/>
      <c r="CL111" s="654"/>
      <c r="CM111" s="654"/>
      <c r="CN111" s="654"/>
      <c r="CO111" s="654"/>
    </row>
    <row r="112" spans="9:108" ht="30" customHeight="1">
      <c r="I112" s="523">
        <f ca="1">IF(J124="JANEIRO",1,IF(J124="FEVEREIRO",2,IF(J124="MARÇO",3,IF(J124="ABRIL",4,IF(J124="MAIO",5,IF(J124="JUNHO",6,IF(J124="JULHO",7,IF(J124="AGOSTO",8,IF(J124="SETEMBRO",9,IF(J124="OUTUBRO",1,IF(J124="NOVEMBRO",2,IF(J124="DEZEMBRO",3))))))))))))</f>
        <v>2</v>
      </c>
      <c r="J112" s="731" t="str">
        <f t="shared" ca="1" si="1"/>
        <v>ABRIL</v>
      </c>
      <c r="K112" s="817" t="str">
        <f t="shared" ref="K112:K114" ca="1" si="2">IF(K111="DEZEMBRO","JANEIRO",IF(K111="JANEIRO","FEVEREIRO",IF(K111="FEVEREIRO","MARÇO",IF(K111="MARÇO","ABRIL",IF(K111="ABRIL","MAIO",IF(K111="MAIO","JUNHO",IF(K111="JUNHO","JULHO",IF(K111="JULHO","AGOSTO",IF(K111="AGOSTO","SETEMBRO",IF(K111="SETEMBRO","OUTUBRO",IF(K111="OUTUBRO","NOVEMBRO",IF(K111="NOVEMBRO","DEZEMBRO",0))))))))))))</f>
        <v>ABRIL</v>
      </c>
      <c r="L112" s="817"/>
      <c r="M112" s="817"/>
      <c r="N112" s="817"/>
      <c r="O112" s="817"/>
      <c r="P112" s="817"/>
      <c r="Q112" s="557"/>
      <c r="R112" s="561">
        <f t="shared" ca="1" si="0"/>
        <v>4</v>
      </c>
      <c r="S112" s="557"/>
      <c r="T112" s="818" t="str">
        <f ca="1">IF(R112=1,divs!$D$30,IF(R112=2,divs!$D$31,IF(R112=3,divs!$D$32,IF(R112=4,divs!$D$33,IF(R112=5,divs!$D$34,IF(R112=6,divs!$D$35,IF(R112=7,divs!$D$36,IF(R112=8,divs!$D$37,IF(R112=9,divs!$D$38)))))))))</f>
        <v>Muito trabalho, stress, pensamentos agitados, planejamento. É preciso manter a calma e relaxar.</v>
      </c>
      <c r="U112" s="818"/>
      <c r="V112" s="818"/>
      <c r="W112" s="818"/>
      <c r="X112" s="818"/>
      <c r="Y112" s="818"/>
      <c r="Z112" s="818"/>
      <c r="AA112" s="818"/>
      <c r="AB112" s="818"/>
      <c r="AC112" s="818"/>
      <c r="AD112" s="818"/>
      <c r="AE112" s="818"/>
      <c r="AF112" s="818"/>
      <c r="AG112" s="818"/>
      <c r="AH112" s="818"/>
      <c r="AI112" s="818"/>
      <c r="AJ112" s="818"/>
      <c r="AK112" s="818"/>
      <c r="AL112" s="818"/>
      <c r="AM112" s="818"/>
      <c r="AN112" s="818"/>
      <c r="AO112" s="818"/>
      <c r="AP112" s="818"/>
      <c r="AQ112" s="818"/>
      <c r="AR112" s="818"/>
      <c r="AS112" s="818"/>
      <c r="AT112" s="818"/>
      <c r="AU112" s="818"/>
      <c r="AV112" s="818"/>
      <c r="AW112" s="818"/>
      <c r="AX112" s="818"/>
      <c r="AY112" s="818"/>
      <c r="AZ112" s="818"/>
      <c r="BA112" s="818"/>
      <c r="BB112" s="818"/>
      <c r="BE112" s="751"/>
      <c r="BF112" s="654"/>
      <c r="BG112" s="800"/>
      <c r="BH112" s="800"/>
      <c r="BI112" s="800"/>
      <c r="BJ112" s="800"/>
      <c r="BK112" s="800"/>
      <c r="BL112" s="800"/>
      <c r="BM112" s="800"/>
      <c r="BN112" s="800"/>
      <c r="BO112" s="800"/>
      <c r="BP112" s="800"/>
      <c r="BQ112" s="800"/>
      <c r="BR112" s="800"/>
      <c r="BS112" s="800"/>
      <c r="BT112" s="800"/>
      <c r="BU112" s="800"/>
      <c r="BV112" s="800"/>
      <c r="BW112" s="800"/>
      <c r="BX112" s="800"/>
      <c r="BY112" s="800"/>
      <c r="BZ112" s="800"/>
      <c r="CA112" s="800"/>
      <c r="CB112" s="800"/>
      <c r="CC112" s="800"/>
      <c r="CD112" s="800"/>
      <c r="CE112" s="800"/>
      <c r="CF112" s="800"/>
      <c r="CG112" s="800"/>
      <c r="CH112" s="800"/>
      <c r="CI112" s="800"/>
      <c r="CJ112" s="800"/>
      <c r="CK112" s="800"/>
      <c r="CL112" s="800"/>
      <c r="CM112" s="800"/>
      <c r="CN112" s="800"/>
      <c r="CO112" s="800"/>
    </row>
    <row r="113" spans="9:93" ht="30" customHeight="1">
      <c r="I113" s="523">
        <f t="shared" ref="I113:I121" ca="1" si="3">IF(J111="JANEIRO",1,IF(J111="FEVEREIRO",2,IF(J111="MARÇO",3,IF(J111="ABRIL",4,IF(J111="MAIO",5,IF(J111="JUNHO",6,IF(J111="JULHO",7,IF(J111="AGOSTO",8,IF(J111="SETEMBRO",9,IF(J111="OUTUBRO",1,IF(J111="NOVEMBRO",2,IF(J111="DEZEMBRO",3))))))))))))</f>
        <v>3</v>
      </c>
      <c r="J113" s="731" t="str">
        <f t="shared" ca="1" si="1"/>
        <v>MAIO</v>
      </c>
      <c r="K113" s="817" t="str">
        <f t="shared" ca="1" si="2"/>
        <v>MAIO</v>
      </c>
      <c r="L113" s="817"/>
      <c r="M113" s="817"/>
      <c r="N113" s="817"/>
      <c r="O113" s="817"/>
      <c r="P113" s="817"/>
      <c r="Q113" s="557"/>
      <c r="R113" s="561">
        <f ca="1">IF(I115+$S$107=10,1,IF(I115+$S$107=11,2,IF(I115+$S$107=12,3,IF(I115+$S$107=13,4,IF(I115+$S$107=14,5,IF(I115+$S$107=15,6,IF(I115+$S$107=16,7,IF(I115+$S$107=17,8,IF(I115+$S$107=18,9,I115+$S$107)))))))))</f>
        <v>5</v>
      </c>
      <c r="S113" s="557"/>
      <c r="T113" s="818" t="str">
        <f ca="1">IF(R113=1,divs!$D$30,IF(R113=2,divs!$D$31,IF(R113=3,divs!$D$32,IF(R113=4,divs!$D$33,IF(R113=5,divs!$D$34,IF(R113=6,divs!$D$35,IF(R113=7,divs!$D$36,IF(R113=8,divs!$D$37,IF(R113=9,divs!$D$38)))))))))</f>
        <v>Mudanças, viagens, agitação, ansiedade, movimento, tomada de iniciativas. Cuidado com exageros e acidentes.</v>
      </c>
      <c r="U113" s="818"/>
      <c r="V113" s="818"/>
      <c r="W113" s="818"/>
      <c r="X113" s="818"/>
      <c r="Y113" s="818"/>
      <c r="Z113" s="818"/>
      <c r="AA113" s="818"/>
      <c r="AB113" s="818"/>
      <c r="AC113" s="818"/>
      <c r="AD113" s="818"/>
      <c r="AE113" s="818"/>
      <c r="AF113" s="818"/>
      <c r="AG113" s="818"/>
      <c r="AH113" s="818"/>
      <c r="AI113" s="818"/>
      <c r="AJ113" s="818"/>
      <c r="AK113" s="818"/>
      <c r="AL113" s="818"/>
      <c r="AM113" s="818"/>
      <c r="AN113" s="818"/>
      <c r="AO113" s="818"/>
      <c r="AP113" s="818"/>
      <c r="AQ113" s="818"/>
      <c r="AR113" s="818"/>
      <c r="AS113" s="818"/>
      <c r="AT113" s="818"/>
      <c r="AU113" s="818"/>
      <c r="AV113" s="818"/>
      <c r="AW113" s="818"/>
      <c r="AX113" s="818"/>
      <c r="AY113" s="818"/>
      <c r="AZ113" s="818"/>
      <c r="BA113" s="818"/>
      <c r="BB113" s="818"/>
      <c r="BE113" s="751"/>
      <c r="BF113" s="654"/>
      <c r="BG113" s="800"/>
      <c r="BH113" s="800"/>
      <c r="BI113" s="800"/>
      <c r="BJ113" s="800"/>
      <c r="BK113" s="800"/>
      <c r="BL113" s="800"/>
      <c r="BM113" s="800"/>
      <c r="BN113" s="800"/>
      <c r="BO113" s="800"/>
      <c r="BP113" s="800"/>
      <c r="BQ113" s="800"/>
      <c r="BR113" s="800"/>
      <c r="BS113" s="800"/>
      <c r="BT113" s="800"/>
      <c r="BU113" s="800"/>
      <c r="BV113" s="800"/>
      <c r="BW113" s="800"/>
      <c r="BX113" s="800"/>
      <c r="BY113" s="800"/>
      <c r="BZ113" s="800"/>
      <c r="CA113" s="800"/>
      <c r="CB113" s="800"/>
      <c r="CC113" s="800"/>
      <c r="CD113" s="800"/>
      <c r="CE113" s="800"/>
      <c r="CF113" s="800"/>
      <c r="CG113" s="800"/>
      <c r="CH113" s="800"/>
      <c r="CI113" s="800"/>
      <c r="CJ113" s="800"/>
      <c r="CK113" s="800"/>
      <c r="CL113" s="800"/>
      <c r="CM113" s="800"/>
      <c r="CN113" s="800"/>
      <c r="CO113" s="800"/>
    </row>
    <row r="114" spans="9:93" ht="30" customHeight="1">
      <c r="I114" s="523">
        <f t="shared" ca="1" si="3"/>
        <v>4</v>
      </c>
      <c r="J114" s="731" t="str">
        <f t="shared" ca="1" si="1"/>
        <v>JUNHO</v>
      </c>
      <c r="K114" s="817" t="str">
        <f t="shared" ca="1" si="2"/>
        <v>JUNHO</v>
      </c>
      <c r="L114" s="817"/>
      <c r="M114" s="817"/>
      <c r="N114" s="817"/>
      <c r="O114" s="817"/>
      <c r="P114" s="817"/>
      <c r="Q114" s="557"/>
      <c r="R114" s="561">
        <f ca="1">IF(I116+$S$107=10,1,IF(I116+$S$107=11,2,IF(I116+$S$107=12,3,IF(I116+$S$107=13,4,IF(I116+$S$107=14,5,IF(I116+$S$107=15,6,IF(I116+$S$107=16,7,IF(I116+$S$107=17,8,IF(I116+$S$107=18,9,I116+$S$107)))))))))</f>
        <v>6</v>
      </c>
      <c r="S114" s="557"/>
      <c r="T114" s="818" t="str">
        <f ca="1">IF(R114=1,divs!$D$30,IF(R114=2,divs!$D$31,IF(R114=3,divs!$D$32,IF(R114=4,divs!$D$33,IF(R114=5,divs!$D$34,IF(R114=6,divs!$D$35,IF(R114=7,divs!$D$36,IF(R114=8,divs!$D$37,IF(R114=9,divs!$D$38)))))))))</f>
        <v>Foco na família, relacionamentos, muita responsabilidade, apego. Ideal para cuidar da saúde.</v>
      </c>
      <c r="U114" s="818"/>
      <c r="V114" s="818"/>
      <c r="W114" s="818"/>
      <c r="X114" s="818"/>
      <c r="Y114" s="818"/>
      <c r="Z114" s="818"/>
      <c r="AA114" s="818"/>
      <c r="AB114" s="818"/>
      <c r="AC114" s="818"/>
      <c r="AD114" s="818"/>
      <c r="AE114" s="818"/>
      <c r="AF114" s="818"/>
      <c r="AG114" s="818"/>
      <c r="AH114" s="818"/>
      <c r="AI114" s="818"/>
      <c r="AJ114" s="818"/>
      <c r="AK114" s="818"/>
      <c r="AL114" s="818"/>
      <c r="AM114" s="818"/>
      <c r="AN114" s="818"/>
      <c r="AO114" s="818"/>
      <c r="AP114" s="818"/>
      <c r="AQ114" s="818"/>
      <c r="AR114" s="818"/>
      <c r="AS114" s="818"/>
      <c r="AT114" s="818"/>
      <c r="AU114" s="818"/>
      <c r="AV114" s="818"/>
      <c r="AW114" s="818"/>
      <c r="AX114" s="818"/>
      <c r="AY114" s="818"/>
      <c r="AZ114" s="818"/>
      <c r="BA114" s="818"/>
      <c r="BB114" s="818"/>
      <c r="BE114" s="751"/>
      <c r="BF114" s="654"/>
      <c r="BG114" s="800"/>
      <c r="BH114" s="800"/>
      <c r="BI114" s="800"/>
      <c r="BJ114" s="800"/>
      <c r="BK114" s="800"/>
      <c r="BL114" s="800"/>
      <c r="BM114" s="800"/>
      <c r="BN114" s="800"/>
      <c r="BO114" s="800"/>
      <c r="BP114" s="800"/>
      <c r="BQ114" s="800"/>
      <c r="BR114" s="800"/>
      <c r="BS114" s="800"/>
      <c r="BT114" s="800"/>
      <c r="BU114" s="800"/>
      <c r="BV114" s="800"/>
      <c r="BW114" s="800"/>
      <c r="BX114" s="800"/>
      <c r="BY114" s="800"/>
      <c r="BZ114" s="800"/>
      <c r="CA114" s="800"/>
      <c r="CB114" s="800"/>
      <c r="CC114" s="800"/>
      <c r="CD114" s="800"/>
      <c r="CE114" s="800"/>
      <c r="CF114" s="800"/>
      <c r="CG114" s="800"/>
      <c r="CH114" s="800"/>
      <c r="CI114" s="800"/>
      <c r="CJ114" s="800"/>
      <c r="CK114" s="800"/>
      <c r="CL114" s="800"/>
      <c r="CM114" s="800"/>
      <c r="CN114" s="800"/>
      <c r="CO114" s="800"/>
    </row>
    <row r="115" spans="9:93" ht="30" customHeight="1">
      <c r="I115" s="523">
        <f ca="1">IF(J113="JANEIRO",1,IF(J113="FEVEREIRO",2,IF(J113="MARÇO",3,IF(J113="ABRIL",4,IF(J113="MAIO",5,IF(J113="JUNHO",6,IF(J113="JULHO",7,IF(J113="AGOSTO",8,IF(J113="SETEMBRO",9,IF(J113="OUTUBRO",1,IF(J113="NOVEMBRO",2,IF(J113="DEZEMBRO",3))))))))))))</f>
        <v>5</v>
      </c>
      <c r="J115" s="731" t="str">
        <f t="shared" ca="1" si="1"/>
        <v>JULHO</v>
      </c>
      <c r="K115" s="817" t="str">
        <f ca="1">IF(K114="DEZEMBRO","JANEIRO",IF(K114="JANEIRO","FEVEREIRO",IF(K114="FEVEREIRO","MARÇO",IF(K114="MARÇO","ABRIL",IF(K114="ABRIL","MAIO",IF(K114="MAIO","JUNHO",IF(K114="JUNHO","JULHO",IF(K114="JULHO","AGOSTO",IF(K114="AGOSTO","SETEMBRO",IF(K114="SETEMBRO","OUTUBRO",IF(K114="OUTUBRO","NOVEMBRO",IF(K114="NOVEMBRO","DEZEMBRO",0))))))))))))</f>
        <v>JULHO</v>
      </c>
      <c r="L115" s="817"/>
      <c r="M115" s="817"/>
      <c r="N115" s="817"/>
      <c r="O115" s="817"/>
      <c r="P115" s="817"/>
      <c r="Q115" s="557"/>
      <c r="R115" s="561">
        <v>5</v>
      </c>
      <c r="S115" s="557"/>
      <c r="T115" s="818" t="str">
        <f>IF(R115=1,divs!$D$30,IF(R115=2,divs!$D$31,IF(R115=3,divs!$D$32,IF(R115=4,divs!$D$33,IF(R115=5,divs!$D$34,IF(R115=6,divs!$D$35,IF(R115=7,divs!$D$36,IF(R115=8,divs!$D$37,IF(R115=9,divs!$D$38)))))))))</f>
        <v>Mudanças, viagens, agitação, ansiedade, movimento, tomada de iniciativas. Cuidado com exageros e acidentes.</v>
      </c>
      <c r="U115" s="818"/>
      <c r="V115" s="818"/>
      <c r="W115" s="818"/>
      <c r="X115" s="818"/>
      <c r="Y115" s="818"/>
      <c r="Z115" s="818"/>
      <c r="AA115" s="818"/>
      <c r="AB115" s="818"/>
      <c r="AC115" s="818"/>
      <c r="AD115" s="818"/>
      <c r="AE115" s="818"/>
      <c r="AF115" s="818"/>
      <c r="AG115" s="818"/>
      <c r="AH115" s="818"/>
      <c r="AI115" s="818"/>
      <c r="AJ115" s="818"/>
      <c r="AK115" s="818"/>
      <c r="AL115" s="818"/>
      <c r="AM115" s="818"/>
      <c r="AN115" s="818"/>
      <c r="AO115" s="818"/>
      <c r="AP115" s="818"/>
      <c r="AQ115" s="818"/>
      <c r="AR115" s="818"/>
      <c r="AS115" s="818"/>
      <c r="AT115" s="818"/>
      <c r="AU115" s="818"/>
      <c r="AV115" s="818"/>
      <c r="AW115" s="818"/>
      <c r="AX115" s="818"/>
      <c r="AY115" s="818"/>
      <c r="AZ115" s="818"/>
      <c r="BA115" s="818"/>
      <c r="BB115" s="818"/>
      <c r="BE115" s="751"/>
      <c r="BG115" s="800"/>
      <c r="BH115" s="800"/>
      <c r="BI115" s="800"/>
      <c r="BJ115" s="800"/>
      <c r="BK115" s="800"/>
      <c r="BL115" s="800"/>
      <c r="BM115" s="800"/>
      <c r="BN115" s="800"/>
      <c r="BO115" s="800"/>
      <c r="BP115" s="800"/>
      <c r="BQ115" s="800"/>
      <c r="BR115" s="800"/>
      <c r="BS115" s="800"/>
      <c r="BT115" s="800"/>
      <c r="BU115" s="800"/>
      <c r="BV115" s="800"/>
      <c r="BW115" s="800"/>
      <c r="BX115" s="800"/>
      <c r="BY115" s="800"/>
      <c r="BZ115" s="800"/>
      <c r="CA115" s="331"/>
      <c r="CB115" s="331"/>
    </row>
    <row r="116" spans="9:93" ht="34.5" customHeight="1">
      <c r="I116" s="523">
        <f ca="1">IF(J114="JANEIRO",1,IF(J114="FEVEREIRO",2,IF(J114="MARÇO",3,IF(J114="ABRIL",4,IF(J114="MAIO",5,IF(J114="JUNHO",6,IF(J114="JULHO",7,IF(J114="AGOSTO",8,IF(J114="SETEMBRO",9,IF(J114="OUTUBRO",1,IF(J114="NOVEMBRO",2,IF(J114="DEZEMBRO",3))))))))))))</f>
        <v>6</v>
      </c>
      <c r="J116" s="731" t="str">
        <f t="shared" ca="1" si="1"/>
        <v>AGOSTO</v>
      </c>
      <c r="K116" s="817" t="str">
        <f ca="1">IF(K115="DEZEMBRO","JANEIRO",IF(K115="JANEIRO","FEVEREIRO",IF(K115="FEVEREIRO","MARÇO",IF(K115="MARÇO","ABRIL",IF(K115="ABRIL","MAIO",IF(K115="MAIO","JUNHO",IF(K115="JUNHO","JULHO",IF(K115="JULHO","AGOSTO",IF(K115="AGOSTO","SETEMBRO",IF(K115="SETEMBRO","OUTUBRO",IF(K115="OUTUBRO","NOVEMBRO",IF(K115="NOVEMBRO","DEZEMBRO",0))))))))))))</f>
        <v>AGOSTO</v>
      </c>
      <c r="L116" s="817"/>
      <c r="M116" s="817"/>
      <c r="N116" s="817"/>
      <c r="O116" s="817"/>
      <c r="P116" s="817"/>
      <c r="Q116" s="557"/>
      <c r="R116" s="561">
        <v>6</v>
      </c>
      <c r="S116" s="557"/>
      <c r="T116" s="818" t="str">
        <f>IF(R116=1,divs!$D$30,IF(R116=2,divs!$D$31,IF(R116=3,divs!$D$32,IF(R116=4,divs!$D$33,IF(R116=5,divs!$D$34,IF(R116=6,divs!$D$35,IF(R116=7,divs!$D$36,IF(R116=8,divs!$D$37,IF(R116=9,divs!$D$38)))))))))</f>
        <v>Foco na família, relacionamentos, muita responsabilidade, apego. Ideal para cuidar da saúde.</v>
      </c>
      <c r="U116" s="818"/>
      <c r="V116" s="818"/>
      <c r="W116" s="818"/>
      <c r="X116" s="818"/>
      <c r="Y116" s="818"/>
      <c r="Z116" s="818"/>
      <c r="AA116" s="818"/>
      <c r="AB116" s="818"/>
      <c r="AC116" s="818"/>
      <c r="AD116" s="818"/>
      <c r="AE116" s="818"/>
      <c r="AF116" s="818"/>
      <c r="AG116" s="818"/>
      <c r="AH116" s="818"/>
      <c r="AI116" s="818"/>
      <c r="AJ116" s="818"/>
      <c r="AK116" s="818"/>
      <c r="AL116" s="818"/>
      <c r="AM116" s="818"/>
      <c r="AN116" s="818"/>
      <c r="AO116" s="818"/>
      <c r="AP116" s="818"/>
      <c r="AQ116" s="818"/>
      <c r="AR116" s="818"/>
      <c r="AS116" s="818"/>
      <c r="AT116" s="818"/>
      <c r="AU116" s="818"/>
      <c r="AV116" s="818"/>
      <c r="AW116" s="818"/>
      <c r="AX116" s="818"/>
      <c r="AY116" s="818"/>
      <c r="AZ116" s="818"/>
      <c r="BA116" s="818"/>
      <c r="BB116" s="818"/>
      <c r="BE116" s="751"/>
      <c r="BF116" s="654"/>
      <c r="BG116" s="800"/>
      <c r="BH116" s="800"/>
      <c r="BI116" s="800"/>
      <c r="BJ116" s="800"/>
      <c r="BK116" s="800"/>
      <c r="BL116" s="800"/>
      <c r="BM116" s="800"/>
      <c r="BN116" s="800"/>
      <c r="BO116" s="800"/>
      <c r="BP116" s="800"/>
      <c r="BQ116" s="800"/>
      <c r="BR116" s="800"/>
      <c r="BS116" s="800"/>
      <c r="BT116" s="800"/>
      <c r="BU116" s="800"/>
      <c r="BV116" s="800"/>
      <c r="BW116" s="800"/>
      <c r="BX116" s="800"/>
      <c r="BY116" s="800"/>
      <c r="BZ116" s="800"/>
      <c r="CA116" s="800"/>
      <c r="CB116" s="800"/>
      <c r="CC116" s="800"/>
      <c r="CD116" s="800"/>
      <c r="CE116" s="800"/>
      <c r="CF116" s="800"/>
      <c r="CG116" s="800"/>
      <c r="CH116" s="800"/>
      <c r="CI116" s="800"/>
      <c r="CJ116" s="800"/>
      <c r="CK116" s="800"/>
      <c r="CL116" s="800"/>
      <c r="CM116" s="800"/>
      <c r="CN116" s="800"/>
      <c r="CO116" s="800"/>
    </row>
    <row r="117" spans="9:93" ht="34.5" customHeight="1">
      <c r="I117" s="523">
        <f t="shared" ca="1" si="3"/>
        <v>7</v>
      </c>
      <c r="J117" s="731" t="str">
        <f t="shared" ca="1" si="1"/>
        <v>SETEMBRO</v>
      </c>
      <c r="K117" s="817" t="str">
        <f t="shared" ref="K117:K119" ca="1" si="4">IF(K116="DEZEMBRO","JANEIRO",IF(K116="JANEIRO","FEVEREIRO",IF(K116="FEVEREIRO","MARÇO",IF(K116="MARÇO","ABRIL",IF(K116="ABRIL","MAIO",IF(K116="MAIO","JUNHO",IF(K116="JUNHO","JULHO",IF(K116="JULHO","AGOSTO",IF(K116="AGOSTO","SETEMBRO",IF(K116="SETEMBRO","OUTUBRO",IF(K116="OUTUBRO","NOVEMBRO",IF(K116="NOVEMBRO","DEZEMBRO",0))))))))))))</f>
        <v>SETEMBRO</v>
      </c>
      <c r="L117" s="817"/>
      <c r="M117" s="817"/>
      <c r="N117" s="817"/>
      <c r="O117" s="817"/>
      <c r="P117" s="817"/>
      <c r="Q117" s="557"/>
      <c r="R117" s="561">
        <v>7</v>
      </c>
      <c r="S117" s="557"/>
      <c r="T117" s="818" t="str">
        <f>IF(R117=1,divs!$D$30,IF(R117=2,divs!$D$31,IF(R117=3,divs!$D$32,IF(R117=4,divs!$D$33,IF(R117=5,divs!$D$34,IF(R117=6,divs!$D$35,IF(R117=7,divs!$D$36,IF(R117=8,divs!$D$37,IF(R117=9,divs!$D$38)))))))))</f>
        <v>Desafios. Ideal para estudos, reflexões, isolamento. Desenvolver sabedoria. Evitar início de novos projetos e envolvimentos.</v>
      </c>
      <c r="U117" s="818"/>
      <c r="V117" s="818"/>
      <c r="W117" s="818"/>
      <c r="X117" s="818"/>
      <c r="Y117" s="818"/>
      <c r="Z117" s="818"/>
      <c r="AA117" s="818"/>
      <c r="AB117" s="818"/>
      <c r="AC117" s="818"/>
      <c r="AD117" s="818"/>
      <c r="AE117" s="818"/>
      <c r="AF117" s="818"/>
      <c r="AG117" s="818"/>
      <c r="AH117" s="818"/>
      <c r="AI117" s="818"/>
      <c r="AJ117" s="818"/>
      <c r="AK117" s="818"/>
      <c r="AL117" s="818"/>
      <c r="AM117" s="818"/>
      <c r="AN117" s="818"/>
      <c r="AO117" s="818"/>
      <c r="AP117" s="818"/>
      <c r="AQ117" s="818"/>
      <c r="AR117" s="818"/>
      <c r="AS117" s="818"/>
      <c r="AT117" s="818"/>
      <c r="AU117" s="818"/>
      <c r="AV117" s="818"/>
      <c r="AW117" s="818"/>
      <c r="AX117" s="818"/>
      <c r="AY117" s="818"/>
      <c r="AZ117" s="818"/>
      <c r="BA117" s="818"/>
      <c r="BB117" s="818"/>
      <c r="BE117" s="751"/>
      <c r="BF117" s="654"/>
      <c r="BG117" s="800"/>
      <c r="BH117" s="800"/>
      <c r="BI117" s="800"/>
      <c r="BJ117" s="800"/>
      <c r="BK117" s="800"/>
      <c r="BL117" s="800"/>
      <c r="BM117" s="800"/>
      <c r="BN117" s="800"/>
      <c r="BO117" s="800"/>
      <c r="BP117" s="800"/>
      <c r="BQ117" s="800"/>
      <c r="BR117" s="800"/>
      <c r="BS117" s="800"/>
      <c r="BT117" s="800"/>
      <c r="BU117" s="800"/>
      <c r="BV117" s="800"/>
      <c r="BW117" s="800"/>
      <c r="BX117" s="800"/>
      <c r="BY117" s="800"/>
      <c r="BZ117" s="800"/>
      <c r="CA117" s="800"/>
      <c r="CB117" s="800"/>
      <c r="CC117" s="800"/>
      <c r="CD117" s="800"/>
      <c r="CE117" s="800"/>
      <c r="CF117" s="800"/>
      <c r="CG117" s="800"/>
      <c r="CH117" s="800"/>
      <c r="CI117" s="800"/>
      <c r="CJ117" s="800"/>
      <c r="CK117" s="800"/>
      <c r="CL117" s="800"/>
      <c r="CM117" s="800"/>
      <c r="CN117" s="800"/>
      <c r="CO117" s="800"/>
    </row>
    <row r="118" spans="9:93" ht="34.5" customHeight="1">
      <c r="I118" s="523">
        <f t="shared" ca="1" si="3"/>
        <v>8</v>
      </c>
      <c r="J118" s="731" t="str">
        <f t="shared" ca="1" si="1"/>
        <v>OUTUBRO</v>
      </c>
      <c r="K118" s="817" t="str">
        <f t="shared" ca="1" si="4"/>
        <v>OUTUBRO</v>
      </c>
      <c r="L118" s="817"/>
      <c r="M118" s="817"/>
      <c r="N118" s="817"/>
      <c r="O118" s="817"/>
      <c r="P118" s="817"/>
      <c r="Q118" s="557"/>
      <c r="R118" s="561">
        <v>8</v>
      </c>
      <c r="S118" s="557"/>
      <c r="T118" s="818" t="str">
        <f>IF(R118=1,divs!$D$30,IF(R118=2,divs!$D$31,IF(R118=3,divs!$D$32,IF(R118=4,divs!$D$33,IF(R118=5,divs!$D$34,IF(R118=6,divs!$D$35,IF(R118=7,divs!$D$36,IF(R118=8,divs!$D$37,IF(R118=9,divs!$D$38)))))))))</f>
        <v>Foco nos assuntos financeiros. Ideal para planejamento. Poder, chances de sucesso. Ideal para compra e venda.</v>
      </c>
      <c r="U118" s="818"/>
      <c r="V118" s="818"/>
      <c r="W118" s="818"/>
      <c r="X118" s="818"/>
      <c r="Y118" s="818"/>
      <c r="Z118" s="818"/>
      <c r="AA118" s="818"/>
      <c r="AB118" s="818"/>
      <c r="AC118" s="818"/>
      <c r="AD118" s="818"/>
      <c r="AE118" s="818"/>
      <c r="AF118" s="818"/>
      <c r="AG118" s="818"/>
      <c r="AH118" s="818"/>
      <c r="AI118" s="818"/>
      <c r="AJ118" s="818"/>
      <c r="AK118" s="818"/>
      <c r="AL118" s="818"/>
      <c r="AM118" s="818"/>
      <c r="AN118" s="818"/>
      <c r="AO118" s="818"/>
      <c r="AP118" s="818"/>
      <c r="AQ118" s="818"/>
      <c r="AR118" s="818"/>
      <c r="AS118" s="818"/>
      <c r="AT118" s="818"/>
      <c r="AU118" s="818"/>
      <c r="AV118" s="818"/>
      <c r="AW118" s="818"/>
      <c r="AX118" s="818"/>
      <c r="AY118" s="818"/>
      <c r="AZ118" s="818"/>
      <c r="BA118" s="818"/>
      <c r="BB118" s="818"/>
      <c r="BE118" s="751"/>
      <c r="BF118" s="654"/>
      <c r="BG118" s="800"/>
      <c r="BH118" s="800"/>
      <c r="BI118" s="800"/>
      <c r="BJ118" s="800"/>
      <c r="BK118" s="800"/>
      <c r="BL118" s="800"/>
      <c r="BM118" s="800"/>
      <c r="BN118" s="800"/>
      <c r="BO118" s="800"/>
      <c r="BP118" s="800"/>
      <c r="BQ118" s="800"/>
      <c r="BR118" s="800"/>
      <c r="BS118" s="800"/>
      <c r="BT118" s="800"/>
      <c r="BU118" s="800"/>
      <c r="BV118" s="800"/>
      <c r="BW118" s="800"/>
      <c r="BX118" s="800"/>
      <c r="BY118" s="800"/>
      <c r="BZ118" s="800"/>
      <c r="CA118" s="800"/>
      <c r="CB118" s="800"/>
      <c r="CC118" s="800"/>
      <c r="CD118" s="800"/>
      <c r="CE118" s="800"/>
      <c r="CF118" s="800"/>
      <c r="CG118" s="800"/>
      <c r="CH118" s="800"/>
      <c r="CI118" s="800"/>
      <c r="CJ118" s="800"/>
      <c r="CK118" s="800"/>
      <c r="CL118" s="800"/>
      <c r="CM118" s="800"/>
      <c r="CN118" s="800"/>
      <c r="CO118" s="800"/>
    </row>
    <row r="119" spans="9:93" ht="34.5" customHeight="1">
      <c r="I119" s="523">
        <f t="shared" ca="1" si="3"/>
        <v>9</v>
      </c>
      <c r="J119" s="731" t="str">
        <f t="shared" ca="1" si="1"/>
        <v>NOVEMBRO</v>
      </c>
      <c r="K119" s="817" t="str">
        <f t="shared" ca="1" si="4"/>
        <v>NOVEMBRO</v>
      </c>
      <c r="L119" s="817"/>
      <c r="M119" s="817"/>
      <c r="N119" s="817"/>
      <c r="O119" s="817"/>
      <c r="P119" s="817"/>
      <c r="Q119" s="557"/>
      <c r="R119" s="561">
        <v>9</v>
      </c>
      <c r="S119" s="557"/>
      <c r="T119" s="818" t="str">
        <f>IF(R119=1,divs!$D$30,IF(R119=2,divs!$D$31,IF(R119=3,divs!$D$32,IF(R119=4,divs!$D$33,IF(R119=5,divs!$D$34,IF(R119=6,divs!$D$35,IF(R119=7,divs!$D$36,IF(R119=8,divs!$D$37,IF(R119=9,divs!$D$38)))))))))</f>
        <v>Finalizações de carmas e realizações de projetos. Evitar inícios ou viagens. Ideal para limpeza em todos os sentidos.</v>
      </c>
      <c r="U119" s="818"/>
      <c r="V119" s="818"/>
      <c r="W119" s="818"/>
      <c r="X119" s="818"/>
      <c r="Y119" s="818"/>
      <c r="Z119" s="818"/>
      <c r="AA119" s="818"/>
      <c r="AB119" s="818"/>
      <c r="AC119" s="818"/>
      <c r="AD119" s="818"/>
      <c r="AE119" s="818"/>
      <c r="AF119" s="818"/>
      <c r="AG119" s="818"/>
      <c r="AH119" s="818"/>
      <c r="AI119" s="818"/>
      <c r="AJ119" s="818"/>
      <c r="AK119" s="818"/>
      <c r="AL119" s="818"/>
      <c r="AM119" s="818"/>
      <c r="AN119" s="818"/>
      <c r="AO119" s="818"/>
      <c r="AP119" s="818"/>
      <c r="AQ119" s="818"/>
      <c r="AR119" s="818"/>
      <c r="AS119" s="818"/>
      <c r="AT119" s="818"/>
      <c r="AU119" s="818"/>
      <c r="AV119" s="818"/>
      <c r="AW119" s="818"/>
      <c r="AX119" s="818"/>
      <c r="AY119" s="818"/>
      <c r="AZ119" s="818"/>
      <c r="BA119" s="818"/>
      <c r="BB119" s="818"/>
      <c r="BE119" s="751"/>
      <c r="BF119" s="654"/>
      <c r="BG119" s="800"/>
      <c r="BH119" s="800"/>
      <c r="BI119" s="800"/>
      <c r="BJ119" s="800"/>
      <c r="BK119" s="800"/>
      <c r="BL119" s="800"/>
      <c r="BM119" s="800"/>
      <c r="BN119" s="800"/>
      <c r="BO119" s="800"/>
      <c r="BP119" s="800"/>
      <c r="BQ119" s="800"/>
      <c r="BR119" s="800"/>
      <c r="BS119" s="800"/>
      <c r="BT119" s="800"/>
      <c r="BU119" s="800"/>
      <c r="BV119" s="800"/>
      <c r="BW119" s="800"/>
      <c r="BX119" s="800"/>
      <c r="BY119" s="800"/>
      <c r="BZ119" s="800"/>
      <c r="CA119" s="800"/>
      <c r="CB119" s="800"/>
      <c r="CC119" s="800"/>
      <c r="CD119" s="800"/>
      <c r="CE119" s="800"/>
      <c r="CF119" s="800"/>
      <c r="CG119" s="800"/>
      <c r="CH119" s="800"/>
      <c r="CI119" s="800"/>
      <c r="CJ119" s="800"/>
      <c r="CK119" s="800"/>
      <c r="CL119" s="800"/>
      <c r="CM119" s="800"/>
      <c r="CN119" s="800"/>
      <c r="CO119" s="800"/>
    </row>
    <row r="120" spans="9:93" ht="34.5" customHeight="1">
      <c r="I120" s="523">
        <f t="shared" ca="1" si="3"/>
        <v>1</v>
      </c>
      <c r="J120" s="731" t="str">
        <f t="shared" ca="1" si="1"/>
        <v>DEZEMBRO</v>
      </c>
      <c r="K120" s="817" t="str">
        <f ca="1">IF(K119="DEZEMBRO","JANEIRO",IF(K119="JANEIRO","FEVEREIRO",IF(K119="FEVEREIRO","MARÇO",IF(K119="MARÇO","ABRIL",IF(K119="ABRIL","MAIO",IF(K119="MAIO","JUNHO",IF(K119="JUNHO","JULHO",IF(K119="JULHO","AGOSTO",IF(K119="AGOSTO","SETEMBRO",IF(K119="SETEMBRO","OUTUBRO",IF(K119="OUTUBRO","NOVEMBRO",IF(K119="NOVEMBRO","DEZEMBRO",0))))))))))))</f>
        <v>DEZEMBRO</v>
      </c>
      <c r="L120" s="817"/>
      <c r="M120" s="817"/>
      <c r="N120" s="817"/>
      <c r="O120" s="817"/>
      <c r="P120" s="817"/>
      <c r="Q120" s="557"/>
      <c r="R120" s="561">
        <v>1</v>
      </c>
      <c r="S120" s="557"/>
      <c r="T120" s="818" t="str">
        <f>IF(R120=1,divs!$D$30,IF(R120=2,divs!$D$31,IF(R120=3,divs!$D$32,IF(R120=4,divs!$D$33,IF(R120=5,divs!$D$34,IF(R120=6,divs!$D$35,IF(R120=7,divs!$D$36,IF(R120=8,divs!$D$37,IF(R120=9,divs!$D$38)))))))))</f>
        <v>Inícios, novos caminhos, ideal para novos projetos, mudança de hábitos.</v>
      </c>
      <c r="U120" s="818"/>
      <c r="V120" s="818"/>
      <c r="W120" s="818"/>
      <c r="X120" s="818"/>
      <c r="Y120" s="818"/>
      <c r="Z120" s="818"/>
      <c r="AA120" s="818"/>
      <c r="AB120" s="818"/>
      <c r="AC120" s="818"/>
      <c r="AD120" s="818"/>
      <c r="AE120" s="818"/>
      <c r="AF120" s="818"/>
      <c r="AG120" s="818"/>
      <c r="AH120" s="818"/>
      <c r="AI120" s="818"/>
      <c r="AJ120" s="818"/>
      <c r="AK120" s="818"/>
      <c r="AL120" s="818"/>
      <c r="AM120" s="818"/>
      <c r="AN120" s="818"/>
      <c r="AO120" s="818"/>
      <c r="AP120" s="818"/>
      <c r="AQ120" s="818"/>
      <c r="AR120" s="818"/>
      <c r="AS120" s="818"/>
      <c r="AT120" s="818"/>
      <c r="AU120" s="818"/>
      <c r="AV120" s="818"/>
      <c r="AW120" s="818"/>
      <c r="AX120" s="818"/>
      <c r="AY120" s="818"/>
      <c r="AZ120" s="818"/>
      <c r="BA120" s="818"/>
      <c r="BB120" s="818"/>
      <c r="BM120" s="444"/>
    </row>
    <row r="121" spans="9:93" ht="34.5" customHeight="1">
      <c r="I121" s="523">
        <f t="shared" ca="1" si="3"/>
        <v>2</v>
      </c>
      <c r="J121" s="731" t="str">
        <f ca="1">+K121</f>
        <v>JANEIRO</v>
      </c>
      <c r="K121" s="817" t="str">
        <f ca="1">IF(K120="DEZEMBRO","JANEIRO",IF(K120="JANEIRO","FEVEREIRO",IF(K120="FEVEREIRO","MARÇO",IF(K120="MARÇO","ABRIL",IF(K120="ABRIL","MAIO",IF(K120="MAIO","JUNHO",IF(K120="JUNHO","JULHO",IF(K120="JULHO","AGOSTO",IF(K120="AGOSTO","SETEMBRO",IF(K120="SETEMBRO","OUTUBRO",IF(K120="OUTUBRO","NOVEMBRO",IF(K120="NOVEMBRO","DEZEMBRO",0))))))))))))</f>
        <v>JANEIRO</v>
      </c>
      <c r="L121" s="817"/>
      <c r="M121" s="817"/>
      <c r="N121" s="817"/>
      <c r="O121" s="817"/>
      <c r="P121" s="817"/>
      <c r="Q121" s="557"/>
      <c r="R121" s="561">
        <v>2</v>
      </c>
      <c r="S121" s="557"/>
      <c r="T121" s="818" t="str">
        <f>IF(R121=1,divs!$D$30,IF(R121=2,divs!$D$31,IF(R121=3,divs!$D$32,IF(R121=4,divs!$D$33,IF(R121=5,divs!$D$34,IF(R121=6,divs!$D$35,IF(R121=7,divs!$D$36,IF(R121=8,divs!$D$37,IF(R121=9,divs!$D$38)))))))))</f>
        <v>Parcerias, apaziguações, trabalhos em grupo, entendimentos.</v>
      </c>
      <c r="U121" s="818"/>
      <c r="V121" s="818"/>
      <c r="W121" s="818"/>
      <c r="X121" s="818"/>
      <c r="Y121" s="818"/>
      <c r="Z121" s="818"/>
      <c r="AA121" s="818"/>
      <c r="AB121" s="818"/>
      <c r="AC121" s="818"/>
      <c r="AD121" s="818"/>
      <c r="AE121" s="818"/>
      <c r="AF121" s="818"/>
      <c r="AG121" s="818"/>
      <c r="AH121" s="818"/>
      <c r="AI121" s="818"/>
      <c r="AJ121" s="818"/>
      <c r="AK121" s="818"/>
      <c r="AL121" s="818"/>
      <c r="AM121" s="818"/>
      <c r="AN121" s="818"/>
      <c r="AO121" s="818"/>
      <c r="AP121" s="818"/>
      <c r="AQ121" s="818"/>
      <c r="AR121" s="818"/>
      <c r="AS121" s="818"/>
      <c r="AT121" s="818"/>
      <c r="AU121" s="818"/>
      <c r="AV121" s="818"/>
      <c r="AW121" s="818"/>
      <c r="AX121" s="818"/>
      <c r="AY121" s="818"/>
      <c r="AZ121" s="818"/>
      <c r="BA121" s="818"/>
      <c r="BB121" s="818"/>
      <c r="BM121" s="444"/>
    </row>
    <row r="122" spans="9:93" ht="20.25" customHeight="1">
      <c r="I122" s="523">
        <f ca="1">IF(J120="JANEIRO",1,IF(J120="FEVEREIRO",2,IF(J120="MARÇO",3,IF(J120="ABRIL",4,IF(J120="MAIO",5,IF(J120="JUNHO",6,IF(J120="JULHO",7,IF(J120="AGOSTO",8,IF(J120="SETEMBRO",9,IF(J120="OUTUBRO",1,IF(J120="NOVEMBRO",2,IF(J120="DEZEMBRO",3))))))))))))</f>
        <v>3</v>
      </c>
      <c r="K122" s="748" t="s">
        <v>40</v>
      </c>
      <c r="L122" s="550"/>
      <c r="M122" s="550"/>
      <c r="N122" s="723"/>
      <c r="R122" s="723"/>
      <c r="S122" s="819">
        <f ca="1">IF(S107=9,1,+S107+1)</f>
        <v>1</v>
      </c>
      <c r="T122" s="820"/>
      <c r="U122" s="821"/>
      <c r="V122" s="723"/>
      <c r="W122" s="822" t="str">
        <f>+$W$107</f>
        <v>00</v>
      </c>
      <c r="X122" s="822">
        <f>+$X$107</f>
        <v>0</v>
      </c>
      <c r="Y122" s="558" t="s">
        <v>391</v>
      </c>
      <c r="Z122" s="822" t="str">
        <f>+$Z$107</f>
        <v>01</v>
      </c>
      <c r="AA122" s="822">
        <f>+$AA$107</f>
        <v>0</v>
      </c>
      <c r="AB122" s="559" t="s">
        <v>391</v>
      </c>
      <c r="AC122" s="558">
        <f>+$AC$107</f>
        <v>2</v>
      </c>
      <c r="AD122" s="558">
        <f>+$AQ$107</f>
        <v>0</v>
      </c>
      <c r="AE122" s="558">
        <f>+$AR$107</f>
        <v>2</v>
      </c>
      <c r="AF122" s="558">
        <f>+$AS$107</f>
        <v>0</v>
      </c>
      <c r="AG122" s="558"/>
      <c r="AH122" s="558" t="s">
        <v>8</v>
      </c>
      <c r="AI122" s="558"/>
      <c r="AJ122" s="822" t="str">
        <f>+W122</f>
        <v>00</v>
      </c>
      <c r="AK122" s="822">
        <f>+$AK$107</f>
        <v>0</v>
      </c>
      <c r="AL122" s="558" t="s">
        <v>391</v>
      </c>
      <c r="AM122" s="822" t="str">
        <f>+$AM$107</f>
        <v>01</v>
      </c>
      <c r="AN122" s="822">
        <f>+$AN$107</f>
        <v>0</v>
      </c>
      <c r="AO122" s="558" t="s">
        <v>391</v>
      </c>
      <c r="AP122" s="558">
        <f>+$AP$107</f>
        <v>2</v>
      </c>
      <c r="AQ122" s="558">
        <f>+$AQ$107</f>
        <v>0</v>
      </c>
      <c r="AR122" s="558">
        <v>2</v>
      </c>
      <c r="AS122" s="558">
        <v>1</v>
      </c>
      <c r="AT122" s="723"/>
      <c r="AU122" s="723"/>
      <c r="AV122" s="723"/>
      <c r="AW122" s="723"/>
      <c r="AX122" s="723"/>
      <c r="AY122" s="723"/>
      <c r="AZ122" s="723"/>
      <c r="BA122" s="723"/>
      <c r="BB122" s="723"/>
      <c r="BM122" s="444"/>
    </row>
    <row r="123" spans="9:93" ht="38.25" customHeight="1">
      <c r="I123" s="523">
        <f ca="1">IF(J121="JANEIRO",1,IF(J121="FEVEREIRO",2,IF(J121="MARÇO",3,IF(J121="ABRIL",4,IF(J121="MAIO",5,IF(J121="JUNHO",6,IF(J121="JULHO",7,IF(J121="AGOSTO",8,IF(J121="SETEMBRO",9,IF(J121="OUTUBRO",1,IF(J121="NOVEMBRO",2,IF(J121="DEZEMBRO",3))))))))))))</f>
        <v>1</v>
      </c>
      <c r="K123" s="800" t="str">
        <f ca="1">IF(S122=1,divs!$C$18,IF(S122=2,divs!$C$19,IF(S122=3,divs!$C$20,IF(S122=4,divs!$C$21,IF(S122=5,divs!$C$22,IF(S122=6,divs!$C$23,IF(S122=7,divs!$C$24,IF(S122=8,divs!$C$25,IF(S122=9,divs!$C$26)))))))))</f>
        <v>Novos projetos, novos começos. Ideal para tomar iniciativas e dar espaço a novas oportunidades.</v>
      </c>
      <c r="L123" s="800"/>
      <c r="M123" s="800"/>
      <c r="N123" s="800"/>
      <c r="O123" s="800"/>
      <c r="P123" s="800"/>
      <c r="Q123" s="800"/>
      <c r="R123" s="800"/>
      <c r="S123" s="800"/>
      <c r="T123" s="800"/>
      <c r="U123" s="800"/>
      <c r="V123" s="800"/>
      <c r="W123" s="800"/>
      <c r="X123" s="800"/>
      <c r="Y123" s="800"/>
      <c r="Z123" s="800"/>
      <c r="AA123" s="800"/>
      <c r="AB123" s="800"/>
      <c r="AC123" s="800"/>
      <c r="AD123" s="800"/>
      <c r="AE123" s="800"/>
      <c r="AF123" s="800"/>
      <c r="AG123" s="800"/>
      <c r="AH123" s="800"/>
      <c r="AI123" s="800"/>
      <c r="AJ123" s="800"/>
      <c r="AK123" s="800"/>
      <c r="AL123" s="800"/>
      <c r="AM123" s="800"/>
      <c r="AN123" s="800"/>
      <c r="AO123" s="800"/>
      <c r="AP123" s="800"/>
      <c r="AQ123" s="800"/>
      <c r="AR123" s="800"/>
      <c r="AS123" s="800"/>
      <c r="AT123" s="800"/>
      <c r="AU123" s="800"/>
      <c r="AV123" s="800"/>
      <c r="AW123" s="800"/>
      <c r="AX123" s="800"/>
      <c r="AY123" s="800"/>
      <c r="AZ123" s="800"/>
      <c r="BA123" s="716"/>
      <c r="BB123" s="723"/>
      <c r="BG123" s="462"/>
      <c r="BM123" s="763"/>
      <c r="BN123" s="763"/>
      <c r="BO123" s="763"/>
      <c r="BP123" s="763"/>
      <c r="BQ123" s="763"/>
      <c r="BR123" s="763"/>
      <c r="BS123" s="763"/>
      <c r="BT123" s="763"/>
      <c r="BU123" s="763"/>
      <c r="BV123" s="763"/>
      <c r="BW123" s="763"/>
      <c r="BX123" s="763"/>
      <c r="BY123" s="763"/>
      <c r="BZ123" s="763"/>
      <c r="CA123" s="763"/>
      <c r="CB123" s="763"/>
      <c r="CC123" s="763"/>
      <c r="CD123" s="763"/>
      <c r="CE123" s="763"/>
      <c r="CF123" s="763"/>
      <c r="CG123" s="763"/>
      <c r="CH123" s="763"/>
    </row>
    <row r="124" spans="9:93" ht="30" customHeight="1">
      <c r="J124" s="731" t="str">
        <f ca="1">+K124</f>
        <v>FEVEREIRO</v>
      </c>
      <c r="K124" s="817" t="str">
        <f ca="1">UPPER(TEXT($O$4,"MMMM"))</f>
        <v>FEVEREIRO</v>
      </c>
      <c r="L124" s="817"/>
      <c r="M124" s="817"/>
      <c r="N124" s="817"/>
      <c r="O124" s="817"/>
      <c r="P124" s="817"/>
      <c r="Q124" s="557"/>
      <c r="R124" s="561">
        <v>4</v>
      </c>
      <c r="S124" s="557"/>
      <c r="T124" s="818" t="str">
        <f>IF(R124=1,divs!$D$30,IF(R124=2,divs!$D$31,IF(R124=3,divs!$D$32,IF(R124=4,divs!$D$33,IF(R124=5,divs!$D$34,IF(R124=6,divs!$D$35,IF(R124=7,divs!$D$36,IF(R124=8,divs!$D$37,IF(R124=9,divs!$D$38)))))))))</f>
        <v>Muito trabalho, stress, pensamentos agitados, planejamento. É preciso manter a calma e relaxar.</v>
      </c>
      <c r="U124" s="818"/>
      <c r="V124" s="818"/>
      <c r="W124" s="818"/>
      <c r="X124" s="818"/>
      <c r="Y124" s="818"/>
      <c r="Z124" s="818"/>
      <c r="AA124" s="818"/>
      <c r="AB124" s="818"/>
      <c r="AC124" s="818"/>
      <c r="AD124" s="818"/>
      <c r="AE124" s="818"/>
      <c r="AF124" s="818"/>
      <c r="AG124" s="818"/>
      <c r="AH124" s="818"/>
      <c r="AI124" s="818"/>
      <c r="AJ124" s="818"/>
      <c r="AK124" s="818"/>
      <c r="AL124" s="818"/>
      <c r="AM124" s="818"/>
      <c r="AN124" s="818"/>
      <c r="AO124" s="818"/>
      <c r="AP124" s="818"/>
      <c r="AQ124" s="818"/>
      <c r="AR124" s="818"/>
      <c r="AS124" s="818"/>
      <c r="AT124" s="818"/>
      <c r="AU124" s="818"/>
      <c r="AV124" s="818"/>
      <c r="AW124" s="818"/>
      <c r="AX124" s="818"/>
      <c r="AY124" s="818"/>
      <c r="AZ124" s="818"/>
      <c r="BA124" s="818"/>
      <c r="BB124" s="818"/>
      <c r="BE124" s="751"/>
      <c r="BF124" s="654"/>
      <c r="BG124" s="654"/>
      <c r="BH124" s="654"/>
      <c r="BI124" s="654"/>
      <c r="BJ124" s="654"/>
      <c r="BK124" s="654"/>
      <c r="BL124" s="654"/>
      <c r="BM124" s="654"/>
      <c r="BN124" s="654"/>
      <c r="BO124" s="654"/>
      <c r="BP124" s="654"/>
      <c r="BQ124" s="654"/>
      <c r="BR124" s="654"/>
      <c r="BS124" s="654"/>
      <c r="BT124" s="654"/>
      <c r="BU124" s="654"/>
      <c r="BV124" s="654"/>
      <c r="BW124" s="654"/>
      <c r="BX124" s="654"/>
      <c r="BY124" s="654"/>
      <c r="BZ124" s="654"/>
      <c r="CA124" s="654"/>
      <c r="CB124" s="654"/>
      <c r="CC124" s="654"/>
      <c r="CD124" s="654"/>
      <c r="CE124" s="654"/>
      <c r="CF124" s="654"/>
      <c r="CG124" s="654"/>
      <c r="CH124" s="654"/>
      <c r="CI124" s="654"/>
      <c r="CJ124" s="654"/>
      <c r="CK124" s="654"/>
      <c r="CL124" s="654"/>
      <c r="CM124" s="654"/>
      <c r="CN124" s="654"/>
      <c r="CO124" s="654"/>
    </row>
    <row r="125" spans="9:93" ht="21.75" customHeight="1">
      <c r="K125" s="716"/>
      <c r="L125" s="716"/>
      <c r="M125" s="716"/>
      <c r="N125" s="716"/>
      <c r="O125" s="716"/>
      <c r="P125" s="716"/>
      <c r="Q125" s="716"/>
      <c r="R125" s="716"/>
      <c r="S125" s="716"/>
      <c r="T125" s="716"/>
      <c r="U125" s="716"/>
      <c r="V125" s="716"/>
      <c r="W125" s="716"/>
      <c r="X125" s="716"/>
      <c r="Y125" s="716"/>
      <c r="Z125" s="716"/>
      <c r="AA125" s="716"/>
      <c r="AB125" s="716"/>
      <c r="AC125" s="716"/>
      <c r="AD125" s="716"/>
      <c r="AE125" s="716"/>
      <c r="AF125" s="716"/>
      <c r="AG125" s="716"/>
      <c r="AH125" s="716"/>
      <c r="AI125" s="716"/>
      <c r="AJ125" s="716"/>
      <c r="AK125" s="716"/>
      <c r="AL125" s="716"/>
      <c r="AM125" s="716"/>
      <c r="AN125" s="716"/>
      <c r="AO125" s="716"/>
      <c r="AP125" s="716"/>
      <c r="AQ125" s="716"/>
      <c r="AR125" s="716"/>
      <c r="AS125" s="716"/>
      <c r="AT125" s="716"/>
      <c r="AU125" s="716"/>
      <c r="AV125" s="716"/>
      <c r="AW125" s="716"/>
      <c r="AX125" s="716"/>
      <c r="AY125" s="716"/>
      <c r="AZ125" s="716"/>
      <c r="BA125" s="716"/>
      <c r="BB125" s="723"/>
      <c r="BG125" s="462"/>
      <c r="BM125" s="720"/>
      <c r="BN125" s="720"/>
      <c r="BO125" s="720"/>
      <c r="BP125" s="720"/>
      <c r="BQ125" s="720"/>
      <c r="BR125" s="720"/>
      <c r="BS125" s="720"/>
      <c r="BT125" s="720"/>
      <c r="BU125" s="720"/>
      <c r="BV125" s="720"/>
      <c r="BW125" s="720"/>
      <c r="BX125" s="720"/>
      <c r="BY125" s="720"/>
      <c r="BZ125" s="720"/>
      <c r="CA125" s="720"/>
      <c r="CB125" s="720"/>
      <c r="CC125" s="720"/>
      <c r="CD125" s="720"/>
      <c r="CE125" s="720"/>
      <c r="CF125" s="720"/>
      <c r="CG125" s="720"/>
      <c r="CH125" s="720"/>
    </row>
    <row r="126" spans="9:93" ht="3" customHeight="1" thickBot="1">
      <c r="K126" s="716"/>
      <c r="L126" s="716"/>
      <c r="M126" s="716"/>
      <c r="N126" s="716"/>
      <c r="O126" s="716"/>
      <c r="P126" s="716"/>
      <c r="Q126" s="716"/>
      <c r="R126" s="716"/>
      <c r="S126" s="716"/>
      <c r="T126" s="716"/>
      <c r="U126" s="716"/>
      <c r="V126" s="716"/>
      <c r="W126" s="716"/>
      <c r="X126" s="716"/>
      <c r="Y126" s="716"/>
      <c r="Z126" s="716"/>
      <c r="AA126" s="716"/>
      <c r="AB126" s="716"/>
      <c r="AC126" s="716"/>
      <c r="AD126" s="716"/>
      <c r="AE126" s="716"/>
      <c r="AF126" s="716"/>
      <c r="AG126" s="716"/>
      <c r="AH126" s="716"/>
      <c r="AI126" s="716"/>
      <c r="AJ126" s="716"/>
      <c r="AK126" s="716"/>
      <c r="AL126" s="716"/>
      <c r="AM126" s="716"/>
      <c r="AN126" s="716"/>
      <c r="AO126" s="716"/>
      <c r="AP126" s="716"/>
      <c r="AQ126" s="716"/>
      <c r="AR126" s="716"/>
      <c r="AS126" s="716"/>
      <c r="AT126" s="716"/>
      <c r="AU126" s="716"/>
      <c r="AV126" s="716"/>
      <c r="AW126" s="716"/>
      <c r="AX126" s="716"/>
      <c r="AY126" s="716"/>
      <c r="AZ126" s="716"/>
      <c r="BA126" s="716"/>
      <c r="BB126" s="723"/>
      <c r="BG126" s="462"/>
      <c r="BM126" s="720"/>
      <c r="BN126" s="720"/>
      <c r="BO126" s="720"/>
      <c r="BP126" s="720"/>
      <c r="BQ126" s="720"/>
      <c r="BR126" s="720"/>
      <c r="BS126" s="720"/>
      <c r="BT126" s="720"/>
      <c r="BU126" s="720"/>
      <c r="BV126" s="720"/>
      <c r="BW126" s="720"/>
      <c r="BX126" s="720"/>
      <c r="BY126" s="720"/>
      <c r="BZ126" s="720"/>
      <c r="CA126" s="720"/>
      <c r="CB126" s="720"/>
      <c r="CC126" s="720"/>
      <c r="CD126" s="720"/>
      <c r="CE126" s="720"/>
      <c r="CF126" s="720"/>
      <c r="CG126" s="720"/>
      <c r="CH126" s="720"/>
    </row>
    <row r="127" spans="9:93" ht="21.75" customHeight="1" thickBot="1">
      <c r="J127" s="643"/>
      <c r="K127" s="331"/>
      <c r="L127" s="836" t="s">
        <v>444</v>
      </c>
      <c r="M127" s="836"/>
      <c r="N127" s="836"/>
      <c r="O127" s="836"/>
      <c r="P127" s="836"/>
      <c r="Q127" s="836"/>
      <c r="R127" s="836"/>
      <c r="S127" s="752"/>
      <c r="T127" s="752"/>
      <c r="U127" s="837">
        <f ca="1">+'Grafico Tempo'!AO47</f>
        <v>0</v>
      </c>
      <c r="V127" s="838"/>
      <c r="W127" s="839"/>
      <c r="BG127" t="s">
        <v>55</v>
      </c>
    </row>
    <row r="128" spans="9:93" ht="21.75" customHeight="1" thickBot="1">
      <c r="J128" s="643"/>
      <c r="K128" s="331"/>
      <c r="L128" s="836" t="str">
        <f ca="1">IF(U127,'Grafico Tempo'!AP47,IF(PRINT!U128,'Grafico Tempo'!AP48,IF(PRINT!U129,'Grafico Tempo'!AP49,0)))</f>
        <v>Colheita</v>
      </c>
      <c r="M128" s="836" t="str">
        <f ca="1">IF(U127&gt;1,'[1]Grafico Tempo'!AP47,IF([1]PRINT!U128&gt;1,'[1]Grafico Tempo'!AP48,IF([1]PRINT!U129&gt;1,'[1]Grafico Tempo'!AP49,0)))</f>
        <v>Colheita</v>
      </c>
      <c r="N128" s="836"/>
      <c r="O128" s="836"/>
      <c r="P128" s="836"/>
      <c r="Q128" s="836"/>
      <c r="R128" s="836"/>
      <c r="S128" s="753"/>
      <c r="T128" s="753"/>
      <c r="U128" s="837">
        <f ca="1">+'Grafico Tempo'!AO48</f>
        <v>0</v>
      </c>
      <c r="V128" s="838"/>
      <c r="W128" s="839"/>
    </row>
    <row r="129" spans="11:93" ht="13.5" customHeight="1">
      <c r="U129" s="844">
        <f ca="1">+'Grafico Tempo'!AO49</f>
        <v>1</v>
      </c>
      <c r="V129" s="845"/>
      <c r="W129" s="846"/>
      <c r="X129" s="562"/>
      <c r="Y129" s="840"/>
      <c r="Z129" s="840"/>
      <c r="AA129" s="840"/>
      <c r="AB129" s="840"/>
      <c r="AC129" s="841">
        <f ca="1">+'Grafico Tempo'!AD45</f>
        <v>1953</v>
      </c>
      <c r="AD129" s="842"/>
      <c r="AE129" s="842"/>
      <c r="AF129" s="842"/>
      <c r="AG129" s="843"/>
      <c r="AH129" s="557"/>
      <c r="AI129" s="840"/>
      <c r="AJ129" s="840"/>
      <c r="AK129" s="840"/>
      <c r="AL129" s="840"/>
      <c r="AM129" s="840"/>
      <c r="AN129" s="841">
        <f ca="1">+'Grafico Tempo'!CD45</f>
        <v>0</v>
      </c>
      <c r="AO129" s="842"/>
      <c r="AP129" s="842"/>
      <c r="AQ129" s="842"/>
      <c r="AR129" s="843"/>
      <c r="AT129" s="562"/>
      <c r="AU129" s="562"/>
      <c r="BD129" s="730"/>
      <c r="BN129" s="763"/>
      <c r="BO129" s="763"/>
      <c r="BP129" s="763"/>
      <c r="BQ129" s="763"/>
      <c r="BR129" s="763"/>
      <c r="BS129" s="763"/>
      <c r="BT129" s="763"/>
      <c r="BU129" s="763"/>
      <c r="BV129" s="763"/>
      <c r="BW129" s="763"/>
      <c r="BX129" s="763"/>
      <c r="BY129" s="763"/>
      <c r="BZ129" s="763"/>
      <c r="CA129" s="763"/>
      <c r="CB129" s="763"/>
      <c r="CC129" s="763"/>
      <c r="CD129" s="763"/>
      <c r="CE129" s="763"/>
      <c r="CF129" s="763"/>
      <c r="CG129" s="763"/>
      <c r="CH129" s="763"/>
      <c r="CI129" s="763"/>
    </row>
    <row r="130" spans="11:93" ht="98.25" customHeight="1">
      <c r="K130" s="557"/>
      <c r="L130" s="847" t="str">
        <f ca="1">IF(CVS!B7=1,CVS!B7,IF(U127=2,CVS!B11,IF(U127=3,CVS!B16,IF(U127=4,CVS!B21,IF(U127=5,CVS!B26,IF(U127=6,CVS!B31,IF(U127=7,CVS!B36,IF(U127=8,CVS!B41,IF(U127=9,CVS!B46,IF(U128=1,CVS!E7,IF(U128=2,CVS!E11,IF(U128=3,CVS!E16,IF(U128=4,CVS!E21,IF(U128=5,CVS!E26,IF(U128=6,CVS!E31,IF(U128=7,CVS!E36,IF(U128=8,CVS!E41,IF(U128=9,CVS!E46,IF(U128=11,CVS!E51,IF(U129=1,CVS!H7,IF(U129=2,CVS!H11,IF(U129=3,CVS!H16,IF(U129=4,CVS!H21,IF(U129=5,CVS!H26,IF(U129=6,CVS!H31,IF(U129=7,CVS!H36,IF(U129=8,CVS!H41,IF(U129=9,CVS!H46,IF(U129=11,CVS!H51,0)))))))))))))))))))))))))))))</f>
        <v>Este Ciclo Vital de Colheita com a influência da vibração 1, indica movimento e atividades constantes. Não há previsão de descanso. Deve=se aproveitar para dar início a novos projetos e novas atividades que venham a engrandecer o seu desafio principal.</v>
      </c>
      <c r="M130" s="848"/>
      <c r="N130" s="848"/>
      <c r="O130" s="848"/>
      <c r="P130" s="848"/>
      <c r="Q130" s="848"/>
      <c r="R130" s="848"/>
      <c r="S130" s="848"/>
      <c r="T130" s="848"/>
      <c r="U130" s="848"/>
      <c r="V130" s="848"/>
      <c r="W130" s="848"/>
      <c r="X130" s="848"/>
      <c r="Y130" s="848"/>
      <c r="Z130" s="848"/>
      <c r="AA130" s="848"/>
      <c r="AB130" s="848"/>
      <c r="AC130" s="848"/>
      <c r="AD130" s="848"/>
      <c r="AE130" s="848"/>
      <c r="AF130" s="848"/>
      <c r="AG130" s="848"/>
      <c r="AH130" s="848"/>
      <c r="AI130" s="848"/>
      <c r="AJ130" s="848"/>
      <c r="AK130" s="848"/>
      <c r="AL130" s="848"/>
      <c r="AM130" s="848"/>
      <c r="AN130" s="848"/>
      <c r="AO130" s="848"/>
      <c r="AP130" s="848"/>
      <c r="AQ130" s="848"/>
      <c r="AR130" s="848"/>
      <c r="AS130" s="848"/>
      <c r="AT130" s="848"/>
      <c r="AU130" s="848"/>
      <c r="AV130" s="848"/>
      <c r="AW130" s="848"/>
      <c r="AX130" s="848"/>
      <c r="AY130" s="848"/>
      <c r="AZ130" s="848"/>
      <c r="BA130" s="848"/>
      <c r="BB130" s="849"/>
      <c r="BC130" s="557"/>
      <c r="BD130" s="730"/>
      <c r="BN130" s="763"/>
      <c r="BO130" s="763"/>
      <c r="BP130" s="763"/>
      <c r="BQ130" s="763"/>
      <c r="BR130" s="763"/>
      <c r="BS130" s="763"/>
      <c r="BT130" s="763"/>
      <c r="BU130" s="763"/>
      <c r="BV130" s="763"/>
      <c r="BW130" s="763"/>
      <c r="BX130" s="763"/>
      <c r="BY130" s="763"/>
      <c r="BZ130" s="763"/>
      <c r="CA130" s="763"/>
      <c r="CB130" s="763"/>
      <c r="CC130" s="763"/>
      <c r="CD130" s="763"/>
      <c r="CE130" s="763"/>
      <c r="CF130" s="763"/>
      <c r="CG130" s="763"/>
      <c r="CH130" s="763"/>
      <c r="CI130" s="763"/>
    </row>
    <row r="131" spans="11:93" ht="23.25" customHeight="1" thickBot="1">
      <c r="AM131" s="331">
        <v>9</v>
      </c>
      <c r="BE131" s="751"/>
      <c r="BF131" s="654"/>
      <c r="BG131" s="800"/>
      <c r="BH131" s="800"/>
      <c r="BI131" s="800"/>
      <c r="BJ131" s="800"/>
      <c r="BK131" s="800"/>
      <c r="BL131" s="800"/>
      <c r="BM131" s="800"/>
      <c r="BN131" s="800"/>
      <c r="BO131" s="800"/>
      <c r="BP131" s="800"/>
      <c r="BQ131" s="800"/>
      <c r="BR131" s="800"/>
      <c r="BS131" s="800"/>
      <c r="BT131" s="800"/>
      <c r="BU131" s="800"/>
      <c r="BV131" s="800"/>
      <c r="BW131" s="800"/>
      <c r="BX131" s="800"/>
      <c r="BY131" s="800"/>
      <c r="BZ131" s="800"/>
      <c r="CA131" s="800"/>
      <c r="CB131" s="800"/>
      <c r="CC131" s="800"/>
      <c r="CD131" s="800"/>
      <c r="CE131" s="800"/>
      <c r="CF131" s="800"/>
      <c r="CG131" s="800"/>
      <c r="CH131" s="800"/>
      <c r="CI131" s="800"/>
      <c r="CJ131" s="800"/>
      <c r="CK131" s="800"/>
      <c r="CL131" s="800"/>
      <c r="CM131" s="800"/>
      <c r="CN131" s="800"/>
      <c r="CO131" s="800"/>
    </row>
    <row r="132" spans="11:93" ht="13.5" customHeight="1">
      <c r="K132" s="850" t="s">
        <v>56</v>
      </c>
      <c r="L132" s="850"/>
      <c r="M132" s="850"/>
      <c r="N132" s="850"/>
      <c r="O132" s="850"/>
      <c r="P132" s="850"/>
      <c r="Q132" s="850"/>
      <c r="R132" s="850"/>
      <c r="S132" s="563"/>
      <c r="T132" s="563"/>
      <c r="U132" s="851">
        <f ca="1">+'Grafico Tempo'!AP31</f>
        <v>2</v>
      </c>
      <c r="V132" s="845"/>
      <c r="W132" s="846"/>
      <c r="Y132" s="840" t="s">
        <v>61</v>
      </c>
      <c r="Z132" s="840"/>
      <c r="AA132" s="840"/>
      <c r="AB132" s="840"/>
      <c r="AC132" s="852">
        <f ca="1">+'Grafico Tempo'!AD31</f>
        <v>1961</v>
      </c>
      <c r="AD132" s="842"/>
      <c r="AE132" s="842"/>
      <c r="AF132" s="842"/>
      <c r="AG132" s="843"/>
      <c r="AH132" s="557"/>
      <c r="AI132" s="840" t="s">
        <v>482</v>
      </c>
      <c r="AJ132" s="840"/>
      <c r="AK132" s="840"/>
      <c r="AL132" s="840"/>
      <c r="AM132" s="840"/>
      <c r="AN132" s="852">
        <f ca="1">+'Grafico Tempo'!BD31</f>
        <v>1970</v>
      </c>
      <c r="AO132" s="842"/>
      <c r="AP132" s="842"/>
      <c r="AQ132" s="842"/>
      <c r="AR132" s="843"/>
      <c r="BE132" s="751"/>
      <c r="BF132" s="654"/>
      <c r="BG132" s="800"/>
      <c r="BH132" s="800"/>
      <c r="BI132" s="800"/>
      <c r="BJ132" s="800"/>
      <c r="BK132" s="800"/>
      <c r="BL132" s="800"/>
      <c r="BM132" s="800"/>
      <c r="BN132" s="800"/>
      <c r="BO132" s="800"/>
      <c r="BP132" s="800"/>
      <c r="BQ132" s="800"/>
      <c r="BR132" s="800"/>
      <c r="BS132" s="800"/>
      <c r="BT132" s="800"/>
      <c r="BU132" s="800"/>
      <c r="BV132" s="800"/>
      <c r="BW132" s="800"/>
      <c r="BX132" s="800"/>
      <c r="BY132" s="800"/>
      <c r="BZ132" s="800"/>
      <c r="CA132" s="800"/>
      <c r="CB132" s="800"/>
      <c r="CC132" s="800"/>
      <c r="CD132" s="800"/>
      <c r="CE132" s="800"/>
      <c r="CF132" s="800"/>
      <c r="CG132" s="800"/>
      <c r="CH132" s="800"/>
      <c r="CI132" s="800"/>
      <c r="CJ132" s="800"/>
      <c r="CK132" s="800"/>
      <c r="CL132" s="800"/>
      <c r="CM132" s="800"/>
      <c r="CN132" s="800"/>
      <c r="CO132" s="800"/>
    </row>
    <row r="133" spans="11:93" ht="57.75" customHeight="1">
      <c r="K133" s="557"/>
      <c r="L133" s="847" t="str">
        <f ca="1">IF(U132=1,PINSUB!B7,IF(U132=2,PINSUB!B11,IF(U132=3,PINSUB!B16,IF(U132=4,PINSUB!B21,IF(U132=5,PINSUB!B26,IF(U132=6,PINSUB!B31,IF(U132=7,PINSUB!B36,IF(U132=8,PINSUB!B41,IF(U132=9,PINSUB!B46,IF(U132=11,PINSUB!B51,0))))))))))</f>
        <v>Esta vibração é bastante pesada para se dar início na vida, pois pode acarretar o distanciamento dos pais logo na infância. Após esse período, pode haver forte dependência da figura feminina durante todo o pináculo. Em todos os outros aspectos ele é bastante favorável, por facilitar o relacionamento com amigos e sociedades e harmonia no casamento (sempre lembrando da dualidade, onde o nível de frequência direciona para o lado positivo ou negativo). É um período que não propõe mudanças e pode acarretar comodismo.</v>
      </c>
      <c r="M133" s="848"/>
      <c r="N133" s="848"/>
      <c r="O133" s="848"/>
      <c r="P133" s="848"/>
      <c r="Q133" s="848"/>
      <c r="R133" s="848"/>
      <c r="S133" s="848"/>
      <c r="T133" s="848"/>
      <c r="U133" s="848"/>
      <c r="V133" s="848"/>
      <c r="W133" s="848"/>
      <c r="X133" s="848"/>
      <c r="Y133" s="848"/>
      <c r="Z133" s="848"/>
      <c r="AA133" s="848"/>
      <c r="AB133" s="848"/>
      <c r="AC133" s="848"/>
      <c r="AD133" s="848"/>
      <c r="AE133" s="848"/>
      <c r="AF133" s="848"/>
      <c r="AG133" s="848"/>
      <c r="AH133" s="848"/>
      <c r="AI133" s="848"/>
      <c r="AJ133" s="848"/>
      <c r="AK133" s="848"/>
      <c r="AL133" s="848"/>
      <c r="AM133" s="848"/>
      <c r="AN133" s="848"/>
      <c r="AO133" s="848"/>
      <c r="AP133" s="848"/>
      <c r="AQ133" s="848"/>
      <c r="AR133" s="848"/>
      <c r="AS133" s="848"/>
      <c r="AT133" s="848"/>
      <c r="AU133" s="848"/>
      <c r="AV133" s="848"/>
      <c r="AW133" s="848"/>
      <c r="AX133" s="848"/>
      <c r="AY133" s="848"/>
      <c r="AZ133" s="848"/>
      <c r="BA133" s="848"/>
      <c r="BB133" s="849"/>
      <c r="BC133" s="557"/>
      <c r="BM133" s="444"/>
    </row>
    <row r="134" spans="11:93" ht="31.5" customHeight="1" thickBot="1">
      <c r="K134" s="716"/>
      <c r="L134" s="853"/>
      <c r="M134" s="853"/>
      <c r="N134" s="853"/>
      <c r="O134" s="559"/>
      <c r="P134" s="564"/>
      <c r="Q134" s="853"/>
      <c r="R134" s="853"/>
      <c r="S134" s="853"/>
      <c r="U134" s="854"/>
      <c r="V134" s="854"/>
      <c r="W134" s="767"/>
      <c r="X134" s="767"/>
      <c r="Y134" s="799"/>
      <c r="Z134" s="799"/>
      <c r="AA134" s="855"/>
      <c r="AB134" s="767"/>
      <c r="AC134" s="754"/>
      <c r="AD134" s="772"/>
      <c r="AE134" s="772"/>
      <c r="AF134" s="754"/>
      <c r="AG134" s="557"/>
      <c r="BD134" s="730"/>
    </row>
    <row r="135" spans="11:93" ht="18.75" customHeight="1">
      <c r="K135" s="850" t="s">
        <v>445</v>
      </c>
      <c r="L135" s="850"/>
      <c r="M135" s="850"/>
      <c r="N135" s="850"/>
      <c r="O135" s="850"/>
      <c r="P135" s="850"/>
      <c r="Q135" s="850"/>
      <c r="R135" s="850"/>
      <c r="S135" s="563"/>
      <c r="T135" s="563"/>
      <c r="U135" s="844">
        <f ca="1">IF('Grafico Tempo'!Q61&gt;0,'Grafico Tempo'!D61,IF('Grafico Tempo'!Q70&gt;0,'Grafico Tempo'!D70,IF('Grafico Tempo'!Q79&gt;0,'Grafico Tempo'!D79,IF('Grafico Tempo'!Q88&gt;0,'Grafico Tempo'!D88,IF('Grafico Tempo'!Q97&gt;0,'Grafico Tempo'!D97,IF('Grafico Tempo'!Q106&gt;0,'Grafico Tempo'!D106,IF('Grafico Tempo'!Q115&gt;0,'Grafico Tempo'!D115,IF('Grafico Tempo'!Q124&gt;0,'Grafico Tempo'!D124,IF('Grafico Tempo'!Q133&gt;0,'Grafico Tempo'!D133,IF('Grafico Tempo'!Q142&gt;0,'Grafico Tempo'!D142,IF('Grafico Tempo'!Q151&gt;0,'Grafico Tempo'!D151,IF('Grafico Tempo'!Q160&gt;0,'Grafico Tempo'!D160,0))))))))))))</f>
        <v>0</v>
      </c>
      <c r="V135" s="845"/>
      <c r="W135" s="846"/>
      <c r="Y135" s="840" t="s">
        <v>61</v>
      </c>
      <c r="Z135" s="840"/>
      <c r="AA135" s="840"/>
      <c r="AB135" s="840"/>
      <c r="AC135" s="841">
        <f ca="1">+'Grafico Tempo'!AQ60</f>
        <v>0</v>
      </c>
      <c r="AD135" s="842"/>
      <c r="AE135" s="842"/>
      <c r="AF135" s="842"/>
      <c r="AG135" s="843"/>
      <c r="AH135" s="557"/>
      <c r="AI135" s="840" t="s">
        <v>482</v>
      </c>
      <c r="AJ135" s="840"/>
      <c r="AK135" s="840"/>
      <c r="AL135" s="840"/>
      <c r="AM135" s="840"/>
      <c r="AN135" s="841">
        <f ca="1">+'Grafico Tempo'!BA60</f>
        <v>0</v>
      </c>
      <c r="AO135" s="842"/>
      <c r="AP135" s="842"/>
      <c r="AQ135" s="842"/>
      <c r="AR135" s="843"/>
      <c r="BD135" s="730"/>
    </row>
    <row r="136" spans="11:93" ht="84" customHeight="1">
      <c r="L136" s="847">
        <f ca="1">IF(U135=1,PINSUB!E7,IF(U135=2,PINSUB!E11,IF(U135=3,PINSUB!E16,IF(U135=4,PINSUB!E21,IF(U135=5,PINSUB!E26,IF(U135=6,PINSUB!E31,IF(U135=7,PINSUB!E36,IF(U135=8,PINSUB!E41,IF(U135=9,PINSUB!E46,0)))))))))</f>
        <v>0</v>
      </c>
      <c r="M136" s="848"/>
      <c r="N136" s="848"/>
      <c r="O136" s="848"/>
      <c r="P136" s="848"/>
      <c r="Q136" s="848"/>
      <c r="R136" s="848"/>
      <c r="S136" s="848"/>
      <c r="T136" s="848"/>
      <c r="U136" s="848"/>
      <c r="V136" s="848"/>
      <c r="W136" s="848"/>
      <c r="X136" s="848"/>
      <c r="Y136" s="848"/>
      <c r="Z136" s="848"/>
      <c r="AA136" s="848"/>
      <c r="AB136" s="848"/>
      <c r="AC136" s="848"/>
      <c r="AD136" s="848"/>
      <c r="AE136" s="848"/>
      <c r="AF136" s="848"/>
      <c r="AG136" s="848"/>
      <c r="AH136" s="848"/>
      <c r="AI136" s="848"/>
      <c r="AJ136" s="848"/>
      <c r="AK136" s="848"/>
      <c r="AL136" s="848"/>
      <c r="AM136" s="848"/>
      <c r="AN136" s="848"/>
      <c r="AO136" s="848"/>
      <c r="AP136" s="848"/>
      <c r="AQ136" s="848"/>
      <c r="AR136" s="848"/>
      <c r="AS136" s="848"/>
      <c r="AT136" s="848"/>
      <c r="AU136" s="848"/>
      <c r="AV136" s="848"/>
      <c r="AW136" s="848"/>
      <c r="AX136" s="848"/>
      <c r="AY136" s="848"/>
      <c r="AZ136" s="848"/>
      <c r="BA136" s="848"/>
      <c r="BB136" s="849"/>
      <c r="BD136" s="730"/>
      <c r="BN136" s="763"/>
      <c r="BO136" s="763"/>
      <c r="BP136" s="763"/>
      <c r="BQ136" s="763"/>
      <c r="BR136" s="763"/>
      <c r="BS136" s="763"/>
      <c r="BT136" s="763"/>
      <c r="BU136" s="763"/>
      <c r="BV136" s="763"/>
      <c r="BW136" s="763"/>
      <c r="BX136" s="763"/>
      <c r="BY136" s="763"/>
      <c r="BZ136" s="763"/>
      <c r="CA136" s="763"/>
      <c r="CB136" s="763"/>
      <c r="CC136" s="763"/>
      <c r="CD136" s="763"/>
      <c r="CE136" s="763"/>
      <c r="CF136" s="763"/>
      <c r="CG136" s="763"/>
      <c r="CH136" s="763"/>
      <c r="CI136" s="763"/>
    </row>
    <row r="137" spans="11:93" ht="48" customHeight="1">
      <c r="BI137" s="755"/>
      <c r="BJ137" s="755"/>
      <c r="BK137" s="755"/>
      <c r="BL137" s="755"/>
      <c r="BM137" s="755"/>
      <c r="BN137" s="755"/>
      <c r="BO137" s="755"/>
      <c r="BP137" s="756"/>
      <c r="BQ137" s="756"/>
      <c r="BR137" s="757"/>
      <c r="BS137" s="757"/>
      <c r="BT137" s="757"/>
      <c r="BU137" s="757"/>
      <c r="BV137" s="757"/>
      <c r="BW137" s="757"/>
      <c r="BX137" s="757"/>
      <c r="BY137" s="757"/>
    </row>
    <row r="138" spans="11:93" ht="22.5" customHeight="1">
      <c r="K138" s="831" t="s">
        <v>376</v>
      </c>
      <c r="L138" s="831"/>
      <c r="M138" s="831"/>
      <c r="N138" s="831"/>
      <c r="O138" s="831"/>
      <c r="P138" s="831"/>
      <c r="Q138" s="831"/>
      <c r="R138" s="831"/>
      <c r="S138" s="831"/>
      <c r="T138" s="831"/>
      <c r="U138" s="831"/>
      <c r="V138" s="831"/>
      <c r="W138" s="791">
        <f>+'Grafico Tempo'!D28</f>
        <v>1</v>
      </c>
      <c r="X138" s="856"/>
      <c r="Y138" s="856"/>
      <c r="Z138" s="856"/>
      <c r="AA138" s="856"/>
      <c r="AB138" s="792"/>
      <c r="AC138" s="723"/>
      <c r="AD138" s="723"/>
      <c r="AE138" s="723"/>
      <c r="AK138" s="565">
        <v>1</v>
      </c>
      <c r="BI138" s="755"/>
      <c r="BJ138" s="755"/>
      <c r="BK138" s="755"/>
      <c r="BL138" s="756"/>
      <c r="BM138" s="756"/>
      <c r="BN138" s="755"/>
      <c r="BO138" s="742"/>
      <c r="BP138" s="755"/>
      <c r="BQ138" s="755"/>
      <c r="BR138" s="716"/>
      <c r="BS138" s="716"/>
      <c r="BT138" s="716"/>
      <c r="BU138" s="716"/>
      <c r="BV138" s="716"/>
      <c r="BW138" s="716"/>
      <c r="BX138" s="716"/>
      <c r="BY138" s="716"/>
    </row>
    <row r="139" spans="11:93" ht="42" customHeight="1">
      <c r="K139" s="790" t="s">
        <v>446</v>
      </c>
      <c r="L139" s="790"/>
      <c r="M139" s="790"/>
      <c r="N139" s="790"/>
      <c r="O139" s="790"/>
      <c r="P139" s="790"/>
      <c r="Q139" s="790"/>
      <c r="R139" s="790"/>
      <c r="S139" s="790"/>
      <c r="T139" s="790"/>
      <c r="U139" s="790"/>
      <c r="V139" s="790"/>
      <c r="W139" s="790"/>
      <c r="X139" s="790"/>
      <c r="Y139" s="790"/>
      <c r="Z139" s="790"/>
      <c r="AA139" s="790"/>
      <c r="AB139" s="790"/>
      <c r="AC139" s="790"/>
      <c r="AD139" s="790"/>
      <c r="AE139" s="790"/>
      <c r="AF139" s="790"/>
      <c r="AG139" s="790"/>
      <c r="AH139" s="790"/>
      <c r="AI139" s="790"/>
      <c r="AJ139" s="790"/>
      <c r="AK139" s="790"/>
      <c r="AL139" s="790"/>
      <c r="AM139" s="790"/>
      <c r="AN139" s="790"/>
      <c r="AO139" s="790"/>
      <c r="AP139" s="790"/>
      <c r="AQ139" s="790"/>
      <c r="AR139" s="790"/>
      <c r="AS139" s="790"/>
      <c r="AT139" s="790"/>
      <c r="AU139" s="790"/>
      <c r="AV139" s="790"/>
      <c r="AW139" s="790"/>
      <c r="AX139" s="790"/>
      <c r="AY139" s="790"/>
      <c r="AZ139" s="790"/>
      <c r="BI139" s="817"/>
      <c r="BJ139" s="817"/>
      <c r="BK139" s="817"/>
      <c r="BL139" s="817"/>
      <c r="BM139" s="817"/>
      <c r="BN139" s="817"/>
      <c r="BO139" s="817"/>
      <c r="BP139" s="798"/>
      <c r="BQ139" s="798"/>
      <c r="BR139" s="757"/>
      <c r="BS139" s="757"/>
      <c r="BT139" s="757"/>
      <c r="BU139" s="757"/>
      <c r="BV139" s="757"/>
      <c r="BW139" s="757"/>
      <c r="BX139" s="757"/>
      <c r="BY139" s="757"/>
    </row>
    <row r="140" spans="11:93" ht="112.5" customHeight="1">
      <c r="K140" s="857" t="str">
        <f>IF(W138=1,SecChallenge!$C$3,IF(W138=2,SecChallenge!$C$5,IF(W138=3,SecChallenge!$C$7,IF(W138=4,SecChallenge!$C$9,IF(W138=5,SecChallenge!$C$11,IF(W138=6,SecChallenge!$C$13,IF(W138=7,SecChallenge!$C$15,IF(W138=1=8,SecChallenge!$C$17,IF(W138=9,SecChallenge!$C$19)))))))))</f>
        <v xml:space="preserve">O Desafio Secundário com a vibração 1 é saber lidar com a individualidade, usar a liberdade de forma proveitosa ao crescimento espiritual. O indivíduo será sempre testado no uso correto da liderança e este já se manifesta como um dom inato. É necessário aprender a superar todos os obstáculos da vida sozinho, desenvolver a habilidade de ser auto-suficiente, mas nunca deixando de lado a ajuda alheia. Sempre haverá a chance de sucesso nas empreitadas em que realizar por conta própria e estará sempre acompanhado do sucesso. É preciso ter cuidado para não cair no egoísmo, narcisismo ou egocentrismo. </v>
      </c>
      <c r="L140" s="857"/>
      <c r="M140" s="857"/>
      <c r="N140" s="857"/>
      <c r="O140" s="857"/>
      <c r="P140" s="857"/>
      <c r="Q140" s="857"/>
      <c r="R140" s="857"/>
      <c r="S140" s="857"/>
      <c r="T140" s="857"/>
      <c r="U140" s="857"/>
      <c r="V140" s="857"/>
      <c r="W140" s="857"/>
      <c r="X140" s="857"/>
      <c r="Y140" s="857"/>
      <c r="Z140" s="857"/>
      <c r="AA140" s="857"/>
      <c r="AB140" s="857"/>
      <c r="AC140" s="857"/>
      <c r="AD140" s="857"/>
      <c r="AE140" s="857"/>
      <c r="AF140" s="857"/>
      <c r="AG140" s="857"/>
      <c r="AH140" s="857"/>
      <c r="AI140" s="857"/>
      <c r="AJ140" s="857"/>
      <c r="AK140" s="857"/>
      <c r="AL140" s="857"/>
      <c r="AM140" s="857"/>
      <c r="AN140" s="857"/>
      <c r="AO140" s="857"/>
      <c r="AP140" s="857"/>
      <c r="AQ140" s="857"/>
      <c r="AR140" s="857"/>
      <c r="AS140" s="857"/>
      <c r="AT140" s="857"/>
      <c r="AU140" s="857"/>
      <c r="AV140" s="857"/>
      <c r="AW140" s="857"/>
      <c r="AX140" s="857"/>
      <c r="AY140" s="857"/>
      <c r="AZ140" s="857"/>
      <c r="BA140" s="857"/>
      <c r="BB140" s="857"/>
      <c r="BI140" s="755"/>
      <c r="BJ140" s="755"/>
      <c r="BK140" s="755"/>
      <c r="BL140" s="755"/>
      <c r="BM140" s="755"/>
      <c r="BN140" s="755"/>
      <c r="BO140" s="742"/>
      <c r="BP140" s="755"/>
      <c r="BQ140" s="755"/>
      <c r="BR140" s="716"/>
      <c r="BS140" s="716"/>
      <c r="BT140" s="716"/>
      <c r="BU140" s="716"/>
      <c r="BV140" s="716"/>
      <c r="BW140" s="716"/>
      <c r="BX140" s="716"/>
      <c r="BY140" s="716"/>
    </row>
    <row r="141" spans="11:93" ht="30" customHeight="1">
      <c r="K141" s="716"/>
      <c r="L141" s="723"/>
      <c r="M141" s="723"/>
      <c r="N141" s="758"/>
      <c r="O141" s="758"/>
      <c r="P141" s="758"/>
      <c r="Q141" s="758"/>
      <c r="R141" s="758"/>
      <c r="S141" s="758"/>
      <c r="T141" s="723"/>
      <c r="U141" s="723"/>
      <c r="V141" s="818"/>
      <c r="W141" s="818"/>
      <c r="X141" s="818"/>
      <c r="Y141" s="818"/>
      <c r="Z141" s="818"/>
      <c r="AA141" s="818"/>
      <c r="AB141" s="818"/>
      <c r="AC141" s="818"/>
      <c r="AD141" s="818"/>
      <c r="AE141" s="818"/>
      <c r="AF141" s="818"/>
      <c r="AG141" s="818"/>
      <c r="AH141" s="818"/>
      <c r="AI141" s="818"/>
      <c r="AJ141" s="818"/>
      <c r="AK141" s="818"/>
      <c r="AL141" s="818"/>
      <c r="AM141" s="818"/>
      <c r="AN141" s="818"/>
      <c r="AO141" s="818"/>
      <c r="AP141" s="818"/>
      <c r="AQ141" s="818"/>
      <c r="AR141" s="818"/>
      <c r="AS141" s="818"/>
      <c r="AT141" s="818"/>
      <c r="AU141" s="818"/>
      <c r="AV141" s="818"/>
      <c r="AW141" s="818"/>
      <c r="AX141" s="818"/>
      <c r="AY141" s="818"/>
      <c r="BI141" s="759"/>
      <c r="BJ141" s="759"/>
      <c r="BK141" s="759"/>
      <c r="BL141" s="759"/>
      <c r="BM141" s="759"/>
      <c r="BN141" s="759"/>
      <c r="BO141" s="759"/>
      <c r="BP141" s="759"/>
      <c r="BQ141" s="759"/>
    </row>
    <row r="142" spans="11:93" ht="30" customHeight="1">
      <c r="K142" s="831" t="s">
        <v>598</v>
      </c>
      <c r="L142" s="831"/>
      <c r="M142" s="831"/>
      <c r="N142" s="831"/>
      <c r="O142" s="831"/>
      <c r="P142" s="831"/>
      <c r="Q142" s="831"/>
      <c r="R142" s="831"/>
      <c r="S142" s="831"/>
      <c r="T142" s="831"/>
      <c r="U142" s="831"/>
      <c r="V142" s="831"/>
      <c r="W142" s="831"/>
      <c r="X142" s="831"/>
      <c r="Y142" s="831"/>
      <c r="Z142" s="831"/>
      <c r="AA142" s="831"/>
      <c r="AB142" s="831"/>
      <c r="AC142" s="831"/>
      <c r="AD142" s="831"/>
      <c r="AE142" s="831"/>
      <c r="AF142" s="831"/>
      <c r="AG142" s="831"/>
      <c r="BI142" s="759"/>
      <c r="BJ142" s="759"/>
      <c r="BK142" s="759"/>
      <c r="BL142" s="759"/>
      <c r="BM142" s="759"/>
      <c r="BN142" s="759"/>
      <c r="BO142" s="759"/>
      <c r="BP142" s="759"/>
      <c r="BQ142" s="759"/>
    </row>
    <row r="143" spans="11:93" ht="78" customHeight="1">
      <c r="K143" s="785" t="s">
        <v>599</v>
      </c>
      <c r="L143" s="785"/>
      <c r="M143" s="785"/>
      <c r="N143" s="785"/>
      <c r="O143" s="785"/>
      <c r="P143" s="785"/>
      <c r="Q143" s="785"/>
      <c r="R143" s="785"/>
      <c r="S143" s="785"/>
      <c r="T143" s="785"/>
      <c r="U143" s="785"/>
      <c r="V143" s="785"/>
      <c r="W143" s="785"/>
      <c r="X143" s="785"/>
      <c r="Y143" s="785"/>
      <c r="Z143" s="785"/>
      <c r="AA143" s="785"/>
      <c r="AB143" s="785"/>
      <c r="AC143" s="785"/>
      <c r="AD143" s="785"/>
      <c r="AE143" s="785"/>
      <c r="AF143" s="785"/>
      <c r="AG143" s="785"/>
      <c r="AH143" s="785"/>
      <c r="AI143" s="785"/>
      <c r="AJ143" s="785"/>
      <c r="AK143" s="785"/>
      <c r="AL143" s="785"/>
      <c r="AM143" s="785"/>
      <c r="AN143" s="785"/>
      <c r="AO143" s="785"/>
      <c r="AP143" s="785"/>
      <c r="AQ143" s="785"/>
      <c r="AR143" s="785"/>
      <c r="AS143" s="785"/>
      <c r="AT143" s="785"/>
      <c r="AU143" s="785"/>
      <c r="AV143" s="785"/>
      <c r="AW143" s="785"/>
      <c r="AX143" s="785"/>
      <c r="AY143" s="785"/>
      <c r="AZ143" s="785"/>
      <c r="BA143" s="785"/>
      <c r="BB143" s="785"/>
      <c r="BI143" s="759"/>
      <c r="BJ143" s="759"/>
      <c r="BK143" s="759"/>
      <c r="BL143" s="759"/>
      <c r="BM143" s="759"/>
      <c r="BN143" s="759"/>
      <c r="BO143" s="759"/>
      <c r="BP143" s="759"/>
      <c r="BQ143" s="759"/>
    </row>
    <row r="144" spans="11:93" ht="18" customHeight="1">
      <c r="K144" s="370" t="s">
        <v>234</v>
      </c>
      <c r="L144" s="566"/>
      <c r="M144" s="566"/>
      <c r="BI144" s="759"/>
      <c r="BJ144" s="759"/>
      <c r="BK144" s="759"/>
      <c r="BL144" s="759"/>
      <c r="BM144" s="759"/>
      <c r="BN144" s="759"/>
      <c r="BO144" s="759"/>
      <c r="BP144" s="759"/>
      <c r="BQ144" s="759"/>
    </row>
    <row r="145" spans="11:69" ht="46.5" customHeight="1">
      <c r="BI145" s="759"/>
      <c r="BJ145" s="759"/>
      <c r="BK145" s="759"/>
      <c r="BL145" s="759"/>
      <c r="BM145" s="759"/>
      <c r="BN145" s="759"/>
      <c r="BO145" s="759"/>
      <c r="BP145" s="759"/>
      <c r="BQ145" s="759"/>
    </row>
    <row r="146" spans="11:69" ht="30">
      <c r="K146" s="32" t="s">
        <v>223</v>
      </c>
      <c r="L146" s="567"/>
      <c r="M146" s="567"/>
      <c r="N146" s="723"/>
      <c r="O146" s="723"/>
      <c r="P146" s="723"/>
      <c r="Q146" s="723"/>
      <c r="R146" s="723"/>
      <c r="S146" s="723"/>
      <c r="T146" s="723"/>
      <c r="U146" s="723"/>
      <c r="V146" s="723"/>
      <c r="W146" s="723"/>
      <c r="X146" s="723"/>
      <c r="Y146" s="723"/>
      <c r="Z146" s="723"/>
      <c r="AA146" s="723"/>
      <c r="AB146" s="723"/>
      <c r="AC146" s="723"/>
      <c r="AD146" s="723"/>
      <c r="AE146" s="723"/>
      <c r="BI146" s="759"/>
      <c r="BJ146" s="759"/>
      <c r="BK146" s="759"/>
      <c r="BL146" s="759"/>
      <c r="BM146" s="759"/>
      <c r="BN146" s="759"/>
      <c r="BO146" s="759"/>
      <c r="BP146" s="759"/>
      <c r="BQ146" s="759"/>
    </row>
    <row r="147" spans="11:69" ht="15.75" customHeight="1">
      <c r="K147" s="716"/>
      <c r="L147" s="723"/>
      <c r="M147" s="723"/>
      <c r="N147" s="723"/>
      <c r="O147" s="723"/>
      <c r="P147" s="723"/>
      <c r="Q147" s="723"/>
      <c r="R147" s="723"/>
      <c r="S147" s="723"/>
      <c r="T147" s="723"/>
      <c r="U147" s="723"/>
      <c r="V147" s="723"/>
      <c r="W147" s="723"/>
      <c r="X147" s="723"/>
      <c r="Y147" s="723"/>
      <c r="Z147" s="723"/>
      <c r="AA147" s="723"/>
      <c r="AB147" s="723"/>
      <c r="AC147" s="723"/>
      <c r="AD147" s="723"/>
      <c r="AE147" s="723"/>
      <c r="BI147" s="759"/>
      <c r="BJ147" s="759"/>
      <c r="BK147" s="759"/>
      <c r="BL147" s="759"/>
      <c r="BM147" s="759"/>
      <c r="BN147" s="759"/>
      <c r="BO147" s="759"/>
      <c r="BP147" s="759"/>
      <c r="BQ147" s="759"/>
    </row>
    <row r="148" spans="11:69" ht="15.75" customHeight="1">
      <c r="K148" s="716"/>
      <c r="L148" s="723"/>
      <c r="M148" s="723"/>
      <c r="N148" s="723"/>
      <c r="O148" s="723"/>
      <c r="P148" s="723"/>
      <c r="Q148" s="723"/>
      <c r="R148" s="723"/>
      <c r="S148" s="723"/>
      <c r="T148" s="723"/>
      <c r="U148" s="723"/>
      <c r="V148" s="723"/>
      <c r="W148" s="723"/>
      <c r="X148" s="723"/>
      <c r="Y148" s="723"/>
      <c r="Z148" s="723"/>
      <c r="AA148" s="723"/>
      <c r="AB148" s="723"/>
      <c r="AC148" s="723"/>
      <c r="AD148" s="723"/>
      <c r="AE148" s="723"/>
      <c r="BI148" s="759"/>
      <c r="BJ148" s="759"/>
      <c r="BK148" s="759"/>
      <c r="BL148" s="759"/>
      <c r="BM148" s="759"/>
      <c r="BN148" s="759"/>
      <c r="BO148" s="759"/>
      <c r="BP148" s="759"/>
      <c r="BQ148" s="759"/>
    </row>
    <row r="149" spans="11:69" ht="15.75" customHeight="1">
      <c r="K149" s="716"/>
      <c r="L149" s="723"/>
      <c r="M149" s="723"/>
      <c r="N149" s="723"/>
      <c r="O149" s="723"/>
      <c r="P149" s="723"/>
      <c r="Q149" s="723"/>
      <c r="R149" s="723"/>
      <c r="S149" s="723"/>
      <c r="T149" s="723"/>
      <c r="U149" s="723"/>
      <c r="V149" s="723"/>
      <c r="W149" s="723"/>
      <c r="X149" s="723"/>
      <c r="Y149" s="723"/>
      <c r="Z149" s="723"/>
      <c r="AA149" s="723"/>
      <c r="AB149" s="723"/>
      <c r="AC149" s="723"/>
      <c r="AD149" s="723"/>
      <c r="AE149" s="723"/>
      <c r="BI149" s="759"/>
      <c r="BJ149" s="759"/>
      <c r="BK149" s="759"/>
      <c r="BL149" s="759"/>
      <c r="BM149" s="759"/>
      <c r="BN149" s="759"/>
      <c r="BO149" s="759"/>
      <c r="BP149" s="759"/>
      <c r="BQ149" s="759"/>
    </row>
    <row r="150" spans="11:69" ht="15.75" customHeight="1">
      <c r="K150" s="716"/>
      <c r="L150" s="723"/>
      <c r="M150" s="723"/>
      <c r="N150" s="723"/>
      <c r="O150" s="723"/>
      <c r="P150" s="723"/>
      <c r="Q150" s="723"/>
      <c r="R150" s="723"/>
      <c r="S150" s="723"/>
      <c r="T150" s="723"/>
      <c r="U150" s="723"/>
      <c r="V150" s="723"/>
      <c r="W150" s="723"/>
      <c r="X150" s="723"/>
      <c r="Y150" s="723"/>
      <c r="Z150" s="723"/>
      <c r="AA150" s="723"/>
      <c r="AB150" s="723"/>
      <c r="AC150" s="723"/>
      <c r="AD150" s="723"/>
      <c r="AE150" s="723"/>
      <c r="BI150" s="759"/>
      <c r="BJ150" s="759"/>
      <c r="BK150" s="759"/>
      <c r="BL150" s="759"/>
      <c r="BM150" s="759"/>
      <c r="BN150" s="759"/>
      <c r="BO150" s="759"/>
      <c r="BP150" s="759"/>
      <c r="BQ150" s="759"/>
    </row>
    <row r="151" spans="11:69" ht="15.75" customHeight="1">
      <c r="K151" s="716"/>
      <c r="L151" s="723"/>
      <c r="M151" s="723"/>
      <c r="N151" s="723"/>
      <c r="O151" s="723"/>
      <c r="P151" s="723"/>
      <c r="Q151" s="723"/>
      <c r="R151" s="723"/>
      <c r="S151" s="723"/>
      <c r="T151" s="723"/>
      <c r="U151" s="723"/>
      <c r="V151" s="723"/>
      <c r="W151" s="723"/>
      <c r="X151" s="723"/>
      <c r="Y151" s="723"/>
      <c r="Z151" s="723"/>
      <c r="AA151" s="723"/>
      <c r="AB151" s="723"/>
      <c r="AC151" s="723"/>
      <c r="AD151" s="723"/>
      <c r="AE151" s="723"/>
      <c r="BI151" s="759"/>
      <c r="BJ151" s="759"/>
      <c r="BK151" s="759"/>
      <c r="BL151" s="759"/>
      <c r="BM151" s="759"/>
      <c r="BN151" s="759"/>
      <c r="BO151" s="759"/>
      <c r="BP151" s="759"/>
      <c r="BQ151" s="759"/>
    </row>
    <row r="152" spans="11:69" ht="15.75" customHeight="1">
      <c r="K152" s="716"/>
      <c r="L152" s="723"/>
      <c r="M152" s="723"/>
      <c r="N152" s="723"/>
      <c r="O152" s="723"/>
      <c r="P152" s="723"/>
      <c r="Q152" s="723"/>
      <c r="R152" s="723"/>
      <c r="S152" s="723"/>
      <c r="T152" s="723"/>
      <c r="U152" s="723"/>
      <c r="V152" s="723"/>
      <c r="W152" s="723"/>
      <c r="X152" s="723"/>
      <c r="Y152" s="723"/>
      <c r="Z152" s="723"/>
      <c r="AA152" s="723"/>
      <c r="AB152" s="723"/>
      <c r="AC152" s="723"/>
      <c r="AD152" s="723"/>
      <c r="AE152" s="723"/>
      <c r="BI152" s="759"/>
      <c r="BJ152" s="759"/>
      <c r="BK152" s="759"/>
      <c r="BL152" s="759"/>
      <c r="BM152" s="759"/>
      <c r="BN152" s="759"/>
      <c r="BO152" s="759"/>
      <c r="BP152" s="759"/>
      <c r="BQ152" s="759"/>
    </row>
    <row r="153" spans="11:69" ht="15.75" customHeight="1">
      <c r="K153" s="716"/>
      <c r="L153" s="723"/>
      <c r="M153" s="723"/>
      <c r="N153" s="723"/>
      <c r="O153" s="723"/>
      <c r="P153" s="723"/>
      <c r="Q153" s="723"/>
      <c r="R153" s="723"/>
      <c r="S153" s="723"/>
      <c r="T153" s="723"/>
      <c r="U153" s="723"/>
      <c r="V153" s="723"/>
      <c r="W153" s="723"/>
      <c r="X153" s="723"/>
      <c r="Y153" s="723"/>
      <c r="Z153" s="723"/>
      <c r="AA153" s="723"/>
      <c r="AB153" s="723"/>
      <c r="AC153" s="723"/>
      <c r="AD153" s="723"/>
      <c r="AE153" s="723"/>
      <c r="BI153" s="759"/>
      <c r="BJ153" s="759"/>
      <c r="BK153" s="759"/>
      <c r="BL153" s="759"/>
      <c r="BM153" s="759"/>
      <c r="BN153" s="759"/>
      <c r="BO153" s="759"/>
      <c r="BP153" s="759"/>
      <c r="BQ153" s="759"/>
    </row>
    <row r="154" spans="11:69">
      <c r="K154" s="716"/>
      <c r="L154" s="723"/>
      <c r="M154" s="723"/>
      <c r="N154" s="723"/>
      <c r="O154" s="723"/>
      <c r="P154" s="723"/>
      <c r="Q154" s="723"/>
      <c r="R154" s="723"/>
      <c r="S154" s="723"/>
      <c r="T154" s="723"/>
      <c r="U154" s="723"/>
      <c r="V154" s="723"/>
      <c r="W154" s="723"/>
      <c r="X154" s="723"/>
      <c r="Y154" s="723"/>
      <c r="Z154" s="723"/>
      <c r="AA154" s="723"/>
      <c r="AB154" s="723"/>
      <c r="AC154" s="723"/>
      <c r="AD154" s="723"/>
      <c r="AE154" s="723"/>
      <c r="BI154" s="759"/>
      <c r="BJ154" s="759"/>
      <c r="BK154" s="759"/>
      <c r="BL154" s="759"/>
      <c r="BM154" s="759"/>
      <c r="BN154" s="759"/>
      <c r="BO154" s="759"/>
      <c r="BP154" s="759"/>
      <c r="BQ154" s="759"/>
    </row>
    <row r="155" spans="11:69" ht="15.75" customHeight="1">
      <c r="K155" s="716"/>
      <c r="L155" s="723"/>
      <c r="M155" s="723"/>
      <c r="N155" s="723"/>
      <c r="O155" s="723"/>
      <c r="P155" s="723"/>
      <c r="Q155" s="723"/>
      <c r="R155" s="723"/>
      <c r="S155" s="723"/>
      <c r="T155" s="723"/>
      <c r="U155" s="723"/>
      <c r="V155" s="723"/>
      <c r="W155" s="723"/>
      <c r="X155" s="723"/>
      <c r="Y155" s="723"/>
      <c r="Z155" s="723"/>
      <c r="AA155" s="723"/>
      <c r="AB155" s="723"/>
      <c r="AC155" s="723"/>
      <c r="AD155" s="723"/>
      <c r="AE155" s="723"/>
      <c r="BI155" s="759"/>
      <c r="BJ155" s="759"/>
      <c r="BK155" s="759"/>
      <c r="BL155" s="759"/>
      <c r="BM155" s="759"/>
      <c r="BN155" s="759"/>
      <c r="BO155" s="759"/>
      <c r="BP155" s="759"/>
      <c r="BQ155" s="759"/>
    </row>
    <row r="156" spans="11:69" ht="15.75" customHeight="1">
      <c r="K156" s="716"/>
      <c r="L156" s="723"/>
      <c r="M156" s="723"/>
      <c r="N156" s="723"/>
      <c r="O156" s="723"/>
      <c r="P156" s="723"/>
      <c r="Q156" s="723"/>
      <c r="R156" s="723"/>
      <c r="S156" s="723"/>
      <c r="T156" s="723"/>
      <c r="U156" s="723"/>
      <c r="V156" s="723"/>
      <c r="W156" s="723"/>
      <c r="X156" s="723"/>
      <c r="Y156" s="723"/>
      <c r="Z156" s="723"/>
      <c r="AA156" s="723"/>
      <c r="AB156" s="723"/>
      <c r="AC156" s="723"/>
      <c r="AD156" s="723"/>
      <c r="AE156" s="723"/>
      <c r="BI156" s="759"/>
      <c r="BJ156" s="759"/>
      <c r="BK156" s="759"/>
      <c r="BL156" s="759"/>
      <c r="BM156" s="759"/>
      <c r="BN156" s="759"/>
      <c r="BO156" s="759"/>
      <c r="BP156" s="759"/>
      <c r="BQ156" s="759"/>
    </row>
    <row r="157" spans="11:69" ht="15.75" customHeight="1">
      <c r="K157" s="716"/>
      <c r="L157" s="723"/>
      <c r="M157" s="723"/>
      <c r="N157" s="723"/>
      <c r="O157" s="723"/>
      <c r="P157" s="723"/>
      <c r="Q157" s="723"/>
      <c r="R157" s="723"/>
      <c r="S157" s="723"/>
      <c r="T157" s="723"/>
      <c r="U157" s="723"/>
      <c r="V157" s="723"/>
      <c r="W157" s="723"/>
      <c r="X157" s="723"/>
      <c r="Y157" s="723"/>
      <c r="Z157" s="723"/>
      <c r="AA157" s="723"/>
      <c r="AB157" s="723"/>
      <c r="AC157" s="723"/>
      <c r="AD157" s="723"/>
      <c r="AE157" s="723"/>
      <c r="BI157" s="759"/>
      <c r="BJ157" s="759"/>
      <c r="BK157" s="759"/>
      <c r="BL157" s="759"/>
      <c r="BM157" s="759"/>
      <c r="BN157" s="759"/>
      <c r="BO157" s="759"/>
      <c r="BP157" s="759"/>
      <c r="BQ157" s="759"/>
    </row>
    <row r="158" spans="11:69" ht="15.75" customHeight="1">
      <c r="K158" s="716"/>
      <c r="L158" s="723"/>
      <c r="M158" s="723"/>
      <c r="N158" s="723"/>
      <c r="O158" s="723"/>
      <c r="P158" s="723"/>
      <c r="Q158" s="723"/>
      <c r="R158" s="723"/>
      <c r="S158" s="723"/>
      <c r="T158" s="723"/>
      <c r="U158" s="723"/>
      <c r="V158" s="723"/>
      <c r="W158" s="723"/>
      <c r="X158" s="723"/>
      <c r="Y158" s="723"/>
      <c r="Z158" s="723"/>
      <c r="AA158" s="723"/>
      <c r="AB158" s="723"/>
      <c r="AC158" s="723"/>
      <c r="AD158" s="723"/>
      <c r="AE158" s="723"/>
      <c r="BI158" s="759"/>
      <c r="BJ158" s="759"/>
      <c r="BK158" s="759"/>
      <c r="BL158" s="759"/>
      <c r="BM158" s="759"/>
      <c r="BN158" s="759"/>
      <c r="BO158" s="759"/>
      <c r="BP158" s="759"/>
      <c r="BQ158" s="759"/>
    </row>
    <row r="159" spans="11:69" ht="15.75" customHeight="1">
      <c r="K159" s="716"/>
      <c r="L159" s="723"/>
      <c r="M159" s="723"/>
      <c r="N159" s="723"/>
      <c r="O159" s="723"/>
      <c r="P159" s="723"/>
      <c r="Q159" s="723"/>
      <c r="R159" s="723"/>
      <c r="S159" s="723"/>
      <c r="T159" s="723"/>
      <c r="U159" s="723"/>
      <c r="V159" s="723"/>
      <c r="W159" s="723"/>
      <c r="X159" s="723"/>
      <c r="Y159" s="723"/>
      <c r="Z159" s="723"/>
      <c r="AA159" s="723"/>
      <c r="AB159" s="723"/>
      <c r="AC159" s="723"/>
      <c r="AD159" s="723"/>
      <c r="AE159" s="723"/>
      <c r="BI159" s="759"/>
      <c r="BJ159" s="759"/>
      <c r="BK159" s="759"/>
      <c r="BL159" s="759"/>
      <c r="BM159" s="759"/>
      <c r="BN159" s="759"/>
      <c r="BO159" s="759"/>
      <c r="BP159" s="759"/>
      <c r="BQ159" s="759"/>
    </row>
    <row r="160" spans="11:69" ht="15.75" customHeight="1">
      <c r="K160" s="716"/>
      <c r="L160" s="723"/>
      <c r="M160" s="723"/>
      <c r="N160" s="723"/>
      <c r="O160" s="723"/>
      <c r="P160" s="723"/>
      <c r="Q160" s="723"/>
      <c r="R160" s="723"/>
      <c r="S160" s="723"/>
      <c r="T160" s="723"/>
      <c r="U160" s="723"/>
      <c r="V160" s="723"/>
      <c r="W160" s="723"/>
      <c r="X160" s="723"/>
      <c r="Y160" s="723"/>
      <c r="Z160" s="723"/>
      <c r="AA160" s="723"/>
      <c r="AB160" s="723"/>
      <c r="AC160" s="723"/>
      <c r="AD160" s="723"/>
      <c r="AE160" s="723"/>
      <c r="BI160" s="759"/>
      <c r="BJ160" s="759"/>
      <c r="BK160" s="759"/>
      <c r="BL160" s="759"/>
      <c r="BM160" s="759"/>
      <c r="BN160" s="759"/>
      <c r="BO160" s="759"/>
      <c r="BP160" s="759"/>
      <c r="BQ160" s="759"/>
    </row>
    <row r="161" spans="11:71" ht="15.75" customHeight="1">
      <c r="K161" s="716"/>
      <c r="L161" s="723"/>
      <c r="M161" s="723"/>
      <c r="N161" s="723"/>
      <c r="O161" s="723"/>
      <c r="P161" s="723"/>
      <c r="Q161" s="723"/>
      <c r="R161" s="723"/>
      <c r="S161" s="723"/>
      <c r="T161" s="723"/>
      <c r="U161" s="723"/>
      <c r="V161" s="723"/>
      <c r="W161" s="723"/>
      <c r="X161" s="723"/>
      <c r="Y161" s="723"/>
      <c r="Z161" s="723"/>
      <c r="AA161" s="723"/>
      <c r="AB161" s="723"/>
      <c r="AC161" s="723"/>
      <c r="AD161" s="723"/>
      <c r="AE161" s="723"/>
      <c r="BI161" s="759"/>
      <c r="BJ161" s="759"/>
      <c r="BK161" s="759"/>
      <c r="BL161" s="759"/>
      <c r="BM161" s="759"/>
      <c r="BN161" s="759"/>
      <c r="BO161" s="759"/>
      <c r="BP161" s="759"/>
      <c r="BQ161" s="759"/>
    </row>
    <row r="162" spans="11:71">
      <c r="K162" s="716"/>
      <c r="L162" s="723"/>
      <c r="M162" s="723"/>
      <c r="N162" s="723"/>
      <c r="O162" s="723"/>
      <c r="P162" s="723"/>
      <c r="Q162" s="723"/>
      <c r="R162" s="723"/>
      <c r="S162" s="723"/>
      <c r="T162" s="723"/>
      <c r="U162" s="723"/>
      <c r="V162" s="723"/>
      <c r="W162" s="723"/>
      <c r="X162" s="723"/>
      <c r="Y162" s="723"/>
      <c r="Z162" s="723"/>
      <c r="AA162" s="723"/>
      <c r="AB162" s="723"/>
      <c r="AC162" s="723"/>
      <c r="AD162" s="723"/>
      <c r="AE162" s="723"/>
      <c r="BI162" s="759"/>
      <c r="BJ162" s="759"/>
      <c r="BK162" s="759"/>
      <c r="BL162" s="759"/>
      <c r="BM162" s="759"/>
      <c r="BN162" s="759"/>
      <c r="BO162" s="759"/>
      <c r="BP162" s="759"/>
      <c r="BQ162" s="759"/>
    </row>
    <row r="163" spans="11:71" ht="15.75" customHeight="1">
      <c r="K163" s="716"/>
      <c r="L163" s="723"/>
      <c r="M163" s="723"/>
      <c r="N163" s="723"/>
      <c r="O163" s="723"/>
      <c r="P163" s="723"/>
      <c r="Q163" s="723"/>
      <c r="R163" s="723"/>
      <c r="S163" s="723"/>
      <c r="T163" s="723"/>
      <c r="U163" s="723"/>
      <c r="V163" s="723"/>
      <c r="W163" s="723"/>
      <c r="X163" s="723"/>
      <c r="Y163" s="723"/>
      <c r="Z163" s="723"/>
      <c r="AA163" s="723"/>
      <c r="AB163" s="723"/>
      <c r="AC163" s="723"/>
      <c r="AD163" s="723"/>
      <c r="AE163" s="723"/>
      <c r="BH163" s="30"/>
      <c r="BI163" s="760"/>
      <c r="BJ163" s="760"/>
      <c r="BK163" s="760"/>
      <c r="BL163" s="760"/>
      <c r="BM163" s="760"/>
      <c r="BN163" s="760"/>
      <c r="BO163" s="760"/>
      <c r="BP163" s="760"/>
      <c r="BQ163" s="760"/>
      <c r="BR163" s="30"/>
      <c r="BS163" s="30"/>
    </row>
    <row r="164" spans="11:71" ht="15.75" customHeight="1">
      <c r="K164" s="716"/>
      <c r="L164" s="723"/>
      <c r="M164" s="723"/>
      <c r="N164" s="723"/>
      <c r="O164" s="723"/>
      <c r="P164" s="723"/>
      <c r="Q164" s="723"/>
      <c r="R164" s="723"/>
      <c r="S164" s="723"/>
      <c r="T164" s="723"/>
      <c r="U164" s="723"/>
      <c r="V164" s="723"/>
      <c r="W164" s="723"/>
      <c r="X164" s="723"/>
      <c r="Y164" s="723"/>
      <c r="Z164" s="723"/>
      <c r="AA164" s="723"/>
      <c r="AB164" s="723"/>
      <c r="AC164" s="723"/>
      <c r="AD164" s="723"/>
      <c r="AE164" s="723"/>
    </row>
    <row r="165" spans="11:71" ht="15.75" customHeight="1">
      <c r="K165" s="716"/>
      <c r="L165" s="723"/>
      <c r="M165" s="723"/>
      <c r="N165" s="723"/>
      <c r="O165" s="723"/>
      <c r="P165" s="723"/>
      <c r="Q165" s="723"/>
      <c r="R165" s="723"/>
      <c r="S165" s="723"/>
      <c r="T165" s="723"/>
      <c r="U165" s="723"/>
      <c r="V165" s="723"/>
      <c r="W165" s="723"/>
      <c r="X165" s="723"/>
      <c r="Y165" s="723"/>
      <c r="Z165" s="723"/>
      <c r="AA165" s="723"/>
      <c r="AB165" s="723"/>
      <c r="AC165" s="723"/>
      <c r="AD165" s="723"/>
      <c r="AE165" s="723"/>
    </row>
    <row r="166" spans="11:71" ht="15.75" customHeight="1">
      <c r="K166" s="716"/>
      <c r="L166" s="723"/>
      <c r="M166" s="723"/>
      <c r="N166" s="723"/>
      <c r="O166" s="723"/>
      <c r="P166" s="723"/>
      <c r="Q166" s="723"/>
      <c r="R166" s="723"/>
      <c r="S166" s="723"/>
      <c r="T166" s="723"/>
      <c r="U166" s="723"/>
      <c r="V166" s="723"/>
      <c r="W166" s="723"/>
      <c r="X166" s="723"/>
      <c r="Y166" s="723"/>
      <c r="Z166" s="723"/>
      <c r="AA166" s="723"/>
      <c r="AB166" s="723"/>
      <c r="AC166" s="723"/>
      <c r="AD166" s="723"/>
      <c r="AE166" s="723"/>
    </row>
    <row r="167" spans="11:71" ht="15.75" customHeight="1">
      <c r="K167" s="716"/>
      <c r="L167" s="723"/>
      <c r="M167" s="723"/>
      <c r="N167" s="723"/>
      <c r="O167" s="723"/>
      <c r="P167" s="723"/>
      <c r="Q167" s="723"/>
      <c r="R167" s="723"/>
      <c r="S167" s="723"/>
      <c r="T167" s="723"/>
      <c r="U167" s="723"/>
      <c r="V167" s="723"/>
      <c r="W167" s="723"/>
      <c r="X167" s="723"/>
      <c r="Y167" s="723"/>
      <c r="Z167" s="723"/>
      <c r="AA167" s="723"/>
      <c r="AB167" s="723"/>
      <c r="AC167" s="723"/>
      <c r="AD167" s="723"/>
      <c r="AE167" s="723"/>
    </row>
    <row r="168" spans="11:71" ht="15.75" customHeight="1">
      <c r="K168" s="716"/>
      <c r="L168" s="723"/>
      <c r="M168" s="723"/>
      <c r="N168" s="723"/>
      <c r="O168" s="723"/>
      <c r="P168" s="723"/>
      <c r="Q168" s="723"/>
      <c r="R168" s="723"/>
      <c r="S168" s="723"/>
      <c r="T168" s="723"/>
      <c r="U168" s="723"/>
      <c r="V168" s="723"/>
      <c r="W168" s="723"/>
      <c r="X168" s="723"/>
      <c r="Y168" s="723"/>
      <c r="Z168" s="723"/>
      <c r="AA168" s="723"/>
      <c r="AB168" s="723"/>
      <c r="AC168" s="723"/>
      <c r="AD168" s="723"/>
      <c r="AE168" s="723"/>
    </row>
    <row r="169" spans="11:71" ht="15.75" customHeight="1">
      <c r="K169" s="716"/>
      <c r="L169" s="723"/>
      <c r="M169" s="723"/>
      <c r="N169" s="723"/>
      <c r="O169" s="723"/>
      <c r="P169" s="723"/>
      <c r="Q169" s="723"/>
      <c r="R169" s="723"/>
      <c r="S169" s="723"/>
      <c r="T169" s="723"/>
      <c r="U169" s="723"/>
      <c r="V169" s="723"/>
      <c r="W169" s="723"/>
      <c r="X169" s="723"/>
      <c r="Y169" s="723"/>
      <c r="Z169" s="723"/>
      <c r="AA169" s="723"/>
      <c r="AB169" s="723"/>
      <c r="AC169" s="723"/>
      <c r="AD169" s="723"/>
      <c r="AE169" s="723"/>
    </row>
    <row r="170" spans="11:71">
      <c r="K170" s="716"/>
      <c r="L170" s="723"/>
      <c r="M170" s="723"/>
      <c r="N170" s="723"/>
      <c r="O170" s="723"/>
      <c r="P170" s="723"/>
      <c r="Q170" s="723"/>
      <c r="R170" s="723"/>
      <c r="S170" s="723"/>
      <c r="T170" s="723"/>
      <c r="U170" s="723"/>
      <c r="V170" s="723"/>
      <c r="W170" s="723"/>
      <c r="X170" s="723"/>
      <c r="Y170" s="723"/>
      <c r="Z170" s="723"/>
      <c r="AA170" s="723"/>
      <c r="AB170" s="723"/>
      <c r="AC170" s="723"/>
      <c r="AD170" s="723"/>
      <c r="AE170" s="723"/>
    </row>
    <row r="171" spans="11:71" ht="15.75" customHeight="1">
      <c r="K171" s="716"/>
      <c r="L171" s="723"/>
      <c r="M171" s="723"/>
      <c r="N171" s="723"/>
      <c r="O171" s="723"/>
      <c r="P171" s="723"/>
      <c r="Q171" s="723"/>
      <c r="R171" s="723"/>
      <c r="S171" s="723"/>
      <c r="T171" s="723"/>
      <c r="U171" s="723"/>
      <c r="V171" s="723"/>
      <c r="W171" s="723"/>
      <c r="X171" s="723"/>
      <c r="Y171" s="723"/>
      <c r="Z171" s="723"/>
      <c r="AA171" s="723"/>
      <c r="AB171" s="723"/>
      <c r="AC171" s="723"/>
      <c r="AD171" s="723"/>
      <c r="AE171" s="723"/>
    </row>
    <row r="172" spans="11:71" ht="15.75" customHeight="1">
      <c r="K172" s="716"/>
      <c r="L172" s="723"/>
      <c r="M172" s="723"/>
      <c r="N172" s="723"/>
      <c r="O172" s="723"/>
      <c r="P172" s="723"/>
      <c r="Q172" s="723"/>
      <c r="R172" s="723"/>
      <c r="S172" s="723"/>
      <c r="T172" s="723"/>
      <c r="U172" s="723"/>
      <c r="V172" s="723"/>
      <c r="W172" s="723"/>
      <c r="X172" s="723"/>
      <c r="Y172" s="723"/>
      <c r="Z172" s="723"/>
      <c r="AA172" s="723"/>
      <c r="AB172" s="723"/>
      <c r="AC172" s="723"/>
      <c r="AD172" s="723"/>
      <c r="AE172" s="723"/>
    </row>
    <row r="173" spans="11:71" ht="15.75" customHeight="1">
      <c r="K173" s="716"/>
      <c r="L173" s="723"/>
      <c r="M173" s="723"/>
      <c r="N173" s="723"/>
      <c r="O173" s="723"/>
      <c r="P173" s="723"/>
      <c r="Q173" s="723"/>
      <c r="R173" s="723"/>
      <c r="S173" s="723"/>
      <c r="T173" s="723"/>
      <c r="U173" s="723"/>
      <c r="V173" s="723"/>
      <c r="W173" s="723"/>
      <c r="X173" s="723"/>
      <c r="Y173" s="723"/>
      <c r="Z173" s="723"/>
      <c r="AA173" s="723"/>
      <c r="AB173" s="723"/>
      <c r="AC173" s="723"/>
      <c r="AD173" s="723"/>
      <c r="AE173" s="723"/>
    </row>
    <row r="174" spans="11:71" ht="15.75" customHeight="1">
      <c r="K174" s="716"/>
      <c r="L174" s="723"/>
      <c r="M174" s="723"/>
      <c r="N174" s="723"/>
      <c r="O174" s="723"/>
      <c r="P174" s="723"/>
      <c r="Q174" s="723"/>
      <c r="R174" s="723"/>
      <c r="S174" s="723"/>
      <c r="T174" s="723"/>
      <c r="U174" s="723"/>
      <c r="V174" s="723"/>
      <c r="W174" s="723"/>
      <c r="X174" s="723"/>
      <c r="Y174" s="723"/>
      <c r="Z174" s="723"/>
      <c r="AA174" s="723"/>
      <c r="AB174" s="723"/>
      <c r="AC174" s="723"/>
      <c r="AD174" s="723"/>
      <c r="AE174" s="723"/>
    </row>
    <row r="175" spans="11:71" ht="15.75" customHeight="1">
      <c r="K175" s="716"/>
      <c r="L175" s="723"/>
      <c r="M175" s="723"/>
      <c r="N175" s="723"/>
      <c r="O175" s="723"/>
      <c r="P175" s="723"/>
      <c r="Q175" s="723"/>
      <c r="R175" s="723"/>
      <c r="S175" s="723"/>
      <c r="T175" s="723"/>
      <c r="U175" s="723"/>
      <c r="V175" s="723"/>
      <c r="W175" s="723"/>
      <c r="X175" s="723"/>
      <c r="Y175" s="723"/>
      <c r="Z175" s="723"/>
      <c r="AA175" s="723"/>
      <c r="AB175" s="723"/>
      <c r="AC175" s="723"/>
      <c r="AD175" s="723"/>
      <c r="AE175" s="723"/>
    </row>
    <row r="176" spans="11:71" ht="15.75" customHeight="1">
      <c r="K176" s="716"/>
      <c r="L176" s="723"/>
      <c r="M176" s="723"/>
      <c r="N176" s="723"/>
      <c r="O176" s="723"/>
      <c r="P176" s="723"/>
      <c r="Q176" s="723"/>
      <c r="R176" s="723"/>
      <c r="S176" s="723"/>
      <c r="T176" s="723"/>
      <c r="U176" s="723"/>
      <c r="V176" s="723"/>
      <c r="W176" s="723"/>
      <c r="X176" s="723"/>
      <c r="Y176" s="723"/>
      <c r="Z176" s="723"/>
      <c r="AA176" s="723"/>
      <c r="AB176" s="723"/>
      <c r="AC176" s="723"/>
      <c r="AD176" s="723"/>
      <c r="AE176" s="723"/>
    </row>
    <row r="177" spans="11:31" ht="15.75" customHeight="1">
      <c r="K177" s="716"/>
      <c r="L177" s="723"/>
      <c r="M177" s="723"/>
      <c r="N177" s="723"/>
      <c r="O177" s="723"/>
      <c r="P177" s="723"/>
      <c r="Q177" s="723"/>
      <c r="R177" s="723"/>
      <c r="S177" s="723"/>
      <c r="T177" s="723"/>
      <c r="U177" s="723"/>
      <c r="V177" s="723"/>
      <c r="W177" s="723"/>
      <c r="X177" s="723"/>
      <c r="Y177" s="723"/>
      <c r="Z177" s="723"/>
      <c r="AA177" s="723"/>
      <c r="AB177" s="723"/>
      <c r="AC177" s="723"/>
      <c r="AD177" s="723"/>
      <c r="AE177" s="723"/>
    </row>
    <row r="178" spans="11:31">
      <c r="K178" s="716"/>
      <c r="L178" s="723"/>
      <c r="M178" s="723"/>
      <c r="N178" s="723"/>
      <c r="O178" s="723"/>
      <c r="P178" s="723"/>
      <c r="Q178" s="723"/>
      <c r="R178" s="723"/>
      <c r="S178" s="723"/>
      <c r="T178" s="723"/>
      <c r="U178" s="723"/>
      <c r="V178" s="723"/>
      <c r="W178" s="723"/>
      <c r="X178" s="723"/>
      <c r="Y178" s="723"/>
      <c r="Z178" s="723"/>
      <c r="AA178" s="723"/>
      <c r="AB178" s="723"/>
      <c r="AC178" s="723"/>
      <c r="AD178" s="723"/>
      <c r="AE178" s="723"/>
    </row>
    <row r="179" spans="11:31" ht="15.75" customHeight="1">
      <c r="K179" s="716"/>
      <c r="L179" s="723"/>
      <c r="M179" s="723"/>
      <c r="N179" s="723"/>
      <c r="O179" s="723"/>
      <c r="P179" s="723"/>
      <c r="Q179" s="723"/>
      <c r="R179" s="723"/>
      <c r="S179" s="723"/>
      <c r="T179" s="723"/>
      <c r="U179" s="723"/>
      <c r="V179" s="723"/>
      <c r="W179" s="723"/>
      <c r="X179" s="723"/>
      <c r="Y179" s="723"/>
      <c r="Z179" s="723"/>
      <c r="AA179" s="723"/>
      <c r="AB179" s="723"/>
      <c r="AC179" s="723"/>
      <c r="AD179" s="723"/>
      <c r="AE179" s="723"/>
    </row>
    <row r="180" spans="11:31" ht="15.75" customHeight="1">
      <c r="K180" s="716"/>
      <c r="L180" s="723"/>
      <c r="M180" s="723"/>
      <c r="N180" s="723"/>
      <c r="O180" s="723"/>
      <c r="P180" s="723"/>
      <c r="Q180" s="723"/>
      <c r="R180" s="723"/>
      <c r="S180" s="723"/>
      <c r="T180" s="723"/>
      <c r="U180" s="723"/>
      <c r="V180" s="723"/>
      <c r="W180" s="723"/>
      <c r="X180" s="723"/>
      <c r="Y180" s="723"/>
      <c r="Z180" s="723"/>
      <c r="AA180" s="723"/>
      <c r="AB180" s="723"/>
      <c r="AC180" s="723"/>
      <c r="AD180" s="723"/>
      <c r="AE180" s="723"/>
    </row>
    <row r="181" spans="11:31" ht="15.75" customHeight="1">
      <c r="K181" s="716"/>
      <c r="L181" s="723"/>
      <c r="M181" s="723"/>
      <c r="N181" s="723"/>
      <c r="O181" s="723"/>
      <c r="P181" s="723"/>
      <c r="Q181" s="723"/>
      <c r="R181" s="723"/>
      <c r="S181" s="723"/>
      <c r="T181" s="723"/>
      <c r="U181" s="723"/>
      <c r="V181" s="723"/>
      <c r="W181" s="723"/>
      <c r="X181" s="723"/>
      <c r="Y181" s="723"/>
      <c r="Z181" s="723"/>
      <c r="AA181" s="723"/>
      <c r="AB181" s="723"/>
      <c r="AC181" s="723"/>
      <c r="AD181" s="723"/>
      <c r="AE181" s="723"/>
    </row>
    <row r="182" spans="11:31" ht="15.75" customHeight="1">
      <c r="K182" s="716"/>
      <c r="L182" s="723"/>
      <c r="M182" s="723"/>
      <c r="N182" s="723"/>
      <c r="O182" s="723"/>
      <c r="P182" s="723"/>
      <c r="Q182" s="723"/>
      <c r="R182" s="723"/>
      <c r="S182" s="723"/>
      <c r="T182" s="723"/>
      <c r="U182" s="723"/>
      <c r="V182" s="723"/>
      <c r="W182" s="723"/>
      <c r="X182" s="723"/>
      <c r="Y182" s="723"/>
      <c r="Z182" s="723"/>
      <c r="AA182" s="723"/>
      <c r="AB182" s="723"/>
      <c r="AC182" s="723"/>
      <c r="AD182" s="723"/>
      <c r="AE182" s="723"/>
    </row>
    <row r="183" spans="11:31" ht="15.75" customHeight="1">
      <c r="K183" s="716"/>
      <c r="L183" s="723"/>
      <c r="M183" s="723"/>
      <c r="N183" s="723"/>
      <c r="O183" s="723"/>
      <c r="P183" s="723"/>
      <c r="Q183" s="723"/>
      <c r="R183" s="723"/>
      <c r="S183" s="723"/>
      <c r="T183" s="723"/>
      <c r="U183" s="723"/>
      <c r="V183" s="723"/>
      <c r="W183" s="723"/>
      <c r="X183" s="723"/>
      <c r="Y183" s="723"/>
      <c r="Z183" s="723"/>
      <c r="AA183" s="723"/>
      <c r="AB183" s="723"/>
      <c r="AC183" s="723"/>
      <c r="AD183" s="723"/>
      <c r="AE183" s="723"/>
    </row>
    <row r="184" spans="11:31" ht="15.75" customHeight="1">
      <c r="K184" s="716"/>
      <c r="L184" s="723"/>
      <c r="M184" s="723"/>
      <c r="N184" s="723"/>
      <c r="O184" s="723"/>
      <c r="P184" s="723"/>
      <c r="Q184" s="723"/>
      <c r="R184" s="723"/>
      <c r="S184" s="723"/>
      <c r="T184" s="723"/>
      <c r="U184" s="723"/>
      <c r="V184" s="723"/>
      <c r="W184" s="723"/>
      <c r="X184" s="723"/>
      <c r="Y184" s="723"/>
      <c r="Z184" s="723"/>
      <c r="AA184" s="723"/>
      <c r="AB184" s="723"/>
      <c r="AC184" s="723"/>
      <c r="AD184" s="723"/>
      <c r="AE184" s="723"/>
    </row>
    <row r="185" spans="11:31" ht="15.75" customHeight="1">
      <c r="K185" s="716"/>
      <c r="L185" s="723"/>
      <c r="M185" s="723"/>
      <c r="N185" s="723"/>
      <c r="O185" s="723"/>
      <c r="P185" s="723"/>
      <c r="Q185" s="723"/>
      <c r="R185" s="723"/>
      <c r="S185" s="723"/>
      <c r="T185" s="723"/>
      <c r="U185" s="723"/>
      <c r="V185" s="723"/>
      <c r="W185" s="723"/>
      <c r="X185" s="723"/>
      <c r="Y185" s="723"/>
      <c r="Z185" s="723"/>
      <c r="AA185" s="723"/>
      <c r="AB185" s="723"/>
      <c r="AC185" s="723"/>
      <c r="AD185" s="723"/>
      <c r="AE185" s="723"/>
    </row>
    <row r="186" spans="11:31">
      <c r="K186" s="716"/>
      <c r="L186" s="723"/>
      <c r="M186" s="723"/>
      <c r="N186" s="723"/>
      <c r="O186" s="723"/>
      <c r="P186" s="723"/>
      <c r="Q186" s="723"/>
      <c r="R186" s="723"/>
      <c r="S186" s="723"/>
      <c r="T186" s="723"/>
      <c r="U186" s="723"/>
      <c r="V186" s="723"/>
      <c r="W186" s="723"/>
      <c r="X186" s="723"/>
      <c r="Y186" s="723"/>
      <c r="Z186" s="723"/>
      <c r="AA186" s="723"/>
      <c r="AB186" s="723"/>
      <c r="AC186" s="723"/>
      <c r="AD186" s="723"/>
      <c r="AE186" s="723"/>
    </row>
    <row r="187" spans="11:31" ht="15.75" customHeight="1">
      <c r="K187" s="716"/>
      <c r="L187" s="723"/>
      <c r="M187" s="723"/>
      <c r="N187" s="723"/>
      <c r="O187" s="723"/>
      <c r="P187" s="723"/>
      <c r="Q187" s="723"/>
      <c r="R187" s="723"/>
      <c r="S187" s="723"/>
      <c r="T187" s="723"/>
      <c r="U187" s="723"/>
      <c r="V187" s="723"/>
      <c r="W187" s="723"/>
      <c r="X187" s="723"/>
      <c r="Y187" s="723"/>
      <c r="Z187" s="723"/>
      <c r="AA187" s="723"/>
      <c r="AB187" s="723"/>
      <c r="AC187" s="723"/>
      <c r="AD187" s="723"/>
      <c r="AE187" s="723"/>
    </row>
    <row r="188" spans="11:31" ht="15.75" customHeight="1">
      <c r="K188" s="716"/>
      <c r="L188" s="723"/>
      <c r="M188" s="723"/>
      <c r="N188" s="723"/>
      <c r="O188" s="723"/>
      <c r="P188" s="723"/>
      <c r="Q188" s="723"/>
      <c r="R188" s="723"/>
      <c r="S188" s="723"/>
      <c r="T188" s="723"/>
      <c r="U188" s="723"/>
      <c r="V188" s="723"/>
      <c r="W188" s="723"/>
      <c r="X188" s="723"/>
      <c r="Y188" s="723"/>
      <c r="Z188" s="723"/>
      <c r="AA188" s="723"/>
      <c r="AB188" s="723"/>
      <c r="AC188" s="723"/>
      <c r="AD188" s="723"/>
      <c r="AE188" s="723"/>
    </row>
    <row r="189" spans="11:31" ht="15.75" customHeight="1">
      <c r="K189" s="716"/>
      <c r="L189" s="723"/>
      <c r="M189" s="723"/>
      <c r="N189" s="723"/>
      <c r="O189" s="723"/>
      <c r="P189" s="723"/>
      <c r="Q189" s="723"/>
      <c r="R189" s="723"/>
      <c r="S189" s="723"/>
      <c r="T189" s="723"/>
      <c r="U189" s="723"/>
      <c r="V189" s="723"/>
      <c r="W189" s="723"/>
      <c r="X189" s="723"/>
      <c r="Y189" s="723"/>
      <c r="Z189" s="723"/>
      <c r="AA189" s="723"/>
      <c r="AB189" s="723"/>
      <c r="AC189" s="723"/>
      <c r="AD189" s="723"/>
      <c r="AE189" s="723"/>
    </row>
    <row r="190" spans="11:31" ht="15.75" customHeight="1">
      <c r="K190" s="716"/>
      <c r="L190" s="723"/>
      <c r="M190" s="723"/>
      <c r="N190" s="723"/>
      <c r="O190" s="723"/>
      <c r="P190" s="723"/>
      <c r="Q190" s="723"/>
      <c r="R190" s="723"/>
      <c r="S190" s="723"/>
      <c r="T190" s="723"/>
      <c r="U190" s="723"/>
      <c r="V190" s="723"/>
      <c r="W190" s="723"/>
      <c r="X190" s="723"/>
      <c r="Y190" s="723"/>
      <c r="Z190" s="723"/>
      <c r="AA190" s="723"/>
      <c r="AB190" s="723"/>
      <c r="AC190" s="723"/>
      <c r="AD190" s="723"/>
      <c r="AE190" s="723"/>
    </row>
    <row r="191" spans="11:31" ht="15.75" customHeight="1">
      <c r="K191" s="716"/>
      <c r="L191" s="723"/>
      <c r="M191" s="723"/>
      <c r="N191" s="723"/>
      <c r="O191" s="723"/>
      <c r="P191" s="723"/>
      <c r="Q191" s="723"/>
      <c r="R191" s="723"/>
      <c r="S191" s="723"/>
      <c r="T191" s="723"/>
      <c r="U191" s="723"/>
      <c r="V191" s="723"/>
      <c r="W191" s="723"/>
      <c r="X191" s="723"/>
      <c r="Y191" s="723"/>
      <c r="Z191" s="723"/>
      <c r="AA191" s="723"/>
      <c r="AB191" s="723"/>
      <c r="AC191" s="723"/>
      <c r="AD191" s="723"/>
      <c r="AE191" s="723"/>
    </row>
    <row r="192" spans="11:31" ht="15.75" customHeight="1">
      <c r="K192" s="716"/>
      <c r="L192" s="723"/>
      <c r="M192" s="723"/>
      <c r="N192" s="723"/>
      <c r="O192" s="723"/>
      <c r="P192" s="723"/>
      <c r="Q192" s="723"/>
      <c r="R192" s="723"/>
      <c r="S192" s="723"/>
      <c r="T192" s="723"/>
      <c r="U192" s="723"/>
      <c r="V192" s="723"/>
      <c r="W192" s="723"/>
      <c r="X192" s="723"/>
      <c r="Y192" s="723"/>
      <c r="Z192" s="723"/>
      <c r="AA192" s="723"/>
      <c r="AB192" s="723"/>
      <c r="AC192" s="723"/>
      <c r="AD192" s="723"/>
      <c r="AE192" s="723"/>
    </row>
    <row r="193" spans="11:31" ht="15.75" customHeight="1">
      <c r="K193" s="716"/>
      <c r="L193" s="723"/>
      <c r="M193" s="723"/>
      <c r="N193" s="723"/>
      <c r="O193" s="723"/>
      <c r="P193" s="723"/>
      <c r="Q193" s="723"/>
      <c r="R193" s="723"/>
      <c r="S193" s="723"/>
      <c r="T193" s="723"/>
      <c r="U193" s="723"/>
      <c r="V193" s="723"/>
      <c r="W193" s="723"/>
      <c r="X193" s="723"/>
      <c r="Y193" s="723"/>
      <c r="Z193" s="723"/>
      <c r="AA193" s="723"/>
      <c r="AB193" s="723"/>
      <c r="AC193" s="723"/>
      <c r="AD193" s="723"/>
      <c r="AE193" s="723"/>
    </row>
    <row r="194" spans="11:31">
      <c r="K194" s="716"/>
      <c r="L194" s="723"/>
      <c r="M194" s="723"/>
      <c r="N194" s="723"/>
      <c r="O194" s="723"/>
      <c r="P194" s="723"/>
      <c r="Q194" s="723"/>
      <c r="R194" s="723"/>
      <c r="S194" s="723"/>
      <c r="T194" s="723"/>
      <c r="U194" s="723"/>
      <c r="V194" s="723"/>
      <c r="W194" s="723"/>
      <c r="X194" s="723"/>
      <c r="Y194" s="723"/>
      <c r="Z194" s="723"/>
      <c r="AA194" s="723"/>
      <c r="AB194" s="723"/>
      <c r="AC194" s="723"/>
      <c r="AD194" s="723"/>
      <c r="AE194" s="723"/>
    </row>
    <row r="195" spans="11:31" ht="15.75" customHeight="1">
      <c r="K195" s="716"/>
      <c r="L195" s="723"/>
      <c r="M195" s="723"/>
      <c r="N195" s="723"/>
      <c r="O195" s="723"/>
      <c r="P195" s="723"/>
      <c r="Q195" s="723"/>
      <c r="R195" s="723"/>
      <c r="S195" s="723"/>
      <c r="T195" s="723"/>
      <c r="U195" s="723"/>
      <c r="V195" s="723"/>
      <c r="W195" s="723"/>
      <c r="X195" s="723"/>
      <c r="Y195" s="723"/>
      <c r="Z195" s="723"/>
      <c r="AA195" s="723"/>
      <c r="AB195" s="723"/>
      <c r="AC195" s="723"/>
      <c r="AD195" s="723"/>
      <c r="AE195" s="723"/>
    </row>
    <row r="196" spans="11:31" ht="15.75" customHeight="1">
      <c r="K196" s="716"/>
      <c r="L196" s="723"/>
      <c r="M196" s="723"/>
      <c r="N196" s="723"/>
      <c r="O196" s="723"/>
      <c r="P196" s="723"/>
      <c r="Q196" s="723"/>
      <c r="R196" s="723"/>
      <c r="S196" s="723"/>
      <c r="T196" s="723"/>
      <c r="U196" s="723"/>
      <c r="V196" s="723"/>
      <c r="W196" s="723"/>
      <c r="X196" s="723"/>
      <c r="Y196" s="723"/>
      <c r="Z196" s="723"/>
      <c r="AA196" s="723"/>
      <c r="AB196" s="723"/>
      <c r="AC196" s="723"/>
      <c r="AD196" s="723"/>
      <c r="AE196" s="723"/>
    </row>
    <row r="197" spans="11:31" ht="15.75" customHeight="1">
      <c r="K197" s="716"/>
      <c r="L197" s="723"/>
      <c r="M197" s="723"/>
      <c r="N197" s="723"/>
      <c r="O197" s="723"/>
      <c r="P197" s="723"/>
      <c r="Q197" s="723"/>
      <c r="R197" s="723"/>
      <c r="S197" s="723"/>
      <c r="T197" s="723"/>
      <c r="U197" s="723"/>
      <c r="V197" s="723"/>
      <c r="W197" s="723"/>
      <c r="X197" s="723"/>
      <c r="Y197" s="723"/>
      <c r="Z197" s="723"/>
      <c r="AA197" s="723"/>
      <c r="AB197" s="723"/>
      <c r="AC197" s="723"/>
      <c r="AD197" s="723"/>
      <c r="AE197" s="723"/>
    </row>
    <row r="198" spans="11:31" ht="15.75" customHeight="1">
      <c r="K198" s="716"/>
      <c r="L198" s="723"/>
      <c r="M198" s="723"/>
      <c r="N198" s="723"/>
      <c r="O198" s="723"/>
      <c r="P198" s="723"/>
      <c r="Q198" s="723"/>
      <c r="R198" s="723"/>
      <c r="S198" s="723"/>
      <c r="T198" s="723"/>
      <c r="U198" s="723"/>
      <c r="V198" s="723"/>
      <c r="W198" s="723"/>
      <c r="X198" s="723"/>
      <c r="Y198" s="723"/>
      <c r="Z198" s="723"/>
      <c r="AA198" s="723"/>
      <c r="AB198" s="723"/>
      <c r="AC198" s="723"/>
      <c r="AD198" s="723"/>
      <c r="AE198" s="723"/>
    </row>
    <row r="199" spans="11:31" ht="15.75" customHeight="1">
      <c r="K199" s="716"/>
      <c r="L199" s="723"/>
      <c r="M199" s="723"/>
      <c r="N199" s="723"/>
      <c r="O199" s="723"/>
      <c r="P199" s="723"/>
      <c r="Q199" s="723"/>
      <c r="R199" s="723"/>
      <c r="S199" s="723"/>
      <c r="T199" s="723"/>
      <c r="U199" s="723"/>
      <c r="V199" s="723"/>
      <c r="W199" s="723"/>
      <c r="X199" s="723"/>
      <c r="Y199" s="723"/>
      <c r="Z199" s="723"/>
      <c r="AA199" s="723"/>
      <c r="AB199" s="723"/>
      <c r="AC199" s="723"/>
      <c r="AD199" s="723"/>
      <c r="AE199" s="723"/>
    </row>
    <row r="200" spans="11:31" ht="15.75" customHeight="1">
      <c r="K200" s="716"/>
      <c r="L200" s="723"/>
      <c r="M200" s="723"/>
      <c r="N200" s="723"/>
      <c r="O200" s="723"/>
      <c r="P200" s="723"/>
      <c r="Q200" s="723"/>
      <c r="R200" s="723"/>
      <c r="S200" s="723"/>
      <c r="T200" s="723"/>
      <c r="U200" s="723"/>
      <c r="V200" s="723"/>
      <c r="W200" s="723"/>
      <c r="X200" s="723"/>
      <c r="Y200" s="723"/>
      <c r="Z200" s="723"/>
      <c r="AA200" s="723"/>
      <c r="AB200" s="723"/>
      <c r="AC200" s="723"/>
      <c r="AD200" s="723"/>
      <c r="AE200" s="723"/>
    </row>
    <row r="201" spans="11:31" ht="15.75" customHeight="1">
      <c r="K201" s="716"/>
      <c r="L201" s="723"/>
      <c r="M201" s="723"/>
      <c r="N201" s="723"/>
      <c r="O201" s="723"/>
      <c r="P201" s="723"/>
      <c r="Q201" s="723"/>
      <c r="R201" s="723"/>
      <c r="S201" s="723"/>
      <c r="T201" s="723"/>
      <c r="U201" s="723"/>
      <c r="V201" s="723"/>
      <c r="W201" s="723"/>
      <c r="X201" s="723"/>
      <c r="Y201" s="723"/>
      <c r="Z201" s="723"/>
      <c r="AA201" s="723"/>
      <c r="AB201" s="723"/>
      <c r="AC201" s="723"/>
      <c r="AD201" s="723"/>
      <c r="AE201" s="723"/>
    </row>
    <row r="202" spans="11:31">
      <c r="K202" s="716"/>
      <c r="L202" s="723"/>
      <c r="M202" s="723"/>
      <c r="N202" s="723"/>
      <c r="O202" s="723"/>
      <c r="P202" s="723"/>
      <c r="Q202" s="723"/>
      <c r="R202" s="723"/>
      <c r="S202" s="723"/>
      <c r="T202" s="723"/>
      <c r="U202" s="723"/>
      <c r="V202" s="723"/>
      <c r="W202" s="723"/>
      <c r="X202" s="723"/>
      <c r="Y202" s="723"/>
      <c r="Z202" s="723"/>
      <c r="AA202" s="723"/>
      <c r="AB202" s="723"/>
      <c r="AC202" s="723"/>
      <c r="AD202" s="723"/>
      <c r="AE202" s="723"/>
    </row>
    <row r="203" spans="11:31" ht="15.75" customHeight="1">
      <c r="K203" s="716"/>
      <c r="L203" s="723"/>
      <c r="M203" s="723"/>
      <c r="N203" s="723"/>
      <c r="O203" s="723"/>
      <c r="P203" s="723"/>
      <c r="Q203" s="723"/>
      <c r="R203" s="723"/>
      <c r="S203" s="723"/>
      <c r="T203" s="723"/>
      <c r="U203" s="723"/>
      <c r="V203" s="723"/>
      <c r="W203" s="723"/>
      <c r="X203" s="723"/>
      <c r="Y203" s="723"/>
      <c r="Z203" s="723"/>
      <c r="AA203" s="723"/>
      <c r="AB203" s="723"/>
      <c r="AC203" s="723"/>
      <c r="AD203" s="723"/>
      <c r="AE203" s="723"/>
    </row>
    <row r="204" spans="11:31" ht="15.75" customHeight="1">
      <c r="K204" s="716"/>
      <c r="L204" s="723"/>
      <c r="M204" s="723"/>
      <c r="N204" s="723"/>
      <c r="O204" s="723"/>
      <c r="P204" s="723"/>
      <c r="Q204" s="723"/>
      <c r="R204" s="723"/>
      <c r="S204" s="723"/>
      <c r="T204" s="723"/>
      <c r="U204" s="723"/>
      <c r="V204" s="723"/>
      <c r="W204" s="723"/>
      <c r="X204" s="723"/>
      <c r="Y204" s="723"/>
      <c r="Z204" s="723"/>
      <c r="AA204" s="723"/>
      <c r="AB204" s="723"/>
      <c r="AC204" s="723"/>
      <c r="AD204" s="723"/>
      <c r="AE204" s="723"/>
    </row>
    <row r="205" spans="11:31" ht="15.75" customHeight="1">
      <c r="K205" s="716"/>
      <c r="L205" s="723"/>
      <c r="M205" s="723"/>
      <c r="N205" s="723"/>
      <c r="O205" s="723"/>
      <c r="P205" s="723"/>
      <c r="Q205" s="723"/>
      <c r="R205" s="723"/>
      <c r="S205" s="723"/>
      <c r="T205" s="723"/>
      <c r="U205" s="723"/>
      <c r="V205" s="723"/>
      <c r="W205" s="723"/>
      <c r="X205" s="723"/>
      <c r="Y205" s="723"/>
      <c r="Z205" s="723"/>
      <c r="AA205" s="723"/>
      <c r="AB205" s="723"/>
      <c r="AC205" s="723"/>
      <c r="AD205" s="723"/>
      <c r="AE205" s="723"/>
    </row>
    <row r="206" spans="11:31" ht="15.75" customHeight="1">
      <c r="K206" s="716"/>
      <c r="L206" s="723"/>
      <c r="M206" s="723"/>
      <c r="N206" s="723"/>
      <c r="O206" s="723"/>
      <c r="P206" s="723"/>
      <c r="Q206" s="723"/>
      <c r="R206" s="723"/>
      <c r="S206" s="723"/>
      <c r="T206" s="723"/>
      <c r="U206" s="723"/>
      <c r="V206" s="723"/>
      <c r="W206" s="723"/>
      <c r="X206" s="723"/>
      <c r="Y206" s="723"/>
      <c r="Z206" s="723"/>
      <c r="AA206" s="723"/>
      <c r="AB206" s="723"/>
      <c r="AC206" s="723"/>
      <c r="AD206" s="723"/>
      <c r="AE206" s="723"/>
    </row>
    <row r="207" spans="11:31" ht="15.75" customHeight="1">
      <c r="K207" s="716"/>
      <c r="L207" s="723"/>
      <c r="M207" s="723"/>
      <c r="N207" s="723"/>
      <c r="O207" s="723"/>
      <c r="P207" s="723"/>
      <c r="Q207" s="723"/>
      <c r="R207" s="723"/>
      <c r="S207" s="723"/>
      <c r="T207" s="723"/>
      <c r="U207" s="723"/>
      <c r="V207" s="723"/>
      <c r="W207" s="723"/>
      <c r="X207" s="723"/>
      <c r="Y207" s="723"/>
      <c r="Z207" s="723"/>
      <c r="AA207" s="723"/>
      <c r="AB207" s="723"/>
      <c r="AC207" s="723"/>
      <c r="AD207" s="723"/>
      <c r="AE207" s="723"/>
    </row>
    <row r="208" spans="11:31" ht="15.75" customHeight="1">
      <c r="K208" s="716"/>
      <c r="L208" s="723"/>
      <c r="M208" s="723"/>
      <c r="N208" s="723"/>
      <c r="O208" s="723"/>
      <c r="P208" s="723"/>
      <c r="Q208" s="723"/>
      <c r="R208" s="723"/>
      <c r="S208" s="723"/>
      <c r="T208" s="723"/>
      <c r="U208" s="723"/>
      <c r="V208" s="723"/>
      <c r="W208" s="723"/>
      <c r="X208" s="723"/>
      <c r="Y208" s="723"/>
      <c r="Z208" s="723"/>
      <c r="AA208" s="723"/>
      <c r="AB208" s="723"/>
      <c r="AC208" s="723"/>
      <c r="AD208" s="723"/>
      <c r="AE208" s="723"/>
    </row>
    <row r="209" spans="11:31" ht="15.75" customHeight="1">
      <c r="K209" s="716"/>
      <c r="L209" s="723"/>
      <c r="M209" s="723"/>
      <c r="N209" s="723"/>
      <c r="O209" s="723"/>
      <c r="P209" s="723"/>
      <c r="Q209" s="723"/>
      <c r="R209" s="723"/>
      <c r="S209" s="723"/>
      <c r="T209" s="723"/>
      <c r="U209" s="723"/>
      <c r="V209" s="723"/>
      <c r="W209" s="723"/>
      <c r="X209" s="723"/>
      <c r="Y209" s="723"/>
      <c r="Z209" s="723"/>
      <c r="AA209" s="723"/>
      <c r="AB209" s="723"/>
      <c r="AC209" s="723"/>
      <c r="AD209" s="723"/>
      <c r="AE209" s="723"/>
    </row>
    <row r="210" spans="11:31">
      <c r="K210" s="716"/>
      <c r="L210" s="723"/>
      <c r="M210" s="723"/>
      <c r="N210" s="723"/>
      <c r="O210" s="723"/>
      <c r="P210" s="723"/>
      <c r="Q210" s="723"/>
      <c r="R210" s="723"/>
      <c r="S210" s="723"/>
      <c r="T210" s="723"/>
      <c r="U210" s="723"/>
      <c r="V210" s="723"/>
      <c r="W210" s="723"/>
      <c r="X210" s="723"/>
      <c r="Y210" s="723"/>
      <c r="Z210" s="723"/>
      <c r="AA210" s="723"/>
      <c r="AB210" s="723"/>
      <c r="AC210" s="723"/>
      <c r="AD210" s="723"/>
      <c r="AE210" s="723"/>
    </row>
    <row r="211" spans="11:31">
      <c r="K211" s="716"/>
      <c r="L211" s="723"/>
      <c r="M211" s="723"/>
    </row>
  </sheetData>
  <mergeCells count="226">
    <mergeCell ref="K142:AG142"/>
    <mergeCell ref="K143:BB143"/>
    <mergeCell ref="AI135:AM135"/>
    <mergeCell ref="AN135:AR135"/>
    <mergeCell ref="L136:BB136"/>
    <mergeCell ref="BN136:CI136"/>
    <mergeCell ref="K138:V138"/>
    <mergeCell ref="W138:AB138"/>
    <mergeCell ref="K139:AZ139"/>
    <mergeCell ref="BI139:BO139"/>
    <mergeCell ref="BP139:BQ139"/>
    <mergeCell ref="K140:BB140"/>
    <mergeCell ref="V141:AY141"/>
    <mergeCell ref="L133:BB133"/>
    <mergeCell ref="L134:N134"/>
    <mergeCell ref="Q134:S134"/>
    <mergeCell ref="U134:V134"/>
    <mergeCell ref="W134:X134"/>
    <mergeCell ref="Y134:Z134"/>
    <mergeCell ref="AA134:AB134"/>
    <mergeCell ref="AD134:AE134"/>
    <mergeCell ref="K135:R135"/>
    <mergeCell ref="U135:W135"/>
    <mergeCell ref="Y135:AB135"/>
    <mergeCell ref="AC135:AG135"/>
    <mergeCell ref="BN129:CI129"/>
    <mergeCell ref="L130:BB130"/>
    <mergeCell ref="BN130:CI130"/>
    <mergeCell ref="BG131:CO131"/>
    <mergeCell ref="K132:R132"/>
    <mergeCell ref="U132:W132"/>
    <mergeCell ref="Y132:AB132"/>
    <mergeCell ref="AC132:AG132"/>
    <mergeCell ref="AI132:AM132"/>
    <mergeCell ref="AN132:AR132"/>
    <mergeCell ref="BG132:CO132"/>
    <mergeCell ref="K124:P124"/>
    <mergeCell ref="T124:BB124"/>
    <mergeCell ref="L127:R127"/>
    <mergeCell ref="U127:W127"/>
    <mergeCell ref="L128:R128"/>
    <mergeCell ref="U128:W128"/>
    <mergeCell ref="Y129:AB129"/>
    <mergeCell ref="AC129:AG129"/>
    <mergeCell ref="AI129:AM129"/>
    <mergeCell ref="AN129:AR129"/>
    <mergeCell ref="U129:W129"/>
    <mergeCell ref="BM105:CH105"/>
    <mergeCell ref="BM106:CH106"/>
    <mergeCell ref="W99:X99"/>
    <mergeCell ref="K86:BB86"/>
    <mergeCell ref="CG99:CQ100"/>
    <mergeCell ref="BM107:CH107"/>
    <mergeCell ref="K54:V54"/>
    <mergeCell ref="W54:X54"/>
    <mergeCell ref="O55:AZ55"/>
    <mergeCell ref="O61:AZ61"/>
    <mergeCell ref="K63:V63"/>
    <mergeCell ref="W63:X63"/>
    <mergeCell ref="O64:AZ64"/>
    <mergeCell ref="O59:AZ59"/>
    <mergeCell ref="K60:V60"/>
    <mergeCell ref="W60:X60"/>
    <mergeCell ref="AA54:AJ54"/>
    <mergeCell ref="AA56:AJ56"/>
    <mergeCell ref="AA58:AJ58"/>
    <mergeCell ref="AA60:AJ60"/>
    <mergeCell ref="K71:BB71"/>
    <mergeCell ref="Q101:BB101"/>
    <mergeCell ref="W107:X107"/>
    <mergeCell ref="Z107:AA107"/>
    <mergeCell ref="AJ107:AK107"/>
    <mergeCell ref="AM107:AN107"/>
    <mergeCell ref="AA63:AJ63"/>
    <mergeCell ref="K87:AZ97"/>
    <mergeCell ref="K98:AZ98"/>
    <mergeCell ref="AK67:AL67"/>
    <mergeCell ref="L68:AZ68"/>
    <mergeCell ref="L69:AZ69"/>
    <mergeCell ref="K104:AV104"/>
    <mergeCell ref="K105:P105"/>
    <mergeCell ref="T105:BB105"/>
    <mergeCell ref="S107:U107"/>
    <mergeCell ref="BG112:CO112"/>
    <mergeCell ref="BG113:CO113"/>
    <mergeCell ref="K111:P111"/>
    <mergeCell ref="T111:BB111"/>
    <mergeCell ref="K114:P114"/>
    <mergeCell ref="K115:P115"/>
    <mergeCell ref="K121:P121"/>
    <mergeCell ref="T121:BB121"/>
    <mergeCell ref="S122:U122"/>
    <mergeCell ref="BG114:CO114"/>
    <mergeCell ref="BG115:BZ115"/>
    <mergeCell ref="BG116:CO116"/>
    <mergeCell ref="T116:BB116"/>
    <mergeCell ref="T117:BB117"/>
    <mergeCell ref="BG117:CO117"/>
    <mergeCell ref="T118:BB118"/>
    <mergeCell ref="BG118:CO118"/>
    <mergeCell ref="T119:BB119"/>
    <mergeCell ref="BG119:CO119"/>
    <mergeCell ref="W122:X122"/>
    <mergeCell ref="Z122:AA122"/>
    <mergeCell ref="AJ122:AK122"/>
    <mergeCell ref="AM122:AN122"/>
    <mergeCell ref="O44:AZ44"/>
    <mergeCell ref="Y46:Z46"/>
    <mergeCell ref="AB46:AC46"/>
    <mergeCell ref="AF46:AG46"/>
    <mergeCell ref="AH46:AI46"/>
    <mergeCell ref="AH36:AI36"/>
    <mergeCell ref="K123:AZ123"/>
    <mergeCell ref="BM123:CH123"/>
    <mergeCell ref="K110:P110"/>
    <mergeCell ref="T110:BB110"/>
    <mergeCell ref="T112:BB112"/>
    <mergeCell ref="K108:AZ108"/>
    <mergeCell ref="T114:BB114"/>
    <mergeCell ref="T115:BB115"/>
    <mergeCell ref="K112:P112"/>
    <mergeCell ref="K120:P120"/>
    <mergeCell ref="T120:BB120"/>
    <mergeCell ref="K118:P118"/>
    <mergeCell ref="K113:P113"/>
    <mergeCell ref="T113:BB113"/>
    <mergeCell ref="K116:P116"/>
    <mergeCell ref="K119:P119"/>
    <mergeCell ref="K117:P117"/>
    <mergeCell ref="BM108:CH108"/>
    <mergeCell ref="O28:AZ28"/>
    <mergeCell ref="K32:V32"/>
    <mergeCell ref="W32:X32"/>
    <mergeCell ref="O33:AZ33"/>
    <mergeCell ref="K38:V38"/>
    <mergeCell ref="W38:X38"/>
    <mergeCell ref="AH41:AI41"/>
    <mergeCell ref="AH30:AI30"/>
    <mergeCell ref="K43:V43"/>
    <mergeCell ref="W43:X43"/>
    <mergeCell ref="AE30:AF30"/>
    <mergeCell ref="Y41:Z41"/>
    <mergeCell ref="AB41:AC41"/>
    <mergeCell ref="AF41:AG41"/>
    <mergeCell ref="AM3:AZ3"/>
    <mergeCell ref="K2:L2"/>
    <mergeCell ref="M2:N2"/>
    <mergeCell ref="O2:P2"/>
    <mergeCell ref="Q2:R2"/>
    <mergeCell ref="S2:T2"/>
    <mergeCell ref="U2:V2"/>
    <mergeCell ref="W2:X2"/>
    <mergeCell ref="Y2:Z2"/>
    <mergeCell ref="AA2:AB2"/>
    <mergeCell ref="O4:BB4"/>
    <mergeCell ref="K6:BB6"/>
    <mergeCell ref="AB14:AI14"/>
    <mergeCell ref="AW20:BC20"/>
    <mergeCell ref="N20:O20"/>
    <mergeCell ref="AB15:AG15"/>
    <mergeCell ref="AH15:AI15"/>
    <mergeCell ref="K13:BB13"/>
    <mergeCell ref="O39:AZ39"/>
    <mergeCell ref="K31:BB31"/>
    <mergeCell ref="V10:AE10"/>
    <mergeCell ref="X18:Y20"/>
    <mergeCell ref="AJ15:AK15"/>
    <mergeCell ref="Q17:X17"/>
    <mergeCell ref="AA17:AH17"/>
    <mergeCell ref="AK17:AR17"/>
    <mergeCell ref="AB23:AI23"/>
    <mergeCell ref="AB22:AG22"/>
    <mergeCell ref="AH22:AI22"/>
    <mergeCell ref="Y25:Z25"/>
    <mergeCell ref="K26:BB26"/>
    <mergeCell ref="O8:BA8"/>
    <mergeCell ref="AF36:AG36"/>
    <mergeCell ref="K27:V27"/>
    <mergeCell ref="CT98:DD99"/>
    <mergeCell ref="AA18:AF20"/>
    <mergeCell ref="AK18:AP20"/>
    <mergeCell ref="R18:W20"/>
    <mergeCell ref="K42:BB42"/>
    <mergeCell ref="K47:BB47"/>
    <mergeCell ref="K72:BB72"/>
    <mergeCell ref="K73:BB73"/>
    <mergeCell ref="AG18:AH20"/>
    <mergeCell ref="AQ18:AR20"/>
    <mergeCell ref="K37:BB37"/>
    <mergeCell ref="AB25:AC25"/>
    <mergeCell ref="AJ22:AK22"/>
    <mergeCell ref="K53:V53"/>
    <mergeCell ref="K56:V56"/>
    <mergeCell ref="W56:X56"/>
    <mergeCell ref="O57:AZ57"/>
    <mergeCell ref="K58:V58"/>
    <mergeCell ref="W58:X58"/>
    <mergeCell ref="AC36:AD36"/>
    <mergeCell ref="K48:V48"/>
    <mergeCell ref="W48:X48"/>
    <mergeCell ref="O49:AZ49"/>
    <mergeCell ref="W27:X27"/>
    <mergeCell ref="BE4:BK4"/>
    <mergeCell ref="BF5:BJ5"/>
    <mergeCell ref="CG101:CQ101"/>
    <mergeCell ref="CG102:CQ102"/>
    <mergeCell ref="CG103:CQ103"/>
    <mergeCell ref="CG104:CQ104"/>
    <mergeCell ref="CA100:CD100"/>
    <mergeCell ref="CA101:CD101"/>
    <mergeCell ref="BF21:BF23"/>
    <mergeCell ref="BF20:BH20"/>
    <mergeCell ref="A74:XFD85"/>
    <mergeCell ref="CT104:DD104"/>
    <mergeCell ref="BN101:BX101"/>
    <mergeCell ref="BN102:BX102"/>
    <mergeCell ref="CA102:CD102"/>
    <mergeCell ref="CA103:CD103"/>
    <mergeCell ref="CA104:CD104"/>
    <mergeCell ref="BN103:BX103"/>
    <mergeCell ref="BN104:BX104"/>
    <mergeCell ref="CT100:DD100"/>
    <mergeCell ref="CT101:DD101"/>
    <mergeCell ref="CT102:DD102"/>
    <mergeCell ref="CT103:DD103"/>
    <mergeCell ref="BN99:BX100"/>
  </mergeCells>
  <conditionalFormatting sqref="AW18 O22:P23 AW21 N21 L21">
    <cfRule type="cellIs" dxfId="647" priority="65" operator="equal">
      <formula>1</formula>
    </cfRule>
  </conditionalFormatting>
  <conditionalFormatting sqref="N21 AW21">
    <cfRule type="cellIs" dxfId="646" priority="58" operator="equal">
      <formula>8</formula>
    </cfRule>
    <cfRule type="cellIs" dxfId="645" priority="59" operator="equal">
      <formula>7</formula>
    </cfRule>
    <cfRule type="cellIs" dxfId="644" priority="60" operator="equal">
      <formula>6</formula>
    </cfRule>
    <cfRule type="cellIs" dxfId="643" priority="61" operator="equal">
      <formula>5</formula>
    </cfRule>
    <cfRule type="cellIs" dxfId="642" priority="62" operator="equal">
      <formula>4</formula>
    </cfRule>
    <cfRule type="cellIs" dxfId="641" priority="63" operator="equal">
      <formula>3</formula>
    </cfRule>
    <cfRule type="cellIs" dxfId="640" priority="64" operator="equal">
      <formula>2</formula>
    </cfRule>
  </conditionalFormatting>
  <conditionalFormatting sqref="BC21">
    <cfRule type="cellIs" dxfId="639" priority="57" operator="equal">
      <formula>1</formula>
    </cfRule>
  </conditionalFormatting>
  <conditionalFormatting sqref="O8">
    <cfRule type="cellIs" dxfId="638" priority="56" operator="equal">
      <formula>0</formula>
    </cfRule>
  </conditionalFormatting>
  <conditionalFormatting sqref="BB8">
    <cfRule type="cellIs" dxfId="637" priority="55" operator="equal">
      <formula>0</formula>
    </cfRule>
  </conditionalFormatting>
  <conditionalFormatting sqref="AA18">
    <cfRule type="cellIs" dxfId="636" priority="54" operator="equal">
      <formula>1</formula>
    </cfRule>
  </conditionalFormatting>
  <conditionalFormatting sqref="AA18">
    <cfRule type="cellIs" dxfId="635" priority="47" operator="equal">
      <formula>8</formula>
    </cfRule>
    <cfRule type="cellIs" dxfId="634" priority="48" operator="equal">
      <formula>7</formula>
    </cfRule>
    <cfRule type="cellIs" dxfId="633" priority="49" operator="equal">
      <formula>6</formula>
    </cfRule>
    <cfRule type="cellIs" dxfId="632" priority="50" operator="equal">
      <formula>5</formula>
    </cfRule>
    <cfRule type="cellIs" dxfId="631" priority="51" operator="equal">
      <formula>4</formula>
    </cfRule>
    <cfRule type="cellIs" dxfId="630" priority="52" operator="equal">
      <formula>3</formula>
    </cfRule>
    <cfRule type="cellIs" dxfId="629" priority="53" operator="equal">
      <formula>2</formula>
    </cfRule>
  </conditionalFormatting>
  <conditionalFormatting sqref="AK18">
    <cfRule type="cellIs" dxfId="628" priority="46" operator="equal">
      <formula>1</formula>
    </cfRule>
  </conditionalFormatting>
  <conditionalFormatting sqref="AK18">
    <cfRule type="cellIs" dxfId="627" priority="39" operator="equal">
      <formula>8</formula>
    </cfRule>
    <cfRule type="cellIs" dxfId="626" priority="40" operator="equal">
      <formula>7</formula>
    </cfRule>
    <cfRule type="cellIs" dxfId="625" priority="41" operator="equal">
      <formula>6</formula>
    </cfRule>
    <cfRule type="cellIs" dxfId="624" priority="42" operator="equal">
      <formula>5</formula>
    </cfRule>
    <cfRule type="cellIs" dxfId="623" priority="43" operator="equal">
      <formula>4</formula>
    </cfRule>
    <cfRule type="cellIs" dxfId="622" priority="44" operator="equal">
      <formula>3</formula>
    </cfRule>
    <cfRule type="cellIs" dxfId="621" priority="45" operator="equal">
      <formula>2</formula>
    </cfRule>
  </conditionalFormatting>
  <conditionalFormatting sqref="R18">
    <cfRule type="cellIs" dxfId="620" priority="38" operator="equal">
      <formula>1</formula>
    </cfRule>
  </conditionalFormatting>
  <conditionalFormatting sqref="R18">
    <cfRule type="cellIs" dxfId="619" priority="31" operator="equal">
      <formula>8</formula>
    </cfRule>
    <cfRule type="cellIs" dxfId="618" priority="32" operator="equal">
      <formula>7</formula>
    </cfRule>
    <cfRule type="cellIs" dxfId="617" priority="33" operator="equal">
      <formula>6</formula>
    </cfRule>
    <cfRule type="cellIs" dxfId="616" priority="34" operator="equal">
      <formula>5</formula>
    </cfRule>
    <cfRule type="cellIs" dxfId="615" priority="35" operator="equal">
      <formula>4</formula>
    </cfRule>
    <cfRule type="cellIs" dxfId="614" priority="36" operator="equal">
      <formula>3</formula>
    </cfRule>
    <cfRule type="cellIs" dxfId="613" priority="37" operator="equal">
      <formula>2</formula>
    </cfRule>
  </conditionalFormatting>
  <conditionalFormatting sqref="AB22 AH22">
    <cfRule type="cellIs" dxfId="612" priority="30" operator="equal">
      <formula>1</formula>
    </cfRule>
  </conditionalFormatting>
  <conditionalFormatting sqref="AB22 AH22">
    <cfRule type="cellIs" dxfId="611" priority="23" operator="equal">
      <formula>8</formula>
    </cfRule>
    <cfRule type="cellIs" dxfId="610" priority="24" operator="equal">
      <formula>7</formula>
    </cfRule>
    <cfRule type="cellIs" dxfId="609" priority="25" operator="equal">
      <formula>6</formula>
    </cfRule>
    <cfRule type="cellIs" dxfId="608" priority="26" operator="equal">
      <formula>5</formula>
    </cfRule>
    <cfRule type="cellIs" dxfId="607" priority="27" operator="equal">
      <formula>4</formula>
    </cfRule>
    <cfRule type="cellIs" dxfId="606" priority="28" operator="equal">
      <formula>3</formula>
    </cfRule>
    <cfRule type="cellIs" dxfId="605" priority="29" operator="equal">
      <formula>2</formula>
    </cfRule>
  </conditionalFormatting>
  <conditionalFormatting sqref="AB15 AH15">
    <cfRule type="cellIs" dxfId="604" priority="22" operator="equal">
      <formula>1</formula>
    </cfRule>
  </conditionalFormatting>
  <conditionalFormatting sqref="AB15 AH15">
    <cfRule type="cellIs" dxfId="603" priority="15" operator="equal">
      <formula>8</formula>
    </cfRule>
    <cfRule type="cellIs" dxfId="602" priority="16" operator="equal">
      <formula>7</formula>
    </cfRule>
    <cfRule type="cellIs" dxfId="601" priority="17" operator="equal">
      <formula>6</formula>
    </cfRule>
    <cfRule type="cellIs" dxfId="600" priority="18" operator="equal">
      <formula>5</formula>
    </cfRule>
    <cfRule type="cellIs" dxfId="599" priority="19" operator="equal">
      <formula>4</formula>
    </cfRule>
    <cfRule type="cellIs" dxfId="598" priority="20" operator="equal">
      <formula>3</formula>
    </cfRule>
    <cfRule type="cellIs" dxfId="597" priority="21" operator="equal">
      <formula>2</formula>
    </cfRule>
  </conditionalFormatting>
  <conditionalFormatting sqref="R18:W20">
    <cfRule type="cellIs" dxfId="596" priority="14" operator="equal">
      <formula>11</formula>
    </cfRule>
  </conditionalFormatting>
  <conditionalFormatting sqref="AA18:AF20">
    <cfRule type="cellIs" dxfId="595" priority="13" operator="equal">
      <formula>11</formula>
    </cfRule>
  </conditionalFormatting>
  <conditionalFormatting sqref="BD21:BE21">
    <cfRule type="cellIs" dxfId="594" priority="12" operator="equal">
      <formula>1</formula>
    </cfRule>
  </conditionalFormatting>
  <conditionalFormatting sqref="BH21">
    <cfRule type="cellIs" dxfId="593" priority="11" operator="equal">
      <formula>1</formula>
    </cfRule>
  </conditionalFormatting>
  <conditionalFormatting sqref="BF21:BG21">
    <cfRule type="cellIs" dxfId="592" priority="10" operator="equal">
      <formula>1</formula>
    </cfRule>
  </conditionalFormatting>
  <conditionalFormatting sqref="BF21:BG21">
    <cfRule type="cellIs" dxfId="591" priority="3" operator="equal">
      <formula>8</formula>
    </cfRule>
    <cfRule type="cellIs" dxfId="590" priority="4" operator="equal">
      <formula>7</formula>
    </cfRule>
    <cfRule type="cellIs" dxfId="589" priority="5" operator="equal">
      <formula>6</formula>
    </cfRule>
    <cfRule type="cellIs" dxfId="588" priority="6" operator="equal">
      <formula>5</formula>
    </cfRule>
    <cfRule type="cellIs" dxfId="587" priority="7" operator="equal">
      <formula>4</formula>
    </cfRule>
    <cfRule type="cellIs" dxfId="586" priority="8" operator="equal">
      <formula>3</formula>
    </cfRule>
    <cfRule type="cellIs" dxfId="585" priority="9" operator="equal">
      <formula>2</formula>
    </cfRule>
  </conditionalFormatting>
  <conditionalFormatting sqref="U127:W127">
    <cfRule type="cellIs" dxfId="584" priority="2" operator="equal">
      <formula>0</formula>
    </cfRule>
  </conditionalFormatting>
  <conditionalFormatting sqref="U128:W129">
    <cfRule type="cellIs" dxfId="583" priority="1" operator="equal">
      <formula>0</formula>
    </cfRule>
  </conditionalFormatting>
  <pageMargins left="0.51181102362204722" right="0.51181102362204722" top="0.78740157480314965" bottom="0.78740157480314965" header="0.31496062992125984" footer="0.31496062992125984"/>
  <pageSetup paperSize="9" orientation="portrait" horizontalDpi="4294967293" verticalDpi="4294967293" r:id="rId1"/>
  <headerFooter>
    <oddFooter xml:space="preserve">&amp;CAv. Sen. Feijó, 686, cj. 623 - Santos, SP - ypugliesi@gmail.som  -  (13) 99757-7839
</oddFooter>
  </headerFooter>
  <rowBreaks count="6" manualBreakCount="6">
    <brk id="33" max="16383" man="1"/>
    <brk id="50" max="16383" man="1"/>
    <brk id="70" max="16383" man="1"/>
    <brk id="104" max="16383" man="1"/>
    <brk id="126" max="16383" man="1"/>
    <brk id="138" max="16383" man="1"/>
  </rowBreaks>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4">
    <tabColor theme="6" tint="0.59999389629810485"/>
  </sheetPr>
  <dimension ref="A1:XFD190"/>
  <sheetViews>
    <sheetView showGridLines="0" topLeftCell="A10" zoomScale="130" zoomScaleNormal="130" workbookViewId="0">
      <pane xSplit="4290" topLeftCell="KD1" activePane="topRight"/>
      <selection activeCell="D34" sqref="D34"/>
      <selection pane="topRight" activeCell="OQ32" sqref="OQ32"/>
    </sheetView>
  </sheetViews>
  <sheetFormatPr defaultRowHeight="16.5"/>
  <cols>
    <col min="1" max="1" width="14.125" style="545" customWidth="1"/>
    <col min="2" max="2" width="5" style="661" customWidth="1"/>
    <col min="3" max="3" width="2" style="328" customWidth="1"/>
    <col min="4" max="4" width="2.5" style="328" customWidth="1"/>
    <col min="5" max="16" width="2.5" style="328" hidden="1" customWidth="1"/>
    <col min="17" max="17" width="2.5" style="329" customWidth="1"/>
    <col min="18" max="28" width="5.5" style="329" hidden="1" customWidth="1"/>
    <col min="29" max="29" width="3.125" style="327" hidden="1" customWidth="1"/>
    <col min="30" max="30" width="3.125" style="329" customWidth="1"/>
    <col min="31" max="40" width="3" style="329" hidden="1" customWidth="1"/>
    <col min="41" max="41" width="4.875" style="329" hidden="1" customWidth="1"/>
    <col min="42" max="42" width="0.25" style="329" hidden="1" customWidth="1"/>
    <col min="43" max="43" width="2.25" style="327" customWidth="1"/>
    <col min="44" max="51" width="3" style="327" hidden="1" customWidth="1"/>
    <col min="52" max="52" width="0.125" style="327" hidden="1" customWidth="1"/>
    <col min="53" max="53" width="1.75" style="327" hidden="1" customWidth="1"/>
    <col min="54" max="54" width="1.375" style="327" hidden="1" customWidth="1"/>
    <col min="55" max="55" width="1.25" style="327" hidden="1" customWidth="1"/>
    <col min="56" max="56" width="3" style="329" customWidth="1"/>
    <col min="57" max="68" width="3" style="329" hidden="1" customWidth="1"/>
    <col min="69" max="69" width="2" style="327" customWidth="1"/>
    <col min="70" max="81" width="3" style="327" hidden="1" customWidth="1"/>
    <col min="82" max="82" width="4.125" style="329" customWidth="1"/>
    <col min="83" max="94" width="3" style="329" hidden="1" customWidth="1"/>
    <col min="95" max="95" width="1.875" style="327" customWidth="1"/>
    <col min="96" max="107" width="3" style="327" hidden="1" customWidth="1"/>
    <col min="108" max="108" width="2.25" style="329" customWidth="1"/>
    <col min="109" max="120" width="3" style="329" hidden="1" customWidth="1"/>
    <col min="121" max="121" width="2" style="327" customWidth="1"/>
    <col min="122" max="133" width="3" style="327" hidden="1" customWidth="1"/>
    <col min="134" max="134" width="1.875" style="329" customWidth="1"/>
    <col min="135" max="146" width="3" style="329" hidden="1" customWidth="1"/>
    <col min="147" max="147" width="2" style="327" customWidth="1"/>
    <col min="148" max="159" width="3" style="327" hidden="1" customWidth="1"/>
    <col min="160" max="160" width="1.875" style="329" customWidth="1"/>
    <col min="161" max="172" width="3" style="329" hidden="1" customWidth="1"/>
    <col min="173" max="173" width="2" style="327" customWidth="1"/>
    <col min="174" max="185" width="3" style="327" hidden="1" customWidth="1"/>
    <col min="186" max="186" width="2.375" style="329" customWidth="1"/>
    <col min="187" max="198" width="3" style="329" hidden="1" customWidth="1"/>
    <col min="199" max="199" width="2" style="327" customWidth="1"/>
    <col min="200" max="211" width="3" style="327" hidden="1" customWidth="1"/>
    <col min="212" max="212" width="2" style="329" customWidth="1"/>
    <col min="213" max="224" width="3" style="329" hidden="1" customWidth="1"/>
    <col min="225" max="225" width="2.25" style="327" customWidth="1"/>
    <col min="226" max="237" width="3" style="327" hidden="1" customWidth="1"/>
    <col min="238" max="238" width="2" style="329" customWidth="1"/>
    <col min="239" max="250" width="3" style="329" hidden="1" customWidth="1"/>
    <col min="251" max="251" width="2.375" style="327" customWidth="1"/>
    <col min="252" max="263" width="3" style="327" hidden="1" customWidth="1"/>
    <col min="264" max="264" width="2.375" style="329" customWidth="1"/>
    <col min="265" max="276" width="3" style="329" hidden="1" customWidth="1"/>
    <col min="277" max="277" width="2.125" style="327" customWidth="1"/>
    <col min="278" max="289" width="3" style="327" hidden="1" customWidth="1"/>
    <col min="290" max="290" width="2.5" style="329" customWidth="1"/>
    <col min="291" max="302" width="3" style="329" hidden="1" customWidth="1"/>
    <col min="303" max="303" width="2.375" style="327" customWidth="1"/>
    <col min="304" max="314" width="3" style="327" hidden="1" customWidth="1"/>
    <col min="315" max="315" width="0.125" style="327" hidden="1" customWidth="1"/>
    <col min="316" max="316" width="2.375" style="329" customWidth="1"/>
    <col min="317" max="328" width="3" style="329" hidden="1" customWidth="1"/>
    <col min="329" max="329" width="2.375" style="327" customWidth="1"/>
    <col min="330" max="341" width="3" style="327" hidden="1" customWidth="1"/>
    <col min="342" max="342" width="2.125" style="329" customWidth="1"/>
    <col min="343" max="354" width="3" style="329" hidden="1" customWidth="1"/>
    <col min="355" max="355" width="2.25" style="327" customWidth="1"/>
    <col min="356" max="367" width="3" style="327" hidden="1" customWidth="1"/>
    <col min="368" max="368" width="2.25" style="329" customWidth="1"/>
    <col min="369" max="380" width="3" style="329" hidden="1" customWidth="1"/>
    <col min="381" max="381" width="2.25" style="327" customWidth="1"/>
    <col min="382" max="391" width="3" style="327" hidden="1" customWidth="1"/>
    <col min="392" max="392" width="3.375" style="327" hidden="1" customWidth="1"/>
    <col min="393" max="393" width="3" style="327" hidden="1" customWidth="1"/>
    <col min="394" max="394" width="2.25" style="329" customWidth="1"/>
    <col min="395" max="406" width="3" style="329" hidden="1" customWidth="1"/>
    <col min="407" max="407" width="2.75" style="327" customWidth="1"/>
    <col min="408" max="419" width="3" style="327" hidden="1" customWidth="1"/>
    <col min="420" max="420" width="2.625" style="329" customWidth="1"/>
    <col min="421" max="432" width="3.25" style="329" hidden="1" customWidth="1"/>
    <col min="433" max="433" width="2.875" style="327" customWidth="1"/>
    <col min="434" max="445" width="3.25" style="327" hidden="1" customWidth="1"/>
    <col min="446" max="446" width="2.25" style="329" customWidth="1"/>
    <col min="447" max="458" width="3" style="329" hidden="1" customWidth="1"/>
    <col min="459" max="459" width="2.125" style="327" customWidth="1"/>
    <col min="460" max="471" width="3" style="327" hidden="1" customWidth="1"/>
    <col min="472" max="472" width="2.25" style="329" customWidth="1"/>
    <col min="473" max="484" width="3" style="329" hidden="1" customWidth="1"/>
    <col min="485" max="485" width="2.25" style="327" customWidth="1"/>
    <col min="486" max="497" width="3" style="327" hidden="1" customWidth="1"/>
    <col min="498" max="498" width="2.25" style="329" customWidth="1"/>
    <col min="499" max="510" width="4.625" style="329" hidden="1" customWidth="1"/>
    <col min="511" max="511" width="2.25" style="327" customWidth="1"/>
    <col min="512" max="523" width="3" style="327" hidden="1" customWidth="1"/>
    <col min="524" max="524" width="1.5" style="329" customWidth="1"/>
    <col min="525" max="536" width="1.875" style="329" hidden="1" customWidth="1"/>
    <col min="537" max="537" width="1.875" style="327" customWidth="1"/>
    <col min="538" max="549" width="1.875" style="327" hidden="1" customWidth="1"/>
    <col min="550" max="550" width="1.875" style="329" customWidth="1"/>
    <col min="551" max="562" width="2.625" style="329" hidden="1" customWidth="1"/>
    <col min="563" max="563" width="2.625" style="327" customWidth="1"/>
    <col min="564" max="575" width="2.625" style="327" hidden="1" customWidth="1"/>
    <col min="576" max="576" width="2.625" style="329" customWidth="1"/>
    <col min="577" max="588" width="3" style="329" hidden="1" customWidth="1"/>
    <col min="589" max="589" width="2.25" style="327" customWidth="1"/>
    <col min="590" max="601" width="3" style="327" hidden="1" customWidth="1"/>
    <col min="602" max="602" width="2.125" style="329" customWidth="1"/>
    <col min="603" max="614" width="3" style="329" hidden="1" customWidth="1"/>
    <col min="615" max="615" width="1.875" style="327" customWidth="1"/>
    <col min="616" max="626" width="3" style="327" hidden="1" customWidth="1"/>
    <col min="627" max="627" width="0.75" style="327" hidden="1" customWidth="1"/>
    <col min="628" max="628" width="2" style="329" customWidth="1"/>
    <col min="629" max="640" width="3" style="329" hidden="1" customWidth="1"/>
    <col min="641" max="641" width="1.75" style="327" customWidth="1"/>
    <col min="642" max="652" width="3" style="327" hidden="1" customWidth="1"/>
    <col min="653" max="653" width="0.125" style="327" hidden="1" customWidth="1"/>
    <col min="654" max="654" width="1.75" style="329" customWidth="1"/>
    <col min="655" max="666" width="3" style="329" hidden="1" customWidth="1"/>
    <col min="667" max="667" width="1.875" style="327" customWidth="1"/>
    <col min="668" max="679" width="3" style="327" hidden="1" customWidth="1"/>
    <col min="680" max="680" width="2" style="329" customWidth="1"/>
    <col min="681" max="692" width="3" style="329" hidden="1" customWidth="1"/>
    <col min="693" max="693" width="2.25" style="327" customWidth="1"/>
    <col min="694" max="705" width="3.75" style="327" hidden="1" customWidth="1"/>
    <col min="706" max="706" width="2.125" style="329" customWidth="1"/>
    <col min="707" max="718" width="3" style="329" hidden="1" customWidth="1"/>
    <col min="719" max="719" width="2" style="327" customWidth="1"/>
    <col min="720" max="731" width="3" style="327" hidden="1" customWidth="1"/>
    <col min="732" max="732" width="2.75" style="329" customWidth="1"/>
    <col min="733" max="744" width="2.875" style="329" hidden="1" customWidth="1"/>
    <col min="745" max="745" width="2.625" style="327" customWidth="1"/>
    <col min="746" max="757" width="2.875" style="327" hidden="1" customWidth="1"/>
    <col min="758" max="758" width="2.875" style="329" customWidth="1"/>
    <col min="759" max="770" width="1.625" style="329" hidden="1" customWidth="1"/>
    <col min="771" max="771" width="2" style="327" customWidth="1"/>
    <col min="772" max="783" width="1.375" style="327" hidden="1" customWidth="1"/>
    <col min="784" max="784" width="1.375" style="329" customWidth="1"/>
    <col min="785" max="795" width="1" style="329" hidden="1" customWidth="1"/>
    <col min="796" max="796" width="0.375" style="329" hidden="1" customWidth="1"/>
    <col min="797" max="797" width="1.625" style="327" customWidth="1"/>
    <col min="798" max="809" width="1" style="327" hidden="1" customWidth="1"/>
    <col min="810" max="810" width="1.625" style="329" customWidth="1"/>
    <col min="811" max="822" width="1" style="329" hidden="1" customWidth="1"/>
    <col min="823" max="823" width="2" style="327" customWidth="1"/>
    <col min="824" max="824" width="0.125" style="327" hidden="1" customWidth="1"/>
    <col min="825" max="835" width="2.5" style="327" hidden="1" customWidth="1"/>
    <col min="836" max="836" width="1.625" style="329" customWidth="1"/>
    <col min="837" max="837" width="0.125" style="329" hidden="1" customWidth="1"/>
    <col min="838" max="848" width="2.5" style="329" hidden="1" customWidth="1"/>
    <col min="849" max="849" width="2.5" style="327" customWidth="1"/>
    <col min="850" max="861" width="1.625" style="327" hidden="1" customWidth="1"/>
    <col min="862" max="862" width="1.625" style="329" customWidth="1"/>
    <col min="863" max="874" width="0.125" style="329" hidden="1" customWidth="1"/>
    <col min="875" max="875" width="1.625" style="327" customWidth="1"/>
    <col min="876" max="887" width="1" style="327" hidden="1" customWidth="1"/>
    <col min="888" max="888" width="1.625" style="329" customWidth="1"/>
    <col min="889" max="900" width="1" style="329" hidden="1" customWidth="1"/>
    <col min="901" max="901" width="2.25" style="327" customWidth="1"/>
    <col min="902" max="913" width="1.875" style="327" hidden="1" customWidth="1"/>
    <col min="914" max="914" width="1.875" style="329" customWidth="1"/>
    <col min="915" max="926" width="1.875" style="329" hidden="1" customWidth="1"/>
    <col min="927" max="927" width="1.875" style="327" customWidth="1"/>
    <col min="928" max="939" width="1" style="327" hidden="1" customWidth="1"/>
    <col min="940" max="940" width="2" style="329" customWidth="1"/>
    <col min="941" max="944" width="1" style="329" hidden="1" customWidth="1"/>
    <col min="945" max="947" width="1.25" style="329" hidden="1" customWidth="1"/>
    <col min="948" max="952" width="1" style="329" hidden="1" customWidth="1"/>
    <col min="953" max="953" width="1.5" style="327" customWidth="1"/>
    <col min="954" max="965" width="1" style="327" hidden="1" customWidth="1"/>
    <col min="966" max="966" width="1.625" style="329" customWidth="1"/>
    <col min="967" max="978" width="1" style="329" hidden="1" customWidth="1"/>
    <col min="979" max="979" width="1.625" style="327" customWidth="1"/>
    <col min="980" max="991" width="1" style="327" hidden="1" customWidth="1"/>
    <col min="992" max="992" width="1.625" style="329" customWidth="1"/>
    <col min="993" max="1004" width="1" style="329" hidden="1" customWidth="1"/>
    <col min="1005" max="1005" width="1.625" style="327" customWidth="1"/>
    <col min="1006" max="1017" width="1" style="327" hidden="1" customWidth="1"/>
    <col min="1018" max="1018" width="1.625" style="329" customWidth="1"/>
    <col min="1019" max="1030" width="1" style="329" hidden="1" customWidth="1"/>
    <col min="1031" max="1031" width="1.5" style="327" customWidth="1"/>
    <col min="1032" max="1043" width="1.125" style="327" hidden="1" customWidth="1"/>
    <col min="1044" max="1044" width="1.125" style="327" customWidth="1"/>
    <col min="1045" max="1056" width="1.125" style="327" hidden="1" customWidth="1"/>
    <col min="1057" max="1057" width="1.125" style="327" customWidth="1"/>
    <col min="1058" max="1069" width="1.125" style="327" hidden="1" customWidth="1"/>
    <col min="1070" max="1070" width="1.125" style="327" customWidth="1"/>
    <col min="1071" max="1081" width="1.125" style="327" hidden="1" customWidth="1"/>
    <col min="1082" max="1082" width="0.375" style="327" hidden="1" customWidth="1"/>
    <col min="1083" max="1083" width="1.125" style="327" customWidth="1"/>
    <col min="1084" max="1095" width="1.125" style="327" hidden="1" customWidth="1"/>
    <col min="1096" max="1096" width="1.125" style="327" customWidth="1"/>
    <col min="1097" max="1108" width="1.125" style="327" hidden="1" customWidth="1"/>
    <col min="1109" max="1109" width="1.125" style="327" customWidth="1"/>
    <col min="1110" max="1121" width="1.125" style="327" hidden="1" customWidth="1"/>
    <col min="1122" max="1122" width="1.125" style="327" customWidth="1"/>
    <col min="1123" max="1134" width="1.125" style="327" hidden="1" customWidth="1"/>
    <col min="1135" max="1135" width="1.125" style="327" customWidth="1"/>
    <col min="1136" max="1136" width="1.25" style="327" hidden="1" customWidth="1"/>
    <col min="1137" max="1147" width="1.125" style="327" hidden="1" customWidth="1"/>
    <col min="1148" max="1148" width="1.125" style="327" customWidth="1"/>
    <col min="1149" max="1160" width="0.625" style="327" hidden="1" customWidth="1"/>
    <col min="1161" max="1161" width="1.125" style="327" customWidth="1"/>
    <col min="1162" max="1173" width="0.625" style="327" hidden="1" customWidth="1"/>
    <col min="1174" max="1174" width="1" style="327" customWidth="1"/>
    <col min="1175" max="1186" width="0.625" style="327" hidden="1" customWidth="1"/>
    <col min="1187" max="1187" width="1.125" style="327" customWidth="1"/>
    <col min="1188" max="1199" width="0.625" style="327" hidden="1" customWidth="1"/>
    <col min="1200" max="1200" width="1.75" style="327" customWidth="1"/>
    <col min="1201" max="1212" width="1" style="327" hidden="1" customWidth="1"/>
    <col min="1213" max="1213" width="1.375" style="327" customWidth="1"/>
    <col min="1214" max="1214" width="2.375" style="327" hidden="1" customWidth="1"/>
    <col min="1215" max="1225" width="1.875" style="327" hidden="1" customWidth="1"/>
    <col min="1226" max="1226" width="1.875" style="327" customWidth="1"/>
    <col min="1227" max="1238" width="1.875" style="327" hidden="1" customWidth="1"/>
    <col min="1239" max="1239" width="1.875" style="327" customWidth="1"/>
    <col min="1240" max="1251" width="1" style="327" hidden="1" customWidth="1"/>
    <col min="1252" max="1252" width="1.5" style="327" customWidth="1"/>
    <col min="1253" max="1264" width="1" style="327" hidden="1" customWidth="1"/>
    <col min="1265" max="1265" width="1.5" style="327" customWidth="1"/>
    <col min="1266" max="1277" width="1" style="327" hidden="1" customWidth="1"/>
    <col min="1278" max="1278" width="1.25" style="327" customWidth="1"/>
    <col min="1279" max="1290" width="1" style="327" hidden="1" customWidth="1"/>
    <col min="1291" max="1291" width="1.5" style="327" customWidth="1"/>
    <col min="1292" max="1303" width="1" style="327" hidden="1" customWidth="1"/>
    <col min="1304" max="1304" width="1.25" style="327" customWidth="1"/>
    <col min="1305" max="1316" width="1" style="327" hidden="1" customWidth="1"/>
    <col min="1317" max="1317" width="1.125" style="327" customWidth="1"/>
    <col min="1318" max="1329" width="1" style="327" hidden="1" customWidth="1"/>
    <col min="1330" max="1330" width="1.125" style="327" customWidth="1"/>
    <col min="1331" max="1342" width="1" style="327" hidden="1" customWidth="1"/>
    <col min="1343" max="1343" width="1.125" style="327" customWidth="1"/>
    <col min="1344" max="1355" width="1" style="327" hidden="1" customWidth="1"/>
    <col min="1356" max="1356" width="1.375" style="327" customWidth="1"/>
    <col min="1357" max="1368" width="1" style="327" hidden="1" customWidth="1"/>
    <col min="1369" max="1369" width="1.375" style="327" customWidth="1"/>
    <col min="1370" max="1381" width="1" style="327" hidden="1" customWidth="1"/>
    <col min="1382" max="1382" width="1.375" style="327" customWidth="1"/>
    <col min="1383" max="1394" width="1" style="327" hidden="1" customWidth="1"/>
    <col min="1395" max="1395" width="1.375" style="327" customWidth="1"/>
    <col min="1396" max="1407" width="1" style="327" hidden="1" customWidth="1"/>
    <col min="1408" max="1408" width="1.375" style="327" customWidth="1"/>
    <col min="1409" max="1420" width="1" style="327" hidden="1" customWidth="1"/>
    <col min="1421" max="1421" width="1.375" style="327" customWidth="1"/>
    <col min="1422" max="1433" width="1" style="327" hidden="1" customWidth="1"/>
    <col min="1434" max="1434" width="1.375" style="327" customWidth="1"/>
    <col min="1435" max="1446" width="1" style="327" hidden="1" customWidth="1"/>
    <col min="1447" max="1447" width="1.375" style="327" customWidth="1"/>
    <col min="1448" max="1459" width="1" style="327" hidden="1" customWidth="1"/>
    <col min="1460" max="1460" width="1.375" style="327" customWidth="1"/>
    <col min="1461" max="1472" width="1" style="327" hidden="1" customWidth="1"/>
    <col min="1473" max="1473" width="1.125" style="327" customWidth="1"/>
    <col min="1474" max="1485" width="1.125" style="327" hidden="1" customWidth="1"/>
    <col min="1486" max="1486" width="1" style="327" customWidth="1"/>
    <col min="1487" max="1498" width="1.125" style="327" hidden="1" customWidth="1"/>
    <col min="1499" max="1499" width="0.75" style="327" customWidth="1"/>
    <col min="1500" max="1511" width="1.125" style="327" hidden="1" customWidth="1"/>
    <col min="1512" max="1512" width="0.875" style="327" customWidth="1"/>
    <col min="1513" max="1524" width="1.125" style="327" hidden="1" customWidth="1"/>
    <col min="1525" max="1525" width="1.125" style="327" customWidth="1"/>
    <col min="1526" max="1537" width="1.125" style="327" hidden="1" customWidth="1"/>
    <col min="1538" max="1538" width="0.875" style="327" customWidth="1"/>
    <col min="1539" max="1550" width="1.125" style="327" hidden="1" customWidth="1"/>
    <col min="1551" max="1551" width="0.875" style="327" customWidth="1"/>
    <col min="1552" max="1563" width="1.125" style="327" hidden="1" customWidth="1"/>
  </cols>
  <sheetData>
    <row r="1" spans="1:1707" s="377" customFormat="1">
      <c r="A1" s="378"/>
      <c r="B1" s="379"/>
      <c r="C1" s="379"/>
      <c r="D1" s="379"/>
      <c r="E1" s="379"/>
      <c r="F1" s="379"/>
      <c r="G1" s="379"/>
      <c r="H1" s="379"/>
      <c r="I1" s="379"/>
      <c r="J1" s="379"/>
      <c r="K1" s="379"/>
      <c r="L1" s="379"/>
      <c r="M1" s="379"/>
      <c r="N1" s="379"/>
      <c r="O1" s="379"/>
      <c r="P1" s="379"/>
      <c r="Q1" s="336"/>
      <c r="R1" s="336"/>
      <c r="S1" s="336"/>
      <c r="T1" s="336"/>
      <c r="U1" s="336"/>
      <c r="V1" s="336"/>
      <c r="W1" s="336"/>
      <c r="X1" s="336"/>
      <c r="Y1" s="336"/>
      <c r="Z1" s="336"/>
      <c r="AA1" s="336"/>
      <c r="AB1" s="336"/>
      <c r="AC1" s="336"/>
      <c r="AD1" s="336"/>
      <c r="AE1" s="336"/>
      <c r="AF1" s="336"/>
      <c r="AG1" s="336"/>
      <c r="AH1" s="336"/>
      <c r="AI1" s="336"/>
      <c r="AJ1" s="336"/>
      <c r="AK1" s="336"/>
      <c r="AL1" s="336"/>
      <c r="AM1" s="336"/>
      <c r="AN1" s="336"/>
      <c r="AO1" s="336"/>
      <c r="AP1" s="336"/>
      <c r="AQ1" s="336"/>
      <c r="AR1" s="336"/>
      <c r="AS1" s="336"/>
      <c r="AT1" s="336"/>
      <c r="AU1" s="336"/>
      <c r="AV1" s="336"/>
      <c r="AW1" s="336"/>
      <c r="AX1" s="336"/>
      <c r="AY1" s="336"/>
      <c r="AZ1" s="336"/>
      <c r="BA1" s="336"/>
      <c r="BB1" s="336"/>
      <c r="BC1" s="336"/>
      <c r="BD1" s="336"/>
      <c r="BE1" s="336"/>
      <c r="BF1" s="336"/>
      <c r="BG1" s="336"/>
      <c r="BH1" s="336"/>
      <c r="BI1" s="336"/>
      <c r="BJ1" s="336"/>
      <c r="BK1" s="336"/>
      <c r="BL1" s="336"/>
      <c r="BM1" s="336"/>
      <c r="BN1" s="336"/>
      <c r="BO1" s="336"/>
      <c r="BP1" s="336"/>
      <c r="BQ1" s="336"/>
      <c r="BR1" s="336"/>
      <c r="BS1" s="336"/>
      <c r="BT1" s="336"/>
      <c r="BU1" s="336"/>
      <c r="BV1" s="336"/>
      <c r="BW1" s="336"/>
      <c r="BX1" s="336"/>
      <c r="BY1" s="336"/>
      <c r="BZ1" s="336"/>
      <c r="CA1" s="336"/>
      <c r="CB1" s="336"/>
      <c r="CC1" s="336"/>
      <c r="CD1" s="336"/>
      <c r="CE1" s="336"/>
      <c r="CF1" s="336"/>
      <c r="CG1" s="336"/>
      <c r="CH1" s="336"/>
      <c r="CI1" s="336"/>
      <c r="CJ1" s="336"/>
      <c r="CK1" s="336"/>
      <c r="CL1" s="336"/>
      <c r="CM1" s="336"/>
      <c r="CN1" s="336"/>
      <c r="CO1" s="336"/>
      <c r="CP1" s="336"/>
      <c r="CQ1" s="336"/>
      <c r="CR1" s="336"/>
      <c r="CS1" s="336"/>
      <c r="CT1" s="336"/>
      <c r="CU1" s="336"/>
      <c r="CV1" s="336"/>
      <c r="CW1" s="336"/>
      <c r="CX1" s="336"/>
      <c r="CY1" s="336"/>
      <c r="CZ1" s="336"/>
      <c r="DA1" s="336"/>
      <c r="DB1" s="336"/>
      <c r="DC1" s="336"/>
      <c r="DD1" s="336"/>
      <c r="DE1" s="336"/>
      <c r="DF1" s="336"/>
      <c r="DG1" s="336"/>
      <c r="DH1" s="336"/>
      <c r="DI1" s="336"/>
      <c r="DJ1" s="336"/>
      <c r="DK1" s="336"/>
      <c r="DL1" s="336"/>
      <c r="DM1" s="336"/>
      <c r="DN1" s="336"/>
      <c r="DO1" s="336"/>
      <c r="DP1" s="336"/>
      <c r="DQ1" s="336"/>
      <c r="DR1" s="336"/>
      <c r="DS1" s="336"/>
      <c r="DT1" s="336"/>
      <c r="DU1" s="336"/>
      <c r="DV1" s="336"/>
      <c r="DW1" s="336"/>
      <c r="DX1" s="336"/>
      <c r="DY1" s="336"/>
      <c r="DZ1" s="336"/>
      <c r="EA1" s="336"/>
      <c r="EB1" s="336"/>
      <c r="EC1" s="336"/>
      <c r="ED1" s="336"/>
      <c r="EE1" s="336"/>
      <c r="EF1" s="336"/>
      <c r="EG1" s="336"/>
      <c r="EH1" s="336"/>
      <c r="EI1" s="336"/>
      <c r="EJ1" s="336"/>
      <c r="EK1" s="336"/>
      <c r="EL1" s="336"/>
      <c r="EM1" s="336"/>
      <c r="EN1" s="336"/>
      <c r="EO1" s="336"/>
      <c r="EP1" s="336"/>
      <c r="EQ1" s="336"/>
      <c r="ER1" s="336"/>
      <c r="ES1" s="336"/>
      <c r="ET1" s="336"/>
      <c r="EU1" s="336"/>
      <c r="EV1" s="336"/>
      <c r="EW1" s="336"/>
      <c r="EX1" s="336"/>
      <c r="EY1" s="336"/>
      <c r="EZ1" s="336"/>
      <c r="FA1" s="336"/>
      <c r="FB1" s="336"/>
      <c r="FC1" s="336"/>
      <c r="FD1" s="336"/>
      <c r="FE1" s="336"/>
      <c r="FF1" s="336"/>
      <c r="FG1" s="336"/>
      <c r="FH1" s="336"/>
      <c r="FI1" s="336"/>
      <c r="FJ1" s="336"/>
      <c r="FK1" s="336"/>
      <c r="FL1" s="336"/>
      <c r="FM1" s="336"/>
      <c r="FN1" s="336"/>
      <c r="FO1" s="336"/>
      <c r="FP1" s="336"/>
      <c r="FQ1" s="336"/>
      <c r="FR1" s="336"/>
      <c r="FS1" s="336"/>
      <c r="FT1" s="336"/>
      <c r="FU1" s="336"/>
      <c r="FV1" s="336"/>
      <c r="FW1" s="336"/>
      <c r="FX1" s="336"/>
      <c r="FY1" s="336"/>
      <c r="FZ1" s="336"/>
      <c r="GA1" s="336"/>
      <c r="GB1" s="336"/>
      <c r="GC1" s="336"/>
      <c r="GD1" s="336"/>
      <c r="GE1" s="336"/>
      <c r="GF1" s="336"/>
      <c r="GG1" s="336"/>
      <c r="GH1" s="336"/>
      <c r="GI1" s="336"/>
      <c r="GJ1" s="336"/>
      <c r="GK1" s="336"/>
      <c r="GL1" s="336"/>
      <c r="GM1" s="336"/>
      <c r="GN1" s="336"/>
      <c r="GO1" s="336"/>
      <c r="GP1" s="336"/>
      <c r="GQ1" s="336"/>
      <c r="GR1" s="336"/>
      <c r="GS1" s="336"/>
      <c r="GT1" s="336"/>
      <c r="GU1" s="336"/>
      <c r="GV1" s="336"/>
      <c r="GW1" s="336"/>
      <c r="GX1" s="336"/>
      <c r="GY1" s="336"/>
      <c r="GZ1" s="336"/>
      <c r="HA1" s="336"/>
      <c r="HB1" s="336"/>
      <c r="HC1" s="336"/>
      <c r="HD1" s="336"/>
      <c r="HE1" s="336"/>
      <c r="HF1" s="336"/>
      <c r="HG1" s="336"/>
      <c r="HH1" s="336"/>
      <c r="HI1" s="336"/>
      <c r="HJ1" s="336"/>
      <c r="HK1" s="336"/>
      <c r="HL1" s="336"/>
      <c r="HM1" s="336"/>
      <c r="HN1" s="336"/>
      <c r="HO1" s="336"/>
      <c r="HP1" s="336"/>
      <c r="HQ1" s="336"/>
      <c r="HR1" s="336"/>
      <c r="HS1" s="336"/>
      <c r="HT1" s="336"/>
      <c r="HU1" s="336"/>
      <c r="HV1" s="336"/>
      <c r="HW1" s="336"/>
      <c r="HX1" s="336"/>
      <c r="HY1" s="336"/>
      <c r="HZ1" s="336"/>
      <c r="IA1" s="336"/>
      <c r="IB1" s="336"/>
      <c r="IC1" s="336"/>
      <c r="ID1" s="336"/>
      <c r="IE1" s="336"/>
      <c r="IF1" s="336"/>
      <c r="IG1" s="336"/>
      <c r="IH1" s="336"/>
      <c r="II1" s="336"/>
      <c r="IJ1" s="336"/>
      <c r="IK1" s="336"/>
      <c r="IL1" s="336"/>
      <c r="IM1" s="336"/>
      <c r="IN1" s="336"/>
      <c r="IO1" s="336"/>
      <c r="IP1" s="336"/>
      <c r="IQ1" s="336"/>
      <c r="IR1" s="336"/>
      <c r="IS1" s="336"/>
      <c r="IT1" s="336"/>
      <c r="IU1" s="336"/>
      <c r="IV1" s="336"/>
      <c r="IW1" s="336"/>
      <c r="IX1" s="336"/>
      <c r="IY1" s="336"/>
      <c r="IZ1" s="336"/>
      <c r="JA1" s="336"/>
      <c r="JB1" s="336"/>
      <c r="JC1" s="336"/>
      <c r="JD1" s="336"/>
      <c r="JE1" s="336"/>
      <c r="JF1" s="336"/>
      <c r="JG1" s="336"/>
      <c r="JH1" s="336"/>
      <c r="JI1" s="336"/>
      <c r="JJ1" s="336"/>
      <c r="JK1" s="336"/>
      <c r="JL1" s="336"/>
      <c r="JM1" s="336"/>
      <c r="JN1" s="336"/>
      <c r="JO1" s="336"/>
      <c r="JP1" s="336"/>
      <c r="JQ1" s="336"/>
      <c r="JR1" s="336"/>
      <c r="JS1" s="336"/>
      <c r="JT1" s="336"/>
      <c r="JU1" s="336"/>
      <c r="JV1" s="336"/>
      <c r="JW1" s="336"/>
      <c r="JX1" s="336"/>
      <c r="JY1" s="336"/>
      <c r="JZ1" s="336"/>
      <c r="KA1" s="336"/>
      <c r="KB1" s="336"/>
      <c r="KC1" s="336"/>
      <c r="KD1" s="336"/>
      <c r="KE1" s="336"/>
      <c r="KF1" s="336"/>
      <c r="KG1" s="336"/>
      <c r="KH1" s="336"/>
      <c r="KI1" s="336"/>
      <c r="KJ1" s="336"/>
      <c r="KK1" s="336"/>
      <c r="KL1" s="336"/>
      <c r="KM1" s="336"/>
      <c r="KN1" s="336"/>
      <c r="KO1" s="336"/>
      <c r="KP1" s="336"/>
      <c r="KQ1" s="336"/>
      <c r="KR1" s="336"/>
      <c r="KS1" s="336"/>
      <c r="KT1" s="336"/>
      <c r="KU1" s="336"/>
      <c r="KV1" s="336"/>
      <c r="KW1" s="336"/>
      <c r="KX1" s="336"/>
      <c r="KY1" s="336"/>
      <c r="KZ1" s="336"/>
      <c r="LA1" s="336"/>
      <c r="LB1" s="336"/>
      <c r="LC1" s="336"/>
      <c r="LD1" s="336"/>
      <c r="LE1" s="336"/>
      <c r="LF1" s="336"/>
      <c r="LG1" s="336"/>
      <c r="LH1" s="336"/>
      <c r="LI1" s="336"/>
      <c r="LJ1" s="336"/>
      <c r="LK1" s="336"/>
      <c r="LL1" s="336"/>
      <c r="LM1" s="336"/>
      <c r="LN1" s="336"/>
      <c r="LO1" s="336"/>
      <c r="LP1" s="336"/>
      <c r="LQ1" s="336"/>
      <c r="LR1" s="336"/>
      <c r="LS1" s="336"/>
      <c r="LT1" s="336"/>
      <c r="LU1" s="336"/>
      <c r="LV1" s="336"/>
      <c r="LW1" s="336"/>
      <c r="LX1" s="336"/>
      <c r="LY1" s="336"/>
      <c r="LZ1" s="336"/>
      <c r="MA1" s="336"/>
      <c r="MB1" s="336"/>
      <c r="MC1" s="336"/>
      <c r="MD1" s="336"/>
      <c r="ME1" s="336"/>
      <c r="MF1" s="336"/>
      <c r="MG1" s="336"/>
      <c r="MH1" s="336"/>
      <c r="MI1" s="336"/>
      <c r="MJ1" s="336"/>
      <c r="MK1" s="336"/>
      <c r="ML1" s="336"/>
      <c r="MM1" s="336"/>
      <c r="MN1" s="336"/>
      <c r="MO1" s="336"/>
      <c r="MP1" s="336"/>
      <c r="MQ1" s="336"/>
      <c r="MR1" s="336"/>
      <c r="MS1" s="336"/>
      <c r="MT1" s="336"/>
      <c r="MU1" s="336"/>
      <c r="MV1" s="336"/>
      <c r="MW1" s="336"/>
      <c r="MX1" s="336"/>
      <c r="MY1" s="336"/>
      <c r="MZ1" s="336"/>
      <c r="NA1" s="336"/>
      <c r="NB1" s="336"/>
      <c r="NC1" s="336"/>
      <c r="ND1" s="336"/>
      <c r="NE1" s="336"/>
      <c r="NF1" s="336"/>
      <c r="NG1" s="336"/>
      <c r="NH1" s="336"/>
      <c r="NI1" s="336"/>
      <c r="NJ1" s="336"/>
      <c r="NK1" s="336"/>
      <c r="NL1" s="336"/>
      <c r="NM1" s="336"/>
      <c r="NN1" s="336"/>
      <c r="NO1" s="336"/>
      <c r="NP1" s="336"/>
      <c r="NQ1" s="336"/>
      <c r="NR1" s="336"/>
      <c r="NS1" s="336"/>
      <c r="NT1" s="336"/>
      <c r="NU1" s="336"/>
      <c r="NV1" s="336"/>
      <c r="NW1" s="336"/>
      <c r="NX1" s="336"/>
      <c r="NY1" s="336"/>
      <c r="NZ1" s="336"/>
      <c r="OA1" s="336"/>
      <c r="OB1" s="336"/>
      <c r="OC1" s="336"/>
      <c r="OD1" s="336"/>
      <c r="OE1" s="336"/>
      <c r="OF1" s="336"/>
      <c r="OG1" s="336"/>
      <c r="OH1" s="336"/>
      <c r="OI1" s="336"/>
      <c r="OJ1" s="336"/>
      <c r="OK1" s="336"/>
      <c r="OL1" s="336"/>
      <c r="OM1" s="336"/>
      <c r="ON1" s="336"/>
      <c r="OO1" s="336"/>
      <c r="OP1" s="336"/>
      <c r="OQ1" s="336"/>
      <c r="OR1" s="336"/>
      <c r="OS1" s="336"/>
      <c r="OT1" s="336"/>
      <c r="OU1" s="336"/>
      <c r="OV1" s="336"/>
      <c r="OW1" s="336"/>
      <c r="OX1" s="336"/>
      <c r="OY1" s="336"/>
      <c r="OZ1" s="336"/>
      <c r="PA1" s="336"/>
      <c r="PB1" s="336"/>
      <c r="PC1" s="336"/>
      <c r="PD1" s="336"/>
      <c r="PE1" s="336"/>
      <c r="PF1" s="336"/>
      <c r="PG1" s="336"/>
      <c r="PH1" s="336"/>
      <c r="PI1" s="336"/>
      <c r="PJ1" s="336"/>
      <c r="PK1" s="336"/>
      <c r="PL1" s="336"/>
      <c r="PM1" s="336"/>
      <c r="PN1" s="336"/>
      <c r="PO1" s="336"/>
      <c r="PP1" s="336"/>
      <c r="PQ1" s="336"/>
      <c r="PR1" s="336"/>
      <c r="PS1" s="336"/>
      <c r="PT1" s="336"/>
      <c r="PU1" s="336"/>
      <c r="PV1" s="336"/>
      <c r="PW1" s="336"/>
      <c r="PX1" s="336"/>
      <c r="PY1" s="336"/>
      <c r="PZ1" s="336"/>
      <c r="QA1" s="336"/>
      <c r="QB1" s="336"/>
      <c r="QC1" s="336"/>
      <c r="QD1" s="336"/>
      <c r="QE1" s="336"/>
      <c r="QF1" s="336"/>
      <c r="QG1" s="336"/>
      <c r="QH1" s="336"/>
      <c r="QI1" s="336"/>
      <c r="QJ1" s="336"/>
      <c r="QK1" s="336"/>
      <c r="QL1" s="336"/>
      <c r="QM1" s="336"/>
      <c r="QN1" s="336"/>
      <c r="QO1" s="336"/>
      <c r="QP1" s="336"/>
      <c r="QQ1" s="336"/>
      <c r="QR1" s="336"/>
      <c r="QS1" s="336"/>
      <c r="QT1" s="336"/>
      <c r="QU1" s="336"/>
      <c r="QV1" s="336"/>
      <c r="QW1" s="336"/>
      <c r="QX1" s="336"/>
      <c r="QY1" s="336"/>
      <c r="QZ1" s="336"/>
      <c r="RA1" s="336"/>
      <c r="RB1" s="336"/>
      <c r="RC1" s="336"/>
      <c r="RD1" s="336"/>
      <c r="RE1" s="336"/>
      <c r="RF1" s="336"/>
      <c r="RG1" s="336"/>
      <c r="RH1" s="336"/>
      <c r="RI1" s="336"/>
      <c r="RJ1" s="336"/>
      <c r="RK1" s="336"/>
      <c r="RL1" s="336"/>
      <c r="RM1" s="336"/>
      <c r="RN1" s="336"/>
      <c r="RO1" s="336"/>
      <c r="RP1" s="336"/>
      <c r="RQ1" s="336"/>
      <c r="RR1" s="336"/>
      <c r="RS1" s="336"/>
      <c r="RT1" s="336"/>
      <c r="RU1" s="336"/>
      <c r="RV1" s="336"/>
      <c r="RW1" s="336"/>
      <c r="RX1" s="336"/>
      <c r="RY1" s="336"/>
      <c r="RZ1" s="336"/>
      <c r="SA1" s="336"/>
      <c r="SB1" s="336"/>
      <c r="SC1" s="336"/>
      <c r="SD1" s="336"/>
      <c r="SE1" s="336"/>
      <c r="SF1" s="336"/>
      <c r="SG1" s="336"/>
      <c r="SH1" s="336"/>
      <c r="SI1" s="336"/>
      <c r="SJ1" s="336"/>
      <c r="SK1" s="336"/>
      <c r="SL1" s="336"/>
      <c r="SM1" s="336"/>
      <c r="SN1" s="336"/>
      <c r="SO1" s="336"/>
      <c r="SP1" s="336"/>
      <c r="SQ1" s="336"/>
      <c r="SR1" s="336"/>
      <c r="SS1" s="336"/>
      <c r="ST1" s="336"/>
      <c r="SU1" s="336"/>
      <c r="SV1" s="336"/>
      <c r="SW1" s="336"/>
      <c r="SX1" s="336"/>
      <c r="SY1" s="336"/>
      <c r="SZ1" s="336"/>
      <c r="TA1" s="336"/>
      <c r="TB1" s="336"/>
      <c r="TC1" s="336"/>
      <c r="TD1" s="336"/>
      <c r="TE1" s="336"/>
      <c r="TF1" s="336"/>
      <c r="TG1" s="336"/>
      <c r="TH1" s="336"/>
      <c r="TI1" s="336"/>
      <c r="TJ1" s="336"/>
      <c r="TK1" s="336"/>
      <c r="TL1" s="336"/>
      <c r="TM1" s="336"/>
      <c r="TN1" s="336"/>
      <c r="TO1" s="336"/>
      <c r="TP1" s="336"/>
      <c r="TQ1" s="336"/>
      <c r="TR1" s="336"/>
      <c r="TS1" s="336"/>
      <c r="TT1" s="336"/>
      <c r="TU1" s="336"/>
      <c r="TV1" s="336"/>
      <c r="TW1" s="336"/>
      <c r="TX1" s="336"/>
      <c r="TY1" s="336"/>
      <c r="TZ1" s="336"/>
      <c r="UA1" s="336"/>
      <c r="UB1" s="336"/>
      <c r="UC1" s="336"/>
      <c r="UD1" s="336"/>
      <c r="UE1" s="336"/>
      <c r="UF1" s="336"/>
      <c r="UG1" s="336"/>
      <c r="UH1" s="336"/>
      <c r="UI1" s="336"/>
      <c r="UJ1" s="336"/>
      <c r="UK1" s="336"/>
      <c r="UL1" s="336"/>
      <c r="UM1" s="336"/>
      <c r="UN1" s="336"/>
      <c r="UO1" s="336"/>
      <c r="UP1" s="336"/>
      <c r="UQ1" s="336"/>
      <c r="UR1" s="336"/>
      <c r="US1" s="336"/>
      <c r="UT1" s="336"/>
      <c r="UU1" s="336"/>
      <c r="UV1" s="336"/>
      <c r="UW1" s="336"/>
      <c r="UX1" s="336"/>
      <c r="UY1" s="336"/>
      <c r="UZ1" s="336"/>
      <c r="VA1" s="336"/>
      <c r="VB1" s="336"/>
      <c r="VC1" s="336"/>
      <c r="VD1" s="336"/>
      <c r="VE1" s="336"/>
      <c r="VF1" s="336"/>
      <c r="VG1" s="336"/>
      <c r="VH1" s="336"/>
      <c r="VI1" s="336"/>
      <c r="VJ1" s="336"/>
      <c r="VK1" s="336"/>
      <c r="VL1" s="336"/>
      <c r="VM1" s="336"/>
      <c r="VN1" s="336"/>
      <c r="VO1" s="336"/>
      <c r="VP1" s="336"/>
      <c r="VQ1" s="336"/>
      <c r="VR1" s="336"/>
      <c r="VS1" s="336"/>
      <c r="VT1" s="336"/>
      <c r="VU1" s="336"/>
      <c r="VV1" s="336"/>
      <c r="VW1" s="336"/>
      <c r="VX1" s="336"/>
      <c r="VY1" s="336"/>
      <c r="VZ1" s="336"/>
      <c r="WA1" s="336"/>
      <c r="WB1" s="336"/>
      <c r="WC1" s="336"/>
      <c r="WD1" s="336"/>
      <c r="WE1" s="336"/>
      <c r="WF1" s="336"/>
      <c r="WG1" s="336"/>
      <c r="WH1" s="336"/>
      <c r="WI1" s="336"/>
      <c r="WJ1" s="336"/>
      <c r="WK1" s="336"/>
      <c r="WL1" s="336"/>
      <c r="WM1" s="336"/>
      <c r="WN1" s="336"/>
      <c r="WO1" s="336"/>
      <c r="WP1" s="336"/>
      <c r="WQ1" s="336"/>
      <c r="WR1" s="336"/>
      <c r="WS1" s="336"/>
      <c r="WT1" s="336"/>
      <c r="WU1" s="336"/>
      <c r="WV1" s="336"/>
      <c r="WW1" s="336"/>
      <c r="WX1" s="336"/>
      <c r="WY1" s="336"/>
      <c r="WZ1" s="336"/>
      <c r="XA1" s="336"/>
      <c r="XB1" s="336"/>
      <c r="XC1" s="336"/>
      <c r="XD1" s="336"/>
      <c r="XE1" s="336"/>
      <c r="XF1" s="336"/>
      <c r="XG1" s="336"/>
      <c r="XH1" s="336"/>
      <c r="XI1" s="336"/>
      <c r="XJ1" s="336"/>
      <c r="XK1" s="336"/>
      <c r="XL1" s="336"/>
      <c r="XM1" s="336"/>
      <c r="XN1" s="336"/>
      <c r="XO1" s="336"/>
      <c r="XP1" s="336"/>
      <c r="XQ1" s="336"/>
      <c r="XR1" s="336"/>
      <c r="XS1" s="336"/>
      <c r="XT1" s="336"/>
      <c r="XU1" s="336"/>
      <c r="XV1" s="336"/>
      <c r="XW1" s="336"/>
      <c r="XX1" s="336"/>
      <c r="XY1" s="336"/>
      <c r="XZ1" s="336"/>
      <c r="YA1" s="336"/>
      <c r="YB1" s="336"/>
      <c r="YC1" s="336"/>
      <c r="YD1" s="336"/>
      <c r="YE1" s="336"/>
      <c r="YF1" s="336"/>
      <c r="YG1" s="336"/>
      <c r="YH1" s="336"/>
      <c r="YI1" s="336"/>
      <c r="YJ1" s="336"/>
      <c r="YK1" s="336"/>
      <c r="YL1" s="336"/>
      <c r="YM1" s="336"/>
      <c r="YN1" s="336"/>
      <c r="YO1" s="336"/>
      <c r="YP1" s="336"/>
      <c r="YQ1" s="336"/>
      <c r="YR1" s="336"/>
      <c r="YS1" s="336"/>
      <c r="YT1" s="336"/>
      <c r="YU1" s="336"/>
      <c r="YV1" s="336"/>
      <c r="YW1" s="336"/>
      <c r="YX1" s="336"/>
      <c r="YY1" s="336"/>
      <c r="YZ1" s="336"/>
      <c r="ZA1" s="336"/>
      <c r="ZB1" s="336"/>
      <c r="ZC1" s="336"/>
      <c r="ZD1" s="336"/>
      <c r="ZE1" s="336"/>
      <c r="ZF1" s="336"/>
      <c r="ZG1" s="336"/>
      <c r="ZH1" s="336"/>
      <c r="ZI1" s="336"/>
      <c r="ZJ1" s="336"/>
      <c r="ZK1" s="336"/>
      <c r="ZL1" s="336"/>
      <c r="ZM1" s="336"/>
      <c r="ZN1" s="336"/>
      <c r="ZO1" s="336"/>
      <c r="ZP1" s="336"/>
      <c r="ZQ1" s="336"/>
      <c r="ZR1" s="336"/>
      <c r="ZS1" s="336"/>
      <c r="ZT1" s="336"/>
      <c r="ZU1" s="336"/>
      <c r="ZV1" s="336"/>
      <c r="ZW1" s="336"/>
      <c r="ZX1" s="336"/>
      <c r="ZY1" s="336"/>
      <c r="ZZ1" s="336"/>
      <c r="AAA1" s="336"/>
      <c r="AAB1" s="336"/>
      <c r="AAC1" s="336"/>
      <c r="AAD1" s="336"/>
      <c r="AAE1" s="336"/>
      <c r="AAF1" s="336"/>
      <c r="AAG1" s="336"/>
      <c r="AAH1" s="336"/>
      <c r="AAI1" s="336"/>
      <c r="AAJ1" s="336"/>
      <c r="AAK1" s="336"/>
      <c r="AAL1" s="336"/>
      <c r="AAM1" s="336"/>
      <c r="AAN1" s="336"/>
      <c r="AAO1" s="336"/>
      <c r="AAP1" s="336"/>
      <c r="AAQ1" s="336"/>
      <c r="AAR1" s="336"/>
      <c r="AAS1" s="336"/>
      <c r="AAT1" s="336"/>
      <c r="AAU1" s="336"/>
      <c r="AAV1" s="336"/>
      <c r="AAW1" s="336"/>
      <c r="AAX1" s="336"/>
      <c r="AAY1" s="336"/>
      <c r="AAZ1" s="336"/>
      <c r="ABA1" s="336"/>
      <c r="ABB1" s="336"/>
      <c r="ABC1" s="336"/>
      <c r="ABD1" s="336"/>
      <c r="ABE1" s="336"/>
      <c r="ABF1" s="336"/>
      <c r="ABG1" s="336"/>
      <c r="ABH1" s="336"/>
      <c r="ABI1" s="336"/>
      <c r="ABJ1" s="336"/>
      <c r="ABK1" s="336"/>
      <c r="ABL1" s="336"/>
      <c r="ABM1" s="336"/>
      <c r="ABN1" s="336"/>
      <c r="ABO1" s="336"/>
      <c r="ABP1" s="336"/>
      <c r="ABQ1" s="336"/>
      <c r="ABR1" s="336"/>
      <c r="ABS1" s="336"/>
      <c r="ABT1" s="336"/>
      <c r="ABU1" s="336"/>
      <c r="ABV1" s="336"/>
      <c r="ABW1" s="336"/>
      <c r="ABX1" s="336"/>
      <c r="ABY1" s="336"/>
      <c r="ABZ1" s="336"/>
      <c r="ACA1" s="336"/>
      <c r="ACB1" s="336"/>
      <c r="ACC1" s="336"/>
      <c r="ACD1" s="336"/>
      <c r="ACE1" s="336"/>
      <c r="ACF1" s="336"/>
      <c r="ACG1" s="336"/>
      <c r="ACH1" s="336"/>
      <c r="ACI1" s="336"/>
      <c r="ACJ1" s="336"/>
      <c r="ACK1" s="336"/>
      <c r="ACL1" s="336"/>
      <c r="ACM1" s="336"/>
      <c r="ACN1" s="336"/>
      <c r="ACO1" s="336"/>
      <c r="ACP1" s="336"/>
      <c r="ACQ1" s="336"/>
      <c r="ACR1" s="336"/>
      <c r="ACS1" s="336"/>
      <c r="ACT1" s="336"/>
      <c r="ACU1" s="336"/>
      <c r="ACV1" s="336"/>
      <c r="ACW1" s="336"/>
      <c r="ACX1" s="336"/>
      <c r="ACY1" s="336"/>
      <c r="ACZ1" s="336"/>
      <c r="ADA1" s="336"/>
      <c r="ADB1" s="336"/>
      <c r="ADC1" s="336"/>
      <c r="ADD1" s="336"/>
      <c r="ADE1" s="336"/>
      <c r="ADF1" s="336"/>
      <c r="ADG1" s="336"/>
      <c r="ADH1" s="336"/>
      <c r="ADI1" s="336"/>
      <c r="ADJ1" s="336"/>
      <c r="ADK1" s="336"/>
      <c r="ADL1" s="336"/>
      <c r="ADM1" s="336"/>
      <c r="ADN1" s="336"/>
      <c r="ADO1" s="336"/>
      <c r="ADP1" s="336"/>
      <c r="ADQ1" s="336"/>
      <c r="ADR1" s="336"/>
      <c r="ADS1" s="336"/>
      <c r="ADT1" s="336"/>
      <c r="ADU1" s="336"/>
      <c r="ADV1" s="336"/>
      <c r="ADW1" s="336"/>
      <c r="ADX1" s="336"/>
      <c r="ADY1" s="336"/>
      <c r="ADZ1" s="336"/>
      <c r="AEA1" s="336"/>
      <c r="AEB1" s="336"/>
      <c r="AEC1" s="336"/>
      <c r="AED1" s="336"/>
      <c r="AEE1" s="336"/>
      <c r="AEF1" s="336"/>
      <c r="AEG1" s="336"/>
      <c r="AEH1" s="336"/>
      <c r="AEI1" s="336"/>
      <c r="AEJ1" s="336"/>
      <c r="AEK1" s="336"/>
      <c r="AEL1" s="336"/>
      <c r="AEM1" s="336"/>
      <c r="AEN1" s="336"/>
      <c r="AEO1" s="336"/>
      <c r="AEP1" s="336"/>
      <c r="AEQ1" s="336"/>
      <c r="AER1" s="336"/>
      <c r="AES1" s="336"/>
      <c r="AET1" s="336"/>
      <c r="AEU1" s="336"/>
      <c r="AEV1" s="336"/>
      <c r="AEW1" s="336"/>
      <c r="AEX1" s="336"/>
      <c r="AEY1" s="336"/>
      <c r="AEZ1" s="336"/>
      <c r="AFA1" s="336"/>
      <c r="AFB1" s="336"/>
      <c r="AFC1" s="336"/>
      <c r="AFD1" s="336"/>
      <c r="AFE1" s="336"/>
      <c r="AFF1" s="336"/>
      <c r="AFG1" s="336"/>
      <c r="AFH1" s="336"/>
      <c r="AFI1" s="336"/>
      <c r="AFJ1" s="336"/>
      <c r="AFK1" s="336"/>
      <c r="AFL1" s="336"/>
      <c r="AFM1" s="336"/>
      <c r="AFN1" s="336"/>
      <c r="AFO1" s="336"/>
      <c r="AFP1" s="336"/>
      <c r="AFQ1" s="336"/>
      <c r="AFR1" s="336"/>
      <c r="AFS1" s="336"/>
      <c r="AFT1" s="336"/>
      <c r="AFU1" s="336"/>
      <c r="AFV1" s="336"/>
      <c r="AFW1" s="336"/>
      <c r="AFX1" s="336"/>
      <c r="AFY1" s="336"/>
      <c r="AFZ1" s="336"/>
      <c r="AGA1" s="336"/>
      <c r="AGB1" s="336"/>
      <c r="AGC1" s="336"/>
      <c r="AGD1" s="336"/>
      <c r="AGE1" s="336"/>
      <c r="AGF1" s="336"/>
      <c r="AGG1" s="336"/>
      <c r="AGH1" s="336"/>
      <c r="AGI1" s="336"/>
      <c r="AGJ1" s="336"/>
      <c r="AGK1" s="336"/>
      <c r="AGL1" s="336"/>
      <c r="AGM1" s="336"/>
      <c r="AGN1" s="336"/>
      <c r="AGO1" s="336"/>
      <c r="AGP1" s="336"/>
      <c r="AGQ1" s="336"/>
      <c r="AGR1" s="336"/>
      <c r="AGS1" s="336"/>
      <c r="AGT1" s="336"/>
      <c r="AGU1" s="336"/>
      <c r="AGV1" s="336"/>
      <c r="AGW1" s="336"/>
      <c r="AGX1" s="336"/>
      <c r="AGY1" s="336"/>
      <c r="AGZ1" s="336"/>
      <c r="AHA1" s="336"/>
      <c r="AHB1" s="336"/>
      <c r="AHC1" s="336"/>
      <c r="AHD1" s="336"/>
      <c r="AHE1" s="336"/>
      <c r="AHF1" s="336"/>
      <c r="AHG1" s="336"/>
      <c r="AHH1" s="336"/>
      <c r="AHI1" s="336"/>
      <c r="AHJ1" s="336"/>
      <c r="AHK1" s="336"/>
      <c r="AHL1" s="336"/>
      <c r="AHM1" s="336"/>
      <c r="AHN1" s="336"/>
      <c r="AHO1" s="336"/>
      <c r="AHP1" s="336"/>
      <c r="AHQ1" s="336"/>
      <c r="AHR1" s="336"/>
      <c r="AHS1" s="336"/>
      <c r="AHT1" s="336"/>
      <c r="AHU1" s="336"/>
      <c r="AHV1" s="336"/>
      <c r="AHW1" s="336"/>
      <c r="AHX1" s="336"/>
      <c r="AHY1" s="336"/>
      <c r="AHZ1" s="336"/>
      <c r="AIA1" s="336"/>
      <c r="AIB1" s="336"/>
      <c r="AIC1" s="336"/>
      <c r="AID1" s="336"/>
      <c r="AIE1" s="336"/>
      <c r="AIF1" s="336"/>
      <c r="AIG1" s="336"/>
      <c r="AIH1" s="336"/>
      <c r="AII1" s="336"/>
      <c r="AIJ1" s="336"/>
      <c r="AIK1" s="336"/>
      <c r="AIL1" s="336"/>
      <c r="AIM1" s="336"/>
      <c r="AIN1" s="336"/>
      <c r="AIO1" s="336"/>
      <c r="AIP1" s="336"/>
      <c r="AIQ1" s="336"/>
      <c r="AIR1" s="336"/>
      <c r="AIS1" s="336"/>
      <c r="AIT1" s="336"/>
      <c r="AIU1" s="336"/>
      <c r="AIV1" s="336"/>
      <c r="AIW1" s="336"/>
      <c r="AIX1" s="336"/>
      <c r="AIY1" s="336"/>
      <c r="AIZ1" s="336"/>
      <c r="AJA1" s="336"/>
      <c r="AJB1" s="336"/>
      <c r="AJC1" s="336"/>
      <c r="AJD1" s="336"/>
      <c r="AJE1" s="336"/>
      <c r="AJF1" s="336"/>
      <c r="AJG1" s="336"/>
      <c r="AJH1" s="336"/>
      <c r="AJI1" s="336"/>
      <c r="AJJ1" s="336"/>
      <c r="AJK1" s="336"/>
      <c r="AJL1" s="336"/>
      <c r="AJM1" s="336"/>
      <c r="AJN1" s="336"/>
      <c r="AJO1" s="336"/>
      <c r="AJP1" s="336"/>
      <c r="AJQ1" s="336"/>
      <c r="AJR1" s="336"/>
      <c r="AJS1" s="336"/>
      <c r="AJT1" s="336"/>
      <c r="AJU1" s="336"/>
      <c r="AJV1" s="336"/>
      <c r="AJW1" s="336"/>
      <c r="AJX1" s="336"/>
      <c r="AJY1" s="336"/>
      <c r="AJZ1" s="336"/>
      <c r="AKA1" s="336"/>
      <c r="AKB1" s="336"/>
      <c r="AKC1" s="336"/>
      <c r="AKD1" s="336"/>
      <c r="AKE1" s="336"/>
      <c r="AKF1" s="336"/>
      <c r="AKG1" s="336"/>
      <c r="AKH1" s="336"/>
      <c r="AKI1" s="336"/>
      <c r="AKJ1" s="336"/>
      <c r="AKK1" s="336"/>
      <c r="AKL1" s="336"/>
      <c r="AKM1" s="336"/>
      <c r="AKN1" s="336"/>
      <c r="AKO1" s="336"/>
      <c r="AKP1" s="336"/>
      <c r="AKQ1" s="336"/>
      <c r="AKR1" s="336"/>
      <c r="AKS1" s="336"/>
      <c r="AKT1" s="336"/>
      <c r="AKU1" s="336"/>
      <c r="AKV1" s="336"/>
      <c r="AKW1" s="336"/>
      <c r="AKX1" s="336"/>
      <c r="AKY1" s="336"/>
      <c r="AKZ1" s="336"/>
      <c r="ALA1" s="336"/>
      <c r="ALB1" s="336"/>
      <c r="ALC1" s="336"/>
      <c r="ALD1" s="336"/>
      <c r="ALE1" s="336"/>
      <c r="ALF1" s="336"/>
      <c r="ALG1" s="336"/>
      <c r="ALH1" s="336"/>
      <c r="ALI1" s="336"/>
      <c r="ALJ1" s="336"/>
      <c r="ALK1" s="336"/>
      <c r="ALL1" s="336"/>
      <c r="ALM1" s="336"/>
      <c r="ALN1" s="336"/>
      <c r="ALO1" s="336"/>
      <c r="ALP1" s="336"/>
      <c r="ALQ1" s="336"/>
      <c r="ALR1" s="336"/>
      <c r="ALS1" s="336"/>
      <c r="ALT1" s="336"/>
      <c r="ALU1" s="336"/>
      <c r="ALV1" s="336"/>
      <c r="ALW1" s="336"/>
      <c r="ALX1" s="336"/>
      <c r="ALY1" s="336"/>
      <c r="ALZ1" s="336"/>
      <c r="AMA1" s="336"/>
      <c r="AMB1" s="336"/>
      <c r="AMC1" s="336"/>
      <c r="AMD1" s="336"/>
      <c r="AME1" s="336"/>
      <c r="AMF1" s="336"/>
      <c r="AMG1" s="336"/>
      <c r="AMH1" s="336"/>
      <c r="AMI1" s="336"/>
      <c r="AMJ1" s="336"/>
      <c r="AMK1" s="336"/>
      <c r="AML1" s="336"/>
      <c r="AMM1" s="336"/>
      <c r="AMN1" s="336"/>
      <c r="AMO1" s="336"/>
      <c r="AMP1" s="336"/>
      <c r="AMQ1" s="336"/>
      <c r="AMR1" s="336"/>
      <c r="AMS1" s="336"/>
      <c r="AMT1" s="336"/>
      <c r="AMU1" s="336"/>
      <c r="AMV1" s="336"/>
      <c r="AMW1" s="336"/>
      <c r="AMX1" s="336"/>
      <c r="AMY1" s="336"/>
      <c r="AMZ1" s="336"/>
      <c r="ANA1" s="336"/>
      <c r="ANB1" s="336"/>
      <c r="ANC1" s="336"/>
      <c r="AND1" s="336"/>
      <c r="ANE1" s="336"/>
      <c r="ANF1" s="336"/>
      <c r="ANG1" s="336"/>
      <c r="ANH1" s="336"/>
      <c r="ANI1" s="336"/>
      <c r="ANJ1" s="336"/>
      <c r="ANK1" s="336"/>
      <c r="ANL1" s="336"/>
      <c r="ANM1" s="336"/>
      <c r="ANN1" s="336"/>
      <c r="ANO1" s="336"/>
      <c r="ANP1" s="336"/>
      <c r="ANQ1" s="336"/>
      <c r="ANR1" s="336"/>
      <c r="ANS1" s="336"/>
      <c r="ANT1" s="336"/>
      <c r="ANU1" s="336"/>
      <c r="ANV1" s="336"/>
      <c r="ANW1" s="336"/>
      <c r="ANX1" s="336"/>
      <c r="ANY1" s="336"/>
      <c r="ANZ1" s="336"/>
      <c r="AOA1" s="336"/>
      <c r="AOB1" s="336"/>
      <c r="AOC1" s="336"/>
      <c r="AOD1" s="336"/>
      <c r="AOE1" s="336"/>
      <c r="AOF1" s="336"/>
      <c r="AOG1" s="336"/>
      <c r="AOH1" s="336"/>
      <c r="AOI1" s="336"/>
      <c r="AOJ1" s="336"/>
      <c r="AOK1" s="336"/>
      <c r="AOL1" s="336"/>
      <c r="AOM1" s="336"/>
      <c r="AON1" s="336"/>
      <c r="AOO1" s="336"/>
      <c r="AOP1" s="336"/>
      <c r="AOQ1" s="336"/>
      <c r="AOR1" s="336"/>
      <c r="AOS1" s="336"/>
      <c r="AOT1" s="336"/>
      <c r="AOU1" s="336"/>
      <c r="AOV1" s="336"/>
      <c r="AOW1" s="336"/>
      <c r="AOX1" s="336"/>
      <c r="AOY1" s="336"/>
      <c r="AOZ1" s="336"/>
      <c r="APA1" s="336"/>
      <c r="APB1" s="336"/>
      <c r="APC1" s="336"/>
      <c r="APD1" s="336"/>
      <c r="APE1" s="336"/>
      <c r="APF1" s="336"/>
      <c r="APG1" s="336"/>
      <c r="APH1" s="336"/>
      <c r="API1" s="336"/>
      <c r="APJ1" s="336"/>
      <c r="APK1" s="336"/>
      <c r="APL1" s="336"/>
      <c r="APM1" s="336"/>
      <c r="APN1" s="336"/>
      <c r="APO1" s="336"/>
      <c r="APP1" s="336"/>
      <c r="APQ1" s="336"/>
      <c r="APR1" s="336"/>
      <c r="APS1" s="336"/>
      <c r="APT1" s="336"/>
      <c r="APU1" s="336"/>
      <c r="APV1" s="336"/>
      <c r="APW1" s="336"/>
      <c r="APX1" s="336"/>
      <c r="APY1" s="336"/>
      <c r="APZ1" s="336"/>
      <c r="AQA1" s="336"/>
      <c r="AQB1" s="336"/>
      <c r="AQC1" s="336"/>
      <c r="AQD1" s="336"/>
      <c r="AQE1" s="336"/>
      <c r="AQF1" s="336"/>
      <c r="AQG1" s="336"/>
      <c r="AQH1" s="336"/>
      <c r="AQI1" s="336"/>
      <c r="AQJ1" s="336"/>
      <c r="AQK1" s="336"/>
      <c r="AQL1" s="336"/>
      <c r="AQM1" s="336"/>
      <c r="AQN1" s="336"/>
      <c r="AQO1" s="336"/>
      <c r="AQP1" s="336"/>
      <c r="AQQ1" s="336"/>
      <c r="AQR1" s="336"/>
      <c r="AQS1" s="336"/>
      <c r="AQT1" s="336"/>
      <c r="AQU1" s="336"/>
      <c r="AQV1" s="336"/>
      <c r="AQW1" s="336"/>
      <c r="AQX1" s="336"/>
      <c r="AQY1" s="336"/>
      <c r="AQZ1" s="336"/>
      <c r="ARA1" s="336"/>
      <c r="ARB1" s="336"/>
      <c r="ARC1" s="336"/>
      <c r="ARD1" s="336"/>
      <c r="ARE1" s="336"/>
      <c r="ARF1" s="336"/>
      <c r="ARG1" s="336"/>
      <c r="ARH1" s="336"/>
      <c r="ARI1" s="336"/>
      <c r="ARJ1" s="336"/>
      <c r="ARK1" s="336"/>
      <c r="ARL1" s="336"/>
      <c r="ARM1" s="336"/>
      <c r="ARN1" s="336"/>
      <c r="ARO1" s="336"/>
      <c r="ARP1" s="336"/>
      <c r="ARQ1" s="336"/>
      <c r="ARR1" s="336"/>
      <c r="ARS1" s="336"/>
      <c r="ART1" s="336"/>
      <c r="ARU1" s="336"/>
      <c r="ARV1" s="336"/>
      <c r="ARW1" s="336"/>
      <c r="ARX1" s="336"/>
      <c r="ARY1" s="336"/>
      <c r="ARZ1" s="336"/>
      <c r="ASA1" s="336"/>
      <c r="ASB1" s="336"/>
      <c r="ASC1" s="336"/>
      <c r="ASD1" s="336"/>
      <c r="ASE1" s="336"/>
      <c r="ASF1" s="336"/>
      <c r="ASG1" s="336"/>
      <c r="ASH1" s="336"/>
      <c r="ASI1" s="336"/>
      <c r="ASJ1" s="336"/>
      <c r="ASK1" s="336"/>
      <c r="ASL1" s="336"/>
      <c r="ASM1" s="336"/>
      <c r="ASN1" s="336"/>
      <c r="ASO1" s="336"/>
      <c r="ASP1" s="336"/>
      <c r="ASQ1" s="336"/>
      <c r="ASR1" s="336"/>
      <c r="ASS1" s="336"/>
      <c r="AST1" s="336"/>
      <c r="ASU1" s="336"/>
      <c r="ASV1" s="336"/>
      <c r="ASW1" s="336"/>
      <c r="ASX1" s="336"/>
      <c r="ASY1" s="336"/>
      <c r="ASZ1" s="336"/>
      <c r="ATA1" s="336"/>
      <c r="ATB1" s="336"/>
      <c r="ATC1" s="336"/>
      <c r="ATD1" s="336"/>
      <c r="ATE1" s="336"/>
      <c r="ATF1" s="336"/>
      <c r="ATG1" s="336"/>
      <c r="ATH1" s="336"/>
      <c r="ATI1" s="336"/>
      <c r="ATJ1" s="336"/>
      <c r="ATK1" s="336"/>
      <c r="ATL1" s="336"/>
      <c r="ATM1" s="336"/>
      <c r="ATN1" s="336"/>
      <c r="ATO1" s="336"/>
      <c r="ATP1" s="336"/>
      <c r="ATQ1" s="336"/>
      <c r="ATR1" s="336"/>
      <c r="ATS1" s="336"/>
      <c r="ATT1" s="336"/>
      <c r="ATU1" s="336"/>
      <c r="ATV1" s="336"/>
      <c r="ATW1" s="336"/>
      <c r="ATX1" s="336"/>
      <c r="ATY1" s="336"/>
      <c r="ATZ1" s="336"/>
      <c r="AUA1" s="336"/>
      <c r="AUB1" s="336"/>
      <c r="AUC1" s="336"/>
      <c r="AUD1" s="336"/>
      <c r="AUE1" s="336"/>
      <c r="AUF1" s="336"/>
      <c r="AUG1" s="336"/>
      <c r="AUH1" s="336"/>
      <c r="AUI1" s="336"/>
      <c r="AUJ1" s="336"/>
      <c r="AUK1" s="336"/>
      <c r="AUL1" s="336"/>
      <c r="AUM1" s="336"/>
      <c r="AUN1" s="336"/>
      <c r="AUO1" s="336"/>
      <c r="AUP1" s="336"/>
      <c r="AUQ1" s="336"/>
      <c r="AUR1" s="336"/>
      <c r="AUS1" s="336"/>
      <c r="AUT1" s="336"/>
      <c r="AUU1" s="336"/>
      <c r="AUV1" s="336"/>
      <c r="AUW1" s="336"/>
      <c r="AUX1" s="336"/>
      <c r="AUY1" s="336"/>
      <c r="AUZ1" s="336"/>
      <c r="AVA1" s="336"/>
      <c r="AVB1" s="336"/>
      <c r="AVC1" s="336"/>
      <c r="AVD1" s="336"/>
      <c r="AVE1" s="336"/>
      <c r="AVF1" s="336"/>
      <c r="AVG1" s="336"/>
      <c r="AVH1" s="336"/>
      <c r="AVI1" s="336"/>
      <c r="AVJ1" s="336"/>
      <c r="AVK1" s="336"/>
      <c r="AVL1" s="336"/>
      <c r="AVM1" s="336"/>
      <c r="AVN1" s="336"/>
      <c r="AVO1" s="336"/>
      <c r="AVP1" s="336"/>
      <c r="AVQ1" s="336"/>
      <c r="AVR1" s="336"/>
      <c r="AVS1" s="336"/>
      <c r="AVT1" s="336"/>
      <c r="AVU1" s="336"/>
      <c r="AVV1" s="336"/>
      <c r="AVW1" s="336"/>
      <c r="AVX1" s="336"/>
      <c r="AVY1" s="336"/>
      <c r="AVZ1" s="336"/>
      <c r="AWA1" s="336"/>
      <c r="AWB1" s="336"/>
      <c r="AWC1" s="336"/>
      <c r="AWD1" s="336"/>
      <c r="AWE1" s="336"/>
      <c r="AWF1" s="336"/>
      <c r="AWG1" s="336"/>
      <c r="AWH1" s="336"/>
      <c r="AWI1" s="336"/>
      <c r="AWJ1" s="336"/>
      <c r="AWK1" s="336"/>
      <c r="AWL1" s="336"/>
      <c r="AWM1" s="336"/>
      <c r="AWN1" s="336"/>
      <c r="AWO1" s="336"/>
      <c r="AWP1" s="336"/>
      <c r="AWQ1" s="336"/>
      <c r="AWR1" s="336"/>
      <c r="AWS1" s="336"/>
      <c r="AWT1" s="336"/>
      <c r="AWU1" s="336"/>
      <c r="AWV1" s="336"/>
      <c r="AWW1" s="336"/>
      <c r="AWX1" s="336"/>
      <c r="AWY1" s="336"/>
      <c r="AWZ1" s="336"/>
      <c r="AXA1" s="336"/>
      <c r="AXB1" s="336"/>
      <c r="AXC1" s="336"/>
      <c r="AXD1" s="336"/>
      <c r="AXE1" s="336"/>
      <c r="AXF1" s="336"/>
      <c r="AXG1" s="336"/>
      <c r="AXH1" s="336"/>
      <c r="AXI1" s="336"/>
      <c r="AXJ1" s="336"/>
      <c r="AXK1" s="336"/>
      <c r="AXL1" s="336"/>
      <c r="AXM1" s="336"/>
      <c r="AXN1" s="336"/>
      <c r="AXO1" s="336"/>
      <c r="AXP1" s="336"/>
      <c r="AXQ1" s="336"/>
      <c r="AXR1" s="336"/>
      <c r="AXS1" s="336"/>
      <c r="AXT1" s="336"/>
      <c r="AXU1" s="336"/>
      <c r="AXV1" s="336"/>
      <c r="AXW1" s="336"/>
      <c r="AXX1" s="336"/>
      <c r="AXY1" s="336"/>
      <c r="AXZ1" s="336"/>
      <c r="AYA1" s="336"/>
      <c r="AYB1" s="336"/>
      <c r="AYC1" s="336"/>
      <c r="AYD1" s="336"/>
      <c r="AYE1" s="336"/>
      <c r="AYF1" s="336"/>
      <c r="AYG1" s="336"/>
      <c r="AYH1" s="336"/>
      <c r="AYI1" s="336"/>
      <c r="AYJ1" s="336"/>
      <c r="AYK1" s="336"/>
      <c r="AYL1" s="336"/>
      <c r="AYM1" s="336"/>
      <c r="AYN1" s="336"/>
      <c r="AYO1" s="336"/>
      <c r="AYP1" s="336"/>
      <c r="AYQ1" s="336"/>
      <c r="AYR1" s="336"/>
      <c r="AYS1" s="336"/>
      <c r="AYT1" s="336"/>
      <c r="AYU1" s="336"/>
      <c r="AYV1" s="336"/>
      <c r="AYW1" s="336"/>
      <c r="AYX1" s="336"/>
      <c r="AYY1" s="336"/>
      <c r="AYZ1" s="336"/>
      <c r="AZA1" s="336"/>
      <c r="AZB1" s="336"/>
      <c r="AZC1" s="336"/>
      <c r="AZD1" s="336"/>
      <c r="AZE1" s="336"/>
      <c r="AZF1" s="336"/>
      <c r="AZG1" s="336"/>
      <c r="AZH1" s="336"/>
      <c r="AZI1" s="336"/>
      <c r="AZJ1" s="336"/>
      <c r="AZK1" s="336"/>
      <c r="AZL1" s="336"/>
      <c r="AZM1" s="336"/>
      <c r="AZN1" s="336"/>
      <c r="AZO1" s="336"/>
      <c r="AZP1" s="336"/>
      <c r="AZQ1" s="336"/>
      <c r="AZR1" s="336"/>
      <c r="AZS1" s="336"/>
      <c r="AZT1" s="336"/>
      <c r="AZU1" s="336"/>
      <c r="AZV1" s="336"/>
      <c r="AZW1" s="336"/>
      <c r="AZX1" s="336"/>
      <c r="AZY1" s="336"/>
      <c r="AZZ1" s="336"/>
      <c r="BAA1" s="336"/>
      <c r="BAB1" s="336"/>
      <c r="BAC1" s="336"/>
      <c r="BAD1" s="336"/>
      <c r="BAE1" s="336"/>
      <c r="BAF1" s="336"/>
      <c r="BAG1" s="336"/>
      <c r="BAH1" s="336"/>
      <c r="BAI1" s="336"/>
      <c r="BAJ1" s="336"/>
      <c r="BAK1" s="336"/>
      <c r="BAL1" s="336"/>
      <c r="BAM1" s="336"/>
      <c r="BAN1" s="336"/>
      <c r="BAO1" s="336"/>
      <c r="BAP1" s="336"/>
      <c r="BAQ1" s="336"/>
      <c r="BAR1" s="336"/>
      <c r="BAS1" s="336"/>
      <c r="BAT1" s="336"/>
      <c r="BAU1" s="336"/>
      <c r="BAV1" s="336"/>
      <c r="BAW1" s="336"/>
      <c r="BAX1" s="336"/>
      <c r="BAY1" s="336"/>
      <c r="BAZ1" s="336"/>
      <c r="BBA1" s="336"/>
      <c r="BBB1" s="336"/>
      <c r="BBC1" s="336"/>
      <c r="BBD1" s="336"/>
      <c r="BBE1" s="336"/>
      <c r="BBF1" s="336"/>
      <c r="BBG1" s="336"/>
      <c r="BBH1" s="336"/>
      <c r="BBI1" s="336"/>
      <c r="BBJ1" s="336"/>
      <c r="BBK1" s="336"/>
      <c r="BBL1" s="336"/>
      <c r="BBM1" s="336"/>
      <c r="BBN1" s="336"/>
      <c r="BBO1" s="336"/>
      <c r="BBP1" s="336"/>
      <c r="BBQ1" s="336"/>
      <c r="BBR1" s="336"/>
      <c r="BBS1" s="336"/>
      <c r="BBT1" s="336"/>
      <c r="BBU1" s="336"/>
      <c r="BBV1" s="336"/>
      <c r="BBW1" s="336"/>
      <c r="BBX1" s="336"/>
      <c r="BBY1" s="336"/>
      <c r="BBZ1" s="336"/>
      <c r="BCA1" s="336"/>
      <c r="BCB1" s="336"/>
      <c r="BCC1" s="336"/>
      <c r="BCD1" s="336"/>
      <c r="BCE1" s="336"/>
      <c r="BCF1" s="336"/>
      <c r="BCG1" s="336"/>
      <c r="BCH1" s="336"/>
      <c r="BCI1" s="336"/>
      <c r="BCJ1" s="336"/>
      <c r="BCK1" s="336"/>
      <c r="BCL1" s="336"/>
      <c r="BCM1" s="336"/>
      <c r="BCN1" s="336"/>
      <c r="BCO1" s="336"/>
      <c r="BCP1" s="336"/>
      <c r="BCQ1" s="336"/>
      <c r="BCR1" s="336"/>
      <c r="BCS1" s="336"/>
      <c r="BCT1" s="336"/>
      <c r="BCU1" s="336"/>
      <c r="BCV1" s="336"/>
      <c r="BCW1" s="336"/>
      <c r="BCX1" s="336"/>
      <c r="BCY1" s="336"/>
      <c r="BCZ1" s="336"/>
      <c r="BDA1" s="336"/>
      <c r="BDB1" s="336"/>
      <c r="BDC1" s="336"/>
      <c r="BDD1" s="336"/>
      <c r="BDE1" s="336"/>
      <c r="BDF1" s="336"/>
      <c r="BDG1" s="336"/>
      <c r="BDH1" s="336"/>
      <c r="BDI1" s="336"/>
      <c r="BDJ1" s="336"/>
      <c r="BDK1" s="336"/>
      <c r="BDL1" s="336"/>
      <c r="BDM1" s="336"/>
      <c r="BDN1" s="336"/>
      <c r="BDO1" s="336"/>
      <c r="BDP1" s="336"/>
      <c r="BDQ1" s="336"/>
      <c r="BDR1" s="336"/>
      <c r="BDS1" s="336"/>
      <c r="BDT1" s="336"/>
      <c r="BDU1" s="336"/>
      <c r="BDV1" s="336"/>
      <c r="BDW1" s="336"/>
      <c r="BDX1" s="336"/>
      <c r="BDY1" s="336"/>
      <c r="BDZ1" s="336"/>
      <c r="BEA1" s="336"/>
      <c r="BEB1" s="336"/>
      <c r="BEC1" s="336"/>
      <c r="BED1" s="336"/>
      <c r="BEE1" s="336"/>
      <c r="BEF1" s="336"/>
      <c r="BEG1" s="336"/>
      <c r="BEH1" s="336"/>
      <c r="BEI1" s="336"/>
      <c r="BEJ1" s="336"/>
      <c r="BEK1" s="336"/>
      <c r="BEL1" s="336"/>
      <c r="BEM1" s="336"/>
      <c r="BEN1" s="336"/>
      <c r="BEO1" s="336"/>
      <c r="BEP1" s="336"/>
      <c r="BEQ1" s="336"/>
      <c r="BER1" s="336"/>
      <c r="BES1" s="336"/>
      <c r="BET1" s="336"/>
      <c r="BEU1" s="336"/>
      <c r="BEV1" s="336"/>
      <c r="BEW1" s="336"/>
      <c r="BEX1" s="336"/>
      <c r="BEY1" s="336"/>
      <c r="BEZ1" s="336"/>
      <c r="BFA1" s="336"/>
      <c r="BFB1" s="336"/>
      <c r="BFC1" s="336"/>
      <c r="BFD1" s="336"/>
      <c r="BFE1" s="336"/>
      <c r="BFF1" s="336"/>
      <c r="BFG1" s="336"/>
      <c r="BFH1" s="336"/>
      <c r="BFI1" s="336"/>
      <c r="BFJ1" s="336"/>
      <c r="BFK1" s="336"/>
      <c r="BFL1" s="336"/>
      <c r="BFM1" s="336"/>
      <c r="BFN1" s="336"/>
      <c r="BFO1" s="336"/>
      <c r="BFP1" s="336"/>
      <c r="BFQ1" s="336"/>
      <c r="BFR1" s="336"/>
      <c r="BFS1" s="336"/>
      <c r="BFT1" s="336"/>
      <c r="BFU1" s="336"/>
      <c r="BFV1" s="336"/>
      <c r="BFW1" s="336"/>
      <c r="BFX1" s="336"/>
      <c r="BFY1" s="336"/>
      <c r="BFZ1" s="336"/>
      <c r="BGA1" s="336"/>
      <c r="BGB1" s="336"/>
      <c r="BGC1" s="336"/>
      <c r="BGD1" s="336"/>
      <c r="BGE1" s="336"/>
      <c r="BGF1" s="336"/>
      <c r="BGG1" s="336"/>
      <c r="BGH1" s="336"/>
      <c r="BGI1" s="336"/>
      <c r="BGJ1" s="336"/>
      <c r="BGK1" s="336"/>
      <c r="BGL1" s="336"/>
      <c r="BGM1" s="336"/>
      <c r="BGN1" s="336"/>
      <c r="BGO1" s="336"/>
      <c r="BGP1" s="336"/>
      <c r="BGQ1" s="336"/>
      <c r="BGR1" s="336"/>
      <c r="BGS1" s="336"/>
      <c r="BGT1" s="336"/>
      <c r="BGU1" s="336"/>
      <c r="BGV1" s="336"/>
      <c r="BGW1" s="336"/>
      <c r="BGX1" s="336"/>
      <c r="BGY1" s="336"/>
      <c r="BGZ1" s="336"/>
      <c r="BHA1" s="336"/>
      <c r="BHB1" s="336"/>
      <c r="BHC1" s="336"/>
    </row>
    <row r="2" spans="1:1707" s="293" customFormat="1" ht="35.25" hidden="1" customHeight="1">
      <c r="A2" s="660"/>
      <c r="B2" s="660"/>
      <c r="C2" s="459"/>
      <c r="D2" s="459"/>
      <c r="E2" s="460">
        <f>IF(E6=Plan1!$AR$16,1,0)</f>
        <v>0</v>
      </c>
      <c r="F2" s="460">
        <f>IF(F6=Plan1!$AR$16,1,0)</f>
        <v>0</v>
      </c>
      <c r="G2" s="460">
        <f>IF(G6=Plan1!$AR$16,1,0)</f>
        <v>0</v>
      </c>
      <c r="H2" s="460">
        <f>IF(H6=Plan1!$AR$16,1,0)</f>
        <v>0</v>
      </c>
      <c r="I2" s="460">
        <f>IF(I6=Plan1!$AR$16,1,0)</f>
        <v>0</v>
      </c>
      <c r="J2" s="460">
        <f>IF(J6=Plan1!$AR$16,1,0)</f>
        <v>0</v>
      </c>
      <c r="K2" s="460">
        <f>IF(K6=Plan1!$AR$16,1,0)</f>
        <v>0</v>
      </c>
      <c r="L2" s="460">
        <f>IF(L6=Plan1!$AR$16,1,0)</f>
        <v>0</v>
      </c>
      <c r="M2" s="460">
        <f>IF(M6=Plan1!$AR$16,1,0)</f>
        <v>0</v>
      </c>
      <c r="N2" s="460">
        <f>IF(N6=Plan1!$AR$16,1,0)</f>
        <v>0</v>
      </c>
      <c r="O2" s="460">
        <f>IF(O6=Plan1!$AR$16,1,0)</f>
        <v>0</v>
      </c>
      <c r="P2" s="460">
        <f>IF(P6=Plan1!$AR$16,1,0)</f>
        <v>0</v>
      </c>
      <c r="Q2" s="440"/>
      <c r="R2" s="460">
        <f>IF(R6=Plan1!$AR$16,1,0)</f>
        <v>0</v>
      </c>
      <c r="S2" s="460">
        <f>IF(S6=Plan1!$AR$16,1,0)</f>
        <v>0</v>
      </c>
      <c r="T2" s="460">
        <f>IF(T6=Plan1!$AR$16,1,0)</f>
        <v>0</v>
      </c>
      <c r="U2" s="460">
        <f>IF(U6=Plan1!$AR$16,1,0)</f>
        <v>0</v>
      </c>
      <c r="V2" s="460">
        <f>IF(V6=Plan1!$AR$16,1,0)</f>
        <v>0</v>
      </c>
      <c r="W2" s="460">
        <f>IF(W6=Plan1!$AR$16,1,0)</f>
        <v>0</v>
      </c>
      <c r="X2" s="460">
        <f>IF(X6=Plan1!$AR$16,1,0)</f>
        <v>0</v>
      </c>
      <c r="Y2" s="460">
        <f>IF(Y6=Plan1!$AR$16,1,0)</f>
        <v>0</v>
      </c>
      <c r="Z2" s="460">
        <f>IF(Z6=Plan1!$AR$16,1,0)</f>
        <v>0</v>
      </c>
      <c r="AA2" s="460">
        <f>IF(AA6=Plan1!$AR$16,1,0)</f>
        <v>0</v>
      </c>
      <c r="AB2" s="460">
        <f>IF(AB6=Plan1!$AR$16,1,0)</f>
        <v>0</v>
      </c>
      <c r="AC2" s="460">
        <f>IF(AC6=Plan1!$AR$16,1,0)</f>
        <v>0</v>
      </c>
      <c r="AD2" s="459"/>
      <c r="AE2" s="459"/>
      <c r="AF2" s="459"/>
      <c r="AG2" s="459"/>
      <c r="AH2" s="459"/>
      <c r="AI2" s="459"/>
      <c r="AJ2" s="459"/>
      <c r="AK2" s="459"/>
      <c r="AL2" s="459"/>
      <c r="AM2" s="459"/>
      <c r="AN2" s="459"/>
      <c r="AO2" s="459"/>
      <c r="AP2" s="459"/>
      <c r="AQ2" s="459"/>
      <c r="AR2" s="459"/>
      <c r="AS2" s="459"/>
      <c r="AT2" s="459"/>
      <c r="AU2" s="459"/>
      <c r="AV2" s="459"/>
      <c r="AW2" s="459"/>
      <c r="AX2" s="459"/>
      <c r="AY2" s="459"/>
      <c r="AZ2" s="459"/>
      <c r="BA2" s="459"/>
      <c r="BB2" s="459"/>
      <c r="BC2" s="459"/>
      <c r="BD2" s="459"/>
      <c r="BE2" s="459"/>
      <c r="BF2" s="459"/>
      <c r="BG2" s="459"/>
      <c r="BH2" s="459"/>
      <c r="BI2" s="459"/>
      <c r="BJ2" s="459"/>
      <c r="BK2" s="459"/>
      <c r="BL2" s="459"/>
      <c r="BM2" s="459"/>
      <c r="BN2" s="459"/>
      <c r="BO2" s="459"/>
      <c r="BP2" s="459"/>
      <c r="BQ2" s="459"/>
      <c r="BR2" s="459"/>
      <c r="BS2" s="459"/>
      <c r="BT2" s="459"/>
      <c r="BU2" s="459"/>
      <c r="BV2" s="459"/>
      <c r="BW2" s="459"/>
      <c r="BX2" s="459"/>
      <c r="BY2" s="459"/>
      <c r="BZ2" s="459"/>
      <c r="CA2" s="459"/>
      <c r="CB2" s="459"/>
      <c r="CC2" s="459"/>
      <c r="CD2" s="459"/>
      <c r="CE2" s="459"/>
      <c r="CF2" s="459"/>
      <c r="CG2" s="459"/>
      <c r="CH2" s="459"/>
      <c r="CI2" s="459"/>
      <c r="CJ2" s="459"/>
      <c r="CK2" s="459"/>
      <c r="CL2" s="459"/>
      <c r="CM2" s="459"/>
      <c r="CN2" s="459"/>
      <c r="CO2" s="459"/>
      <c r="CP2" s="459"/>
      <c r="CQ2" s="459"/>
      <c r="CR2" s="459"/>
      <c r="CS2" s="459"/>
      <c r="CT2" s="459"/>
      <c r="CU2" s="459"/>
      <c r="CV2" s="459"/>
      <c r="CW2" s="459"/>
      <c r="CX2" s="459"/>
      <c r="CY2" s="459"/>
      <c r="CZ2" s="459"/>
      <c r="DA2" s="459"/>
      <c r="DB2" s="459"/>
      <c r="DC2" s="459"/>
      <c r="DD2" s="459"/>
      <c r="DE2" s="459"/>
      <c r="DF2" s="459"/>
      <c r="DG2" s="459"/>
      <c r="DH2" s="459"/>
      <c r="DI2" s="459"/>
      <c r="DJ2" s="459"/>
      <c r="DK2" s="459"/>
      <c r="DL2" s="459"/>
      <c r="DM2" s="459"/>
      <c r="DN2" s="459"/>
      <c r="DO2" s="459"/>
      <c r="DP2" s="459"/>
      <c r="DQ2" s="459"/>
      <c r="DR2" s="459"/>
      <c r="DS2" s="459"/>
      <c r="DT2" s="459"/>
      <c r="DU2" s="459"/>
      <c r="DV2" s="459"/>
      <c r="DW2" s="459"/>
      <c r="DX2" s="459"/>
      <c r="DY2" s="459"/>
      <c r="DZ2" s="459"/>
      <c r="EA2" s="459"/>
      <c r="EB2" s="459"/>
      <c r="EC2" s="459"/>
      <c r="ED2" s="459"/>
      <c r="EE2" s="459"/>
      <c r="EF2" s="459"/>
      <c r="EG2" s="459"/>
      <c r="EH2" s="459"/>
      <c r="EI2" s="459"/>
      <c r="EJ2" s="459"/>
      <c r="EK2" s="459"/>
      <c r="EL2" s="459"/>
      <c r="EM2" s="459"/>
      <c r="EN2" s="459"/>
      <c r="EO2" s="459"/>
      <c r="EP2" s="459"/>
      <c r="EQ2" s="459"/>
      <c r="ER2" s="459"/>
      <c r="ES2" s="459"/>
      <c r="ET2" s="459"/>
      <c r="EU2" s="459"/>
      <c r="EV2" s="459"/>
      <c r="EW2" s="459"/>
      <c r="EX2" s="459"/>
      <c r="EY2" s="459"/>
      <c r="EZ2" s="459"/>
      <c r="FA2" s="459"/>
      <c r="FB2" s="459"/>
      <c r="FC2" s="459"/>
      <c r="FD2" s="459"/>
      <c r="FE2" s="459"/>
      <c r="FF2" s="459"/>
      <c r="FG2" s="459"/>
      <c r="FH2" s="459"/>
      <c r="FI2" s="459"/>
      <c r="FJ2" s="459"/>
      <c r="FK2" s="459"/>
      <c r="FL2" s="459"/>
      <c r="FM2" s="459"/>
      <c r="FN2" s="459"/>
      <c r="FO2" s="459"/>
      <c r="FP2" s="459"/>
      <c r="FQ2" s="459"/>
      <c r="FR2" s="459"/>
      <c r="FS2" s="459"/>
      <c r="FT2" s="459"/>
      <c r="FU2" s="459"/>
      <c r="FV2" s="459"/>
      <c r="FW2" s="459"/>
      <c r="FX2" s="459"/>
      <c r="FY2" s="459"/>
      <c r="FZ2" s="459"/>
      <c r="GA2" s="459"/>
      <c r="GB2" s="459"/>
      <c r="GC2" s="459"/>
      <c r="GD2" s="459"/>
      <c r="GE2" s="459"/>
      <c r="GF2" s="459"/>
      <c r="GG2" s="459"/>
      <c r="GH2" s="459"/>
      <c r="GI2" s="459"/>
      <c r="GJ2" s="459"/>
      <c r="GK2" s="459"/>
      <c r="GL2" s="459"/>
      <c r="GM2" s="459"/>
      <c r="GN2" s="459"/>
      <c r="GO2" s="459"/>
      <c r="GP2" s="459"/>
      <c r="GQ2" s="459"/>
      <c r="GR2" s="459"/>
      <c r="GS2" s="459"/>
      <c r="GT2" s="459"/>
      <c r="GU2" s="459"/>
      <c r="GV2" s="459"/>
      <c r="GW2" s="459"/>
      <c r="GX2" s="459"/>
      <c r="GY2" s="459"/>
      <c r="GZ2" s="459"/>
      <c r="HA2" s="459"/>
      <c r="HB2" s="459"/>
      <c r="HC2" s="459"/>
      <c r="HD2" s="459"/>
      <c r="HE2" s="459"/>
      <c r="HF2" s="459"/>
      <c r="HG2" s="459"/>
      <c r="HH2" s="459"/>
      <c r="HI2" s="459"/>
      <c r="HJ2" s="459"/>
      <c r="HK2" s="459"/>
      <c r="HL2" s="459"/>
      <c r="HM2" s="459"/>
      <c r="HN2" s="459"/>
      <c r="HO2" s="459"/>
      <c r="HP2" s="459"/>
      <c r="HQ2" s="459"/>
      <c r="HR2" s="459"/>
      <c r="HS2" s="459"/>
      <c r="HT2" s="459"/>
      <c r="HU2" s="459"/>
      <c r="HV2" s="459"/>
      <c r="HW2" s="459"/>
      <c r="HX2" s="459"/>
      <c r="HY2" s="459"/>
      <c r="HZ2" s="459"/>
      <c r="IA2" s="459"/>
      <c r="IB2" s="459"/>
      <c r="IC2" s="459"/>
      <c r="ID2" s="459"/>
      <c r="IE2" s="459"/>
      <c r="IF2" s="459"/>
      <c r="IG2" s="459"/>
      <c r="IH2" s="459"/>
      <c r="II2" s="459"/>
      <c r="IJ2" s="459"/>
      <c r="IK2" s="459"/>
      <c r="IL2" s="459"/>
      <c r="IM2" s="459"/>
      <c r="IN2" s="459"/>
      <c r="IO2" s="459"/>
      <c r="IP2" s="459"/>
      <c r="IQ2" s="459"/>
      <c r="IR2" s="459"/>
      <c r="IS2" s="459"/>
      <c r="IT2" s="459"/>
      <c r="IU2" s="459"/>
      <c r="IV2" s="459"/>
      <c r="IW2" s="459"/>
      <c r="IX2" s="459"/>
      <c r="IY2" s="459"/>
      <c r="IZ2" s="459"/>
      <c r="JA2" s="459"/>
      <c r="JB2" s="459"/>
      <c r="JC2" s="459"/>
      <c r="JD2" s="459"/>
      <c r="JE2" s="459"/>
      <c r="JF2" s="459"/>
      <c r="JG2" s="459"/>
      <c r="JH2" s="459"/>
      <c r="JI2" s="459"/>
      <c r="JJ2" s="459"/>
      <c r="JK2" s="459"/>
      <c r="JL2" s="459"/>
      <c r="JM2" s="459"/>
      <c r="JN2" s="459"/>
      <c r="JO2" s="459"/>
      <c r="JP2" s="459"/>
      <c r="JQ2" s="459"/>
      <c r="JR2" s="459"/>
      <c r="JS2" s="459"/>
      <c r="JT2" s="459"/>
      <c r="JU2" s="459"/>
      <c r="JV2" s="459"/>
      <c r="JW2" s="459"/>
      <c r="JX2" s="459"/>
      <c r="JY2" s="459"/>
      <c r="JZ2" s="459"/>
      <c r="KA2" s="459"/>
      <c r="KB2" s="459"/>
      <c r="KC2" s="459"/>
      <c r="KD2" s="459"/>
      <c r="KE2" s="459"/>
      <c r="KF2" s="459"/>
      <c r="KG2" s="459"/>
      <c r="KH2" s="459"/>
      <c r="KI2" s="459"/>
      <c r="KJ2" s="459"/>
      <c r="KK2" s="459"/>
      <c r="KL2" s="459"/>
      <c r="KM2" s="459"/>
      <c r="KN2" s="459"/>
      <c r="KO2" s="459"/>
      <c r="KP2" s="459"/>
      <c r="KQ2" s="459"/>
      <c r="KR2" s="459"/>
      <c r="KS2" s="459"/>
      <c r="KT2" s="459"/>
      <c r="KU2" s="459"/>
      <c r="KV2" s="459"/>
      <c r="KW2" s="459"/>
      <c r="KX2" s="459"/>
      <c r="KY2" s="459"/>
      <c r="KZ2" s="459"/>
      <c r="LA2" s="459"/>
      <c r="LB2" s="459"/>
      <c r="LC2" s="459"/>
      <c r="LD2" s="459"/>
      <c r="LE2" s="459"/>
      <c r="LF2" s="459"/>
      <c r="LG2" s="459"/>
      <c r="LH2" s="459"/>
      <c r="LI2" s="459"/>
      <c r="LJ2" s="459"/>
      <c r="LK2" s="459"/>
      <c r="LL2" s="459"/>
      <c r="LM2" s="459"/>
      <c r="LN2" s="459"/>
      <c r="LO2" s="459"/>
      <c r="LP2" s="459"/>
      <c r="LQ2" s="459"/>
      <c r="LR2" s="459"/>
      <c r="LS2" s="459"/>
      <c r="LT2" s="459"/>
      <c r="LU2" s="459"/>
      <c r="LV2" s="459"/>
      <c r="LW2" s="459"/>
      <c r="LX2" s="459"/>
      <c r="LY2" s="459"/>
      <c r="LZ2" s="459"/>
      <c r="MA2" s="459"/>
      <c r="MB2" s="459"/>
      <c r="MC2" s="459"/>
      <c r="MD2" s="459"/>
      <c r="ME2" s="459"/>
      <c r="MF2" s="459"/>
      <c r="MG2" s="459"/>
      <c r="MH2" s="459"/>
      <c r="MI2" s="459"/>
      <c r="MJ2" s="459"/>
      <c r="MK2" s="459"/>
      <c r="ML2" s="459"/>
      <c r="MM2" s="459"/>
      <c r="MN2" s="459"/>
      <c r="MO2" s="459"/>
      <c r="MP2" s="459"/>
      <c r="MQ2" s="459"/>
      <c r="MR2" s="459"/>
      <c r="MS2" s="459"/>
      <c r="MT2" s="459"/>
      <c r="MU2" s="459"/>
      <c r="MV2" s="459"/>
      <c r="MW2" s="459"/>
      <c r="MX2" s="459"/>
      <c r="MY2" s="459"/>
      <c r="MZ2" s="459"/>
      <c r="NA2" s="459"/>
      <c r="NB2" s="459"/>
      <c r="NC2" s="459"/>
      <c r="ND2" s="459"/>
      <c r="NE2" s="459"/>
      <c r="NF2" s="459"/>
      <c r="NG2" s="459"/>
      <c r="NH2" s="459"/>
      <c r="NI2" s="459"/>
      <c r="NJ2" s="459"/>
      <c r="NK2" s="459"/>
      <c r="NL2" s="459"/>
      <c r="NM2" s="459"/>
      <c r="NN2" s="459"/>
      <c r="NO2" s="459"/>
      <c r="NP2" s="459"/>
      <c r="NQ2" s="459"/>
      <c r="NR2" s="459"/>
      <c r="NS2" s="459"/>
      <c r="NT2" s="459"/>
      <c r="NU2" s="459"/>
      <c r="NV2" s="459"/>
      <c r="NW2" s="459"/>
      <c r="NX2" s="459"/>
      <c r="NY2" s="459"/>
      <c r="NZ2" s="459"/>
      <c r="OA2" s="459"/>
      <c r="OB2" s="459"/>
      <c r="OC2" s="459"/>
      <c r="OD2" s="459"/>
      <c r="OE2" s="459"/>
      <c r="OF2" s="459"/>
      <c r="OG2" s="459"/>
      <c r="OH2" s="459"/>
      <c r="OI2" s="459"/>
      <c r="OJ2" s="459"/>
      <c r="OK2" s="459"/>
      <c r="OL2" s="459"/>
      <c r="OM2" s="459"/>
      <c r="ON2" s="459"/>
      <c r="OO2" s="459"/>
      <c r="OP2" s="459"/>
      <c r="OQ2" s="459"/>
      <c r="OR2" s="459"/>
      <c r="OS2" s="459"/>
      <c r="OT2" s="459"/>
      <c r="OU2" s="459"/>
      <c r="OV2" s="459"/>
      <c r="OW2" s="459"/>
      <c r="OX2" s="459"/>
      <c r="OY2" s="459"/>
      <c r="OZ2" s="459"/>
      <c r="PA2" s="459"/>
      <c r="PB2" s="459"/>
      <c r="PC2" s="459"/>
      <c r="PD2" s="459"/>
      <c r="PE2" s="459"/>
      <c r="PF2" s="459"/>
      <c r="PG2" s="459"/>
      <c r="PH2" s="459"/>
      <c r="PI2" s="459"/>
      <c r="PJ2" s="459"/>
      <c r="PK2" s="459"/>
      <c r="PL2" s="459"/>
      <c r="PM2" s="459"/>
      <c r="PN2" s="459"/>
      <c r="PO2" s="459"/>
      <c r="PP2" s="459"/>
      <c r="PQ2" s="459"/>
      <c r="PR2" s="459"/>
      <c r="PS2" s="459"/>
      <c r="PT2" s="459"/>
      <c r="PU2" s="459"/>
      <c r="PV2" s="459"/>
      <c r="PW2" s="459"/>
      <c r="PX2" s="459"/>
      <c r="PY2" s="459"/>
      <c r="PZ2" s="459"/>
      <c r="QA2" s="459"/>
      <c r="QB2" s="459"/>
      <c r="QC2" s="459"/>
      <c r="QD2" s="459"/>
      <c r="QE2" s="459"/>
      <c r="QF2" s="459"/>
      <c r="QG2" s="459"/>
      <c r="QH2" s="459"/>
      <c r="QI2" s="459"/>
      <c r="QJ2" s="459"/>
      <c r="QK2" s="459"/>
      <c r="QL2" s="459"/>
      <c r="QM2" s="459"/>
      <c r="QN2" s="459"/>
      <c r="QO2" s="459"/>
      <c r="QP2" s="459"/>
      <c r="QQ2" s="459"/>
      <c r="QR2" s="459"/>
      <c r="QS2" s="459"/>
      <c r="QT2" s="459"/>
      <c r="QU2" s="459"/>
      <c r="QV2" s="459"/>
      <c r="QW2" s="459"/>
      <c r="QX2" s="459"/>
      <c r="QY2" s="459"/>
      <c r="QZ2" s="459"/>
      <c r="RA2" s="459"/>
      <c r="RB2" s="459"/>
      <c r="RC2" s="459"/>
      <c r="RD2" s="459"/>
      <c r="RE2" s="459"/>
      <c r="RF2" s="459"/>
      <c r="RG2" s="459"/>
      <c r="RH2" s="459"/>
      <c r="RI2" s="459"/>
      <c r="RJ2" s="459"/>
      <c r="RK2" s="459"/>
      <c r="RL2" s="459"/>
      <c r="RM2" s="459"/>
      <c r="RN2" s="459"/>
      <c r="RO2" s="459"/>
      <c r="RP2" s="459"/>
      <c r="RQ2" s="459"/>
      <c r="RR2" s="459"/>
      <c r="RS2" s="459"/>
      <c r="RT2" s="459"/>
      <c r="RU2" s="459"/>
      <c r="RV2" s="459"/>
      <c r="RW2" s="459"/>
      <c r="RX2" s="459"/>
      <c r="RY2" s="459"/>
      <c r="RZ2" s="459"/>
      <c r="SA2" s="459"/>
      <c r="SB2" s="459"/>
      <c r="SC2" s="459"/>
      <c r="SD2" s="459"/>
      <c r="SE2" s="459"/>
      <c r="SF2" s="459"/>
      <c r="SG2" s="459"/>
      <c r="SH2" s="459"/>
      <c r="SI2" s="459"/>
      <c r="SJ2" s="459"/>
      <c r="SK2" s="459"/>
      <c r="SL2" s="459"/>
      <c r="SM2" s="459"/>
      <c r="SN2" s="459"/>
      <c r="SO2" s="459"/>
      <c r="SP2" s="459"/>
      <c r="SQ2" s="459"/>
      <c r="SR2" s="459"/>
      <c r="SS2" s="459"/>
      <c r="ST2" s="459"/>
      <c r="SU2" s="459"/>
      <c r="SV2" s="459"/>
      <c r="SW2" s="459"/>
      <c r="SX2" s="459"/>
      <c r="SY2" s="459"/>
      <c r="SZ2" s="459"/>
      <c r="TA2" s="459"/>
      <c r="TB2" s="459"/>
      <c r="TC2" s="459"/>
      <c r="TD2" s="459"/>
      <c r="TE2" s="459"/>
      <c r="TF2" s="459"/>
      <c r="TG2" s="459"/>
      <c r="TH2" s="459"/>
      <c r="TI2" s="459"/>
      <c r="TJ2" s="459"/>
      <c r="TK2" s="459"/>
      <c r="TL2" s="459"/>
      <c r="TM2" s="459"/>
      <c r="TN2" s="459"/>
      <c r="TO2" s="459"/>
      <c r="TP2" s="459"/>
      <c r="TQ2" s="459"/>
      <c r="TR2" s="459"/>
      <c r="TS2" s="459"/>
      <c r="TT2" s="459"/>
      <c r="TU2" s="459"/>
      <c r="TV2" s="459"/>
      <c r="TW2" s="459"/>
      <c r="TX2" s="459"/>
      <c r="TY2" s="459"/>
      <c r="TZ2" s="459"/>
      <c r="UA2" s="459"/>
      <c r="UB2" s="459"/>
      <c r="UC2" s="459"/>
      <c r="UD2" s="459"/>
      <c r="UE2" s="459"/>
      <c r="UF2" s="459"/>
      <c r="UG2" s="459"/>
      <c r="UH2" s="459"/>
      <c r="UI2" s="459"/>
      <c r="UJ2" s="459"/>
      <c r="UK2" s="459"/>
      <c r="UL2" s="459"/>
      <c r="UM2" s="459"/>
      <c r="UN2" s="459"/>
      <c r="UO2" s="459"/>
      <c r="UP2" s="459"/>
      <c r="UQ2" s="459"/>
      <c r="UR2" s="459"/>
      <c r="US2" s="459"/>
      <c r="UT2" s="459"/>
      <c r="UU2" s="459"/>
      <c r="UV2" s="459"/>
      <c r="UW2" s="459"/>
      <c r="UX2" s="459"/>
      <c r="UY2" s="459"/>
      <c r="UZ2" s="459"/>
      <c r="VA2" s="459"/>
      <c r="VB2" s="459"/>
      <c r="VC2" s="459"/>
      <c r="VD2" s="459"/>
      <c r="VE2" s="459"/>
      <c r="VF2" s="459"/>
      <c r="VG2" s="459"/>
      <c r="VH2" s="459"/>
      <c r="VI2" s="459"/>
      <c r="VJ2" s="459"/>
      <c r="VK2" s="459"/>
      <c r="VL2" s="459"/>
      <c r="VM2" s="459"/>
      <c r="VN2" s="459"/>
      <c r="VO2" s="459"/>
      <c r="VP2" s="459"/>
      <c r="VQ2" s="459"/>
      <c r="VR2" s="459"/>
      <c r="VS2" s="459"/>
      <c r="VT2" s="459"/>
      <c r="VU2" s="459"/>
      <c r="VV2" s="459"/>
      <c r="VW2" s="459"/>
      <c r="VX2" s="459"/>
      <c r="VY2" s="459"/>
      <c r="VZ2" s="459"/>
      <c r="WA2" s="459"/>
      <c r="WB2" s="459"/>
      <c r="WC2" s="459"/>
      <c r="WD2" s="459"/>
      <c r="WE2" s="459"/>
      <c r="WF2" s="459"/>
      <c r="WG2" s="459"/>
      <c r="WH2" s="459"/>
      <c r="WI2" s="459"/>
      <c r="WJ2" s="459"/>
      <c r="WK2" s="459"/>
      <c r="WL2" s="459"/>
      <c r="WM2" s="459"/>
      <c r="WN2" s="459"/>
      <c r="WO2" s="459"/>
      <c r="WP2" s="459"/>
      <c r="WQ2" s="459"/>
      <c r="WR2" s="459"/>
      <c r="WS2" s="459"/>
      <c r="WT2" s="459"/>
      <c r="WU2" s="459"/>
      <c r="WV2" s="459"/>
      <c r="WW2" s="459"/>
      <c r="WX2" s="459"/>
      <c r="WY2" s="459"/>
      <c r="WZ2" s="459"/>
      <c r="XA2" s="459"/>
      <c r="XB2" s="459"/>
      <c r="XC2" s="459"/>
      <c r="XD2" s="459"/>
      <c r="XE2" s="459"/>
      <c r="XF2" s="459"/>
      <c r="XG2" s="459"/>
      <c r="XH2" s="459"/>
      <c r="XI2" s="459"/>
      <c r="XJ2" s="459"/>
      <c r="XK2" s="459"/>
      <c r="XL2" s="459"/>
      <c r="XM2" s="459"/>
      <c r="XN2" s="459"/>
      <c r="XO2" s="459"/>
      <c r="XP2" s="459"/>
      <c r="XQ2" s="459"/>
      <c r="XR2" s="459"/>
      <c r="XS2" s="459"/>
      <c r="XT2" s="459"/>
      <c r="XU2" s="459"/>
      <c r="XV2" s="459"/>
      <c r="XW2" s="459"/>
      <c r="XX2" s="459"/>
      <c r="XY2" s="459"/>
      <c r="XZ2" s="459"/>
      <c r="YA2" s="459"/>
      <c r="YB2" s="459"/>
      <c r="YC2" s="459"/>
      <c r="YD2" s="459"/>
      <c r="YE2" s="459"/>
      <c r="YF2" s="459"/>
      <c r="YG2" s="459"/>
      <c r="YH2" s="459"/>
      <c r="YI2" s="459"/>
      <c r="YJ2" s="459"/>
      <c r="YK2" s="459"/>
      <c r="YL2" s="459"/>
      <c r="YM2" s="459"/>
      <c r="YN2" s="459"/>
      <c r="YO2" s="459"/>
      <c r="YP2" s="459"/>
      <c r="YQ2" s="459"/>
      <c r="YR2" s="459"/>
      <c r="YS2" s="459"/>
      <c r="YT2" s="459"/>
      <c r="YU2" s="459"/>
      <c r="YV2" s="459"/>
      <c r="YW2" s="459"/>
      <c r="YX2" s="459"/>
      <c r="YY2" s="459"/>
      <c r="YZ2" s="459"/>
      <c r="ZA2" s="459"/>
      <c r="ZB2" s="459"/>
      <c r="ZC2" s="459"/>
      <c r="ZD2" s="459"/>
      <c r="ZE2" s="459"/>
      <c r="ZF2" s="459"/>
      <c r="ZG2" s="459"/>
      <c r="ZH2" s="459"/>
      <c r="ZI2" s="459"/>
      <c r="ZJ2" s="459"/>
      <c r="ZK2" s="459"/>
      <c r="ZL2" s="459"/>
      <c r="ZM2" s="459"/>
      <c r="ZN2" s="459"/>
      <c r="ZO2" s="459"/>
      <c r="ZP2" s="459"/>
      <c r="ZQ2" s="459"/>
      <c r="ZR2" s="459"/>
      <c r="ZS2" s="459"/>
      <c r="ZT2" s="459"/>
      <c r="ZU2" s="459"/>
      <c r="ZV2" s="459"/>
      <c r="ZW2" s="459"/>
      <c r="ZX2" s="459"/>
      <c r="ZY2" s="459"/>
      <c r="ZZ2" s="459"/>
      <c r="AAA2" s="459"/>
      <c r="AAB2" s="459"/>
      <c r="AAC2" s="459"/>
      <c r="AAD2" s="459"/>
      <c r="AAE2" s="459"/>
      <c r="AAF2" s="459"/>
      <c r="AAG2" s="459"/>
      <c r="AAH2" s="459"/>
      <c r="AAI2" s="459"/>
      <c r="AAJ2" s="459"/>
      <c r="AAK2" s="459"/>
      <c r="AAL2" s="459"/>
      <c r="AAM2" s="459"/>
      <c r="AAN2" s="459"/>
      <c r="AAO2" s="459"/>
      <c r="AAP2" s="459"/>
      <c r="AAQ2" s="459"/>
      <c r="AAR2" s="459"/>
      <c r="AAS2" s="459"/>
      <c r="AAT2" s="459"/>
      <c r="AAU2" s="459"/>
      <c r="AAV2" s="459"/>
      <c r="AAW2" s="459"/>
      <c r="AAX2" s="459"/>
      <c r="AAY2" s="459"/>
      <c r="AAZ2" s="459"/>
      <c r="ABA2" s="459"/>
      <c r="ABB2" s="459"/>
      <c r="ABC2" s="459"/>
      <c r="ABD2" s="459"/>
      <c r="ABE2" s="459"/>
      <c r="ABF2" s="459"/>
      <c r="ABG2" s="459"/>
      <c r="ABH2" s="459"/>
      <c r="ABI2" s="459"/>
      <c r="ABJ2" s="459"/>
      <c r="ABK2" s="459"/>
      <c r="ABL2" s="459"/>
      <c r="ABM2" s="459"/>
      <c r="ABN2" s="459"/>
      <c r="ABO2" s="459"/>
      <c r="ABP2" s="459"/>
      <c r="ABQ2" s="459"/>
      <c r="ABR2" s="459"/>
      <c r="ABS2" s="459"/>
      <c r="ABT2" s="459"/>
      <c r="ABU2" s="459"/>
      <c r="ABV2" s="459"/>
      <c r="ABW2" s="459"/>
      <c r="ABX2" s="459"/>
      <c r="ABY2" s="459"/>
      <c r="ABZ2" s="459"/>
      <c r="ACA2" s="459"/>
      <c r="ACB2" s="459"/>
      <c r="ACC2" s="459"/>
      <c r="ACD2" s="459"/>
      <c r="ACE2" s="459"/>
      <c r="ACF2" s="459"/>
      <c r="ACG2" s="459"/>
      <c r="ACH2" s="459"/>
      <c r="ACI2" s="459"/>
      <c r="ACJ2" s="459"/>
      <c r="ACK2" s="459"/>
      <c r="ACL2" s="459"/>
      <c r="ACM2" s="459"/>
      <c r="ACN2" s="459"/>
      <c r="ACO2" s="459"/>
      <c r="ACP2" s="459"/>
      <c r="ACQ2" s="459"/>
      <c r="ACR2" s="459"/>
      <c r="ACS2" s="459"/>
      <c r="ACT2" s="459"/>
      <c r="ACU2" s="459"/>
      <c r="ACV2" s="459"/>
      <c r="ACW2" s="459"/>
      <c r="ACX2" s="459"/>
      <c r="ACY2" s="459"/>
      <c r="ACZ2" s="459"/>
      <c r="ADA2" s="459"/>
      <c r="ADB2" s="459"/>
      <c r="ADC2" s="459"/>
      <c r="ADD2" s="459"/>
      <c r="ADE2" s="459"/>
      <c r="ADF2" s="459"/>
      <c r="ADG2" s="459"/>
      <c r="ADH2" s="459"/>
      <c r="ADI2" s="459"/>
      <c r="ADJ2" s="459"/>
      <c r="ADK2" s="459"/>
      <c r="ADL2" s="459"/>
      <c r="ADM2" s="459"/>
      <c r="ADN2" s="459"/>
      <c r="ADO2" s="459"/>
      <c r="ADP2" s="459"/>
      <c r="ADQ2" s="459"/>
      <c r="ADR2" s="459"/>
      <c r="ADS2" s="459"/>
      <c r="ADT2" s="459"/>
      <c r="ADU2" s="459"/>
      <c r="ADV2" s="459"/>
      <c r="ADW2" s="459"/>
      <c r="ADX2" s="459"/>
      <c r="ADY2" s="459"/>
      <c r="ADZ2" s="459"/>
      <c r="AEA2" s="459"/>
      <c r="AEB2" s="459"/>
      <c r="AEC2" s="459"/>
      <c r="AED2" s="459"/>
      <c r="AEE2" s="459"/>
      <c r="AEF2" s="459"/>
      <c r="AEG2" s="459"/>
      <c r="AEH2" s="459"/>
      <c r="AEI2" s="459"/>
      <c r="AEJ2" s="459"/>
      <c r="AEK2" s="459"/>
      <c r="AEL2" s="459"/>
      <c r="AEM2" s="459"/>
      <c r="AEN2" s="459"/>
      <c r="AEO2" s="459"/>
      <c r="AEP2" s="459"/>
      <c r="AEQ2" s="459"/>
      <c r="AER2" s="459"/>
      <c r="AES2" s="459"/>
      <c r="AET2" s="459"/>
      <c r="AEU2" s="459"/>
      <c r="AEV2" s="459"/>
      <c r="AEW2" s="459"/>
      <c r="AEX2" s="459"/>
      <c r="AEY2" s="459"/>
      <c r="AEZ2" s="459"/>
      <c r="AFA2" s="459"/>
      <c r="AFB2" s="459"/>
      <c r="AFC2" s="459"/>
      <c r="AFD2" s="459"/>
      <c r="AFE2" s="459"/>
      <c r="AFF2" s="459"/>
      <c r="AFG2" s="459"/>
      <c r="AFH2" s="459"/>
      <c r="AFI2" s="459"/>
      <c r="AFJ2" s="459"/>
      <c r="AFK2" s="459"/>
      <c r="AFL2" s="459"/>
      <c r="AFM2" s="459"/>
      <c r="AFN2" s="459"/>
      <c r="AFO2" s="459"/>
      <c r="AFP2" s="459"/>
      <c r="AFQ2" s="459"/>
      <c r="AFR2" s="459"/>
      <c r="AFS2" s="459"/>
      <c r="AFT2" s="459"/>
      <c r="AFU2" s="459"/>
      <c r="AFV2" s="459"/>
      <c r="AFW2" s="459"/>
      <c r="AFX2" s="459"/>
      <c r="AFY2" s="459"/>
      <c r="AFZ2" s="459"/>
      <c r="AGA2" s="459"/>
      <c r="AGB2" s="459"/>
      <c r="AGC2" s="459"/>
      <c r="AGD2" s="459"/>
      <c r="AGE2" s="459"/>
      <c r="AGF2" s="459"/>
      <c r="AGG2" s="459"/>
      <c r="AGH2" s="459"/>
      <c r="AGI2" s="459"/>
      <c r="AGJ2" s="459"/>
      <c r="AGK2" s="459"/>
      <c r="AGL2" s="459"/>
      <c r="AGM2" s="459"/>
      <c r="AGN2" s="459"/>
      <c r="AGO2" s="459"/>
      <c r="AGP2" s="459"/>
      <c r="AGQ2" s="459"/>
      <c r="AGR2" s="459"/>
      <c r="AGS2" s="459"/>
      <c r="AGT2" s="459"/>
      <c r="AGU2" s="459"/>
      <c r="AGV2" s="459"/>
      <c r="AGW2" s="459"/>
      <c r="AGX2" s="459"/>
      <c r="AGY2" s="459"/>
      <c r="AGZ2" s="459"/>
      <c r="AHA2" s="459"/>
      <c r="AHB2" s="459"/>
      <c r="AHC2" s="459"/>
      <c r="AHD2" s="459"/>
      <c r="AHE2" s="459"/>
      <c r="AHF2" s="459"/>
      <c r="AHG2" s="459"/>
      <c r="AHH2" s="459"/>
      <c r="AHI2" s="459"/>
      <c r="AHJ2" s="459"/>
      <c r="AHK2" s="459"/>
      <c r="AHL2" s="459"/>
      <c r="AHM2" s="459"/>
      <c r="AHN2" s="459"/>
      <c r="AHO2" s="459"/>
      <c r="AHP2" s="459"/>
      <c r="AHQ2" s="459"/>
      <c r="AHR2" s="459"/>
      <c r="AHS2" s="459"/>
      <c r="AHT2" s="459"/>
      <c r="AHU2" s="459"/>
      <c r="AHV2" s="459"/>
      <c r="AHW2" s="459"/>
      <c r="AHX2" s="459"/>
      <c r="AHY2" s="459"/>
      <c r="AHZ2" s="459"/>
      <c r="AIA2" s="459"/>
      <c r="AIB2" s="459"/>
      <c r="AIC2" s="459"/>
      <c r="AID2" s="459"/>
      <c r="AIE2" s="459"/>
      <c r="AIF2" s="459"/>
      <c r="AIG2" s="459"/>
      <c r="AIH2" s="459"/>
      <c r="AII2" s="459"/>
      <c r="AIJ2" s="459"/>
      <c r="AIK2" s="459"/>
      <c r="AIL2" s="459"/>
      <c r="AIM2" s="459"/>
      <c r="AIN2" s="459"/>
      <c r="AIO2" s="459"/>
      <c r="AIP2" s="459"/>
      <c r="AIQ2" s="459"/>
      <c r="AIR2" s="459"/>
      <c r="AIS2" s="459"/>
      <c r="AIT2" s="459"/>
      <c r="AIU2" s="459"/>
      <c r="AIV2" s="459"/>
      <c r="AIW2" s="459"/>
      <c r="AIX2" s="459"/>
      <c r="AIY2" s="459"/>
      <c r="AIZ2" s="459"/>
      <c r="AJA2" s="459"/>
      <c r="AJB2" s="459"/>
      <c r="AJC2" s="459"/>
      <c r="AJD2" s="459"/>
      <c r="AJE2" s="459"/>
      <c r="AJF2" s="459"/>
      <c r="AJG2" s="459"/>
      <c r="AJH2" s="459"/>
      <c r="AJI2" s="459"/>
      <c r="AJJ2" s="459"/>
      <c r="AJK2" s="459"/>
      <c r="AJL2" s="459"/>
      <c r="AJM2" s="459"/>
      <c r="AJN2" s="459"/>
      <c r="AJO2" s="459"/>
      <c r="AJP2" s="459"/>
      <c r="AJQ2" s="459"/>
      <c r="AJR2" s="459"/>
      <c r="AJS2" s="459"/>
      <c r="AJT2" s="459"/>
      <c r="AJU2" s="459"/>
      <c r="AJV2" s="459"/>
      <c r="AJW2" s="459"/>
      <c r="AJX2" s="459"/>
      <c r="AJY2" s="459"/>
      <c r="AJZ2" s="459"/>
      <c r="AKA2" s="459"/>
      <c r="AKB2" s="459"/>
      <c r="AKC2" s="459"/>
      <c r="AKD2" s="459"/>
      <c r="AKE2" s="459"/>
      <c r="AKF2" s="459"/>
      <c r="AKG2" s="459"/>
      <c r="AKH2" s="459"/>
      <c r="AKI2" s="459"/>
      <c r="AKJ2" s="459"/>
      <c r="AKK2" s="459"/>
      <c r="AKL2" s="459"/>
      <c r="AKM2" s="459"/>
      <c r="AKN2" s="459"/>
      <c r="AKO2" s="459"/>
      <c r="AKP2" s="459"/>
      <c r="AKQ2" s="459"/>
      <c r="AKR2" s="459"/>
      <c r="AKS2" s="459"/>
      <c r="AKT2" s="459"/>
      <c r="AKU2" s="459"/>
      <c r="AKV2" s="459"/>
      <c r="AKW2" s="459"/>
      <c r="AKX2" s="459"/>
      <c r="AKY2" s="459"/>
      <c r="AKZ2" s="459"/>
      <c r="ALA2" s="459"/>
      <c r="ALB2" s="459"/>
      <c r="ALC2" s="459"/>
      <c r="ALD2" s="459"/>
      <c r="ALE2" s="459"/>
      <c r="ALF2" s="459"/>
      <c r="ALG2" s="459"/>
      <c r="ALH2" s="459"/>
      <c r="ALI2" s="459"/>
      <c r="ALJ2" s="459"/>
      <c r="ALK2" s="459"/>
      <c r="ALL2" s="459"/>
      <c r="ALM2" s="459"/>
      <c r="ALN2" s="459"/>
      <c r="ALO2" s="459"/>
      <c r="ALP2" s="459"/>
      <c r="ALQ2" s="459"/>
      <c r="ALR2" s="459"/>
      <c r="ALS2" s="459"/>
      <c r="ALT2" s="459"/>
      <c r="ALU2" s="459"/>
      <c r="ALV2" s="459"/>
      <c r="ALW2" s="459"/>
      <c r="ALX2" s="459"/>
      <c r="ALY2" s="459"/>
      <c r="ALZ2" s="459"/>
      <c r="AMA2" s="459"/>
      <c r="AMB2" s="459"/>
      <c r="AMC2" s="459"/>
      <c r="AMD2" s="459"/>
      <c r="AME2" s="459"/>
      <c r="AMF2" s="459"/>
      <c r="AMG2" s="459"/>
      <c r="AMH2" s="459"/>
      <c r="AMI2" s="459"/>
      <c r="AMJ2" s="459"/>
      <c r="AMK2" s="459"/>
      <c r="AML2" s="459"/>
      <c r="AMM2" s="459"/>
      <c r="AMN2" s="459"/>
      <c r="AMO2" s="459"/>
      <c r="AMP2" s="459"/>
      <c r="AMQ2" s="459"/>
      <c r="AMR2" s="459"/>
      <c r="AMS2" s="459"/>
      <c r="AMT2" s="459"/>
      <c r="AMU2" s="459"/>
      <c r="AMV2" s="459"/>
      <c r="AMW2" s="459"/>
      <c r="AMX2" s="459"/>
      <c r="AMY2" s="459"/>
      <c r="AMZ2" s="459"/>
      <c r="ANA2" s="459"/>
      <c r="ANB2" s="459"/>
      <c r="ANC2" s="459"/>
      <c r="AND2" s="459"/>
      <c r="ANE2" s="459"/>
      <c r="ANF2" s="459"/>
      <c r="ANG2" s="459"/>
      <c r="ANH2" s="459"/>
      <c r="ANI2" s="459"/>
      <c r="ANJ2" s="459"/>
      <c r="ANK2" s="459"/>
      <c r="ANL2" s="459"/>
      <c r="ANM2" s="459"/>
      <c r="ANN2" s="459"/>
      <c r="ANO2" s="459"/>
      <c r="ANP2" s="459"/>
      <c r="ANQ2" s="459"/>
      <c r="ANR2" s="459"/>
      <c r="ANS2" s="459"/>
      <c r="ANT2" s="459"/>
      <c r="ANU2" s="459"/>
      <c r="ANV2" s="459"/>
      <c r="ANW2" s="459"/>
      <c r="ANX2" s="459"/>
      <c r="ANY2" s="459"/>
      <c r="ANZ2" s="459"/>
      <c r="AOA2" s="459"/>
      <c r="AOB2" s="459"/>
      <c r="AOC2" s="459"/>
      <c r="AOD2" s="459"/>
      <c r="AOE2" s="459"/>
      <c r="AOF2" s="459"/>
      <c r="AOG2" s="459"/>
      <c r="AOH2" s="459"/>
      <c r="AOI2" s="459"/>
      <c r="AOJ2" s="459"/>
      <c r="AOK2" s="459"/>
      <c r="AOL2" s="459"/>
      <c r="AOM2" s="459"/>
      <c r="AON2" s="459"/>
      <c r="AOO2" s="459"/>
      <c r="AOP2" s="459"/>
      <c r="AOQ2" s="459"/>
      <c r="AOR2" s="459"/>
      <c r="AOS2" s="459"/>
      <c r="AOT2" s="459"/>
      <c r="AOU2" s="459"/>
      <c r="AOV2" s="459"/>
      <c r="AOW2" s="459"/>
      <c r="AOX2" s="459"/>
      <c r="AOY2" s="459"/>
      <c r="AOZ2" s="459"/>
      <c r="APA2" s="459"/>
      <c r="APB2" s="459"/>
      <c r="APC2" s="459"/>
      <c r="APD2" s="459"/>
      <c r="APE2" s="459"/>
      <c r="APF2" s="459"/>
      <c r="APG2" s="459"/>
      <c r="APH2" s="459"/>
      <c r="API2" s="459"/>
      <c r="APJ2" s="459"/>
      <c r="APK2" s="459"/>
      <c r="APL2" s="459"/>
      <c r="APM2" s="459"/>
      <c r="APN2" s="459"/>
      <c r="APO2" s="459"/>
      <c r="APP2" s="459"/>
      <c r="APQ2" s="459"/>
      <c r="APR2" s="459"/>
      <c r="APS2" s="459"/>
      <c r="APT2" s="459"/>
      <c r="APU2" s="459"/>
      <c r="APV2" s="459"/>
      <c r="APW2" s="459"/>
      <c r="APX2" s="459"/>
      <c r="APY2" s="459"/>
      <c r="APZ2" s="459"/>
      <c r="AQA2" s="459"/>
      <c r="AQB2" s="459"/>
      <c r="AQC2" s="459"/>
      <c r="AQD2" s="459"/>
      <c r="AQE2" s="459"/>
      <c r="AQF2" s="459"/>
      <c r="AQG2" s="459"/>
      <c r="AQH2" s="459"/>
      <c r="AQI2" s="459"/>
      <c r="AQJ2" s="459"/>
      <c r="AQK2" s="459"/>
      <c r="AQL2" s="459"/>
      <c r="AQM2" s="459"/>
      <c r="AQN2" s="459"/>
      <c r="AQO2" s="459"/>
      <c r="AQP2" s="459"/>
      <c r="AQQ2" s="459"/>
      <c r="AQR2" s="459"/>
      <c r="AQS2" s="459"/>
      <c r="AQT2" s="459"/>
      <c r="AQU2" s="459"/>
      <c r="AQV2" s="459"/>
      <c r="AQW2" s="459"/>
      <c r="AQX2" s="459"/>
      <c r="AQY2" s="459"/>
      <c r="AQZ2" s="459"/>
      <c r="ARA2" s="459"/>
      <c r="ARB2" s="459"/>
      <c r="ARC2" s="459"/>
      <c r="ARD2" s="459"/>
      <c r="ARE2" s="459"/>
      <c r="ARF2" s="459"/>
      <c r="ARG2" s="459"/>
      <c r="ARH2" s="459"/>
      <c r="ARI2" s="459"/>
      <c r="ARJ2" s="459"/>
      <c r="ARK2" s="459"/>
      <c r="ARL2" s="459"/>
      <c r="ARM2" s="459"/>
      <c r="ARN2" s="459"/>
      <c r="ARO2" s="459"/>
      <c r="ARP2" s="459"/>
      <c r="ARQ2" s="459"/>
      <c r="ARR2" s="459"/>
      <c r="ARS2" s="459"/>
      <c r="ART2" s="459"/>
      <c r="ARU2" s="459"/>
      <c r="ARV2" s="459"/>
      <c r="ARW2" s="459"/>
      <c r="ARX2" s="459"/>
      <c r="ARY2" s="459"/>
      <c r="ARZ2" s="459"/>
      <c r="ASA2" s="459"/>
      <c r="ASB2" s="459"/>
      <c r="ASC2" s="459"/>
      <c r="ASD2" s="459"/>
      <c r="ASE2" s="459"/>
      <c r="ASF2" s="459"/>
      <c r="ASG2" s="459"/>
      <c r="ASH2" s="459"/>
      <c r="ASI2" s="459"/>
      <c r="ASJ2" s="459"/>
      <c r="ASK2" s="459"/>
      <c r="ASL2" s="459"/>
      <c r="ASM2" s="459"/>
      <c r="ASN2" s="459"/>
      <c r="ASO2" s="459"/>
      <c r="ASP2" s="459"/>
      <c r="ASQ2" s="459"/>
      <c r="ASR2" s="459"/>
      <c r="ASS2" s="459"/>
      <c r="AST2" s="459"/>
      <c r="ASU2" s="459"/>
      <c r="ASV2" s="459"/>
      <c r="ASW2" s="459"/>
      <c r="ASX2" s="459"/>
      <c r="ASY2" s="459"/>
      <c r="ASZ2" s="459"/>
      <c r="ATA2" s="459"/>
      <c r="ATB2" s="459"/>
      <c r="ATC2" s="459"/>
      <c r="ATD2" s="459"/>
      <c r="ATE2" s="459"/>
      <c r="ATF2" s="459"/>
      <c r="ATG2" s="459"/>
      <c r="ATH2" s="459"/>
      <c r="ATI2" s="459"/>
      <c r="ATJ2" s="459"/>
      <c r="ATK2" s="459"/>
      <c r="ATL2" s="459"/>
      <c r="ATM2" s="459"/>
      <c r="ATN2" s="459"/>
      <c r="ATO2" s="459"/>
      <c r="ATP2" s="459"/>
      <c r="ATQ2" s="459"/>
      <c r="ATR2" s="459"/>
      <c r="ATS2" s="459"/>
      <c r="ATT2" s="459"/>
      <c r="ATU2" s="459"/>
      <c r="ATV2" s="459"/>
      <c r="ATW2" s="459"/>
      <c r="ATX2" s="459"/>
      <c r="ATY2" s="459"/>
      <c r="ATZ2" s="459"/>
      <c r="AUA2" s="459"/>
      <c r="AUB2" s="459"/>
      <c r="AUC2" s="459"/>
      <c r="AUD2" s="459"/>
      <c r="AUE2" s="459"/>
      <c r="AUF2" s="459"/>
      <c r="AUG2" s="459"/>
      <c r="AUH2" s="459"/>
      <c r="AUI2" s="459"/>
      <c r="AUJ2" s="459"/>
      <c r="AUK2" s="459"/>
      <c r="AUL2" s="459"/>
      <c r="AUM2" s="459"/>
      <c r="AUN2" s="459"/>
      <c r="AUO2" s="459"/>
      <c r="AUP2" s="459"/>
      <c r="AUQ2" s="459"/>
      <c r="AUR2" s="459"/>
      <c r="AUS2" s="459"/>
      <c r="AUT2" s="459"/>
      <c r="AUU2" s="459"/>
      <c r="AUV2" s="459"/>
      <c r="AUW2" s="459"/>
      <c r="AUX2" s="459"/>
      <c r="AUY2" s="459"/>
      <c r="AUZ2" s="459"/>
      <c r="AVA2" s="459"/>
      <c r="AVB2" s="459"/>
      <c r="AVC2" s="459"/>
      <c r="AVD2" s="459"/>
      <c r="AVE2" s="459"/>
      <c r="AVF2" s="459"/>
      <c r="AVG2" s="459"/>
      <c r="AVH2" s="459"/>
      <c r="AVI2" s="459"/>
      <c r="AVJ2" s="459"/>
      <c r="AVK2" s="459"/>
      <c r="AVL2" s="459"/>
      <c r="AVM2" s="459"/>
      <c r="AVN2" s="459"/>
      <c r="AVO2" s="459"/>
      <c r="AVP2" s="459"/>
      <c r="AVQ2" s="459"/>
      <c r="AVR2" s="459"/>
      <c r="AVS2" s="459"/>
      <c r="AVT2" s="459"/>
      <c r="AVU2" s="459"/>
      <c r="AVV2" s="459"/>
      <c r="AVW2" s="459"/>
      <c r="AVX2" s="459"/>
      <c r="AVY2" s="459"/>
      <c r="AVZ2" s="459"/>
      <c r="AWA2" s="459"/>
      <c r="AWB2" s="459"/>
      <c r="AWC2" s="459"/>
      <c r="AWD2" s="459"/>
      <c r="AWE2" s="459"/>
      <c r="AWF2" s="459"/>
      <c r="AWG2" s="459"/>
      <c r="AWH2" s="459"/>
      <c r="AWI2" s="459"/>
      <c r="AWJ2" s="459"/>
      <c r="AWK2" s="459"/>
      <c r="AWL2" s="459"/>
      <c r="AWM2" s="459"/>
      <c r="AWN2" s="459"/>
      <c r="AWO2" s="459"/>
      <c r="AWP2" s="459"/>
      <c r="AWQ2" s="459"/>
      <c r="AWR2" s="459"/>
      <c r="AWS2" s="459"/>
      <c r="AWT2" s="459"/>
      <c r="AWU2" s="459"/>
      <c r="AWV2" s="459"/>
      <c r="AWW2" s="459"/>
      <c r="AWX2" s="459"/>
      <c r="AWY2" s="459"/>
      <c r="AWZ2" s="459"/>
      <c r="AXA2" s="459"/>
      <c r="AXB2" s="459"/>
      <c r="AXC2" s="459"/>
      <c r="AXD2" s="459"/>
      <c r="AXE2" s="459"/>
      <c r="AXF2" s="459"/>
      <c r="AXG2" s="459"/>
      <c r="AXH2" s="459"/>
      <c r="AXI2" s="459"/>
      <c r="AXJ2" s="459"/>
      <c r="AXK2" s="459"/>
      <c r="AXL2" s="459"/>
      <c r="AXM2" s="459"/>
      <c r="AXN2" s="459"/>
      <c r="AXO2" s="459"/>
      <c r="AXP2" s="459"/>
      <c r="AXQ2" s="459"/>
      <c r="AXR2" s="459"/>
      <c r="AXS2" s="459"/>
      <c r="AXT2" s="459"/>
      <c r="AXU2" s="459"/>
      <c r="AXV2" s="459"/>
      <c r="AXW2" s="459"/>
      <c r="AXX2" s="459"/>
      <c r="AXY2" s="459"/>
      <c r="AXZ2" s="459"/>
      <c r="AYA2" s="459"/>
      <c r="AYB2" s="459"/>
      <c r="AYC2" s="459"/>
      <c r="AYD2" s="459"/>
      <c r="AYE2" s="459"/>
      <c r="AYF2" s="459"/>
      <c r="AYG2" s="459"/>
      <c r="AYH2" s="459"/>
      <c r="AYI2" s="459"/>
      <c r="AYJ2" s="459"/>
      <c r="AYK2" s="459"/>
      <c r="AYL2" s="459"/>
      <c r="AYM2" s="459"/>
      <c r="AYN2" s="459"/>
      <c r="AYO2" s="459"/>
      <c r="AYP2" s="459"/>
      <c r="AYQ2" s="459"/>
      <c r="AYR2" s="459"/>
      <c r="AYS2" s="459"/>
      <c r="AYT2" s="459"/>
      <c r="AYU2" s="459"/>
      <c r="AYV2" s="459"/>
      <c r="AYW2" s="459"/>
      <c r="AYX2" s="459"/>
      <c r="AYY2" s="459"/>
      <c r="AYZ2" s="459"/>
      <c r="AZA2" s="459"/>
      <c r="AZB2" s="459"/>
      <c r="AZC2" s="459"/>
      <c r="AZD2" s="459"/>
      <c r="AZE2" s="459"/>
      <c r="AZF2" s="459"/>
      <c r="AZG2" s="459"/>
      <c r="AZH2" s="459"/>
      <c r="AZI2" s="459"/>
      <c r="AZJ2" s="459"/>
      <c r="AZK2" s="459"/>
      <c r="AZL2" s="459"/>
      <c r="AZM2" s="459"/>
      <c r="AZN2" s="459"/>
      <c r="AZO2" s="459"/>
      <c r="AZP2" s="459"/>
      <c r="AZQ2" s="459"/>
      <c r="AZR2" s="459"/>
      <c r="AZS2" s="459"/>
      <c r="AZT2" s="459"/>
      <c r="AZU2" s="459"/>
      <c r="AZV2" s="459"/>
      <c r="AZW2" s="459"/>
      <c r="AZX2" s="459"/>
      <c r="AZY2" s="459"/>
      <c r="AZZ2" s="459"/>
      <c r="BAA2" s="459"/>
      <c r="BAB2" s="459"/>
      <c r="BAC2" s="459"/>
      <c r="BAD2" s="459"/>
      <c r="BAE2" s="459"/>
      <c r="BAF2" s="459"/>
      <c r="BAG2" s="459"/>
      <c r="BAH2" s="459"/>
      <c r="BAI2" s="459"/>
      <c r="BAJ2" s="459"/>
      <c r="BAK2" s="459"/>
      <c r="BAL2" s="459"/>
      <c r="BAM2" s="459"/>
      <c r="BAN2" s="459"/>
      <c r="BAO2" s="459"/>
      <c r="BAP2" s="459"/>
      <c r="BAQ2" s="459"/>
      <c r="BAR2" s="459"/>
      <c r="BAS2" s="459"/>
      <c r="BAT2" s="459"/>
      <c r="BAU2" s="459"/>
      <c r="BAV2" s="459"/>
      <c r="BAW2" s="459"/>
      <c r="BAX2" s="459"/>
      <c r="BAY2" s="459"/>
      <c r="BAZ2" s="459"/>
      <c r="BBA2" s="459"/>
      <c r="BBB2" s="459"/>
      <c r="BBC2" s="459"/>
      <c r="BBD2" s="459"/>
      <c r="BBE2" s="459"/>
      <c r="BBF2" s="459"/>
      <c r="BBG2" s="459"/>
      <c r="BBH2" s="459"/>
      <c r="BBI2" s="459"/>
      <c r="BBJ2" s="459"/>
      <c r="BBK2" s="459"/>
      <c r="BBL2" s="459"/>
      <c r="BBM2" s="459"/>
      <c r="BBN2" s="459"/>
      <c r="BBO2" s="459"/>
      <c r="BBP2" s="459"/>
      <c r="BBQ2" s="459"/>
      <c r="BBR2" s="459"/>
      <c r="BBS2" s="459"/>
      <c r="BBT2" s="459"/>
      <c r="BBU2" s="459"/>
      <c r="BBV2" s="459"/>
      <c r="BBW2" s="459"/>
      <c r="BBX2" s="459"/>
      <c r="BBY2" s="459"/>
      <c r="BBZ2" s="459"/>
      <c r="BCA2" s="459"/>
      <c r="BCB2" s="459"/>
      <c r="BCC2" s="459"/>
      <c r="BCD2" s="459"/>
      <c r="BCE2" s="459"/>
      <c r="BCF2" s="459"/>
      <c r="BCG2" s="459"/>
      <c r="BCH2" s="459"/>
      <c r="BCI2" s="459"/>
      <c r="BCJ2" s="459"/>
      <c r="BCK2" s="459"/>
      <c r="BCL2" s="459"/>
      <c r="BCM2" s="459"/>
      <c r="BCN2" s="459"/>
      <c r="BCO2" s="459"/>
      <c r="BCP2" s="459"/>
      <c r="BCQ2" s="459"/>
      <c r="BCR2" s="459"/>
      <c r="BCS2" s="459"/>
      <c r="BCT2" s="459"/>
      <c r="BCU2" s="459"/>
      <c r="BCV2" s="459"/>
      <c r="BCW2" s="459"/>
      <c r="BCX2" s="459"/>
      <c r="BCY2" s="459"/>
      <c r="BCZ2" s="459"/>
      <c r="BDA2" s="459"/>
      <c r="BDB2" s="459"/>
      <c r="BDC2" s="459"/>
      <c r="BDD2" s="459"/>
      <c r="BDE2" s="459"/>
      <c r="BDF2" s="459"/>
      <c r="BDG2" s="459"/>
      <c r="BDH2" s="459"/>
      <c r="BDI2" s="459"/>
      <c r="BDJ2" s="459"/>
      <c r="BDK2" s="459"/>
      <c r="BDL2" s="459"/>
      <c r="BDM2" s="459"/>
      <c r="BDN2" s="459"/>
      <c r="BDO2" s="459"/>
      <c r="BDP2" s="459"/>
      <c r="BDQ2" s="459"/>
      <c r="BDR2" s="459"/>
      <c r="BDS2" s="459"/>
      <c r="BDT2" s="459"/>
      <c r="BDU2" s="459"/>
      <c r="BDV2" s="459"/>
      <c r="BDW2" s="459"/>
      <c r="BDX2" s="459"/>
      <c r="BDY2" s="459"/>
      <c r="BDZ2" s="459"/>
      <c r="BEA2" s="459"/>
      <c r="BEB2" s="459"/>
      <c r="BEC2" s="459"/>
      <c r="BED2" s="459"/>
      <c r="BEE2" s="459"/>
      <c r="BEF2" s="459"/>
      <c r="BEG2" s="459"/>
      <c r="BEH2" s="459"/>
      <c r="BEI2" s="459"/>
      <c r="BEJ2" s="459"/>
      <c r="BEK2" s="459"/>
      <c r="BEL2" s="459"/>
      <c r="BEM2" s="459"/>
      <c r="BEN2" s="459"/>
      <c r="BEO2" s="459"/>
      <c r="BEP2" s="459"/>
      <c r="BEQ2" s="459"/>
      <c r="BER2" s="459"/>
      <c r="BES2" s="459"/>
      <c r="BET2" s="459"/>
      <c r="BEU2" s="459"/>
      <c r="BEV2" s="459"/>
      <c r="BEW2" s="459"/>
      <c r="BEX2" s="459"/>
      <c r="BEY2" s="459"/>
      <c r="BEZ2" s="459"/>
      <c r="BFA2" s="459"/>
      <c r="BFB2" s="459"/>
      <c r="BFC2" s="459"/>
      <c r="BFD2" s="459"/>
      <c r="BFE2" s="459"/>
      <c r="BFF2" s="459"/>
      <c r="BFG2" s="459"/>
      <c r="BFH2" s="459"/>
      <c r="BFI2" s="459"/>
      <c r="BFJ2" s="459"/>
      <c r="BFK2" s="459"/>
      <c r="BFL2" s="459"/>
      <c r="BFM2" s="459"/>
      <c r="BFN2" s="459"/>
      <c r="BFO2" s="459"/>
      <c r="BFP2" s="459"/>
      <c r="BFQ2" s="459"/>
      <c r="BFR2" s="459"/>
      <c r="BFS2" s="459"/>
      <c r="BFT2" s="459"/>
      <c r="BFU2" s="459"/>
      <c r="BFV2" s="459"/>
      <c r="BFW2" s="459"/>
      <c r="BFX2" s="459"/>
      <c r="BFY2" s="459"/>
      <c r="BFZ2" s="459"/>
      <c r="BGA2" s="459"/>
      <c r="BGB2" s="459"/>
      <c r="BGC2" s="459"/>
      <c r="BGD2" s="459"/>
      <c r="BGE2" s="459"/>
      <c r="BGF2" s="459"/>
      <c r="BGG2" s="459"/>
      <c r="BGH2" s="459"/>
      <c r="BGI2" s="459"/>
      <c r="BGJ2" s="459"/>
      <c r="BGK2" s="459"/>
      <c r="BGL2" s="459"/>
      <c r="BGM2" s="459"/>
      <c r="BGN2" s="459"/>
      <c r="BGO2" s="459"/>
      <c r="BGP2" s="459"/>
      <c r="BGQ2" s="459"/>
      <c r="BGR2" s="459"/>
      <c r="BGS2" s="459"/>
      <c r="BGT2" s="459"/>
      <c r="BGU2" s="459"/>
      <c r="BGV2" s="459"/>
      <c r="BGW2" s="459"/>
      <c r="BGX2" s="459"/>
      <c r="BGY2" s="459"/>
      <c r="BGZ2" s="459"/>
      <c r="BHA2" s="459"/>
      <c r="BHB2" s="459"/>
      <c r="BHC2" s="459"/>
      <c r="BHD2" s="331"/>
      <c r="BHE2" s="331"/>
      <c r="BHF2" s="331"/>
      <c r="BHG2" s="331"/>
      <c r="BHH2" s="331"/>
      <c r="BHI2" s="331"/>
      <c r="BHJ2" s="331"/>
      <c r="BHK2" s="331"/>
      <c r="BHL2" s="331"/>
      <c r="BHM2" s="331"/>
      <c r="BHN2" s="331"/>
      <c r="BHO2" s="331"/>
      <c r="BHP2" s="331"/>
      <c r="BHQ2" s="331"/>
      <c r="BHR2" s="331"/>
      <c r="BHS2" s="331"/>
      <c r="BHT2" s="331"/>
      <c r="BHU2" s="331"/>
      <c r="BHV2" s="331"/>
      <c r="BHW2" s="331"/>
      <c r="BHX2" s="331"/>
      <c r="BHY2" s="331"/>
      <c r="BHZ2" s="331"/>
      <c r="BIA2" s="331"/>
      <c r="BIB2" s="331"/>
      <c r="BIC2" s="331"/>
      <c r="BID2" s="331"/>
      <c r="BIE2" s="331"/>
      <c r="BIF2" s="331"/>
      <c r="BIG2" s="331"/>
      <c r="BIH2" s="331"/>
      <c r="BII2" s="331"/>
      <c r="BIJ2" s="331"/>
      <c r="BIK2" s="331"/>
      <c r="BIL2" s="331"/>
      <c r="BIM2" s="331"/>
      <c r="BIN2" s="331"/>
      <c r="BIO2" s="331"/>
      <c r="BIP2" s="331"/>
      <c r="BIQ2" s="331"/>
      <c r="BIR2" s="331"/>
      <c r="BIS2" s="331"/>
      <c r="BIT2" s="331"/>
      <c r="BIU2" s="331"/>
      <c r="BIV2" s="331"/>
      <c r="BIW2" s="331"/>
      <c r="BIX2" s="331"/>
      <c r="BIY2" s="331"/>
      <c r="BIZ2" s="331"/>
      <c r="BJA2" s="331"/>
      <c r="BJB2" s="331"/>
      <c r="BJC2" s="331"/>
      <c r="BJD2" s="331"/>
      <c r="BJE2" s="331"/>
      <c r="BJF2" s="331"/>
      <c r="BJG2" s="331"/>
      <c r="BJH2" s="331"/>
      <c r="BJI2" s="331"/>
      <c r="BJJ2" s="331"/>
      <c r="BJK2" s="331"/>
      <c r="BJL2" s="331"/>
    </row>
    <row r="3" spans="1:1707" s="293" customFormat="1" ht="1.5" hidden="1" customHeight="1">
      <c r="A3" s="378"/>
      <c r="B3" s="379"/>
      <c r="C3" s="332"/>
      <c r="D3" s="332"/>
      <c r="E3" s="332"/>
      <c r="F3" s="332"/>
      <c r="G3" s="332"/>
      <c r="H3" s="332"/>
      <c r="I3" s="332"/>
      <c r="J3" s="332"/>
      <c r="K3" s="332"/>
      <c r="L3" s="332"/>
      <c r="M3" s="332"/>
      <c r="N3" s="332"/>
      <c r="O3" s="332"/>
      <c r="P3" s="332"/>
      <c r="Q3" s="334"/>
      <c r="R3" s="334"/>
      <c r="S3" s="334"/>
      <c r="T3" s="334"/>
      <c r="U3" s="334"/>
      <c r="V3" s="334"/>
      <c r="W3" s="334"/>
      <c r="X3" s="334"/>
      <c r="Y3" s="334"/>
      <c r="Z3" s="334"/>
      <c r="AA3" s="334"/>
      <c r="AB3" s="334"/>
      <c r="AC3" s="334"/>
      <c r="AD3" s="334"/>
      <c r="AE3" s="334"/>
      <c r="AF3" s="334"/>
      <c r="AG3" s="334"/>
      <c r="AH3" s="334"/>
      <c r="AI3" s="334"/>
      <c r="AJ3" s="334"/>
      <c r="AK3" s="334"/>
      <c r="AL3" s="334"/>
      <c r="AM3" s="334"/>
      <c r="AN3" s="334"/>
      <c r="AO3" s="334"/>
      <c r="AP3" s="334"/>
      <c r="AQ3" s="334"/>
      <c r="AR3" s="334"/>
      <c r="AS3" s="334"/>
      <c r="AT3" s="334"/>
      <c r="AU3" s="334"/>
      <c r="AV3" s="334"/>
      <c r="AW3" s="334"/>
      <c r="AX3" s="334"/>
      <c r="AY3" s="334"/>
      <c r="AZ3" s="334"/>
      <c r="BA3" s="334"/>
      <c r="BB3" s="334"/>
      <c r="BC3" s="334"/>
      <c r="BD3" s="334"/>
      <c r="BE3" s="334"/>
      <c r="BF3" s="334"/>
      <c r="BG3" s="334"/>
      <c r="BH3" s="334"/>
      <c r="BI3" s="334"/>
      <c r="BJ3" s="334"/>
      <c r="BK3" s="334"/>
      <c r="BL3" s="334"/>
      <c r="BM3" s="334"/>
      <c r="BN3" s="334"/>
      <c r="BO3" s="334"/>
      <c r="BP3" s="334"/>
      <c r="BQ3" s="334"/>
      <c r="BR3" s="334"/>
      <c r="BS3" s="334"/>
      <c r="BT3" s="334"/>
      <c r="BU3" s="334"/>
      <c r="BV3" s="334"/>
      <c r="BW3" s="334"/>
      <c r="BX3" s="334"/>
      <c r="BY3" s="334"/>
      <c r="BZ3" s="334"/>
      <c r="CA3" s="334"/>
      <c r="CB3" s="334"/>
      <c r="CC3" s="334"/>
      <c r="CD3" s="334"/>
      <c r="CE3" s="334"/>
      <c r="CF3" s="334"/>
      <c r="CG3" s="334"/>
      <c r="CH3" s="334"/>
      <c r="CI3" s="334"/>
      <c r="CJ3" s="334"/>
      <c r="CK3" s="334"/>
      <c r="CL3" s="334"/>
      <c r="CM3" s="334"/>
      <c r="CN3" s="334"/>
      <c r="CO3" s="334"/>
      <c r="CP3" s="334"/>
      <c r="CQ3" s="334"/>
      <c r="CR3" s="334"/>
      <c r="CS3" s="334"/>
      <c r="CT3" s="334"/>
      <c r="CU3" s="334"/>
      <c r="CV3" s="334"/>
      <c r="CW3" s="334"/>
      <c r="CX3" s="334"/>
      <c r="CY3" s="334"/>
      <c r="CZ3" s="334"/>
      <c r="DA3" s="334"/>
      <c r="DB3" s="334"/>
      <c r="DC3" s="334"/>
      <c r="DD3" s="334"/>
      <c r="DE3" s="334"/>
      <c r="DF3" s="334"/>
      <c r="DG3" s="334"/>
      <c r="DH3" s="334"/>
      <c r="DI3" s="334"/>
      <c r="DJ3" s="334"/>
      <c r="DK3" s="334"/>
      <c r="DL3" s="334"/>
      <c r="DM3" s="334"/>
      <c r="DN3" s="334"/>
      <c r="DO3" s="334"/>
      <c r="DP3" s="334"/>
      <c r="DQ3" s="334"/>
      <c r="DR3" s="334"/>
      <c r="DS3" s="334"/>
      <c r="DT3" s="334"/>
      <c r="DU3" s="334"/>
      <c r="DV3" s="334"/>
      <c r="DW3" s="334"/>
      <c r="DX3" s="334"/>
      <c r="DY3" s="334"/>
      <c r="DZ3" s="334"/>
      <c r="EA3" s="334"/>
      <c r="EB3" s="334"/>
      <c r="EC3" s="334"/>
      <c r="ED3" s="334"/>
      <c r="EE3" s="334"/>
      <c r="EF3" s="334"/>
      <c r="EG3" s="334"/>
      <c r="EH3" s="334"/>
      <c r="EI3" s="334"/>
      <c r="EJ3" s="334"/>
      <c r="EK3" s="334"/>
      <c r="EL3" s="334"/>
      <c r="EM3" s="334"/>
      <c r="EN3" s="334"/>
      <c r="EO3" s="334"/>
      <c r="EP3" s="334"/>
      <c r="EQ3" s="334"/>
      <c r="ER3" s="334"/>
      <c r="ES3" s="334"/>
      <c r="ET3" s="334"/>
      <c r="EU3" s="334"/>
      <c r="EV3" s="334"/>
      <c r="EW3" s="334"/>
      <c r="EX3" s="334"/>
      <c r="EY3" s="334"/>
      <c r="EZ3" s="334"/>
      <c r="FA3" s="334"/>
      <c r="FB3" s="334"/>
      <c r="FC3" s="334"/>
      <c r="FD3" s="334"/>
      <c r="FE3" s="334"/>
      <c r="FF3" s="334"/>
      <c r="FG3" s="334"/>
      <c r="FH3" s="334"/>
      <c r="FI3" s="334"/>
      <c r="FJ3" s="334"/>
      <c r="FK3" s="334"/>
      <c r="FL3" s="334"/>
      <c r="FM3" s="334"/>
      <c r="FN3" s="334"/>
      <c r="FO3" s="334"/>
      <c r="FP3" s="334"/>
      <c r="FQ3" s="334"/>
      <c r="FR3" s="334"/>
      <c r="FS3" s="334"/>
      <c r="FT3" s="334"/>
      <c r="FU3" s="334"/>
      <c r="FV3" s="334"/>
      <c r="FW3" s="334"/>
      <c r="FX3" s="334"/>
      <c r="FY3" s="334"/>
      <c r="FZ3" s="334"/>
      <c r="GA3" s="334"/>
      <c r="GB3" s="334"/>
      <c r="GC3" s="334"/>
      <c r="GD3" s="334"/>
      <c r="GE3" s="334"/>
      <c r="GF3" s="334"/>
      <c r="GG3" s="334"/>
      <c r="GH3" s="334"/>
      <c r="GI3" s="334"/>
      <c r="GJ3" s="334"/>
      <c r="GK3" s="334"/>
      <c r="GL3" s="334"/>
      <c r="GM3" s="334"/>
      <c r="GN3" s="334"/>
      <c r="GO3" s="334"/>
      <c r="GP3" s="334"/>
      <c r="GQ3" s="334"/>
      <c r="GR3" s="334"/>
      <c r="GS3" s="334"/>
      <c r="GT3" s="334"/>
      <c r="GU3" s="334"/>
      <c r="GV3" s="334"/>
      <c r="GW3" s="334"/>
      <c r="GX3" s="334"/>
      <c r="GY3" s="334"/>
      <c r="GZ3" s="334"/>
      <c r="HA3" s="334"/>
      <c r="HB3" s="334"/>
      <c r="HC3" s="334"/>
      <c r="HD3" s="334"/>
      <c r="HE3" s="334"/>
      <c r="HF3" s="334"/>
      <c r="HG3" s="334"/>
      <c r="HH3" s="334"/>
      <c r="HI3" s="334"/>
      <c r="HJ3" s="334"/>
      <c r="HK3" s="334"/>
      <c r="HL3" s="334"/>
      <c r="HM3" s="334"/>
      <c r="HN3" s="334"/>
      <c r="HO3" s="334"/>
      <c r="HP3" s="334"/>
      <c r="HQ3" s="334"/>
      <c r="HR3" s="334"/>
      <c r="HS3" s="334"/>
      <c r="HT3" s="334"/>
      <c r="HU3" s="334"/>
      <c r="HV3" s="334"/>
      <c r="HW3" s="334"/>
      <c r="HX3" s="334"/>
      <c r="HY3" s="334"/>
      <c r="HZ3" s="334"/>
      <c r="IA3" s="334"/>
      <c r="IB3" s="334"/>
      <c r="IC3" s="334"/>
      <c r="ID3" s="334"/>
      <c r="IE3" s="334"/>
      <c r="IF3" s="334"/>
      <c r="IG3" s="334"/>
      <c r="IH3" s="334"/>
      <c r="II3" s="334"/>
      <c r="IJ3" s="334"/>
      <c r="IK3" s="334"/>
      <c r="IL3" s="334"/>
      <c r="IM3" s="334"/>
      <c r="IN3" s="334"/>
      <c r="IO3" s="334"/>
      <c r="IP3" s="334"/>
      <c r="IQ3" s="334"/>
      <c r="IR3" s="334"/>
      <c r="IS3" s="334"/>
      <c r="IT3" s="334"/>
      <c r="IU3" s="334"/>
      <c r="IV3" s="334"/>
      <c r="IW3" s="334"/>
      <c r="IX3" s="334"/>
      <c r="IY3" s="334"/>
      <c r="IZ3" s="334"/>
      <c r="JA3" s="334"/>
      <c r="JB3" s="334"/>
      <c r="JC3" s="334"/>
      <c r="JD3" s="334"/>
      <c r="JE3" s="334"/>
      <c r="JF3" s="334"/>
      <c r="JG3" s="334"/>
      <c r="JH3" s="334"/>
      <c r="JI3" s="334"/>
      <c r="JJ3" s="334"/>
      <c r="JK3" s="334"/>
      <c r="JL3" s="334"/>
      <c r="JM3" s="334"/>
      <c r="JN3" s="334"/>
      <c r="JO3" s="334"/>
      <c r="JP3" s="334"/>
      <c r="JQ3" s="334"/>
      <c r="JR3" s="334"/>
      <c r="JS3" s="334"/>
      <c r="JT3" s="334"/>
      <c r="JU3" s="334"/>
      <c r="JV3" s="334"/>
      <c r="JW3" s="334"/>
      <c r="JX3" s="334"/>
      <c r="JY3" s="334"/>
      <c r="JZ3" s="334"/>
      <c r="KA3" s="334"/>
      <c r="KB3" s="334"/>
      <c r="KC3" s="334"/>
      <c r="KD3" s="333"/>
      <c r="KE3" s="333"/>
      <c r="KF3" s="333"/>
      <c r="KG3" s="333"/>
      <c r="KH3" s="333"/>
      <c r="KI3" s="333"/>
      <c r="KJ3" s="333"/>
      <c r="KK3" s="333"/>
      <c r="KL3" s="333"/>
      <c r="KM3" s="333"/>
      <c r="KN3" s="333"/>
      <c r="KO3" s="333"/>
      <c r="KP3" s="333"/>
      <c r="KQ3" s="333"/>
      <c r="KR3" s="333"/>
      <c r="KS3" s="333"/>
      <c r="KT3" s="333"/>
      <c r="KU3" s="333"/>
      <c r="KV3" s="333"/>
      <c r="KW3" s="333"/>
      <c r="KX3" s="333"/>
      <c r="KY3" s="333"/>
      <c r="KZ3" s="333"/>
      <c r="LA3" s="333"/>
      <c r="LB3" s="333"/>
      <c r="LC3" s="333"/>
      <c r="LD3" s="333"/>
      <c r="LE3" s="333"/>
      <c r="LF3" s="333"/>
      <c r="LG3" s="333"/>
      <c r="LH3" s="333"/>
      <c r="LI3" s="333"/>
      <c r="LJ3" s="333"/>
      <c r="LK3" s="333"/>
      <c r="LL3" s="333"/>
      <c r="LM3" s="333"/>
      <c r="LN3" s="333"/>
      <c r="LO3" s="333"/>
      <c r="LP3" s="333"/>
      <c r="LQ3" s="333"/>
      <c r="LR3" s="333"/>
      <c r="LS3" s="333"/>
      <c r="LT3" s="333"/>
      <c r="LU3" s="333"/>
      <c r="LV3" s="333"/>
      <c r="LW3" s="333"/>
      <c r="LX3" s="333"/>
      <c r="LY3" s="333"/>
      <c r="LZ3" s="333"/>
      <c r="MA3" s="333"/>
      <c r="MB3" s="333"/>
      <c r="MC3" s="333"/>
      <c r="MD3" s="333"/>
      <c r="ME3" s="333"/>
      <c r="MF3" s="333"/>
      <c r="MG3" s="333"/>
      <c r="MH3" s="333"/>
      <c r="MI3" s="333"/>
      <c r="MJ3" s="333"/>
      <c r="MK3" s="333"/>
      <c r="ML3" s="333"/>
      <c r="MM3" s="333"/>
      <c r="MN3" s="333"/>
      <c r="MO3" s="333"/>
      <c r="MP3" s="333"/>
      <c r="MQ3" s="333"/>
      <c r="MR3" s="333"/>
      <c r="MS3" s="333"/>
      <c r="MT3" s="333"/>
      <c r="MU3" s="333"/>
      <c r="MV3" s="333"/>
      <c r="MW3" s="333"/>
      <c r="MX3" s="333"/>
      <c r="MY3" s="333"/>
      <c r="MZ3" s="333"/>
      <c r="NA3" s="333"/>
      <c r="NB3" s="333"/>
      <c r="NC3" s="333"/>
      <c r="ND3" s="333"/>
      <c r="NE3" s="333"/>
      <c r="NF3" s="333"/>
      <c r="NG3" s="333"/>
      <c r="NH3" s="333"/>
      <c r="NI3" s="333"/>
      <c r="NJ3" s="333"/>
      <c r="NK3" s="333"/>
      <c r="NL3" s="333"/>
      <c r="NM3" s="333"/>
      <c r="NN3" s="333"/>
      <c r="NO3" s="333"/>
      <c r="NP3" s="333"/>
      <c r="NQ3" s="333"/>
      <c r="NR3" s="333"/>
      <c r="NS3" s="333"/>
      <c r="NT3" s="333"/>
      <c r="NU3" s="333"/>
      <c r="NV3" s="333"/>
      <c r="NW3" s="333"/>
      <c r="NX3" s="333"/>
      <c r="NY3" s="333"/>
      <c r="NZ3" s="333"/>
      <c r="OA3" s="333"/>
      <c r="OB3" s="333"/>
      <c r="OC3" s="333"/>
      <c r="OD3" s="333"/>
      <c r="OE3" s="333"/>
      <c r="OF3" s="333"/>
      <c r="OG3" s="333"/>
      <c r="OH3" s="333"/>
      <c r="OI3" s="333"/>
      <c r="OJ3" s="333"/>
      <c r="OK3" s="333"/>
      <c r="OL3" s="333"/>
      <c r="OM3" s="333"/>
      <c r="ON3" s="333"/>
      <c r="OO3" s="333"/>
      <c r="OP3" s="333"/>
      <c r="OQ3" s="333"/>
      <c r="OR3" s="333"/>
      <c r="OS3" s="333"/>
      <c r="OT3" s="333"/>
      <c r="OU3" s="333"/>
      <c r="OV3" s="333"/>
      <c r="OW3" s="333"/>
      <c r="OX3" s="333"/>
      <c r="OY3" s="333"/>
      <c r="OZ3" s="333"/>
      <c r="PA3" s="333"/>
      <c r="PB3" s="333"/>
      <c r="PC3" s="333"/>
      <c r="PD3" s="333"/>
      <c r="PE3" s="333"/>
      <c r="PF3" s="333"/>
      <c r="PG3" s="333"/>
      <c r="PH3" s="333"/>
      <c r="PI3" s="333"/>
      <c r="PJ3" s="333"/>
      <c r="PK3" s="333"/>
      <c r="PL3" s="333"/>
      <c r="PM3" s="333"/>
      <c r="PN3" s="333"/>
      <c r="PO3" s="333"/>
      <c r="PP3" s="333"/>
      <c r="PQ3" s="333"/>
      <c r="PR3" s="333"/>
      <c r="PS3" s="333"/>
      <c r="PT3" s="333"/>
      <c r="PU3" s="333"/>
      <c r="PV3" s="333"/>
      <c r="PW3" s="333"/>
      <c r="PX3" s="333"/>
      <c r="PY3" s="333"/>
      <c r="PZ3" s="333"/>
      <c r="QA3" s="333"/>
      <c r="QB3" s="333"/>
      <c r="QC3" s="333"/>
      <c r="QD3" s="333"/>
      <c r="QE3" s="333"/>
      <c r="QF3" s="333"/>
      <c r="QG3" s="333"/>
      <c r="QH3" s="333"/>
      <c r="QI3" s="333"/>
      <c r="QJ3" s="333"/>
      <c r="QK3" s="333"/>
      <c r="QL3" s="333"/>
      <c r="QM3" s="333"/>
      <c r="QN3" s="333"/>
      <c r="QO3" s="333"/>
      <c r="QP3" s="333"/>
      <c r="QQ3" s="333"/>
      <c r="QR3" s="333"/>
      <c r="QS3" s="333"/>
      <c r="QT3" s="333"/>
      <c r="QU3" s="333"/>
      <c r="QV3" s="333"/>
      <c r="QW3" s="333"/>
      <c r="QX3" s="333"/>
      <c r="QY3" s="333"/>
      <c r="QZ3" s="333"/>
      <c r="RA3" s="333"/>
      <c r="RB3" s="333"/>
      <c r="RC3" s="333"/>
      <c r="RD3" s="333"/>
      <c r="RE3" s="333"/>
      <c r="RF3" s="333"/>
      <c r="RG3" s="333"/>
      <c r="RH3" s="333"/>
      <c r="RI3" s="333"/>
      <c r="RJ3" s="333"/>
      <c r="RK3" s="333"/>
      <c r="RL3" s="333"/>
      <c r="RM3" s="333"/>
      <c r="RN3" s="333"/>
      <c r="RO3" s="333"/>
      <c r="RP3" s="333"/>
      <c r="RQ3" s="333"/>
      <c r="RR3" s="333"/>
      <c r="RS3" s="333"/>
      <c r="RT3" s="333"/>
      <c r="RU3" s="333"/>
      <c r="RV3" s="333"/>
      <c r="RW3" s="333"/>
      <c r="RX3" s="333"/>
      <c r="RY3" s="333"/>
      <c r="RZ3" s="333"/>
      <c r="SA3" s="333"/>
      <c r="SB3" s="333"/>
      <c r="SC3" s="333"/>
      <c r="SD3" s="333"/>
      <c r="SE3" s="333"/>
      <c r="SF3" s="333"/>
      <c r="SG3" s="333"/>
      <c r="SH3" s="333"/>
      <c r="SI3" s="333"/>
      <c r="SJ3" s="333"/>
      <c r="SK3" s="333"/>
      <c r="SL3" s="333"/>
      <c r="SM3" s="333"/>
      <c r="SN3" s="333"/>
      <c r="SO3" s="333"/>
      <c r="SP3" s="333"/>
      <c r="SQ3" s="333"/>
      <c r="SR3" s="333"/>
      <c r="SS3" s="333"/>
      <c r="ST3" s="333"/>
      <c r="SU3" s="333"/>
      <c r="SV3" s="333"/>
      <c r="SW3" s="333"/>
      <c r="SX3" s="333"/>
      <c r="SY3" s="333"/>
      <c r="SZ3" s="333"/>
      <c r="TA3" s="333"/>
      <c r="TB3" s="333"/>
      <c r="TC3" s="333"/>
      <c r="TD3" s="333"/>
      <c r="TE3" s="333"/>
      <c r="TF3" s="333"/>
      <c r="TG3" s="333"/>
      <c r="TH3" s="333"/>
      <c r="TI3" s="333"/>
      <c r="TJ3" s="333"/>
      <c r="TK3" s="333"/>
      <c r="TL3" s="333"/>
      <c r="TM3" s="333"/>
      <c r="TN3" s="333"/>
      <c r="TO3" s="333"/>
      <c r="TP3" s="333"/>
      <c r="TQ3" s="333"/>
      <c r="TR3" s="333"/>
      <c r="TS3" s="333"/>
      <c r="TT3" s="333"/>
      <c r="TU3" s="333"/>
      <c r="TV3" s="333"/>
      <c r="TW3" s="333"/>
      <c r="TX3" s="333"/>
      <c r="TY3" s="333"/>
      <c r="TZ3" s="333"/>
      <c r="UA3" s="333"/>
      <c r="UB3" s="333"/>
      <c r="UC3" s="333"/>
      <c r="UD3" s="333"/>
      <c r="UE3" s="333"/>
      <c r="UF3" s="333"/>
      <c r="UG3" s="333"/>
      <c r="UH3" s="333"/>
      <c r="UI3" s="333"/>
      <c r="UJ3" s="333"/>
      <c r="UK3" s="333"/>
      <c r="UL3" s="333"/>
      <c r="UM3" s="333"/>
      <c r="UN3" s="333"/>
      <c r="UO3" s="333"/>
      <c r="UP3" s="333"/>
      <c r="UQ3" s="333"/>
      <c r="UR3" s="333"/>
      <c r="US3" s="333"/>
      <c r="UT3" s="333"/>
      <c r="UU3" s="333"/>
      <c r="UV3" s="333"/>
      <c r="UW3" s="333"/>
      <c r="UX3" s="333"/>
      <c r="UY3" s="333"/>
      <c r="UZ3" s="333"/>
      <c r="VA3" s="333"/>
      <c r="VB3" s="333"/>
      <c r="VC3" s="333"/>
      <c r="VD3" s="333"/>
      <c r="VE3" s="333"/>
      <c r="VF3" s="333"/>
      <c r="VG3" s="333"/>
      <c r="VH3" s="333"/>
      <c r="VI3" s="333"/>
      <c r="VJ3" s="333"/>
      <c r="VK3" s="333"/>
      <c r="VL3" s="333"/>
      <c r="VM3" s="333"/>
      <c r="VN3" s="333"/>
      <c r="VO3" s="333"/>
      <c r="VP3" s="333"/>
      <c r="VQ3" s="333"/>
      <c r="VR3" s="333"/>
      <c r="VS3" s="333"/>
      <c r="VT3" s="333"/>
      <c r="VU3" s="333"/>
      <c r="VV3" s="333"/>
      <c r="VW3" s="333"/>
      <c r="VX3" s="333"/>
      <c r="VY3" s="333"/>
      <c r="VZ3" s="333"/>
      <c r="WA3" s="333"/>
      <c r="WB3" s="333"/>
      <c r="WC3" s="333"/>
      <c r="WD3" s="333"/>
      <c r="WE3" s="333"/>
      <c r="WF3" s="333"/>
      <c r="WG3" s="333"/>
      <c r="WH3" s="333"/>
      <c r="WI3" s="333"/>
      <c r="WJ3" s="333"/>
      <c r="WK3" s="333"/>
      <c r="WL3" s="333"/>
      <c r="WM3" s="333"/>
      <c r="WN3" s="333"/>
      <c r="WO3" s="333"/>
      <c r="WP3" s="333"/>
      <c r="WQ3" s="333"/>
      <c r="WR3" s="333"/>
      <c r="WS3" s="333"/>
      <c r="WT3" s="333"/>
      <c r="WU3" s="333"/>
      <c r="WV3" s="333"/>
      <c r="WW3" s="333"/>
      <c r="WX3" s="333"/>
      <c r="WY3" s="333"/>
      <c r="WZ3" s="333"/>
      <c r="XA3" s="333"/>
      <c r="XB3" s="333"/>
      <c r="XC3" s="333"/>
      <c r="XD3" s="333"/>
      <c r="XE3" s="333"/>
      <c r="XF3" s="333"/>
      <c r="XG3" s="333"/>
      <c r="XH3" s="333"/>
      <c r="XI3" s="333"/>
      <c r="XJ3" s="333"/>
      <c r="XK3" s="333"/>
      <c r="XL3" s="333"/>
      <c r="XM3" s="333"/>
      <c r="XN3" s="333"/>
      <c r="XO3" s="333"/>
      <c r="XP3" s="333"/>
      <c r="XQ3" s="333"/>
      <c r="XR3" s="333"/>
      <c r="XS3" s="333"/>
      <c r="XT3" s="333"/>
      <c r="XU3" s="333"/>
      <c r="XV3" s="333"/>
      <c r="XW3" s="333"/>
      <c r="XX3" s="333"/>
      <c r="XY3" s="333"/>
      <c r="XZ3" s="333"/>
      <c r="YA3" s="333"/>
      <c r="YB3" s="333"/>
      <c r="YC3" s="333"/>
      <c r="YD3" s="333"/>
      <c r="YE3" s="333"/>
      <c r="YF3" s="333"/>
      <c r="YG3" s="333"/>
      <c r="YH3" s="333"/>
      <c r="YI3" s="333"/>
      <c r="YJ3" s="333"/>
      <c r="YK3" s="333"/>
      <c r="YL3" s="333"/>
      <c r="YM3" s="333"/>
      <c r="YN3" s="333"/>
      <c r="YO3" s="333"/>
      <c r="YP3" s="333"/>
      <c r="YQ3" s="333"/>
      <c r="YR3" s="333"/>
      <c r="YS3" s="333"/>
      <c r="YT3" s="333"/>
      <c r="YU3" s="333"/>
      <c r="YV3" s="333"/>
      <c r="YW3" s="333"/>
      <c r="YX3" s="333"/>
      <c r="YY3" s="333"/>
      <c r="YZ3" s="333"/>
      <c r="ZA3" s="333"/>
      <c r="ZB3" s="333"/>
      <c r="ZC3" s="333"/>
      <c r="ZD3" s="333"/>
      <c r="ZE3" s="333"/>
      <c r="ZF3" s="333"/>
      <c r="ZG3" s="333"/>
      <c r="ZH3" s="333"/>
      <c r="ZI3" s="333"/>
      <c r="ZJ3" s="333"/>
      <c r="ZK3" s="333"/>
      <c r="ZL3" s="333"/>
      <c r="ZM3" s="333"/>
      <c r="ZN3" s="333"/>
      <c r="ZO3" s="333"/>
      <c r="ZP3" s="333"/>
      <c r="ZQ3" s="333"/>
      <c r="ZR3" s="333"/>
      <c r="ZS3" s="333"/>
      <c r="ZT3" s="333"/>
      <c r="ZU3" s="333"/>
      <c r="ZV3" s="333"/>
      <c r="ZW3" s="333"/>
      <c r="ZX3" s="333"/>
      <c r="ZY3" s="333"/>
      <c r="ZZ3" s="333"/>
      <c r="AAA3" s="333"/>
      <c r="AAB3" s="333"/>
      <c r="AAC3" s="333"/>
      <c r="AAD3" s="333"/>
      <c r="AAE3" s="333"/>
      <c r="AAF3" s="333"/>
      <c r="AAG3" s="333"/>
      <c r="AAH3" s="333"/>
      <c r="AAI3" s="333"/>
      <c r="AAJ3" s="333"/>
      <c r="AAK3" s="333"/>
      <c r="AAL3" s="333"/>
      <c r="AAM3" s="333"/>
      <c r="AAN3" s="333"/>
      <c r="AAO3" s="333"/>
      <c r="AAP3" s="333"/>
      <c r="AAQ3" s="333"/>
      <c r="AAR3" s="333"/>
      <c r="AAS3" s="333"/>
      <c r="AAT3" s="333"/>
      <c r="AAU3" s="333"/>
      <c r="AAV3" s="333"/>
      <c r="AAW3" s="333"/>
      <c r="AAX3" s="333"/>
      <c r="AAY3" s="333"/>
      <c r="AAZ3" s="333"/>
      <c r="ABA3" s="333"/>
      <c r="ABB3" s="333"/>
      <c r="ABC3" s="333"/>
      <c r="ABD3" s="333"/>
      <c r="ABE3" s="333"/>
      <c r="ABF3" s="333"/>
      <c r="ABG3" s="333"/>
      <c r="ABH3" s="333"/>
      <c r="ABI3" s="333"/>
      <c r="ABJ3" s="333"/>
      <c r="ABK3" s="333"/>
      <c r="ABL3" s="333"/>
      <c r="ABM3" s="333"/>
      <c r="ABN3" s="333"/>
      <c r="ABO3" s="333"/>
      <c r="ABP3" s="333"/>
      <c r="ABQ3" s="333"/>
      <c r="ABR3" s="333"/>
      <c r="ABS3" s="333"/>
      <c r="ABT3" s="333"/>
      <c r="ABU3" s="333"/>
      <c r="ABV3" s="333"/>
      <c r="ABW3" s="333"/>
      <c r="ABX3" s="333"/>
      <c r="ABY3" s="333"/>
      <c r="ABZ3" s="333"/>
      <c r="ACA3" s="333"/>
      <c r="ACB3" s="333"/>
      <c r="ACC3" s="333"/>
      <c r="ACD3" s="333"/>
      <c r="ACE3" s="333"/>
      <c r="ACF3" s="333"/>
      <c r="ACG3" s="333"/>
      <c r="ACH3" s="333"/>
      <c r="ACI3" s="333"/>
      <c r="ACJ3" s="333"/>
      <c r="ACK3" s="333"/>
      <c r="ACL3" s="333"/>
      <c r="ACM3" s="333"/>
      <c r="ACN3" s="333"/>
      <c r="ACO3" s="333"/>
      <c r="ACP3" s="333"/>
      <c r="ACQ3" s="333"/>
      <c r="ACR3" s="333"/>
      <c r="ACS3" s="333"/>
      <c r="ACT3" s="333"/>
      <c r="ACU3" s="333"/>
      <c r="ACV3" s="333"/>
      <c r="ACW3" s="333"/>
      <c r="ACX3" s="333"/>
      <c r="ACY3" s="333"/>
      <c r="ACZ3" s="333"/>
      <c r="ADA3" s="333"/>
      <c r="ADB3" s="333"/>
      <c r="ADC3" s="333"/>
      <c r="ADD3" s="333"/>
      <c r="ADE3" s="333"/>
      <c r="ADF3" s="333"/>
      <c r="ADG3" s="333"/>
      <c r="ADH3" s="333"/>
      <c r="ADI3" s="333"/>
      <c r="ADJ3" s="333"/>
      <c r="ADK3" s="333"/>
      <c r="ADL3" s="333"/>
      <c r="ADM3" s="333"/>
      <c r="ADN3" s="333"/>
      <c r="ADO3" s="333"/>
      <c r="ADP3" s="333"/>
      <c r="ADQ3" s="333"/>
      <c r="ADR3" s="333"/>
      <c r="ADS3" s="333"/>
      <c r="ADT3" s="333"/>
      <c r="ADU3" s="333"/>
      <c r="ADV3" s="333"/>
      <c r="ADW3" s="333"/>
      <c r="ADX3" s="333"/>
      <c r="ADY3" s="333"/>
      <c r="ADZ3" s="333"/>
      <c r="AEA3" s="333"/>
      <c r="AEB3" s="333"/>
      <c r="AEC3" s="333"/>
      <c r="AED3" s="333"/>
      <c r="AEE3" s="333"/>
      <c r="AEF3" s="333"/>
      <c r="AEG3" s="333"/>
      <c r="AEH3" s="333"/>
      <c r="AEI3" s="333"/>
      <c r="AEJ3" s="333"/>
      <c r="AEK3" s="333"/>
      <c r="AEL3" s="333"/>
      <c r="AEM3" s="333"/>
      <c r="AEN3" s="333"/>
      <c r="AEO3" s="333"/>
      <c r="AEP3" s="333"/>
      <c r="AEQ3" s="333"/>
      <c r="AER3" s="333"/>
      <c r="AES3" s="333"/>
      <c r="AET3" s="333"/>
      <c r="AEU3" s="333"/>
      <c r="AEV3" s="333"/>
      <c r="AEW3" s="333"/>
      <c r="AEX3" s="333"/>
      <c r="AEY3" s="333"/>
      <c r="AEZ3" s="333"/>
      <c r="AFA3" s="333"/>
      <c r="AFB3" s="333"/>
      <c r="AFC3" s="333"/>
      <c r="AFD3" s="333"/>
      <c r="AFE3" s="333"/>
      <c r="AFF3" s="333"/>
      <c r="AFG3" s="333"/>
      <c r="AFH3" s="333"/>
      <c r="AFI3" s="333"/>
      <c r="AFJ3" s="333"/>
      <c r="AFK3" s="333"/>
      <c r="AFL3" s="333"/>
      <c r="AFM3" s="333"/>
      <c r="AFN3" s="333"/>
      <c r="AFO3" s="333"/>
      <c r="AFP3" s="333"/>
      <c r="AFQ3" s="333"/>
      <c r="AFR3" s="333"/>
      <c r="AFS3" s="333"/>
      <c r="AFT3" s="333"/>
      <c r="AFU3" s="333"/>
      <c r="AFV3" s="333"/>
      <c r="AFW3" s="333"/>
      <c r="AFX3" s="333"/>
      <c r="AFY3" s="333"/>
      <c r="AFZ3" s="333"/>
      <c r="AGA3" s="333"/>
      <c r="AGB3" s="333"/>
      <c r="AGC3" s="333"/>
      <c r="AGD3" s="333"/>
      <c r="AGE3" s="333"/>
      <c r="AGF3" s="333"/>
      <c r="AGG3" s="333"/>
      <c r="AGH3" s="333"/>
      <c r="AGI3" s="333"/>
      <c r="AGJ3" s="333"/>
      <c r="AGK3" s="333"/>
      <c r="AGL3" s="333"/>
      <c r="AGM3" s="333"/>
      <c r="AGN3" s="333"/>
      <c r="AGO3" s="333"/>
      <c r="AGP3" s="333"/>
      <c r="AGQ3" s="333"/>
      <c r="AGR3" s="333"/>
      <c r="AGS3" s="333"/>
      <c r="AGT3" s="333"/>
      <c r="AGU3" s="333"/>
      <c r="AGV3" s="333"/>
      <c r="AGW3" s="333"/>
      <c r="AGX3" s="333"/>
      <c r="AGY3" s="333"/>
      <c r="AGZ3" s="333"/>
      <c r="AHA3" s="333"/>
      <c r="AHB3" s="333"/>
      <c r="AHC3" s="333"/>
      <c r="AHD3" s="333"/>
      <c r="AHE3" s="333"/>
      <c r="AHF3" s="333"/>
      <c r="AHG3" s="333"/>
      <c r="AHH3" s="333"/>
      <c r="AHI3" s="333"/>
      <c r="AHJ3" s="333"/>
      <c r="AHK3" s="333"/>
      <c r="AHL3" s="333"/>
      <c r="AHM3" s="333"/>
      <c r="AHN3" s="333"/>
      <c r="AHO3" s="333"/>
      <c r="AHP3" s="333"/>
      <c r="AHQ3" s="333"/>
      <c r="AHR3" s="333"/>
      <c r="AHS3" s="333"/>
      <c r="AHT3" s="333"/>
      <c r="AHU3" s="333"/>
      <c r="AHV3" s="333"/>
      <c r="AHW3" s="333"/>
      <c r="AHX3" s="333"/>
      <c r="AHY3" s="333"/>
      <c r="AHZ3" s="333"/>
      <c r="AIA3" s="333"/>
      <c r="AIB3" s="333"/>
      <c r="AIC3" s="333"/>
      <c r="AID3" s="333"/>
      <c r="AIE3" s="333"/>
      <c r="AIF3" s="333"/>
      <c r="AIG3" s="333"/>
      <c r="AIH3" s="333"/>
      <c r="AII3" s="333"/>
      <c r="AIJ3" s="333"/>
      <c r="AIK3" s="333"/>
      <c r="AIL3" s="333"/>
      <c r="AIM3" s="333"/>
      <c r="AIN3" s="333"/>
      <c r="AIO3" s="333"/>
      <c r="AIP3" s="333"/>
      <c r="AIQ3" s="333"/>
      <c r="AIR3" s="333"/>
      <c r="AIS3" s="333"/>
      <c r="AIT3" s="333"/>
      <c r="AIU3" s="333"/>
      <c r="AIV3" s="333"/>
      <c r="AIW3" s="333"/>
      <c r="AIX3" s="333"/>
      <c r="AIY3" s="333"/>
      <c r="AIZ3" s="333"/>
      <c r="AJA3" s="333"/>
      <c r="AJB3" s="333"/>
      <c r="AJC3" s="333"/>
      <c r="AJD3" s="333"/>
      <c r="AJE3" s="333"/>
      <c r="AJF3" s="333"/>
      <c r="AJG3" s="333"/>
      <c r="AJH3" s="333"/>
      <c r="AJI3" s="333"/>
      <c r="AJJ3" s="333"/>
      <c r="AJK3" s="333"/>
      <c r="AJL3" s="333"/>
      <c r="AJM3" s="333"/>
      <c r="AJN3" s="333"/>
      <c r="AJO3" s="333"/>
      <c r="AJP3" s="333"/>
      <c r="AJQ3" s="336"/>
      <c r="AJR3" s="336"/>
      <c r="AJS3" s="336"/>
      <c r="AJT3" s="336"/>
      <c r="AJU3" s="336"/>
      <c r="AJV3" s="336"/>
      <c r="AJW3" s="336"/>
      <c r="AJX3" s="336"/>
      <c r="AJY3" s="336"/>
      <c r="AJZ3" s="336"/>
      <c r="AKA3" s="336"/>
      <c r="AKB3" s="336"/>
      <c r="AKC3" s="336"/>
      <c r="AKD3" s="37"/>
      <c r="AKE3" s="37"/>
      <c r="AKF3" s="37"/>
      <c r="AKG3" s="37"/>
      <c r="AKH3" s="37"/>
      <c r="AKI3" s="37"/>
      <c r="AKJ3" s="37"/>
      <c r="AKK3" s="37"/>
      <c r="AKL3" s="37"/>
      <c r="AKM3" s="37"/>
      <c r="AKN3" s="37"/>
      <c r="AKO3" s="37"/>
      <c r="AKP3" s="37"/>
      <c r="AKQ3" s="336"/>
      <c r="AKR3" s="336"/>
      <c r="AKS3" s="336"/>
      <c r="AKT3" s="336"/>
      <c r="AKU3" s="336"/>
      <c r="AKV3" s="336"/>
      <c r="AKW3" s="336"/>
      <c r="AKX3" s="336"/>
      <c r="AKY3" s="336"/>
      <c r="AKZ3" s="336"/>
      <c r="ALA3" s="336"/>
      <c r="ALB3" s="336"/>
      <c r="ALC3" s="336"/>
      <c r="ALD3" s="336"/>
      <c r="ALE3" s="336"/>
      <c r="ALF3" s="336"/>
      <c r="ALG3" s="336"/>
      <c r="ALH3" s="336"/>
      <c r="ALI3" s="336"/>
      <c r="ALJ3" s="336"/>
      <c r="ALK3" s="336"/>
      <c r="ALL3" s="336"/>
      <c r="ALM3" s="336"/>
      <c r="ALN3" s="336"/>
      <c r="ALO3" s="336"/>
      <c r="ALP3" s="336"/>
      <c r="ALQ3" s="336"/>
      <c r="ALR3" s="336"/>
      <c r="ALS3" s="336"/>
      <c r="ALT3" s="336"/>
      <c r="ALU3" s="336"/>
      <c r="ALV3" s="336"/>
      <c r="ALW3" s="336"/>
      <c r="ALX3" s="336"/>
      <c r="ALY3" s="336"/>
      <c r="ALZ3" s="336"/>
      <c r="AMA3" s="336"/>
      <c r="AMB3" s="336"/>
      <c r="AMC3" s="336"/>
      <c r="AMD3" s="336"/>
      <c r="AME3" s="336"/>
      <c r="AMF3" s="336"/>
      <c r="AMG3" s="336"/>
      <c r="AMH3" s="336"/>
      <c r="AMI3" s="336"/>
      <c r="AMJ3" s="336"/>
      <c r="AMK3" s="336"/>
      <c r="AML3" s="336"/>
      <c r="AMM3" s="336"/>
      <c r="AMN3" s="336"/>
      <c r="AMO3" s="336"/>
      <c r="AMP3" s="336"/>
      <c r="AMQ3" s="336"/>
      <c r="AMR3" s="336"/>
      <c r="AMS3" s="336"/>
      <c r="AMT3" s="336"/>
      <c r="AMU3" s="336"/>
      <c r="AMV3" s="336"/>
      <c r="AMW3" s="336"/>
      <c r="AMX3" s="336"/>
      <c r="AMY3" s="336"/>
      <c r="AMZ3" s="336"/>
      <c r="ANA3" s="336"/>
      <c r="ANB3" s="336"/>
      <c r="ANC3" s="336"/>
      <c r="AND3" s="336"/>
      <c r="ANE3" s="336"/>
      <c r="ANF3" s="336"/>
      <c r="ANG3" s="336"/>
      <c r="ANH3" s="336"/>
      <c r="ANI3" s="336"/>
      <c r="ANJ3" s="336"/>
      <c r="ANK3" s="336"/>
      <c r="ANL3" s="336"/>
      <c r="ANM3" s="336"/>
      <c r="ANN3" s="336"/>
      <c r="ANO3" s="336"/>
      <c r="ANP3" s="336"/>
      <c r="ANQ3" s="336"/>
      <c r="ANR3" s="336"/>
      <c r="ANS3" s="336"/>
      <c r="ANT3" s="336"/>
      <c r="ANU3" s="336"/>
      <c r="ANV3" s="336"/>
      <c r="ANW3" s="336"/>
      <c r="ANX3" s="336"/>
      <c r="ANY3" s="336"/>
      <c r="ANZ3" s="336"/>
      <c r="AOA3" s="336"/>
      <c r="AOB3" s="336"/>
      <c r="AOC3" s="336"/>
      <c r="AOD3" s="336"/>
      <c r="AOE3" s="336"/>
      <c r="AOF3" s="336"/>
      <c r="AOG3" s="336"/>
      <c r="AOH3" s="336"/>
      <c r="AOI3" s="336"/>
      <c r="AOJ3" s="336"/>
      <c r="AOK3" s="336"/>
      <c r="AOL3" s="336"/>
      <c r="AOM3" s="336"/>
      <c r="AON3" s="336"/>
      <c r="AOO3" s="336"/>
      <c r="AOP3" s="336"/>
      <c r="AOQ3" s="336"/>
      <c r="AOR3" s="336"/>
      <c r="AOS3" s="336"/>
      <c r="AOT3" s="336"/>
      <c r="AOU3" s="336"/>
      <c r="AOV3" s="336"/>
      <c r="AOW3" s="336"/>
      <c r="AOX3" s="336"/>
      <c r="AOY3" s="336"/>
      <c r="AOZ3" s="336"/>
      <c r="APA3" s="336"/>
      <c r="APB3" s="336"/>
      <c r="APC3" s="336"/>
      <c r="APD3" s="336"/>
      <c r="APE3" s="336"/>
      <c r="APF3" s="336"/>
      <c r="APG3" s="336"/>
      <c r="APH3" s="336"/>
      <c r="API3" s="336"/>
      <c r="APJ3" s="336"/>
      <c r="APK3" s="336"/>
      <c r="APL3" s="336"/>
      <c r="APM3" s="336"/>
      <c r="APN3" s="336"/>
      <c r="APO3" s="336"/>
      <c r="APP3" s="336"/>
      <c r="APQ3" s="336"/>
      <c r="APR3" s="336"/>
      <c r="APS3" s="336"/>
      <c r="APT3" s="336"/>
      <c r="APU3" s="336"/>
      <c r="APV3" s="336"/>
      <c r="APW3" s="336"/>
      <c r="APX3" s="336"/>
      <c r="APY3" s="336"/>
      <c r="APZ3" s="336"/>
      <c r="AQA3" s="336"/>
      <c r="AQB3" s="336"/>
      <c r="AQC3" s="336"/>
      <c r="AQD3" s="336"/>
      <c r="AQE3" s="336"/>
      <c r="AQF3" s="336"/>
      <c r="AQG3" s="336"/>
      <c r="AQH3" s="336"/>
      <c r="AQI3" s="336"/>
      <c r="AQJ3" s="336"/>
      <c r="AQK3" s="336"/>
      <c r="AQL3" s="336"/>
      <c r="AQM3" s="336"/>
      <c r="AQN3" s="336"/>
      <c r="AQO3" s="336"/>
      <c r="AQP3" s="336"/>
      <c r="AQQ3" s="336"/>
      <c r="AQR3" s="336"/>
      <c r="AQS3" s="336"/>
      <c r="AQT3" s="336"/>
      <c r="AQU3" s="336"/>
      <c r="AQV3" s="336"/>
      <c r="AQW3" s="336"/>
      <c r="AQX3" s="336"/>
      <c r="AQY3" s="336"/>
      <c r="AQZ3" s="336"/>
      <c r="ARA3" s="336"/>
      <c r="ARB3" s="336"/>
      <c r="ARC3" s="336"/>
      <c r="ARD3" s="336"/>
      <c r="ARE3" s="336"/>
      <c r="ARF3" s="336"/>
      <c r="ARG3" s="336"/>
      <c r="ARH3" s="336"/>
      <c r="ARI3" s="336"/>
      <c r="ARJ3" s="336"/>
      <c r="ARK3" s="336"/>
      <c r="ARL3" s="336"/>
      <c r="ARM3" s="336"/>
      <c r="ARN3" s="336"/>
      <c r="ARO3" s="336"/>
      <c r="ARP3" s="336"/>
      <c r="ARQ3" s="336"/>
      <c r="ARR3" s="336"/>
      <c r="ARS3" s="336"/>
      <c r="ART3" s="336"/>
      <c r="ARU3" s="336"/>
      <c r="ARV3" s="336"/>
      <c r="ARW3" s="336"/>
      <c r="ARX3" s="336"/>
      <c r="ARY3" s="336"/>
      <c r="ARZ3" s="336"/>
      <c r="ASA3" s="336"/>
      <c r="ASB3" s="336"/>
      <c r="ASC3" s="336"/>
      <c r="ASD3" s="336"/>
      <c r="ASE3" s="336"/>
      <c r="ASF3" s="336"/>
      <c r="ASG3" s="336"/>
      <c r="ASH3" s="336"/>
      <c r="ASI3" s="336"/>
      <c r="ASJ3" s="336"/>
      <c r="ASK3" s="336"/>
      <c r="ASL3" s="336"/>
      <c r="ASM3" s="336"/>
      <c r="ASN3" s="336"/>
      <c r="ASO3" s="336"/>
      <c r="ASP3" s="336"/>
      <c r="ASQ3" s="336"/>
      <c r="ASR3" s="336"/>
      <c r="ASS3" s="336"/>
      <c r="AST3" s="336"/>
      <c r="ASU3" s="336"/>
      <c r="ASV3" s="336"/>
      <c r="ASW3" s="336"/>
      <c r="ASX3" s="336"/>
      <c r="ASY3" s="336"/>
      <c r="ASZ3" s="336"/>
      <c r="ATA3" s="336"/>
      <c r="ATB3" s="336"/>
      <c r="ATC3" s="336"/>
      <c r="ATD3" s="336"/>
      <c r="ATE3" s="336"/>
      <c r="ATF3" s="336"/>
      <c r="ATG3" s="336"/>
      <c r="ATH3" s="336"/>
      <c r="ATI3" s="336"/>
      <c r="ATJ3" s="336"/>
      <c r="ATK3" s="336"/>
      <c r="ATL3" s="336"/>
      <c r="ATM3" s="336"/>
      <c r="ATN3" s="336"/>
      <c r="ATO3" s="336"/>
      <c r="ATP3" s="336"/>
      <c r="ATQ3" s="336"/>
      <c r="ATR3" s="336"/>
      <c r="ATS3" s="336"/>
      <c r="ATT3" s="336"/>
      <c r="ATU3" s="336"/>
      <c r="ATV3" s="336"/>
      <c r="ATW3" s="336"/>
      <c r="ATX3" s="336"/>
      <c r="ATY3" s="336"/>
      <c r="ATZ3" s="336"/>
      <c r="AUA3" s="336"/>
      <c r="AUB3" s="336"/>
      <c r="AUC3" s="336"/>
      <c r="AUD3" s="336"/>
      <c r="AUE3" s="336"/>
      <c r="AUF3" s="336"/>
      <c r="AUG3" s="336"/>
      <c r="AUH3" s="336"/>
      <c r="AUI3" s="336"/>
      <c r="AUJ3" s="336"/>
      <c r="AUK3" s="336"/>
      <c r="AUL3" s="336"/>
      <c r="AUM3" s="336"/>
      <c r="AUN3" s="336"/>
      <c r="AUO3" s="336"/>
      <c r="AUP3" s="336"/>
      <c r="AUQ3" s="336"/>
      <c r="AUR3" s="336"/>
      <c r="AUS3" s="336"/>
      <c r="AUT3" s="336"/>
      <c r="AUU3" s="336"/>
      <c r="AUV3" s="336"/>
      <c r="AUW3" s="336"/>
      <c r="AUX3" s="336"/>
      <c r="AUY3" s="336"/>
      <c r="AUZ3" s="336"/>
      <c r="AVA3" s="336"/>
      <c r="AVB3" s="336"/>
      <c r="AVC3" s="336"/>
      <c r="AVD3" s="336"/>
      <c r="AVE3" s="336"/>
      <c r="AVF3" s="336"/>
      <c r="AVG3" s="336"/>
      <c r="AVH3" s="336"/>
      <c r="AVI3" s="336"/>
      <c r="AVJ3" s="336"/>
      <c r="AVK3" s="336"/>
      <c r="AVL3" s="336"/>
      <c r="AVM3" s="336"/>
      <c r="AVN3" s="336"/>
      <c r="AVO3" s="336"/>
      <c r="AVP3" s="336"/>
      <c r="AVQ3" s="336"/>
      <c r="AVR3" s="336"/>
      <c r="AVS3" s="336"/>
      <c r="AVT3" s="336"/>
      <c r="AVU3" s="336"/>
      <c r="AVV3" s="336"/>
      <c r="AVW3" s="336"/>
      <c r="AVX3" s="336"/>
      <c r="AVY3" s="336"/>
      <c r="AVZ3" s="336"/>
      <c r="AWA3" s="336"/>
      <c r="AWB3" s="336"/>
      <c r="AWC3" s="336"/>
      <c r="AWD3" s="336"/>
      <c r="AWE3" s="336"/>
      <c r="AWF3" s="336"/>
      <c r="AWG3" s="336"/>
      <c r="AWH3" s="336"/>
      <c r="AWI3" s="336"/>
      <c r="AWJ3" s="336"/>
      <c r="AWK3" s="336"/>
      <c r="AWL3" s="336"/>
      <c r="AWM3" s="336"/>
      <c r="AWN3" s="336"/>
      <c r="AWO3" s="336"/>
      <c r="AWP3" s="336"/>
      <c r="AWQ3" s="336"/>
      <c r="AWR3" s="336"/>
      <c r="AWS3" s="336"/>
      <c r="AWT3" s="336"/>
      <c r="AWU3" s="336"/>
      <c r="AWV3" s="336"/>
      <c r="AWW3" s="336"/>
      <c r="AWX3" s="336"/>
      <c r="AWY3" s="336"/>
      <c r="AWZ3" s="336"/>
      <c r="AXA3" s="336"/>
      <c r="AXB3" s="336"/>
      <c r="AXC3" s="336"/>
      <c r="AXD3" s="336"/>
      <c r="AXE3" s="336"/>
      <c r="AXF3" s="336"/>
      <c r="AXG3" s="336"/>
      <c r="AXH3" s="336"/>
      <c r="AXI3" s="336"/>
      <c r="AXJ3" s="336"/>
      <c r="AXK3" s="336"/>
      <c r="AXL3" s="336"/>
      <c r="AXM3" s="336"/>
      <c r="AXN3" s="336"/>
      <c r="AXO3" s="336"/>
      <c r="AXP3" s="336"/>
      <c r="AXQ3" s="336"/>
      <c r="AXR3" s="336"/>
      <c r="AXS3" s="336"/>
      <c r="AXT3" s="336"/>
      <c r="AXU3" s="336"/>
      <c r="AXV3" s="336"/>
      <c r="AXW3" s="336"/>
      <c r="AXX3" s="336"/>
      <c r="AXY3" s="336"/>
      <c r="AXZ3" s="336"/>
      <c r="AYA3" s="336"/>
      <c r="AYB3" s="336"/>
      <c r="AYC3" s="336"/>
      <c r="AYD3" s="336"/>
      <c r="AYE3" s="336"/>
      <c r="AYF3" s="336"/>
      <c r="AYG3" s="336"/>
      <c r="AYH3" s="336"/>
      <c r="AYI3" s="336"/>
      <c r="AYJ3" s="336"/>
      <c r="AYK3" s="336"/>
      <c r="AYL3" s="336"/>
      <c r="AYM3" s="336"/>
      <c r="AYN3" s="336"/>
      <c r="AYO3" s="336"/>
      <c r="AYP3" s="336"/>
      <c r="AYQ3" s="336"/>
      <c r="AYR3" s="336"/>
      <c r="AYS3" s="336"/>
      <c r="AYT3" s="336"/>
      <c r="AYU3" s="336"/>
      <c r="AYV3" s="336"/>
      <c r="AYW3" s="336"/>
      <c r="AYX3" s="336"/>
      <c r="AYY3" s="336"/>
      <c r="AYZ3" s="336"/>
      <c r="AZA3" s="336"/>
      <c r="AZB3" s="336"/>
      <c r="AZC3" s="336"/>
      <c r="AZD3" s="336"/>
      <c r="AZE3" s="336"/>
      <c r="AZF3" s="336"/>
      <c r="AZG3" s="336"/>
      <c r="AZH3" s="336"/>
      <c r="AZI3" s="336"/>
      <c r="AZJ3" s="336"/>
      <c r="AZK3" s="336"/>
      <c r="AZL3" s="336"/>
      <c r="AZM3" s="336"/>
      <c r="AZN3" s="336"/>
      <c r="AZO3" s="336"/>
      <c r="AZP3" s="336"/>
      <c r="AZQ3" s="336"/>
      <c r="AZR3" s="336"/>
      <c r="AZS3" s="336"/>
      <c r="AZT3" s="336"/>
      <c r="AZU3" s="336"/>
      <c r="AZV3" s="336"/>
      <c r="AZW3" s="336"/>
      <c r="AZX3" s="336"/>
      <c r="AZY3" s="336"/>
      <c r="AZZ3" s="336"/>
      <c r="BAA3" s="336"/>
      <c r="BAB3" s="336"/>
      <c r="BAC3" s="336"/>
      <c r="BAD3" s="336"/>
      <c r="BAE3" s="336"/>
      <c r="BAF3" s="336"/>
      <c r="BAG3" s="336"/>
      <c r="BAH3" s="336"/>
      <c r="BAI3" s="336"/>
      <c r="BAJ3" s="336"/>
      <c r="BAK3" s="336"/>
      <c r="BAL3" s="336"/>
      <c r="BAM3" s="336"/>
      <c r="BAN3" s="336"/>
      <c r="BAO3" s="336"/>
      <c r="BAP3" s="336"/>
      <c r="BAQ3" s="336"/>
      <c r="BAR3" s="336"/>
      <c r="BAS3" s="336"/>
      <c r="BAT3" s="336"/>
      <c r="BAU3" s="336"/>
      <c r="BAV3" s="336"/>
      <c r="BAW3" s="336"/>
      <c r="BAX3" s="336"/>
      <c r="BAY3" s="336"/>
      <c r="BAZ3" s="336"/>
      <c r="BBA3" s="336"/>
      <c r="BBB3" s="336"/>
      <c r="BBC3" s="336"/>
      <c r="BBD3" s="336"/>
      <c r="BBE3" s="336"/>
      <c r="BBF3" s="336"/>
      <c r="BBG3" s="336"/>
      <c r="BBH3" s="336"/>
      <c r="BBI3" s="336"/>
      <c r="BBJ3" s="336"/>
      <c r="BBK3" s="336"/>
      <c r="BBL3" s="336"/>
      <c r="BBM3" s="336"/>
      <c r="BBN3" s="336"/>
      <c r="BBO3" s="336"/>
      <c r="BBP3" s="336"/>
      <c r="BBQ3" s="336"/>
      <c r="BBR3" s="336"/>
      <c r="BBS3" s="336"/>
      <c r="BBT3" s="336"/>
      <c r="BBU3" s="336"/>
      <c r="BBV3" s="336"/>
      <c r="BBW3" s="336"/>
      <c r="BBX3" s="336"/>
      <c r="BBY3" s="336"/>
      <c r="BBZ3" s="336"/>
      <c r="BCA3" s="336"/>
      <c r="BCB3" s="336"/>
      <c r="BCC3" s="336"/>
      <c r="BCD3" s="336"/>
      <c r="BCE3" s="336"/>
      <c r="BCF3" s="336"/>
      <c r="BCG3" s="336"/>
      <c r="BCH3" s="336"/>
      <c r="BCI3" s="336"/>
      <c r="BCJ3" s="336"/>
      <c r="BCK3" s="336"/>
      <c r="BCL3" s="336"/>
      <c r="BCM3" s="336"/>
      <c r="BCN3" s="336"/>
      <c r="BCO3" s="336"/>
      <c r="BCP3" s="336"/>
      <c r="BCQ3" s="336"/>
      <c r="BCR3" s="336"/>
      <c r="BCS3" s="336"/>
      <c r="BCT3" s="336"/>
      <c r="BCU3" s="336"/>
      <c r="BCV3" s="336"/>
      <c r="BCW3" s="336"/>
      <c r="BCX3" s="336"/>
      <c r="BCY3" s="336"/>
      <c r="BCZ3" s="336"/>
      <c r="BDA3" s="336"/>
      <c r="BDB3" s="336"/>
      <c r="BDC3" s="336"/>
      <c r="BDD3" s="336"/>
      <c r="BDE3" s="336"/>
      <c r="BDF3" s="336"/>
      <c r="BDG3" s="336"/>
      <c r="BDH3" s="336"/>
      <c r="BDI3" s="336"/>
      <c r="BDJ3" s="336"/>
      <c r="BDK3" s="336"/>
      <c r="BDL3" s="336"/>
      <c r="BDM3" s="336"/>
      <c r="BDN3" s="336"/>
      <c r="BDO3" s="336"/>
      <c r="BDP3" s="336"/>
      <c r="BDQ3" s="336"/>
      <c r="BDR3" s="336"/>
      <c r="BDS3" s="336"/>
      <c r="BDT3" s="336"/>
      <c r="BDU3" s="336"/>
      <c r="BDV3" s="336"/>
      <c r="BDW3" s="336"/>
      <c r="BDX3" s="336"/>
      <c r="BDY3" s="336"/>
      <c r="BDZ3" s="336"/>
      <c r="BEA3" s="336"/>
      <c r="BEB3" s="336"/>
      <c r="BEC3" s="336"/>
      <c r="BED3" s="336"/>
      <c r="BEE3" s="336"/>
      <c r="BEF3" s="336"/>
      <c r="BEG3" s="336"/>
      <c r="BEH3" s="336"/>
      <c r="BEI3" s="336"/>
      <c r="BEJ3" s="336"/>
      <c r="BEK3" s="336"/>
      <c r="BEL3" s="336"/>
      <c r="BEM3" s="336"/>
      <c r="BEN3" s="336"/>
      <c r="BEO3" s="336"/>
      <c r="BEP3" s="336"/>
      <c r="BEQ3" s="336"/>
      <c r="BER3" s="336"/>
      <c r="BES3" s="336"/>
      <c r="BET3" s="336"/>
      <c r="BEU3" s="336"/>
      <c r="BEV3" s="336"/>
      <c r="BEW3" s="336"/>
      <c r="BEX3" s="336"/>
      <c r="BEY3" s="336"/>
      <c r="BEZ3" s="336"/>
      <c r="BFA3" s="336"/>
      <c r="BFB3" s="336"/>
      <c r="BFC3" s="336"/>
      <c r="BFD3" s="336"/>
      <c r="BFE3" s="336"/>
      <c r="BFF3" s="336"/>
      <c r="BFG3" s="336"/>
      <c r="BFH3" s="336"/>
      <c r="BFI3" s="336"/>
      <c r="BFJ3" s="336"/>
      <c r="BFK3" s="336"/>
      <c r="BFL3" s="336"/>
      <c r="BFM3" s="336"/>
      <c r="BFN3" s="336"/>
      <c r="BFO3" s="336"/>
      <c r="BFP3" s="336"/>
      <c r="BFQ3" s="336"/>
      <c r="BFR3" s="336"/>
      <c r="BFS3" s="336"/>
      <c r="BFT3" s="336"/>
      <c r="BFU3" s="336"/>
      <c r="BFV3" s="336"/>
      <c r="BFW3" s="336"/>
      <c r="BFX3" s="336"/>
      <c r="BFY3" s="336"/>
      <c r="BFZ3" s="336"/>
      <c r="BGA3" s="336"/>
      <c r="BGB3" s="336"/>
      <c r="BGC3" s="336"/>
      <c r="BGD3" s="336"/>
      <c r="BGE3" s="336"/>
      <c r="BGF3" s="336"/>
      <c r="BGG3" s="336"/>
      <c r="BGH3" s="336"/>
      <c r="BGI3" s="336"/>
      <c r="BGJ3" s="336"/>
      <c r="BGK3" s="336"/>
      <c r="BGL3" s="336"/>
      <c r="BGM3" s="336"/>
      <c r="BGN3" s="336"/>
      <c r="BGO3" s="336"/>
      <c r="BGP3" s="336"/>
      <c r="BGQ3" s="336"/>
      <c r="BGR3" s="336"/>
      <c r="BGS3" s="336"/>
      <c r="BGT3" s="336"/>
      <c r="BGU3" s="336"/>
      <c r="BGV3" s="336"/>
      <c r="BGW3" s="336"/>
      <c r="BGX3" s="336"/>
      <c r="BGY3" s="336"/>
      <c r="BGZ3" s="336"/>
      <c r="BHA3" s="336"/>
      <c r="BHB3" s="336"/>
      <c r="BHC3" s="336"/>
      <c r="BHD3" s="331"/>
      <c r="BHE3" s="331"/>
      <c r="BHF3" s="331"/>
      <c r="BHG3" s="331"/>
      <c r="BHH3" s="331"/>
      <c r="BHI3" s="331"/>
      <c r="BHJ3" s="331"/>
      <c r="BHK3" s="331"/>
      <c r="BHL3" s="331"/>
      <c r="BHM3" s="331"/>
      <c r="BHN3" s="331"/>
      <c r="BHO3" s="331"/>
      <c r="BHP3" s="331"/>
      <c r="BHQ3" s="331"/>
      <c r="BHR3" s="331"/>
      <c r="BHS3" s="331"/>
      <c r="BHT3" s="331"/>
      <c r="BHU3" s="331"/>
      <c r="BHV3" s="331"/>
      <c r="BHW3" s="331"/>
      <c r="BHX3" s="331"/>
      <c r="BHY3" s="331"/>
      <c r="BHZ3" s="331"/>
      <c r="BIA3" s="331"/>
      <c r="BIB3" s="331"/>
      <c r="BIC3" s="331"/>
      <c r="BID3" s="331"/>
      <c r="BIE3" s="331"/>
      <c r="BIF3" s="331"/>
      <c r="BIG3" s="331"/>
      <c r="BIH3" s="331"/>
      <c r="BII3" s="331"/>
      <c r="BIJ3" s="331"/>
      <c r="BIK3" s="331"/>
      <c r="BIL3" s="331"/>
      <c r="BIM3" s="331"/>
      <c r="BIN3" s="331"/>
      <c r="BIO3" s="331"/>
      <c r="BIP3" s="331"/>
      <c r="BIQ3" s="331"/>
      <c r="BIR3" s="331"/>
      <c r="BIS3" s="331"/>
      <c r="BIT3" s="331"/>
      <c r="BIU3" s="331"/>
      <c r="BIV3" s="331"/>
      <c r="BIW3" s="331"/>
      <c r="BIX3" s="331"/>
      <c r="BIY3" s="331"/>
      <c r="BIZ3" s="331"/>
      <c r="BJA3" s="331"/>
      <c r="BJB3" s="331"/>
      <c r="BJC3" s="331"/>
      <c r="BJD3" s="331"/>
      <c r="BJE3" s="331"/>
      <c r="BJF3" s="331"/>
      <c r="BJG3" s="331"/>
      <c r="BJH3" s="331"/>
      <c r="BJI3" s="331"/>
      <c r="BJJ3" s="331"/>
      <c r="BJK3" s="331"/>
      <c r="BJL3" s="331"/>
    </row>
    <row r="4" spans="1:1707" s="293" customFormat="1" ht="0.75" customHeight="1">
      <c r="A4" s="378"/>
      <c r="B4" s="379"/>
      <c r="C4" s="332"/>
      <c r="D4" s="332"/>
      <c r="E4" s="332"/>
      <c r="F4" s="332"/>
      <c r="G4" s="332"/>
      <c r="H4" s="332"/>
      <c r="I4" s="332"/>
      <c r="J4" s="332"/>
      <c r="K4" s="332"/>
      <c r="L4" s="332"/>
      <c r="M4" s="332"/>
      <c r="N4" s="332"/>
      <c r="O4" s="332"/>
      <c r="P4" s="332"/>
      <c r="Q4" s="333"/>
      <c r="R4" s="333"/>
      <c r="S4" s="333"/>
      <c r="T4" s="333"/>
      <c r="U4" s="333"/>
      <c r="V4" s="333"/>
      <c r="W4" s="333"/>
      <c r="X4" s="333"/>
      <c r="Y4" s="333"/>
      <c r="Z4" s="333"/>
      <c r="AA4" s="333"/>
      <c r="AB4" s="333"/>
      <c r="AC4" s="333"/>
      <c r="AD4" s="335"/>
      <c r="AE4" s="335"/>
      <c r="AF4" s="335"/>
      <c r="AG4" s="335"/>
      <c r="AH4" s="335"/>
      <c r="AI4" s="335"/>
      <c r="AJ4" s="335"/>
      <c r="AK4" s="335"/>
      <c r="AL4" s="335"/>
      <c r="AM4" s="335"/>
      <c r="AN4" s="335"/>
      <c r="AO4" s="335"/>
      <c r="AP4" s="335"/>
      <c r="AQ4" s="335"/>
      <c r="AR4" s="335"/>
      <c r="AS4" s="335"/>
      <c r="AT4" s="335"/>
      <c r="AU4" s="335"/>
      <c r="AV4" s="335"/>
      <c r="AW4" s="335"/>
      <c r="AX4" s="335"/>
      <c r="AY4" s="335"/>
      <c r="AZ4" s="335"/>
      <c r="BA4" s="335"/>
      <c r="BB4" s="335"/>
      <c r="BC4" s="335"/>
      <c r="BD4" s="335"/>
      <c r="BE4" s="335"/>
      <c r="BF4" s="335"/>
      <c r="BG4" s="335"/>
      <c r="BH4" s="335"/>
      <c r="BI4" s="335"/>
      <c r="BJ4" s="335"/>
      <c r="BK4" s="335"/>
      <c r="BL4" s="335"/>
      <c r="BM4" s="335"/>
      <c r="BN4" s="335"/>
      <c r="BO4" s="335"/>
      <c r="BP4" s="335"/>
      <c r="BQ4" s="335"/>
      <c r="BR4" s="335"/>
      <c r="BS4" s="335"/>
      <c r="BT4" s="335"/>
      <c r="BU4" s="335"/>
      <c r="BV4" s="335"/>
      <c r="BW4" s="335"/>
      <c r="BX4" s="335"/>
      <c r="BY4" s="335"/>
      <c r="BZ4" s="335"/>
      <c r="CA4" s="335"/>
      <c r="CB4" s="335"/>
      <c r="CC4" s="335"/>
      <c r="CD4" s="335"/>
      <c r="CE4" s="335"/>
      <c r="CF4" s="335"/>
      <c r="CG4" s="335"/>
      <c r="CH4" s="335"/>
      <c r="CI4" s="335"/>
      <c r="CJ4" s="335"/>
      <c r="CK4" s="335"/>
      <c r="CL4" s="335"/>
      <c r="CM4" s="335"/>
      <c r="CN4" s="335"/>
      <c r="CO4" s="335"/>
      <c r="CP4" s="335"/>
      <c r="CQ4" s="335"/>
      <c r="CR4" s="335"/>
      <c r="CS4" s="335"/>
      <c r="CT4" s="335"/>
      <c r="CU4" s="335"/>
      <c r="CV4" s="335"/>
      <c r="CW4" s="335"/>
      <c r="CX4" s="335"/>
      <c r="CY4" s="335"/>
      <c r="CZ4" s="335"/>
      <c r="DA4" s="335"/>
      <c r="DB4" s="335"/>
      <c r="DC4" s="335"/>
      <c r="DD4" s="335"/>
      <c r="DE4" s="335"/>
      <c r="DF4" s="335"/>
      <c r="DG4" s="335"/>
      <c r="DH4" s="335"/>
      <c r="DI4" s="335"/>
      <c r="DJ4" s="335"/>
      <c r="DK4" s="335"/>
      <c r="DL4" s="335"/>
      <c r="DM4" s="335"/>
      <c r="DN4" s="335"/>
      <c r="DO4" s="335"/>
      <c r="DP4" s="335"/>
      <c r="DQ4" s="335"/>
      <c r="DR4" s="335"/>
      <c r="DS4" s="335"/>
      <c r="DT4" s="335"/>
      <c r="DU4" s="335"/>
      <c r="DV4" s="335"/>
      <c r="DW4" s="335"/>
      <c r="DX4" s="335"/>
      <c r="DY4" s="335"/>
      <c r="DZ4" s="335"/>
      <c r="EA4" s="335"/>
      <c r="EB4" s="335"/>
      <c r="EC4" s="335"/>
      <c r="ED4" s="335"/>
      <c r="EE4" s="335"/>
      <c r="EF4" s="335"/>
      <c r="EG4" s="335"/>
      <c r="EH4" s="335"/>
      <c r="EI4" s="335"/>
      <c r="EJ4" s="335"/>
      <c r="EK4" s="335"/>
      <c r="EL4" s="335"/>
      <c r="EM4" s="335"/>
      <c r="EN4" s="335"/>
      <c r="EO4" s="335"/>
      <c r="EP4" s="335"/>
      <c r="EQ4" s="335"/>
      <c r="ER4" s="335"/>
      <c r="ES4" s="335"/>
      <c r="ET4" s="335"/>
      <c r="EU4" s="335"/>
      <c r="EV4" s="335"/>
      <c r="EW4" s="335"/>
      <c r="EX4" s="335"/>
      <c r="EY4" s="335"/>
      <c r="EZ4" s="335"/>
      <c r="FA4" s="335"/>
      <c r="FB4" s="335"/>
      <c r="FC4" s="335"/>
      <c r="FD4" s="335"/>
      <c r="FE4" s="335"/>
      <c r="FF4" s="335"/>
      <c r="FG4" s="335"/>
      <c r="FH4" s="335"/>
      <c r="FI4" s="335"/>
      <c r="FJ4" s="335"/>
      <c r="FK4" s="335"/>
      <c r="FL4" s="335"/>
      <c r="FM4" s="335"/>
      <c r="FN4" s="335"/>
      <c r="FO4" s="335"/>
      <c r="FP4" s="335"/>
      <c r="FQ4" s="335"/>
      <c r="FR4" s="335"/>
      <c r="FS4" s="335"/>
      <c r="FT4" s="335"/>
      <c r="FU4" s="335"/>
      <c r="FV4" s="335"/>
      <c r="FW4" s="335"/>
      <c r="FX4" s="335"/>
      <c r="FY4" s="335"/>
      <c r="FZ4" s="335"/>
      <c r="GA4" s="335"/>
      <c r="GB4" s="335"/>
      <c r="GC4" s="335"/>
      <c r="GD4" s="335"/>
      <c r="GE4" s="335"/>
      <c r="GF4" s="335"/>
      <c r="GG4" s="335"/>
      <c r="GH4" s="335"/>
      <c r="GI4" s="335"/>
      <c r="GJ4" s="335"/>
      <c r="GK4" s="335"/>
      <c r="GL4" s="335"/>
      <c r="GM4" s="335"/>
      <c r="GN4" s="335"/>
      <c r="GO4" s="335"/>
      <c r="GP4" s="335"/>
      <c r="GQ4" s="335"/>
      <c r="GR4" s="335"/>
      <c r="GS4" s="335"/>
      <c r="GT4" s="335"/>
      <c r="GU4" s="335"/>
      <c r="GV4" s="335"/>
      <c r="GW4" s="335"/>
      <c r="GX4" s="335"/>
      <c r="GY4" s="335"/>
      <c r="GZ4" s="335"/>
      <c r="HA4" s="335"/>
      <c r="HB4" s="335"/>
      <c r="HC4" s="335"/>
      <c r="HD4" s="335"/>
      <c r="HE4" s="335"/>
      <c r="HF4" s="335"/>
      <c r="HG4" s="335"/>
      <c r="HH4" s="335"/>
      <c r="HI4" s="335"/>
      <c r="HJ4" s="335"/>
      <c r="HK4" s="335"/>
      <c r="HL4" s="335"/>
      <c r="HM4" s="335"/>
      <c r="HN4" s="335"/>
      <c r="HO4" s="335"/>
      <c r="HP4" s="335"/>
      <c r="HQ4" s="335"/>
      <c r="HR4" s="335"/>
      <c r="HS4" s="335"/>
      <c r="HT4" s="335"/>
      <c r="HU4" s="335"/>
      <c r="HV4" s="335"/>
      <c r="HW4" s="335"/>
      <c r="HX4" s="335"/>
      <c r="HY4" s="335"/>
      <c r="HZ4" s="335"/>
      <c r="IA4" s="335"/>
      <c r="IB4" s="335"/>
      <c r="IC4" s="335"/>
      <c r="ID4" s="335"/>
      <c r="IE4" s="335"/>
      <c r="IF4" s="335"/>
      <c r="IG4" s="335"/>
      <c r="IH4" s="335"/>
      <c r="II4" s="335"/>
      <c r="IJ4" s="335"/>
      <c r="IK4" s="335"/>
      <c r="IL4" s="335"/>
      <c r="IM4" s="335"/>
      <c r="IN4" s="335"/>
      <c r="IO4" s="335"/>
      <c r="IP4" s="335"/>
      <c r="IQ4" s="335"/>
      <c r="IR4" s="335"/>
      <c r="IS4" s="335"/>
      <c r="IT4" s="335"/>
      <c r="IU4" s="335"/>
      <c r="IV4" s="335"/>
      <c r="IW4" s="335"/>
      <c r="IX4" s="335"/>
      <c r="IY4" s="335"/>
      <c r="IZ4" s="335"/>
      <c r="JA4" s="335"/>
      <c r="JB4" s="335"/>
      <c r="JC4" s="335"/>
      <c r="JD4" s="335"/>
      <c r="JE4" s="335"/>
      <c r="JF4" s="335"/>
      <c r="JG4" s="335"/>
      <c r="JH4" s="335"/>
      <c r="JI4" s="335"/>
      <c r="JJ4" s="335"/>
      <c r="JK4" s="335"/>
      <c r="JL4" s="335"/>
      <c r="JM4" s="335"/>
      <c r="JN4" s="335"/>
      <c r="JO4" s="335"/>
      <c r="JP4" s="335"/>
      <c r="JQ4" s="335"/>
      <c r="JR4" s="335"/>
      <c r="JS4" s="335"/>
      <c r="JT4" s="335"/>
      <c r="JU4" s="335"/>
      <c r="JV4" s="335"/>
      <c r="JW4" s="335"/>
      <c r="JX4" s="335"/>
      <c r="JY4" s="335"/>
      <c r="JZ4" s="335"/>
      <c r="KA4" s="335"/>
      <c r="KB4" s="335"/>
      <c r="KC4" s="335"/>
      <c r="KD4" s="335"/>
      <c r="KE4" s="335"/>
      <c r="KF4" s="335"/>
      <c r="KG4" s="335"/>
      <c r="KH4" s="335"/>
      <c r="KI4" s="335"/>
      <c r="KJ4" s="335"/>
      <c r="KK4" s="335"/>
      <c r="KL4" s="335"/>
      <c r="KM4" s="335"/>
      <c r="KN4" s="335"/>
      <c r="KO4" s="335"/>
      <c r="KP4" s="335"/>
      <c r="KQ4" s="335"/>
      <c r="KR4" s="335"/>
      <c r="KS4" s="335"/>
      <c r="KT4" s="335"/>
      <c r="KU4" s="335"/>
      <c r="KV4" s="335"/>
      <c r="KW4" s="335"/>
      <c r="KX4" s="335"/>
      <c r="KY4" s="335"/>
      <c r="KZ4" s="335"/>
      <c r="LA4" s="335"/>
      <c r="LB4" s="335"/>
      <c r="LC4" s="335"/>
      <c r="LD4" s="335"/>
      <c r="LE4" s="335"/>
      <c r="LF4" s="335"/>
      <c r="LG4" s="335"/>
      <c r="LH4" s="335"/>
      <c r="LI4" s="335"/>
      <c r="LJ4" s="335"/>
      <c r="LK4" s="335"/>
      <c r="LL4" s="335"/>
      <c r="LM4" s="335"/>
      <c r="LN4" s="335"/>
      <c r="LO4" s="335"/>
      <c r="LP4" s="335"/>
      <c r="LQ4" s="335"/>
      <c r="LR4" s="335"/>
      <c r="LS4" s="335"/>
      <c r="LT4" s="335"/>
      <c r="LU4" s="335"/>
      <c r="LV4" s="335"/>
      <c r="LW4" s="335"/>
      <c r="LX4" s="335"/>
      <c r="LY4" s="335"/>
      <c r="LZ4" s="335"/>
      <c r="MA4" s="335"/>
      <c r="MB4" s="335"/>
      <c r="MC4" s="335"/>
      <c r="MD4" s="335"/>
      <c r="ME4" s="335"/>
      <c r="MF4" s="335"/>
      <c r="MG4" s="335"/>
      <c r="MH4" s="335"/>
      <c r="MI4" s="335"/>
      <c r="MJ4" s="335"/>
      <c r="MK4" s="335"/>
      <c r="ML4" s="335"/>
      <c r="MM4" s="335"/>
      <c r="MN4" s="335"/>
      <c r="MO4" s="335"/>
      <c r="MP4" s="335"/>
      <c r="MQ4" s="335"/>
      <c r="MR4" s="335"/>
      <c r="MS4" s="335"/>
      <c r="MT4" s="335"/>
      <c r="MU4" s="335"/>
      <c r="MV4" s="335"/>
      <c r="MW4" s="335"/>
      <c r="MX4" s="335"/>
      <c r="MY4" s="335"/>
      <c r="MZ4" s="335"/>
      <c r="NA4" s="335"/>
      <c r="NB4" s="335"/>
      <c r="NC4" s="335"/>
      <c r="ND4" s="335"/>
      <c r="NE4" s="335"/>
      <c r="NF4" s="335"/>
      <c r="NG4" s="335"/>
      <c r="NH4" s="335"/>
      <c r="NI4" s="335"/>
      <c r="NJ4" s="335"/>
      <c r="NK4" s="335"/>
      <c r="NL4" s="335"/>
      <c r="NM4" s="335"/>
      <c r="NN4" s="335"/>
      <c r="NO4" s="335"/>
      <c r="NP4" s="335"/>
      <c r="NQ4" s="335"/>
      <c r="NR4" s="335"/>
      <c r="NS4" s="335"/>
      <c r="NT4" s="335"/>
      <c r="NU4" s="335"/>
      <c r="NV4" s="335"/>
      <c r="NW4" s="335"/>
      <c r="NX4" s="335"/>
      <c r="NY4" s="335"/>
      <c r="NZ4" s="335"/>
      <c r="OA4" s="335"/>
      <c r="OB4" s="335"/>
      <c r="OC4" s="335"/>
      <c r="OD4" s="335"/>
      <c r="OE4" s="335"/>
      <c r="OF4" s="335"/>
      <c r="OG4" s="335"/>
      <c r="OH4" s="335"/>
      <c r="OI4" s="335"/>
      <c r="OJ4" s="335"/>
      <c r="OK4" s="335"/>
      <c r="OL4" s="335"/>
      <c r="OM4" s="335"/>
      <c r="ON4" s="335"/>
      <c r="OO4" s="335"/>
      <c r="OP4" s="335"/>
      <c r="OQ4" s="335"/>
      <c r="OR4" s="335"/>
      <c r="OS4" s="335"/>
      <c r="OT4" s="335"/>
      <c r="OU4" s="335"/>
      <c r="OV4" s="335"/>
      <c r="OW4" s="335"/>
      <c r="OX4" s="335"/>
      <c r="OY4" s="335"/>
      <c r="OZ4" s="335"/>
      <c r="PA4" s="335"/>
      <c r="PB4" s="335"/>
      <c r="PC4" s="335"/>
      <c r="PD4" s="335"/>
      <c r="PE4" s="335"/>
      <c r="PF4" s="335"/>
      <c r="PG4" s="335"/>
      <c r="PH4" s="335"/>
      <c r="PI4" s="335"/>
      <c r="PJ4" s="335"/>
      <c r="PK4" s="335"/>
      <c r="PL4" s="335"/>
      <c r="PM4" s="335"/>
      <c r="PN4" s="335"/>
      <c r="PO4" s="335"/>
      <c r="PP4" s="335"/>
      <c r="PQ4" s="335"/>
      <c r="PR4" s="335"/>
      <c r="PS4" s="335"/>
      <c r="PT4" s="335"/>
      <c r="PU4" s="335"/>
      <c r="PV4" s="335"/>
      <c r="PW4" s="335"/>
      <c r="PX4" s="335"/>
      <c r="PY4" s="335"/>
      <c r="PZ4" s="335"/>
      <c r="QA4" s="335"/>
      <c r="QB4" s="335"/>
      <c r="QC4" s="335"/>
      <c r="QD4" s="335"/>
      <c r="QE4" s="335"/>
      <c r="QF4" s="335"/>
      <c r="QG4" s="335"/>
      <c r="QH4" s="335"/>
      <c r="QI4" s="335"/>
      <c r="QJ4" s="335"/>
      <c r="QK4" s="335"/>
      <c r="QL4" s="335"/>
      <c r="QM4" s="335"/>
      <c r="QN4" s="335"/>
      <c r="QO4" s="335"/>
      <c r="QP4" s="335"/>
      <c r="QQ4" s="335"/>
      <c r="QR4" s="335"/>
      <c r="QS4" s="335"/>
      <c r="QT4" s="335"/>
      <c r="QU4" s="335"/>
      <c r="QV4" s="335"/>
      <c r="QW4" s="335"/>
      <c r="QX4" s="335"/>
      <c r="QY4" s="335"/>
      <c r="QZ4" s="335"/>
      <c r="RA4" s="335"/>
      <c r="RB4" s="335"/>
      <c r="RC4" s="335"/>
      <c r="RD4" s="335"/>
      <c r="RE4" s="335"/>
      <c r="RF4" s="335"/>
      <c r="RG4" s="335"/>
      <c r="RH4" s="335"/>
      <c r="RI4" s="335"/>
      <c r="RJ4" s="335"/>
      <c r="RK4" s="335"/>
      <c r="RL4" s="335"/>
      <c r="RM4" s="335"/>
      <c r="RN4" s="335"/>
      <c r="RO4" s="335"/>
      <c r="RP4" s="335"/>
      <c r="RQ4" s="335"/>
      <c r="RR4" s="335"/>
      <c r="RS4" s="335"/>
      <c r="RT4" s="335"/>
      <c r="RU4" s="335"/>
      <c r="RV4" s="335"/>
      <c r="RW4" s="335"/>
      <c r="RX4" s="335"/>
      <c r="RY4" s="335"/>
      <c r="RZ4" s="335"/>
      <c r="SA4" s="335"/>
      <c r="SB4" s="335"/>
      <c r="SC4" s="335"/>
      <c r="SD4" s="335"/>
      <c r="SE4" s="335"/>
      <c r="SF4" s="335"/>
      <c r="SG4" s="335"/>
      <c r="SH4" s="335"/>
      <c r="SI4" s="335"/>
      <c r="SJ4" s="335"/>
      <c r="SK4" s="335"/>
      <c r="SL4" s="335"/>
      <c r="SM4" s="335"/>
      <c r="SN4" s="335"/>
      <c r="SO4" s="335"/>
      <c r="SP4" s="335"/>
      <c r="SQ4" s="335"/>
      <c r="SR4" s="335"/>
      <c r="SS4" s="335"/>
      <c r="ST4" s="335"/>
      <c r="SU4" s="335"/>
      <c r="SV4" s="335"/>
      <c r="SW4" s="335"/>
      <c r="SX4" s="335"/>
      <c r="SY4" s="335"/>
      <c r="SZ4" s="335"/>
      <c r="TA4" s="335"/>
      <c r="TB4" s="335"/>
      <c r="TC4" s="335"/>
      <c r="TD4" s="335"/>
      <c r="TE4" s="335"/>
      <c r="TF4" s="335"/>
      <c r="TG4" s="335"/>
      <c r="TH4" s="335"/>
      <c r="TI4" s="335"/>
      <c r="TJ4" s="335"/>
      <c r="TK4" s="335"/>
      <c r="TL4" s="335"/>
      <c r="TM4" s="335"/>
      <c r="TN4" s="335"/>
      <c r="TO4" s="335"/>
      <c r="TP4" s="335"/>
      <c r="TQ4" s="335"/>
      <c r="TR4" s="335"/>
      <c r="TS4" s="335"/>
      <c r="TT4" s="335"/>
      <c r="TU4" s="335"/>
      <c r="TV4" s="335"/>
      <c r="TW4" s="335"/>
      <c r="TX4" s="335"/>
      <c r="TY4" s="335"/>
      <c r="TZ4" s="335"/>
      <c r="UA4" s="335"/>
      <c r="UB4" s="335"/>
      <c r="UC4" s="335"/>
      <c r="UD4" s="333"/>
      <c r="UE4" s="333"/>
      <c r="UF4" s="333"/>
      <c r="UG4" s="333"/>
      <c r="UH4" s="333"/>
      <c r="UI4" s="333"/>
      <c r="UJ4" s="333"/>
      <c r="UK4" s="333"/>
      <c r="UL4" s="333"/>
      <c r="UM4" s="333"/>
      <c r="UN4" s="333"/>
      <c r="UO4" s="333"/>
      <c r="UP4" s="333"/>
      <c r="UQ4" s="333"/>
      <c r="UR4" s="333"/>
      <c r="US4" s="333"/>
      <c r="UT4" s="333"/>
      <c r="UU4" s="333"/>
      <c r="UV4" s="333"/>
      <c r="UW4" s="333"/>
      <c r="UX4" s="333"/>
      <c r="UY4" s="333"/>
      <c r="UZ4" s="333"/>
      <c r="VA4" s="333"/>
      <c r="VB4" s="333"/>
      <c r="VC4" s="333"/>
      <c r="VD4" s="333"/>
      <c r="VE4" s="333"/>
      <c r="VF4" s="333"/>
      <c r="VG4" s="333"/>
      <c r="VH4" s="333"/>
      <c r="VI4" s="333"/>
      <c r="VJ4" s="333"/>
      <c r="VK4" s="333"/>
      <c r="VL4" s="333"/>
      <c r="VM4" s="333"/>
      <c r="VN4" s="333"/>
      <c r="VO4" s="333"/>
      <c r="VP4" s="333"/>
      <c r="VQ4" s="333"/>
      <c r="VR4" s="333"/>
      <c r="VS4" s="333"/>
      <c r="VT4" s="333"/>
      <c r="VU4" s="333"/>
      <c r="VV4" s="333"/>
      <c r="VW4" s="333"/>
      <c r="VX4" s="333"/>
      <c r="VY4" s="333"/>
      <c r="VZ4" s="333"/>
      <c r="WA4" s="333"/>
      <c r="WB4" s="333"/>
      <c r="WC4" s="333"/>
      <c r="WD4" s="333"/>
      <c r="WE4" s="333"/>
      <c r="WF4" s="333"/>
      <c r="WG4" s="333"/>
      <c r="WH4" s="333"/>
      <c r="WI4" s="333"/>
      <c r="WJ4" s="333"/>
      <c r="WK4" s="333"/>
      <c r="WL4" s="333"/>
      <c r="WM4" s="333"/>
      <c r="WN4" s="333"/>
      <c r="WO4" s="333"/>
      <c r="WP4" s="333"/>
      <c r="WQ4" s="333"/>
      <c r="WR4" s="333"/>
      <c r="WS4" s="333"/>
      <c r="WT4" s="333"/>
      <c r="WU4" s="333"/>
      <c r="WV4" s="333"/>
      <c r="WW4" s="333"/>
      <c r="WX4" s="333"/>
      <c r="WY4" s="333"/>
      <c r="WZ4" s="333"/>
      <c r="XA4" s="333"/>
      <c r="XB4" s="333"/>
      <c r="XC4" s="333"/>
      <c r="XD4" s="333"/>
      <c r="XE4" s="333"/>
      <c r="XF4" s="333"/>
      <c r="XG4" s="333"/>
      <c r="XH4" s="333"/>
      <c r="XI4" s="333"/>
      <c r="XJ4" s="333"/>
      <c r="XK4" s="333"/>
      <c r="XL4" s="333"/>
      <c r="XM4" s="333"/>
      <c r="XN4" s="333"/>
      <c r="XO4" s="333"/>
      <c r="XP4" s="333"/>
      <c r="XQ4" s="333"/>
      <c r="XR4" s="333"/>
      <c r="XS4" s="333"/>
      <c r="XT4" s="333"/>
      <c r="XU4" s="333"/>
      <c r="XV4" s="333"/>
      <c r="XW4" s="333"/>
      <c r="XX4" s="333"/>
      <c r="XY4" s="333"/>
      <c r="XZ4" s="333"/>
      <c r="YA4" s="333"/>
      <c r="YB4" s="333"/>
      <c r="YC4" s="333"/>
      <c r="YD4" s="333"/>
      <c r="YE4" s="333"/>
      <c r="YF4" s="333"/>
      <c r="YG4" s="333"/>
      <c r="YH4" s="333"/>
      <c r="YI4" s="333"/>
      <c r="YJ4" s="333"/>
      <c r="YK4" s="333"/>
      <c r="YL4" s="333"/>
      <c r="YM4" s="333"/>
      <c r="YN4" s="333"/>
      <c r="YO4" s="333"/>
      <c r="YP4" s="333"/>
      <c r="YQ4" s="333"/>
      <c r="YR4" s="333"/>
      <c r="YS4" s="333"/>
      <c r="YT4" s="333"/>
      <c r="YU4" s="333"/>
      <c r="YV4" s="333"/>
      <c r="YW4" s="333"/>
      <c r="YX4" s="333"/>
      <c r="YY4" s="333"/>
      <c r="YZ4" s="333"/>
      <c r="ZA4" s="333"/>
      <c r="ZB4" s="333"/>
      <c r="ZC4" s="333"/>
      <c r="ZD4" s="333"/>
      <c r="ZE4" s="333"/>
      <c r="ZF4" s="333"/>
      <c r="ZG4" s="333"/>
      <c r="ZH4" s="333"/>
      <c r="ZI4" s="333"/>
      <c r="ZJ4" s="333"/>
      <c r="ZK4" s="333"/>
      <c r="ZL4" s="333"/>
      <c r="ZM4" s="333"/>
      <c r="ZN4" s="333"/>
      <c r="ZO4" s="333"/>
      <c r="ZP4" s="333"/>
      <c r="ZQ4" s="333"/>
      <c r="ZR4" s="333"/>
      <c r="ZS4" s="333"/>
      <c r="ZT4" s="333"/>
      <c r="ZU4" s="333"/>
      <c r="ZV4" s="333"/>
      <c r="ZW4" s="333"/>
      <c r="ZX4" s="333"/>
      <c r="ZY4" s="333"/>
      <c r="ZZ4" s="333"/>
      <c r="AAA4" s="333"/>
      <c r="AAB4" s="333"/>
      <c r="AAC4" s="333"/>
      <c r="AAD4" s="333"/>
      <c r="AAE4" s="333"/>
      <c r="AAF4" s="333"/>
      <c r="AAG4" s="333"/>
      <c r="AAH4" s="333"/>
      <c r="AAI4" s="333"/>
      <c r="AAJ4" s="333"/>
      <c r="AAK4" s="333"/>
      <c r="AAL4" s="333"/>
      <c r="AAM4" s="333"/>
      <c r="AAN4" s="333"/>
      <c r="AAO4" s="333"/>
      <c r="AAP4" s="333"/>
      <c r="AAQ4" s="333"/>
      <c r="AAR4" s="333"/>
      <c r="AAS4" s="333"/>
      <c r="AAT4" s="333"/>
      <c r="AAU4" s="333"/>
      <c r="AAV4" s="333"/>
      <c r="AAW4" s="333"/>
      <c r="AAX4" s="333"/>
      <c r="AAY4" s="333"/>
      <c r="AAZ4" s="333"/>
      <c r="ABA4" s="333"/>
      <c r="ABB4" s="333"/>
      <c r="ABC4" s="333"/>
      <c r="ABD4" s="333"/>
      <c r="ABE4" s="333"/>
      <c r="ABF4" s="333"/>
      <c r="ABG4" s="333"/>
      <c r="ABH4" s="333"/>
      <c r="ABI4" s="333"/>
      <c r="ABJ4" s="333"/>
      <c r="ABK4" s="333"/>
      <c r="ABL4" s="333"/>
      <c r="ABM4" s="333"/>
      <c r="ABN4" s="333"/>
      <c r="ABO4" s="333"/>
      <c r="ABP4" s="333"/>
      <c r="ABQ4" s="333"/>
      <c r="ABR4" s="333"/>
      <c r="ABS4" s="333"/>
      <c r="ABT4" s="333"/>
      <c r="ABU4" s="333"/>
      <c r="ABV4" s="333"/>
      <c r="ABW4" s="333"/>
      <c r="ABX4" s="333"/>
      <c r="ABY4" s="333"/>
      <c r="ABZ4" s="333"/>
      <c r="ACA4" s="333"/>
      <c r="ACB4" s="333"/>
      <c r="ACC4" s="333"/>
      <c r="ACD4" s="333"/>
      <c r="ACE4" s="333"/>
      <c r="ACF4" s="333"/>
      <c r="ACG4" s="333"/>
      <c r="ACH4" s="333"/>
      <c r="ACI4" s="333"/>
      <c r="ACJ4" s="333"/>
      <c r="ACK4" s="333"/>
      <c r="ACL4" s="333"/>
      <c r="ACM4" s="333"/>
      <c r="ACN4" s="333"/>
      <c r="ACO4" s="333"/>
      <c r="ACP4" s="333"/>
      <c r="ACQ4" s="333"/>
      <c r="ACR4" s="333"/>
      <c r="ACS4" s="333"/>
      <c r="ACT4" s="333"/>
      <c r="ACU4" s="333"/>
      <c r="ACV4" s="333"/>
      <c r="ACW4" s="333"/>
      <c r="ACX4" s="333"/>
      <c r="ACY4" s="333"/>
      <c r="ACZ4" s="333"/>
      <c r="ADA4" s="333"/>
      <c r="ADB4" s="333"/>
      <c r="ADC4" s="333"/>
      <c r="ADD4" s="333"/>
      <c r="ADE4" s="333"/>
      <c r="ADF4" s="333"/>
      <c r="ADG4" s="333"/>
      <c r="ADH4" s="333"/>
      <c r="ADI4" s="333"/>
      <c r="ADJ4" s="333"/>
      <c r="ADK4" s="333"/>
      <c r="ADL4" s="333"/>
      <c r="ADM4" s="333"/>
      <c r="ADN4" s="333"/>
      <c r="ADO4" s="333"/>
      <c r="ADP4" s="333"/>
      <c r="ADQ4" s="333"/>
      <c r="ADR4" s="333"/>
      <c r="ADS4" s="333"/>
      <c r="ADT4" s="333"/>
      <c r="ADU4" s="333"/>
      <c r="ADV4" s="333"/>
      <c r="ADW4" s="333"/>
      <c r="ADX4" s="333"/>
      <c r="ADY4" s="333"/>
      <c r="ADZ4" s="333"/>
      <c r="AEA4" s="333"/>
      <c r="AEB4" s="333"/>
      <c r="AEC4" s="333"/>
      <c r="AED4" s="333"/>
      <c r="AEE4" s="333"/>
      <c r="AEF4" s="333"/>
      <c r="AEG4" s="333"/>
      <c r="AEH4" s="333"/>
      <c r="AEI4" s="333"/>
      <c r="AEJ4" s="333"/>
      <c r="AEK4" s="333"/>
      <c r="AEL4" s="333"/>
      <c r="AEM4" s="333"/>
      <c r="AEN4" s="333"/>
      <c r="AEO4" s="333"/>
      <c r="AEP4" s="333"/>
      <c r="AEQ4" s="333"/>
      <c r="AER4" s="333"/>
      <c r="AES4" s="333"/>
      <c r="AET4" s="333"/>
      <c r="AEU4" s="333"/>
      <c r="AEV4" s="333"/>
      <c r="AEW4" s="333"/>
      <c r="AEX4" s="333"/>
      <c r="AEY4" s="333"/>
      <c r="AEZ4" s="333"/>
      <c r="AFA4" s="333"/>
      <c r="AFB4" s="333"/>
      <c r="AFC4" s="333"/>
      <c r="AFD4" s="333"/>
      <c r="AFE4" s="333"/>
      <c r="AFF4" s="333"/>
      <c r="AFG4" s="333"/>
      <c r="AFH4" s="333"/>
      <c r="AFI4" s="333"/>
      <c r="AFJ4" s="333"/>
      <c r="AFK4" s="333"/>
      <c r="AFL4" s="333"/>
      <c r="AFM4" s="333"/>
      <c r="AFN4" s="333"/>
      <c r="AFO4" s="333"/>
      <c r="AFP4" s="333"/>
      <c r="AFQ4" s="333"/>
      <c r="AFR4" s="333"/>
      <c r="AFS4" s="333"/>
      <c r="AFT4" s="333"/>
      <c r="AFU4" s="333"/>
      <c r="AFV4" s="333"/>
      <c r="AFW4" s="333"/>
      <c r="AFX4" s="333"/>
      <c r="AFY4" s="333"/>
      <c r="AFZ4" s="333"/>
      <c r="AGA4" s="333"/>
      <c r="AGB4" s="333"/>
      <c r="AGC4" s="333"/>
      <c r="AGD4" s="333"/>
      <c r="AGE4" s="333"/>
      <c r="AGF4" s="333"/>
      <c r="AGG4" s="333"/>
      <c r="AGH4" s="333"/>
      <c r="AGI4" s="333"/>
      <c r="AGJ4" s="333"/>
      <c r="AGK4" s="333"/>
      <c r="AGL4" s="333"/>
      <c r="AGM4" s="333"/>
      <c r="AGN4" s="333"/>
      <c r="AGO4" s="333"/>
      <c r="AGP4" s="333"/>
      <c r="AGQ4" s="333"/>
      <c r="AGR4" s="333"/>
      <c r="AGS4" s="333"/>
      <c r="AGT4" s="333"/>
      <c r="AGU4" s="333"/>
      <c r="AGV4" s="333"/>
      <c r="AGW4" s="333"/>
      <c r="AGX4" s="333"/>
      <c r="AGY4" s="333"/>
      <c r="AGZ4" s="333"/>
      <c r="AHA4" s="333"/>
      <c r="AHB4" s="333"/>
      <c r="AHC4" s="333"/>
      <c r="AHD4" s="333"/>
      <c r="AHE4" s="333"/>
      <c r="AHF4" s="333"/>
      <c r="AHG4" s="333"/>
      <c r="AHH4" s="333"/>
      <c r="AHI4" s="333"/>
      <c r="AHJ4" s="333"/>
      <c r="AHK4" s="333"/>
      <c r="AHL4" s="333"/>
      <c r="AHM4" s="333"/>
      <c r="AHN4" s="333"/>
      <c r="AHO4" s="333"/>
      <c r="AHP4" s="333"/>
      <c r="AHQ4" s="333"/>
      <c r="AHR4" s="333"/>
      <c r="AHS4" s="333"/>
      <c r="AHT4" s="333"/>
      <c r="AHU4" s="333"/>
      <c r="AHV4" s="333"/>
      <c r="AHW4" s="333"/>
      <c r="AHX4" s="333"/>
      <c r="AHY4" s="333"/>
      <c r="AHZ4" s="333"/>
      <c r="AIA4" s="333"/>
      <c r="AIB4" s="333"/>
      <c r="AIC4" s="333"/>
      <c r="AID4" s="333"/>
      <c r="AIE4" s="333"/>
      <c r="AIF4" s="333"/>
      <c r="AIG4" s="333"/>
      <c r="AIH4" s="333"/>
      <c r="AII4" s="333"/>
      <c r="AIJ4" s="333"/>
      <c r="AIK4" s="333"/>
      <c r="AIL4" s="333"/>
      <c r="AIM4" s="333"/>
      <c r="AIN4" s="333"/>
      <c r="AIO4" s="333"/>
      <c r="AIP4" s="333"/>
      <c r="AIQ4" s="333"/>
      <c r="AIR4" s="333"/>
      <c r="AIS4" s="333"/>
      <c r="AIT4" s="333"/>
      <c r="AIU4" s="333"/>
      <c r="AIV4" s="333"/>
      <c r="AIW4" s="333"/>
      <c r="AIX4" s="333"/>
      <c r="AIY4" s="333"/>
      <c r="AIZ4" s="333"/>
      <c r="AJA4" s="333"/>
      <c r="AJB4" s="333"/>
      <c r="AJC4" s="333"/>
      <c r="AJD4" s="333"/>
      <c r="AJE4" s="333"/>
      <c r="AJF4" s="333"/>
      <c r="AJG4" s="333"/>
      <c r="AJH4" s="333"/>
      <c r="AJI4" s="333"/>
      <c r="AJJ4" s="333"/>
      <c r="AJK4" s="333"/>
      <c r="AJL4" s="333"/>
      <c r="AJM4" s="333"/>
      <c r="AJN4" s="333"/>
      <c r="AJO4" s="333"/>
      <c r="AJP4" s="333"/>
      <c r="AJQ4" s="922"/>
      <c r="AJR4" s="922"/>
      <c r="AJS4" s="922"/>
      <c r="AJT4" s="922"/>
      <c r="AJU4" s="922"/>
      <c r="AJV4" s="922"/>
      <c r="AJW4" s="922"/>
      <c r="AJX4" s="922"/>
      <c r="AJY4" s="922"/>
      <c r="AJZ4" s="922"/>
      <c r="AKA4" s="922"/>
      <c r="AKB4" s="922"/>
      <c r="AKC4" s="922"/>
      <c r="AKD4" s="922"/>
      <c r="AKE4" s="922"/>
      <c r="AKF4" s="922"/>
      <c r="AKG4" s="922"/>
      <c r="AKH4" s="922"/>
      <c r="AKI4" s="922"/>
      <c r="AKJ4" s="922"/>
      <c r="AKK4" s="922"/>
      <c r="AKL4" s="922"/>
      <c r="AKM4" s="922"/>
      <c r="AKN4" s="922"/>
      <c r="AKO4" s="922"/>
      <c r="AKP4" s="922"/>
      <c r="AKQ4" s="922"/>
      <c r="AKR4" s="922"/>
      <c r="AKS4" s="922"/>
      <c r="AKT4" s="922"/>
      <c r="AKU4" s="922"/>
      <c r="AKV4" s="922"/>
      <c r="AKW4" s="922"/>
      <c r="AKX4" s="922"/>
      <c r="AKY4" s="922"/>
      <c r="AKZ4" s="922"/>
      <c r="ALA4" s="922"/>
      <c r="ALB4" s="922"/>
      <c r="ALC4" s="922"/>
      <c r="ALD4" s="922"/>
      <c r="ALE4" s="922"/>
      <c r="ALF4" s="922"/>
      <c r="ALG4" s="922"/>
      <c r="ALH4" s="922"/>
      <c r="ALI4" s="922"/>
      <c r="ALJ4" s="922"/>
      <c r="ALK4" s="922"/>
      <c r="ALL4" s="922"/>
      <c r="ALM4" s="922"/>
      <c r="ALN4" s="922"/>
      <c r="ALO4" s="922"/>
      <c r="ALP4" s="922"/>
      <c r="ALQ4" s="922"/>
      <c r="ALR4" s="922"/>
      <c r="ALS4" s="922"/>
      <c r="ALT4" s="922"/>
      <c r="ALU4" s="922"/>
      <c r="ALV4" s="922"/>
      <c r="ALW4" s="922"/>
      <c r="ALX4" s="922"/>
      <c r="ALY4" s="922"/>
      <c r="ALZ4" s="922"/>
      <c r="AMA4" s="922"/>
      <c r="AMB4" s="922"/>
      <c r="AMC4" s="922"/>
      <c r="AMD4" s="922"/>
      <c r="AME4" s="922"/>
      <c r="AMF4" s="922"/>
      <c r="AMG4" s="922"/>
      <c r="AMH4" s="922"/>
      <c r="AMI4" s="922"/>
      <c r="AMJ4" s="922"/>
      <c r="AMK4" s="922"/>
      <c r="AML4" s="922"/>
      <c r="AMM4" s="922"/>
      <c r="AMN4" s="922"/>
      <c r="AMO4" s="922"/>
      <c r="AMP4" s="922"/>
      <c r="AMQ4" s="922"/>
      <c r="AMR4" s="922"/>
      <c r="AMS4" s="922"/>
      <c r="AMT4" s="922"/>
      <c r="AMU4" s="922"/>
      <c r="AMV4" s="922"/>
      <c r="AMW4" s="922"/>
      <c r="AMX4" s="922"/>
      <c r="AMY4" s="922"/>
      <c r="AMZ4" s="922"/>
      <c r="ANA4" s="922"/>
      <c r="ANB4" s="922"/>
      <c r="ANC4" s="922"/>
      <c r="AND4" s="922"/>
      <c r="ANE4" s="526"/>
      <c r="ANF4" s="526"/>
      <c r="ANG4" s="526"/>
      <c r="ANH4" s="526"/>
      <c r="ANI4" s="526"/>
      <c r="ANJ4" s="526"/>
      <c r="ANK4" s="526"/>
      <c r="ANL4" s="526"/>
      <c r="ANM4" s="526"/>
      <c r="ANN4" s="526"/>
      <c r="ANO4" s="526"/>
      <c r="ANP4" s="526"/>
      <c r="ANQ4" s="526"/>
      <c r="ANR4" s="526"/>
      <c r="ANS4" s="526"/>
      <c r="ANT4" s="526"/>
      <c r="ANU4" s="526"/>
      <c r="ANV4" s="526"/>
      <c r="ANW4" s="526"/>
      <c r="ANX4" s="526"/>
      <c r="ANY4" s="526"/>
      <c r="ANZ4" s="526"/>
      <c r="AOA4" s="526"/>
      <c r="AOB4" s="526"/>
      <c r="AOC4" s="526"/>
      <c r="AOD4" s="526"/>
      <c r="AOE4" s="526"/>
      <c r="AOF4" s="526"/>
      <c r="AOG4" s="526"/>
      <c r="AOH4" s="526"/>
      <c r="AOI4" s="526"/>
      <c r="AOJ4" s="526"/>
      <c r="AOK4" s="526"/>
      <c r="AOL4" s="526"/>
      <c r="AOM4" s="526"/>
      <c r="AON4" s="526"/>
      <c r="AOO4" s="526"/>
      <c r="AOP4" s="526"/>
      <c r="AOQ4" s="526"/>
      <c r="AOR4" s="526"/>
      <c r="AOS4" s="526"/>
      <c r="AOT4" s="526"/>
      <c r="AOU4" s="526"/>
      <c r="AOV4" s="526"/>
      <c r="AOW4" s="526"/>
      <c r="AOX4" s="526"/>
      <c r="AOY4" s="526"/>
      <c r="AOZ4" s="526"/>
      <c r="APA4" s="526"/>
      <c r="APB4" s="526"/>
      <c r="APC4" s="526"/>
      <c r="APD4" s="526"/>
      <c r="APE4" s="526"/>
      <c r="APF4" s="526"/>
      <c r="APG4" s="526"/>
      <c r="APH4" s="526"/>
      <c r="API4" s="526"/>
      <c r="APJ4" s="526"/>
      <c r="APK4" s="526"/>
      <c r="APL4" s="526"/>
      <c r="APM4" s="526"/>
      <c r="APN4" s="526"/>
      <c r="APO4" s="526"/>
      <c r="APP4" s="526"/>
      <c r="APQ4" s="526"/>
      <c r="APR4" s="526"/>
      <c r="APS4" s="526"/>
      <c r="APT4" s="526"/>
      <c r="APU4" s="526"/>
      <c r="APV4" s="526"/>
      <c r="APW4" s="526"/>
      <c r="APX4" s="526"/>
      <c r="APY4" s="526"/>
      <c r="APZ4" s="526"/>
      <c r="AQA4" s="526"/>
      <c r="AQB4" s="526"/>
      <c r="AQC4" s="526"/>
      <c r="AQD4" s="526"/>
      <c r="AQE4" s="526"/>
      <c r="AQF4" s="526"/>
      <c r="AQG4" s="526"/>
      <c r="AQH4" s="526"/>
      <c r="AQI4" s="526"/>
      <c r="AQJ4" s="526"/>
      <c r="AQK4" s="526"/>
      <c r="AQL4" s="526"/>
      <c r="AQM4" s="526"/>
      <c r="AQN4" s="526"/>
      <c r="AQO4" s="526"/>
      <c r="AQP4" s="526"/>
      <c r="AQQ4" s="526"/>
      <c r="AQR4" s="526"/>
      <c r="AQS4" s="526"/>
      <c r="AQT4" s="526"/>
      <c r="AQU4" s="526"/>
      <c r="AQV4" s="526"/>
      <c r="AQW4" s="526"/>
      <c r="AQX4" s="526"/>
      <c r="AQY4" s="526"/>
      <c r="AQZ4" s="526"/>
      <c r="ARA4" s="526"/>
      <c r="ARB4" s="526"/>
      <c r="ARC4" s="526"/>
      <c r="ARD4" s="526"/>
      <c r="ARE4" s="526"/>
      <c r="ARF4" s="526"/>
      <c r="ARG4" s="526"/>
      <c r="ARH4" s="526"/>
      <c r="ARI4" s="526"/>
      <c r="ARJ4" s="526"/>
      <c r="ARK4" s="526"/>
      <c r="ARL4" s="526"/>
      <c r="ARM4" s="526"/>
      <c r="ARN4" s="526"/>
      <c r="ARO4" s="526"/>
      <c r="ARP4" s="526"/>
      <c r="ARQ4" s="526"/>
      <c r="ARR4" s="526"/>
      <c r="ARS4" s="526"/>
      <c r="ART4" s="526"/>
      <c r="ARU4" s="526"/>
      <c r="ARV4" s="526"/>
      <c r="ARW4" s="526"/>
      <c r="ARX4" s="526"/>
      <c r="ARY4" s="526"/>
      <c r="ARZ4" s="526"/>
      <c r="ASA4" s="526"/>
      <c r="ASB4" s="526"/>
      <c r="ASC4" s="526"/>
      <c r="ASD4" s="526"/>
      <c r="ASE4" s="526"/>
      <c r="ASF4" s="526"/>
      <c r="ASG4" s="526"/>
      <c r="ASH4" s="526"/>
      <c r="ASI4" s="526"/>
      <c r="ASJ4" s="526"/>
      <c r="ASK4" s="526"/>
      <c r="ASL4" s="526"/>
      <c r="ASM4" s="526"/>
      <c r="ASN4" s="526"/>
      <c r="ASO4" s="526"/>
      <c r="ASP4" s="526"/>
      <c r="ASQ4" s="526"/>
      <c r="ASR4" s="526"/>
      <c r="ASS4" s="526"/>
      <c r="AST4" s="526"/>
      <c r="ASU4" s="526"/>
      <c r="ASV4" s="526"/>
      <c r="ASW4" s="526"/>
      <c r="ASX4" s="526"/>
      <c r="ASY4" s="526"/>
      <c r="ASZ4" s="526"/>
      <c r="ATA4" s="526"/>
      <c r="ATB4" s="526"/>
      <c r="ATC4" s="526"/>
      <c r="ATD4" s="526"/>
      <c r="ATE4" s="526"/>
      <c r="ATF4" s="526"/>
      <c r="ATG4" s="526"/>
      <c r="ATH4" s="526"/>
      <c r="ATI4" s="526"/>
      <c r="ATJ4" s="526"/>
      <c r="ATK4" s="526"/>
      <c r="ATL4" s="526"/>
      <c r="ATM4" s="526"/>
      <c r="ATN4" s="526"/>
      <c r="ATO4" s="526"/>
      <c r="ATP4" s="526"/>
      <c r="ATQ4" s="526"/>
      <c r="ATR4" s="526"/>
      <c r="ATS4" s="526"/>
      <c r="ATT4" s="526"/>
      <c r="ATU4" s="526"/>
      <c r="ATV4" s="526"/>
      <c r="ATW4" s="526"/>
      <c r="ATX4" s="526"/>
      <c r="ATY4" s="526"/>
      <c r="ATZ4" s="526"/>
      <c r="AUA4" s="526"/>
      <c r="AUB4" s="526"/>
      <c r="AUC4" s="526"/>
      <c r="AUD4" s="526"/>
      <c r="AUE4" s="526"/>
      <c r="AUF4" s="526"/>
      <c r="AUG4" s="526"/>
      <c r="AUH4" s="526"/>
      <c r="AUI4" s="526"/>
      <c r="AUJ4" s="526"/>
      <c r="AUK4" s="526"/>
      <c r="AUL4" s="526"/>
      <c r="AUM4" s="526"/>
      <c r="AUN4" s="526"/>
      <c r="AUO4" s="526"/>
      <c r="AUP4" s="526"/>
      <c r="AUQ4" s="526"/>
      <c r="AUR4" s="526"/>
      <c r="AUS4" s="526"/>
      <c r="AUT4" s="526"/>
      <c r="AUU4" s="526"/>
      <c r="AUV4" s="526"/>
      <c r="AUW4" s="526"/>
      <c r="AUX4" s="526"/>
      <c r="AUY4" s="526"/>
      <c r="AUZ4" s="526"/>
      <c r="AVA4" s="526"/>
      <c r="AVB4" s="526"/>
      <c r="AVC4" s="526"/>
      <c r="AVD4" s="526"/>
      <c r="AVE4" s="526"/>
      <c r="AVF4" s="526"/>
      <c r="AVG4" s="526"/>
      <c r="AVH4" s="526"/>
      <c r="AVI4" s="526"/>
      <c r="AVJ4" s="526"/>
      <c r="AVK4" s="526"/>
      <c r="AVL4" s="526"/>
      <c r="AVM4" s="526"/>
      <c r="AVN4" s="526"/>
      <c r="AVO4" s="526"/>
      <c r="AVP4" s="526"/>
      <c r="AVQ4" s="526"/>
      <c r="AVR4" s="526"/>
      <c r="AVS4" s="526"/>
      <c r="AVT4" s="526"/>
      <c r="AVU4" s="526"/>
      <c r="AVV4" s="526"/>
      <c r="AVW4" s="526"/>
      <c r="AVX4" s="526"/>
      <c r="AVY4" s="526"/>
      <c r="AVZ4" s="526"/>
      <c r="AWA4" s="526"/>
      <c r="AWB4" s="526"/>
      <c r="AWC4" s="526"/>
      <c r="AWD4" s="526"/>
      <c r="AWE4" s="526"/>
      <c r="AWF4" s="526"/>
      <c r="AWG4" s="526"/>
      <c r="AWH4" s="526"/>
      <c r="AWI4" s="526"/>
      <c r="AWJ4" s="526"/>
      <c r="AWK4" s="526"/>
      <c r="AWL4" s="526"/>
      <c r="AWM4" s="526"/>
      <c r="AWN4" s="526"/>
      <c r="AWO4" s="526"/>
      <c r="AWP4" s="526"/>
      <c r="AWQ4" s="526"/>
      <c r="AWR4" s="526"/>
      <c r="AWS4" s="526"/>
      <c r="AWT4" s="526"/>
      <c r="AWU4" s="526"/>
      <c r="AWV4" s="526"/>
      <c r="AWW4" s="526"/>
      <c r="AWX4" s="526"/>
      <c r="AWY4" s="526"/>
      <c r="AWZ4" s="526"/>
      <c r="AXA4" s="526"/>
      <c r="AXB4" s="526"/>
      <c r="AXC4" s="526"/>
      <c r="AXD4" s="526"/>
      <c r="AXE4" s="526"/>
      <c r="AXF4" s="526"/>
      <c r="AXG4" s="526"/>
      <c r="AXH4" s="526"/>
      <c r="AXI4" s="526"/>
      <c r="AXJ4" s="526"/>
      <c r="AXK4" s="526"/>
      <c r="AXL4" s="526"/>
      <c r="AXM4" s="526"/>
      <c r="AXN4" s="526"/>
      <c r="AXO4" s="526"/>
      <c r="AXP4" s="526"/>
      <c r="AXQ4" s="526"/>
      <c r="AXR4" s="526"/>
      <c r="AXS4" s="526"/>
      <c r="AXT4" s="526"/>
      <c r="AXU4" s="526"/>
      <c r="AXV4" s="526"/>
      <c r="AXW4" s="526"/>
      <c r="AXX4" s="526"/>
      <c r="AXY4" s="526"/>
      <c r="AXZ4" s="526"/>
      <c r="AYA4" s="526"/>
      <c r="AYB4" s="526"/>
      <c r="AYC4" s="526"/>
      <c r="AYD4" s="526"/>
      <c r="AYE4" s="526"/>
      <c r="AYF4" s="526"/>
      <c r="AYG4" s="526"/>
      <c r="AYH4" s="526"/>
      <c r="AYI4" s="526"/>
      <c r="AYJ4" s="526"/>
      <c r="AYK4" s="526"/>
      <c r="AYL4" s="526"/>
      <c r="AYM4" s="526"/>
      <c r="AYN4" s="526"/>
      <c r="AYO4" s="526"/>
      <c r="AYP4" s="526"/>
      <c r="AYQ4" s="526"/>
      <c r="AYR4" s="526"/>
      <c r="AYS4" s="526"/>
      <c r="AYT4" s="526"/>
      <c r="AYU4" s="526"/>
      <c r="AYV4" s="526"/>
      <c r="AYW4" s="526"/>
      <c r="AYX4" s="526"/>
      <c r="AYY4" s="526"/>
      <c r="AYZ4" s="526"/>
      <c r="AZA4" s="526"/>
      <c r="AZB4" s="526"/>
      <c r="AZC4" s="526"/>
      <c r="AZD4" s="526"/>
      <c r="AZE4" s="526"/>
      <c r="AZF4" s="526"/>
      <c r="AZG4" s="526"/>
      <c r="AZH4" s="526"/>
      <c r="AZI4" s="526"/>
      <c r="AZJ4" s="526"/>
      <c r="AZK4" s="526"/>
      <c r="AZL4" s="526"/>
      <c r="AZM4" s="526"/>
      <c r="AZN4" s="526"/>
      <c r="AZO4" s="526"/>
      <c r="AZP4" s="526"/>
      <c r="AZQ4" s="526"/>
      <c r="AZR4" s="526"/>
      <c r="AZS4" s="526"/>
      <c r="AZT4" s="526"/>
      <c r="AZU4" s="526"/>
      <c r="AZV4" s="526"/>
      <c r="AZW4" s="526"/>
      <c r="AZX4" s="526"/>
      <c r="AZY4" s="526"/>
      <c r="AZZ4" s="526"/>
      <c r="BAA4" s="526"/>
      <c r="BAB4" s="526"/>
      <c r="BAC4" s="526"/>
      <c r="BAD4" s="526"/>
      <c r="BAE4" s="526"/>
      <c r="BAF4" s="526"/>
      <c r="BAG4" s="526"/>
      <c r="BAH4" s="526"/>
      <c r="BAI4" s="526"/>
      <c r="BAJ4" s="526"/>
      <c r="BAK4" s="526"/>
      <c r="BAL4" s="526"/>
      <c r="BAM4" s="526"/>
      <c r="BAN4" s="526"/>
      <c r="BAO4" s="526"/>
      <c r="BAP4" s="526"/>
      <c r="BAQ4" s="526"/>
      <c r="BAR4" s="526"/>
      <c r="BAS4" s="526"/>
      <c r="BAT4" s="526"/>
      <c r="BAU4" s="526"/>
      <c r="BAV4" s="526"/>
      <c r="BAW4" s="526"/>
      <c r="BAX4" s="526"/>
      <c r="BAY4" s="526"/>
      <c r="BAZ4" s="526"/>
      <c r="BBA4" s="526"/>
      <c r="BBB4" s="526"/>
      <c r="BBC4" s="526"/>
      <c r="BBD4" s="526"/>
      <c r="BBE4" s="526"/>
      <c r="BBF4" s="526"/>
      <c r="BBG4" s="526"/>
      <c r="BBH4" s="526"/>
      <c r="BBI4" s="526"/>
      <c r="BBJ4" s="526"/>
      <c r="BBK4" s="526"/>
      <c r="BBL4" s="526"/>
      <c r="BBM4" s="526"/>
      <c r="BBN4" s="526"/>
      <c r="BBO4" s="526"/>
      <c r="BBP4" s="526"/>
      <c r="BBQ4" s="526"/>
      <c r="BBR4" s="526"/>
      <c r="BBS4" s="526"/>
      <c r="BBT4" s="526"/>
      <c r="BBU4" s="526"/>
      <c r="BBV4" s="526"/>
      <c r="BBW4" s="526"/>
      <c r="BBX4" s="526"/>
      <c r="BBY4" s="526"/>
      <c r="BBZ4" s="526"/>
      <c r="BCA4" s="526"/>
      <c r="BCB4" s="526"/>
      <c r="BCC4" s="526"/>
      <c r="BCD4" s="526"/>
      <c r="BCE4" s="526"/>
      <c r="BCF4" s="526"/>
      <c r="BCG4" s="526"/>
      <c r="BCH4" s="526"/>
      <c r="BCI4" s="526"/>
      <c r="BCJ4" s="526"/>
      <c r="BCK4" s="526"/>
      <c r="BCL4" s="526"/>
      <c r="BCM4" s="526"/>
      <c r="BCN4" s="526"/>
      <c r="BCO4" s="526"/>
      <c r="BCP4" s="526"/>
      <c r="BCQ4" s="526"/>
      <c r="BCR4" s="526"/>
      <c r="BCS4" s="526"/>
      <c r="BCT4" s="526"/>
      <c r="BCU4" s="526"/>
      <c r="BCV4" s="526"/>
      <c r="BCW4" s="526"/>
      <c r="BCX4" s="526"/>
      <c r="BCY4" s="526"/>
      <c r="BCZ4" s="526"/>
      <c r="BDA4" s="526"/>
      <c r="BDB4" s="526"/>
      <c r="BDC4" s="526"/>
      <c r="BDD4" s="526"/>
      <c r="BDE4" s="526"/>
      <c r="BDF4" s="526"/>
      <c r="BDG4" s="526"/>
      <c r="BDH4" s="526"/>
      <c r="BDI4" s="526"/>
      <c r="BDJ4" s="526"/>
      <c r="BDK4" s="526"/>
      <c r="BDL4" s="526"/>
      <c r="BDM4" s="526"/>
      <c r="BDN4" s="526"/>
      <c r="BDO4" s="526"/>
      <c r="BDP4" s="526"/>
      <c r="BDQ4" s="526"/>
      <c r="BDR4" s="526"/>
      <c r="BDS4" s="526"/>
      <c r="BDT4" s="526"/>
      <c r="BDU4" s="526"/>
      <c r="BDV4" s="526"/>
      <c r="BDW4" s="526"/>
      <c r="BDX4" s="526"/>
      <c r="BDY4" s="526"/>
      <c r="BDZ4" s="526"/>
      <c r="BEA4" s="526"/>
      <c r="BEB4" s="526"/>
      <c r="BEC4" s="526"/>
      <c r="BED4" s="526"/>
      <c r="BEE4" s="526"/>
      <c r="BEF4" s="526"/>
      <c r="BEG4" s="526"/>
      <c r="BEH4" s="526"/>
      <c r="BEI4" s="526"/>
      <c r="BEJ4" s="526"/>
      <c r="BEK4" s="526"/>
      <c r="BEL4" s="526"/>
      <c r="BEM4" s="526"/>
      <c r="BEN4" s="526"/>
      <c r="BEO4" s="526"/>
      <c r="BEP4" s="526"/>
      <c r="BEQ4" s="526"/>
      <c r="BER4" s="526"/>
      <c r="BES4" s="526"/>
      <c r="BET4" s="526"/>
      <c r="BEU4" s="526"/>
      <c r="BEV4" s="526"/>
      <c r="BEW4" s="526"/>
      <c r="BEX4" s="526"/>
      <c r="BEY4" s="526"/>
      <c r="BEZ4" s="526"/>
      <c r="BFA4" s="526"/>
      <c r="BFB4" s="526"/>
      <c r="BFC4" s="526"/>
      <c r="BFD4" s="526"/>
      <c r="BFE4" s="526"/>
      <c r="BFF4" s="526"/>
      <c r="BFG4" s="526"/>
      <c r="BFH4" s="526"/>
      <c r="BFI4" s="526"/>
      <c r="BFJ4" s="526"/>
      <c r="BFK4" s="526"/>
      <c r="BFL4" s="526"/>
      <c r="BFM4" s="526"/>
      <c r="BFN4" s="526"/>
      <c r="BFO4" s="526"/>
      <c r="BFP4" s="526"/>
      <c r="BFQ4" s="526"/>
      <c r="BFR4" s="526"/>
      <c r="BFS4" s="526"/>
      <c r="BFT4" s="526"/>
      <c r="BFU4" s="526"/>
      <c r="BFV4" s="526"/>
      <c r="BFW4" s="526"/>
      <c r="BFX4" s="526"/>
      <c r="BFY4" s="526"/>
      <c r="BFZ4" s="526"/>
      <c r="BGA4" s="526"/>
      <c r="BGB4" s="526"/>
      <c r="BGC4" s="526"/>
      <c r="BGD4" s="526"/>
      <c r="BGE4" s="526"/>
      <c r="BGF4" s="526"/>
      <c r="BGG4" s="526"/>
      <c r="BGH4" s="526"/>
      <c r="BGI4" s="526"/>
      <c r="BGJ4" s="526"/>
      <c r="BGK4" s="526"/>
      <c r="BGL4" s="526"/>
      <c r="BGM4" s="526"/>
      <c r="BGN4" s="526"/>
      <c r="BGO4" s="526"/>
      <c r="BGP4" s="526"/>
      <c r="BGQ4" s="526"/>
      <c r="BGR4" s="526"/>
      <c r="BGS4" s="526"/>
      <c r="BGT4" s="526"/>
      <c r="BGU4" s="526"/>
      <c r="BGV4" s="526"/>
      <c r="BGW4" s="526"/>
      <c r="BGX4" s="526"/>
      <c r="BGY4" s="526"/>
      <c r="BGZ4" s="526"/>
      <c r="BHA4" s="526"/>
      <c r="BHB4" s="526"/>
      <c r="BHC4" s="526"/>
      <c r="BHD4" s="331"/>
      <c r="BHE4" s="331"/>
      <c r="BHF4" s="331"/>
      <c r="BHG4" s="331"/>
      <c r="BHH4" s="331"/>
      <c r="BHI4" s="331"/>
      <c r="BHJ4" s="331"/>
      <c r="BHK4" s="331"/>
      <c r="BHL4" s="331"/>
      <c r="BHM4" s="331"/>
      <c r="BHN4" s="331"/>
      <c r="BHO4" s="331"/>
      <c r="BHP4" s="331"/>
      <c r="BHQ4" s="331"/>
      <c r="BHR4" s="331"/>
      <c r="BHS4" s="331"/>
      <c r="BHT4" s="331"/>
      <c r="BHU4" s="331"/>
      <c r="BHV4" s="331"/>
      <c r="BHW4" s="331"/>
      <c r="BHX4" s="331"/>
      <c r="BHY4" s="331"/>
      <c r="BHZ4" s="331"/>
      <c r="BIA4" s="331"/>
      <c r="BIB4" s="331"/>
      <c r="BIC4" s="331"/>
      <c r="BID4" s="331"/>
      <c r="BIE4" s="331"/>
      <c r="BIF4" s="331"/>
      <c r="BIG4" s="331"/>
      <c r="BIH4" s="331"/>
      <c r="BII4" s="331"/>
      <c r="BIJ4" s="331"/>
      <c r="BIK4" s="331"/>
      <c r="BIL4" s="331"/>
      <c r="BIM4" s="331"/>
      <c r="BIN4" s="331"/>
      <c r="BIO4" s="331"/>
      <c r="BIP4" s="331"/>
      <c r="BIQ4" s="331"/>
      <c r="BIR4" s="331"/>
      <c r="BIS4" s="331"/>
      <c r="BIT4" s="331"/>
      <c r="BIU4" s="331"/>
      <c r="BIV4" s="331"/>
      <c r="BIW4" s="331"/>
      <c r="BIX4" s="331"/>
      <c r="BIY4" s="331"/>
      <c r="BIZ4" s="331"/>
      <c r="BJA4" s="331"/>
      <c r="BJB4" s="331"/>
      <c r="BJC4" s="331"/>
      <c r="BJD4" s="331"/>
      <c r="BJE4" s="331"/>
      <c r="BJF4" s="331"/>
      <c r="BJG4" s="331"/>
      <c r="BJH4" s="331"/>
      <c r="BJI4" s="331"/>
      <c r="BJJ4" s="331"/>
      <c r="BJK4" s="331"/>
      <c r="BJL4" s="331"/>
    </row>
    <row r="5" spans="1:1707" s="293" customFormat="1" ht="17.25" customHeight="1">
      <c r="A5" s="378"/>
      <c r="B5" s="379"/>
      <c r="C5" s="332"/>
      <c r="D5" s="439"/>
      <c r="E5" s="506">
        <v>1</v>
      </c>
      <c r="F5" s="506">
        <v>2</v>
      </c>
      <c r="G5" s="506">
        <v>3</v>
      </c>
      <c r="H5" s="506">
        <v>4</v>
      </c>
      <c r="I5" s="506">
        <v>5</v>
      </c>
      <c r="J5" s="506">
        <v>6</v>
      </c>
      <c r="K5" s="506">
        <v>7</v>
      </c>
      <c r="L5" s="506">
        <v>8</v>
      </c>
      <c r="M5" s="506">
        <v>9</v>
      </c>
      <c r="N5" s="506">
        <v>1</v>
      </c>
      <c r="O5" s="506">
        <v>2</v>
      </c>
      <c r="P5" s="506">
        <v>3</v>
      </c>
      <c r="Q5" s="440"/>
      <c r="R5" s="506">
        <v>1</v>
      </c>
      <c r="S5" s="506">
        <v>2</v>
      </c>
      <c r="T5" s="506">
        <v>3</v>
      </c>
      <c r="U5" s="506">
        <v>4</v>
      </c>
      <c r="V5" s="506">
        <v>5</v>
      </c>
      <c r="W5" s="506">
        <v>6</v>
      </c>
      <c r="X5" s="506">
        <v>7</v>
      </c>
      <c r="Y5" s="506">
        <v>8</v>
      </c>
      <c r="Z5" s="506">
        <v>9</v>
      </c>
      <c r="AA5" s="506">
        <v>10</v>
      </c>
      <c r="AB5" s="506">
        <v>11</v>
      </c>
      <c r="AC5" s="506">
        <v>12</v>
      </c>
      <c r="AD5" s="440"/>
      <c r="AE5" s="506">
        <v>1</v>
      </c>
      <c r="AF5" s="506">
        <v>2</v>
      </c>
      <c r="AG5" s="506">
        <v>3</v>
      </c>
      <c r="AH5" s="506">
        <v>4</v>
      </c>
      <c r="AI5" s="506">
        <v>5</v>
      </c>
      <c r="AJ5" s="506">
        <v>6</v>
      </c>
      <c r="AK5" s="506">
        <v>7</v>
      </c>
      <c r="AL5" s="506">
        <v>8</v>
      </c>
      <c r="AM5" s="506">
        <v>9</v>
      </c>
      <c r="AN5" s="506">
        <v>10</v>
      </c>
      <c r="AO5" s="506">
        <v>11</v>
      </c>
      <c r="AP5" s="506">
        <v>12</v>
      </c>
      <c r="AQ5" s="440"/>
      <c r="AR5" s="506">
        <v>1</v>
      </c>
      <c r="AS5" s="506">
        <v>2</v>
      </c>
      <c r="AT5" s="506">
        <v>3</v>
      </c>
      <c r="AU5" s="506">
        <v>4</v>
      </c>
      <c r="AV5" s="506">
        <v>5</v>
      </c>
      <c r="AW5" s="506">
        <v>6</v>
      </c>
      <c r="AX5" s="506">
        <v>7</v>
      </c>
      <c r="AY5" s="506">
        <v>8</v>
      </c>
      <c r="AZ5" s="506">
        <v>9</v>
      </c>
      <c r="BA5" s="506">
        <v>10</v>
      </c>
      <c r="BB5" s="506">
        <v>11</v>
      </c>
      <c r="BC5" s="506">
        <v>12</v>
      </c>
      <c r="BD5" s="440"/>
      <c r="BE5" s="506">
        <v>1</v>
      </c>
      <c r="BF5" s="506">
        <v>2</v>
      </c>
      <c r="BG5" s="506">
        <v>3</v>
      </c>
      <c r="BH5" s="506">
        <v>4</v>
      </c>
      <c r="BI5" s="506">
        <v>5</v>
      </c>
      <c r="BJ5" s="506">
        <v>6</v>
      </c>
      <c r="BK5" s="506">
        <v>7</v>
      </c>
      <c r="BL5" s="506">
        <v>8</v>
      </c>
      <c r="BM5" s="506">
        <v>9</v>
      </c>
      <c r="BN5" s="506">
        <v>10</v>
      </c>
      <c r="BO5" s="506">
        <v>11</v>
      </c>
      <c r="BP5" s="506">
        <v>12</v>
      </c>
      <c r="BQ5" s="440"/>
      <c r="BR5" s="506">
        <v>1</v>
      </c>
      <c r="BS5" s="506">
        <v>2</v>
      </c>
      <c r="BT5" s="506">
        <v>3</v>
      </c>
      <c r="BU5" s="506">
        <v>4</v>
      </c>
      <c r="BV5" s="506">
        <v>5</v>
      </c>
      <c r="BW5" s="506">
        <v>6</v>
      </c>
      <c r="BX5" s="506">
        <v>7</v>
      </c>
      <c r="BY5" s="506">
        <v>8</v>
      </c>
      <c r="BZ5" s="506">
        <v>9</v>
      </c>
      <c r="CA5" s="506">
        <v>10</v>
      </c>
      <c r="CB5" s="506">
        <v>11</v>
      </c>
      <c r="CC5" s="506">
        <v>12</v>
      </c>
      <c r="CD5" s="440"/>
      <c r="CE5" s="506">
        <v>1</v>
      </c>
      <c r="CF5" s="506">
        <v>2</v>
      </c>
      <c r="CG5" s="506">
        <v>3</v>
      </c>
      <c r="CH5" s="506">
        <v>4</v>
      </c>
      <c r="CI5" s="506">
        <v>5</v>
      </c>
      <c r="CJ5" s="506">
        <v>6</v>
      </c>
      <c r="CK5" s="506">
        <v>7</v>
      </c>
      <c r="CL5" s="506">
        <v>8</v>
      </c>
      <c r="CM5" s="506">
        <v>9</v>
      </c>
      <c r="CN5" s="506">
        <v>10</v>
      </c>
      <c r="CO5" s="506">
        <v>11</v>
      </c>
      <c r="CP5" s="506">
        <v>12</v>
      </c>
      <c r="CQ5" s="440"/>
      <c r="CR5" s="506">
        <v>1</v>
      </c>
      <c r="CS5" s="506">
        <v>2</v>
      </c>
      <c r="CT5" s="506">
        <v>3</v>
      </c>
      <c r="CU5" s="506">
        <v>4</v>
      </c>
      <c r="CV5" s="506">
        <v>5</v>
      </c>
      <c r="CW5" s="506">
        <v>6</v>
      </c>
      <c r="CX5" s="506">
        <v>7</v>
      </c>
      <c r="CY5" s="506">
        <v>8</v>
      </c>
      <c r="CZ5" s="506">
        <v>9</v>
      </c>
      <c r="DA5" s="506">
        <v>10</v>
      </c>
      <c r="DB5" s="506">
        <v>11</v>
      </c>
      <c r="DC5" s="506">
        <v>12</v>
      </c>
      <c r="DD5" s="440"/>
      <c r="DE5" s="506">
        <v>1</v>
      </c>
      <c r="DF5" s="506">
        <v>2</v>
      </c>
      <c r="DG5" s="506">
        <v>3</v>
      </c>
      <c r="DH5" s="506">
        <v>4</v>
      </c>
      <c r="DI5" s="506">
        <v>5</v>
      </c>
      <c r="DJ5" s="506">
        <v>6</v>
      </c>
      <c r="DK5" s="506">
        <v>7</v>
      </c>
      <c r="DL5" s="506">
        <v>8</v>
      </c>
      <c r="DM5" s="506">
        <v>9</v>
      </c>
      <c r="DN5" s="506">
        <v>10</v>
      </c>
      <c r="DO5" s="506">
        <v>11</v>
      </c>
      <c r="DP5" s="506">
        <v>12</v>
      </c>
      <c r="DQ5" s="440"/>
      <c r="DR5" s="506">
        <v>1</v>
      </c>
      <c r="DS5" s="506">
        <v>2</v>
      </c>
      <c r="DT5" s="506">
        <v>3</v>
      </c>
      <c r="DU5" s="506">
        <v>4</v>
      </c>
      <c r="DV5" s="506">
        <v>5</v>
      </c>
      <c r="DW5" s="506">
        <v>6</v>
      </c>
      <c r="DX5" s="506">
        <v>7</v>
      </c>
      <c r="DY5" s="506">
        <v>8</v>
      </c>
      <c r="DZ5" s="506">
        <v>9</v>
      </c>
      <c r="EA5" s="506">
        <v>10</v>
      </c>
      <c r="EB5" s="506">
        <v>11</v>
      </c>
      <c r="EC5" s="506">
        <v>12</v>
      </c>
      <c r="ED5" s="440"/>
      <c r="EE5" s="506">
        <v>1</v>
      </c>
      <c r="EF5" s="506">
        <v>2</v>
      </c>
      <c r="EG5" s="506">
        <v>3</v>
      </c>
      <c r="EH5" s="506">
        <v>4</v>
      </c>
      <c r="EI5" s="506">
        <v>5</v>
      </c>
      <c r="EJ5" s="506">
        <v>6</v>
      </c>
      <c r="EK5" s="506">
        <v>7</v>
      </c>
      <c r="EL5" s="506">
        <v>8</v>
      </c>
      <c r="EM5" s="506">
        <v>9</v>
      </c>
      <c r="EN5" s="506">
        <v>10</v>
      </c>
      <c r="EO5" s="506">
        <v>11</v>
      </c>
      <c r="EP5" s="506">
        <v>12</v>
      </c>
      <c r="EQ5" s="440"/>
      <c r="ER5" s="506">
        <v>1</v>
      </c>
      <c r="ES5" s="506">
        <v>2</v>
      </c>
      <c r="ET5" s="506">
        <v>3</v>
      </c>
      <c r="EU5" s="506">
        <v>4</v>
      </c>
      <c r="EV5" s="506">
        <v>5</v>
      </c>
      <c r="EW5" s="506">
        <v>6</v>
      </c>
      <c r="EX5" s="506">
        <v>7</v>
      </c>
      <c r="EY5" s="506">
        <v>8</v>
      </c>
      <c r="EZ5" s="506">
        <v>9</v>
      </c>
      <c r="FA5" s="506">
        <v>10</v>
      </c>
      <c r="FB5" s="506">
        <v>11</v>
      </c>
      <c r="FC5" s="506">
        <v>12</v>
      </c>
      <c r="FD5" s="333"/>
      <c r="FE5" s="506">
        <v>1</v>
      </c>
      <c r="FF5" s="506">
        <v>2</v>
      </c>
      <c r="FG5" s="506">
        <v>3</v>
      </c>
      <c r="FH5" s="506">
        <v>4</v>
      </c>
      <c r="FI5" s="506">
        <v>5</v>
      </c>
      <c r="FJ5" s="506">
        <v>6</v>
      </c>
      <c r="FK5" s="506">
        <v>7</v>
      </c>
      <c r="FL5" s="506">
        <v>8</v>
      </c>
      <c r="FM5" s="506">
        <v>9</v>
      </c>
      <c r="FN5" s="506">
        <v>10</v>
      </c>
      <c r="FO5" s="506">
        <v>11</v>
      </c>
      <c r="FP5" s="506">
        <v>12</v>
      </c>
      <c r="FQ5" s="440"/>
      <c r="FR5" s="506">
        <v>1</v>
      </c>
      <c r="FS5" s="506">
        <v>2</v>
      </c>
      <c r="FT5" s="506">
        <v>3</v>
      </c>
      <c r="FU5" s="506">
        <v>4</v>
      </c>
      <c r="FV5" s="506">
        <v>5</v>
      </c>
      <c r="FW5" s="506">
        <v>6</v>
      </c>
      <c r="FX5" s="506">
        <v>7</v>
      </c>
      <c r="FY5" s="506">
        <v>8</v>
      </c>
      <c r="FZ5" s="506">
        <v>9</v>
      </c>
      <c r="GA5" s="506">
        <v>10</v>
      </c>
      <c r="GB5" s="506">
        <v>11</v>
      </c>
      <c r="GC5" s="506">
        <v>12</v>
      </c>
      <c r="GD5" s="440"/>
      <c r="GE5" s="506">
        <v>1</v>
      </c>
      <c r="GF5" s="506">
        <v>2</v>
      </c>
      <c r="GG5" s="506">
        <v>3</v>
      </c>
      <c r="GH5" s="506">
        <v>4</v>
      </c>
      <c r="GI5" s="506">
        <v>5</v>
      </c>
      <c r="GJ5" s="506">
        <v>6</v>
      </c>
      <c r="GK5" s="506">
        <v>7</v>
      </c>
      <c r="GL5" s="506">
        <v>8</v>
      </c>
      <c r="GM5" s="506">
        <v>9</v>
      </c>
      <c r="GN5" s="506">
        <v>10</v>
      </c>
      <c r="GO5" s="506">
        <v>11</v>
      </c>
      <c r="GP5" s="506">
        <v>12</v>
      </c>
      <c r="GQ5" s="440"/>
      <c r="GR5" s="506">
        <v>1</v>
      </c>
      <c r="GS5" s="506">
        <v>2</v>
      </c>
      <c r="GT5" s="506">
        <v>3</v>
      </c>
      <c r="GU5" s="506">
        <v>4</v>
      </c>
      <c r="GV5" s="506">
        <v>5</v>
      </c>
      <c r="GW5" s="506">
        <v>6</v>
      </c>
      <c r="GX5" s="506">
        <v>7</v>
      </c>
      <c r="GY5" s="506">
        <v>8</v>
      </c>
      <c r="GZ5" s="506">
        <v>9</v>
      </c>
      <c r="HA5" s="506">
        <v>10</v>
      </c>
      <c r="HB5" s="506">
        <v>11</v>
      </c>
      <c r="HC5" s="506">
        <v>12</v>
      </c>
      <c r="HD5" s="440"/>
      <c r="HE5" s="506">
        <v>1</v>
      </c>
      <c r="HF5" s="506">
        <v>2</v>
      </c>
      <c r="HG5" s="506">
        <v>3</v>
      </c>
      <c r="HH5" s="506">
        <v>4</v>
      </c>
      <c r="HI5" s="506">
        <v>5</v>
      </c>
      <c r="HJ5" s="506">
        <v>6</v>
      </c>
      <c r="HK5" s="506">
        <v>7</v>
      </c>
      <c r="HL5" s="506">
        <v>8</v>
      </c>
      <c r="HM5" s="506">
        <v>9</v>
      </c>
      <c r="HN5" s="506">
        <v>10</v>
      </c>
      <c r="HO5" s="506">
        <v>11</v>
      </c>
      <c r="HP5" s="506">
        <v>12</v>
      </c>
      <c r="HQ5" s="440"/>
      <c r="HR5" s="506">
        <v>1</v>
      </c>
      <c r="HS5" s="506">
        <v>2</v>
      </c>
      <c r="HT5" s="506">
        <v>3</v>
      </c>
      <c r="HU5" s="506">
        <v>4</v>
      </c>
      <c r="HV5" s="506">
        <v>5</v>
      </c>
      <c r="HW5" s="506">
        <v>6</v>
      </c>
      <c r="HX5" s="506">
        <v>7</v>
      </c>
      <c r="HY5" s="506">
        <v>8</v>
      </c>
      <c r="HZ5" s="506">
        <v>9</v>
      </c>
      <c r="IA5" s="506">
        <v>10</v>
      </c>
      <c r="IB5" s="506">
        <v>11</v>
      </c>
      <c r="IC5" s="506">
        <v>12</v>
      </c>
      <c r="ID5" s="440"/>
      <c r="IE5" s="506">
        <v>1</v>
      </c>
      <c r="IF5" s="506">
        <v>2</v>
      </c>
      <c r="IG5" s="506">
        <v>3</v>
      </c>
      <c r="IH5" s="506">
        <v>4</v>
      </c>
      <c r="II5" s="506">
        <v>5</v>
      </c>
      <c r="IJ5" s="506">
        <v>6</v>
      </c>
      <c r="IK5" s="506">
        <v>7</v>
      </c>
      <c r="IL5" s="506">
        <v>8</v>
      </c>
      <c r="IM5" s="506">
        <v>9</v>
      </c>
      <c r="IN5" s="506">
        <v>10</v>
      </c>
      <c r="IO5" s="506">
        <v>11</v>
      </c>
      <c r="IP5" s="506">
        <v>12</v>
      </c>
      <c r="IQ5" s="440"/>
      <c r="IR5" s="506">
        <v>1</v>
      </c>
      <c r="IS5" s="506">
        <v>2</v>
      </c>
      <c r="IT5" s="506">
        <v>3</v>
      </c>
      <c r="IU5" s="506">
        <v>4</v>
      </c>
      <c r="IV5" s="506">
        <v>5</v>
      </c>
      <c r="IW5" s="506">
        <v>6</v>
      </c>
      <c r="IX5" s="506">
        <v>7</v>
      </c>
      <c r="IY5" s="506">
        <v>8</v>
      </c>
      <c r="IZ5" s="506">
        <v>9</v>
      </c>
      <c r="JA5" s="506">
        <v>10</v>
      </c>
      <c r="JB5" s="506">
        <v>11</v>
      </c>
      <c r="JC5" s="506">
        <v>12</v>
      </c>
      <c r="JD5" s="440"/>
      <c r="JE5" s="506">
        <v>1</v>
      </c>
      <c r="JF5" s="506">
        <v>2</v>
      </c>
      <c r="JG5" s="506">
        <v>3</v>
      </c>
      <c r="JH5" s="506">
        <v>4</v>
      </c>
      <c r="JI5" s="506">
        <v>5</v>
      </c>
      <c r="JJ5" s="506">
        <v>6</v>
      </c>
      <c r="JK5" s="506">
        <v>7</v>
      </c>
      <c r="JL5" s="506">
        <v>8</v>
      </c>
      <c r="JM5" s="506">
        <v>9</v>
      </c>
      <c r="JN5" s="506">
        <v>10</v>
      </c>
      <c r="JO5" s="506">
        <v>11</v>
      </c>
      <c r="JP5" s="506">
        <v>12</v>
      </c>
      <c r="JQ5" s="440"/>
      <c r="JR5" s="506">
        <v>1</v>
      </c>
      <c r="JS5" s="506">
        <v>2</v>
      </c>
      <c r="JT5" s="506">
        <v>3</v>
      </c>
      <c r="JU5" s="506">
        <v>4</v>
      </c>
      <c r="JV5" s="506">
        <v>5</v>
      </c>
      <c r="JW5" s="506">
        <v>6</v>
      </c>
      <c r="JX5" s="506">
        <v>7</v>
      </c>
      <c r="JY5" s="506">
        <v>8</v>
      </c>
      <c r="JZ5" s="506">
        <v>9</v>
      </c>
      <c r="KA5" s="506">
        <v>10</v>
      </c>
      <c r="KB5" s="506">
        <v>11</v>
      </c>
      <c r="KC5" s="506">
        <v>12</v>
      </c>
      <c r="KD5" s="440"/>
      <c r="KE5" s="506">
        <v>1</v>
      </c>
      <c r="KF5" s="506">
        <v>2</v>
      </c>
      <c r="KG5" s="506">
        <v>3</v>
      </c>
      <c r="KH5" s="506">
        <v>4</v>
      </c>
      <c r="KI5" s="506">
        <v>5</v>
      </c>
      <c r="KJ5" s="506">
        <v>6</v>
      </c>
      <c r="KK5" s="506">
        <v>7</v>
      </c>
      <c r="KL5" s="506">
        <v>8</v>
      </c>
      <c r="KM5" s="506">
        <v>9</v>
      </c>
      <c r="KN5" s="506">
        <v>10</v>
      </c>
      <c r="KO5" s="506">
        <v>11</v>
      </c>
      <c r="KP5" s="506">
        <v>12</v>
      </c>
      <c r="KQ5" s="440"/>
      <c r="KR5" s="506">
        <v>1</v>
      </c>
      <c r="KS5" s="506">
        <v>2</v>
      </c>
      <c r="KT5" s="506">
        <v>3</v>
      </c>
      <c r="KU5" s="506">
        <v>4</v>
      </c>
      <c r="KV5" s="506">
        <v>5</v>
      </c>
      <c r="KW5" s="506">
        <v>6</v>
      </c>
      <c r="KX5" s="506">
        <v>7</v>
      </c>
      <c r="KY5" s="506">
        <v>8</v>
      </c>
      <c r="KZ5" s="506">
        <v>9</v>
      </c>
      <c r="LA5" s="506">
        <v>10</v>
      </c>
      <c r="LB5" s="506">
        <v>11</v>
      </c>
      <c r="LC5" s="506">
        <v>12</v>
      </c>
      <c r="LD5" s="333"/>
      <c r="LE5" s="506">
        <v>1</v>
      </c>
      <c r="LF5" s="506">
        <v>2</v>
      </c>
      <c r="LG5" s="506">
        <v>3</v>
      </c>
      <c r="LH5" s="506">
        <v>4</v>
      </c>
      <c r="LI5" s="506">
        <v>5</v>
      </c>
      <c r="LJ5" s="506">
        <v>6</v>
      </c>
      <c r="LK5" s="506">
        <v>7</v>
      </c>
      <c r="LL5" s="506">
        <v>8</v>
      </c>
      <c r="LM5" s="506">
        <v>9</v>
      </c>
      <c r="LN5" s="506">
        <v>10</v>
      </c>
      <c r="LO5" s="506">
        <v>11</v>
      </c>
      <c r="LP5" s="506">
        <v>12</v>
      </c>
      <c r="LQ5" s="440"/>
      <c r="LR5" s="506">
        <v>1</v>
      </c>
      <c r="LS5" s="506">
        <v>2</v>
      </c>
      <c r="LT5" s="506">
        <v>3</v>
      </c>
      <c r="LU5" s="506">
        <v>4</v>
      </c>
      <c r="LV5" s="506">
        <v>5</v>
      </c>
      <c r="LW5" s="506">
        <v>6</v>
      </c>
      <c r="LX5" s="506">
        <v>7</v>
      </c>
      <c r="LY5" s="506">
        <v>8</v>
      </c>
      <c r="LZ5" s="506">
        <v>9</v>
      </c>
      <c r="MA5" s="506">
        <v>10</v>
      </c>
      <c r="MB5" s="506">
        <v>11</v>
      </c>
      <c r="MC5" s="506">
        <v>12</v>
      </c>
      <c r="MD5" s="440"/>
      <c r="ME5" s="506">
        <v>1</v>
      </c>
      <c r="MF5" s="506">
        <v>2</v>
      </c>
      <c r="MG5" s="506">
        <v>3</v>
      </c>
      <c r="MH5" s="506">
        <v>4</v>
      </c>
      <c r="MI5" s="506">
        <v>5</v>
      </c>
      <c r="MJ5" s="506">
        <v>6</v>
      </c>
      <c r="MK5" s="506">
        <v>7</v>
      </c>
      <c r="ML5" s="506">
        <v>8</v>
      </c>
      <c r="MM5" s="506">
        <v>9</v>
      </c>
      <c r="MN5" s="506">
        <v>10</v>
      </c>
      <c r="MO5" s="506">
        <v>11</v>
      </c>
      <c r="MP5" s="506">
        <v>12</v>
      </c>
      <c r="MQ5" s="440"/>
      <c r="MR5" s="506">
        <v>1</v>
      </c>
      <c r="MS5" s="506">
        <v>2</v>
      </c>
      <c r="MT5" s="506">
        <v>3</v>
      </c>
      <c r="MU5" s="506">
        <v>4</v>
      </c>
      <c r="MV5" s="506">
        <v>5</v>
      </c>
      <c r="MW5" s="506">
        <v>6</v>
      </c>
      <c r="MX5" s="506">
        <v>7</v>
      </c>
      <c r="MY5" s="506">
        <v>8</v>
      </c>
      <c r="MZ5" s="506">
        <v>9</v>
      </c>
      <c r="NA5" s="506">
        <v>10</v>
      </c>
      <c r="NB5" s="506">
        <v>11</v>
      </c>
      <c r="NC5" s="506">
        <v>12</v>
      </c>
      <c r="ND5" s="440"/>
      <c r="NE5" s="506">
        <v>1</v>
      </c>
      <c r="NF5" s="506">
        <v>2</v>
      </c>
      <c r="NG5" s="506">
        <v>3</v>
      </c>
      <c r="NH5" s="506">
        <v>4</v>
      </c>
      <c r="NI5" s="506">
        <v>5</v>
      </c>
      <c r="NJ5" s="506">
        <v>6</v>
      </c>
      <c r="NK5" s="506">
        <v>7</v>
      </c>
      <c r="NL5" s="506">
        <v>8</v>
      </c>
      <c r="NM5" s="506">
        <v>9</v>
      </c>
      <c r="NN5" s="506">
        <v>10</v>
      </c>
      <c r="NO5" s="506">
        <v>11</v>
      </c>
      <c r="NP5" s="506">
        <v>12</v>
      </c>
      <c r="NQ5" s="440"/>
      <c r="NR5" s="506">
        <v>1</v>
      </c>
      <c r="NS5" s="506">
        <v>2</v>
      </c>
      <c r="NT5" s="506">
        <v>3</v>
      </c>
      <c r="NU5" s="506">
        <v>4</v>
      </c>
      <c r="NV5" s="506">
        <v>5</v>
      </c>
      <c r="NW5" s="506">
        <v>6</v>
      </c>
      <c r="NX5" s="506">
        <v>7</v>
      </c>
      <c r="NY5" s="506">
        <v>8</v>
      </c>
      <c r="NZ5" s="506">
        <v>9</v>
      </c>
      <c r="OA5" s="506">
        <v>10</v>
      </c>
      <c r="OB5" s="506">
        <v>11</v>
      </c>
      <c r="OC5" s="506">
        <v>12</v>
      </c>
      <c r="OD5" s="440"/>
      <c r="OE5" s="506">
        <v>1</v>
      </c>
      <c r="OF5" s="506">
        <v>2</v>
      </c>
      <c r="OG5" s="506">
        <v>3</v>
      </c>
      <c r="OH5" s="506">
        <v>4</v>
      </c>
      <c r="OI5" s="506">
        <v>5</v>
      </c>
      <c r="OJ5" s="506">
        <v>6</v>
      </c>
      <c r="OK5" s="506">
        <v>7</v>
      </c>
      <c r="OL5" s="506">
        <v>8</v>
      </c>
      <c r="OM5" s="506">
        <v>9</v>
      </c>
      <c r="ON5" s="506">
        <v>10</v>
      </c>
      <c r="OO5" s="506">
        <v>11</v>
      </c>
      <c r="OP5" s="506">
        <v>12</v>
      </c>
      <c r="OQ5" s="440"/>
      <c r="OR5" s="506">
        <v>1</v>
      </c>
      <c r="OS5" s="506">
        <v>2</v>
      </c>
      <c r="OT5" s="506">
        <v>3</v>
      </c>
      <c r="OU5" s="506">
        <v>4</v>
      </c>
      <c r="OV5" s="506">
        <v>5</v>
      </c>
      <c r="OW5" s="506">
        <v>6</v>
      </c>
      <c r="OX5" s="506">
        <v>7</v>
      </c>
      <c r="OY5" s="506">
        <v>8</v>
      </c>
      <c r="OZ5" s="506">
        <v>9</v>
      </c>
      <c r="PA5" s="506">
        <v>10</v>
      </c>
      <c r="PB5" s="506">
        <v>11</v>
      </c>
      <c r="PC5" s="506">
        <v>12</v>
      </c>
      <c r="PD5" s="440"/>
      <c r="PE5" s="506">
        <v>1</v>
      </c>
      <c r="PF5" s="506">
        <v>2</v>
      </c>
      <c r="PG5" s="506">
        <v>3</v>
      </c>
      <c r="PH5" s="506">
        <v>4</v>
      </c>
      <c r="PI5" s="506">
        <v>5</v>
      </c>
      <c r="PJ5" s="506">
        <v>6</v>
      </c>
      <c r="PK5" s="506">
        <v>7</v>
      </c>
      <c r="PL5" s="506">
        <v>8</v>
      </c>
      <c r="PM5" s="506">
        <v>9</v>
      </c>
      <c r="PN5" s="506">
        <v>10</v>
      </c>
      <c r="PO5" s="506">
        <v>11</v>
      </c>
      <c r="PP5" s="506">
        <v>12</v>
      </c>
      <c r="PQ5" s="440"/>
      <c r="PR5" s="506">
        <v>1</v>
      </c>
      <c r="PS5" s="506">
        <v>2</v>
      </c>
      <c r="PT5" s="506">
        <v>3</v>
      </c>
      <c r="PU5" s="506">
        <v>4</v>
      </c>
      <c r="PV5" s="506">
        <v>5</v>
      </c>
      <c r="PW5" s="506">
        <v>6</v>
      </c>
      <c r="PX5" s="506">
        <v>7</v>
      </c>
      <c r="PY5" s="506">
        <v>8</v>
      </c>
      <c r="PZ5" s="506">
        <v>9</v>
      </c>
      <c r="QA5" s="506">
        <v>10</v>
      </c>
      <c r="QB5" s="506">
        <v>11</v>
      </c>
      <c r="QC5" s="506">
        <v>12</v>
      </c>
      <c r="QD5" s="440"/>
      <c r="QE5" s="506">
        <v>1</v>
      </c>
      <c r="QF5" s="506">
        <v>2</v>
      </c>
      <c r="QG5" s="506">
        <v>3</v>
      </c>
      <c r="QH5" s="506">
        <v>4</v>
      </c>
      <c r="QI5" s="506">
        <v>5</v>
      </c>
      <c r="QJ5" s="506">
        <v>6</v>
      </c>
      <c r="QK5" s="506">
        <v>7</v>
      </c>
      <c r="QL5" s="506">
        <v>8</v>
      </c>
      <c r="QM5" s="506">
        <v>9</v>
      </c>
      <c r="QN5" s="506">
        <v>10</v>
      </c>
      <c r="QO5" s="506">
        <v>11</v>
      </c>
      <c r="QP5" s="506">
        <v>12</v>
      </c>
      <c r="QQ5" s="440"/>
      <c r="QR5" s="506">
        <v>1</v>
      </c>
      <c r="QS5" s="506">
        <v>2</v>
      </c>
      <c r="QT5" s="506">
        <v>3</v>
      </c>
      <c r="QU5" s="506">
        <v>4</v>
      </c>
      <c r="QV5" s="506">
        <v>5</v>
      </c>
      <c r="QW5" s="506">
        <v>6</v>
      </c>
      <c r="QX5" s="506">
        <v>7</v>
      </c>
      <c r="QY5" s="506">
        <v>8</v>
      </c>
      <c r="QZ5" s="506">
        <v>9</v>
      </c>
      <c r="RA5" s="506">
        <v>10</v>
      </c>
      <c r="RB5" s="506">
        <v>11</v>
      </c>
      <c r="RC5" s="506">
        <v>12</v>
      </c>
      <c r="RD5" s="333"/>
      <c r="RE5" s="506">
        <v>1</v>
      </c>
      <c r="RF5" s="506">
        <v>2</v>
      </c>
      <c r="RG5" s="506">
        <v>3</v>
      </c>
      <c r="RH5" s="506">
        <v>4</v>
      </c>
      <c r="RI5" s="506">
        <v>5</v>
      </c>
      <c r="RJ5" s="506">
        <v>6</v>
      </c>
      <c r="RK5" s="506">
        <v>7</v>
      </c>
      <c r="RL5" s="506">
        <v>8</v>
      </c>
      <c r="RM5" s="506">
        <v>9</v>
      </c>
      <c r="RN5" s="506">
        <v>10</v>
      </c>
      <c r="RO5" s="506">
        <v>11</v>
      </c>
      <c r="RP5" s="506">
        <v>12</v>
      </c>
      <c r="RQ5" s="440"/>
      <c r="RR5" s="506">
        <v>1</v>
      </c>
      <c r="RS5" s="506">
        <v>2</v>
      </c>
      <c r="RT5" s="506">
        <v>3</v>
      </c>
      <c r="RU5" s="506">
        <v>4</v>
      </c>
      <c r="RV5" s="506">
        <v>5</v>
      </c>
      <c r="RW5" s="506">
        <v>6</v>
      </c>
      <c r="RX5" s="506">
        <v>7</v>
      </c>
      <c r="RY5" s="506">
        <v>8</v>
      </c>
      <c r="RZ5" s="506">
        <v>9</v>
      </c>
      <c r="SA5" s="506">
        <v>10</v>
      </c>
      <c r="SB5" s="506">
        <v>11</v>
      </c>
      <c r="SC5" s="506">
        <v>12</v>
      </c>
      <c r="SD5" s="440"/>
      <c r="SE5" s="506">
        <v>1</v>
      </c>
      <c r="SF5" s="506">
        <v>2</v>
      </c>
      <c r="SG5" s="506">
        <v>3</v>
      </c>
      <c r="SH5" s="506">
        <v>4</v>
      </c>
      <c r="SI5" s="506">
        <v>5</v>
      </c>
      <c r="SJ5" s="506">
        <v>6</v>
      </c>
      <c r="SK5" s="506">
        <v>7</v>
      </c>
      <c r="SL5" s="506">
        <v>8</v>
      </c>
      <c r="SM5" s="506">
        <v>9</v>
      </c>
      <c r="SN5" s="506">
        <v>10</v>
      </c>
      <c r="SO5" s="506">
        <v>11</v>
      </c>
      <c r="SP5" s="506">
        <v>12</v>
      </c>
      <c r="SQ5" s="440"/>
      <c r="SR5" s="506">
        <v>1</v>
      </c>
      <c r="SS5" s="506">
        <v>2</v>
      </c>
      <c r="ST5" s="506">
        <v>3</v>
      </c>
      <c r="SU5" s="506">
        <v>4</v>
      </c>
      <c r="SV5" s="506">
        <v>5</v>
      </c>
      <c r="SW5" s="506">
        <v>6</v>
      </c>
      <c r="SX5" s="506">
        <v>7</v>
      </c>
      <c r="SY5" s="506">
        <v>8</v>
      </c>
      <c r="SZ5" s="506">
        <v>9</v>
      </c>
      <c r="TA5" s="506">
        <v>10</v>
      </c>
      <c r="TB5" s="506">
        <v>11</v>
      </c>
      <c r="TC5" s="506">
        <v>12</v>
      </c>
      <c r="TD5" s="440"/>
      <c r="TE5" s="506">
        <v>1</v>
      </c>
      <c r="TF5" s="506">
        <v>2</v>
      </c>
      <c r="TG5" s="506">
        <v>3</v>
      </c>
      <c r="TH5" s="506">
        <v>4</v>
      </c>
      <c r="TI5" s="506">
        <v>5</v>
      </c>
      <c r="TJ5" s="506">
        <v>6</v>
      </c>
      <c r="TK5" s="506">
        <v>7</v>
      </c>
      <c r="TL5" s="506">
        <v>8</v>
      </c>
      <c r="TM5" s="506">
        <v>9</v>
      </c>
      <c r="TN5" s="506">
        <v>10</v>
      </c>
      <c r="TO5" s="506">
        <v>11</v>
      </c>
      <c r="TP5" s="506">
        <v>12</v>
      </c>
      <c r="TQ5" s="440"/>
      <c r="TR5" s="506">
        <v>1</v>
      </c>
      <c r="TS5" s="506">
        <v>2</v>
      </c>
      <c r="TT5" s="506">
        <v>3</v>
      </c>
      <c r="TU5" s="506">
        <v>4</v>
      </c>
      <c r="TV5" s="506">
        <v>5</v>
      </c>
      <c r="TW5" s="506">
        <v>6</v>
      </c>
      <c r="TX5" s="506">
        <v>7</v>
      </c>
      <c r="TY5" s="506">
        <v>8</v>
      </c>
      <c r="TZ5" s="506">
        <v>9</v>
      </c>
      <c r="UA5" s="506">
        <v>10</v>
      </c>
      <c r="UB5" s="506">
        <v>11</v>
      </c>
      <c r="UC5" s="506">
        <v>12</v>
      </c>
      <c r="UD5" s="440"/>
      <c r="UE5" s="506">
        <v>1</v>
      </c>
      <c r="UF5" s="506">
        <v>2</v>
      </c>
      <c r="UG5" s="506">
        <v>3</v>
      </c>
      <c r="UH5" s="506">
        <v>4</v>
      </c>
      <c r="UI5" s="506">
        <v>5</v>
      </c>
      <c r="UJ5" s="506">
        <v>6</v>
      </c>
      <c r="UK5" s="506">
        <v>7</v>
      </c>
      <c r="UL5" s="506">
        <v>8</v>
      </c>
      <c r="UM5" s="506">
        <v>9</v>
      </c>
      <c r="UN5" s="506">
        <v>10</v>
      </c>
      <c r="UO5" s="506">
        <v>11</v>
      </c>
      <c r="UP5" s="506">
        <v>12</v>
      </c>
      <c r="UQ5" s="440"/>
      <c r="UR5" s="506">
        <v>1</v>
      </c>
      <c r="US5" s="506">
        <v>2</v>
      </c>
      <c r="UT5" s="506">
        <v>3</v>
      </c>
      <c r="UU5" s="506">
        <v>4</v>
      </c>
      <c r="UV5" s="506">
        <v>5</v>
      </c>
      <c r="UW5" s="506">
        <v>6</v>
      </c>
      <c r="UX5" s="506">
        <v>7</v>
      </c>
      <c r="UY5" s="506">
        <v>8</v>
      </c>
      <c r="UZ5" s="506">
        <v>9</v>
      </c>
      <c r="VA5" s="506">
        <v>10</v>
      </c>
      <c r="VB5" s="506">
        <v>11</v>
      </c>
      <c r="VC5" s="506">
        <v>12</v>
      </c>
      <c r="VD5" s="440"/>
      <c r="VE5" s="506">
        <v>1</v>
      </c>
      <c r="VF5" s="506">
        <v>2</v>
      </c>
      <c r="VG5" s="506">
        <v>3</v>
      </c>
      <c r="VH5" s="506">
        <v>4</v>
      </c>
      <c r="VI5" s="506">
        <v>5</v>
      </c>
      <c r="VJ5" s="506">
        <v>6</v>
      </c>
      <c r="VK5" s="506">
        <v>7</v>
      </c>
      <c r="VL5" s="506">
        <v>8</v>
      </c>
      <c r="VM5" s="506">
        <v>9</v>
      </c>
      <c r="VN5" s="506">
        <v>10</v>
      </c>
      <c r="VO5" s="506">
        <v>11</v>
      </c>
      <c r="VP5" s="506">
        <v>12</v>
      </c>
      <c r="VQ5" s="440"/>
      <c r="VR5" s="506">
        <v>1</v>
      </c>
      <c r="VS5" s="506">
        <v>2</v>
      </c>
      <c r="VT5" s="506">
        <v>3</v>
      </c>
      <c r="VU5" s="506">
        <v>4</v>
      </c>
      <c r="VV5" s="506">
        <v>5</v>
      </c>
      <c r="VW5" s="506">
        <v>6</v>
      </c>
      <c r="VX5" s="506">
        <v>7</v>
      </c>
      <c r="VY5" s="506">
        <v>8</v>
      </c>
      <c r="VZ5" s="506">
        <v>9</v>
      </c>
      <c r="WA5" s="506">
        <v>10</v>
      </c>
      <c r="WB5" s="506">
        <v>11</v>
      </c>
      <c r="WC5" s="506">
        <v>12</v>
      </c>
      <c r="WD5" s="463"/>
      <c r="WE5" s="506">
        <v>1</v>
      </c>
      <c r="WF5" s="506">
        <v>2</v>
      </c>
      <c r="WG5" s="506">
        <v>3</v>
      </c>
      <c r="WH5" s="506">
        <v>4</v>
      </c>
      <c r="WI5" s="506">
        <v>5</v>
      </c>
      <c r="WJ5" s="506">
        <v>6</v>
      </c>
      <c r="WK5" s="506">
        <v>7</v>
      </c>
      <c r="WL5" s="506">
        <v>8</v>
      </c>
      <c r="WM5" s="506">
        <v>9</v>
      </c>
      <c r="WN5" s="506">
        <v>10</v>
      </c>
      <c r="WO5" s="506">
        <v>11</v>
      </c>
      <c r="WP5" s="506">
        <v>12</v>
      </c>
      <c r="WQ5" s="440"/>
      <c r="WR5" s="506">
        <v>1</v>
      </c>
      <c r="WS5" s="506">
        <v>2</v>
      </c>
      <c r="WT5" s="506">
        <v>3</v>
      </c>
      <c r="WU5" s="506">
        <v>4</v>
      </c>
      <c r="WV5" s="506">
        <v>5</v>
      </c>
      <c r="WW5" s="506">
        <v>6</v>
      </c>
      <c r="WX5" s="506">
        <v>7</v>
      </c>
      <c r="WY5" s="506">
        <v>8</v>
      </c>
      <c r="WZ5" s="506">
        <v>9</v>
      </c>
      <c r="XA5" s="506">
        <v>10</v>
      </c>
      <c r="XB5" s="506">
        <v>11</v>
      </c>
      <c r="XC5" s="506">
        <v>12</v>
      </c>
      <c r="XD5" s="333"/>
      <c r="XE5" s="506">
        <v>1</v>
      </c>
      <c r="XF5" s="506">
        <v>2</v>
      </c>
      <c r="XG5" s="506">
        <v>3</v>
      </c>
      <c r="XH5" s="506">
        <v>4</v>
      </c>
      <c r="XI5" s="506">
        <v>5</v>
      </c>
      <c r="XJ5" s="506">
        <v>6</v>
      </c>
      <c r="XK5" s="506">
        <v>7</v>
      </c>
      <c r="XL5" s="506">
        <v>8</v>
      </c>
      <c r="XM5" s="506">
        <v>9</v>
      </c>
      <c r="XN5" s="506">
        <v>10</v>
      </c>
      <c r="XO5" s="506">
        <v>11</v>
      </c>
      <c r="XP5" s="506">
        <v>12</v>
      </c>
      <c r="XQ5" s="440"/>
      <c r="XR5" s="506">
        <v>1</v>
      </c>
      <c r="XS5" s="506">
        <v>2</v>
      </c>
      <c r="XT5" s="506">
        <v>3</v>
      </c>
      <c r="XU5" s="506">
        <v>4</v>
      </c>
      <c r="XV5" s="506">
        <v>5</v>
      </c>
      <c r="XW5" s="506">
        <v>6</v>
      </c>
      <c r="XX5" s="506">
        <v>7</v>
      </c>
      <c r="XY5" s="506">
        <v>8</v>
      </c>
      <c r="XZ5" s="506">
        <v>9</v>
      </c>
      <c r="YA5" s="506">
        <v>10</v>
      </c>
      <c r="YB5" s="506">
        <v>11</v>
      </c>
      <c r="YC5" s="506">
        <v>12</v>
      </c>
      <c r="YD5" s="440"/>
      <c r="YE5" s="506">
        <v>1</v>
      </c>
      <c r="YF5" s="506">
        <v>2</v>
      </c>
      <c r="YG5" s="506">
        <v>3</v>
      </c>
      <c r="YH5" s="506">
        <v>4</v>
      </c>
      <c r="YI5" s="506">
        <v>5</v>
      </c>
      <c r="YJ5" s="506">
        <v>6</v>
      </c>
      <c r="YK5" s="506">
        <v>7</v>
      </c>
      <c r="YL5" s="506">
        <v>8</v>
      </c>
      <c r="YM5" s="506">
        <v>9</v>
      </c>
      <c r="YN5" s="506">
        <v>10</v>
      </c>
      <c r="YO5" s="506">
        <v>11</v>
      </c>
      <c r="YP5" s="506">
        <v>12</v>
      </c>
      <c r="YQ5" s="440"/>
      <c r="YR5" s="506">
        <v>1</v>
      </c>
      <c r="YS5" s="506">
        <v>2</v>
      </c>
      <c r="YT5" s="506">
        <v>3</v>
      </c>
      <c r="YU5" s="506">
        <v>4</v>
      </c>
      <c r="YV5" s="506">
        <v>5</v>
      </c>
      <c r="YW5" s="506">
        <v>6</v>
      </c>
      <c r="YX5" s="506">
        <v>7</v>
      </c>
      <c r="YY5" s="506">
        <v>8</v>
      </c>
      <c r="YZ5" s="506">
        <v>9</v>
      </c>
      <c r="ZA5" s="506">
        <v>10</v>
      </c>
      <c r="ZB5" s="506">
        <v>11</v>
      </c>
      <c r="ZC5" s="506">
        <v>12</v>
      </c>
      <c r="ZD5" s="440"/>
      <c r="ZE5" s="506">
        <v>1</v>
      </c>
      <c r="ZF5" s="506">
        <v>2</v>
      </c>
      <c r="ZG5" s="506">
        <v>3</v>
      </c>
      <c r="ZH5" s="506">
        <v>4</v>
      </c>
      <c r="ZI5" s="506">
        <v>5</v>
      </c>
      <c r="ZJ5" s="506">
        <v>6</v>
      </c>
      <c r="ZK5" s="506">
        <v>7</v>
      </c>
      <c r="ZL5" s="506">
        <v>8</v>
      </c>
      <c r="ZM5" s="506">
        <v>9</v>
      </c>
      <c r="ZN5" s="506">
        <v>10</v>
      </c>
      <c r="ZO5" s="506">
        <v>11</v>
      </c>
      <c r="ZP5" s="506">
        <v>12</v>
      </c>
      <c r="ZQ5" s="440"/>
      <c r="ZR5" s="506">
        <v>1</v>
      </c>
      <c r="ZS5" s="506">
        <v>2</v>
      </c>
      <c r="ZT5" s="506">
        <v>3</v>
      </c>
      <c r="ZU5" s="506">
        <v>4</v>
      </c>
      <c r="ZV5" s="506">
        <v>5</v>
      </c>
      <c r="ZW5" s="506">
        <v>6</v>
      </c>
      <c r="ZX5" s="506">
        <v>7</v>
      </c>
      <c r="ZY5" s="506">
        <v>8</v>
      </c>
      <c r="ZZ5" s="506">
        <v>9</v>
      </c>
      <c r="AAA5" s="506">
        <v>10</v>
      </c>
      <c r="AAB5" s="506">
        <v>11</v>
      </c>
      <c r="AAC5" s="506">
        <v>12</v>
      </c>
      <c r="AAD5" s="440"/>
      <c r="AAE5" s="506">
        <v>1</v>
      </c>
      <c r="AAF5" s="506">
        <v>2</v>
      </c>
      <c r="AAG5" s="506">
        <v>3</v>
      </c>
      <c r="AAH5" s="506">
        <v>4</v>
      </c>
      <c r="AAI5" s="506">
        <v>5</v>
      </c>
      <c r="AAJ5" s="506">
        <v>6</v>
      </c>
      <c r="AAK5" s="506">
        <v>7</v>
      </c>
      <c r="AAL5" s="506">
        <v>8</v>
      </c>
      <c r="AAM5" s="506">
        <v>9</v>
      </c>
      <c r="AAN5" s="506">
        <v>10</v>
      </c>
      <c r="AAO5" s="506">
        <v>11</v>
      </c>
      <c r="AAP5" s="506">
        <v>12</v>
      </c>
      <c r="AAQ5" s="440"/>
      <c r="AAR5" s="506">
        <v>1</v>
      </c>
      <c r="AAS5" s="506">
        <v>2</v>
      </c>
      <c r="AAT5" s="506">
        <v>3</v>
      </c>
      <c r="AAU5" s="506">
        <v>4</v>
      </c>
      <c r="AAV5" s="506">
        <v>5</v>
      </c>
      <c r="AAW5" s="506">
        <v>6</v>
      </c>
      <c r="AAX5" s="506">
        <v>7</v>
      </c>
      <c r="AAY5" s="506">
        <v>8</v>
      </c>
      <c r="AAZ5" s="506">
        <v>9</v>
      </c>
      <c r="ABA5" s="506">
        <v>10</v>
      </c>
      <c r="ABB5" s="506">
        <v>11</v>
      </c>
      <c r="ABC5" s="506">
        <v>12</v>
      </c>
      <c r="ABD5" s="440"/>
      <c r="ABE5" s="506">
        <v>1</v>
      </c>
      <c r="ABF5" s="506">
        <v>2</v>
      </c>
      <c r="ABG5" s="506">
        <v>3</v>
      </c>
      <c r="ABH5" s="506">
        <v>4</v>
      </c>
      <c r="ABI5" s="506">
        <v>5</v>
      </c>
      <c r="ABJ5" s="506">
        <v>6</v>
      </c>
      <c r="ABK5" s="506">
        <v>7</v>
      </c>
      <c r="ABL5" s="506">
        <v>8</v>
      </c>
      <c r="ABM5" s="506">
        <v>9</v>
      </c>
      <c r="ABN5" s="506">
        <v>10</v>
      </c>
      <c r="ABO5" s="506">
        <v>11</v>
      </c>
      <c r="ABP5" s="506">
        <v>12</v>
      </c>
      <c r="ABQ5" s="440"/>
      <c r="ABR5" s="506">
        <v>1</v>
      </c>
      <c r="ABS5" s="506">
        <v>2</v>
      </c>
      <c r="ABT5" s="506">
        <v>3</v>
      </c>
      <c r="ABU5" s="506">
        <v>4</v>
      </c>
      <c r="ABV5" s="506">
        <v>5</v>
      </c>
      <c r="ABW5" s="506">
        <v>6</v>
      </c>
      <c r="ABX5" s="506">
        <v>7</v>
      </c>
      <c r="ABY5" s="506">
        <v>8</v>
      </c>
      <c r="ABZ5" s="506">
        <v>9</v>
      </c>
      <c r="ACA5" s="506">
        <v>10</v>
      </c>
      <c r="ACB5" s="506">
        <v>11</v>
      </c>
      <c r="ACC5" s="506">
        <v>12</v>
      </c>
      <c r="ACD5" s="440"/>
      <c r="ACE5" s="506">
        <v>1</v>
      </c>
      <c r="ACF5" s="506">
        <v>2</v>
      </c>
      <c r="ACG5" s="506">
        <v>3</v>
      </c>
      <c r="ACH5" s="506">
        <v>4</v>
      </c>
      <c r="ACI5" s="506">
        <v>5</v>
      </c>
      <c r="ACJ5" s="506">
        <v>6</v>
      </c>
      <c r="ACK5" s="506">
        <v>7</v>
      </c>
      <c r="ACL5" s="506">
        <v>8</v>
      </c>
      <c r="ACM5" s="506">
        <v>9</v>
      </c>
      <c r="ACN5" s="506">
        <v>10</v>
      </c>
      <c r="ACO5" s="506">
        <v>11</v>
      </c>
      <c r="ACP5" s="506">
        <v>12</v>
      </c>
      <c r="ACQ5" s="440"/>
      <c r="ACR5" s="506">
        <v>1</v>
      </c>
      <c r="ACS5" s="506">
        <v>2</v>
      </c>
      <c r="ACT5" s="506">
        <v>3</v>
      </c>
      <c r="ACU5" s="506">
        <v>4</v>
      </c>
      <c r="ACV5" s="506">
        <v>5</v>
      </c>
      <c r="ACW5" s="506">
        <v>6</v>
      </c>
      <c r="ACX5" s="506">
        <v>7</v>
      </c>
      <c r="ACY5" s="506">
        <v>8</v>
      </c>
      <c r="ACZ5" s="506">
        <v>9</v>
      </c>
      <c r="ADA5" s="506">
        <v>10</v>
      </c>
      <c r="ADB5" s="506">
        <v>11</v>
      </c>
      <c r="ADC5" s="506">
        <v>12</v>
      </c>
      <c r="ADD5" s="333"/>
      <c r="ADE5" s="506">
        <v>1</v>
      </c>
      <c r="ADF5" s="506">
        <v>2</v>
      </c>
      <c r="ADG5" s="506">
        <v>3</v>
      </c>
      <c r="ADH5" s="506">
        <v>4</v>
      </c>
      <c r="ADI5" s="506">
        <v>5</v>
      </c>
      <c r="ADJ5" s="506">
        <v>6</v>
      </c>
      <c r="ADK5" s="506">
        <v>7</v>
      </c>
      <c r="ADL5" s="506">
        <v>8</v>
      </c>
      <c r="ADM5" s="506">
        <v>9</v>
      </c>
      <c r="ADN5" s="506">
        <v>10</v>
      </c>
      <c r="ADO5" s="506">
        <v>11</v>
      </c>
      <c r="ADP5" s="506">
        <v>12</v>
      </c>
      <c r="ADQ5" s="440"/>
      <c r="ADR5" s="506">
        <v>1</v>
      </c>
      <c r="ADS5" s="506">
        <v>2</v>
      </c>
      <c r="ADT5" s="506">
        <v>3</v>
      </c>
      <c r="ADU5" s="506">
        <v>4</v>
      </c>
      <c r="ADV5" s="506">
        <v>5</v>
      </c>
      <c r="ADW5" s="506">
        <v>6</v>
      </c>
      <c r="ADX5" s="506">
        <v>7</v>
      </c>
      <c r="ADY5" s="506">
        <v>8</v>
      </c>
      <c r="ADZ5" s="506">
        <v>9</v>
      </c>
      <c r="AEA5" s="506">
        <v>10</v>
      </c>
      <c r="AEB5" s="506">
        <v>11</v>
      </c>
      <c r="AEC5" s="506">
        <v>12</v>
      </c>
      <c r="AED5" s="440"/>
      <c r="AEE5" s="506">
        <v>1</v>
      </c>
      <c r="AEF5" s="506">
        <v>2</v>
      </c>
      <c r="AEG5" s="506">
        <v>3</v>
      </c>
      <c r="AEH5" s="506">
        <v>4</v>
      </c>
      <c r="AEI5" s="506">
        <v>5</v>
      </c>
      <c r="AEJ5" s="506">
        <v>6</v>
      </c>
      <c r="AEK5" s="506">
        <v>7</v>
      </c>
      <c r="AEL5" s="506">
        <v>8</v>
      </c>
      <c r="AEM5" s="506">
        <v>9</v>
      </c>
      <c r="AEN5" s="506">
        <v>10</v>
      </c>
      <c r="AEO5" s="506">
        <v>11</v>
      </c>
      <c r="AEP5" s="506">
        <v>12</v>
      </c>
      <c r="AEQ5" s="440"/>
      <c r="AER5" s="506">
        <v>1</v>
      </c>
      <c r="AES5" s="506">
        <v>2</v>
      </c>
      <c r="AET5" s="506">
        <v>3</v>
      </c>
      <c r="AEU5" s="506">
        <v>4</v>
      </c>
      <c r="AEV5" s="506">
        <v>5</v>
      </c>
      <c r="AEW5" s="506">
        <v>6</v>
      </c>
      <c r="AEX5" s="506">
        <v>7</v>
      </c>
      <c r="AEY5" s="506">
        <v>8</v>
      </c>
      <c r="AEZ5" s="506">
        <v>9</v>
      </c>
      <c r="AFA5" s="506">
        <v>10</v>
      </c>
      <c r="AFB5" s="506">
        <v>11</v>
      </c>
      <c r="AFC5" s="506">
        <v>12</v>
      </c>
      <c r="AFD5" s="440"/>
      <c r="AFE5" s="506">
        <v>1</v>
      </c>
      <c r="AFF5" s="506">
        <v>2</v>
      </c>
      <c r="AFG5" s="506">
        <v>3</v>
      </c>
      <c r="AFH5" s="506">
        <v>4</v>
      </c>
      <c r="AFI5" s="506">
        <v>5</v>
      </c>
      <c r="AFJ5" s="506">
        <v>6</v>
      </c>
      <c r="AFK5" s="506">
        <v>7</v>
      </c>
      <c r="AFL5" s="506">
        <v>8</v>
      </c>
      <c r="AFM5" s="506">
        <v>9</v>
      </c>
      <c r="AFN5" s="506">
        <v>10</v>
      </c>
      <c r="AFO5" s="506">
        <v>11</v>
      </c>
      <c r="AFP5" s="506">
        <v>12</v>
      </c>
      <c r="AFQ5" s="440"/>
      <c r="AFR5" s="506">
        <v>1</v>
      </c>
      <c r="AFS5" s="506">
        <v>2</v>
      </c>
      <c r="AFT5" s="506">
        <v>3</v>
      </c>
      <c r="AFU5" s="506">
        <v>4</v>
      </c>
      <c r="AFV5" s="506">
        <v>5</v>
      </c>
      <c r="AFW5" s="506">
        <v>6</v>
      </c>
      <c r="AFX5" s="506">
        <v>7</v>
      </c>
      <c r="AFY5" s="506">
        <v>8</v>
      </c>
      <c r="AFZ5" s="506">
        <v>9</v>
      </c>
      <c r="AGA5" s="506">
        <v>10</v>
      </c>
      <c r="AGB5" s="506">
        <v>11</v>
      </c>
      <c r="AGC5" s="506">
        <v>12</v>
      </c>
      <c r="AGD5" s="440"/>
      <c r="AGE5" s="506">
        <v>1</v>
      </c>
      <c r="AGF5" s="506">
        <v>2</v>
      </c>
      <c r="AGG5" s="506">
        <v>3</v>
      </c>
      <c r="AGH5" s="506">
        <v>4</v>
      </c>
      <c r="AGI5" s="506">
        <v>5</v>
      </c>
      <c r="AGJ5" s="506">
        <v>6</v>
      </c>
      <c r="AGK5" s="506">
        <v>7</v>
      </c>
      <c r="AGL5" s="506">
        <v>8</v>
      </c>
      <c r="AGM5" s="506">
        <v>9</v>
      </c>
      <c r="AGN5" s="506">
        <v>10</v>
      </c>
      <c r="AGO5" s="506">
        <v>11</v>
      </c>
      <c r="AGP5" s="506">
        <v>12</v>
      </c>
      <c r="AGQ5" s="440"/>
      <c r="AGR5" s="506">
        <v>1</v>
      </c>
      <c r="AGS5" s="506">
        <v>2</v>
      </c>
      <c r="AGT5" s="506">
        <v>3</v>
      </c>
      <c r="AGU5" s="506">
        <v>4</v>
      </c>
      <c r="AGV5" s="506">
        <v>5</v>
      </c>
      <c r="AGW5" s="506">
        <v>6</v>
      </c>
      <c r="AGX5" s="506">
        <v>7</v>
      </c>
      <c r="AGY5" s="506">
        <v>8</v>
      </c>
      <c r="AGZ5" s="506">
        <v>9</v>
      </c>
      <c r="AHA5" s="506">
        <v>10</v>
      </c>
      <c r="AHB5" s="506">
        <v>11</v>
      </c>
      <c r="AHC5" s="506">
        <v>12</v>
      </c>
      <c r="AHD5" s="440"/>
      <c r="AHE5" s="506">
        <v>1</v>
      </c>
      <c r="AHF5" s="506">
        <v>2</v>
      </c>
      <c r="AHG5" s="506">
        <v>3</v>
      </c>
      <c r="AHH5" s="506">
        <v>4</v>
      </c>
      <c r="AHI5" s="506">
        <v>5</v>
      </c>
      <c r="AHJ5" s="506">
        <v>6</v>
      </c>
      <c r="AHK5" s="506">
        <v>7</v>
      </c>
      <c r="AHL5" s="506">
        <v>8</v>
      </c>
      <c r="AHM5" s="506">
        <v>9</v>
      </c>
      <c r="AHN5" s="506">
        <v>10</v>
      </c>
      <c r="AHO5" s="506">
        <v>11</v>
      </c>
      <c r="AHP5" s="506">
        <v>12</v>
      </c>
      <c r="AHQ5" s="440"/>
      <c r="AHR5" s="506">
        <v>1</v>
      </c>
      <c r="AHS5" s="506">
        <v>2</v>
      </c>
      <c r="AHT5" s="506">
        <v>3</v>
      </c>
      <c r="AHU5" s="506">
        <v>4</v>
      </c>
      <c r="AHV5" s="506">
        <v>5</v>
      </c>
      <c r="AHW5" s="506">
        <v>6</v>
      </c>
      <c r="AHX5" s="506">
        <v>7</v>
      </c>
      <c r="AHY5" s="506">
        <v>8</v>
      </c>
      <c r="AHZ5" s="506">
        <v>9</v>
      </c>
      <c r="AIA5" s="506">
        <v>10</v>
      </c>
      <c r="AIB5" s="506">
        <v>11</v>
      </c>
      <c r="AIC5" s="506">
        <v>12</v>
      </c>
      <c r="AID5" s="440"/>
      <c r="AIE5" s="506">
        <v>1</v>
      </c>
      <c r="AIF5" s="506">
        <v>2</v>
      </c>
      <c r="AIG5" s="506">
        <v>3</v>
      </c>
      <c r="AIH5" s="506">
        <v>4</v>
      </c>
      <c r="AII5" s="506">
        <v>5</v>
      </c>
      <c r="AIJ5" s="506">
        <v>6</v>
      </c>
      <c r="AIK5" s="506">
        <v>7</v>
      </c>
      <c r="AIL5" s="506">
        <v>8</v>
      </c>
      <c r="AIM5" s="506">
        <v>9</v>
      </c>
      <c r="AIN5" s="506">
        <v>10</v>
      </c>
      <c r="AIO5" s="506">
        <v>11</v>
      </c>
      <c r="AIP5" s="506">
        <v>12</v>
      </c>
      <c r="AIQ5" s="440"/>
      <c r="AIR5" s="506">
        <v>1</v>
      </c>
      <c r="AIS5" s="506">
        <v>2</v>
      </c>
      <c r="AIT5" s="506">
        <v>3</v>
      </c>
      <c r="AIU5" s="506">
        <v>4</v>
      </c>
      <c r="AIV5" s="506">
        <v>5</v>
      </c>
      <c r="AIW5" s="506">
        <v>6</v>
      </c>
      <c r="AIX5" s="506">
        <v>7</v>
      </c>
      <c r="AIY5" s="506">
        <v>8</v>
      </c>
      <c r="AIZ5" s="506">
        <v>9</v>
      </c>
      <c r="AJA5" s="506">
        <v>10</v>
      </c>
      <c r="AJB5" s="506">
        <v>11</v>
      </c>
      <c r="AJC5" s="506">
        <v>12</v>
      </c>
      <c r="AJD5" s="333"/>
      <c r="AJE5" s="506">
        <v>1</v>
      </c>
      <c r="AJF5" s="506">
        <v>2</v>
      </c>
      <c r="AJG5" s="506">
        <v>3</v>
      </c>
      <c r="AJH5" s="506">
        <v>4</v>
      </c>
      <c r="AJI5" s="506">
        <v>5</v>
      </c>
      <c r="AJJ5" s="506">
        <v>6</v>
      </c>
      <c r="AJK5" s="506">
        <v>7</v>
      </c>
      <c r="AJL5" s="506">
        <v>8</v>
      </c>
      <c r="AJM5" s="506">
        <v>9</v>
      </c>
      <c r="AJN5" s="506">
        <v>10</v>
      </c>
      <c r="AJO5" s="506">
        <v>11</v>
      </c>
      <c r="AJP5" s="506">
        <v>12</v>
      </c>
      <c r="AJQ5" s="440"/>
      <c r="AJR5" s="506">
        <v>1</v>
      </c>
      <c r="AJS5" s="506">
        <v>2</v>
      </c>
      <c r="AJT5" s="506">
        <v>3</v>
      </c>
      <c r="AJU5" s="506">
        <v>4</v>
      </c>
      <c r="AJV5" s="506">
        <v>5</v>
      </c>
      <c r="AJW5" s="506">
        <v>6</v>
      </c>
      <c r="AJX5" s="506">
        <v>7</v>
      </c>
      <c r="AJY5" s="506">
        <v>8</v>
      </c>
      <c r="AJZ5" s="506">
        <v>9</v>
      </c>
      <c r="AKA5" s="506">
        <v>10</v>
      </c>
      <c r="AKB5" s="506">
        <v>11</v>
      </c>
      <c r="AKC5" s="506">
        <v>12</v>
      </c>
      <c r="AKD5" s="440"/>
      <c r="AKE5" s="506">
        <v>1</v>
      </c>
      <c r="AKF5" s="506">
        <v>2</v>
      </c>
      <c r="AKG5" s="506">
        <v>3</v>
      </c>
      <c r="AKH5" s="506">
        <v>4</v>
      </c>
      <c r="AKI5" s="506">
        <v>5</v>
      </c>
      <c r="AKJ5" s="506">
        <v>6</v>
      </c>
      <c r="AKK5" s="506">
        <v>7</v>
      </c>
      <c r="AKL5" s="506">
        <v>8</v>
      </c>
      <c r="AKM5" s="506">
        <v>9</v>
      </c>
      <c r="AKN5" s="506">
        <v>10</v>
      </c>
      <c r="AKO5" s="506">
        <v>11</v>
      </c>
      <c r="AKP5" s="506">
        <v>12</v>
      </c>
      <c r="AKQ5" s="440"/>
      <c r="AKR5" s="506">
        <v>1</v>
      </c>
      <c r="AKS5" s="506">
        <v>2</v>
      </c>
      <c r="AKT5" s="506">
        <v>3</v>
      </c>
      <c r="AKU5" s="506">
        <v>4</v>
      </c>
      <c r="AKV5" s="506">
        <v>5</v>
      </c>
      <c r="AKW5" s="506">
        <v>6</v>
      </c>
      <c r="AKX5" s="506">
        <v>7</v>
      </c>
      <c r="AKY5" s="506">
        <v>8</v>
      </c>
      <c r="AKZ5" s="506">
        <v>9</v>
      </c>
      <c r="ALA5" s="506">
        <v>10</v>
      </c>
      <c r="ALB5" s="506">
        <v>11</v>
      </c>
      <c r="ALC5" s="506">
        <v>12</v>
      </c>
      <c r="ALD5" s="440"/>
      <c r="ALE5" s="506">
        <v>1</v>
      </c>
      <c r="ALF5" s="506">
        <v>2</v>
      </c>
      <c r="ALG5" s="506">
        <v>3</v>
      </c>
      <c r="ALH5" s="506">
        <v>4</v>
      </c>
      <c r="ALI5" s="506">
        <v>5</v>
      </c>
      <c r="ALJ5" s="506">
        <v>6</v>
      </c>
      <c r="ALK5" s="506">
        <v>7</v>
      </c>
      <c r="ALL5" s="506">
        <v>8</v>
      </c>
      <c r="ALM5" s="506">
        <v>9</v>
      </c>
      <c r="ALN5" s="506">
        <v>10</v>
      </c>
      <c r="ALO5" s="506">
        <v>11</v>
      </c>
      <c r="ALP5" s="506">
        <v>12</v>
      </c>
      <c r="ALQ5" s="440"/>
      <c r="ALR5" s="506">
        <v>1</v>
      </c>
      <c r="ALS5" s="506">
        <v>2</v>
      </c>
      <c r="ALT5" s="506">
        <v>3</v>
      </c>
      <c r="ALU5" s="506">
        <v>4</v>
      </c>
      <c r="ALV5" s="506">
        <v>5</v>
      </c>
      <c r="ALW5" s="506">
        <v>6</v>
      </c>
      <c r="ALX5" s="506">
        <v>7</v>
      </c>
      <c r="ALY5" s="506">
        <v>8</v>
      </c>
      <c r="ALZ5" s="506">
        <v>9</v>
      </c>
      <c r="AMA5" s="506">
        <v>10</v>
      </c>
      <c r="AMB5" s="506">
        <v>11</v>
      </c>
      <c r="AMC5" s="506">
        <v>12</v>
      </c>
      <c r="AMD5" s="440"/>
      <c r="AME5" s="506">
        <v>1</v>
      </c>
      <c r="AMF5" s="506">
        <v>2</v>
      </c>
      <c r="AMG5" s="506">
        <v>3</v>
      </c>
      <c r="AMH5" s="506">
        <v>4</v>
      </c>
      <c r="AMI5" s="506">
        <v>5</v>
      </c>
      <c r="AMJ5" s="506">
        <v>6</v>
      </c>
      <c r="AMK5" s="506">
        <v>7</v>
      </c>
      <c r="AML5" s="506">
        <v>8</v>
      </c>
      <c r="AMM5" s="506">
        <v>9</v>
      </c>
      <c r="AMN5" s="506">
        <v>10</v>
      </c>
      <c r="AMO5" s="506">
        <v>11</v>
      </c>
      <c r="AMP5" s="506">
        <v>12</v>
      </c>
      <c r="AMQ5" s="440"/>
      <c r="AMR5" s="506">
        <v>1</v>
      </c>
      <c r="AMS5" s="506">
        <v>2</v>
      </c>
      <c r="AMT5" s="506">
        <v>3</v>
      </c>
      <c r="AMU5" s="506">
        <v>4</v>
      </c>
      <c r="AMV5" s="506">
        <v>5</v>
      </c>
      <c r="AMW5" s="506">
        <v>6</v>
      </c>
      <c r="AMX5" s="506">
        <v>7</v>
      </c>
      <c r="AMY5" s="506">
        <v>8</v>
      </c>
      <c r="AMZ5" s="506">
        <v>9</v>
      </c>
      <c r="ANA5" s="506">
        <v>10</v>
      </c>
      <c r="ANB5" s="506">
        <v>11</v>
      </c>
      <c r="ANC5" s="506">
        <v>12</v>
      </c>
      <c r="AND5" s="440"/>
      <c r="ANE5" s="506">
        <v>1</v>
      </c>
      <c r="ANF5" s="506">
        <v>2</v>
      </c>
      <c r="ANG5" s="506">
        <v>3</v>
      </c>
      <c r="ANH5" s="506">
        <v>4</v>
      </c>
      <c r="ANI5" s="506">
        <v>5</v>
      </c>
      <c r="ANJ5" s="506">
        <v>6</v>
      </c>
      <c r="ANK5" s="506">
        <v>7</v>
      </c>
      <c r="ANL5" s="506">
        <v>8</v>
      </c>
      <c r="ANM5" s="506">
        <v>9</v>
      </c>
      <c r="ANN5" s="506">
        <v>10</v>
      </c>
      <c r="ANO5" s="506">
        <v>11</v>
      </c>
      <c r="ANP5" s="506">
        <v>12</v>
      </c>
      <c r="ANQ5" s="440"/>
      <c r="ANR5" s="506">
        <v>1</v>
      </c>
      <c r="ANS5" s="506">
        <v>2</v>
      </c>
      <c r="ANT5" s="506">
        <v>3</v>
      </c>
      <c r="ANU5" s="506">
        <v>4</v>
      </c>
      <c r="ANV5" s="506">
        <v>5</v>
      </c>
      <c r="ANW5" s="506">
        <v>6</v>
      </c>
      <c r="ANX5" s="506">
        <v>7</v>
      </c>
      <c r="ANY5" s="506">
        <v>8</v>
      </c>
      <c r="ANZ5" s="506">
        <v>9</v>
      </c>
      <c r="AOA5" s="506">
        <v>10</v>
      </c>
      <c r="AOB5" s="506">
        <v>11</v>
      </c>
      <c r="AOC5" s="506">
        <v>12</v>
      </c>
      <c r="AOD5" s="440"/>
      <c r="AOE5" s="506">
        <v>1</v>
      </c>
      <c r="AOF5" s="506">
        <v>2</v>
      </c>
      <c r="AOG5" s="506">
        <v>3</v>
      </c>
      <c r="AOH5" s="506">
        <v>4</v>
      </c>
      <c r="AOI5" s="506">
        <v>5</v>
      </c>
      <c r="AOJ5" s="506">
        <v>6</v>
      </c>
      <c r="AOK5" s="506">
        <v>7</v>
      </c>
      <c r="AOL5" s="506">
        <v>8</v>
      </c>
      <c r="AOM5" s="506">
        <v>9</v>
      </c>
      <c r="AON5" s="506">
        <v>10</v>
      </c>
      <c r="AOO5" s="506">
        <v>11</v>
      </c>
      <c r="AOP5" s="506">
        <v>12</v>
      </c>
      <c r="AOQ5" s="440"/>
      <c r="AOR5" s="506">
        <v>1</v>
      </c>
      <c r="AOS5" s="506">
        <v>2</v>
      </c>
      <c r="AOT5" s="506">
        <v>3</v>
      </c>
      <c r="AOU5" s="506">
        <v>4</v>
      </c>
      <c r="AOV5" s="506">
        <v>5</v>
      </c>
      <c r="AOW5" s="506">
        <v>6</v>
      </c>
      <c r="AOX5" s="506">
        <v>7</v>
      </c>
      <c r="AOY5" s="506">
        <v>8</v>
      </c>
      <c r="AOZ5" s="506">
        <v>9</v>
      </c>
      <c r="APA5" s="506">
        <v>10</v>
      </c>
      <c r="APB5" s="506">
        <v>11</v>
      </c>
      <c r="APC5" s="506">
        <v>12</v>
      </c>
      <c r="APD5" s="440"/>
      <c r="APE5" s="506">
        <v>1</v>
      </c>
      <c r="APF5" s="506">
        <v>2</v>
      </c>
      <c r="APG5" s="506">
        <v>3</v>
      </c>
      <c r="APH5" s="506">
        <v>4</v>
      </c>
      <c r="API5" s="506">
        <v>5</v>
      </c>
      <c r="APJ5" s="506">
        <v>6</v>
      </c>
      <c r="APK5" s="506">
        <v>7</v>
      </c>
      <c r="APL5" s="506">
        <v>8</v>
      </c>
      <c r="APM5" s="506">
        <v>9</v>
      </c>
      <c r="APN5" s="506">
        <v>10</v>
      </c>
      <c r="APO5" s="506">
        <v>11</v>
      </c>
      <c r="APP5" s="506">
        <v>12</v>
      </c>
      <c r="APQ5" s="440"/>
      <c r="APR5" s="506">
        <v>1</v>
      </c>
      <c r="APS5" s="506">
        <v>2</v>
      </c>
      <c r="APT5" s="506">
        <v>3</v>
      </c>
      <c r="APU5" s="506">
        <v>4</v>
      </c>
      <c r="APV5" s="506">
        <v>5</v>
      </c>
      <c r="APW5" s="506">
        <v>6</v>
      </c>
      <c r="APX5" s="506">
        <v>7</v>
      </c>
      <c r="APY5" s="506">
        <v>8</v>
      </c>
      <c r="APZ5" s="506">
        <v>9</v>
      </c>
      <c r="AQA5" s="506">
        <v>10</v>
      </c>
      <c r="AQB5" s="506">
        <v>11</v>
      </c>
      <c r="AQC5" s="506">
        <v>12</v>
      </c>
      <c r="AQD5" s="440"/>
      <c r="AQE5" s="506">
        <v>1</v>
      </c>
      <c r="AQF5" s="506">
        <v>2</v>
      </c>
      <c r="AQG5" s="506">
        <v>3</v>
      </c>
      <c r="AQH5" s="506">
        <v>4</v>
      </c>
      <c r="AQI5" s="506">
        <v>5</v>
      </c>
      <c r="AQJ5" s="506">
        <v>6</v>
      </c>
      <c r="AQK5" s="506">
        <v>7</v>
      </c>
      <c r="AQL5" s="506">
        <v>8</v>
      </c>
      <c r="AQM5" s="506">
        <v>9</v>
      </c>
      <c r="AQN5" s="506">
        <v>10</v>
      </c>
      <c r="AQO5" s="506">
        <v>11</v>
      </c>
      <c r="AQP5" s="506">
        <v>12</v>
      </c>
      <c r="AQQ5" s="440"/>
      <c r="AQR5" s="506">
        <v>1</v>
      </c>
      <c r="AQS5" s="506">
        <v>2</v>
      </c>
      <c r="AQT5" s="506">
        <v>3</v>
      </c>
      <c r="AQU5" s="506">
        <v>4</v>
      </c>
      <c r="AQV5" s="506">
        <v>5</v>
      </c>
      <c r="AQW5" s="506">
        <v>6</v>
      </c>
      <c r="AQX5" s="506">
        <v>7</v>
      </c>
      <c r="AQY5" s="506">
        <v>8</v>
      </c>
      <c r="AQZ5" s="506">
        <v>9</v>
      </c>
      <c r="ARA5" s="506">
        <v>10</v>
      </c>
      <c r="ARB5" s="506">
        <v>11</v>
      </c>
      <c r="ARC5" s="506">
        <v>12</v>
      </c>
      <c r="ARD5" s="440"/>
      <c r="ARE5" s="506">
        <v>1</v>
      </c>
      <c r="ARF5" s="506">
        <v>2</v>
      </c>
      <c r="ARG5" s="506">
        <v>3</v>
      </c>
      <c r="ARH5" s="506">
        <v>4</v>
      </c>
      <c r="ARI5" s="506">
        <v>5</v>
      </c>
      <c r="ARJ5" s="506">
        <v>6</v>
      </c>
      <c r="ARK5" s="506">
        <v>7</v>
      </c>
      <c r="ARL5" s="506">
        <v>8</v>
      </c>
      <c r="ARM5" s="506">
        <v>9</v>
      </c>
      <c r="ARN5" s="506">
        <v>10</v>
      </c>
      <c r="ARO5" s="506">
        <v>11</v>
      </c>
      <c r="ARP5" s="506">
        <v>12</v>
      </c>
      <c r="ARQ5" s="440"/>
      <c r="ARR5" s="506">
        <v>1</v>
      </c>
      <c r="ARS5" s="506">
        <v>2</v>
      </c>
      <c r="ART5" s="506">
        <v>3</v>
      </c>
      <c r="ARU5" s="506">
        <v>4</v>
      </c>
      <c r="ARV5" s="506">
        <v>5</v>
      </c>
      <c r="ARW5" s="506">
        <v>6</v>
      </c>
      <c r="ARX5" s="506">
        <v>7</v>
      </c>
      <c r="ARY5" s="506">
        <v>8</v>
      </c>
      <c r="ARZ5" s="506">
        <v>9</v>
      </c>
      <c r="ASA5" s="506">
        <v>10</v>
      </c>
      <c r="ASB5" s="506">
        <v>11</v>
      </c>
      <c r="ASC5" s="506">
        <v>12</v>
      </c>
      <c r="ASD5" s="440"/>
      <c r="ASE5" s="506">
        <v>1</v>
      </c>
      <c r="ASF5" s="506">
        <v>2</v>
      </c>
      <c r="ASG5" s="506">
        <v>3</v>
      </c>
      <c r="ASH5" s="506">
        <v>4</v>
      </c>
      <c r="ASI5" s="506">
        <v>5</v>
      </c>
      <c r="ASJ5" s="506">
        <v>6</v>
      </c>
      <c r="ASK5" s="506">
        <v>7</v>
      </c>
      <c r="ASL5" s="506">
        <v>8</v>
      </c>
      <c r="ASM5" s="506">
        <v>9</v>
      </c>
      <c r="ASN5" s="506">
        <v>10</v>
      </c>
      <c r="ASO5" s="506">
        <v>11</v>
      </c>
      <c r="ASP5" s="506">
        <v>12</v>
      </c>
      <c r="ASQ5" s="440"/>
      <c r="ASR5" s="506">
        <v>1</v>
      </c>
      <c r="ASS5" s="506">
        <v>2</v>
      </c>
      <c r="AST5" s="506">
        <v>3</v>
      </c>
      <c r="ASU5" s="506">
        <v>4</v>
      </c>
      <c r="ASV5" s="506">
        <v>5</v>
      </c>
      <c r="ASW5" s="506">
        <v>6</v>
      </c>
      <c r="ASX5" s="506">
        <v>7</v>
      </c>
      <c r="ASY5" s="506">
        <v>8</v>
      </c>
      <c r="ASZ5" s="506">
        <v>9</v>
      </c>
      <c r="ATA5" s="506">
        <v>10</v>
      </c>
      <c r="ATB5" s="506">
        <v>11</v>
      </c>
      <c r="ATC5" s="506">
        <v>12</v>
      </c>
      <c r="ATD5" s="440"/>
      <c r="ATE5" s="506">
        <v>1</v>
      </c>
      <c r="ATF5" s="506">
        <v>2</v>
      </c>
      <c r="ATG5" s="506">
        <v>3</v>
      </c>
      <c r="ATH5" s="506">
        <v>4</v>
      </c>
      <c r="ATI5" s="506">
        <v>5</v>
      </c>
      <c r="ATJ5" s="506">
        <v>6</v>
      </c>
      <c r="ATK5" s="506">
        <v>7</v>
      </c>
      <c r="ATL5" s="506">
        <v>8</v>
      </c>
      <c r="ATM5" s="506">
        <v>9</v>
      </c>
      <c r="ATN5" s="506">
        <v>10</v>
      </c>
      <c r="ATO5" s="506">
        <v>11</v>
      </c>
      <c r="ATP5" s="506">
        <v>12</v>
      </c>
      <c r="ATQ5" s="440"/>
      <c r="ATR5" s="506">
        <v>1</v>
      </c>
      <c r="ATS5" s="506">
        <v>2</v>
      </c>
      <c r="ATT5" s="506">
        <v>3</v>
      </c>
      <c r="ATU5" s="506">
        <v>4</v>
      </c>
      <c r="ATV5" s="506">
        <v>5</v>
      </c>
      <c r="ATW5" s="506">
        <v>6</v>
      </c>
      <c r="ATX5" s="506">
        <v>7</v>
      </c>
      <c r="ATY5" s="506">
        <v>8</v>
      </c>
      <c r="ATZ5" s="506">
        <v>9</v>
      </c>
      <c r="AUA5" s="506">
        <v>10</v>
      </c>
      <c r="AUB5" s="506">
        <v>11</v>
      </c>
      <c r="AUC5" s="506">
        <v>12</v>
      </c>
      <c r="AUD5" s="440"/>
      <c r="AUE5" s="506">
        <v>1</v>
      </c>
      <c r="AUF5" s="506">
        <v>2</v>
      </c>
      <c r="AUG5" s="506">
        <v>3</v>
      </c>
      <c r="AUH5" s="506">
        <v>4</v>
      </c>
      <c r="AUI5" s="506">
        <v>5</v>
      </c>
      <c r="AUJ5" s="506">
        <v>6</v>
      </c>
      <c r="AUK5" s="506">
        <v>7</v>
      </c>
      <c r="AUL5" s="506">
        <v>8</v>
      </c>
      <c r="AUM5" s="506">
        <v>9</v>
      </c>
      <c r="AUN5" s="506">
        <v>10</v>
      </c>
      <c r="AUO5" s="506">
        <v>11</v>
      </c>
      <c r="AUP5" s="506">
        <v>12</v>
      </c>
      <c r="AUQ5" s="440"/>
      <c r="AUR5" s="506">
        <v>1</v>
      </c>
      <c r="AUS5" s="506">
        <v>2</v>
      </c>
      <c r="AUT5" s="506">
        <v>3</v>
      </c>
      <c r="AUU5" s="506">
        <v>4</v>
      </c>
      <c r="AUV5" s="506">
        <v>5</v>
      </c>
      <c r="AUW5" s="506">
        <v>6</v>
      </c>
      <c r="AUX5" s="506">
        <v>7</v>
      </c>
      <c r="AUY5" s="506">
        <v>8</v>
      </c>
      <c r="AUZ5" s="506">
        <v>9</v>
      </c>
      <c r="AVA5" s="506">
        <v>10</v>
      </c>
      <c r="AVB5" s="506">
        <v>11</v>
      </c>
      <c r="AVC5" s="506">
        <v>12</v>
      </c>
      <c r="AVD5" s="440"/>
      <c r="AVE5" s="506">
        <v>1</v>
      </c>
      <c r="AVF5" s="506">
        <v>2</v>
      </c>
      <c r="AVG5" s="506">
        <v>3</v>
      </c>
      <c r="AVH5" s="506">
        <v>4</v>
      </c>
      <c r="AVI5" s="506">
        <v>5</v>
      </c>
      <c r="AVJ5" s="506">
        <v>6</v>
      </c>
      <c r="AVK5" s="506">
        <v>7</v>
      </c>
      <c r="AVL5" s="506">
        <v>8</v>
      </c>
      <c r="AVM5" s="506">
        <v>9</v>
      </c>
      <c r="AVN5" s="506">
        <v>10</v>
      </c>
      <c r="AVO5" s="506">
        <v>11</v>
      </c>
      <c r="AVP5" s="506">
        <v>12</v>
      </c>
      <c r="AVQ5" s="440"/>
      <c r="AVR5" s="506">
        <v>1</v>
      </c>
      <c r="AVS5" s="506">
        <v>2</v>
      </c>
      <c r="AVT5" s="506">
        <v>3</v>
      </c>
      <c r="AVU5" s="506">
        <v>4</v>
      </c>
      <c r="AVV5" s="506">
        <v>5</v>
      </c>
      <c r="AVW5" s="506">
        <v>6</v>
      </c>
      <c r="AVX5" s="506">
        <v>7</v>
      </c>
      <c r="AVY5" s="506">
        <v>8</v>
      </c>
      <c r="AVZ5" s="506">
        <v>9</v>
      </c>
      <c r="AWA5" s="506">
        <v>10</v>
      </c>
      <c r="AWB5" s="506">
        <v>11</v>
      </c>
      <c r="AWC5" s="506">
        <v>12</v>
      </c>
      <c r="AWD5" s="440"/>
      <c r="AWE5" s="506">
        <v>1</v>
      </c>
      <c r="AWF5" s="506">
        <v>2</v>
      </c>
      <c r="AWG5" s="506">
        <v>3</v>
      </c>
      <c r="AWH5" s="506">
        <v>4</v>
      </c>
      <c r="AWI5" s="506">
        <v>5</v>
      </c>
      <c r="AWJ5" s="506">
        <v>6</v>
      </c>
      <c r="AWK5" s="506">
        <v>7</v>
      </c>
      <c r="AWL5" s="506">
        <v>8</v>
      </c>
      <c r="AWM5" s="506">
        <v>9</v>
      </c>
      <c r="AWN5" s="506">
        <v>10</v>
      </c>
      <c r="AWO5" s="506">
        <v>11</v>
      </c>
      <c r="AWP5" s="506">
        <v>12</v>
      </c>
      <c r="AWQ5" s="440"/>
      <c r="AWR5" s="506">
        <v>1</v>
      </c>
      <c r="AWS5" s="506">
        <v>2</v>
      </c>
      <c r="AWT5" s="506">
        <v>3</v>
      </c>
      <c r="AWU5" s="506">
        <v>4</v>
      </c>
      <c r="AWV5" s="506">
        <v>5</v>
      </c>
      <c r="AWW5" s="506">
        <v>6</v>
      </c>
      <c r="AWX5" s="506">
        <v>7</v>
      </c>
      <c r="AWY5" s="506">
        <v>8</v>
      </c>
      <c r="AWZ5" s="506">
        <v>9</v>
      </c>
      <c r="AXA5" s="506">
        <v>10</v>
      </c>
      <c r="AXB5" s="506">
        <v>11</v>
      </c>
      <c r="AXC5" s="506">
        <v>12</v>
      </c>
      <c r="AXD5" s="440"/>
      <c r="AXE5" s="506">
        <v>1</v>
      </c>
      <c r="AXF5" s="506">
        <v>2</v>
      </c>
      <c r="AXG5" s="506">
        <v>3</v>
      </c>
      <c r="AXH5" s="506">
        <v>4</v>
      </c>
      <c r="AXI5" s="506">
        <v>5</v>
      </c>
      <c r="AXJ5" s="506">
        <v>6</v>
      </c>
      <c r="AXK5" s="506">
        <v>7</v>
      </c>
      <c r="AXL5" s="506">
        <v>8</v>
      </c>
      <c r="AXM5" s="506">
        <v>9</v>
      </c>
      <c r="AXN5" s="506">
        <v>10</v>
      </c>
      <c r="AXO5" s="506">
        <v>11</v>
      </c>
      <c r="AXP5" s="506">
        <v>12</v>
      </c>
      <c r="AXQ5" s="440"/>
      <c r="AXR5" s="506">
        <v>1</v>
      </c>
      <c r="AXS5" s="506">
        <v>2</v>
      </c>
      <c r="AXT5" s="506">
        <v>3</v>
      </c>
      <c r="AXU5" s="506">
        <v>4</v>
      </c>
      <c r="AXV5" s="506">
        <v>5</v>
      </c>
      <c r="AXW5" s="506">
        <v>6</v>
      </c>
      <c r="AXX5" s="506">
        <v>7</v>
      </c>
      <c r="AXY5" s="506">
        <v>8</v>
      </c>
      <c r="AXZ5" s="506">
        <v>9</v>
      </c>
      <c r="AYA5" s="506">
        <v>10</v>
      </c>
      <c r="AYB5" s="506">
        <v>11</v>
      </c>
      <c r="AYC5" s="506">
        <v>12</v>
      </c>
      <c r="AYD5" s="440"/>
      <c r="AYE5" s="506">
        <v>1</v>
      </c>
      <c r="AYF5" s="506">
        <v>2</v>
      </c>
      <c r="AYG5" s="506">
        <v>3</v>
      </c>
      <c r="AYH5" s="506">
        <v>4</v>
      </c>
      <c r="AYI5" s="506">
        <v>5</v>
      </c>
      <c r="AYJ5" s="506">
        <v>6</v>
      </c>
      <c r="AYK5" s="506">
        <v>7</v>
      </c>
      <c r="AYL5" s="506">
        <v>8</v>
      </c>
      <c r="AYM5" s="506">
        <v>9</v>
      </c>
      <c r="AYN5" s="506">
        <v>10</v>
      </c>
      <c r="AYO5" s="506">
        <v>11</v>
      </c>
      <c r="AYP5" s="506">
        <v>12</v>
      </c>
      <c r="AYQ5" s="440"/>
      <c r="AYR5" s="506">
        <v>1</v>
      </c>
      <c r="AYS5" s="506">
        <v>2</v>
      </c>
      <c r="AYT5" s="506">
        <v>3</v>
      </c>
      <c r="AYU5" s="506">
        <v>4</v>
      </c>
      <c r="AYV5" s="506">
        <v>5</v>
      </c>
      <c r="AYW5" s="506">
        <v>6</v>
      </c>
      <c r="AYX5" s="506">
        <v>7</v>
      </c>
      <c r="AYY5" s="506">
        <v>8</v>
      </c>
      <c r="AYZ5" s="506">
        <v>9</v>
      </c>
      <c r="AZA5" s="506">
        <v>10</v>
      </c>
      <c r="AZB5" s="506">
        <v>11</v>
      </c>
      <c r="AZC5" s="506">
        <v>12</v>
      </c>
      <c r="AZD5" s="440"/>
      <c r="AZE5" s="506">
        <v>1</v>
      </c>
      <c r="AZF5" s="506">
        <v>2</v>
      </c>
      <c r="AZG5" s="506">
        <v>3</v>
      </c>
      <c r="AZH5" s="506">
        <v>4</v>
      </c>
      <c r="AZI5" s="506">
        <v>5</v>
      </c>
      <c r="AZJ5" s="506">
        <v>6</v>
      </c>
      <c r="AZK5" s="506">
        <v>7</v>
      </c>
      <c r="AZL5" s="506">
        <v>8</v>
      </c>
      <c r="AZM5" s="506">
        <v>9</v>
      </c>
      <c r="AZN5" s="506">
        <v>10</v>
      </c>
      <c r="AZO5" s="506">
        <v>11</v>
      </c>
      <c r="AZP5" s="506">
        <v>12</v>
      </c>
      <c r="AZQ5" s="440"/>
      <c r="AZR5" s="506">
        <v>1</v>
      </c>
      <c r="AZS5" s="506">
        <v>2</v>
      </c>
      <c r="AZT5" s="506">
        <v>3</v>
      </c>
      <c r="AZU5" s="506">
        <v>4</v>
      </c>
      <c r="AZV5" s="506">
        <v>5</v>
      </c>
      <c r="AZW5" s="506">
        <v>6</v>
      </c>
      <c r="AZX5" s="506">
        <v>7</v>
      </c>
      <c r="AZY5" s="506">
        <v>8</v>
      </c>
      <c r="AZZ5" s="506">
        <v>9</v>
      </c>
      <c r="BAA5" s="506">
        <v>10</v>
      </c>
      <c r="BAB5" s="506">
        <v>11</v>
      </c>
      <c r="BAC5" s="506">
        <v>12</v>
      </c>
      <c r="BAD5" s="440"/>
      <c r="BAE5" s="506">
        <v>1</v>
      </c>
      <c r="BAF5" s="506">
        <v>2</v>
      </c>
      <c r="BAG5" s="506">
        <v>3</v>
      </c>
      <c r="BAH5" s="506">
        <v>4</v>
      </c>
      <c r="BAI5" s="506">
        <v>5</v>
      </c>
      <c r="BAJ5" s="506">
        <v>6</v>
      </c>
      <c r="BAK5" s="506">
        <v>7</v>
      </c>
      <c r="BAL5" s="506">
        <v>8</v>
      </c>
      <c r="BAM5" s="506">
        <v>9</v>
      </c>
      <c r="BAN5" s="506">
        <v>10</v>
      </c>
      <c r="BAO5" s="506">
        <v>11</v>
      </c>
      <c r="BAP5" s="506">
        <v>12</v>
      </c>
      <c r="BAQ5" s="440"/>
      <c r="BAR5" s="506">
        <v>1</v>
      </c>
      <c r="BAS5" s="506">
        <v>2</v>
      </c>
      <c r="BAT5" s="506">
        <v>3</v>
      </c>
      <c r="BAU5" s="506">
        <v>4</v>
      </c>
      <c r="BAV5" s="506">
        <v>5</v>
      </c>
      <c r="BAW5" s="506">
        <v>6</v>
      </c>
      <c r="BAX5" s="506">
        <v>7</v>
      </c>
      <c r="BAY5" s="506">
        <v>8</v>
      </c>
      <c r="BAZ5" s="506">
        <v>9</v>
      </c>
      <c r="BBA5" s="506">
        <v>10</v>
      </c>
      <c r="BBB5" s="506">
        <v>11</v>
      </c>
      <c r="BBC5" s="506">
        <v>12</v>
      </c>
      <c r="BBD5" s="440"/>
      <c r="BBE5" s="506">
        <v>1</v>
      </c>
      <c r="BBF5" s="506">
        <v>2</v>
      </c>
      <c r="BBG5" s="506">
        <v>3</v>
      </c>
      <c r="BBH5" s="506">
        <v>4</v>
      </c>
      <c r="BBI5" s="506">
        <v>5</v>
      </c>
      <c r="BBJ5" s="506">
        <v>6</v>
      </c>
      <c r="BBK5" s="506">
        <v>7</v>
      </c>
      <c r="BBL5" s="506">
        <v>8</v>
      </c>
      <c r="BBM5" s="506">
        <v>9</v>
      </c>
      <c r="BBN5" s="506">
        <v>10</v>
      </c>
      <c r="BBO5" s="506">
        <v>11</v>
      </c>
      <c r="BBP5" s="506">
        <v>12</v>
      </c>
      <c r="BBQ5" s="440"/>
      <c r="BBR5" s="506">
        <v>1</v>
      </c>
      <c r="BBS5" s="506">
        <v>2</v>
      </c>
      <c r="BBT5" s="506">
        <v>3</v>
      </c>
      <c r="BBU5" s="506">
        <v>4</v>
      </c>
      <c r="BBV5" s="506">
        <v>5</v>
      </c>
      <c r="BBW5" s="506">
        <v>6</v>
      </c>
      <c r="BBX5" s="506">
        <v>7</v>
      </c>
      <c r="BBY5" s="506">
        <v>8</v>
      </c>
      <c r="BBZ5" s="506">
        <v>9</v>
      </c>
      <c r="BCA5" s="506">
        <v>10</v>
      </c>
      <c r="BCB5" s="506">
        <v>11</v>
      </c>
      <c r="BCC5" s="506">
        <v>12</v>
      </c>
      <c r="BCD5" s="440"/>
      <c r="BCE5" s="506">
        <v>1</v>
      </c>
      <c r="BCF5" s="506">
        <v>2</v>
      </c>
      <c r="BCG5" s="506">
        <v>3</v>
      </c>
      <c r="BCH5" s="506">
        <v>4</v>
      </c>
      <c r="BCI5" s="506">
        <v>5</v>
      </c>
      <c r="BCJ5" s="506">
        <v>6</v>
      </c>
      <c r="BCK5" s="506">
        <v>7</v>
      </c>
      <c r="BCL5" s="506">
        <v>8</v>
      </c>
      <c r="BCM5" s="506">
        <v>9</v>
      </c>
      <c r="BCN5" s="506">
        <v>10</v>
      </c>
      <c r="BCO5" s="506">
        <v>11</v>
      </c>
      <c r="BCP5" s="506">
        <v>12</v>
      </c>
      <c r="BCQ5" s="440"/>
      <c r="BCR5" s="506">
        <v>1</v>
      </c>
      <c r="BCS5" s="506">
        <v>2</v>
      </c>
      <c r="BCT5" s="506">
        <v>3</v>
      </c>
      <c r="BCU5" s="506">
        <v>4</v>
      </c>
      <c r="BCV5" s="506">
        <v>5</v>
      </c>
      <c r="BCW5" s="506">
        <v>6</v>
      </c>
      <c r="BCX5" s="506">
        <v>7</v>
      </c>
      <c r="BCY5" s="506">
        <v>8</v>
      </c>
      <c r="BCZ5" s="506">
        <v>9</v>
      </c>
      <c r="BDA5" s="506">
        <v>10</v>
      </c>
      <c r="BDB5" s="506">
        <v>11</v>
      </c>
      <c r="BDC5" s="506">
        <v>12</v>
      </c>
      <c r="BDD5" s="440"/>
      <c r="BDE5" s="506">
        <v>1</v>
      </c>
      <c r="BDF5" s="506">
        <v>2</v>
      </c>
      <c r="BDG5" s="506">
        <v>3</v>
      </c>
      <c r="BDH5" s="506">
        <v>4</v>
      </c>
      <c r="BDI5" s="506">
        <v>5</v>
      </c>
      <c r="BDJ5" s="506">
        <v>6</v>
      </c>
      <c r="BDK5" s="506">
        <v>7</v>
      </c>
      <c r="BDL5" s="506">
        <v>8</v>
      </c>
      <c r="BDM5" s="506">
        <v>9</v>
      </c>
      <c r="BDN5" s="506">
        <v>10</v>
      </c>
      <c r="BDO5" s="506">
        <v>11</v>
      </c>
      <c r="BDP5" s="506">
        <v>12</v>
      </c>
      <c r="BDQ5" s="440"/>
      <c r="BDR5" s="506">
        <v>1</v>
      </c>
      <c r="BDS5" s="506">
        <v>2</v>
      </c>
      <c r="BDT5" s="506">
        <v>3</v>
      </c>
      <c r="BDU5" s="506">
        <v>4</v>
      </c>
      <c r="BDV5" s="506">
        <v>5</v>
      </c>
      <c r="BDW5" s="506">
        <v>6</v>
      </c>
      <c r="BDX5" s="506">
        <v>7</v>
      </c>
      <c r="BDY5" s="506">
        <v>8</v>
      </c>
      <c r="BDZ5" s="506">
        <v>9</v>
      </c>
      <c r="BEA5" s="506">
        <v>10</v>
      </c>
      <c r="BEB5" s="506">
        <v>11</v>
      </c>
      <c r="BEC5" s="506">
        <v>12</v>
      </c>
      <c r="BED5" s="440"/>
      <c r="BEE5" s="506">
        <v>1</v>
      </c>
      <c r="BEF5" s="506">
        <v>2</v>
      </c>
      <c r="BEG5" s="506">
        <v>3</v>
      </c>
      <c r="BEH5" s="506">
        <v>4</v>
      </c>
      <c r="BEI5" s="506">
        <v>5</v>
      </c>
      <c r="BEJ5" s="506">
        <v>6</v>
      </c>
      <c r="BEK5" s="506">
        <v>7</v>
      </c>
      <c r="BEL5" s="506">
        <v>8</v>
      </c>
      <c r="BEM5" s="506">
        <v>9</v>
      </c>
      <c r="BEN5" s="506">
        <v>10</v>
      </c>
      <c r="BEO5" s="506">
        <v>11</v>
      </c>
      <c r="BEP5" s="506">
        <v>12</v>
      </c>
      <c r="BEQ5" s="440"/>
      <c r="BER5" s="506">
        <v>1</v>
      </c>
      <c r="BES5" s="506">
        <v>2</v>
      </c>
      <c r="BET5" s="506">
        <v>3</v>
      </c>
      <c r="BEU5" s="506">
        <v>4</v>
      </c>
      <c r="BEV5" s="506">
        <v>5</v>
      </c>
      <c r="BEW5" s="506">
        <v>6</v>
      </c>
      <c r="BEX5" s="506">
        <v>7</v>
      </c>
      <c r="BEY5" s="506">
        <v>8</v>
      </c>
      <c r="BEZ5" s="506">
        <v>9</v>
      </c>
      <c r="BFA5" s="506">
        <v>10</v>
      </c>
      <c r="BFB5" s="506">
        <v>11</v>
      </c>
      <c r="BFC5" s="506">
        <v>12</v>
      </c>
      <c r="BFD5" s="440"/>
      <c r="BFE5" s="506">
        <v>1</v>
      </c>
      <c r="BFF5" s="506">
        <v>2</v>
      </c>
      <c r="BFG5" s="506">
        <v>3</v>
      </c>
      <c r="BFH5" s="506">
        <v>4</v>
      </c>
      <c r="BFI5" s="506">
        <v>5</v>
      </c>
      <c r="BFJ5" s="506">
        <v>6</v>
      </c>
      <c r="BFK5" s="506">
        <v>7</v>
      </c>
      <c r="BFL5" s="506">
        <v>8</v>
      </c>
      <c r="BFM5" s="506">
        <v>9</v>
      </c>
      <c r="BFN5" s="506">
        <v>10</v>
      </c>
      <c r="BFO5" s="506">
        <v>11</v>
      </c>
      <c r="BFP5" s="506">
        <v>12</v>
      </c>
      <c r="BFQ5" s="440"/>
      <c r="BFR5" s="506">
        <v>1</v>
      </c>
      <c r="BFS5" s="506">
        <v>2</v>
      </c>
      <c r="BFT5" s="506">
        <v>3</v>
      </c>
      <c r="BFU5" s="506">
        <v>4</v>
      </c>
      <c r="BFV5" s="506">
        <v>5</v>
      </c>
      <c r="BFW5" s="506">
        <v>6</v>
      </c>
      <c r="BFX5" s="506">
        <v>7</v>
      </c>
      <c r="BFY5" s="506">
        <v>8</v>
      </c>
      <c r="BFZ5" s="506">
        <v>9</v>
      </c>
      <c r="BGA5" s="506">
        <v>10</v>
      </c>
      <c r="BGB5" s="506">
        <v>11</v>
      </c>
      <c r="BGC5" s="506">
        <v>12</v>
      </c>
      <c r="BGD5" s="440"/>
      <c r="BGE5" s="506">
        <v>1</v>
      </c>
      <c r="BGF5" s="506">
        <v>2</v>
      </c>
      <c r="BGG5" s="506">
        <v>3</v>
      </c>
      <c r="BGH5" s="506">
        <v>4</v>
      </c>
      <c r="BGI5" s="506">
        <v>5</v>
      </c>
      <c r="BGJ5" s="506">
        <v>6</v>
      </c>
      <c r="BGK5" s="506">
        <v>7</v>
      </c>
      <c r="BGL5" s="506">
        <v>8</v>
      </c>
      <c r="BGM5" s="506">
        <v>9</v>
      </c>
      <c r="BGN5" s="506">
        <v>10</v>
      </c>
      <c r="BGO5" s="506">
        <v>11</v>
      </c>
      <c r="BGP5" s="506">
        <v>12</v>
      </c>
      <c r="BGQ5" s="440"/>
      <c r="BGR5" s="506">
        <v>1</v>
      </c>
      <c r="BGS5" s="506">
        <v>2</v>
      </c>
      <c r="BGT5" s="506">
        <v>3</v>
      </c>
      <c r="BGU5" s="506">
        <v>4</v>
      </c>
      <c r="BGV5" s="506">
        <v>5</v>
      </c>
      <c r="BGW5" s="506">
        <v>6</v>
      </c>
      <c r="BGX5" s="506">
        <v>7</v>
      </c>
      <c r="BGY5" s="506">
        <v>8</v>
      </c>
      <c r="BGZ5" s="506">
        <v>9</v>
      </c>
      <c r="BHA5" s="506">
        <v>10</v>
      </c>
      <c r="BHB5" s="506">
        <v>11</v>
      </c>
      <c r="BHC5" s="506">
        <v>12</v>
      </c>
      <c r="BHD5" s="506"/>
      <c r="BHE5" s="440"/>
      <c r="BHF5" s="506"/>
      <c r="BHG5" s="506"/>
      <c r="BHH5" s="506"/>
      <c r="BHI5" s="506"/>
      <c r="BHJ5" s="506"/>
      <c r="BHK5" s="506"/>
      <c r="BHL5" s="506"/>
      <c r="BHM5" s="506"/>
      <c r="BHN5" s="506"/>
      <c r="BHO5" s="506"/>
      <c r="BHP5" s="506"/>
      <c r="BHQ5" s="506"/>
      <c r="BHR5" s="440"/>
      <c r="BHS5" s="506"/>
      <c r="BHT5" s="506"/>
      <c r="BHU5" s="506"/>
      <c r="BHV5" s="506"/>
      <c r="BHW5" s="506"/>
      <c r="BHX5" s="506"/>
      <c r="BHY5" s="506"/>
      <c r="BHZ5" s="506"/>
      <c r="BIA5" s="506"/>
      <c r="BIB5" s="506"/>
      <c r="BIC5" s="506"/>
      <c r="BID5" s="506"/>
      <c r="BIE5" s="440"/>
      <c r="BIF5" s="506"/>
      <c r="BIG5" s="506"/>
      <c r="BIH5" s="506"/>
      <c r="BII5" s="506"/>
      <c r="BIJ5" s="506"/>
      <c r="BIK5" s="506"/>
      <c r="BIL5" s="506"/>
      <c r="BIM5" s="506"/>
      <c r="BIN5" s="506"/>
      <c r="BIO5" s="506"/>
      <c r="BIP5" s="506"/>
      <c r="BIQ5" s="506"/>
      <c r="BIR5" s="440"/>
      <c r="BIS5" s="506"/>
      <c r="BIT5" s="506"/>
      <c r="BIU5" s="506"/>
      <c r="BIV5" s="506"/>
      <c r="BIW5" s="506"/>
      <c r="BIX5" s="506"/>
      <c r="BIY5" s="506"/>
      <c r="BIZ5" s="506"/>
      <c r="BJA5" s="506"/>
      <c r="BJB5" s="506"/>
      <c r="BJC5" s="506"/>
      <c r="BJD5" s="506"/>
      <c r="BJE5" s="440"/>
      <c r="BJF5" s="506"/>
      <c r="BJG5" s="506"/>
      <c r="BJH5" s="506"/>
      <c r="BJI5" s="506"/>
      <c r="BJJ5" s="506"/>
      <c r="BJK5" s="506"/>
      <c r="BJL5" s="506"/>
      <c r="BJM5" s="506"/>
      <c r="BJN5" s="506">
        <v>9</v>
      </c>
      <c r="BJO5" s="506">
        <v>10</v>
      </c>
      <c r="BJP5" s="506">
        <v>11</v>
      </c>
      <c r="BJQ5" s="506">
        <v>12</v>
      </c>
      <c r="BJR5" s="440"/>
      <c r="BJS5" s="506">
        <v>1</v>
      </c>
      <c r="BJT5" s="506">
        <v>2</v>
      </c>
      <c r="BJU5" s="506">
        <v>3</v>
      </c>
      <c r="BJV5" s="506">
        <v>4</v>
      </c>
      <c r="BJW5" s="506">
        <v>5</v>
      </c>
      <c r="BJX5" s="506">
        <v>6</v>
      </c>
      <c r="BJY5" s="506">
        <v>7</v>
      </c>
      <c r="BJZ5" s="506">
        <v>8</v>
      </c>
      <c r="BKA5" s="506">
        <v>9</v>
      </c>
      <c r="BKB5" s="506">
        <v>10</v>
      </c>
      <c r="BKC5" s="506">
        <v>11</v>
      </c>
      <c r="BKD5" s="506">
        <v>12</v>
      </c>
      <c r="BKE5" s="440"/>
      <c r="BKF5" s="506">
        <v>1</v>
      </c>
      <c r="BKG5" s="506">
        <v>2</v>
      </c>
      <c r="BKH5" s="506">
        <v>3</v>
      </c>
      <c r="BKI5" s="506">
        <v>4</v>
      </c>
      <c r="BKJ5" s="506">
        <v>5</v>
      </c>
      <c r="BKK5" s="506">
        <v>6</v>
      </c>
      <c r="BKL5" s="506">
        <v>7</v>
      </c>
      <c r="BKM5" s="506">
        <v>8</v>
      </c>
      <c r="BKN5" s="506">
        <v>9</v>
      </c>
      <c r="BKO5" s="506">
        <v>10</v>
      </c>
      <c r="BKP5" s="506">
        <v>11</v>
      </c>
      <c r="BKQ5" s="506">
        <v>12</v>
      </c>
      <c r="BKR5" s="440"/>
      <c r="BKS5" s="506">
        <v>1</v>
      </c>
      <c r="BKT5" s="506">
        <v>2</v>
      </c>
      <c r="BKU5" s="506">
        <v>3</v>
      </c>
      <c r="BKV5" s="506">
        <v>4</v>
      </c>
      <c r="BKW5" s="506">
        <v>5</v>
      </c>
      <c r="BKX5" s="506">
        <v>6</v>
      </c>
      <c r="BKY5" s="506">
        <v>7</v>
      </c>
      <c r="BKZ5" s="506">
        <v>8</v>
      </c>
      <c r="BLA5" s="506">
        <v>9</v>
      </c>
      <c r="BLB5" s="506">
        <v>10</v>
      </c>
      <c r="BLC5" s="506">
        <v>11</v>
      </c>
      <c r="BLD5" s="506">
        <v>12</v>
      </c>
      <c r="BLE5" s="440"/>
      <c r="BLF5" s="506">
        <v>1</v>
      </c>
      <c r="BLG5" s="506">
        <v>2</v>
      </c>
      <c r="BLH5" s="506">
        <v>3</v>
      </c>
      <c r="BLI5" s="506">
        <v>4</v>
      </c>
      <c r="BLJ5" s="506">
        <v>5</v>
      </c>
      <c r="BLK5" s="506">
        <v>6</v>
      </c>
      <c r="BLL5" s="506">
        <v>7</v>
      </c>
      <c r="BLM5" s="506">
        <v>8</v>
      </c>
      <c r="BLN5" s="506">
        <v>9</v>
      </c>
      <c r="BLO5" s="506">
        <v>10</v>
      </c>
      <c r="BLP5" s="506">
        <v>11</v>
      </c>
      <c r="BLQ5" s="506">
        <v>12</v>
      </c>
      <c r="BLR5" s="440"/>
      <c r="BLS5" s="506">
        <v>1</v>
      </c>
      <c r="BLT5" s="506">
        <v>2</v>
      </c>
      <c r="BLU5" s="506">
        <v>3</v>
      </c>
      <c r="BLV5" s="506">
        <v>4</v>
      </c>
      <c r="BLW5" s="506">
        <v>5</v>
      </c>
      <c r="BLX5" s="506">
        <v>6</v>
      </c>
      <c r="BLY5" s="506">
        <v>7</v>
      </c>
      <c r="BLZ5" s="506">
        <v>8</v>
      </c>
      <c r="BMA5" s="506">
        <v>9</v>
      </c>
      <c r="BMB5" s="506">
        <v>10</v>
      </c>
      <c r="BMC5" s="506">
        <v>11</v>
      </c>
      <c r="BMD5" s="506">
        <v>12</v>
      </c>
      <c r="BME5" s="440"/>
      <c r="BMF5" s="506">
        <v>1</v>
      </c>
      <c r="BMG5" s="506">
        <v>2</v>
      </c>
      <c r="BMH5" s="506">
        <v>3</v>
      </c>
      <c r="BMI5" s="506">
        <v>4</v>
      </c>
      <c r="BMJ5" s="506">
        <v>5</v>
      </c>
      <c r="BMK5" s="506">
        <v>6</v>
      </c>
      <c r="BML5" s="506">
        <v>7</v>
      </c>
      <c r="BMM5" s="506">
        <v>8</v>
      </c>
      <c r="BMN5" s="506">
        <v>9</v>
      </c>
      <c r="BMO5" s="506">
        <v>10</v>
      </c>
      <c r="BMP5" s="506">
        <v>11</v>
      </c>
      <c r="BMQ5" s="506">
        <v>12</v>
      </c>
    </row>
    <row r="6" spans="1:1707" ht="27.75">
      <c r="A6" s="927" t="s">
        <v>41</v>
      </c>
      <c r="B6" s="927"/>
      <c r="C6" s="527"/>
      <c r="D6" s="355" t="str">
        <f>+Plan1!H4</f>
        <v>1900</v>
      </c>
      <c r="E6" s="529" t="str">
        <f>+D6</f>
        <v>1900</v>
      </c>
      <c r="F6" s="529" t="str">
        <f t="shared" ref="F6:P6" si="0">+E6</f>
        <v>1900</v>
      </c>
      <c r="G6" s="529" t="str">
        <f t="shared" si="0"/>
        <v>1900</v>
      </c>
      <c r="H6" s="529" t="str">
        <f t="shared" si="0"/>
        <v>1900</v>
      </c>
      <c r="I6" s="529" t="str">
        <f t="shared" si="0"/>
        <v>1900</v>
      </c>
      <c r="J6" s="529" t="str">
        <f t="shared" si="0"/>
        <v>1900</v>
      </c>
      <c r="K6" s="529" t="str">
        <f t="shared" si="0"/>
        <v>1900</v>
      </c>
      <c r="L6" s="529" t="str">
        <f t="shared" si="0"/>
        <v>1900</v>
      </c>
      <c r="M6" s="529" t="str">
        <f t="shared" si="0"/>
        <v>1900</v>
      </c>
      <c r="N6" s="529" t="str">
        <f t="shared" si="0"/>
        <v>1900</v>
      </c>
      <c r="O6" s="529" t="str">
        <f t="shared" si="0"/>
        <v>1900</v>
      </c>
      <c r="P6" s="529" t="str">
        <f t="shared" si="0"/>
        <v>1900</v>
      </c>
      <c r="Q6" s="355">
        <f>+D6+1</f>
        <v>1901</v>
      </c>
      <c r="R6" s="529">
        <f>+Q6</f>
        <v>1901</v>
      </c>
      <c r="S6" s="529">
        <f t="shared" ref="S6:AC6" si="1">+R6</f>
        <v>1901</v>
      </c>
      <c r="T6" s="529">
        <f t="shared" si="1"/>
        <v>1901</v>
      </c>
      <c r="U6" s="529">
        <f t="shared" si="1"/>
        <v>1901</v>
      </c>
      <c r="V6" s="529">
        <f t="shared" si="1"/>
        <v>1901</v>
      </c>
      <c r="W6" s="529">
        <f t="shared" si="1"/>
        <v>1901</v>
      </c>
      <c r="X6" s="529">
        <f t="shared" si="1"/>
        <v>1901</v>
      </c>
      <c r="Y6" s="529">
        <f t="shared" si="1"/>
        <v>1901</v>
      </c>
      <c r="Z6" s="529">
        <f t="shared" si="1"/>
        <v>1901</v>
      </c>
      <c r="AA6" s="529">
        <f t="shared" si="1"/>
        <v>1901</v>
      </c>
      <c r="AB6" s="529">
        <f t="shared" si="1"/>
        <v>1901</v>
      </c>
      <c r="AC6" s="529">
        <f t="shared" si="1"/>
        <v>1901</v>
      </c>
      <c r="AD6" s="355">
        <f>+Q6+1</f>
        <v>1902</v>
      </c>
      <c r="AE6" s="529">
        <f t="shared" ref="AE6:AP6" si="2">+AD6</f>
        <v>1902</v>
      </c>
      <c r="AF6" s="529">
        <f t="shared" si="2"/>
        <v>1902</v>
      </c>
      <c r="AG6" s="529">
        <f t="shared" si="2"/>
        <v>1902</v>
      </c>
      <c r="AH6" s="529">
        <f t="shared" si="2"/>
        <v>1902</v>
      </c>
      <c r="AI6" s="529">
        <f t="shared" si="2"/>
        <v>1902</v>
      </c>
      <c r="AJ6" s="529">
        <f t="shared" si="2"/>
        <v>1902</v>
      </c>
      <c r="AK6" s="529">
        <f t="shared" si="2"/>
        <v>1902</v>
      </c>
      <c r="AL6" s="529">
        <f t="shared" si="2"/>
        <v>1902</v>
      </c>
      <c r="AM6" s="529">
        <f t="shared" si="2"/>
        <v>1902</v>
      </c>
      <c r="AN6" s="529">
        <f t="shared" si="2"/>
        <v>1902</v>
      </c>
      <c r="AO6" s="529">
        <f t="shared" si="2"/>
        <v>1902</v>
      </c>
      <c r="AP6" s="529">
        <f t="shared" si="2"/>
        <v>1902</v>
      </c>
      <c r="AQ6" s="355">
        <f>+AD6+1</f>
        <v>1903</v>
      </c>
      <c r="AR6" s="529">
        <f t="shared" ref="AR6:BC6" si="3">+AQ6</f>
        <v>1903</v>
      </c>
      <c r="AS6" s="529">
        <f t="shared" si="3"/>
        <v>1903</v>
      </c>
      <c r="AT6" s="529">
        <f t="shared" si="3"/>
        <v>1903</v>
      </c>
      <c r="AU6" s="529">
        <f t="shared" si="3"/>
        <v>1903</v>
      </c>
      <c r="AV6" s="529">
        <f t="shared" si="3"/>
        <v>1903</v>
      </c>
      <c r="AW6" s="529">
        <f t="shared" si="3"/>
        <v>1903</v>
      </c>
      <c r="AX6" s="529">
        <f t="shared" si="3"/>
        <v>1903</v>
      </c>
      <c r="AY6" s="529">
        <f t="shared" si="3"/>
        <v>1903</v>
      </c>
      <c r="AZ6" s="529">
        <f t="shared" si="3"/>
        <v>1903</v>
      </c>
      <c r="BA6" s="529">
        <f t="shared" si="3"/>
        <v>1903</v>
      </c>
      <c r="BB6" s="529">
        <f t="shared" si="3"/>
        <v>1903</v>
      </c>
      <c r="BC6" s="529">
        <f t="shared" si="3"/>
        <v>1903</v>
      </c>
      <c r="BD6" s="355">
        <f>+AQ6+1</f>
        <v>1904</v>
      </c>
      <c r="BE6" s="529">
        <f t="shared" ref="BE6:BP6" si="4">+BD6</f>
        <v>1904</v>
      </c>
      <c r="BF6" s="529">
        <f t="shared" si="4"/>
        <v>1904</v>
      </c>
      <c r="BG6" s="529">
        <f t="shared" si="4"/>
        <v>1904</v>
      </c>
      <c r="BH6" s="529">
        <f t="shared" si="4"/>
        <v>1904</v>
      </c>
      <c r="BI6" s="529">
        <f t="shared" si="4"/>
        <v>1904</v>
      </c>
      <c r="BJ6" s="529">
        <f t="shared" si="4"/>
        <v>1904</v>
      </c>
      <c r="BK6" s="529">
        <f t="shared" si="4"/>
        <v>1904</v>
      </c>
      <c r="BL6" s="529">
        <f t="shared" si="4"/>
        <v>1904</v>
      </c>
      <c r="BM6" s="529">
        <f t="shared" si="4"/>
        <v>1904</v>
      </c>
      <c r="BN6" s="529">
        <f t="shared" si="4"/>
        <v>1904</v>
      </c>
      <c r="BO6" s="529">
        <f t="shared" si="4"/>
        <v>1904</v>
      </c>
      <c r="BP6" s="529">
        <f t="shared" si="4"/>
        <v>1904</v>
      </c>
      <c r="BQ6" s="355">
        <f>+BD6+1</f>
        <v>1905</v>
      </c>
      <c r="BR6" s="529">
        <f t="shared" ref="BR6:CC6" si="5">+BQ6</f>
        <v>1905</v>
      </c>
      <c r="BS6" s="529">
        <f t="shared" si="5"/>
        <v>1905</v>
      </c>
      <c r="BT6" s="529">
        <f t="shared" si="5"/>
        <v>1905</v>
      </c>
      <c r="BU6" s="529">
        <f t="shared" si="5"/>
        <v>1905</v>
      </c>
      <c r="BV6" s="529">
        <f t="shared" si="5"/>
        <v>1905</v>
      </c>
      <c r="BW6" s="529">
        <f t="shared" si="5"/>
        <v>1905</v>
      </c>
      <c r="BX6" s="529">
        <f t="shared" si="5"/>
        <v>1905</v>
      </c>
      <c r="BY6" s="529">
        <f t="shared" si="5"/>
        <v>1905</v>
      </c>
      <c r="BZ6" s="529">
        <f t="shared" si="5"/>
        <v>1905</v>
      </c>
      <c r="CA6" s="529">
        <f t="shared" si="5"/>
        <v>1905</v>
      </c>
      <c r="CB6" s="529">
        <f t="shared" si="5"/>
        <v>1905</v>
      </c>
      <c r="CC6" s="529">
        <f t="shared" si="5"/>
        <v>1905</v>
      </c>
      <c r="CD6" s="337">
        <f>+BQ6+1</f>
        <v>1906</v>
      </c>
      <c r="CE6" s="529">
        <f t="shared" ref="CE6:CP6" si="6">+CD6</f>
        <v>1906</v>
      </c>
      <c r="CF6" s="529">
        <f t="shared" si="6"/>
        <v>1906</v>
      </c>
      <c r="CG6" s="529">
        <f t="shared" si="6"/>
        <v>1906</v>
      </c>
      <c r="CH6" s="529">
        <f t="shared" si="6"/>
        <v>1906</v>
      </c>
      <c r="CI6" s="529">
        <f t="shared" si="6"/>
        <v>1906</v>
      </c>
      <c r="CJ6" s="529">
        <f t="shared" si="6"/>
        <v>1906</v>
      </c>
      <c r="CK6" s="529">
        <f t="shared" si="6"/>
        <v>1906</v>
      </c>
      <c r="CL6" s="529">
        <f t="shared" si="6"/>
        <v>1906</v>
      </c>
      <c r="CM6" s="529">
        <f t="shared" si="6"/>
        <v>1906</v>
      </c>
      <c r="CN6" s="529">
        <f t="shared" si="6"/>
        <v>1906</v>
      </c>
      <c r="CO6" s="529">
        <f t="shared" si="6"/>
        <v>1906</v>
      </c>
      <c r="CP6" s="529">
        <f t="shared" si="6"/>
        <v>1906</v>
      </c>
      <c r="CQ6" s="337">
        <f>+CD6+1</f>
        <v>1907</v>
      </c>
      <c r="CR6" s="529">
        <f t="shared" ref="CR6:DC6" si="7">+CQ6</f>
        <v>1907</v>
      </c>
      <c r="CS6" s="529">
        <f t="shared" si="7"/>
        <v>1907</v>
      </c>
      <c r="CT6" s="529">
        <f t="shared" si="7"/>
        <v>1907</v>
      </c>
      <c r="CU6" s="529">
        <f t="shared" si="7"/>
        <v>1907</v>
      </c>
      <c r="CV6" s="529">
        <f t="shared" si="7"/>
        <v>1907</v>
      </c>
      <c r="CW6" s="529">
        <f t="shared" si="7"/>
        <v>1907</v>
      </c>
      <c r="CX6" s="529">
        <f t="shared" si="7"/>
        <v>1907</v>
      </c>
      <c r="CY6" s="529">
        <f t="shared" si="7"/>
        <v>1907</v>
      </c>
      <c r="CZ6" s="529">
        <f t="shared" si="7"/>
        <v>1907</v>
      </c>
      <c r="DA6" s="529">
        <f t="shared" si="7"/>
        <v>1907</v>
      </c>
      <c r="DB6" s="529">
        <f t="shared" si="7"/>
        <v>1907</v>
      </c>
      <c r="DC6" s="529">
        <f t="shared" si="7"/>
        <v>1907</v>
      </c>
      <c r="DD6" s="337">
        <f>+CQ6+1</f>
        <v>1908</v>
      </c>
      <c r="DE6" s="529">
        <f t="shared" ref="DE6:DP6" si="8">+DD6</f>
        <v>1908</v>
      </c>
      <c r="DF6" s="529">
        <f t="shared" si="8"/>
        <v>1908</v>
      </c>
      <c r="DG6" s="529">
        <f t="shared" si="8"/>
        <v>1908</v>
      </c>
      <c r="DH6" s="529">
        <f t="shared" si="8"/>
        <v>1908</v>
      </c>
      <c r="DI6" s="529">
        <f t="shared" si="8"/>
        <v>1908</v>
      </c>
      <c r="DJ6" s="529">
        <f t="shared" si="8"/>
        <v>1908</v>
      </c>
      <c r="DK6" s="529">
        <f t="shared" si="8"/>
        <v>1908</v>
      </c>
      <c r="DL6" s="529">
        <f t="shared" si="8"/>
        <v>1908</v>
      </c>
      <c r="DM6" s="529">
        <f t="shared" si="8"/>
        <v>1908</v>
      </c>
      <c r="DN6" s="529">
        <f t="shared" si="8"/>
        <v>1908</v>
      </c>
      <c r="DO6" s="529">
        <f t="shared" si="8"/>
        <v>1908</v>
      </c>
      <c r="DP6" s="529">
        <f t="shared" si="8"/>
        <v>1908</v>
      </c>
      <c r="DQ6" s="337">
        <f>+DD6+1</f>
        <v>1909</v>
      </c>
      <c r="DR6" s="529">
        <f t="shared" ref="DR6:EC6" si="9">+DQ6</f>
        <v>1909</v>
      </c>
      <c r="DS6" s="529">
        <f t="shared" si="9"/>
        <v>1909</v>
      </c>
      <c r="DT6" s="529">
        <f t="shared" si="9"/>
        <v>1909</v>
      </c>
      <c r="DU6" s="529">
        <f t="shared" si="9"/>
        <v>1909</v>
      </c>
      <c r="DV6" s="529">
        <f t="shared" si="9"/>
        <v>1909</v>
      </c>
      <c r="DW6" s="529">
        <f t="shared" si="9"/>
        <v>1909</v>
      </c>
      <c r="DX6" s="529">
        <f t="shared" si="9"/>
        <v>1909</v>
      </c>
      <c r="DY6" s="529">
        <f t="shared" si="9"/>
        <v>1909</v>
      </c>
      <c r="DZ6" s="529">
        <f t="shared" si="9"/>
        <v>1909</v>
      </c>
      <c r="EA6" s="529">
        <f t="shared" si="9"/>
        <v>1909</v>
      </c>
      <c r="EB6" s="529">
        <f t="shared" si="9"/>
        <v>1909</v>
      </c>
      <c r="EC6" s="529">
        <f t="shared" si="9"/>
        <v>1909</v>
      </c>
      <c r="ED6" s="337">
        <f>+DQ6+1</f>
        <v>1910</v>
      </c>
      <c r="EE6" s="529">
        <f t="shared" ref="EE6:EP6" si="10">+ED6</f>
        <v>1910</v>
      </c>
      <c r="EF6" s="529">
        <f t="shared" si="10"/>
        <v>1910</v>
      </c>
      <c r="EG6" s="529">
        <f t="shared" si="10"/>
        <v>1910</v>
      </c>
      <c r="EH6" s="529">
        <f t="shared" si="10"/>
        <v>1910</v>
      </c>
      <c r="EI6" s="529">
        <f t="shared" si="10"/>
        <v>1910</v>
      </c>
      <c r="EJ6" s="529">
        <f t="shared" si="10"/>
        <v>1910</v>
      </c>
      <c r="EK6" s="529">
        <f t="shared" si="10"/>
        <v>1910</v>
      </c>
      <c r="EL6" s="529">
        <f t="shared" si="10"/>
        <v>1910</v>
      </c>
      <c r="EM6" s="529">
        <f t="shared" si="10"/>
        <v>1910</v>
      </c>
      <c r="EN6" s="529">
        <f t="shared" si="10"/>
        <v>1910</v>
      </c>
      <c r="EO6" s="529">
        <f t="shared" si="10"/>
        <v>1910</v>
      </c>
      <c r="EP6" s="529">
        <f t="shared" si="10"/>
        <v>1910</v>
      </c>
      <c r="EQ6" s="337">
        <f>+ED6+1</f>
        <v>1911</v>
      </c>
      <c r="ER6" s="529">
        <f t="shared" ref="ER6:FC6" si="11">+EQ6</f>
        <v>1911</v>
      </c>
      <c r="ES6" s="529">
        <f t="shared" si="11"/>
        <v>1911</v>
      </c>
      <c r="ET6" s="529">
        <f t="shared" si="11"/>
        <v>1911</v>
      </c>
      <c r="EU6" s="529">
        <f t="shared" si="11"/>
        <v>1911</v>
      </c>
      <c r="EV6" s="529">
        <f t="shared" si="11"/>
        <v>1911</v>
      </c>
      <c r="EW6" s="529">
        <f t="shared" si="11"/>
        <v>1911</v>
      </c>
      <c r="EX6" s="529">
        <f t="shared" si="11"/>
        <v>1911</v>
      </c>
      <c r="EY6" s="529">
        <f t="shared" si="11"/>
        <v>1911</v>
      </c>
      <c r="EZ6" s="529">
        <f t="shared" si="11"/>
        <v>1911</v>
      </c>
      <c r="FA6" s="529">
        <f t="shared" si="11"/>
        <v>1911</v>
      </c>
      <c r="FB6" s="529">
        <f t="shared" si="11"/>
        <v>1911</v>
      </c>
      <c r="FC6" s="529">
        <f t="shared" si="11"/>
        <v>1911</v>
      </c>
      <c r="FD6" s="337">
        <f>+EQ6+1</f>
        <v>1912</v>
      </c>
      <c r="FE6" s="529">
        <f t="shared" ref="FE6:FP6" si="12">+FD6</f>
        <v>1912</v>
      </c>
      <c r="FF6" s="529">
        <f t="shared" si="12"/>
        <v>1912</v>
      </c>
      <c r="FG6" s="529">
        <f t="shared" si="12"/>
        <v>1912</v>
      </c>
      <c r="FH6" s="529">
        <f t="shared" si="12"/>
        <v>1912</v>
      </c>
      <c r="FI6" s="529">
        <f t="shared" si="12"/>
        <v>1912</v>
      </c>
      <c r="FJ6" s="529">
        <f t="shared" si="12"/>
        <v>1912</v>
      </c>
      <c r="FK6" s="529">
        <f t="shared" si="12"/>
        <v>1912</v>
      </c>
      <c r="FL6" s="529">
        <f t="shared" si="12"/>
        <v>1912</v>
      </c>
      <c r="FM6" s="529">
        <f t="shared" si="12"/>
        <v>1912</v>
      </c>
      <c r="FN6" s="529">
        <f t="shared" si="12"/>
        <v>1912</v>
      </c>
      <c r="FO6" s="529">
        <f t="shared" si="12"/>
        <v>1912</v>
      </c>
      <c r="FP6" s="529">
        <f t="shared" si="12"/>
        <v>1912</v>
      </c>
      <c r="FQ6" s="337">
        <f>+FD6+1</f>
        <v>1913</v>
      </c>
      <c r="FR6" s="529">
        <f t="shared" ref="FR6:IC6" si="13">+FQ6</f>
        <v>1913</v>
      </c>
      <c r="FS6" s="529">
        <f t="shared" si="13"/>
        <v>1913</v>
      </c>
      <c r="FT6" s="529">
        <f t="shared" si="13"/>
        <v>1913</v>
      </c>
      <c r="FU6" s="529">
        <f t="shared" si="13"/>
        <v>1913</v>
      </c>
      <c r="FV6" s="529">
        <f t="shared" si="13"/>
        <v>1913</v>
      </c>
      <c r="FW6" s="529">
        <f t="shared" si="13"/>
        <v>1913</v>
      </c>
      <c r="FX6" s="529">
        <f t="shared" si="13"/>
        <v>1913</v>
      </c>
      <c r="FY6" s="529">
        <f t="shared" si="13"/>
        <v>1913</v>
      </c>
      <c r="FZ6" s="529">
        <f t="shared" si="13"/>
        <v>1913</v>
      </c>
      <c r="GA6" s="529">
        <f t="shared" si="13"/>
        <v>1913</v>
      </c>
      <c r="GB6" s="529">
        <f t="shared" si="13"/>
        <v>1913</v>
      </c>
      <c r="GC6" s="529">
        <f t="shared" si="13"/>
        <v>1913</v>
      </c>
      <c r="GD6" s="337">
        <f>+FQ6+1</f>
        <v>1914</v>
      </c>
      <c r="GE6" s="529">
        <f t="shared" si="13"/>
        <v>1914</v>
      </c>
      <c r="GF6" s="529">
        <f t="shared" si="13"/>
        <v>1914</v>
      </c>
      <c r="GG6" s="529">
        <f t="shared" si="13"/>
        <v>1914</v>
      </c>
      <c r="GH6" s="529">
        <f t="shared" si="13"/>
        <v>1914</v>
      </c>
      <c r="GI6" s="529">
        <f t="shared" si="13"/>
        <v>1914</v>
      </c>
      <c r="GJ6" s="529">
        <f t="shared" si="13"/>
        <v>1914</v>
      </c>
      <c r="GK6" s="529">
        <f t="shared" si="13"/>
        <v>1914</v>
      </c>
      <c r="GL6" s="529">
        <f t="shared" si="13"/>
        <v>1914</v>
      </c>
      <c r="GM6" s="529">
        <f t="shared" si="13"/>
        <v>1914</v>
      </c>
      <c r="GN6" s="529">
        <f t="shared" si="13"/>
        <v>1914</v>
      </c>
      <c r="GO6" s="529">
        <f t="shared" si="13"/>
        <v>1914</v>
      </c>
      <c r="GP6" s="529">
        <f t="shared" si="13"/>
        <v>1914</v>
      </c>
      <c r="GQ6" s="337">
        <f>+GD6+1</f>
        <v>1915</v>
      </c>
      <c r="GR6" s="529">
        <f t="shared" si="13"/>
        <v>1915</v>
      </c>
      <c r="GS6" s="529">
        <f t="shared" si="13"/>
        <v>1915</v>
      </c>
      <c r="GT6" s="529">
        <f t="shared" si="13"/>
        <v>1915</v>
      </c>
      <c r="GU6" s="529">
        <f t="shared" si="13"/>
        <v>1915</v>
      </c>
      <c r="GV6" s="529">
        <f t="shared" si="13"/>
        <v>1915</v>
      </c>
      <c r="GW6" s="529">
        <f t="shared" si="13"/>
        <v>1915</v>
      </c>
      <c r="GX6" s="529">
        <f t="shared" si="13"/>
        <v>1915</v>
      </c>
      <c r="GY6" s="529">
        <f t="shared" si="13"/>
        <v>1915</v>
      </c>
      <c r="GZ6" s="529">
        <f t="shared" si="13"/>
        <v>1915</v>
      </c>
      <c r="HA6" s="529">
        <f t="shared" si="13"/>
        <v>1915</v>
      </c>
      <c r="HB6" s="529">
        <f t="shared" si="13"/>
        <v>1915</v>
      </c>
      <c r="HC6" s="529">
        <f t="shared" si="13"/>
        <v>1915</v>
      </c>
      <c r="HD6" s="337">
        <f>+GQ6+1</f>
        <v>1916</v>
      </c>
      <c r="HE6" s="529">
        <f t="shared" si="13"/>
        <v>1916</v>
      </c>
      <c r="HF6" s="529">
        <f t="shared" si="13"/>
        <v>1916</v>
      </c>
      <c r="HG6" s="529">
        <f t="shared" si="13"/>
        <v>1916</v>
      </c>
      <c r="HH6" s="529">
        <f t="shared" si="13"/>
        <v>1916</v>
      </c>
      <c r="HI6" s="529">
        <f t="shared" si="13"/>
        <v>1916</v>
      </c>
      <c r="HJ6" s="529">
        <f t="shared" si="13"/>
        <v>1916</v>
      </c>
      <c r="HK6" s="529">
        <f t="shared" si="13"/>
        <v>1916</v>
      </c>
      <c r="HL6" s="529">
        <f t="shared" si="13"/>
        <v>1916</v>
      </c>
      <c r="HM6" s="529">
        <f t="shared" si="13"/>
        <v>1916</v>
      </c>
      <c r="HN6" s="529">
        <f t="shared" si="13"/>
        <v>1916</v>
      </c>
      <c r="HO6" s="529">
        <f t="shared" si="13"/>
        <v>1916</v>
      </c>
      <c r="HP6" s="529">
        <f t="shared" si="13"/>
        <v>1916</v>
      </c>
      <c r="HQ6" s="337">
        <f>+HD6+1</f>
        <v>1917</v>
      </c>
      <c r="HR6" s="529">
        <f t="shared" si="13"/>
        <v>1917</v>
      </c>
      <c r="HS6" s="529">
        <f t="shared" si="13"/>
        <v>1917</v>
      </c>
      <c r="HT6" s="529">
        <f t="shared" si="13"/>
        <v>1917</v>
      </c>
      <c r="HU6" s="529">
        <f t="shared" si="13"/>
        <v>1917</v>
      </c>
      <c r="HV6" s="529">
        <f t="shared" si="13"/>
        <v>1917</v>
      </c>
      <c r="HW6" s="529">
        <f t="shared" si="13"/>
        <v>1917</v>
      </c>
      <c r="HX6" s="529">
        <f t="shared" si="13"/>
        <v>1917</v>
      </c>
      <c r="HY6" s="529">
        <f t="shared" si="13"/>
        <v>1917</v>
      </c>
      <c r="HZ6" s="529">
        <f t="shared" si="13"/>
        <v>1917</v>
      </c>
      <c r="IA6" s="529">
        <f t="shared" si="13"/>
        <v>1917</v>
      </c>
      <c r="IB6" s="529">
        <f t="shared" si="13"/>
        <v>1917</v>
      </c>
      <c r="IC6" s="529">
        <f t="shared" si="13"/>
        <v>1917</v>
      </c>
      <c r="ID6" s="337">
        <f>+HQ6+1</f>
        <v>1918</v>
      </c>
      <c r="IE6" s="529">
        <f t="shared" ref="IE6:IP6" si="14">+ID6</f>
        <v>1918</v>
      </c>
      <c r="IF6" s="529">
        <f t="shared" si="14"/>
        <v>1918</v>
      </c>
      <c r="IG6" s="529">
        <f t="shared" si="14"/>
        <v>1918</v>
      </c>
      <c r="IH6" s="529">
        <f t="shared" si="14"/>
        <v>1918</v>
      </c>
      <c r="II6" s="529">
        <f t="shared" si="14"/>
        <v>1918</v>
      </c>
      <c r="IJ6" s="529">
        <f t="shared" si="14"/>
        <v>1918</v>
      </c>
      <c r="IK6" s="529">
        <f t="shared" si="14"/>
        <v>1918</v>
      </c>
      <c r="IL6" s="529">
        <f t="shared" si="14"/>
        <v>1918</v>
      </c>
      <c r="IM6" s="529">
        <f t="shared" si="14"/>
        <v>1918</v>
      </c>
      <c r="IN6" s="529">
        <f t="shared" si="14"/>
        <v>1918</v>
      </c>
      <c r="IO6" s="529">
        <f t="shared" si="14"/>
        <v>1918</v>
      </c>
      <c r="IP6" s="529">
        <f t="shared" si="14"/>
        <v>1918</v>
      </c>
      <c r="IQ6" s="337">
        <f>+ID6+1</f>
        <v>1919</v>
      </c>
      <c r="IR6" s="529">
        <f t="shared" ref="IR6:JC6" si="15">+IQ6</f>
        <v>1919</v>
      </c>
      <c r="IS6" s="529">
        <f t="shared" si="15"/>
        <v>1919</v>
      </c>
      <c r="IT6" s="529">
        <f t="shared" si="15"/>
        <v>1919</v>
      </c>
      <c r="IU6" s="529">
        <f t="shared" si="15"/>
        <v>1919</v>
      </c>
      <c r="IV6" s="529">
        <f t="shared" si="15"/>
        <v>1919</v>
      </c>
      <c r="IW6" s="529">
        <f t="shared" si="15"/>
        <v>1919</v>
      </c>
      <c r="IX6" s="529">
        <f t="shared" si="15"/>
        <v>1919</v>
      </c>
      <c r="IY6" s="529">
        <f t="shared" si="15"/>
        <v>1919</v>
      </c>
      <c r="IZ6" s="529">
        <f t="shared" si="15"/>
        <v>1919</v>
      </c>
      <c r="JA6" s="529">
        <f t="shared" si="15"/>
        <v>1919</v>
      </c>
      <c r="JB6" s="529">
        <f t="shared" si="15"/>
        <v>1919</v>
      </c>
      <c r="JC6" s="529">
        <f t="shared" si="15"/>
        <v>1919</v>
      </c>
      <c r="JD6" s="337">
        <f>+IQ6+1</f>
        <v>1920</v>
      </c>
      <c r="JE6" s="529">
        <f t="shared" ref="JE6:JP6" si="16">+JD6</f>
        <v>1920</v>
      </c>
      <c r="JF6" s="529">
        <f t="shared" si="16"/>
        <v>1920</v>
      </c>
      <c r="JG6" s="529">
        <f t="shared" si="16"/>
        <v>1920</v>
      </c>
      <c r="JH6" s="529">
        <f t="shared" si="16"/>
        <v>1920</v>
      </c>
      <c r="JI6" s="529">
        <f t="shared" si="16"/>
        <v>1920</v>
      </c>
      <c r="JJ6" s="529">
        <f t="shared" si="16"/>
        <v>1920</v>
      </c>
      <c r="JK6" s="529">
        <f t="shared" si="16"/>
        <v>1920</v>
      </c>
      <c r="JL6" s="529">
        <f t="shared" si="16"/>
        <v>1920</v>
      </c>
      <c r="JM6" s="529">
        <f t="shared" si="16"/>
        <v>1920</v>
      </c>
      <c r="JN6" s="529">
        <f t="shared" si="16"/>
        <v>1920</v>
      </c>
      <c r="JO6" s="529">
        <f t="shared" si="16"/>
        <v>1920</v>
      </c>
      <c r="JP6" s="529">
        <f t="shared" si="16"/>
        <v>1920</v>
      </c>
      <c r="JQ6" s="337">
        <f>+JD6+1</f>
        <v>1921</v>
      </c>
      <c r="JR6" s="529">
        <f t="shared" ref="JR6:KC6" si="17">+JQ6</f>
        <v>1921</v>
      </c>
      <c r="JS6" s="529">
        <f t="shared" si="17"/>
        <v>1921</v>
      </c>
      <c r="JT6" s="529">
        <f t="shared" si="17"/>
        <v>1921</v>
      </c>
      <c r="JU6" s="529">
        <f t="shared" si="17"/>
        <v>1921</v>
      </c>
      <c r="JV6" s="529">
        <f t="shared" si="17"/>
        <v>1921</v>
      </c>
      <c r="JW6" s="529">
        <f t="shared" si="17"/>
        <v>1921</v>
      </c>
      <c r="JX6" s="529">
        <f t="shared" si="17"/>
        <v>1921</v>
      </c>
      <c r="JY6" s="529">
        <f t="shared" si="17"/>
        <v>1921</v>
      </c>
      <c r="JZ6" s="529">
        <f t="shared" si="17"/>
        <v>1921</v>
      </c>
      <c r="KA6" s="529">
        <f t="shared" si="17"/>
        <v>1921</v>
      </c>
      <c r="KB6" s="529">
        <f t="shared" si="17"/>
        <v>1921</v>
      </c>
      <c r="KC6" s="529">
        <f t="shared" si="17"/>
        <v>1921</v>
      </c>
      <c r="KD6" s="337">
        <f>+JQ6+1</f>
        <v>1922</v>
      </c>
      <c r="KE6" s="529">
        <f t="shared" ref="KE6:KP6" si="18">+KD6</f>
        <v>1922</v>
      </c>
      <c r="KF6" s="529">
        <f t="shared" si="18"/>
        <v>1922</v>
      </c>
      <c r="KG6" s="529">
        <f t="shared" si="18"/>
        <v>1922</v>
      </c>
      <c r="KH6" s="529">
        <f t="shared" si="18"/>
        <v>1922</v>
      </c>
      <c r="KI6" s="529">
        <f t="shared" si="18"/>
        <v>1922</v>
      </c>
      <c r="KJ6" s="529">
        <f t="shared" si="18"/>
        <v>1922</v>
      </c>
      <c r="KK6" s="529">
        <f t="shared" si="18"/>
        <v>1922</v>
      </c>
      <c r="KL6" s="529">
        <f t="shared" si="18"/>
        <v>1922</v>
      </c>
      <c r="KM6" s="529">
        <f t="shared" si="18"/>
        <v>1922</v>
      </c>
      <c r="KN6" s="529">
        <f t="shared" si="18"/>
        <v>1922</v>
      </c>
      <c r="KO6" s="529">
        <f t="shared" si="18"/>
        <v>1922</v>
      </c>
      <c r="KP6" s="529">
        <f t="shared" si="18"/>
        <v>1922</v>
      </c>
      <c r="KQ6" s="337">
        <f>+KD6+1</f>
        <v>1923</v>
      </c>
      <c r="KR6" s="529">
        <f t="shared" ref="KR6:NC6" si="19">+KQ6</f>
        <v>1923</v>
      </c>
      <c r="KS6" s="529">
        <f t="shared" si="19"/>
        <v>1923</v>
      </c>
      <c r="KT6" s="529">
        <f t="shared" si="19"/>
        <v>1923</v>
      </c>
      <c r="KU6" s="529">
        <f t="shared" si="19"/>
        <v>1923</v>
      </c>
      <c r="KV6" s="529">
        <f t="shared" si="19"/>
        <v>1923</v>
      </c>
      <c r="KW6" s="529">
        <f t="shared" si="19"/>
        <v>1923</v>
      </c>
      <c r="KX6" s="529">
        <f t="shared" si="19"/>
        <v>1923</v>
      </c>
      <c r="KY6" s="529">
        <f t="shared" si="19"/>
        <v>1923</v>
      </c>
      <c r="KZ6" s="529">
        <f t="shared" si="19"/>
        <v>1923</v>
      </c>
      <c r="LA6" s="529">
        <f t="shared" si="19"/>
        <v>1923</v>
      </c>
      <c r="LB6" s="529">
        <f t="shared" si="19"/>
        <v>1923</v>
      </c>
      <c r="LC6" s="529">
        <f t="shared" si="19"/>
        <v>1923</v>
      </c>
      <c r="LD6" s="337">
        <f>+KQ6+1</f>
        <v>1924</v>
      </c>
      <c r="LE6" s="529">
        <f t="shared" si="19"/>
        <v>1924</v>
      </c>
      <c r="LF6" s="529">
        <f t="shared" si="19"/>
        <v>1924</v>
      </c>
      <c r="LG6" s="529">
        <f t="shared" si="19"/>
        <v>1924</v>
      </c>
      <c r="LH6" s="529">
        <f t="shared" si="19"/>
        <v>1924</v>
      </c>
      <c r="LI6" s="529">
        <f t="shared" si="19"/>
        <v>1924</v>
      </c>
      <c r="LJ6" s="529">
        <f t="shared" si="19"/>
        <v>1924</v>
      </c>
      <c r="LK6" s="529">
        <f t="shared" si="19"/>
        <v>1924</v>
      </c>
      <c r="LL6" s="529">
        <f t="shared" si="19"/>
        <v>1924</v>
      </c>
      <c r="LM6" s="529">
        <f t="shared" si="19"/>
        <v>1924</v>
      </c>
      <c r="LN6" s="529">
        <f t="shared" si="19"/>
        <v>1924</v>
      </c>
      <c r="LO6" s="529">
        <f t="shared" si="19"/>
        <v>1924</v>
      </c>
      <c r="LP6" s="529">
        <f t="shared" si="19"/>
        <v>1924</v>
      </c>
      <c r="LQ6" s="337">
        <f>+LD6+1</f>
        <v>1925</v>
      </c>
      <c r="LR6" s="529">
        <f t="shared" si="19"/>
        <v>1925</v>
      </c>
      <c r="LS6" s="529">
        <f t="shared" si="19"/>
        <v>1925</v>
      </c>
      <c r="LT6" s="529">
        <f t="shared" si="19"/>
        <v>1925</v>
      </c>
      <c r="LU6" s="529">
        <f t="shared" si="19"/>
        <v>1925</v>
      </c>
      <c r="LV6" s="529">
        <f t="shared" si="19"/>
        <v>1925</v>
      </c>
      <c r="LW6" s="529">
        <f t="shared" si="19"/>
        <v>1925</v>
      </c>
      <c r="LX6" s="529">
        <f t="shared" si="19"/>
        <v>1925</v>
      </c>
      <c r="LY6" s="529">
        <f t="shared" si="19"/>
        <v>1925</v>
      </c>
      <c r="LZ6" s="529">
        <f t="shared" si="19"/>
        <v>1925</v>
      </c>
      <c r="MA6" s="529">
        <f t="shared" si="19"/>
        <v>1925</v>
      </c>
      <c r="MB6" s="529">
        <f t="shared" si="19"/>
        <v>1925</v>
      </c>
      <c r="MC6" s="529">
        <f t="shared" si="19"/>
        <v>1925</v>
      </c>
      <c r="MD6" s="337">
        <f>+LQ6+1</f>
        <v>1926</v>
      </c>
      <c r="ME6" s="529">
        <f t="shared" si="19"/>
        <v>1926</v>
      </c>
      <c r="MF6" s="529">
        <f t="shared" si="19"/>
        <v>1926</v>
      </c>
      <c r="MG6" s="529">
        <f t="shared" si="19"/>
        <v>1926</v>
      </c>
      <c r="MH6" s="529">
        <f t="shared" si="19"/>
        <v>1926</v>
      </c>
      <c r="MI6" s="529">
        <f t="shared" si="19"/>
        <v>1926</v>
      </c>
      <c r="MJ6" s="529">
        <f t="shared" si="19"/>
        <v>1926</v>
      </c>
      <c r="MK6" s="529">
        <f t="shared" si="19"/>
        <v>1926</v>
      </c>
      <c r="ML6" s="529">
        <f t="shared" si="19"/>
        <v>1926</v>
      </c>
      <c r="MM6" s="529">
        <f t="shared" si="19"/>
        <v>1926</v>
      </c>
      <c r="MN6" s="529">
        <f t="shared" si="19"/>
        <v>1926</v>
      </c>
      <c r="MO6" s="529">
        <f t="shared" si="19"/>
        <v>1926</v>
      </c>
      <c r="MP6" s="529">
        <f t="shared" si="19"/>
        <v>1926</v>
      </c>
      <c r="MQ6" s="337">
        <f>+MD6+1</f>
        <v>1927</v>
      </c>
      <c r="MR6" s="529">
        <f t="shared" si="19"/>
        <v>1927</v>
      </c>
      <c r="MS6" s="529">
        <f t="shared" si="19"/>
        <v>1927</v>
      </c>
      <c r="MT6" s="529">
        <f t="shared" si="19"/>
        <v>1927</v>
      </c>
      <c r="MU6" s="529">
        <f t="shared" si="19"/>
        <v>1927</v>
      </c>
      <c r="MV6" s="529">
        <f t="shared" si="19"/>
        <v>1927</v>
      </c>
      <c r="MW6" s="529">
        <f t="shared" si="19"/>
        <v>1927</v>
      </c>
      <c r="MX6" s="529">
        <f t="shared" si="19"/>
        <v>1927</v>
      </c>
      <c r="MY6" s="529">
        <f t="shared" si="19"/>
        <v>1927</v>
      </c>
      <c r="MZ6" s="529">
        <f t="shared" si="19"/>
        <v>1927</v>
      </c>
      <c r="NA6" s="529">
        <f t="shared" si="19"/>
        <v>1927</v>
      </c>
      <c r="NB6" s="529">
        <f t="shared" si="19"/>
        <v>1927</v>
      </c>
      <c r="NC6" s="529">
        <f t="shared" si="19"/>
        <v>1927</v>
      </c>
      <c r="ND6" s="337">
        <f>+MQ6+1</f>
        <v>1928</v>
      </c>
      <c r="NE6" s="529">
        <f t="shared" ref="NE6:NP6" si="20">+ND6</f>
        <v>1928</v>
      </c>
      <c r="NF6" s="529">
        <f t="shared" si="20"/>
        <v>1928</v>
      </c>
      <c r="NG6" s="529">
        <f t="shared" si="20"/>
        <v>1928</v>
      </c>
      <c r="NH6" s="529">
        <f t="shared" si="20"/>
        <v>1928</v>
      </c>
      <c r="NI6" s="529">
        <f t="shared" si="20"/>
        <v>1928</v>
      </c>
      <c r="NJ6" s="529">
        <f t="shared" si="20"/>
        <v>1928</v>
      </c>
      <c r="NK6" s="529">
        <f t="shared" si="20"/>
        <v>1928</v>
      </c>
      <c r="NL6" s="529">
        <f t="shared" si="20"/>
        <v>1928</v>
      </c>
      <c r="NM6" s="529">
        <f t="shared" si="20"/>
        <v>1928</v>
      </c>
      <c r="NN6" s="529">
        <f t="shared" si="20"/>
        <v>1928</v>
      </c>
      <c r="NO6" s="529">
        <f t="shared" si="20"/>
        <v>1928</v>
      </c>
      <c r="NP6" s="529">
        <f t="shared" si="20"/>
        <v>1928</v>
      </c>
      <c r="NQ6" s="337">
        <f>+ND6+1</f>
        <v>1929</v>
      </c>
      <c r="NR6" s="529">
        <f t="shared" ref="NR6:OC6" si="21">+NQ6</f>
        <v>1929</v>
      </c>
      <c r="NS6" s="529">
        <f t="shared" si="21"/>
        <v>1929</v>
      </c>
      <c r="NT6" s="529">
        <f t="shared" si="21"/>
        <v>1929</v>
      </c>
      <c r="NU6" s="529">
        <f t="shared" si="21"/>
        <v>1929</v>
      </c>
      <c r="NV6" s="529">
        <f t="shared" si="21"/>
        <v>1929</v>
      </c>
      <c r="NW6" s="529">
        <f t="shared" si="21"/>
        <v>1929</v>
      </c>
      <c r="NX6" s="529">
        <f t="shared" si="21"/>
        <v>1929</v>
      </c>
      <c r="NY6" s="529">
        <f t="shared" si="21"/>
        <v>1929</v>
      </c>
      <c r="NZ6" s="529">
        <f t="shared" si="21"/>
        <v>1929</v>
      </c>
      <c r="OA6" s="529">
        <f t="shared" si="21"/>
        <v>1929</v>
      </c>
      <c r="OB6" s="529">
        <f t="shared" si="21"/>
        <v>1929</v>
      </c>
      <c r="OC6" s="529">
        <f t="shared" si="21"/>
        <v>1929</v>
      </c>
      <c r="OD6" s="337">
        <f>+NQ6+1</f>
        <v>1930</v>
      </c>
      <c r="OE6" s="529">
        <f t="shared" ref="OE6:OP6" si="22">+OD6</f>
        <v>1930</v>
      </c>
      <c r="OF6" s="529">
        <f t="shared" si="22"/>
        <v>1930</v>
      </c>
      <c r="OG6" s="529">
        <f t="shared" si="22"/>
        <v>1930</v>
      </c>
      <c r="OH6" s="529">
        <f t="shared" si="22"/>
        <v>1930</v>
      </c>
      <c r="OI6" s="529">
        <f t="shared" si="22"/>
        <v>1930</v>
      </c>
      <c r="OJ6" s="529">
        <f t="shared" si="22"/>
        <v>1930</v>
      </c>
      <c r="OK6" s="529">
        <f t="shared" si="22"/>
        <v>1930</v>
      </c>
      <c r="OL6" s="529">
        <f t="shared" si="22"/>
        <v>1930</v>
      </c>
      <c r="OM6" s="529">
        <f t="shared" si="22"/>
        <v>1930</v>
      </c>
      <c r="ON6" s="529">
        <f t="shared" si="22"/>
        <v>1930</v>
      </c>
      <c r="OO6" s="529">
        <f t="shared" si="22"/>
        <v>1930</v>
      </c>
      <c r="OP6" s="529">
        <f t="shared" si="22"/>
        <v>1930</v>
      </c>
      <c r="OQ6" s="337">
        <f>+OD6+1</f>
        <v>1931</v>
      </c>
      <c r="OR6" s="529">
        <f t="shared" ref="OR6:PC6" si="23">+OQ6</f>
        <v>1931</v>
      </c>
      <c r="OS6" s="529">
        <f t="shared" si="23"/>
        <v>1931</v>
      </c>
      <c r="OT6" s="529">
        <f t="shared" si="23"/>
        <v>1931</v>
      </c>
      <c r="OU6" s="529">
        <f t="shared" si="23"/>
        <v>1931</v>
      </c>
      <c r="OV6" s="529">
        <f t="shared" si="23"/>
        <v>1931</v>
      </c>
      <c r="OW6" s="529">
        <f t="shared" si="23"/>
        <v>1931</v>
      </c>
      <c r="OX6" s="529">
        <f t="shared" si="23"/>
        <v>1931</v>
      </c>
      <c r="OY6" s="529">
        <f t="shared" si="23"/>
        <v>1931</v>
      </c>
      <c r="OZ6" s="529">
        <f t="shared" si="23"/>
        <v>1931</v>
      </c>
      <c r="PA6" s="529">
        <f t="shared" si="23"/>
        <v>1931</v>
      </c>
      <c r="PB6" s="529">
        <f t="shared" si="23"/>
        <v>1931</v>
      </c>
      <c r="PC6" s="529">
        <f t="shared" si="23"/>
        <v>1931</v>
      </c>
      <c r="PD6" s="337">
        <f>+OQ6+1</f>
        <v>1932</v>
      </c>
      <c r="PE6" s="529">
        <f t="shared" ref="PE6:PP6" si="24">+PD6</f>
        <v>1932</v>
      </c>
      <c r="PF6" s="529">
        <f t="shared" si="24"/>
        <v>1932</v>
      </c>
      <c r="PG6" s="529">
        <f t="shared" si="24"/>
        <v>1932</v>
      </c>
      <c r="PH6" s="529">
        <f t="shared" si="24"/>
        <v>1932</v>
      </c>
      <c r="PI6" s="529">
        <f t="shared" si="24"/>
        <v>1932</v>
      </c>
      <c r="PJ6" s="529">
        <f t="shared" si="24"/>
        <v>1932</v>
      </c>
      <c r="PK6" s="529">
        <f t="shared" si="24"/>
        <v>1932</v>
      </c>
      <c r="PL6" s="529">
        <f t="shared" si="24"/>
        <v>1932</v>
      </c>
      <c r="PM6" s="529">
        <f t="shared" si="24"/>
        <v>1932</v>
      </c>
      <c r="PN6" s="529">
        <f t="shared" si="24"/>
        <v>1932</v>
      </c>
      <c r="PO6" s="529">
        <f t="shared" si="24"/>
        <v>1932</v>
      </c>
      <c r="PP6" s="529">
        <f t="shared" si="24"/>
        <v>1932</v>
      </c>
      <c r="PQ6" s="337">
        <f>+PD6+1</f>
        <v>1933</v>
      </c>
      <c r="PR6" s="529">
        <f t="shared" ref="PR6:QC6" si="25">+PQ6</f>
        <v>1933</v>
      </c>
      <c r="PS6" s="529">
        <f t="shared" si="25"/>
        <v>1933</v>
      </c>
      <c r="PT6" s="529">
        <f t="shared" si="25"/>
        <v>1933</v>
      </c>
      <c r="PU6" s="529">
        <f t="shared" si="25"/>
        <v>1933</v>
      </c>
      <c r="PV6" s="529">
        <f t="shared" si="25"/>
        <v>1933</v>
      </c>
      <c r="PW6" s="529">
        <f t="shared" si="25"/>
        <v>1933</v>
      </c>
      <c r="PX6" s="529">
        <f t="shared" si="25"/>
        <v>1933</v>
      </c>
      <c r="PY6" s="529">
        <f t="shared" si="25"/>
        <v>1933</v>
      </c>
      <c r="PZ6" s="529">
        <f t="shared" si="25"/>
        <v>1933</v>
      </c>
      <c r="QA6" s="529">
        <f t="shared" si="25"/>
        <v>1933</v>
      </c>
      <c r="QB6" s="529">
        <f t="shared" si="25"/>
        <v>1933</v>
      </c>
      <c r="QC6" s="529">
        <f t="shared" si="25"/>
        <v>1933</v>
      </c>
      <c r="QD6" s="337">
        <f>+PQ6+1</f>
        <v>1934</v>
      </c>
      <c r="QE6" s="529">
        <f t="shared" ref="QE6:QP6" si="26">+QD6</f>
        <v>1934</v>
      </c>
      <c r="QF6" s="529">
        <f t="shared" si="26"/>
        <v>1934</v>
      </c>
      <c r="QG6" s="529">
        <f t="shared" si="26"/>
        <v>1934</v>
      </c>
      <c r="QH6" s="529">
        <f t="shared" si="26"/>
        <v>1934</v>
      </c>
      <c r="QI6" s="529">
        <f t="shared" si="26"/>
        <v>1934</v>
      </c>
      <c r="QJ6" s="529">
        <f t="shared" si="26"/>
        <v>1934</v>
      </c>
      <c r="QK6" s="529">
        <f t="shared" si="26"/>
        <v>1934</v>
      </c>
      <c r="QL6" s="529">
        <f t="shared" si="26"/>
        <v>1934</v>
      </c>
      <c r="QM6" s="529">
        <f t="shared" si="26"/>
        <v>1934</v>
      </c>
      <c r="QN6" s="529">
        <f t="shared" si="26"/>
        <v>1934</v>
      </c>
      <c r="QO6" s="529">
        <f t="shared" si="26"/>
        <v>1934</v>
      </c>
      <c r="QP6" s="529">
        <f t="shared" si="26"/>
        <v>1934</v>
      </c>
      <c r="QQ6" s="337">
        <f>+QD6+1</f>
        <v>1935</v>
      </c>
      <c r="QR6" s="529">
        <f t="shared" ref="QR6:TC6" si="27">+QQ6</f>
        <v>1935</v>
      </c>
      <c r="QS6" s="529">
        <f t="shared" si="27"/>
        <v>1935</v>
      </c>
      <c r="QT6" s="529">
        <f t="shared" si="27"/>
        <v>1935</v>
      </c>
      <c r="QU6" s="529">
        <f t="shared" si="27"/>
        <v>1935</v>
      </c>
      <c r="QV6" s="529">
        <f t="shared" si="27"/>
        <v>1935</v>
      </c>
      <c r="QW6" s="529">
        <f t="shared" si="27"/>
        <v>1935</v>
      </c>
      <c r="QX6" s="529">
        <f t="shared" si="27"/>
        <v>1935</v>
      </c>
      <c r="QY6" s="529">
        <f t="shared" si="27"/>
        <v>1935</v>
      </c>
      <c r="QZ6" s="529">
        <f t="shared" si="27"/>
        <v>1935</v>
      </c>
      <c r="RA6" s="529">
        <f t="shared" si="27"/>
        <v>1935</v>
      </c>
      <c r="RB6" s="529">
        <f t="shared" si="27"/>
        <v>1935</v>
      </c>
      <c r="RC6" s="529">
        <f t="shared" si="27"/>
        <v>1935</v>
      </c>
      <c r="RD6" s="337">
        <f>+QQ6+1</f>
        <v>1936</v>
      </c>
      <c r="RE6" s="529">
        <f t="shared" si="27"/>
        <v>1936</v>
      </c>
      <c r="RF6" s="529">
        <f t="shared" si="27"/>
        <v>1936</v>
      </c>
      <c r="RG6" s="529">
        <f t="shared" si="27"/>
        <v>1936</v>
      </c>
      <c r="RH6" s="529">
        <f t="shared" si="27"/>
        <v>1936</v>
      </c>
      <c r="RI6" s="529">
        <f t="shared" si="27"/>
        <v>1936</v>
      </c>
      <c r="RJ6" s="529">
        <f t="shared" si="27"/>
        <v>1936</v>
      </c>
      <c r="RK6" s="529">
        <f t="shared" si="27"/>
        <v>1936</v>
      </c>
      <c r="RL6" s="529">
        <f t="shared" si="27"/>
        <v>1936</v>
      </c>
      <c r="RM6" s="529">
        <f t="shared" si="27"/>
        <v>1936</v>
      </c>
      <c r="RN6" s="529">
        <f t="shared" si="27"/>
        <v>1936</v>
      </c>
      <c r="RO6" s="529">
        <f t="shared" si="27"/>
        <v>1936</v>
      </c>
      <c r="RP6" s="529">
        <f t="shared" si="27"/>
        <v>1936</v>
      </c>
      <c r="RQ6" s="337">
        <f>+RD6+1</f>
        <v>1937</v>
      </c>
      <c r="RR6" s="529">
        <f t="shared" si="27"/>
        <v>1937</v>
      </c>
      <c r="RS6" s="529">
        <f t="shared" si="27"/>
        <v>1937</v>
      </c>
      <c r="RT6" s="529">
        <f t="shared" si="27"/>
        <v>1937</v>
      </c>
      <c r="RU6" s="529">
        <f t="shared" si="27"/>
        <v>1937</v>
      </c>
      <c r="RV6" s="529">
        <f t="shared" si="27"/>
        <v>1937</v>
      </c>
      <c r="RW6" s="529">
        <f t="shared" si="27"/>
        <v>1937</v>
      </c>
      <c r="RX6" s="529">
        <f t="shared" si="27"/>
        <v>1937</v>
      </c>
      <c r="RY6" s="529">
        <f t="shared" si="27"/>
        <v>1937</v>
      </c>
      <c r="RZ6" s="529">
        <f t="shared" si="27"/>
        <v>1937</v>
      </c>
      <c r="SA6" s="529">
        <f t="shared" si="27"/>
        <v>1937</v>
      </c>
      <c r="SB6" s="529">
        <f t="shared" si="27"/>
        <v>1937</v>
      </c>
      <c r="SC6" s="529">
        <f t="shared" si="27"/>
        <v>1937</v>
      </c>
      <c r="SD6" s="337">
        <f>+RQ6+1</f>
        <v>1938</v>
      </c>
      <c r="SE6" s="529">
        <f t="shared" si="27"/>
        <v>1938</v>
      </c>
      <c r="SF6" s="529">
        <f t="shared" si="27"/>
        <v>1938</v>
      </c>
      <c r="SG6" s="529">
        <f t="shared" si="27"/>
        <v>1938</v>
      </c>
      <c r="SH6" s="529">
        <f t="shared" si="27"/>
        <v>1938</v>
      </c>
      <c r="SI6" s="529">
        <f t="shared" si="27"/>
        <v>1938</v>
      </c>
      <c r="SJ6" s="529">
        <f t="shared" si="27"/>
        <v>1938</v>
      </c>
      <c r="SK6" s="529">
        <f t="shared" si="27"/>
        <v>1938</v>
      </c>
      <c r="SL6" s="529">
        <f t="shared" si="27"/>
        <v>1938</v>
      </c>
      <c r="SM6" s="529">
        <f t="shared" si="27"/>
        <v>1938</v>
      </c>
      <c r="SN6" s="529">
        <f t="shared" si="27"/>
        <v>1938</v>
      </c>
      <c r="SO6" s="529">
        <f t="shared" si="27"/>
        <v>1938</v>
      </c>
      <c r="SP6" s="529">
        <f t="shared" si="27"/>
        <v>1938</v>
      </c>
      <c r="SQ6" s="337">
        <f>+SD6+1</f>
        <v>1939</v>
      </c>
      <c r="SR6" s="529">
        <f t="shared" si="27"/>
        <v>1939</v>
      </c>
      <c r="SS6" s="529">
        <f t="shared" si="27"/>
        <v>1939</v>
      </c>
      <c r="ST6" s="529">
        <f t="shared" si="27"/>
        <v>1939</v>
      </c>
      <c r="SU6" s="529">
        <f t="shared" si="27"/>
        <v>1939</v>
      </c>
      <c r="SV6" s="529">
        <f t="shared" si="27"/>
        <v>1939</v>
      </c>
      <c r="SW6" s="529">
        <f t="shared" si="27"/>
        <v>1939</v>
      </c>
      <c r="SX6" s="529">
        <f t="shared" si="27"/>
        <v>1939</v>
      </c>
      <c r="SY6" s="529">
        <f t="shared" si="27"/>
        <v>1939</v>
      </c>
      <c r="SZ6" s="529">
        <f t="shared" si="27"/>
        <v>1939</v>
      </c>
      <c r="TA6" s="529">
        <f t="shared" si="27"/>
        <v>1939</v>
      </c>
      <c r="TB6" s="529">
        <f t="shared" si="27"/>
        <v>1939</v>
      </c>
      <c r="TC6" s="529">
        <f t="shared" si="27"/>
        <v>1939</v>
      </c>
      <c r="TD6" s="521">
        <f>+SQ6+1</f>
        <v>1940</v>
      </c>
      <c r="TE6" s="656">
        <f t="shared" ref="TE6:TP6" si="28">+TD6</f>
        <v>1940</v>
      </c>
      <c r="TF6" s="656">
        <f t="shared" si="28"/>
        <v>1940</v>
      </c>
      <c r="TG6" s="656">
        <f t="shared" si="28"/>
        <v>1940</v>
      </c>
      <c r="TH6" s="656">
        <f t="shared" si="28"/>
        <v>1940</v>
      </c>
      <c r="TI6" s="656">
        <f t="shared" si="28"/>
        <v>1940</v>
      </c>
      <c r="TJ6" s="656">
        <f t="shared" si="28"/>
        <v>1940</v>
      </c>
      <c r="TK6" s="656">
        <f t="shared" si="28"/>
        <v>1940</v>
      </c>
      <c r="TL6" s="656">
        <f t="shared" si="28"/>
        <v>1940</v>
      </c>
      <c r="TM6" s="656">
        <f t="shared" si="28"/>
        <v>1940</v>
      </c>
      <c r="TN6" s="656">
        <f t="shared" si="28"/>
        <v>1940</v>
      </c>
      <c r="TO6" s="656">
        <f t="shared" si="28"/>
        <v>1940</v>
      </c>
      <c r="TP6" s="656">
        <f t="shared" si="28"/>
        <v>1940</v>
      </c>
      <c r="TQ6" s="521">
        <f>+TD6+1</f>
        <v>1941</v>
      </c>
      <c r="TR6" s="656">
        <f t="shared" ref="TR6:UC6" si="29">+TQ6</f>
        <v>1941</v>
      </c>
      <c r="TS6" s="656">
        <f t="shared" si="29"/>
        <v>1941</v>
      </c>
      <c r="TT6" s="656">
        <f t="shared" si="29"/>
        <v>1941</v>
      </c>
      <c r="TU6" s="656">
        <f t="shared" si="29"/>
        <v>1941</v>
      </c>
      <c r="TV6" s="656">
        <f t="shared" si="29"/>
        <v>1941</v>
      </c>
      <c r="TW6" s="656">
        <f t="shared" si="29"/>
        <v>1941</v>
      </c>
      <c r="TX6" s="656">
        <f t="shared" si="29"/>
        <v>1941</v>
      </c>
      <c r="TY6" s="656">
        <f t="shared" si="29"/>
        <v>1941</v>
      </c>
      <c r="TZ6" s="656">
        <f t="shared" si="29"/>
        <v>1941</v>
      </c>
      <c r="UA6" s="656">
        <f t="shared" si="29"/>
        <v>1941</v>
      </c>
      <c r="UB6" s="656">
        <f t="shared" si="29"/>
        <v>1941</v>
      </c>
      <c r="UC6" s="656">
        <f t="shared" si="29"/>
        <v>1941</v>
      </c>
      <c r="UD6" s="521">
        <f>+TQ6+1</f>
        <v>1942</v>
      </c>
      <c r="UE6" s="656">
        <f t="shared" ref="UE6:UP6" si="30">+UD6</f>
        <v>1942</v>
      </c>
      <c r="UF6" s="656">
        <f t="shared" si="30"/>
        <v>1942</v>
      </c>
      <c r="UG6" s="656">
        <f t="shared" si="30"/>
        <v>1942</v>
      </c>
      <c r="UH6" s="656">
        <f t="shared" si="30"/>
        <v>1942</v>
      </c>
      <c r="UI6" s="656">
        <f t="shared" si="30"/>
        <v>1942</v>
      </c>
      <c r="UJ6" s="656">
        <f t="shared" si="30"/>
        <v>1942</v>
      </c>
      <c r="UK6" s="656">
        <f t="shared" si="30"/>
        <v>1942</v>
      </c>
      <c r="UL6" s="656">
        <f t="shared" si="30"/>
        <v>1942</v>
      </c>
      <c r="UM6" s="656">
        <f t="shared" si="30"/>
        <v>1942</v>
      </c>
      <c r="UN6" s="656">
        <f t="shared" si="30"/>
        <v>1942</v>
      </c>
      <c r="UO6" s="656">
        <f t="shared" si="30"/>
        <v>1942</v>
      </c>
      <c r="UP6" s="656">
        <f t="shared" si="30"/>
        <v>1942</v>
      </c>
      <c r="UQ6" s="521">
        <f>+UD6+1</f>
        <v>1943</v>
      </c>
      <c r="UR6" s="656">
        <f t="shared" ref="UR6:VC6" si="31">+UQ6</f>
        <v>1943</v>
      </c>
      <c r="US6" s="656">
        <f t="shared" si="31"/>
        <v>1943</v>
      </c>
      <c r="UT6" s="656">
        <f t="shared" si="31"/>
        <v>1943</v>
      </c>
      <c r="UU6" s="656">
        <f t="shared" si="31"/>
        <v>1943</v>
      </c>
      <c r="UV6" s="656">
        <f t="shared" si="31"/>
        <v>1943</v>
      </c>
      <c r="UW6" s="656">
        <f t="shared" si="31"/>
        <v>1943</v>
      </c>
      <c r="UX6" s="656">
        <f t="shared" si="31"/>
        <v>1943</v>
      </c>
      <c r="UY6" s="656">
        <f t="shared" si="31"/>
        <v>1943</v>
      </c>
      <c r="UZ6" s="656">
        <f t="shared" si="31"/>
        <v>1943</v>
      </c>
      <c r="VA6" s="656">
        <f t="shared" si="31"/>
        <v>1943</v>
      </c>
      <c r="VB6" s="656">
        <f t="shared" si="31"/>
        <v>1943</v>
      </c>
      <c r="VC6" s="656">
        <f t="shared" si="31"/>
        <v>1943</v>
      </c>
      <c r="VD6" s="337">
        <f>+UQ6+1</f>
        <v>1944</v>
      </c>
      <c r="VE6" s="529">
        <f t="shared" ref="VE6:XP6" si="32">+VD6</f>
        <v>1944</v>
      </c>
      <c r="VF6" s="529">
        <f t="shared" si="32"/>
        <v>1944</v>
      </c>
      <c r="VG6" s="529">
        <f t="shared" si="32"/>
        <v>1944</v>
      </c>
      <c r="VH6" s="529">
        <f t="shared" si="32"/>
        <v>1944</v>
      </c>
      <c r="VI6" s="529">
        <f t="shared" si="32"/>
        <v>1944</v>
      </c>
      <c r="VJ6" s="529">
        <f t="shared" si="32"/>
        <v>1944</v>
      </c>
      <c r="VK6" s="529">
        <f t="shared" si="32"/>
        <v>1944</v>
      </c>
      <c r="VL6" s="529">
        <f t="shared" si="32"/>
        <v>1944</v>
      </c>
      <c r="VM6" s="529">
        <f t="shared" si="32"/>
        <v>1944</v>
      </c>
      <c r="VN6" s="529">
        <f t="shared" si="32"/>
        <v>1944</v>
      </c>
      <c r="VO6" s="529">
        <f t="shared" si="32"/>
        <v>1944</v>
      </c>
      <c r="VP6" s="529">
        <f t="shared" si="32"/>
        <v>1944</v>
      </c>
      <c r="VQ6" s="337">
        <f>+VD6+1</f>
        <v>1945</v>
      </c>
      <c r="VR6" s="529">
        <f t="shared" si="32"/>
        <v>1945</v>
      </c>
      <c r="VS6" s="529">
        <f t="shared" si="32"/>
        <v>1945</v>
      </c>
      <c r="VT6" s="529">
        <f t="shared" si="32"/>
        <v>1945</v>
      </c>
      <c r="VU6" s="529">
        <f t="shared" si="32"/>
        <v>1945</v>
      </c>
      <c r="VV6" s="529">
        <f t="shared" si="32"/>
        <v>1945</v>
      </c>
      <c r="VW6" s="529">
        <f t="shared" si="32"/>
        <v>1945</v>
      </c>
      <c r="VX6" s="529">
        <f t="shared" si="32"/>
        <v>1945</v>
      </c>
      <c r="VY6" s="529">
        <f t="shared" si="32"/>
        <v>1945</v>
      </c>
      <c r="VZ6" s="529">
        <f t="shared" si="32"/>
        <v>1945</v>
      </c>
      <c r="WA6" s="529">
        <f t="shared" si="32"/>
        <v>1945</v>
      </c>
      <c r="WB6" s="529">
        <f t="shared" si="32"/>
        <v>1945</v>
      </c>
      <c r="WC6" s="529">
        <f t="shared" si="32"/>
        <v>1945</v>
      </c>
      <c r="WD6" s="337">
        <f>+VQ6+1</f>
        <v>1946</v>
      </c>
      <c r="WE6" s="529">
        <f t="shared" si="32"/>
        <v>1946</v>
      </c>
      <c r="WF6" s="529">
        <f t="shared" si="32"/>
        <v>1946</v>
      </c>
      <c r="WG6" s="529">
        <f t="shared" si="32"/>
        <v>1946</v>
      </c>
      <c r="WH6" s="529">
        <f t="shared" si="32"/>
        <v>1946</v>
      </c>
      <c r="WI6" s="529">
        <f t="shared" si="32"/>
        <v>1946</v>
      </c>
      <c r="WJ6" s="529">
        <f t="shared" si="32"/>
        <v>1946</v>
      </c>
      <c r="WK6" s="529">
        <f t="shared" si="32"/>
        <v>1946</v>
      </c>
      <c r="WL6" s="529">
        <f t="shared" si="32"/>
        <v>1946</v>
      </c>
      <c r="WM6" s="529">
        <f t="shared" si="32"/>
        <v>1946</v>
      </c>
      <c r="WN6" s="529">
        <f t="shared" si="32"/>
        <v>1946</v>
      </c>
      <c r="WO6" s="529">
        <f t="shared" si="32"/>
        <v>1946</v>
      </c>
      <c r="WP6" s="529">
        <f t="shared" si="32"/>
        <v>1946</v>
      </c>
      <c r="WQ6" s="337">
        <f>+WD6+1</f>
        <v>1947</v>
      </c>
      <c r="WR6" s="529">
        <f t="shared" si="32"/>
        <v>1947</v>
      </c>
      <c r="WS6" s="529">
        <f t="shared" si="32"/>
        <v>1947</v>
      </c>
      <c r="WT6" s="529">
        <f t="shared" si="32"/>
        <v>1947</v>
      </c>
      <c r="WU6" s="529">
        <f t="shared" si="32"/>
        <v>1947</v>
      </c>
      <c r="WV6" s="529">
        <f t="shared" si="32"/>
        <v>1947</v>
      </c>
      <c r="WW6" s="529">
        <f t="shared" si="32"/>
        <v>1947</v>
      </c>
      <c r="WX6" s="529">
        <f t="shared" si="32"/>
        <v>1947</v>
      </c>
      <c r="WY6" s="529">
        <f t="shared" si="32"/>
        <v>1947</v>
      </c>
      <c r="WZ6" s="529">
        <f t="shared" si="32"/>
        <v>1947</v>
      </c>
      <c r="XA6" s="529">
        <f t="shared" si="32"/>
        <v>1947</v>
      </c>
      <c r="XB6" s="529">
        <f t="shared" si="32"/>
        <v>1947</v>
      </c>
      <c r="XC6" s="529">
        <f t="shared" si="32"/>
        <v>1947</v>
      </c>
      <c r="XD6" s="337">
        <f>+WQ6+1</f>
        <v>1948</v>
      </c>
      <c r="XE6" s="529">
        <f t="shared" si="32"/>
        <v>1948</v>
      </c>
      <c r="XF6" s="529">
        <f t="shared" si="32"/>
        <v>1948</v>
      </c>
      <c r="XG6" s="529">
        <f t="shared" si="32"/>
        <v>1948</v>
      </c>
      <c r="XH6" s="529">
        <f t="shared" si="32"/>
        <v>1948</v>
      </c>
      <c r="XI6" s="529">
        <f t="shared" si="32"/>
        <v>1948</v>
      </c>
      <c r="XJ6" s="529">
        <f t="shared" si="32"/>
        <v>1948</v>
      </c>
      <c r="XK6" s="529">
        <f t="shared" si="32"/>
        <v>1948</v>
      </c>
      <c r="XL6" s="529">
        <f t="shared" si="32"/>
        <v>1948</v>
      </c>
      <c r="XM6" s="529">
        <f t="shared" si="32"/>
        <v>1948</v>
      </c>
      <c r="XN6" s="529">
        <f t="shared" si="32"/>
        <v>1948</v>
      </c>
      <c r="XO6" s="529">
        <f t="shared" si="32"/>
        <v>1948</v>
      </c>
      <c r="XP6" s="529">
        <f t="shared" si="32"/>
        <v>1948</v>
      </c>
      <c r="XQ6" s="337">
        <f>+XD6+1</f>
        <v>1949</v>
      </c>
      <c r="XR6" s="529">
        <f t="shared" ref="XR6:YC6" si="33">+XQ6</f>
        <v>1949</v>
      </c>
      <c r="XS6" s="529">
        <f t="shared" si="33"/>
        <v>1949</v>
      </c>
      <c r="XT6" s="529">
        <f t="shared" si="33"/>
        <v>1949</v>
      </c>
      <c r="XU6" s="529">
        <f t="shared" si="33"/>
        <v>1949</v>
      </c>
      <c r="XV6" s="529">
        <f t="shared" si="33"/>
        <v>1949</v>
      </c>
      <c r="XW6" s="529">
        <f t="shared" si="33"/>
        <v>1949</v>
      </c>
      <c r="XX6" s="529">
        <f t="shared" si="33"/>
        <v>1949</v>
      </c>
      <c r="XY6" s="529">
        <f t="shared" si="33"/>
        <v>1949</v>
      </c>
      <c r="XZ6" s="529">
        <f t="shared" si="33"/>
        <v>1949</v>
      </c>
      <c r="YA6" s="529">
        <f t="shared" si="33"/>
        <v>1949</v>
      </c>
      <c r="YB6" s="529">
        <f t="shared" si="33"/>
        <v>1949</v>
      </c>
      <c r="YC6" s="529">
        <f t="shared" si="33"/>
        <v>1949</v>
      </c>
      <c r="YD6" s="337">
        <f>+XQ6+1</f>
        <v>1950</v>
      </c>
      <c r="YE6" s="529">
        <f t="shared" ref="YE6:YP6" si="34">+YD6</f>
        <v>1950</v>
      </c>
      <c r="YF6" s="529">
        <f t="shared" si="34"/>
        <v>1950</v>
      </c>
      <c r="YG6" s="529">
        <f t="shared" si="34"/>
        <v>1950</v>
      </c>
      <c r="YH6" s="529">
        <f t="shared" si="34"/>
        <v>1950</v>
      </c>
      <c r="YI6" s="529">
        <f t="shared" si="34"/>
        <v>1950</v>
      </c>
      <c r="YJ6" s="529">
        <f t="shared" si="34"/>
        <v>1950</v>
      </c>
      <c r="YK6" s="529">
        <f t="shared" si="34"/>
        <v>1950</v>
      </c>
      <c r="YL6" s="529">
        <f t="shared" si="34"/>
        <v>1950</v>
      </c>
      <c r="YM6" s="529">
        <f t="shared" si="34"/>
        <v>1950</v>
      </c>
      <c r="YN6" s="529">
        <f t="shared" si="34"/>
        <v>1950</v>
      </c>
      <c r="YO6" s="529">
        <f t="shared" si="34"/>
        <v>1950</v>
      </c>
      <c r="YP6" s="529">
        <f t="shared" si="34"/>
        <v>1950</v>
      </c>
      <c r="YQ6" s="337">
        <f>+YD6+1</f>
        <v>1951</v>
      </c>
      <c r="YR6" s="529">
        <f t="shared" ref="YR6:ZC6" si="35">+YQ6</f>
        <v>1951</v>
      </c>
      <c r="YS6" s="529">
        <f t="shared" si="35"/>
        <v>1951</v>
      </c>
      <c r="YT6" s="529">
        <f t="shared" si="35"/>
        <v>1951</v>
      </c>
      <c r="YU6" s="529">
        <f t="shared" si="35"/>
        <v>1951</v>
      </c>
      <c r="YV6" s="529">
        <f t="shared" si="35"/>
        <v>1951</v>
      </c>
      <c r="YW6" s="529">
        <f t="shared" si="35"/>
        <v>1951</v>
      </c>
      <c r="YX6" s="529">
        <f t="shared" si="35"/>
        <v>1951</v>
      </c>
      <c r="YY6" s="529">
        <f t="shared" si="35"/>
        <v>1951</v>
      </c>
      <c r="YZ6" s="529">
        <f t="shared" si="35"/>
        <v>1951</v>
      </c>
      <c r="ZA6" s="529">
        <f t="shared" si="35"/>
        <v>1951</v>
      </c>
      <c r="ZB6" s="529">
        <f t="shared" si="35"/>
        <v>1951</v>
      </c>
      <c r="ZC6" s="529">
        <f t="shared" si="35"/>
        <v>1951</v>
      </c>
      <c r="ZD6" s="337">
        <f>+YQ6+1</f>
        <v>1952</v>
      </c>
      <c r="ZE6" s="529">
        <f t="shared" ref="ZE6:ZP6" si="36">+ZD6</f>
        <v>1952</v>
      </c>
      <c r="ZF6" s="529">
        <f t="shared" si="36"/>
        <v>1952</v>
      </c>
      <c r="ZG6" s="529">
        <f t="shared" si="36"/>
        <v>1952</v>
      </c>
      <c r="ZH6" s="529">
        <f t="shared" si="36"/>
        <v>1952</v>
      </c>
      <c r="ZI6" s="529">
        <f t="shared" si="36"/>
        <v>1952</v>
      </c>
      <c r="ZJ6" s="529">
        <f t="shared" si="36"/>
        <v>1952</v>
      </c>
      <c r="ZK6" s="529">
        <f t="shared" si="36"/>
        <v>1952</v>
      </c>
      <c r="ZL6" s="529">
        <f t="shared" si="36"/>
        <v>1952</v>
      </c>
      <c r="ZM6" s="529">
        <f t="shared" si="36"/>
        <v>1952</v>
      </c>
      <c r="ZN6" s="529">
        <f t="shared" si="36"/>
        <v>1952</v>
      </c>
      <c r="ZO6" s="529">
        <f t="shared" si="36"/>
        <v>1952</v>
      </c>
      <c r="ZP6" s="529">
        <f t="shared" si="36"/>
        <v>1952</v>
      </c>
      <c r="ZQ6" s="337">
        <f>+ZD6+1</f>
        <v>1953</v>
      </c>
      <c r="ZR6" s="529">
        <f t="shared" ref="ZR6:AAC6" si="37">+ZQ6</f>
        <v>1953</v>
      </c>
      <c r="ZS6" s="529">
        <f t="shared" si="37"/>
        <v>1953</v>
      </c>
      <c r="ZT6" s="529">
        <f t="shared" si="37"/>
        <v>1953</v>
      </c>
      <c r="ZU6" s="529">
        <f t="shared" si="37"/>
        <v>1953</v>
      </c>
      <c r="ZV6" s="529">
        <f t="shared" si="37"/>
        <v>1953</v>
      </c>
      <c r="ZW6" s="529">
        <f t="shared" si="37"/>
        <v>1953</v>
      </c>
      <c r="ZX6" s="529">
        <f t="shared" si="37"/>
        <v>1953</v>
      </c>
      <c r="ZY6" s="529">
        <f t="shared" si="37"/>
        <v>1953</v>
      </c>
      <c r="ZZ6" s="529">
        <f t="shared" si="37"/>
        <v>1953</v>
      </c>
      <c r="AAA6" s="529">
        <f t="shared" si="37"/>
        <v>1953</v>
      </c>
      <c r="AAB6" s="529">
        <f t="shared" si="37"/>
        <v>1953</v>
      </c>
      <c r="AAC6" s="529">
        <f t="shared" si="37"/>
        <v>1953</v>
      </c>
      <c r="AAD6" s="337">
        <f>+ZQ6+1</f>
        <v>1954</v>
      </c>
      <c r="AAE6" s="529">
        <f t="shared" ref="AAE6:AAP6" si="38">+AAD6</f>
        <v>1954</v>
      </c>
      <c r="AAF6" s="529">
        <f t="shared" si="38"/>
        <v>1954</v>
      </c>
      <c r="AAG6" s="529">
        <f t="shared" si="38"/>
        <v>1954</v>
      </c>
      <c r="AAH6" s="529">
        <f t="shared" si="38"/>
        <v>1954</v>
      </c>
      <c r="AAI6" s="529">
        <f t="shared" si="38"/>
        <v>1954</v>
      </c>
      <c r="AAJ6" s="529">
        <f t="shared" si="38"/>
        <v>1954</v>
      </c>
      <c r="AAK6" s="529">
        <f t="shared" si="38"/>
        <v>1954</v>
      </c>
      <c r="AAL6" s="529">
        <f t="shared" si="38"/>
        <v>1954</v>
      </c>
      <c r="AAM6" s="529">
        <f t="shared" si="38"/>
        <v>1954</v>
      </c>
      <c r="AAN6" s="529">
        <f t="shared" si="38"/>
        <v>1954</v>
      </c>
      <c r="AAO6" s="529">
        <f t="shared" si="38"/>
        <v>1954</v>
      </c>
      <c r="AAP6" s="529">
        <f t="shared" si="38"/>
        <v>1954</v>
      </c>
      <c r="AAQ6" s="337">
        <f>+AAD6+1</f>
        <v>1955</v>
      </c>
      <c r="AAR6" s="529">
        <f t="shared" ref="AAR6:ABC6" si="39">+AAQ6</f>
        <v>1955</v>
      </c>
      <c r="AAS6" s="529">
        <f t="shared" si="39"/>
        <v>1955</v>
      </c>
      <c r="AAT6" s="529">
        <f t="shared" si="39"/>
        <v>1955</v>
      </c>
      <c r="AAU6" s="529">
        <f t="shared" si="39"/>
        <v>1955</v>
      </c>
      <c r="AAV6" s="529">
        <f t="shared" si="39"/>
        <v>1955</v>
      </c>
      <c r="AAW6" s="529">
        <f t="shared" si="39"/>
        <v>1955</v>
      </c>
      <c r="AAX6" s="529">
        <f t="shared" si="39"/>
        <v>1955</v>
      </c>
      <c r="AAY6" s="529">
        <f t="shared" si="39"/>
        <v>1955</v>
      </c>
      <c r="AAZ6" s="529">
        <f t="shared" si="39"/>
        <v>1955</v>
      </c>
      <c r="ABA6" s="529">
        <f t="shared" si="39"/>
        <v>1955</v>
      </c>
      <c r="ABB6" s="529">
        <f t="shared" si="39"/>
        <v>1955</v>
      </c>
      <c r="ABC6" s="529">
        <f t="shared" si="39"/>
        <v>1955</v>
      </c>
      <c r="ABD6" s="521">
        <f>+AAQ6+1</f>
        <v>1956</v>
      </c>
      <c r="ABE6" s="656">
        <f t="shared" ref="ABE6:ABP6" si="40">+ABD6</f>
        <v>1956</v>
      </c>
      <c r="ABF6" s="656">
        <f t="shared" si="40"/>
        <v>1956</v>
      </c>
      <c r="ABG6" s="656">
        <f t="shared" si="40"/>
        <v>1956</v>
      </c>
      <c r="ABH6" s="656">
        <f t="shared" si="40"/>
        <v>1956</v>
      </c>
      <c r="ABI6" s="656">
        <f t="shared" si="40"/>
        <v>1956</v>
      </c>
      <c r="ABJ6" s="656">
        <f t="shared" si="40"/>
        <v>1956</v>
      </c>
      <c r="ABK6" s="656">
        <f t="shared" si="40"/>
        <v>1956</v>
      </c>
      <c r="ABL6" s="656">
        <f t="shared" si="40"/>
        <v>1956</v>
      </c>
      <c r="ABM6" s="656">
        <f t="shared" si="40"/>
        <v>1956</v>
      </c>
      <c r="ABN6" s="656">
        <f t="shared" si="40"/>
        <v>1956</v>
      </c>
      <c r="ABO6" s="656">
        <f t="shared" si="40"/>
        <v>1956</v>
      </c>
      <c r="ABP6" s="656">
        <f t="shared" si="40"/>
        <v>1956</v>
      </c>
      <c r="ABQ6" s="521">
        <f>+ABD6+1</f>
        <v>1957</v>
      </c>
      <c r="ABR6" s="656">
        <f t="shared" ref="ABR6:ACC6" si="41">+ABQ6</f>
        <v>1957</v>
      </c>
      <c r="ABS6" s="656">
        <f t="shared" si="41"/>
        <v>1957</v>
      </c>
      <c r="ABT6" s="656">
        <f t="shared" si="41"/>
        <v>1957</v>
      </c>
      <c r="ABU6" s="656">
        <f t="shared" si="41"/>
        <v>1957</v>
      </c>
      <c r="ABV6" s="656">
        <f t="shared" si="41"/>
        <v>1957</v>
      </c>
      <c r="ABW6" s="656">
        <f t="shared" si="41"/>
        <v>1957</v>
      </c>
      <c r="ABX6" s="656">
        <f t="shared" si="41"/>
        <v>1957</v>
      </c>
      <c r="ABY6" s="656">
        <f t="shared" si="41"/>
        <v>1957</v>
      </c>
      <c r="ABZ6" s="656">
        <f t="shared" si="41"/>
        <v>1957</v>
      </c>
      <c r="ACA6" s="656">
        <f t="shared" si="41"/>
        <v>1957</v>
      </c>
      <c r="ACB6" s="656">
        <f t="shared" si="41"/>
        <v>1957</v>
      </c>
      <c r="ACC6" s="656">
        <f t="shared" si="41"/>
        <v>1957</v>
      </c>
      <c r="ACD6" s="337">
        <f>+ABQ6+1</f>
        <v>1958</v>
      </c>
      <c r="ACE6" s="529">
        <f t="shared" ref="ACE6:ACP6" si="42">+ACD6</f>
        <v>1958</v>
      </c>
      <c r="ACF6" s="529">
        <f t="shared" si="42"/>
        <v>1958</v>
      </c>
      <c r="ACG6" s="529">
        <f t="shared" si="42"/>
        <v>1958</v>
      </c>
      <c r="ACH6" s="529">
        <f t="shared" si="42"/>
        <v>1958</v>
      </c>
      <c r="ACI6" s="529">
        <f t="shared" si="42"/>
        <v>1958</v>
      </c>
      <c r="ACJ6" s="529">
        <f t="shared" si="42"/>
        <v>1958</v>
      </c>
      <c r="ACK6" s="529">
        <f t="shared" si="42"/>
        <v>1958</v>
      </c>
      <c r="ACL6" s="529">
        <f t="shared" si="42"/>
        <v>1958</v>
      </c>
      <c r="ACM6" s="529">
        <f t="shared" si="42"/>
        <v>1958</v>
      </c>
      <c r="ACN6" s="529">
        <f t="shared" si="42"/>
        <v>1958</v>
      </c>
      <c r="ACO6" s="529">
        <f t="shared" si="42"/>
        <v>1958</v>
      </c>
      <c r="ACP6" s="529">
        <f t="shared" si="42"/>
        <v>1958</v>
      </c>
      <c r="ACQ6" s="337">
        <f>+ACD6+1</f>
        <v>1959</v>
      </c>
      <c r="ACR6" s="529">
        <f t="shared" ref="ACR6:ADC6" si="43">+ACQ6</f>
        <v>1959</v>
      </c>
      <c r="ACS6" s="529">
        <f t="shared" si="43"/>
        <v>1959</v>
      </c>
      <c r="ACT6" s="529">
        <f t="shared" si="43"/>
        <v>1959</v>
      </c>
      <c r="ACU6" s="529">
        <f t="shared" si="43"/>
        <v>1959</v>
      </c>
      <c r="ACV6" s="529">
        <f t="shared" si="43"/>
        <v>1959</v>
      </c>
      <c r="ACW6" s="529">
        <f t="shared" si="43"/>
        <v>1959</v>
      </c>
      <c r="ACX6" s="529">
        <f t="shared" si="43"/>
        <v>1959</v>
      </c>
      <c r="ACY6" s="529">
        <f t="shared" si="43"/>
        <v>1959</v>
      </c>
      <c r="ACZ6" s="529">
        <f t="shared" si="43"/>
        <v>1959</v>
      </c>
      <c r="ADA6" s="529">
        <f t="shared" si="43"/>
        <v>1959</v>
      </c>
      <c r="ADB6" s="529">
        <f t="shared" si="43"/>
        <v>1959</v>
      </c>
      <c r="ADC6" s="529">
        <f t="shared" si="43"/>
        <v>1959</v>
      </c>
      <c r="ADD6" s="337">
        <f>+ACQ6+1</f>
        <v>1960</v>
      </c>
      <c r="ADE6" s="529">
        <f t="shared" ref="ADE6:ADP6" si="44">+ADD6</f>
        <v>1960</v>
      </c>
      <c r="ADF6" s="529">
        <f t="shared" si="44"/>
        <v>1960</v>
      </c>
      <c r="ADG6" s="529">
        <f t="shared" si="44"/>
        <v>1960</v>
      </c>
      <c r="ADH6" s="529">
        <f t="shared" si="44"/>
        <v>1960</v>
      </c>
      <c r="ADI6" s="529">
        <f t="shared" si="44"/>
        <v>1960</v>
      </c>
      <c r="ADJ6" s="529">
        <f t="shared" si="44"/>
        <v>1960</v>
      </c>
      <c r="ADK6" s="529">
        <f t="shared" si="44"/>
        <v>1960</v>
      </c>
      <c r="ADL6" s="529">
        <f t="shared" si="44"/>
        <v>1960</v>
      </c>
      <c r="ADM6" s="529">
        <f t="shared" si="44"/>
        <v>1960</v>
      </c>
      <c r="ADN6" s="529">
        <f t="shared" si="44"/>
        <v>1960</v>
      </c>
      <c r="ADO6" s="529">
        <f t="shared" si="44"/>
        <v>1960</v>
      </c>
      <c r="ADP6" s="529">
        <f t="shared" si="44"/>
        <v>1960</v>
      </c>
      <c r="ADQ6" s="337">
        <f>+ADD6+1</f>
        <v>1961</v>
      </c>
      <c r="ADR6" s="529">
        <f t="shared" ref="ADR6:AEC6" si="45">+ADQ6</f>
        <v>1961</v>
      </c>
      <c r="ADS6" s="529">
        <f t="shared" si="45"/>
        <v>1961</v>
      </c>
      <c r="ADT6" s="529">
        <f t="shared" si="45"/>
        <v>1961</v>
      </c>
      <c r="ADU6" s="529">
        <f t="shared" si="45"/>
        <v>1961</v>
      </c>
      <c r="ADV6" s="529">
        <f t="shared" si="45"/>
        <v>1961</v>
      </c>
      <c r="ADW6" s="529">
        <f t="shared" si="45"/>
        <v>1961</v>
      </c>
      <c r="ADX6" s="529">
        <f t="shared" si="45"/>
        <v>1961</v>
      </c>
      <c r="ADY6" s="529">
        <f t="shared" si="45"/>
        <v>1961</v>
      </c>
      <c r="ADZ6" s="529">
        <f t="shared" si="45"/>
        <v>1961</v>
      </c>
      <c r="AEA6" s="529">
        <f t="shared" si="45"/>
        <v>1961</v>
      </c>
      <c r="AEB6" s="529">
        <f t="shared" si="45"/>
        <v>1961</v>
      </c>
      <c r="AEC6" s="529">
        <f t="shared" si="45"/>
        <v>1961</v>
      </c>
      <c r="AED6" s="337">
        <f>+ADQ6+1</f>
        <v>1962</v>
      </c>
      <c r="AEE6" s="529">
        <f t="shared" ref="AEE6:AEP6" si="46">+AED6</f>
        <v>1962</v>
      </c>
      <c r="AEF6" s="529">
        <f t="shared" si="46"/>
        <v>1962</v>
      </c>
      <c r="AEG6" s="529">
        <f t="shared" si="46"/>
        <v>1962</v>
      </c>
      <c r="AEH6" s="529">
        <f t="shared" si="46"/>
        <v>1962</v>
      </c>
      <c r="AEI6" s="529">
        <f t="shared" si="46"/>
        <v>1962</v>
      </c>
      <c r="AEJ6" s="529">
        <f t="shared" si="46"/>
        <v>1962</v>
      </c>
      <c r="AEK6" s="529">
        <f t="shared" si="46"/>
        <v>1962</v>
      </c>
      <c r="AEL6" s="529">
        <f t="shared" si="46"/>
        <v>1962</v>
      </c>
      <c r="AEM6" s="529">
        <f t="shared" si="46"/>
        <v>1962</v>
      </c>
      <c r="AEN6" s="529">
        <f t="shared" si="46"/>
        <v>1962</v>
      </c>
      <c r="AEO6" s="529">
        <f t="shared" si="46"/>
        <v>1962</v>
      </c>
      <c r="AEP6" s="529">
        <f t="shared" si="46"/>
        <v>1962</v>
      </c>
      <c r="AEQ6" s="521">
        <f>+AED6+1</f>
        <v>1963</v>
      </c>
      <c r="AER6" s="656">
        <f t="shared" ref="AER6:AFC6" si="47">+AEQ6</f>
        <v>1963</v>
      </c>
      <c r="AES6" s="656">
        <f t="shared" si="47"/>
        <v>1963</v>
      </c>
      <c r="AET6" s="656">
        <f t="shared" si="47"/>
        <v>1963</v>
      </c>
      <c r="AEU6" s="656">
        <f t="shared" si="47"/>
        <v>1963</v>
      </c>
      <c r="AEV6" s="656">
        <f t="shared" si="47"/>
        <v>1963</v>
      </c>
      <c r="AEW6" s="656">
        <f t="shared" si="47"/>
        <v>1963</v>
      </c>
      <c r="AEX6" s="656">
        <f t="shared" si="47"/>
        <v>1963</v>
      </c>
      <c r="AEY6" s="656">
        <f t="shared" si="47"/>
        <v>1963</v>
      </c>
      <c r="AEZ6" s="656">
        <f t="shared" si="47"/>
        <v>1963</v>
      </c>
      <c r="AFA6" s="656">
        <f t="shared" si="47"/>
        <v>1963</v>
      </c>
      <c r="AFB6" s="656">
        <f t="shared" si="47"/>
        <v>1963</v>
      </c>
      <c r="AFC6" s="656">
        <f t="shared" si="47"/>
        <v>1963</v>
      </c>
      <c r="AFD6" s="521">
        <f>+AEQ6+1</f>
        <v>1964</v>
      </c>
      <c r="AFE6" s="656">
        <f t="shared" ref="AFE6:AFP6" si="48">+AFD6</f>
        <v>1964</v>
      </c>
      <c r="AFF6" s="656">
        <f t="shared" si="48"/>
        <v>1964</v>
      </c>
      <c r="AFG6" s="656">
        <f t="shared" si="48"/>
        <v>1964</v>
      </c>
      <c r="AFH6" s="656">
        <f t="shared" si="48"/>
        <v>1964</v>
      </c>
      <c r="AFI6" s="656">
        <f t="shared" si="48"/>
        <v>1964</v>
      </c>
      <c r="AFJ6" s="656">
        <f t="shared" si="48"/>
        <v>1964</v>
      </c>
      <c r="AFK6" s="656">
        <f t="shared" si="48"/>
        <v>1964</v>
      </c>
      <c r="AFL6" s="656">
        <f t="shared" si="48"/>
        <v>1964</v>
      </c>
      <c r="AFM6" s="656">
        <f t="shared" si="48"/>
        <v>1964</v>
      </c>
      <c r="AFN6" s="656">
        <f t="shared" si="48"/>
        <v>1964</v>
      </c>
      <c r="AFO6" s="656">
        <f t="shared" si="48"/>
        <v>1964</v>
      </c>
      <c r="AFP6" s="656">
        <f t="shared" si="48"/>
        <v>1964</v>
      </c>
      <c r="AFQ6" s="337">
        <f>+AFD6+1</f>
        <v>1965</v>
      </c>
      <c r="AFR6" s="529">
        <f t="shared" ref="AFR6:AGC6" si="49">+AFQ6</f>
        <v>1965</v>
      </c>
      <c r="AFS6" s="529">
        <f t="shared" si="49"/>
        <v>1965</v>
      </c>
      <c r="AFT6" s="529">
        <f t="shared" si="49"/>
        <v>1965</v>
      </c>
      <c r="AFU6" s="529">
        <f t="shared" si="49"/>
        <v>1965</v>
      </c>
      <c r="AFV6" s="529">
        <f t="shared" si="49"/>
        <v>1965</v>
      </c>
      <c r="AFW6" s="529">
        <f t="shared" si="49"/>
        <v>1965</v>
      </c>
      <c r="AFX6" s="529">
        <f t="shared" si="49"/>
        <v>1965</v>
      </c>
      <c r="AFY6" s="529">
        <f t="shared" si="49"/>
        <v>1965</v>
      </c>
      <c r="AFZ6" s="529">
        <f t="shared" si="49"/>
        <v>1965</v>
      </c>
      <c r="AGA6" s="529">
        <f t="shared" si="49"/>
        <v>1965</v>
      </c>
      <c r="AGB6" s="529">
        <f t="shared" si="49"/>
        <v>1965</v>
      </c>
      <c r="AGC6" s="529">
        <f t="shared" si="49"/>
        <v>1965</v>
      </c>
      <c r="AGD6" s="337">
        <f>+AFQ6+1</f>
        <v>1966</v>
      </c>
      <c r="AGE6" s="529">
        <f t="shared" ref="AGE6:AGP6" si="50">+AGD6</f>
        <v>1966</v>
      </c>
      <c r="AGF6" s="529">
        <f t="shared" si="50"/>
        <v>1966</v>
      </c>
      <c r="AGG6" s="529">
        <f t="shared" si="50"/>
        <v>1966</v>
      </c>
      <c r="AGH6" s="529">
        <f t="shared" si="50"/>
        <v>1966</v>
      </c>
      <c r="AGI6" s="529">
        <f t="shared" si="50"/>
        <v>1966</v>
      </c>
      <c r="AGJ6" s="529">
        <f t="shared" si="50"/>
        <v>1966</v>
      </c>
      <c r="AGK6" s="529">
        <f t="shared" si="50"/>
        <v>1966</v>
      </c>
      <c r="AGL6" s="529">
        <f t="shared" si="50"/>
        <v>1966</v>
      </c>
      <c r="AGM6" s="529">
        <f t="shared" si="50"/>
        <v>1966</v>
      </c>
      <c r="AGN6" s="529">
        <f t="shared" si="50"/>
        <v>1966</v>
      </c>
      <c r="AGO6" s="529">
        <f t="shared" si="50"/>
        <v>1966</v>
      </c>
      <c r="AGP6" s="529">
        <f t="shared" si="50"/>
        <v>1966</v>
      </c>
      <c r="AGQ6" s="337">
        <f>+AGD6+1</f>
        <v>1967</v>
      </c>
      <c r="AGR6" s="529">
        <f t="shared" ref="AGR6:AHC6" si="51">+AGQ6</f>
        <v>1967</v>
      </c>
      <c r="AGS6" s="529">
        <f t="shared" si="51"/>
        <v>1967</v>
      </c>
      <c r="AGT6" s="529">
        <f t="shared" si="51"/>
        <v>1967</v>
      </c>
      <c r="AGU6" s="529">
        <f t="shared" si="51"/>
        <v>1967</v>
      </c>
      <c r="AGV6" s="529">
        <f t="shared" si="51"/>
        <v>1967</v>
      </c>
      <c r="AGW6" s="529">
        <f t="shared" si="51"/>
        <v>1967</v>
      </c>
      <c r="AGX6" s="529">
        <f t="shared" si="51"/>
        <v>1967</v>
      </c>
      <c r="AGY6" s="529">
        <f t="shared" si="51"/>
        <v>1967</v>
      </c>
      <c r="AGZ6" s="529">
        <f t="shared" si="51"/>
        <v>1967</v>
      </c>
      <c r="AHA6" s="529">
        <f t="shared" si="51"/>
        <v>1967</v>
      </c>
      <c r="AHB6" s="529">
        <f t="shared" si="51"/>
        <v>1967</v>
      </c>
      <c r="AHC6" s="529">
        <f t="shared" si="51"/>
        <v>1967</v>
      </c>
      <c r="AHD6" s="337">
        <f>+AGQ6+1</f>
        <v>1968</v>
      </c>
      <c r="AHE6" s="529">
        <f t="shared" ref="AHE6:AHP6" si="52">+AHD6</f>
        <v>1968</v>
      </c>
      <c r="AHF6" s="529">
        <f t="shared" si="52"/>
        <v>1968</v>
      </c>
      <c r="AHG6" s="529">
        <f t="shared" si="52"/>
        <v>1968</v>
      </c>
      <c r="AHH6" s="529">
        <f t="shared" si="52"/>
        <v>1968</v>
      </c>
      <c r="AHI6" s="529">
        <f t="shared" si="52"/>
        <v>1968</v>
      </c>
      <c r="AHJ6" s="529">
        <f t="shared" si="52"/>
        <v>1968</v>
      </c>
      <c r="AHK6" s="529">
        <f t="shared" si="52"/>
        <v>1968</v>
      </c>
      <c r="AHL6" s="529">
        <f t="shared" si="52"/>
        <v>1968</v>
      </c>
      <c r="AHM6" s="529">
        <f t="shared" si="52"/>
        <v>1968</v>
      </c>
      <c r="AHN6" s="529">
        <f t="shared" si="52"/>
        <v>1968</v>
      </c>
      <c r="AHO6" s="529">
        <f t="shared" si="52"/>
        <v>1968</v>
      </c>
      <c r="AHP6" s="529">
        <f t="shared" si="52"/>
        <v>1968</v>
      </c>
      <c r="AHQ6" s="337">
        <f>+AHD6+1</f>
        <v>1969</v>
      </c>
      <c r="AHR6" s="529">
        <f t="shared" ref="AHR6:AIC6" si="53">+AHQ6</f>
        <v>1969</v>
      </c>
      <c r="AHS6" s="529">
        <f t="shared" si="53"/>
        <v>1969</v>
      </c>
      <c r="AHT6" s="529">
        <f t="shared" si="53"/>
        <v>1969</v>
      </c>
      <c r="AHU6" s="529">
        <f t="shared" si="53"/>
        <v>1969</v>
      </c>
      <c r="AHV6" s="529">
        <f t="shared" si="53"/>
        <v>1969</v>
      </c>
      <c r="AHW6" s="529">
        <f t="shared" si="53"/>
        <v>1969</v>
      </c>
      <c r="AHX6" s="529">
        <f t="shared" si="53"/>
        <v>1969</v>
      </c>
      <c r="AHY6" s="529">
        <f t="shared" si="53"/>
        <v>1969</v>
      </c>
      <c r="AHZ6" s="529">
        <f t="shared" si="53"/>
        <v>1969</v>
      </c>
      <c r="AIA6" s="529">
        <f t="shared" si="53"/>
        <v>1969</v>
      </c>
      <c r="AIB6" s="529">
        <f t="shared" si="53"/>
        <v>1969</v>
      </c>
      <c r="AIC6" s="529">
        <f t="shared" si="53"/>
        <v>1969</v>
      </c>
      <c r="AID6" s="337">
        <f>+AHQ6+1</f>
        <v>1970</v>
      </c>
      <c r="AIE6" s="529">
        <f t="shared" ref="AIE6:AKP6" si="54">+AID6</f>
        <v>1970</v>
      </c>
      <c r="AIF6" s="529">
        <f t="shared" si="54"/>
        <v>1970</v>
      </c>
      <c r="AIG6" s="529">
        <f t="shared" si="54"/>
        <v>1970</v>
      </c>
      <c r="AIH6" s="529">
        <f t="shared" si="54"/>
        <v>1970</v>
      </c>
      <c r="AII6" s="529">
        <f t="shared" si="54"/>
        <v>1970</v>
      </c>
      <c r="AIJ6" s="529">
        <f t="shared" si="54"/>
        <v>1970</v>
      </c>
      <c r="AIK6" s="529">
        <f t="shared" si="54"/>
        <v>1970</v>
      </c>
      <c r="AIL6" s="529">
        <f t="shared" si="54"/>
        <v>1970</v>
      </c>
      <c r="AIM6" s="529">
        <f t="shared" si="54"/>
        <v>1970</v>
      </c>
      <c r="AIN6" s="529">
        <f t="shared" si="54"/>
        <v>1970</v>
      </c>
      <c r="AIO6" s="529">
        <f t="shared" si="54"/>
        <v>1970</v>
      </c>
      <c r="AIP6" s="529">
        <f t="shared" si="54"/>
        <v>1970</v>
      </c>
      <c r="AIQ6" s="337">
        <f>+AID6+1</f>
        <v>1971</v>
      </c>
      <c r="AIR6" s="529">
        <f t="shared" si="54"/>
        <v>1971</v>
      </c>
      <c r="AIS6" s="529">
        <f t="shared" si="54"/>
        <v>1971</v>
      </c>
      <c r="AIT6" s="529">
        <f t="shared" si="54"/>
        <v>1971</v>
      </c>
      <c r="AIU6" s="529">
        <f t="shared" si="54"/>
        <v>1971</v>
      </c>
      <c r="AIV6" s="529">
        <f t="shared" si="54"/>
        <v>1971</v>
      </c>
      <c r="AIW6" s="529">
        <f t="shared" si="54"/>
        <v>1971</v>
      </c>
      <c r="AIX6" s="529">
        <f t="shared" si="54"/>
        <v>1971</v>
      </c>
      <c r="AIY6" s="529">
        <f t="shared" si="54"/>
        <v>1971</v>
      </c>
      <c r="AIZ6" s="529">
        <f t="shared" si="54"/>
        <v>1971</v>
      </c>
      <c r="AJA6" s="529">
        <f t="shared" si="54"/>
        <v>1971</v>
      </c>
      <c r="AJB6" s="529">
        <f t="shared" si="54"/>
        <v>1971</v>
      </c>
      <c r="AJC6" s="529">
        <f t="shared" si="54"/>
        <v>1971</v>
      </c>
      <c r="AJD6" s="337">
        <f>+AIQ6+1</f>
        <v>1972</v>
      </c>
      <c r="AJE6" s="529">
        <f t="shared" si="54"/>
        <v>1972</v>
      </c>
      <c r="AJF6" s="529">
        <f t="shared" si="54"/>
        <v>1972</v>
      </c>
      <c r="AJG6" s="529">
        <f t="shared" si="54"/>
        <v>1972</v>
      </c>
      <c r="AJH6" s="529">
        <f t="shared" si="54"/>
        <v>1972</v>
      </c>
      <c r="AJI6" s="529">
        <f t="shared" si="54"/>
        <v>1972</v>
      </c>
      <c r="AJJ6" s="529">
        <f t="shared" si="54"/>
        <v>1972</v>
      </c>
      <c r="AJK6" s="529">
        <f t="shared" si="54"/>
        <v>1972</v>
      </c>
      <c r="AJL6" s="529">
        <f t="shared" si="54"/>
        <v>1972</v>
      </c>
      <c r="AJM6" s="529">
        <f t="shared" si="54"/>
        <v>1972</v>
      </c>
      <c r="AJN6" s="529">
        <f t="shared" si="54"/>
        <v>1972</v>
      </c>
      <c r="AJO6" s="529">
        <f t="shared" si="54"/>
        <v>1972</v>
      </c>
      <c r="AJP6" s="529">
        <f t="shared" si="54"/>
        <v>1972</v>
      </c>
      <c r="AJQ6" s="337">
        <f>+AJD6+1</f>
        <v>1973</v>
      </c>
      <c r="AJR6" s="529">
        <f t="shared" si="54"/>
        <v>1973</v>
      </c>
      <c r="AJS6" s="529">
        <f t="shared" si="54"/>
        <v>1973</v>
      </c>
      <c r="AJT6" s="529">
        <f t="shared" si="54"/>
        <v>1973</v>
      </c>
      <c r="AJU6" s="529">
        <f t="shared" si="54"/>
        <v>1973</v>
      </c>
      <c r="AJV6" s="529">
        <f t="shared" si="54"/>
        <v>1973</v>
      </c>
      <c r="AJW6" s="529">
        <f t="shared" si="54"/>
        <v>1973</v>
      </c>
      <c r="AJX6" s="529">
        <f t="shared" si="54"/>
        <v>1973</v>
      </c>
      <c r="AJY6" s="529">
        <f t="shared" si="54"/>
        <v>1973</v>
      </c>
      <c r="AJZ6" s="529">
        <f t="shared" si="54"/>
        <v>1973</v>
      </c>
      <c r="AKA6" s="529">
        <f t="shared" si="54"/>
        <v>1973</v>
      </c>
      <c r="AKB6" s="529">
        <f t="shared" si="54"/>
        <v>1973</v>
      </c>
      <c r="AKC6" s="529">
        <f t="shared" si="54"/>
        <v>1973</v>
      </c>
      <c r="AKD6" s="337">
        <f>+AJQ6+1</f>
        <v>1974</v>
      </c>
      <c r="AKE6" s="529">
        <f t="shared" si="54"/>
        <v>1974</v>
      </c>
      <c r="AKF6" s="529">
        <f t="shared" si="54"/>
        <v>1974</v>
      </c>
      <c r="AKG6" s="529">
        <f t="shared" si="54"/>
        <v>1974</v>
      </c>
      <c r="AKH6" s="529">
        <f t="shared" si="54"/>
        <v>1974</v>
      </c>
      <c r="AKI6" s="529">
        <f t="shared" si="54"/>
        <v>1974</v>
      </c>
      <c r="AKJ6" s="529">
        <f t="shared" si="54"/>
        <v>1974</v>
      </c>
      <c r="AKK6" s="529">
        <f t="shared" si="54"/>
        <v>1974</v>
      </c>
      <c r="AKL6" s="529">
        <f t="shared" si="54"/>
        <v>1974</v>
      </c>
      <c r="AKM6" s="529">
        <f t="shared" si="54"/>
        <v>1974</v>
      </c>
      <c r="AKN6" s="529">
        <f t="shared" si="54"/>
        <v>1974</v>
      </c>
      <c r="AKO6" s="529">
        <f t="shared" si="54"/>
        <v>1974</v>
      </c>
      <c r="AKP6" s="529">
        <f t="shared" si="54"/>
        <v>1974</v>
      </c>
      <c r="AKQ6" s="337">
        <f>+AKD6+1</f>
        <v>1975</v>
      </c>
      <c r="AKR6" s="529">
        <f t="shared" ref="AKR6:ALC6" si="55">+AKQ6</f>
        <v>1975</v>
      </c>
      <c r="AKS6" s="529">
        <f t="shared" si="55"/>
        <v>1975</v>
      </c>
      <c r="AKT6" s="529">
        <f t="shared" si="55"/>
        <v>1975</v>
      </c>
      <c r="AKU6" s="529">
        <f t="shared" si="55"/>
        <v>1975</v>
      </c>
      <c r="AKV6" s="529">
        <f t="shared" si="55"/>
        <v>1975</v>
      </c>
      <c r="AKW6" s="529">
        <f t="shared" si="55"/>
        <v>1975</v>
      </c>
      <c r="AKX6" s="529">
        <f t="shared" si="55"/>
        <v>1975</v>
      </c>
      <c r="AKY6" s="529">
        <f t="shared" si="55"/>
        <v>1975</v>
      </c>
      <c r="AKZ6" s="529">
        <f t="shared" si="55"/>
        <v>1975</v>
      </c>
      <c r="ALA6" s="529">
        <f t="shared" si="55"/>
        <v>1975</v>
      </c>
      <c r="ALB6" s="529">
        <f t="shared" si="55"/>
        <v>1975</v>
      </c>
      <c r="ALC6" s="529">
        <f t="shared" si="55"/>
        <v>1975</v>
      </c>
      <c r="ALD6" s="337">
        <f>+AKQ6+1</f>
        <v>1976</v>
      </c>
      <c r="ALE6" s="529">
        <f t="shared" ref="ALE6:ALP6" si="56">+ALD6</f>
        <v>1976</v>
      </c>
      <c r="ALF6" s="529">
        <f t="shared" si="56"/>
        <v>1976</v>
      </c>
      <c r="ALG6" s="529">
        <f t="shared" si="56"/>
        <v>1976</v>
      </c>
      <c r="ALH6" s="529">
        <f t="shared" si="56"/>
        <v>1976</v>
      </c>
      <c r="ALI6" s="529">
        <f t="shared" si="56"/>
        <v>1976</v>
      </c>
      <c r="ALJ6" s="529">
        <f t="shared" si="56"/>
        <v>1976</v>
      </c>
      <c r="ALK6" s="529">
        <f t="shared" si="56"/>
        <v>1976</v>
      </c>
      <c r="ALL6" s="529">
        <f t="shared" si="56"/>
        <v>1976</v>
      </c>
      <c r="ALM6" s="529">
        <f t="shared" si="56"/>
        <v>1976</v>
      </c>
      <c r="ALN6" s="529">
        <f t="shared" si="56"/>
        <v>1976</v>
      </c>
      <c r="ALO6" s="529">
        <f t="shared" si="56"/>
        <v>1976</v>
      </c>
      <c r="ALP6" s="529">
        <f t="shared" si="56"/>
        <v>1976</v>
      </c>
      <c r="ALQ6" s="337">
        <f>+ALD6+1</f>
        <v>1977</v>
      </c>
      <c r="ALR6" s="529">
        <f t="shared" ref="ALR6:AMC6" si="57">+ALQ6</f>
        <v>1977</v>
      </c>
      <c r="ALS6" s="529">
        <f t="shared" si="57"/>
        <v>1977</v>
      </c>
      <c r="ALT6" s="529">
        <f t="shared" si="57"/>
        <v>1977</v>
      </c>
      <c r="ALU6" s="529">
        <f t="shared" si="57"/>
        <v>1977</v>
      </c>
      <c r="ALV6" s="529">
        <f t="shared" si="57"/>
        <v>1977</v>
      </c>
      <c r="ALW6" s="529">
        <f t="shared" si="57"/>
        <v>1977</v>
      </c>
      <c r="ALX6" s="529">
        <f t="shared" si="57"/>
        <v>1977</v>
      </c>
      <c r="ALY6" s="529">
        <f t="shared" si="57"/>
        <v>1977</v>
      </c>
      <c r="ALZ6" s="529">
        <f t="shared" si="57"/>
        <v>1977</v>
      </c>
      <c r="AMA6" s="529">
        <f t="shared" si="57"/>
        <v>1977</v>
      </c>
      <c r="AMB6" s="529">
        <f t="shared" si="57"/>
        <v>1977</v>
      </c>
      <c r="AMC6" s="529">
        <f t="shared" si="57"/>
        <v>1977</v>
      </c>
      <c r="AMD6" s="337">
        <f>+ALQ6+1</f>
        <v>1978</v>
      </c>
      <c r="AME6" s="529">
        <f t="shared" ref="AME6:AMP6" si="58">+AMD6</f>
        <v>1978</v>
      </c>
      <c r="AMF6" s="529">
        <f t="shared" si="58"/>
        <v>1978</v>
      </c>
      <c r="AMG6" s="529">
        <f t="shared" si="58"/>
        <v>1978</v>
      </c>
      <c r="AMH6" s="529">
        <f t="shared" si="58"/>
        <v>1978</v>
      </c>
      <c r="AMI6" s="529">
        <f t="shared" si="58"/>
        <v>1978</v>
      </c>
      <c r="AMJ6" s="529">
        <f t="shared" si="58"/>
        <v>1978</v>
      </c>
      <c r="AMK6" s="529">
        <f t="shared" si="58"/>
        <v>1978</v>
      </c>
      <c r="AML6" s="529">
        <f t="shared" si="58"/>
        <v>1978</v>
      </c>
      <c r="AMM6" s="529">
        <f t="shared" si="58"/>
        <v>1978</v>
      </c>
      <c r="AMN6" s="529">
        <f t="shared" si="58"/>
        <v>1978</v>
      </c>
      <c r="AMO6" s="529">
        <f t="shared" si="58"/>
        <v>1978</v>
      </c>
      <c r="AMP6" s="529">
        <f t="shared" si="58"/>
        <v>1978</v>
      </c>
      <c r="AMQ6" s="337">
        <f>+AMD6+1</f>
        <v>1979</v>
      </c>
      <c r="AMR6" s="529">
        <f t="shared" ref="AMR6:ANC6" si="59">+AMQ6</f>
        <v>1979</v>
      </c>
      <c r="AMS6" s="529">
        <f t="shared" si="59"/>
        <v>1979</v>
      </c>
      <c r="AMT6" s="529">
        <f t="shared" si="59"/>
        <v>1979</v>
      </c>
      <c r="AMU6" s="529">
        <f t="shared" si="59"/>
        <v>1979</v>
      </c>
      <c r="AMV6" s="529">
        <f t="shared" si="59"/>
        <v>1979</v>
      </c>
      <c r="AMW6" s="529">
        <f t="shared" si="59"/>
        <v>1979</v>
      </c>
      <c r="AMX6" s="529">
        <f t="shared" si="59"/>
        <v>1979</v>
      </c>
      <c r="AMY6" s="529">
        <f t="shared" si="59"/>
        <v>1979</v>
      </c>
      <c r="AMZ6" s="529">
        <f t="shared" si="59"/>
        <v>1979</v>
      </c>
      <c r="ANA6" s="529">
        <f t="shared" si="59"/>
        <v>1979</v>
      </c>
      <c r="ANB6" s="529">
        <f t="shared" si="59"/>
        <v>1979</v>
      </c>
      <c r="ANC6" s="529">
        <f t="shared" si="59"/>
        <v>1979</v>
      </c>
      <c r="AND6" s="337">
        <f>+AMQ6+1</f>
        <v>1980</v>
      </c>
      <c r="ANE6" s="529">
        <f t="shared" ref="ANE6:APP6" si="60">+AND6</f>
        <v>1980</v>
      </c>
      <c r="ANF6" s="529">
        <f t="shared" si="60"/>
        <v>1980</v>
      </c>
      <c r="ANG6" s="529">
        <f t="shared" si="60"/>
        <v>1980</v>
      </c>
      <c r="ANH6" s="529">
        <f t="shared" si="60"/>
        <v>1980</v>
      </c>
      <c r="ANI6" s="529">
        <f t="shared" si="60"/>
        <v>1980</v>
      </c>
      <c r="ANJ6" s="529">
        <f t="shared" si="60"/>
        <v>1980</v>
      </c>
      <c r="ANK6" s="529">
        <f t="shared" si="60"/>
        <v>1980</v>
      </c>
      <c r="ANL6" s="529">
        <f t="shared" si="60"/>
        <v>1980</v>
      </c>
      <c r="ANM6" s="529">
        <f t="shared" si="60"/>
        <v>1980</v>
      </c>
      <c r="ANN6" s="529">
        <f t="shared" si="60"/>
        <v>1980</v>
      </c>
      <c r="ANO6" s="529">
        <f t="shared" si="60"/>
        <v>1980</v>
      </c>
      <c r="ANP6" s="529">
        <f t="shared" si="60"/>
        <v>1980</v>
      </c>
      <c r="ANQ6" s="337">
        <f>+AND6+1</f>
        <v>1981</v>
      </c>
      <c r="ANR6" s="529">
        <f t="shared" si="60"/>
        <v>1981</v>
      </c>
      <c r="ANS6" s="529">
        <f t="shared" si="60"/>
        <v>1981</v>
      </c>
      <c r="ANT6" s="529">
        <f t="shared" si="60"/>
        <v>1981</v>
      </c>
      <c r="ANU6" s="529">
        <f t="shared" si="60"/>
        <v>1981</v>
      </c>
      <c r="ANV6" s="529">
        <f t="shared" si="60"/>
        <v>1981</v>
      </c>
      <c r="ANW6" s="529">
        <f t="shared" si="60"/>
        <v>1981</v>
      </c>
      <c r="ANX6" s="529">
        <f t="shared" si="60"/>
        <v>1981</v>
      </c>
      <c r="ANY6" s="529">
        <f t="shared" si="60"/>
        <v>1981</v>
      </c>
      <c r="ANZ6" s="529">
        <f t="shared" si="60"/>
        <v>1981</v>
      </c>
      <c r="AOA6" s="529">
        <f t="shared" si="60"/>
        <v>1981</v>
      </c>
      <c r="AOB6" s="529">
        <f t="shared" si="60"/>
        <v>1981</v>
      </c>
      <c r="AOC6" s="529">
        <f t="shared" si="60"/>
        <v>1981</v>
      </c>
      <c r="AOD6" s="337">
        <f>+ANQ6+1</f>
        <v>1982</v>
      </c>
      <c r="AOE6" s="529">
        <f t="shared" si="60"/>
        <v>1982</v>
      </c>
      <c r="AOF6" s="529">
        <f t="shared" si="60"/>
        <v>1982</v>
      </c>
      <c r="AOG6" s="529">
        <f t="shared" si="60"/>
        <v>1982</v>
      </c>
      <c r="AOH6" s="529">
        <f t="shared" si="60"/>
        <v>1982</v>
      </c>
      <c r="AOI6" s="529">
        <f t="shared" si="60"/>
        <v>1982</v>
      </c>
      <c r="AOJ6" s="529">
        <f t="shared" si="60"/>
        <v>1982</v>
      </c>
      <c r="AOK6" s="529">
        <f t="shared" si="60"/>
        <v>1982</v>
      </c>
      <c r="AOL6" s="529">
        <f t="shared" si="60"/>
        <v>1982</v>
      </c>
      <c r="AOM6" s="529">
        <f t="shared" si="60"/>
        <v>1982</v>
      </c>
      <c r="AON6" s="529">
        <f t="shared" si="60"/>
        <v>1982</v>
      </c>
      <c r="AOO6" s="529">
        <f t="shared" si="60"/>
        <v>1982</v>
      </c>
      <c r="AOP6" s="529">
        <f t="shared" si="60"/>
        <v>1982</v>
      </c>
      <c r="AOQ6" s="337">
        <f>+AOD6+1</f>
        <v>1983</v>
      </c>
      <c r="AOR6" s="529">
        <f t="shared" si="60"/>
        <v>1983</v>
      </c>
      <c r="AOS6" s="529">
        <f t="shared" si="60"/>
        <v>1983</v>
      </c>
      <c r="AOT6" s="529">
        <f t="shared" si="60"/>
        <v>1983</v>
      </c>
      <c r="AOU6" s="529">
        <f t="shared" si="60"/>
        <v>1983</v>
      </c>
      <c r="AOV6" s="529">
        <f t="shared" si="60"/>
        <v>1983</v>
      </c>
      <c r="AOW6" s="529">
        <f t="shared" si="60"/>
        <v>1983</v>
      </c>
      <c r="AOX6" s="529">
        <f t="shared" si="60"/>
        <v>1983</v>
      </c>
      <c r="AOY6" s="529">
        <f t="shared" si="60"/>
        <v>1983</v>
      </c>
      <c r="AOZ6" s="529">
        <f t="shared" si="60"/>
        <v>1983</v>
      </c>
      <c r="APA6" s="529">
        <f t="shared" si="60"/>
        <v>1983</v>
      </c>
      <c r="APB6" s="529">
        <f t="shared" si="60"/>
        <v>1983</v>
      </c>
      <c r="APC6" s="529">
        <f t="shared" si="60"/>
        <v>1983</v>
      </c>
      <c r="APD6" s="337">
        <f>+AOQ6+1</f>
        <v>1984</v>
      </c>
      <c r="APE6" s="529">
        <f t="shared" si="60"/>
        <v>1984</v>
      </c>
      <c r="APF6" s="529">
        <f t="shared" si="60"/>
        <v>1984</v>
      </c>
      <c r="APG6" s="529">
        <f t="shared" si="60"/>
        <v>1984</v>
      </c>
      <c r="APH6" s="529">
        <f t="shared" si="60"/>
        <v>1984</v>
      </c>
      <c r="API6" s="529">
        <f t="shared" si="60"/>
        <v>1984</v>
      </c>
      <c r="APJ6" s="529">
        <f t="shared" si="60"/>
        <v>1984</v>
      </c>
      <c r="APK6" s="529">
        <f t="shared" si="60"/>
        <v>1984</v>
      </c>
      <c r="APL6" s="529">
        <f t="shared" si="60"/>
        <v>1984</v>
      </c>
      <c r="APM6" s="529">
        <f t="shared" si="60"/>
        <v>1984</v>
      </c>
      <c r="APN6" s="529">
        <f t="shared" si="60"/>
        <v>1984</v>
      </c>
      <c r="APO6" s="529">
        <f t="shared" si="60"/>
        <v>1984</v>
      </c>
      <c r="APP6" s="529">
        <f t="shared" si="60"/>
        <v>1984</v>
      </c>
      <c r="APQ6" s="337">
        <f>+APD6+1</f>
        <v>1985</v>
      </c>
      <c r="APR6" s="529">
        <f t="shared" ref="APR6:AQC6" si="61">+APQ6</f>
        <v>1985</v>
      </c>
      <c r="APS6" s="529">
        <f t="shared" si="61"/>
        <v>1985</v>
      </c>
      <c r="APT6" s="529">
        <f t="shared" si="61"/>
        <v>1985</v>
      </c>
      <c r="APU6" s="529">
        <f t="shared" si="61"/>
        <v>1985</v>
      </c>
      <c r="APV6" s="529">
        <f t="shared" si="61"/>
        <v>1985</v>
      </c>
      <c r="APW6" s="529">
        <f t="shared" si="61"/>
        <v>1985</v>
      </c>
      <c r="APX6" s="529">
        <f t="shared" si="61"/>
        <v>1985</v>
      </c>
      <c r="APY6" s="529">
        <f t="shared" si="61"/>
        <v>1985</v>
      </c>
      <c r="APZ6" s="529">
        <f t="shared" si="61"/>
        <v>1985</v>
      </c>
      <c r="AQA6" s="529">
        <f t="shared" si="61"/>
        <v>1985</v>
      </c>
      <c r="AQB6" s="529">
        <f t="shared" si="61"/>
        <v>1985</v>
      </c>
      <c r="AQC6" s="529">
        <f t="shared" si="61"/>
        <v>1985</v>
      </c>
      <c r="AQD6" s="337">
        <f>+APQ6+1</f>
        <v>1986</v>
      </c>
      <c r="AQE6" s="529">
        <f t="shared" ref="AQE6:AQP6" si="62">+AQD6</f>
        <v>1986</v>
      </c>
      <c r="AQF6" s="529">
        <f t="shared" si="62"/>
        <v>1986</v>
      </c>
      <c r="AQG6" s="529">
        <f t="shared" si="62"/>
        <v>1986</v>
      </c>
      <c r="AQH6" s="529">
        <f t="shared" si="62"/>
        <v>1986</v>
      </c>
      <c r="AQI6" s="529">
        <f t="shared" si="62"/>
        <v>1986</v>
      </c>
      <c r="AQJ6" s="529">
        <f t="shared" si="62"/>
        <v>1986</v>
      </c>
      <c r="AQK6" s="529">
        <f t="shared" si="62"/>
        <v>1986</v>
      </c>
      <c r="AQL6" s="529">
        <f t="shared" si="62"/>
        <v>1986</v>
      </c>
      <c r="AQM6" s="529">
        <f t="shared" si="62"/>
        <v>1986</v>
      </c>
      <c r="AQN6" s="529">
        <f t="shared" si="62"/>
        <v>1986</v>
      </c>
      <c r="AQO6" s="529">
        <f t="shared" si="62"/>
        <v>1986</v>
      </c>
      <c r="AQP6" s="529">
        <f t="shared" si="62"/>
        <v>1986</v>
      </c>
      <c r="AQQ6" s="337">
        <f>+AQD6+1</f>
        <v>1987</v>
      </c>
      <c r="AQR6" s="529">
        <f t="shared" ref="AQR6:ARC6" si="63">+AQQ6</f>
        <v>1987</v>
      </c>
      <c r="AQS6" s="529">
        <f t="shared" si="63"/>
        <v>1987</v>
      </c>
      <c r="AQT6" s="529">
        <f t="shared" si="63"/>
        <v>1987</v>
      </c>
      <c r="AQU6" s="529">
        <f t="shared" si="63"/>
        <v>1987</v>
      </c>
      <c r="AQV6" s="529">
        <f t="shared" si="63"/>
        <v>1987</v>
      </c>
      <c r="AQW6" s="529">
        <f t="shared" si="63"/>
        <v>1987</v>
      </c>
      <c r="AQX6" s="529">
        <f t="shared" si="63"/>
        <v>1987</v>
      </c>
      <c r="AQY6" s="529">
        <f t="shared" si="63"/>
        <v>1987</v>
      </c>
      <c r="AQZ6" s="529">
        <f t="shared" si="63"/>
        <v>1987</v>
      </c>
      <c r="ARA6" s="529">
        <f t="shared" si="63"/>
        <v>1987</v>
      </c>
      <c r="ARB6" s="529">
        <f t="shared" si="63"/>
        <v>1987</v>
      </c>
      <c r="ARC6" s="529">
        <f t="shared" si="63"/>
        <v>1987</v>
      </c>
      <c r="ARD6" s="337">
        <f>+AQQ6+1</f>
        <v>1988</v>
      </c>
      <c r="ARE6" s="529">
        <f t="shared" ref="ARE6:ARP6" si="64">+ARD6</f>
        <v>1988</v>
      </c>
      <c r="ARF6" s="529">
        <f t="shared" si="64"/>
        <v>1988</v>
      </c>
      <c r="ARG6" s="529">
        <f t="shared" si="64"/>
        <v>1988</v>
      </c>
      <c r="ARH6" s="529">
        <f t="shared" si="64"/>
        <v>1988</v>
      </c>
      <c r="ARI6" s="529">
        <f t="shared" si="64"/>
        <v>1988</v>
      </c>
      <c r="ARJ6" s="529">
        <f t="shared" si="64"/>
        <v>1988</v>
      </c>
      <c r="ARK6" s="529">
        <f t="shared" si="64"/>
        <v>1988</v>
      </c>
      <c r="ARL6" s="529">
        <f t="shared" si="64"/>
        <v>1988</v>
      </c>
      <c r="ARM6" s="529">
        <f t="shared" si="64"/>
        <v>1988</v>
      </c>
      <c r="ARN6" s="529">
        <f t="shared" si="64"/>
        <v>1988</v>
      </c>
      <c r="ARO6" s="529">
        <f t="shared" si="64"/>
        <v>1988</v>
      </c>
      <c r="ARP6" s="529">
        <f t="shared" si="64"/>
        <v>1988</v>
      </c>
      <c r="ARQ6" s="337">
        <f>+ARD6+1</f>
        <v>1989</v>
      </c>
      <c r="ARR6" s="529">
        <f t="shared" ref="ARR6:ASC6" si="65">+ARQ6</f>
        <v>1989</v>
      </c>
      <c r="ARS6" s="529">
        <f t="shared" si="65"/>
        <v>1989</v>
      </c>
      <c r="ART6" s="529">
        <f t="shared" si="65"/>
        <v>1989</v>
      </c>
      <c r="ARU6" s="529">
        <f t="shared" si="65"/>
        <v>1989</v>
      </c>
      <c r="ARV6" s="529">
        <f t="shared" si="65"/>
        <v>1989</v>
      </c>
      <c r="ARW6" s="529">
        <f t="shared" si="65"/>
        <v>1989</v>
      </c>
      <c r="ARX6" s="529">
        <f t="shared" si="65"/>
        <v>1989</v>
      </c>
      <c r="ARY6" s="529">
        <f t="shared" si="65"/>
        <v>1989</v>
      </c>
      <c r="ARZ6" s="529">
        <f t="shared" si="65"/>
        <v>1989</v>
      </c>
      <c r="ASA6" s="529">
        <f t="shared" si="65"/>
        <v>1989</v>
      </c>
      <c r="ASB6" s="529">
        <f t="shared" si="65"/>
        <v>1989</v>
      </c>
      <c r="ASC6" s="529">
        <f t="shared" si="65"/>
        <v>1989</v>
      </c>
      <c r="ASD6" s="337">
        <f>+ARQ6+1</f>
        <v>1990</v>
      </c>
      <c r="ASE6" s="529">
        <f t="shared" ref="ASE6:ASP6" si="66">+ASD6</f>
        <v>1990</v>
      </c>
      <c r="ASF6" s="529">
        <f t="shared" si="66"/>
        <v>1990</v>
      </c>
      <c r="ASG6" s="529">
        <f t="shared" si="66"/>
        <v>1990</v>
      </c>
      <c r="ASH6" s="529">
        <f t="shared" si="66"/>
        <v>1990</v>
      </c>
      <c r="ASI6" s="529">
        <f t="shared" si="66"/>
        <v>1990</v>
      </c>
      <c r="ASJ6" s="529">
        <f t="shared" si="66"/>
        <v>1990</v>
      </c>
      <c r="ASK6" s="529">
        <f t="shared" si="66"/>
        <v>1990</v>
      </c>
      <c r="ASL6" s="529">
        <f t="shared" si="66"/>
        <v>1990</v>
      </c>
      <c r="ASM6" s="529">
        <f t="shared" si="66"/>
        <v>1990</v>
      </c>
      <c r="ASN6" s="529">
        <f t="shared" si="66"/>
        <v>1990</v>
      </c>
      <c r="ASO6" s="529">
        <f t="shared" si="66"/>
        <v>1990</v>
      </c>
      <c r="ASP6" s="529">
        <f t="shared" si="66"/>
        <v>1990</v>
      </c>
      <c r="ASQ6" s="337">
        <f>+ASD6+1</f>
        <v>1991</v>
      </c>
      <c r="ASR6" s="529">
        <f t="shared" ref="ASR6:ATC6" si="67">+ASQ6</f>
        <v>1991</v>
      </c>
      <c r="ASS6" s="529">
        <f t="shared" si="67"/>
        <v>1991</v>
      </c>
      <c r="AST6" s="529">
        <f t="shared" si="67"/>
        <v>1991</v>
      </c>
      <c r="ASU6" s="529">
        <f t="shared" si="67"/>
        <v>1991</v>
      </c>
      <c r="ASV6" s="529">
        <f t="shared" si="67"/>
        <v>1991</v>
      </c>
      <c r="ASW6" s="529">
        <f t="shared" si="67"/>
        <v>1991</v>
      </c>
      <c r="ASX6" s="529">
        <f t="shared" si="67"/>
        <v>1991</v>
      </c>
      <c r="ASY6" s="529">
        <f t="shared" si="67"/>
        <v>1991</v>
      </c>
      <c r="ASZ6" s="529">
        <f t="shared" si="67"/>
        <v>1991</v>
      </c>
      <c r="ATA6" s="529">
        <f t="shared" si="67"/>
        <v>1991</v>
      </c>
      <c r="ATB6" s="529">
        <f t="shared" si="67"/>
        <v>1991</v>
      </c>
      <c r="ATC6" s="529">
        <f t="shared" si="67"/>
        <v>1991</v>
      </c>
      <c r="ATD6" s="337">
        <f>+ASQ6+1</f>
        <v>1992</v>
      </c>
      <c r="ATE6" s="529">
        <f t="shared" ref="ATE6:ATP6" si="68">+ATD6</f>
        <v>1992</v>
      </c>
      <c r="ATF6" s="529">
        <f t="shared" si="68"/>
        <v>1992</v>
      </c>
      <c r="ATG6" s="529">
        <f t="shared" si="68"/>
        <v>1992</v>
      </c>
      <c r="ATH6" s="529">
        <f t="shared" si="68"/>
        <v>1992</v>
      </c>
      <c r="ATI6" s="529">
        <f t="shared" si="68"/>
        <v>1992</v>
      </c>
      <c r="ATJ6" s="529">
        <f t="shared" si="68"/>
        <v>1992</v>
      </c>
      <c r="ATK6" s="529">
        <f t="shared" si="68"/>
        <v>1992</v>
      </c>
      <c r="ATL6" s="529">
        <f t="shared" si="68"/>
        <v>1992</v>
      </c>
      <c r="ATM6" s="529">
        <f t="shared" si="68"/>
        <v>1992</v>
      </c>
      <c r="ATN6" s="529">
        <f t="shared" si="68"/>
        <v>1992</v>
      </c>
      <c r="ATO6" s="529">
        <f t="shared" si="68"/>
        <v>1992</v>
      </c>
      <c r="ATP6" s="529">
        <f t="shared" si="68"/>
        <v>1992</v>
      </c>
      <c r="ATQ6" s="521">
        <f>+ATD6+1</f>
        <v>1993</v>
      </c>
      <c r="ATR6" s="529">
        <f t="shared" ref="ATR6:AUC6" si="69">+ATQ6</f>
        <v>1993</v>
      </c>
      <c r="ATS6" s="529">
        <f t="shared" si="69"/>
        <v>1993</v>
      </c>
      <c r="ATT6" s="529">
        <f t="shared" si="69"/>
        <v>1993</v>
      </c>
      <c r="ATU6" s="529">
        <f t="shared" si="69"/>
        <v>1993</v>
      </c>
      <c r="ATV6" s="529">
        <f t="shared" si="69"/>
        <v>1993</v>
      </c>
      <c r="ATW6" s="529">
        <f t="shared" si="69"/>
        <v>1993</v>
      </c>
      <c r="ATX6" s="529">
        <f t="shared" si="69"/>
        <v>1993</v>
      </c>
      <c r="ATY6" s="529">
        <f t="shared" si="69"/>
        <v>1993</v>
      </c>
      <c r="ATZ6" s="529">
        <f t="shared" si="69"/>
        <v>1993</v>
      </c>
      <c r="AUA6" s="529">
        <f t="shared" si="69"/>
        <v>1993</v>
      </c>
      <c r="AUB6" s="529">
        <f t="shared" si="69"/>
        <v>1993</v>
      </c>
      <c r="AUC6" s="529">
        <f t="shared" si="69"/>
        <v>1993</v>
      </c>
      <c r="AUD6" s="521">
        <f>+ATQ6+1</f>
        <v>1994</v>
      </c>
      <c r="AUE6" s="529">
        <f t="shared" ref="AUE6:AUP6" si="70">+AUD6</f>
        <v>1994</v>
      </c>
      <c r="AUF6" s="529">
        <f t="shared" si="70"/>
        <v>1994</v>
      </c>
      <c r="AUG6" s="529">
        <f t="shared" si="70"/>
        <v>1994</v>
      </c>
      <c r="AUH6" s="529">
        <f t="shared" si="70"/>
        <v>1994</v>
      </c>
      <c r="AUI6" s="529">
        <f t="shared" si="70"/>
        <v>1994</v>
      </c>
      <c r="AUJ6" s="529">
        <f t="shared" si="70"/>
        <v>1994</v>
      </c>
      <c r="AUK6" s="529">
        <f t="shared" si="70"/>
        <v>1994</v>
      </c>
      <c r="AUL6" s="529">
        <f t="shared" si="70"/>
        <v>1994</v>
      </c>
      <c r="AUM6" s="529">
        <f t="shared" si="70"/>
        <v>1994</v>
      </c>
      <c r="AUN6" s="529">
        <f t="shared" si="70"/>
        <v>1994</v>
      </c>
      <c r="AUO6" s="529">
        <f t="shared" si="70"/>
        <v>1994</v>
      </c>
      <c r="AUP6" s="529">
        <f t="shared" si="70"/>
        <v>1994</v>
      </c>
      <c r="AUQ6" s="337">
        <f>+AUD6+1</f>
        <v>1995</v>
      </c>
      <c r="AUR6" s="529">
        <f t="shared" ref="AUR6:AVC6" si="71">+AUQ6</f>
        <v>1995</v>
      </c>
      <c r="AUS6" s="529">
        <f t="shared" si="71"/>
        <v>1995</v>
      </c>
      <c r="AUT6" s="529">
        <f t="shared" si="71"/>
        <v>1995</v>
      </c>
      <c r="AUU6" s="529">
        <f t="shared" si="71"/>
        <v>1995</v>
      </c>
      <c r="AUV6" s="529">
        <f t="shared" si="71"/>
        <v>1995</v>
      </c>
      <c r="AUW6" s="529">
        <f t="shared" si="71"/>
        <v>1995</v>
      </c>
      <c r="AUX6" s="529">
        <f t="shared" si="71"/>
        <v>1995</v>
      </c>
      <c r="AUY6" s="529">
        <f t="shared" si="71"/>
        <v>1995</v>
      </c>
      <c r="AUZ6" s="529">
        <f t="shared" si="71"/>
        <v>1995</v>
      </c>
      <c r="AVA6" s="529">
        <f t="shared" si="71"/>
        <v>1995</v>
      </c>
      <c r="AVB6" s="529">
        <f t="shared" si="71"/>
        <v>1995</v>
      </c>
      <c r="AVC6" s="529">
        <f t="shared" si="71"/>
        <v>1995</v>
      </c>
      <c r="AVD6" s="337">
        <f>+AUQ6+1</f>
        <v>1996</v>
      </c>
      <c r="AVE6" s="529">
        <f t="shared" ref="AVE6:AVP6" si="72">+AVD6</f>
        <v>1996</v>
      </c>
      <c r="AVF6" s="529">
        <f t="shared" si="72"/>
        <v>1996</v>
      </c>
      <c r="AVG6" s="529">
        <f t="shared" si="72"/>
        <v>1996</v>
      </c>
      <c r="AVH6" s="529">
        <f t="shared" si="72"/>
        <v>1996</v>
      </c>
      <c r="AVI6" s="529">
        <f t="shared" si="72"/>
        <v>1996</v>
      </c>
      <c r="AVJ6" s="529">
        <f t="shared" si="72"/>
        <v>1996</v>
      </c>
      <c r="AVK6" s="529">
        <f t="shared" si="72"/>
        <v>1996</v>
      </c>
      <c r="AVL6" s="529">
        <f t="shared" si="72"/>
        <v>1996</v>
      </c>
      <c r="AVM6" s="529">
        <f t="shared" si="72"/>
        <v>1996</v>
      </c>
      <c r="AVN6" s="529">
        <f t="shared" si="72"/>
        <v>1996</v>
      </c>
      <c r="AVO6" s="529">
        <f t="shared" si="72"/>
        <v>1996</v>
      </c>
      <c r="AVP6" s="529">
        <f t="shared" si="72"/>
        <v>1996</v>
      </c>
      <c r="AVQ6" s="337">
        <f>+AVD6+1</f>
        <v>1997</v>
      </c>
      <c r="AVR6" s="529">
        <f t="shared" ref="AVR6:AWC6" si="73">+AVQ6</f>
        <v>1997</v>
      </c>
      <c r="AVS6" s="529">
        <f t="shared" si="73"/>
        <v>1997</v>
      </c>
      <c r="AVT6" s="529">
        <f t="shared" si="73"/>
        <v>1997</v>
      </c>
      <c r="AVU6" s="529">
        <f t="shared" si="73"/>
        <v>1997</v>
      </c>
      <c r="AVV6" s="529">
        <f t="shared" si="73"/>
        <v>1997</v>
      </c>
      <c r="AVW6" s="529">
        <f t="shared" si="73"/>
        <v>1997</v>
      </c>
      <c r="AVX6" s="529">
        <f t="shared" si="73"/>
        <v>1997</v>
      </c>
      <c r="AVY6" s="529">
        <f t="shared" si="73"/>
        <v>1997</v>
      </c>
      <c r="AVZ6" s="529">
        <f t="shared" si="73"/>
        <v>1997</v>
      </c>
      <c r="AWA6" s="529">
        <f t="shared" si="73"/>
        <v>1997</v>
      </c>
      <c r="AWB6" s="529">
        <f t="shared" si="73"/>
        <v>1997</v>
      </c>
      <c r="AWC6" s="529">
        <f t="shared" si="73"/>
        <v>1997</v>
      </c>
      <c r="AWD6" s="337">
        <f>+AVQ6+1</f>
        <v>1998</v>
      </c>
      <c r="AWE6" s="529">
        <f t="shared" ref="AWE6:AWP6" si="74">+AWD6</f>
        <v>1998</v>
      </c>
      <c r="AWF6" s="529">
        <f t="shared" si="74"/>
        <v>1998</v>
      </c>
      <c r="AWG6" s="529">
        <f t="shared" si="74"/>
        <v>1998</v>
      </c>
      <c r="AWH6" s="529">
        <f t="shared" si="74"/>
        <v>1998</v>
      </c>
      <c r="AWI6" s="529">
        <f t="shared" si="74"/>
        <v>1998</v>
      </c>
      <c r="AWJ6" s="529">
        <f t="shared" si="74"/>
        <v>1998</v>
      </c>
      <c r="AWK6" s="529">
        <f t="shared" si="74"/>
        <v>1998</v>
      </c>
      <c r="AWL6" s="529">
        <f t="shared" si="74"/>
        <v>1998</v>
      </c>
      <c r="AWM6" s="529">
        <f t="shared" si="74"/>
        <v>1998</v>
      </c>
      <c r="AWN6" s="529">
        <f t="shared" si="74"/>
        <v>1998</v>
      </c>
      <c r="AWO6" s="529">
        <f t="shared" si="74"/>
        <v>1998</v>
      </c>
      <c r="AWP6" s="529">
        <f t="shared" si="74"/>
        <v>1998</v>
      </c>
      <c r="AWQ6" s="337">
        <f>+AWD6+1</f>
        <v>1999</v>
      </c>
      <c r="AWR6" s="529">
        <f t="shared" ref="AWR6:AXC6" si="75">+AWQ6</f>
        <v>1999</v>
      </c>
      <c r="AWS6" s="529">
        <f t="shared" si="75"/>
        <v>1999</v>
      </c>
      <c r="AWT6" s="529">
        <f t="shared" si="75"/>
        <v>1999</v>
      </c>
      <c r="AWU6" s="529">
        <f t="shared" si="75"/>
        <v>1999</v>
      </c>
      <c r="AWV6" s="529">
        <f t="shared" si="75"/>
        <v>1999</v>
      </c>
      <c r="AWW6" s="529">
        <f t="shared" si="75"/>
        <v>1999</v>
      </c>
      <c r="AWX6" s="529">
        <f t="shared" si="75"/>
        <v>1999</v>
      </c>
      <c r="AWY6" s="529">
        <f t="shared" si="75"/>
        <v>1999</v>
      </c>
      <c r="AWZ6" s="529">
        <f t="shared" si="75"/>
        <v>1999</v>
      </c>
      <c r="AXA6" s="529">
        <f t="shared" si="75"/>
        <v>1999</v>
      </c>
      <c r="AXB6" s="529">
        <f t="shared" si="75"/>
        <v>1999</v>
      </c>
      <c r="AXC6" s="529">
        <f t="shared" si="75"/>
        <v>1999</v>
      </c>
      <c r="AXD6" s="337">
        <f>+AWQ6+1</f>
        <v>2000</v>
      </c>
      <c r="AXE6" s="529">
        <f t="shared" ref="AXE6:AXP6" si="76">+AXD6</f>
        <v>2000</v>
      </c>
      <c r="AXF6" s="529">
        <f t="shared" si="76"/>
        <v>2000</v>
      </c>
      <c r="AXG6" s="529">
        <f t="shared" si="76"/>
        <v>2000</v>
      </c>
      <c r="AXH6" s="529">
        <f t="shared" si="76"/>
        <v>2000</v>
      </c>
      <c r="AXI6" s="529">
        <f t="shared" si="76"/>
        <v>2000</v>
      </c>
      <c r="AXJ6" s="529">
        <f t="shared" si="76"/>
        <v>2000</v>
      </c>
      <c r="AXK6" s="529">
        <f t="shared" si="76"/>
        <v>2000</v>
      </c>
      <c r="AXL6" s="529">
        <f t="shared" si="76"/>
        <v>2000</v>
      </c>
      <c r="AXM6" s="529">
        <f t="shared" si="76"/>
        <v>2000</v>
      </c>
      <c r="AXN6" s="529">
        <f t="shared" si="76"/>
        <v>2000</v>
      </c>
      <c r="AXO6" s="529">
        <f t="shared" si="76"/>
        <v>2000</v>
      </c>
      <c r="AXP6" s="529">
        <f t="shared" si="76"/>
        <v>2000</v>
      </c>
      <c r="AXQ6" s="337">
        <f>+AXD6+1</f>
        <v>2001</v>
      </c>
      <c r="AXR6" s="529">
        <f t="shared" ref="AXR6:AYC6" si="77">+AXQ6</f>
        <v>2001</v>
      </c>
      <c r="AXS6" s="529">
        <f t="shared" si="77"/>
        <v>2001</v>
      </c>
      <c r="AXT6" s="529">
        <f t="shared" si="77"/>
        <v>2001</v>
      </c>
      <c r="AXU6" s="529">
        <f t="shared" si="77"/>
        <v>2001</v>
      </c>
      <c r="AXV6" s="529">
        <f t="shared" si="77"/>
        <v>2001</v>
      </c>
      <c r="AXW6" s="529">
        <f t="shared" si="77"/>
        <v>2001</v>
      </c>
      <c r="AXX6" s="529">
        <f t="shared" si="77"/>
        <v>2001</v>
      </c>
      <c r="AXY6" s="529">
        <f t="shared" si="77"/>
        <v>2001</v>
      </c>
      <c r="AXZ6" s="529">
        <f t="shared" si="77"/>
        <v>2001</v>
      </c>
      <c r="AYA6" s="529">
        <f t="shared" si="77"/>
        <v>2001</v>
      </c>
      <c r="AYB6" s="529">
        <f t="shared" si="77"/>
        <v>2001</v>
      </c>
      <c r="AYC6" s="529">
        <f t="shared" si="77"/>
        <v>2001</v>
      </c>
      <c r="AYD6" s="337">
        <f>+AXQ6+1</f>
        <v>2002</v>
      </c>
      <c r="AYE6" s="529">
        <f t="shared" ref="AYE6:AYP6" si="78">+AYD6</f>
        <v>2002</v>
      </c>
      <c r="AYF6" s="529">
        <f t="shared" si="78"/>
        <v>2002</v>
      </c>
      <c r="AYG6" s="529">
        <f t="shared" si="78"/>
        <v>2002</v>
      </c>
      <c r="AYH6" s="529">
        <f t="shared" si="78"/>
        <v>2002</v>
      </c>
      <c r="AYI6" s="529">
        <f t="shared" si="78"/>
        <v>2002</v>
      </c>
      <c r="AYJ6" s="529">
        <f t="shared" si="78"/>
        <v>2002</v>
      </c>
      <c r="AYK6" s="529">
        <f t="shared" si="78"/>
        <v>2002</v>
      </c>
      <c r="AYL6" s="529">
        <f t="shared" si="78"/>
        <v>2002</v>
      </c>
      <c r="AYM6" s="529">
        <f t="shared" si="78"/>
        <v>2002</v>
      </c>
      <c r="AYN6" s="529">
        <f t="shared" si="78"/>
        <v>2002</v>
      </c>
      <c r="AYO6" s="529">
        <f t="shared" si="78"/>
        <v>2002</v>
      </c>
      <c r="AYP6" s="529">
        <f t="shared" si="78"/>
        <v>2002</v>
      </c>
      <c r="AYQ6" s="337">
        <f>+AYD6+1</f>
        <v>2003</v>
      </c>
      <c r="AYR6" s="529">
        <f t="shared" ref="AYR6:AZC6" si="79">+AYQ6</f>
        <v>2003</v>
      </c>
      <c r="AYS6" s="529">
        <f t="shared" si="79"/>
        <v>2003</v>
      </c>
      <c r="AYT6" s="529">
        <f t="shared" si="79"/>
        <v>2003</v>
      </c>
      <c r="AYU6" s="529">
        <f t="shared" si="79"/>
        <v>2003</v>
      </c>
      <c r="AYV6" s="529">
        <f t="shared" si="79"/>
        <v>2003</v>
      </c>
      <c r="AYW6" s="529">
        <f t="shared" si="79"/>
        <v>2003</v>
      </c>
      <c r="AYX6" s="529">
        <f t="shared" si="79"/>
        <v>2003</v>
      </c>
      <c r="AYY6" s="529">
        <f t="shared" si="79"/>
        <v>2003</v>
      </c>
      <c r="AYZ6" s="529">
        <f t="shared" si="79"/>
        <v>2003</v>
      </c>
      <c r="AZA6" s="529">
        <f t="shared" si="79"/>
        <v>2003</v>
      </c>
      <c r="AZB6" s="529">
        <f t="shared" si="79"/>
        <v>2003</v>
      </c>
      <c r="AZC6" s="529">
        <f t="shared" si="79"/>
        <v>2003</v>
      </c>
      <c r="AZD6" s="337">
        <f>+AYQ6+1</f>
        <v>2004</v>
      </c>
      <c r="AZE6" s="529">
        <f t="shared" ref="AZE6:AZP6" si="80">+AZD6</f>
        <v>2004</v>
      </c>
      <c r="AZF6" s="529">
        <f t="shared" si="80"/>
        <v>2004</v>
      </c>
      <c r="AZG6" s="529">
        <f t="shared" si="80"/>
        <v>2004</v>
      </c>
      <c r="AZH6" s="529">
        <f t="shared" si="80"/>
        <v>2004</v>
      </c>
      <c r="AZI6" s="529">
        <f t="shared" si="80"/>
        <v>2004</v>
      </c>
      <c r="AZJ6" s="529">
        <f t="shared" si="80"/>
        <v>2004</v>
      </c>
      <c r="AZK6" s="529">
        <f t="shared" si="80"/>
        <v>2004</v>
      </c>
      <c r="AZL6" s="529">
        <f t="shared" si="80"/>
        <v>2004</v>
      </c>
      <c r="AZM6" s="529">
        <f t="shared" si="80"/>
        <v>2004</v>
      </c>
      <c r="AZN6" s="529">
        <f t="shared" si="80"/>
        <v>2004</v>
      </c>
      <c r="AZO6" s="529">
        <f t="shared" si="80"/>
        <v>2004</v>
      </c>
      <c r="AZP6" s="529">
        <f t="shared" si="80"/>
        <v>2004</v>
      </c>
      <c r="AZQ6" s="337">
        <f>+AZD6+1</f>
        <v>2005</v>
      </c>
      <c r="AZR6" s="529">
        <f t="shared" ref="AZR6:BAC6" si="81">+AZQ6</f>
        <v>2005</v>
      </c>
      <c r="AZS6" s="529">
        <f t="shared" si="81"/>
        <v>2005</v>
      </c>
      <c r="AZT6" s="529">
        <f t="shared" si="81"/>
        <v>2005</v>
      </c>
      <c r="AZU6" s="529">
        <f t="shared" si="81"/>
        <v>2005</v>
      </c>
      <c r="AZV6" s="529">
        <f t="shared" si="81"/>
        <v>2005</v>
      </c>
      <c r="AZW6" s="529">
        <f t="shared" si="81"/>
        <v>2005</v>
      </c>
      <c r="AZX6" s="529">
        <f t="shared" si="81"/>
        <v>2005</v>
      </c>
      <c r="AZY6" s="529">
        <f t="shared" si="81"/>
        <v>2005</v>
      </c>
      <c r="AZZ6" s="529">
        <f t="shared" si="81"/>
        <v>2005</v>
      </c>
      <c r="BAA6" s="529">
        <f t="shared" si="81"/>
        <v>2005</v>
      </c>
      <c r="BAB6" s="529">
        <f t="shared" si="81"/>
        <v>2005</v>
      </c>
      <c r="BAC6" s="529">
        <f t="shared" si="81"/>
        <v>2005</v>
      </c>
      <c r="BAD6" s="337">
        <f>+AZQ6+1</f>
        <v>2006</v>
      </c>
      <c r="BAE6" s="529">
        <f t="shared" ref="BAE6:BAP6" si="82">+BAD6</f>
        <v>2006</v>
      </c>
      <c r="BAF6" s="529">
        <f t="shared" si="82"/>
        <v>2006</v>
      </c>
      <c r="BAG6" s="529">
        <f t="shared" si="82"/>
        <v>2006</v>
      </c>
      <c r="BAH6" s="529">
        <f t="shared" si="82"/>
        <v>2006</v>
      </c>
      <c r="BAI6" s="529">
        <f t="shared" si="82"/>
        <v>2006</v>
      </c>
      <c r="BAJ6" s="529">
        <f t="shared" si="82"/>
        <v>2006</v>
      </c>
      <c r="BAK6" s="529">
        <f t="shared" si="82"/>
        <v>2006</v>
      </c>
      <c r="BAL6" s="529">
        <f t="shared" si="82"/>
        <v>2006</v>
      </c>
      <c r="BAM6" s="529">
        <f t="shared" si="82"/>
        <v>2006</v>
      </c>
      <c r="BAN6" s="529">
        <f t="shared" si="82"/>
        <v>2006</v>
      </c>
      <c r="BAO6" s="529">
        <f t="shared" si="82"/>
        <v>2006</v>
      </c>
      <c r="BAP6" s="529">
        <f t="shared" si="82"/>
        <v>2006</v>
      </c>
      <c r="BAQ6" s="337">
        <f>+BAD6+1</f>
        <v>2007</v>
      </c>
      <c r="BAR6" s="529">
        <f t="shared" ref="BAR6:BDC6" si="83">+BAQ6</f>
        <v>2007</v>
      </c>
      <c r="BAS6" s="529">
        <f t="shared" si="83"/>
        <v>2007</v>
      </c>
      <c r="BAT6" s="529">
        <f t="shared" si="83"/>
        <v>2007</v>
      </c>
      <c r="BAU6" s="529">
        <f t="shared" si="83"/>
        <v>2007</v>
      </c>
      <c r="BAV6" s="529">
        <f t="shared" si="83"/>
        <v>2007</v>
      </c>
      <c r="BAW6" s="529">
        <f t="shared" si="83"/>
        <v>2007</v>
      </c>
      <c r="BAX6" s="529">
        <f t="shared" si="83"/>
        <v>2007</v>
      </c>
      <c r="BAY6" s="529">
        <f t="shared" si="83"/>
        <v>2007</v>
      </c>
      <c r="BAZ6" s="529">
        <f t="shared" si="83"/>
        <v>2007</v>
      </c>
      <c r="BBA6" s="529">
        <f t="shared" si="83"/>
        <v>2007</v>
      </c>
      <c r="BBB6" s="529">
        <f t="shared" si="83"/>
        <v>2007</v>
      </c>
      <c r="BBC6" s="529">
        <f t="shared" si="83"/>
        <v>2007</v>
      </c>
      <c r="BBD6" s="337">
        <f>+BAQ6+1</f>
        <v>2008</v>
      </c>
      <c r="BBE6" s="529">
        <f t="shared" si="83"/>
        <v>2008</v>
      </c>
      <c r="BBF6" s="529">
        <f t="shared" si="83"/>
        <v>2008</v>
      </c>
      <c r="BBG6" s="529">
        <f t="shared" si="83"/>
        <v>2008</v>
      </c>
      <c r="BBH6" s="529">
        <f t="shared" si="83"/>
        <v>2008</v>
      </c>
      <c r="BBI6" s="529">
        <f t="shared" si="83"/>
        <v>2008</v>
      </c>
      <c r="BBJ6" s="529">
        <f t="shared" si="83"/>
        <v>2008</v>
      </c>
      <c r="BBK6" s="529">
        <f t="shared" si="83"/>
        <v>2008</v>
      </c>
      <c r="BBL6" s="529">
        <f t="shared" si="83"/>
        <v>2008</v>
      </c>
      <c r="BBM6" s="529">
        <f t="shared" si="83"/>
        <v>2008</v>
      </c>
      <c r="BBN6" s="529">
        <f t="shared" si="83"/>
        <v>2008</v>
      </c>
      <c r="BBO6" s="529">
        <f t="shared" si="83"/>
        <v>2008</v>
      </c>
      <c r="BBP6" s="529">
        <f t="shared" si="83"/>
        <v>2008</v>
      </c>
      <c r="BBQ6" s="337">
        <f>+BBD6+1</f>
        <v>2009</v>
      </c>
      <c r="BBR6" s="529">
        <f t="shared" si="83"/>
        <v>2009</v>
      </c>
      <c r="BBS6" s="529">
        <f t="shared" si="83"/>
        <v>2009</v>
      </c>
      <c r="BBT6" s="529">
        <f t="shared" si="83"/>
        <v>2009</v>
      </c>
      <c r="BBU6" s="529">
        <f t="shared" si="83"/>
        <v>2009</v>
      </c>
      <c r="BBV6" s="529">
        <f t="shared" si="83"/>
        <v>2009</v>
      </c>
      <c r="BBW6" s="529">
        <f t="shared" si="83"/>
        <v>2009</v>
      </c>
      <c r="BBX6" s="529">
        <f t="shared" si="83"/>
        <v>2009</v>
      </c>
      <c r="BBY6" s="529">
        <f t="shared" si="83"/>
        <v>2009</v>
      </c>
      <c r="BBZ6" s="529">
        <f t="shared" si="83"/>
        <v>2009</v>
      </c>
      <c r="BCA6" s="529">
        <f t="shared" si="83"/>
        <v>2009</v>
      </c>
      <c r="BCB6" s="529">
        <f t="shared" si="83"/>
        <v>2009</v>
      </c>
      <c r="BCC6" s="529">
        <f t="shared" si="83"/>
        <v>2009</v>
      </c>
      <c r="BCD6" s="337">
        <f>+BBQ6+1</f>
        <v>2010</v>
      </c>
      <c r="BCE6" s="529">
        <f t="shared" si="83"/>
        <v>2010</v>
      </c>
      <c r="BCF6" s="529">
        <f t="shared" si="83"/>
        <v>2010</v>
      </c>
      <c r="BCG6" s="529">
        <f t="shared" si="83"/>
        <v>2010</v>
      </c>
      <c r="BCH6" s="529">
        <f t="shared" si="83"/>
        <v>2010</v>
      </c>
      <c r="BCI6" s="529">
        <f t="shared" si="83"/>
        <v>2010</v>
      </c>
      <c r="BCJ6" s="529">
        <f t="shared" si="83"/>
        <v>2010</v>
      </c>
      <c r="BCK6" s="529">
        <f t="shared" si="83"/>
        <v>2010</v>
      </c>
      <c r="BCL6" s="529">
        <f t="shared" si="83"/>
        <v>2010</v>
      </c>
      <c r="BCM6" s="529">
        <f t="shared" si="83"/>
        <v>2010</v>
      </c>
      <c r="BCN6" s="529">
        <f t="shared" si="83"/>
        <v>2010</v>
      </c>
      <c r="BCO6" s="529">
        <f t="shared" si="83"/>
        <v>2010</v>
      </c>
      <c r="BCP6" s="529">
        <f t="shared" si="83"/>
        <v>2010</v>
      </c>
      <c r="BCQ6" s="337">
        <f>+BCD6+1</f>
        <v>2011</v>
      </c>
      <c r="BCR6" s="529">
        <f t="shared" si="83"/>
        <v>2011</v>
      </c>
      <c r="BCS6" s="529">
        <f t="shared" si="83"/>
        <v>2011</v>
      </c>
      <c r="BCT6" s="529">
        <f t="shared" si="83"/>
        <v>2011</v>
      </c>
      <c r="BCU6" s="529">
        <f t="shared" si="83"/>
        <v>2011</v>
      </c>
      <c r="BCV6" s="529">
        <f t="shared" si="83"/>
        <v>2011</v>
      </c>
      <c r="BCW6" s="529">
        <f t="shared" si="83"/>
        <v>2011</v>
      </c>
      <c r="BCX6" s="529">
        <f t="shared" si="83"/>
        <v>2011</v>
      </c>
      <c r="BCY6" s="529">
        <f t="shared" si="83"/>
        <v>2011</v>
      </c>
      <c r="BCZ6" s="529">
        <f t="shared" si="83"/>
        <v>2011</v>
      </c>
      <c r="BDA6" s="529">
        <f t="shared" si="83"/>
        <v>2011</v>
      </c>
      <c r="BDB6" s="529">
        <f t="shared" si="83"/>
        <v>2011</v>
      </c>
      <c r="BDC6" s="529">
        <f t="shared" si="83"/>
        <v>2011</v>
      </c>
      <c r="BDD6" s="337">
        <f>+BCQ6+1</f>
        <v>2012</v>
      </c>
      <c r="BDE6" s="529">
        <f t="shared" ref="BDE6:BDP6" si="84">+BDD6</f>
        <v>2012</v>
      </c>
      <c r="BDF6" s="529">
        <f t="shared" si="84"/>
        <v>2012</v>
      </c>
      <c r="BDG6" s="529">
        <f t="shared" si="84"/>
        <v>2012</v>
      </c>
      <c r="BDH6" s="529">
        <f t="shared" si="84"/>
        <v>2012</v>
      </c>
      <c r="BDI6" s="529">
        <f t="shared" si="84"/>
        <v>2012</v>
      </c>
      <c r="BDJ6" s="529">
        <f t="shared" si="84"/>
        <v>2012</v>
      </c>
      <c r="BDK6" s="529">
        <f t="shared" si="84"/>
        <v>2012</v>
      </c>
      <c r="BDL6" s="529">
        <f t="shared" si="84"/>
        <v>2012</v>
      </c>
      <c r="BDM6" s="529">
        <f t="shared" si="84"/>
        <v>2012</v>
      </c>
      <c r="BDN6" s="529">
        <f t="shared" si="84"/>
        <v>2012</v>
      </c>
      <c r="BDO6" s="529">
        <f t="shared" si="84"/>
        <v>2012</v>
      </c>
      <c r="BDP6" s="529">
        <f t="shared" si="84"/>
        <v>2012</v>
      </c>
      <c r="BDQ6" s="337">
        <f>+BDD6+1</f>
        <v>2013</v>
      </c>
      <c r="BDR6" s="529">
        <f t="shared" ref="BDR6:BEC6" si="85">+BDQ6</f>
        <v>2013</v>
      </c>
      <c r="BDS6" s="529">
        <f t="shared" si="85"/>
        <v>2013</v>
      </c>
      <c r="BDT6" s="529">
        <f t="shared" si="85"/>
        <v>2013</v>
      </c>
      <c r="BDU6" s="529">
        <f t="shared" si="85"/>
        <v>2013</v>
      </c>
      <c r="BDV6" s="529">
        <f t="shared" si="85"/>
        <v>2013</v>
      </c>
      <c r="BDW6" s="529">
        <f t="shared" si="85"/>
        <v>2013</v>
      </c>
      <c r="BDX6" s="529">
        <f t="shared" si="85"/>
        <v>2013</v>
      </c>
      <c r="BDY6" s="529">
        <f t="shared" si="85"/>
        <v>2013</v>
      </c>
      <c r="BDZ6" s="529">
        <f t="shared" si="85"/>
        <v>2013</v>
      </c>
      <c r="BEA6" s="529">
        <f t="shared" si="85"/>
        <v>2013</v>
      </c>
      <c r="BEB6" s="529">
        <f t="shared" si="85"/>
        <v>2013</v>
      </c>
      <c r="BEC6" s="529">
        <f t="shared" si="85"/>
        <v>2013</v>
      </c>
      <c r="BED6" s="337">
        <f>+BDQ6+1</f>
        <v>2014</v>
      </c>
      <c r="BEE6" s="529">
        <f t="shared" ref="BEE6:BEP6" si="86">+BED6</f>
        <v>2014</v>
      </c>
      <c r="BEF6" s="529">
        <f t="shared" si="86"/>
        <v>2014</v>
      </c>
      <c r="BEG6" s="529">
        <f t="shared" si="86"/>
        <v>2014</v>
      </c>
      <c r="BEH6" s="529">
        <f t="shared" si="86"/>
        <v>2014</v>
      </c>
      <c r="BEI6" s="529">
        <f t="shared" si="86"/>
        <v>2014</v>
      </c>
      <c r="BEJ6" s="529">
        <f t="shared" si="86"/>
        <v>2014</v>
      </c>
      <c r="BEK6" s="529">
        <f t="shared" si="86"/>
        <v>2014</v>
      </c>
      <c r="BEL6" s="529">
        <f t="shared" si="86"/>
        <v>2014</v>
      </c>
      <c r="BEM6" s="529">
        <f t="shared" si="86"/>
        <v>2014</v>
      </c>
      <c r="BEN6" s="529">
        <f t="shared" si="86"/>
        <v>2014</v>
      </c>
      <c r="BEO6" s="529">
        <f t="shared" si="86"/>
        <v>2014</v>
      </c>
      <c r="BEP6" s="529">
        <f t="shared" si="86"/>
        <v>2014</v>
      </c>
      <c r="BEQ6" s="337">
        <f>+BED6+1</f>
        <v>2015</v>
      </c>
      <c r="BER6" s="529">
        <f t="shared" ref="BER6:BFC6" si="87">+BEQ6</f>
        <v>2015</v>
      </c>
      <c r="BES6" s="529">
        <f t="shared" si="87"/>
        <v>2015</v>
      </c>
      <c r="BET6" s="529">
        <f t="shared" si="87"/>
        <v>2015</v>
      </c>
      <c r="BEU6" s="529">
        <f t="shared" si="87"/>
        <v>2015</v>
      </c>
      <c r="BEV6" s="529">
        <f t="shared" si="87"/>
        <v>2015</v>
      </c>
      <c r="BEW6" s="529">
        <f t="shared" si="87"/>
        <v>2015</v>
      </c>
      <c r="BEX6" s="529">
        <f t="shared" si="87"/>
        <v>2015</v>
      </c>
      <c r="BEY6" s="529">
        <f t="shared" si="87"/>
        <v>2015</v>
      </c>
      <c r="BEZ6" s="529">
        <f t="shared" si="87"/>
        <v>2015</v>
      </c>
      <c r="BFA6" s="529">
        <f t="shared" si="87"/>
        <v>2015</v>
      </c>
      <c r="BFB6" s="529">
        <f t="shared" si="87"/>
        <v>2015</v>
      </c>
      <c r="BFC6" s="529">
        <f t="shared" si="87"/>
        <v>2015</v>
      </c>
      <c r="BFD6" s="337">
        <f>+BEQ6+1</f>
        <v>2016</v>
      </c>
      <c r="BFE6" s="529">
        <f t="shared" ref="BFE6:BFP6" si="88">+BFD6</f>
        <v>2016</v>
      </c>
      <c r="BFF6" s="529">
        <f t="shared" si="88"/>
        <v>2016</v>
      </c>
      <c r="BFG6" s="529">
        <f t="shared" si="88"/>
        <v>2016</v>
      </c>
      <c r="BFH6" s="529">
        <f t="shared" si="88"/>
        <v>2016</v>
      </c>
      <c r="BFI6" s="529">
        <f t="shared" si="88"/>
        <v>2016</v>
      </c>
      <c r="BFJ6" s="529">
        <f t="shared" si="88"/>
        <v>2016</v>
      </c>
      <c r="BFK6" s="529">
        <f t="shared" si="88"/>
        <v>2016</v>
      </c>
      <c r="BFL6" s="529">
        <f t="shared" si="88"/>
        <v>2016</v>
      </c>
      <c r="BFM6" s="529">
        <f t="shared" si="88"/>
        <v>2016</v>
      </c>
      <c r="BFN6" s="529">
        <f t="shared" si="88"/>
        <v>2016</v>
      </c>
      <c r="BFO6" s="529">
        <f t="shared" si="88"/>
        <v>2016</v>
      </c>
      <c r="BFP6" s="529">
        <f t="shared" si="88"/>
        <v>2016</v>
      </c>
      <c r="BFQ6" s="337">
        <f>+BFD6+1</f>
        <v>2017</v>
      </c>
      <c r="BFR6" s="529">
        <f t="shared" ref="BFR6:BGC6" si="89">+BFQ6</f>
        <v>2017</v>
      </c>
      <c r="BFS6" s="529">
        <f t="shared" si="89"/>
        <v>2017</v>
      </c>
      <c r="BFT6" s="529">
        <f t="shared" si="89"/>
        <v>2017</v>
      </c>
      <c r="BFU6" s="529">
        <f t="shared" si="89"/>
        <v>2017</v>
      </c>
      <c r="BFV6" s="529">
        <f t="shared" si="89"/>
        <v>2017</v>
      </c>
      <c r="BFW6" s="529">
        <f t="shared" si="89"/>
        <v>2017</v>
      </c>
      <c r="BFX6" s="529">
        <f t="shared" si="89"/>
        <v>2017</v>
      </c>
      <c r="BFY6" s="529">
        <f t="shared" si="89"/>
        <v>2017</v>
      </c>
      <c r="BFZ6" s="529">
        <f t="shared" si="89"/>
        <v>2017</v>
      </c>
      <c r="BGA6" s="529">
        <f t="shared" si="89"/>
        <v>2017</v>
      </c>
      <c r="BGB6" s="529">
        <f t="shared" si="89"/>
        <v>2017</v>
      </c>
      <c r="BGC6" s="529">
        <f t="shared" si="89"/>
        <v>2017</v>
      </c>
      <c r="BGD6" s="337">
        <f>+BFQ6+1</f>
        <v>2018</v>
      </c>
      <c r="BGE6" s="529">
        <f t="shared" ref="BGE6:BGP6" si="90">+BGD6</f>
        <v>2018</v>
      </c>
      <c r="BGF6" s="529">
        <f t="shared" si="90"/>
        <v>2018</v>
      </c>
      <c r="BGG6" s="529">
        <f t="shared" si="90"/>
        <v>2018</v>
      </c>
      <c r="BGH6" s="529">
        <f t="shared" si="90"/>
        <v>2018</v>
      </c>
      <c r="BGI6" s="529">
        <f t="shared" si="90"/>
        <v>2018</v>
      </c>
      <c r="BGJ6" s="529">
        <f t="shared" si="90"/>
        <v>2018</v>
      </c>
      <c r="BGK6" s="529">
        <f t="shared" si="90"/>
        <v>2018</v>
      </c>
      <c r="BGL6" s="529">
        <f t="shared" si="90"/>
        <v>2018</v>
      </c>
      <c r="BGM6" s="529">
        <f t="shared" si="90"/>
        <v>2018</v>
      </c>
      <c r="BGN6" s="529">
        <f t="shared" si="90"/>
        <v>2018</v>
      </c>
      <c r="BGO6" s="529">
        <f t="shared" si="90"/>
        <v>2018</v>
      </c>
      <c r="BGP6" s="529">
        <f t="shared" si="90"/>
        <v>2018</v>
      </c>
      <c r="BGQ6" s="337">
        <f>+BGD6+1</f>
        <v>2019</v>
      </c>
      <c r="BGR6" s="529">
        <f t="shared" ref="BGR6:BHC6" si="91">+BGQ6</f>
        <v>2019</v>
      </c>
      <c r="BGS6" s="529">
        <f t="shared" si="91"/>
        <v>2019</v>
      </c>
      <c r="BGT6" s="529">
        <f t="shared" si="91"/>
        <v>2019</v>
      </c>
      <c r="BGU6" s="529">
        <f t="shared" si="91"/>
        <v>2019</v>
      </c>
      <c r="BGV6" s="529">
        <f t="shared" si="91"/>
        <v>2019</v>
      </c>
      <c r="BGW6" s="529">
        <f t="shared" si="91"/>
        <v>2019</v>
      </c>
      <c r="BGX6" s="529">
        <f t="shared" si="91"/>
        <v>2019</v>
      </c>
      <c r="BGY6" s="529">
        <f t="shared" si="91"/>
        <v>2019</v>
      </c>
      <c r="BGZ6" s="529">
        <f t="shared" si="91"/>
        <v>2019</v>
      </c>
      <c r="BHA6" s="529">
        <f t="shared" si="91"/>
        <v>2019</v>
      </c>
      <c r="BHB6" s="529">
        <f t="shared" si="91"/>
        <v>2019</v>
      </c>
      <c r="BHC6" s="529">
        <f t="shared" si="91"/>
        <v>2019</v>
      </c>
      <c r="BHD6" s="331"/>
      <c r="BHE6" s="331"/>
      <c r="BHF6" s="331"/>
      <c r="BHG6" s="331"/>
      <c r="BHH6" s="331"/>
      <c r="BHI6" s="331"/>
      <c r="BHJ6" s="331"/>
      <c r="BHK6" s="331"/>
      <c r="BHL6" s="331"/>
      <c r="BHM6" s="331"/>
      <c r="BHN6" s="331"/>
      <c r="BHO6" s="331"/>
      <c r="BHP6" s="331"/>
      <c r="BHQ6" s="331"/>
      <c r="BHR6" s="331"/>
      <c r="BHS6" s="331"/>
      <c r="BHT6" s="331"/>
      <c r="BHU6" s="331"/>
      <c r="BHV6" s="331"/>
      <c r="BHW6" s="331"/>
      <c r="BHX6" s="331"/>
      <c r="BHY6" s="331"/>
      <c r="BHZ6" s="331"/>
      <c r="BIA6" s="331"/>
      <c r="BIB6" s="331"/>
      <c r="BIC6" s="331"/>
      <c r="BID6" s="331"/>
      <c r="BIE6" s="331"/>
      <c r="BIF6" s="331"/>
      <c r="BIG6" s="331"/>
      <c r="BIH6" s="331"/>
      <c r="BII6" s="331"/>
      <c r="BIJ6" s="331"/>
      <c r="BIK6" s="331"/>
      <c r="BIL6" s="331"/>
      <c r="BIM6" s="331"/>
      <c r="BIN6" s="331"/>
      <c r="BIO6" s="331"/>
      <c r="BIP6" s="331"/>
      <c r="BIQ6" s="331"/>
      <c r="BIR6" s="331"/>
      <c r="BIS6" s="331"/>
      <c r="BIT6" s="331"/>
      <c r="BIU6" s="331"/>
      <c r="BIV6" s="331"/>
      <c r="BIW6" s="331"/>
      <c r="BIX6" s="331"/>
      <c r="BIY6" s="331"/>
      <c r="BIZ6" s="331"/>
      <c r="BJA6" s="331"/>
      <c r="BJB6" s="331"/>
      <c r="BJC6" s="331"/>
      <c r="BJD6" s="331"/>
      <c r="BJE6" s="331"/>
      <c r="BJF6" s="331"/>
      <c r="BJG6" s="331"/>
      <c r="BJH6" s="331"/>
      <c r="BJI6" s="331"/>
      <c r="BJJ6" s="331"/>
      <c r="BJK6" s="331"/>
      <c r="BJL6" s="331"/>
    </row>
    <row r="7" spans="1:1707" ht="0.75" customHeight="1">
      <c r="A7" s="657"/>
      <c r="B7" s="657"/>
      <c r="C7" s="525"/>
      <c r="D7" s="446" t="s">
        <v>473</v>
      </c>
      <c r="E7" s="437"/>
      <c r="F7" s="437"/>
      <c r="G7" s="437"/>
      <c r="H7" s="437"/>
      <c r="I7" s="437"/>
      <c r="J7" s="437"/>
      <c r="K7" s="437"/>
      <c r="L7" s="437"/>
      <c r="M7" s="437"/>
      <c r="N7" s="437"/>
      <c r="O7" s="437"/>
      <c r="P7" s="437"/>
      <c r="Q7" s="446" t="e">
        <f>IF(D7+1=10,1,D7+1)</f>
        <v>#VALUE!</v>
      </c>
      <c r="R7" s="437"/>
      <c r="S7" s="437"/>
      <c r="T7" s="437"/>
      <c r="U7" s="437"/>
      <c r="V7" s="437"/>
      <c r="W7" s="437"/>
      <c r="X7" s="437"/>
      <c r="Y7" s="437"/>
      <c r="Z7" s="437"/>
      <c r="AA7" s="437"/>
      <c r="AB7" s="437"/>
      <c r="AC7" s="437"/>
      <c r="AD7" s="446" t="e">
        <f>IF(Q7+1=10,1,Q7+1)</f>
        <v>#VALUE!</v>
      </c>
      <c r="AE7" s="437"/>
      <c r="AF7" s="437"/>
      <c r="AG7" s="437"/>
      <c r="AH7" s="437"/>
      <c r="AI7" s="437"/>
      <c r="AJ7" s="437"/>
      <c r="AK7" s="437"/>
      <c r="AL7" s="437"/>
      <c r="AM7" s="437"/>
      <c r="AN7" s="437"/>
      <c r="AO7" s="437"/>
      <c r="AP7" s="437"/>
      <c r="AQ7" s="446" t="e">
        <f>IF(AD7+1=10,1,AD7+1)</f>
        <v>#VALUE!</v>
      </c>
      <c r="AR7" s="437"/>
      <c r="AS7" s="437"/>
      <c r="AT7" s="437"/>
      <c r="AU7" s="437"/>
      <c r="AV7" s="437"/>
      <c r="AW7" s="437"/>
      <c r="AX7" s="437"/>
      <c r="AY7" s="437"/>
      <c r="AZ7" s="437"/>
      <c r="BA7" s="437"/>
      <c r="BB7" s="437"/>
      <c r="BC7" s="437"/>
      <c r="BD7" s="446" t="e">
        <f>IF(AQ7+1=10,1,AQ7+1)</f>
        <v>#VALUE!</v>
      </c>
      <c r="BE7" s="437"/>
      <c r="BF7" s="437"/>
      <c r="BG7" s="437"/>
      <c r="BH7" s="437"/>
      <c r="BI7" s="437"/>
      <c r="BJ7" s="437"/>
      <c r="BK7" s="437"/>
      <c r="BL7" s="437"/>
      <c r="BM7" s="437"/>
      <c r="BN7" s="437"/>
      <c r="BO7" s="437"/>
      <c r="BP7" s="437"/>
      <c r="BQ7" s="446" t="e">
        <f>IF(BD7+1=10,1,BD7+1)</f>
        <v>#VALUE!</v>
      </c>
      <c r="BR7" s="437"/>
      <c r="BS7" s="437"/>
      <c r="BT7" s="437"/>
      <c r="BU7" s="437"/>
      <c r="BV7" s="437"/>
      <c r="BW7" s="437"/>
      <c r="BX7" s="437"/>
      <c r="BY7" s="437"/>
      <c r="BZ7" s="437"/>
      <c r="CA7" s="437"/>
      <c r="CB7" s="437"/>
      <c r="CC7" s="437"/>
      <c r="CD7" s="446" t="e">
        <f>IF(BQ7+1=10,1,BQ7+1)</f>
        <v>#VALUE!</v>
      </c>
      <c r="CE7" s="437"/>
      <c r="CF7" s="437"/>
      <c r="CG7" s="437"/>
      <c r="CH7" s="437"/>
      <c r="CI7" s="437"/>
      <c r="CJ7" s="437"/>
      <c r="CK7" s="437"/>
      <c r="CL7" s="437"/>
      <c r="CM7" s="437"/>
      <c r="CN7" s="437"/>
      <c r="CO7" s="437"/>
      <c r="CP7" s="437"/>
      <c r="CQ7" s="446" t="e">
        <f>IF(CD7+1=10,1,CD7+1)</f>
        <v>#VALUE!</v>
      </c>
      <c r="CR7" s="437"/>
      <c r="CS7" s="437"/>
      <c r="CT7" s="437"/>
      <c r="CU7" s="437"/>
      <c r="CV7" s="437"/>
      <c r="CW7" s="437"/>
      <c r="CX7" s="437"/>
      <c r="CY7" s="437"/>
      <c r="CZ7" s="437"/>
      <c r="DA7" s="437"/>
      <c r="DB7" s="437"/>
      <c r="DC7" s="437"/>
      <c r="DD7" s="446" t="e">
        <f>IF(CQ7+1=10,1,CQ7+1)</f>
        <v>#VALUE!</v>
      </c>
      <c r="DE7" s="437"/>
      <c r="DF7" s="437"/>
      <c r="DG7" s="437"/>
      <c r="DH7" s="437"/>
      <c r="DI7" s="437"/>
      <c r="DJ7" s="437"/>
      <c r="DK7" s="437"/>
      <c r="DL7" s="437"/>
      <c r="DM7" s="437"/>
      <c r="DN7" s="437"/>
      <c r="DO7" s="437"/>
      <c r="DP7" s="437"/>
      <c r="DQ7" s="446" t="e">
        <f>IF(DD7+1=10,1,DD7+1)</f>
        <v>#VALUE!</v>
      </c>
      <c r="DR7" s="437"/>
      <c r="DS7" s="437"/>
      <c r="DT7" s="437"/>
      <c r="DU7" s="437"/>
      <c r="DV7" s="437"/>
      <c r="DW7" s="437"/>
      <c r="DX7" s="437"/>
      <c r="DY7" s="437"/>
      <c r="DZ7" s="437"/>
      <c r="EA7" s="437"/>
      <c r="EB7" s="437"/>
      <c r="EC7" s="437"/>
      <c r="ED7" s="446" t="e">
        <f>IF(DQ7+1=10,1,DQ7+1)</f>
        <v>#VALUE!</v>
      </c>
      <c r="EE7" s="437"/>
      <c r="EF7" s="437"/>
      <c r="EG7" s="437"/>
      <c r="EH7" s="437"/>
      <c r="EI7" s="437"/>
      <c r="EJ7" s="437"/>
      <c r="EK7" s="437"/>
      <c r="EL7" s="437"/>
      <c r="EM7" s="437"/>
      <c r="EN7" s="437"/>
      <c r="EO7" s="437"/>
      <c r="EP7" s="437"/>
      <c r="EQ7" s="446" t="e">
        <f>IF(ED7+1=10,1,ED7+1)</f>
        <v>#VALUE!</v>
      </c>
      <c r="ER7" s="437"/>
      <c r="ES7" s="437"/>
      <c r="ET7" s="437"/>
      <c r="EU7" s="437"/>
      <c r="EV7" s="437"/>
      <c r="EW7" s="437"/>
      <c r="EX7" s="437"/>
      <c r="EY7" s="437"/>
      <c r="EZ7" s="437"/>
      <c r="FA7" s="437"/>
      <c r="FB7" s="437"/>
      <c r="FC7" s="437"/>
      <c r="FD7" s="446" t="e">
        <f>IF(EQ7+1=10,1,EQ7+1)</f>
        <v>#VALUE!</v>
      </c>
      <c r="FE7" s="437"/>
      <c r="FF7" s="437"/>
      <c r="FG7" s="437"/>
      <c r="FH7" s="437"/>
      <c r="FI7" s="437"/>
      <c r="FJ7" s="437"/>
      <c r="FK7" s="437"/>
      <c r="FL7" s="437"/>
      <c r="FM7" s="437"/>
      <c r="FN7" s="437"/>
      <c r="FO7" s="437"/>
      <c r="FP7" s="437"/>
      <c r="FQ7" s="446" t="e">
        <f>IF(FD7+1=10,1,FD7+1)</f>
        <v>#VALUE!</v>
      </c>
      <c r="FR7" s="437"/>
      <c r="FS7" s="437"/>
      <c r="FT7" s="437"/>
      <c r="FU7" s="437"/>
      <c r="FV7" s="437"/>
      <c r="FW7" s="437"/>
      <c r="FX7" s="437"/>
      <c r="FY7" s="437"/>
      <c r="FZ7" s="437"/>
      <c r="GA7" s="437"/>
      <c r="GB7" s="437"/>
      <c r="GC7" s="437"/>
      <c r="GD7" s="446" t="e">
        <f>IF(FQ7+1=10,1,FQ7+1)</f>
        <v>#VALUE!</v>
      </c>
      <c r="GE7" s="437"/>
      <c r="GF7" s="437"/>
      <c r="GG7" s="437"/>
      <c r="GH7" s="437"/>
      <c r="GI7" s="437"/>
      <c r="GJ7" s="437"/>
      <c r="GK7" s="437"/>
      <c r="GL7" s="437"/>
      <c r="GM7" s="437"/>
      <c r="GN7" s="437"/>
      <c r="GO7" s="437"/>
      <c r="GP7" s="437"/>
      <c r="GQ7" s="446" t="e">
        <f>IF(GD7+1=10,1,GD7+1)</f>
        <v>#VALUE!</v>
      </c>
      <c r="GR7" s="437"/>
      <c r="GS7" s="437"/>
      <c r="GT7" s="437"/>
      <c r="GU7" s="437"/>
      <c r="GV7" s="437"/>
      <c r="GW7" s="437"/>
      <c r="GX7" s="437"/>
      <c r="GY7" s="437"/>
      <c r="GZ7" s="437"/>
      <c r="HA7" s="437"/>
      <c r="HB7" s="437"/>
      <c r="HC7" s="437"/>
      <c r="HD7" s="446" t="e">
        <f>IF(GQ7+1=10,1,GQ7+1)</f>
        <v>#VALUE!</v>
      </c>
      <c r="HE7" s="437"/>
      <c r="HF7" s="437"/>
      <c r="HG7" s="437"/>
      <c r="HH7" s="437"/>
      <c r="HI7" s="437"/>
      <c r="HJ7" s="437"/>
      <c r="HK7" s="437"/>
      <c r="HL7" s="437"/>
      <c r="HM7" s="437"/>
      <c r="HN7" s="437"/>
      <c r="HO7" s="437"/>
      <c r="HP7" s="437"/>
      <c r="HQ7" s="446" t="e">
        <f>IF(HD7+1=10,1,HD7+1)</f>
        <v>#VALUE!</v>
      </c>
      <c r="HR7" s="437"/>
      <c r="HS7" s="437"/>
      <c r="HT7" s="437"/>
      <c r="HU7" s="437"/>
      <c r="HV7" s="437"/>
      <c r="HW7" s="437"/>
      <c r="HX7" s="437"/>
      <c r="HY7" s="437"/>
      <c r="HZ7" s="437"/>
      <c r="IA7" s="437"/>
      <c r="IB7" s="437"/>
      <c r="IC7" s="437"/>
      <c r="ID7" s="446" t="e">
        <f>IF(HQ7+1=10,1,HQ7+1)</f>
        <v>#VALUE!</v>
      </c>
      <c r="IE7" s="437"/>
      <c r="IF7" s="437"/>
      <c r="IG7" s="437"/>
      <c r="IH7" s="437"/>
      <c r="II7" s="437"/>
      <c r="IJ7" s="437"/>
      <c r="IK7" s="437"/>
      <c r="IL7" s="437"/>
      <c r="IM7" s="437"/>
      <c r="IN7" s="437"/>
      <c r="IO7" s="437"/>
      <c r="IP7" s="437"/>
      <c r="IQ7" s="446" t="e">
        <f>IF(ID7+1=10,1,ID7+1)</f>
        <v>#VALUE!</v>
      </c>
      <c r="IR7" s="437"/>
      <c r="IS7" s="437"/>
      <c r="IT7" s="437"/>
      <c r="IU7" s="437"/>
      <c r="IV7" s="437"/>
      <c r="IW7" s="437"/>
      <c r="IX7" s="437"/>
      <c r="IY7" s="437"/>
      <c r="IZ7" s="437"/>
      <c r="JA7" s="437"/>
      <c r="JB7" s="437"/>
      <c r="JC7" s="437"/>
      <c r="JD7" s="446" t="e">
        <f>IF(IQ7+1=10,1,IQ7+1)</f>
        <v>#VALUE!</v>
      </c>
      <c r="JE7" s="437"/>
      <c r="JF7" s="437"/>
      <c r="JG7" s="437"/>
      <c r="JH7" s="437"/>
      <c r="JI7" s="437"/>
      <c r="JJ7" s="437"/>
      <c r="JK7" s="437"/>
      <c r="JL7" s="437"/>
      <c r="JM7" s="437"/>
      <c r="JN7" s="437"/>
      <c r="JO7" s="437"/>
      <c r="JP7" s="437"/>
      <c r="JQ7" s="446" t="e">
        <f>IF(JD7+1=10,1,JD7+1)</f>
        <v>#VALUE!</v>
      </c>
      <c r="JR7" s="437"/>
      <c r="JS7" s="437"/>
      <c r="JT7" s="437"/>
      <c r="JU7" s="437"/>
      <c r="JV7" s="437"/>
      <c r="JW7" s="437"/>
      <c r="JX7" s="437"/>
      <c r="JY7" s="437"/>
      <c r="JZ7" s="437"/>
      <c r="KA7" s="437"/>
      <c r="KB7" s="437"/>
      <c r="KC7" s="437"/>
      <c r="KD7" s="446" t="e">
        <f>IF(JQ7+1=10,1,JQ7+1)</f>
        <v>#VALUE!</v>
      </c>
      <c r="KE7" s="437"/>
      <c r="KF7" s="437"/>
      <c r="KG7" s="437"/>
      <c r="KH7" s="437"/>
      <c r="KI7" s="437"/>
      <c r="KJ7" s="437"/>
      <c r="KK7" s="437"/>
      <c r="KL7" s="437"/>
      <c r="KM7" s="437"/>
      <c r="KN7" s="437"/>
      <c r="KO7" s="437"/>
      <c r="KP7" s="437"/>
      <c r="KQ7" s="446" t="e">
        <f>IF(KD7+1=10,1,KD7+1)</f>
        <v>#VALUE!</v>
      </c>
      <c r="KR7" s="437"/>
      <c r="KS7" s="437"/>
      <c r="KT7" s="437"/>
      <c r="KU7" s="437"/>
      <c r="KV7" s="437"/>
      <c r="KW7" s="437"/>
      <c r="KX7" s="437"/>
      <c r="KY7" s="437"/>
      <c r="KZ7" s="437"/>
      <c r="LA7" s="437"/>
      <c r="LB7" s="437"/>
      <c r="LC7" s="437"/>
      <c r="LD7" s="446" t="e">
        <f>IF(KQ7+1=10,1,KQ7+1)</f>
        <v>#VALUE!</v>
      </c>
      <c r="LE7" s="437"/>
      <c r="LF7" s="437"/>
      <c r="LG7" s="437"/>
      <c r="LH7" s="437"/>
      <c r="LI7" s="437"/>
      <c r="LJ7" s="437"/>
      <c r="LK7" s="437"/>
      <c r="LL7" s="437"/>
      <c r="LM7" s="437"/>
      <c r="LN7" s="437"/>
      <c r="LO7" s="437"/>
      <c r="LP7" s="437"/>
      <c r="LQ7" s="446" t="e">
        <f>IF(LD7+1=10,1,LD7+1)</f>
        <v>#VALUE!</v>
      </c>
      <c r="LR7" s="437"/>
      <c r="LS7" s="437"/>
      <c r="LT7" s="437"/>
      <c r="LU7" s="437"/>
      <c r="LV7" s="437"/>
      <c r="LW7" s="437"/>
      <c r="LX7" s="437"/>
      <c r="LY7" s="437"/>
      <c r="LZ7" s="437"/>
      <c r="MA7" s="437"/>
      <c r="MB7" s="437"/>
      <c r="MC7" s="437"/>
      <c r="MD7" s="446" t="e">
        <f>IF(LQ7+1=10,1,LQ7+1)</f>
        <v>#VALUE!</v>
      </c>
      <c r="ME7" s="437"/>
      <c r="MF7" s="437"/>
      <c r="MG7" s="437"/>
      <c r="MH7" s="437"/>
      <c r="MI7" s="437"/>
      <c r="MJ7" s="437"/>
      <c r="MK7" s="437"/>
      <c r="ML7" s="437"/>
      <c r="MM7" s="437"/>
      <c r="MN7" s="437"/>
      <c r="MO7" s="437"/>
      <c r="MP7" s="437"/>
      <c r="MQ7" s="446" t="e">
        <f>IF(MD7+1=10,1,MD7+1)</f>
        <v>#VALUE!</v>
      </c>
      <c r="MR7" s="437"/>
      <c r="MS7" s="437"/>
      <c r="MT7" s="437"/>
      <c r="MU7" s="437"/>
      <c r="MV7" s="437"/>
      <c r="MW7" s="437"/>
      <c r="MX7" s="437"/>
      <c r="MY7" s="437"/>
      <c r="MZ7" s="437"/>
      <c r="NA7" s="437"/>
      <c r="NB7" s="437"/>
      <c r="NC7" s="437"/>
      <c r="ND7" s="446" t="e">
        <f>IF(MQ7+1=10,1,MQ7+1)</f>
        <v>#VALUE!</v>
      </c>
      <c r="NE7" s="437"/>
      <c r="NF7" s="437"/>
      <c r="NG7" s="437"/>
      <c r="NH7" s="437"/>
      <c r="NI7" s="437"/>
      <c r="NJ7" s="437"/>
      <c r="NK7" s="437"/>
      <c r="NL7" s="437"/>
      <c r="NM7" s="437"/>
      <c r="NN7" s="437"/>
      <c r="NO7" s="437"/>
      <c r="NP7" s="437"/>
      <c r="NQ7" s="446" t="e">
        <f>IF(ND7+1=10,1,ND7+1)</f>
        <v>#VALUE!</v>
      </c>
      <c r="NR7" s="437"/>
      <c r="NS7" s="437"/>
      <c r="NT7" s="437"/>
      <c r="NU7" s="437"/>
      <c r="NV7" s="437"/>
      <c r="NW7" s="437"/>
      <c r="NX7" s="437"/>
      <c r="NY7" s="437"/>
      <c r="NZ7" s="437"/>
      <c r="OA7" s="437"/>
      <c r="OB7" s="437"/>
      <c r="OC7" s="437"/>
      <c r="OD7" s="446" t="e">
        <f>IF(NQ7+1=10,1,NQ7+1)</f>
        <v>#VALUE!</v>
      </c>
      <c r="OE7" s="437"/>
      <c r="OF7" s="437"/>
      <c r="OG7" s="437"/>
      <c r="OH7" s="437"/>
      <c r="OI7" s="437"/>
      <c r="OJ7" s="437"/>
      <c r="OK7" s="437"/>
      <c r="OL7" s="437"/>
      <c r="OM7" s="437"/>
      <c r="ON7" s="437"/>
      <c r="OO7" s="437"/>
      <c r="OP7" s="437"/>
      <c r="OQ7" s="446" t="e">
        <f>IF(OD7+1=10,1,OD7+1)</f>
        <v>#VALUE!</v>
      </c>
      <c r="OR7" s="437"/>
      <c r="OS7" s="437"/>
      <c r="OT7" s="437"/>
      <c r="OU7" s="437"/>
      <c r="OV7" s="437"/>
      <c r="OW7" s="437"/>
      <c r="OX7" s="437"/>
      <c r="OY7" s="437"/>
      <c r="OZ7" s="437"/>
      <c r="PA7" s="437"/>
      <c r="PB7" s="437"/>
      <c r="PC7" s="437"/>
      <c r="PD7" s="446" t="e">
        <f>IF(OQ7+1=10,1,OQ7+1)</f>
        <v>#VALUE!</v>
      </c>
      <c r="PE7" s="437"/>
      <c r="PF7" s="437"/>
      <c r="PG7" s="437"/>
      <c r="PH7" s="437"/>
      <c r="PI7" s="437"/>
      <c r="PJ7" s="437"/>
      <c r="PK7" s="437"/>
      <c r="PL7" s="437"/>
      <c r="PM7" s="437"/>
      <c r="PN7" s="437"/>
      <c r="PO7" s="437"/>
      <c r="PP7" s="437"/>
      <c r="PQ7" s="446" t="e">
        <f>IF(PD7+1=10,1,PD7+1)</f>
        <v>#VALUE!</v>
      </c>
      <c r="PR7" s="437"/>
      <c r="PS7" s="437"/>
      <c r="PT7" s="437"/>
      <c r="PU7" s="437"/>
      <c r="PV7" s="437"/>
      <c r="PW7" s="437"/>
      <c r="PX7" s="437"/>
      <c r="PY7" s="437"/>
      <c r="PZ7" s="437"/>
      <c r="QA7" s="437"/>
      <c r="QB7" s="437"/>
      <c r="QC7" s="437"/>
      <c r="QD7" s="446" t="e">
        <f>IF(PQ7+1=10,1,PQ7+1)</f>
        <v>#VALUE!</v>
      </c>
      <c r="QE7" s="437"/>
      <c r="QF7" s="437"/>
      <c r="QG7" s="437"/>
      <c r="QH7" s="437"/>
      <c r="QI7" s="437"/>
      <c r="QJ7" s="437"/>
      <c r="QK7" s="437"/>
      <c r="QL7" s="437"/>
      <c r="QM7" s="437"/>
      <c r="QN7" s="437"/>
      <c r="QO7" s="437"/>
      <c r="QP7" s="437"/>
      <c r="QQ7" s="446" t="e">
        <f>IF(QD7+1=10,1,QD7+1)</f>
        <v>#VALUE!</v>
      </c>
      <c r="QR7" s="437"/>
      <c r="QS7" s="437"/>
      <c r="QT7" s="437"/>
      <c r="QU7" s="437"/>
      <c r="QV7" s="437"/>
      <c r="QW7" s="437"/>
      <c r="QX7" s="437"/>
      <c r="QY7" s="437"/>
      <c r="QZ7" s="437"/>
      <c r="RA7" s="437"/>
      <c r="RB7" s="437"/>
      <c r="RC7" s="437"/>
      <c r="RD7" s="458" t="e">
        <f>IF(QQ7+1=10,1,QQ7+1)</f>
        <v>#VALUE!</v>
      </c>
      <c r="RE7" s="437"/>
      <c r="RF7" s="437"/>
      <c r="RG7" s="437"/>
      <c r="RH7" s="437"/>
      <c r="RI7" s="437"/>
      <c r="RJ7" s="437"/>
      <c r="RK7" s="437"/>
      <c r="RL7" s="437"/>
      <c r="RM7" s="437"/>
      <c r="RN7" s="437"/>
      <c r="RO7" s="437"/>
      <c r="RP7" s="437"/>
      <c r="RQ7" s="446" t="e">
        <f>IF(RD7+1=10,1,RD7+1)</f>
        <v>#VALUE!</v>
      </c>
      <c r="RR7" s="437"/>
      <c r="RS7" s="437"/>
      <c r="RT7" s="437"/>
      <c r="RU7" s="437"/>
      <c r="RV7" s="437"/>
      <c r="RW7" s="437"/>
      <c r="RX7" s="437"/>
      <c r="RY7" s="437"/>
      <c r="RZ7" s="437"/>
      <c r="SA7" s="437"/>
      <c r="SB7" s="437"/>
      <c r="SC7" s="437"/>
      <c r="SD7" s="446" t="e">
        <f>IF(RQ7+1=10,1,RQ7+1)</f>
        <v>#VALUE!</v>
      </c>
      <c r="SE7" s="437"/>
      <c r="SF7" s="437"/>
      <c r="SG7" s="437"/>
      <c r="SH7" s="437"/>
      <c r="SI7" s="437"/>
      <c r="SJ7" s="437"/>
      <c r="SK7" s="437"/>
      <c r="SL7" s="437"/>
      <c r="SM7" s="437"/>
      <c r="SN7" s="437"/>
      <c r="SO7" s="437"/>
      <c r="SP7" s="437"/>
      <c r="SQ7" s="446" t="e">
        <f>IF(SD7+1=10,1,SD7+1)</f>
        <v>#VALUE!</v>
      </c>
      <c r="SR7" s="437"/>
      <c r="SS7" s="437"/>
      <c r="ST7" s="437"/>
      <c r="SU7" s="437"/>
      <c r="SV7" s="437"/>
      <c r="SW7" s="437"/>
      <c r="SX7" s="437"/>
      <c r="SY7" s="437"/>
      <c r="SZ7" s="437"/>
      <c r="TA7" s="437"/>
      <c r="TB7" s="437"/>
      <c r="TC7" s="437"/>
      <c r="TD7" s="515" t="e">
        <f>IF(SQ7+1=10,1,SQ7+1)</f>
        <v>#VALUE!</v>
      </c>
      <c r="TE7" s="516"/>
      <c r="TF7" s="516"/>
      <c r="TG7" s="516"/>
      <c r="TH7" s="516"/>
      <c r="TI7" s="516"/>
      <c r="TJ7" s="516"/>
      <c r="TK7" s="516"/>
      <c r="TL7" s="516"/>
      <c r="TM7" s="516"/>
      <c r="TN7" s="516"/>
      <c r="TO7" s="516"/>
      <c r="TP7" s="516"/>
      <c r="TQ7" s="515" t="e">
        <f>IF(TD7+1=10,1,TD7+1)</f>
        <v>#VALUE!</v>
      </c>
      <c r="TR7" s="516"/>
      <c r="TS7" s="516"/>
      <c r="TT7" s="516"/>
      <c r="TU7" s="516"/>
      <c r="TV7" s="516"/>
      <c r="TW7" s="516"/>
      <c r="TX7" s="516"/>
      <c r="TY7" s="516"/>
      <c r="TZ7" s="516"/>
      <c r="UA7" s="516"/>
      <c r="UB7" s="516"/>
      <c r="UC7" s="516"/>
      <c r="UD7" s="515" t="e">
        <f>IF(TQ7+1=10,1,TQ7+1)</f>
        <v>#VALUE!</v>
      </c>
      <c r="UE7" s="516"/>
      <c r="UF7" s="516"/>
      <c r="UG7" s="516"/>
      <c r="UH7" s="516"/>
      <c r="UI7" s="516"/>
      <c r="UJ7" s="516"/>
      <c r="UK7" s="516"/>
      <c r="UL7" s="516"/>
      <c r="UM7" s="516"/>
      <c r="UN7" s="516"/>
      <c r="UO7" s="516"/>
      <c r="UP7" s="516"/>
      <c r="UQ7" s="515" t="e">
        <f>IF(UD7+1=10,1,UD7+1)</f>
        <v>#VALUE!</v>
      </c>
      <c r="UR7" s="516"/>
      <c r="US7" s="516"/>
      <c r="UT7" s="516"/>
      <c r="UU7" s="516"/>
      <c r="UV7" s="516"/>
      <c r="UW7" s="516"/>
      <c r="UX7" s="516"/>
      <c r="UY7" s="516"/>
      <c r="UZ7" s="516"/>
      <c r="VA7" s="516"/>
      <c r="VB7" s="516"/>
      <c r="VC7" s="516"/>
      <c r="VD7" s="446" t="e">
        <f>IF(UQ7+1=10,1,UQ7+1)</f>
        <v>#VALUE!</v>
      </c>
      <c r="VE7" s="437"/>
      <c r="VF7" s="437"/>
      <c r="VG7" s="437"/>
      <c r="VH7" s="437"/>
      <c r="VI7" s="437"/>
      <c r="VJ7" s="437"/>
      <c r="VK7" s="437"/>
      <c r="VL7" s="437"/>
      <c r="VM7" s="437"/>
      <c r="VN7" s="437"/>
      <c r="VO7" s="437"/>
      <c r="VP7" s="437"/>
      <c r="VQ7" s="446" t="e">
        <f>IF(VD7+1=10,1,VD7+1)</f>
        <v>#VALUE!</v>
      </c>
      <c r="VR7" s="437"/>
      <c r="VS7" s="437"/>
      <c r="VT7" s="437"/>
      <c r="VU7" s="437"/>
      <c r="VV7" s="437"/>
      <c r="VW7" s="437"/>
      <c r="VX7" s="437"/>
      <c r="VY7" s="437"/>
      <c r="VZ7" s="437"/>
      <c r="WA7" s="437"/>
      <c r="WB7" s="437"/>
      <c r="WC7" s="437"/>
      <c r="WD7" s="458" t="e">
        <f>IF(VQ7+1=10,1,VQ7+1)</f>
        <v>#VALUE!</v>
      </c>
      <c r="WE7" s="437"/>
      <c r="WF7" s="437"/>
      <c r="WG7" s="437"/>
      <c r="WH7" s="437"/>
      <c r="WI7" s="437"/>
      <c r="WJ7" s="437"/>
      <c r="WK7" s="437"/>
      <c r="WL7" s="437"/>
      <c r="WM7" s="437"/>
      <c r="WN7" s="437"/>
      <c r="WO7" s="437"/>
      <c r="WP7" s="437"/>
      <c r="WQ7" s="446" t="e">
        <f>IF(WD7+1=10,1,WD7+1)</f>
        <v>#VALUE!</v>
      </c>
      <c r="WR7" s="437"/>
      <c r="WS7" s="437"/>
      <c r="WT7" s="437"/>
      <c r="WU7" s="437"/>
      <c r="WV7" s="437"/>
      <c r="WW7" s="437"/>
      <c r="WX7" s="437"/>
      <c r="WY7" s="437"/>
      <c r="WZ7" s="437"/>
      <c r="XA7" s="437"/>
      <c r="XB7" s="437"/>
      <c r="XC7" s="437"/>
      <c r="XD7" s="446" t="e">
        <f>IF(WQ7+1=10,1,WQ7+1)</f>
        <v>#VALUE!</v>
      </c>
      <c r="XE7" s="437"/>
      <c r="XF7" s="437"/>
      <c r="XG7" s="437"/>
      <c r="XH7" s="437"/>
      <c r="XI7" s="437"/>
      <c r="XJ7" s="437"/>
      <c r="XK7" s="437"/>
      <c r="XL7" s="437"/>
      <c r="XM7" s="437"/>
      <c r="XN7" s="437"/>
      <c r="XO7" s="437"/>
      <c r="XP7" s="437"/>
      <c r="XQ7" s="446" t="e">
        <f>IF(XD7+1=10,1,XD7+1)</f>
        <v>#VALUE!</v>
      </c>
      <c r="XR7" s="437"/>
      <c r="XS7" s="437"/>
      <c r="XT7" s="437"/>
      <c r="XU7" s="437"/>
      <c r="XV7" s="437"/>
      <c r="XW7" s="437"/>
      <c r="XX7" s="437"/>
      <c r="XY7" s="437"/>
      <c r="XZ7" s="437"/>
      <c r="YA7" s="437"/>
      <c r="YB7" s="437"/>
      <c r="YC7" s="437"/>
      <c r="YD7" s="446" t="e">
        <f>IF(XQ7+1=10,1,XQ7+1)</f>
        <v>#VALUE!</v>
      </c>
      <c r="YE7" s="437"/>
      <c r="YF7" s="437"/>
      <c r="YG7" s="437"/>
      <c r="YH7" s="437"/>
      <c r="YI7" s="437"/>
      <c r="YJ7" s="437"/>
      <c r="YK7" s="437"/>
      <c r="YL7" s="437"/>
      <c r="YM7" s="437"/>
      <c r="YN7" s="437"/>
      <c r="YO7" s="437"/>
      <c r="YP7" s="437"/>
      <c r="YQ7" s="446" t="e">
        <f>IF(YD7+1=10,1,YD7+1)</f>
        <v>#VALUE!</v>
      </c>
      <c r="YR7" s="437"/>
      <c r="YS7" s="437"/>
      <c r="YT7" s="437"/>
      <c r="YU7" s="437"/>
      <c r="YV7" s="437"/>
      <c r="YW7" s="437"/>
      <c r="YX7" s="437"/>
      <c r="YY7" s="437"/>
      <c r="YZ7" s="437"/>
      <c r="ZA7" s="437"/>
      <c r="ZB7" s="437"/>
      <c r="ZC7" s="437"/>
      <c r="ZD7" s="446" t="e">
        <f>IF(YQ7+1=10,1,YQ7+1)</f>
        <v>#VALUE!</v>
      </c>
      <c r="ZE7" s="437"/>
      <c r="ZF7" s="437"/>
      <c r="ZG7" s="437"/>
      <c r="ZH7" s="437"/>
      <c r="ZI7" s="437"/>
      <c r="ZJ7" s="437"/>
      <c r="ZK7" s="437"/>
      <c r="ZL7" s="437"/>
      <c r="ZM7" s="437"/>
      <c r="ZN7" s="437"/>
      <c r="ZO7" s="437"/>
      <c r="ZP7" s="437"/>
      <c r="ZQ7" s="446" t="e">
        <f>IF(ZD7+1=10,1,ZD7+1)</f>
        <v>#VALUE!</v>
      </c>
      <c r="ZR7" s="437"/>
      <c r="ZS7" s="437"/>
      <c r="ZT7" s="437"/>
      <c r="ZU7" s="437"/>
      <c r="ZV7" s="437"/>
      <c r="ZW7" s="437"/>
      <c r="ZX7" s="437"/>
      <c r="ZY7" s="437"/>
      <c r="ZZ7" s="437"/>
      <c r="AAA7" s="437"/>
      <c r="AAB7" s="437"/>
      <c r="AAC7" s="437"/>
      <c r="AAD7" s="446" t="e">
        <f>IF(ZQ7+1=10,1,ZQ7+1)</f>
        <v>#VALUE!</v>
      </c>
      <c r="AAE7" s="437"/>
      <c r="AAF7" s="437"/>
      <c r="AAG7" s="437"/>
      <c r="AAH7" s="437"/>
      <c r="AAI7" s="437"/>
      <c r="AAJ7" s="437"/>
      <c r="AAK7" s="437"/>
      <c r="AAL7" s="437"/>
      <c r="AAM7" s="437"/>
      <c r="AAN7" s="437"/>
      <c r="AAO7" s="437"/>
      <c r="AAP7" s="437"/>
      <c r="AAQ7" s="446" t="e">
        <f>IF(AAD7+1=10,1,AAD7+1)</f>
        <v>#VALUE!</v>
      </c>
      <c r="AAR7" s="437"/>
      <c r="AAS7" s="437"/>
      <c r="AAT7" s="437"/>
      <c r="AAU7" s="437"/>
      <c r="AAV7" s="437"/>
      <c r="AAW7" s="437"/>
      <c r="AAX7" s="437"/>
      <c r="AAY7" s="437"/>
      <c r="AAZ7" s="437"/>
      <c r="ABA7" s="437"/>
      <c r="ABB7" s="437"/>
      <c r="ABC7" s="437"/>
      <c r="ABD7" s="515" t="e">
        <f>IF(AAQ7+1=10,1,AAQ7+1)</f>
        <v>#VALUE!</v>
      </c>
      <c r="ABE7" s="516"/>
      <c r="ABF7" s="516"/>
      <c r="ABG7" s="516"/>
      <c r="ABH7" s="516"/>
      <c r="ABI7" s="516"/>
      <c r="ABJ7" s="516"/>
      <c r="ABK7" s="516"/>
      <c r="ABL7" s="516"/>
      <c r="ABM7" s="516"/>
      <c r="ABN7" s="516"/>
      <c r="ABO7" s="516"/>
      <c r="ABP7" s="516"/>
      <c r="ABQ7" s="515" t="e">
        <f>IF(ABD7+1=10,1,ABD7+1)</f>
        <v>#VALUE!</v>
      </c>
      <c r="ABR7" s="516"/>
      <c r="ABS7" s="516"/>
      <c r="ABT7" s="516"/>
      <c r="ABU7" s="516"/>
      <c r="ABV7" s="516"/>
      <c r="ABW7" s="516"/>
      <c r="ABX7" s="516"/>
      <c r="ABY7" s="516"/>
      <c r="ABZ7" s="516"/>
      <c r="ACA7" s="516"/>
      <c r="ACB7" s="516"/>
      <c r="ACC7" s="516"/>
      <c r="ACD7" s="446" t="e">
        <f>IF(ABQ7+1=10,1,ABQ7+1)</f>
        <v>#VALUE!</v>
      </c>
      <c r="ACE7" s="437"/>
      <c r="ACF7" s="437"/>
      <c r="ACG7" s="437"/>
      <c r="ACH7" s="437"/>
      <c r="ACI7" s="437"/>
      <c r="ACJ7" s="437"/>
      <c r="ACK7" s="482"/>
      <c r="ACL7" s="437"/>
      <c r="ACM7" s="437"/>
      <c r="ACN7" s="437"/>
      <c r="ACO7" s="437"/>
      <c r="ACP7" s="437"/>
      <c r="ACQ7" s="446" t="e">
        <f>IF(ACD7+1=10,1,ACD7+1)</f>
        <v>#VALUE!</v>
      </c>
      <c r="ACR7" s="437"/>
      <c r="ACS7" s="437"/>
      <c r="ACT7" s="437"/>
      <c r="ACU7" s="437"/>
      <c r="ACV7" s="437"/>
      <c r="ACW7" s="437"/>
      <c r="ACX7" s="437"/>
      <c r="ACY7" s="437"/>
      <c r="ACZ7" s="437"/>
      <c r="ADA7" s="437"/>
      <c r="ADB7" s="437"/>
      <c r="ADC7" s="437"/>
      <c r="ADD7" s="446" t="e">
        <f>IF(ACQ7+1=10,1,ACQ7+1)</f>
        <v>#VALUE!</v>
      </c>
      <c r="ADE7" s="437"/>
      <c r="ADF7" s="437"/>
      <c r="ADG7" s="437"/>
      <c r="ADH7" s="437"/>
      <c r="ADI7" s="437"/>
      <c r="ADJ7" s="437"/>
      <c r="ADK7" s="437"/>
      <c r="ADL7" s="437"/>
      <c r="ADM7" s="437"/>
      <c r="ADN7" s="437"/>
      <c r="ADO7" s="437"/>
      <c r="ADP7" s="437"/>
      <c r="ADQ7" s="446" t="e">
        <f>IF(ADD7+1=10,1,ADD7+1)</f>
        <v>#VALUE!</v>
      </c>
      <c r="ADR7" s="437"/>
      <c r="ADS7" s="437"/>
      <c r="ADT7" s="437"/>
      <c r="ADU7" s="437"/>
      <c r="ADV7" s="437"/>
      <c r="ADW7" s="437"/>
      <c r="ADX7" s="437"/>
      <c r="ADY7" s="437"/>
      <c r="ADZ7" s="437"/>
      <c r="AEA7" s="437"/>
      <c r="AEB7" s="437"/>
      <c r="AEC7" s="437"/>
      <c r="AED7" s="446" t="e">
        <f>IF(ADQ7+1=10,1,ADQ7+1)</f>
        <v>#VALUE!</v>
      </c>
      <c r="AEE7" s="437"/>
      <c r="AEF7" s="437"/>
      <c r="AEG7" s="437"/>
      <c r="AEH7" s="437"/>
      <c r="AEI7" s="437"/>
      <c r="AEJ7" s="437"/>
      <c r="AEK7" s="437"/>
      <c r="AEL7" s="437"/>
      <c r="AEM7" s="437"/>
      <c r="AEN7" s="437"/>
      <c r="AEO7" s="437"/>
      <c r="AEP7" s="437"/>
      <c r="AEQ7" s="515" t="e">
        <f>IF(AED7+1=10,1,AED7+1)</f>
        <v>#VALUE!</v>
      </c>
      <c r="AER7" s="516"/>
      <c r="AES7" s="516"/>
      <c r="AET7" s="516"/>
      <c r="AEU7" s="516"/>
      <c r="AEV7" s="516"/>
      <c r="AEW7" s="516"/>
      <c r="AEX7" s="516"/>
      <c r="AEY7" s="516"/>
      <c r="AEZ7" s="516"/>
      <c r="AFA7" s="516"/>
      <c r="AFB7" s="516"/>
      <c r="AFC7" s="516"/>
      <c r="AFD7" s="515" t="e">
        <f>IF(AEQ7+1=10,1,AEQ7+1)</f>
        <v>#VALUE!</v>
      </c>
      <c r="AFE7" s="516"/>
      <c r="AFF7" s="516"/>
      <c r="AFG7" s="516"/>
      <c r="AFH7" s="516"/>
      <c r="AFI7" s="516"/>
      <c r="AFJ7" s="516"/>
      <c r="AFK7" s="516"/>
      <c r="AFL7" s="516"/>
      <c r="AFM7" s="516"/>
      <c r="AFN7" s="516"/>
      <c r="AFO7" s="516"/>
      <c r="AFP7" s="516"/>
      <c r="AFQ7" s="446" t="e">
        <f>IF(AFD7+1=10,1,AFD7+1)</f>
        <v>#VALUE!</v>
      </c>
      <c r="AFR7" s="437"/>
      <c r="AFS7" s="437"/>
      <c r="AFT7" s="437"/>
      <c r="AFU7" s="437"/>
      <c r="AFV7" s="437"/>
      <c r="AFW7" s="437"/>
      <c r="AFX7" s="437"/>
      <c r="AFY7" s="437"/>
      <c r="AFZ7" s="437"/>
      <c r="AGA7" s="437"/>
      <c r="AGB7" s="437"/>
      <c r="AGC7" s="437"/>
      <c r="AGD7" s="446" t="e">
        <f>IF(AFQ7+1=10,1,AFQ7+1)</f>
        <v>#VALUE!</v>
      </c>
      <c r="AGE7" s="437"/>
      <c r="AGF7" s="437"/>
      <c r="AGG7" s="437"/>
      <c r="AGH7" s="437"/>
      <c r="AGI7" s="437"/>
      <c r="AGJ7" s="437"/>
      <c r="AGK7" s="437"/>
      <c r="AGL7" s="437"/>
      <c r="AGM7" s="437"/>
      <c r="AGN7" s="437"/>
      <c r="AGO7" s="437"/>
      <c r="AGP7" s="437"/>
      <c r="AGQ7" s="446" t="e">
        <f>IF(AGD7+1=10,1,AGD7+1)</f>
        <v>#VALUE!</v>
      </c>
      <c r="AGR7" s="437"/>
      <c r="AGS7" s="437"/>
      <c r="AGT7" s="437"/>
      <c r="AGU7" s="437"/>
      <c r="AGV7" s="437"/>
      <c r="AGW7" s="437"/>
      <c r="AGX7" s="437"/>
      <c r="AGY7" s="437"/>
      <c r="AGZ7" s="437"/>
      <c r="AHA7" s="437"/>
      <c r="AHB7" s="437"/>
      <c r="AHC7" s="437"/>
      <c r="AHD7" s="446" t="e">
        <f>IF(AGQ7+1=10,1,AGQ7+1)</f>
        <v>#VALUE!</v>
      </c>
      <c r="AHE7" s="437"/>
      <c r="AHF7" s="437"/>
      <c r="AHG7" s="437"/>
      <c r="AHH7" s="437"/>
      <c r="AHI7" s="437"/>
      <c r="AHJ7" s="437"/>
      <c r="AHK7" s="437"/>
      <c r="AHL7" s="437"/>
      <c r="AHM7" s="437"/>
      <c r="AHN7" s="437"/>
      <c r="AHO7" s="437"/>
      <c r="AHP7" s="437"/>
      <c r="AHQ7" s="446" t="e">
        <f>IF(AHD7+1=10,1,AHD7+1)</f>
        <v>#VALUE!</v>
      </c>
      <c r="AHR7" s="437"/>
      <c r="AHS7" s="437"/>
      <c r="AHT7" s="437"/>
      <c r="AHU7" s="437"/>
      <c r="AHV7" s="437"/>
      <c r="AHW7" s="437"/>
      <c r="AHX7" s="437"/>
      <c r="AHY7" s="437"/>
      <c r="AHZ7" s="437"/>
      <c r="AIA7" s="437"/>
      <c r="AIB7" s="437"/>
      <c r="AIC7" s="437"/>
      <c r="AID7" s="446" t="e">
        <f>IF(AHQ7+1=10,1,AHQ7+1)</f>
        <v>#VALUE!</v>
      </c>
      <c r="AIE7" s="437"/>
      <c r="AIF7" s="437"/>
      <c r="AIG7" s="437"/>
      <c r="AIH7" s="437"/>
      <c r="AII7" s="437"/>
      <c r="AIJ7" s="437"/>
      <c r="AIK7" s="437"/>
      <c r="AIL7" s="437"/>
      <c r="AIM7" s="437"/>
      <c r="AIN7" s="437"/>
      <c r="AIO7" s="437"/>
      <c r="AIP7" s="437"/>
      <c r="AIQ7" s="446" t="e">
        <f>IF(AID7+1=10,1,AID7+1)</f>
        <v>#VALUE!</v>
      </c>
      <c r="AIR7" s="437"/>
      <c r="AIS7" s="437"/>
      <c r="AIT7" s="437"/>
      <c r="AIU7" s="437"/>
      <c r="AIV7" s="437"/>
      <c r="AIW7" s="437"/>
      <c r="AIX7" s="437"/>
      <c r="AIY7" s="437"/>
      <c r="AIZ7" s="437"/>
      <c r="AJA7" s="437"/>
      <c r="AJB7" s="437"/>
      <c r="AJC7" s="437"/>
      <c r="AJD7" s="446" t="e">
        <f>IF(AIQ7+1=10,1,AIQ7+1)</f>
        <v>#VALUE!</v>
      </c>
      <c r="AJE7" s="437"/>
      <c r="AJF7" s="437"/>
      <c r="AJG7" s="437"/>
      <c r="AJH7" s="437"/>
      <c r="AJI7" s="437"/>
      <c r="AJJ7" s="437"/>
      <c r="AJK7" s="437"/>
      <c r="AJL7" s="437"/>
      <c r="AJM7" s="437"/>
      <c r="AJN7" s="437"/>
      <c r="AJO7" s="437"/>
      <c r="AJP7" s="437"/>
      <c r="AJQ7" s="446" t="e">
        <f>IF(AJD7+1=10,1,AJD7+1)</f>
        <v>#VALUE!</v>
      </c>
      <c r="AJR7" s="437"/>
      <c r="AJS7" s="437"/>
      <c r="AJT7" s="437"/>
      <c r="AJU7" s="437"/>
      <c r="AJV7" s="437"/>
      <c r="AJW7" s="437"/>
      <c r="AJX7" s="437"/>
      <c r="AJY7" s="437"/>
      <c r="AJZ7" s="437"/>
      <c r="AKA7" s="437"/>
      <c r="AKB7" s="437"/>
      <c r="AKC7" s="437"/>
      <c r="AKD7" s="446" t="e">
        <f>IF(AJQ7+1=10,1,AJQ7+1)</f>
        <v>#VALUE!</v>
      </c>
      <c r="AKE7" s="437"/>
      <c r="AKF7" s="437"/>
      <c r="AKG7" s="437"/>
      <c r="AKH7" s="437"/>
      <c r="AKI7" s="437"/>
      <c r="AKJ7" s="437"/>
      <c r="AKK7" s="437"/>
      <c r="AKL7" s="437"/>
      <c r="AKM7" s="437"/>
      <c r="AKN7" s="437"/>
      <c r="AKO7" s="437"/>
      <c r="AKP7" s="437"/>
      <c r="AKQ7" s="446" t="e">
        <f>IF(AKD7+1=10,1,AKD7+1)</f>
        <v>#VALUE!</v>
      </c>
      <c r="AKR7" s="437"/>
      <c r="AKS7" s="437"/>
      <c r="AKT7" s="437"/>
      <c r="AKU7" s="437"/>
      <c r="AKV7" s="437"/>
      <c r="AKW7" s="437"/>
      <c r="AKX7" s="437"/>
      <c r="AKY7" s="437"/>
      <c r="AKZ7" s="437"/>
      <c r="ALA7" s="437"/>
      <c r="ALB7" s="437"/>
      <c r="ALC7" s="437"/>
      <c r="ALD7" s="446" t="e">
        <f>IF(AKQ7+1=10,1,AKQ7+1)</f>
        <v>#VALUE!</v>
      </c>
      <c r="ALE7" s="437"/>
      <c r="ALF7" s="437"/>
      <c r="ALG7" s="437"/>
      <c r="ALH7" s="437"/>
      <c r="ALI7" s="437"/>
      <c r="ALJ7" s="437"/>
      <c r="ALK7" s="437"/>
      <c r="ALL7" s="437"/>
      <c r="ALM7" s="437"/>
      <c r="ALN7" s="437"/>
      <c r="ALO7" s="437"/>
      <c r="ALP7" s="437"/>
      <c r="ALQ7" s="446" t="e">
        <f>IF(ALD7+1=10,1,ALD7+1)</f>
        <v>#VALUE!</v>
      </c>
      <c r="ALR7" s="437"/>
      <c r="ALS7" s="437"/>
      <c r="ALT7" s="437"/>
      <c r="ALU7" s="437"/>
      <c r="ALV7" s="437"/>
      <c r="ALW7" s="437"/>
      <c r="ALX7" s="437"/>
      <c r="ALY7" s="437"/>
      <c r="ALZ7" s="437"/>
      <c r="AMA7" s="437"/>
      <c r="AMB7" s="437"/>
      <c r="AMC7" s="437"/>
      <c r="AMD7" s="446" t="e">
        <f>IF(ALQ7+1=10,1,ALQ7+1)</f>
        <v>#VALUE!</v>
      </c>
      <c r="AME7" s="437"/>
      <c r="AMF7" s="437"/>
      <c r="AMG7" s="437"/>
      <c r="AMH7" s="437"/>
      <c r="AMI7" s="437"/>
      <c r="AMJ7" s="437"/>
      <c r="AMK7" s="437"/>
      <c r="AML7" s="437"/>
      <c r="AMM7" s="437"/>
      <c r="AMN7" s="437"/>
      <c r="AMO7" s="437"/>
      <c r="AMP7" s="437"/>
      <c r="AMQ7" s="446" t="e">
        <f>IF(AMD7+1=10,1,AMD7+1)</f>
        <v>#VALUE!</v>
      </c>
      <c r="AMR7" s="437"/>
      <c r="AMS7" s="437"/>
      <c r="AMT7" s="437"/>
      <c r="AMU7" s="437"/>
      <c r="AMV7" s="437"/>
      <c r="AMW7" s="437"/>
      <c r="AMX7" s="437"/>
      <c r="AMY7" s="437"/>
      <c r="AMZ7" s="437"/>
      <c r="ANA7" s="437"/>
      <c r="ANB7" s="437"/>
      <c r="ANC7" s="437"/>
      <c r="AND7" s="446" t="e">
        <f>IF(AMQ7+1=10,1,AMQ7+1)</f>
        <v>#VALUE!</v>
      </c>
      <c r="ANE7" s="437"/>
      <c r="ANF7" s="437"/>
      <c r="ANG7" s="437"/>
      <c r="ANH7" s="437"/>
      <c r="ANI7" s="437"/>
      <c r="ANJ7" s="437"/>
      <c r="ANK7" s="437"/>
      <c r="ANL7" s="437"/>
      <c r="ANM7" s="437"/>
      <c r="ANN7" s="437"/>
      <c r="ANO7" s="437"/>
      <c r="ANP7" s="437"/>
      <c r="ANQ7" s="446" t="e">
        <f>IF(AND7+1=10,1,AND7+1)</f>
        <v>#VALUE!</v>
      </c>
      <c r="ANR7" s="437"/>
      <c r="ANS7" s="437"/>
      <c r="ANT7" s="437"/>
      <c r="ANU7" s="437"/>
      <c r="ANV7" s="437"/>
      <c r="ANW7" s="437"/>
      <c r="ANX7" s="437"/>
      <c r="ANY7" s="437"/>
      <c r="ANZ7" s="437"/>
      <c r="AOA7" s="437"/>
      <c r="AOB7" s="437"/>
      <c r="AOC7" s="437"/>
      <c r="AOD7" s="446" t="e">
        <f>IF(ANQ7+1=10,1,ANQ7+1)</f>
        <v>#VALUE!</v>
      </c>
      <c r="AOE7" s="437"/>
      <c r="AOF7" s="437"/>
      <c r="AOG7" s="437"/>
      <c r="AOH7" s="437"/>
      <c r="AOI7" s="437"/>
      <c r="AOJ7" s="437"/>
      <c r="AOK7" s="437"/>
      <c r="AOL7" s="437"/>
      <c r="AOM7" s="437"/>
      <c r="AON7" s="437"/>
      <c r="AOO7" s="437"/>
      <c r="AOP7" s="437"/>
      <c r="AOQ7" s="446" t="e">
        <f>IF(AOD7+1=10,1,AOD7+1)</f>
        <v>#VALUE!</v>
      </c>
      <c r="AOR7" s="437"/>
      <c r="AOS7" s="437"/>
      <c r="AOT7" s="437"/>
      <c r="AOU7" s="437"/>
      <c r="AOV7" s="437"/>
      <c r="AOW7" s="437"/>
      <c r="AOX7" s="437"/>
      <c r="AOY7" s="437"/>
      <c r="AOZ7" s="437"/>
      <c r="APA7" s="437"/>
      <c r="APB7" s="437"/>
      <c r="APC7" s="437"/>
      <c r="APD7" s="446" t="e">
        <f>IF(AOQ7+1=10,1,AOQ7+1)</f>
        <v>#VALUE!</v>
      </c>
      <c r="APE7" s="437"/>
      <c r="APF7" s="437"/>
      <c r="APG7" s="437"/>
      <c r="APH7" s="437"/>
      <c r="API7" s="437"/>
      <c r="APJ7" s="437"/>
      <c r="APK7" s="437"/>
      <c r="APL7" s="437"/>
      <c r="APM7" s="437"/>
      <c r="APN7" s="437"/>
      <c r="APO7" s="437"/>
      <c r="APP7" s="437"/>
      <c r="APQ7" s="446" t="e">
        <f>IF(APD7+1=10,1,APD7+1)</f>
        <v>#VALUE!</v>
      </c>
      <c r="APR7" s="437"/>
      <c r="APS7" s="437"/>
      <c r="APT7" s="437"/>
      <c r="APU7" s="437"/>
      <c r="APV7" s="437"/>
      <c r="APW7" s="437"/>
      <c r="APX7" s="437"/>
      <c r="APY7" s="437"/>
      <c r="APZ7" s="437"/>
      <c r="AQA7" s="437"/>
      <c r="AQB7" s="437"/>
      <c r="AQC7" s="437"/>
      <c r="AQD7" s="446" t="e">
        <f>IF(APQ7+1=10,1,APQ7+1)</f>
        <v>#VALUE!</v>
      </c>
      <c r="AQE7" s="437"/>
      <c r="AQF7" s="437"/>
      <c r="AQG7" s="437"/>
      <c r="AQH7" s="437"/>
      <c r="AQI7" s="437"/>
      <c r="AQJ7" s="437"/>
      <c r="AQK7" s="437"/>
      <c r="AQL7" s="437"/>
      <c r="AQM7" s="437"/>
      <c r="AQN7" s="437"/>
      <c r="AQO7" s="437"/>
      <c r="AQP7" s="437"/>
      <c r="AQQ7" s="446" t="e">
        <f>IF(AQD7+1=10,1,AQD7+1)</f>
        <v>#VALUE!</v>
      </c>
      <c r="AQR7" s="437"/>
      <c r="AQS7" s="437"/>
      <c r="AQT7" s="437"/>
      <c r="AQU7" s="437"/>
      <c r="AQV7" s="437"/>
      <c r="AQW7" s="437"/>
      <c r="AQX7" s="437"/>
      <c r="AQY7" s="437"/>
      <c r="AQZ7" s="437"/>
      <c r="ARA7" s="437"/>
      <c r="ARB7" s="437"/>
      <c r="ARC7" s="437"/>
      <c r="ARD7" s="446" t="e">
        <f>IF(AQQ7+1=10,1,AQQ7+1)</f>
        <v>#VALUE!</v>
      </c>
      <c r="ARE7" s="437"/>
      <c r="ARF7" s="437"/>
      <c r="ARG7" s="437"/>
      <c r="ARH7" s="437"/>
      <c r="ARI7" s="437"/>
      <c r="ARJ7" s="437"/>
      <c r="ARK7" s="437"/>
      <c r="ARL7" s="437"/>
      <c r="ARM7" s="437"/>
      <c r="ARN7" s="437"/>
      <c r="ARO7" s="437"/>
      <c r="ARP7" s="437"/>
      <c r="ARQ7" s="446" t="e">
        <f>IF(ARD7+1=10,1,ARD7+1)</f>
        <v>#VALUE!</v>
      </c>
      <c r="ARR7" s="437"/>
      <c r="ARS7" s="437"/>
      <c r="ART7" s="437"/>
      <c r="ARU7" s="437"/>
      <c r="ARV7" s="437"/>
      <c r="ARW7" s="437"/>
      <c r="ARX7" s="437"/>
      <c r="ARY7" s="437"/>
      <c r="ARZ7" s="437"/>
      <c r="ASA7" s="437"/>
      <c r="ASB7" s="437"/>
      <c r="ASC7" s="437"/>
      <c r="ASD7" s="446" t="e">
        <f>IF(ARQ7+1=10,1,ARQ7+1)</f>
        <v>#VALUE!</v>
      </c>
      <c r="ASE7" s="437"/>
      <c r="ASF7" s="437"/>
      <c r="ASG7" s="437"/>
      <c r="ASH7" s="437"/>
      <c r="ASI7" s="437"/>
      <c r="ASJ7" s="437"/>
      <c r="ASK7" s="437"/>
      <c r="ASL7" s="437"/>
      <c r="ASM7" s="437"/>
      <c r="ASN7" s="437"/>
      <c r="ASO7" s="437"/>
      <c r="ASP7" s="437"/>
      <c r="ASQ7" s="446" t="e">
        <f>IF(ASD7+1=10,1,ASD7+1)</f>
        <v>#VALUE!</v>
      </c>
      <c r="ASR7" s="437"/>
      <c r="ASS7" s="437"/>
      <c r="AST7" s="437"/>
      <c r="ASU7" s="437"/>
      <c r="ASV7" s="437"/>
      <c r="ASW7" s="437"/>
      <c r="ASX7" s="437"/>
      <c r="ASY7" s="437"/>
      <c r="ASZ7" s="437"/>
      <c r="ATA7" s="437"/>
      <c r="ATB7" s="437"/>
      <c r="ATC7" s="437"/>
      <c r="ATD7" s="446" t="e">
        <f>IF(ASQ7+1=10,1,ASQ7+1)</f>
        <v>#VALUE!</v>
      </c>
      <c r="ATE7" s="437"/>
      <c r="ATF7" s="437"/>
      <c r="ATG7" s="437"/>
      <c r="ATH7" s="437"/>
      <c r="ATI7" s="437"/>
      <c r="ATJ7" s="437"/>
      <c r="ATK7" s="437"/>
      <c r="ATL7" s="437"/>
      <c r="ATM7" s="437"/>
      <c r="ATN7" s="437"/>
      <c r="ATO7" s="437"/>
      <c r="ATP7" s="437"/>
      <c r="ATQ7" s="515" t="e">
        <f>IF(ATD7+1=10,1,ATD7+1)</f>
        <v>#VALUE!</v>
      </c>
      <c r="ATR7" s="516"/>
      <c r="ATS7" s="516"/>
      <c r="ATT7" s="516"/>
      <c r="ATU7" s="516"/>
      <c r="ATV7" s="516"/>
      <c r="ATW7" s="516"/>
      <c r="ATX7" s="516"/>
      <c r="ATY7" s="516"/>
      <c r="ATZ7" s="516"/>
      <c r="AUA7" s="516"/>
      <c r="AUB7" s="516"/>
      <c r="AUC7" s="516"/>
      <c r="AUD7" s="515" t="e">
        <f>IF(ATQ7+1=10,1,ATQ7+1)</f>
        <v>#VALUE!</v>
      </c>
      <c r="AUE7" s="516"/>
      <c r="AUF7" s="516"/>
      <c r="AUG7" s="516"/>
      <c r="AUH7" s="516"/>
      <c r="AUI7" s="516"/>
      <c r="AUJ7" s="516"/>
      <c r="AUK7" s="516"/>
      <c r="AUL7" s="516"/>
      <c r="AUM7" s="516"/>
      <c r="AUN7" s="516"/>
      <c r="AUO7" s="516"/>
      <c r="AUP7" s="516"/>
      <c r="AUQ7" s="446" t="e">
        <f>IF(AUD7+1=10,1,AUD7+1)</f>
        <v>#VALUE!</v>
      </c>
      <c r="AUR7" s="437"/>
      <c r="AUS7" s="437"/>
      <c r="AUT7" s="437"/>
      <c r="AUU7" s="437"/>
      <c r="AUV7" s="437"/>
      <c r="AUW7" s="437"/>
      <c r="AUX7" s="437"/>
      <c r="AUY7" s="437"/>
      <c r="AUZ7" s="437"/>
      <c r="AVA7" s="437"/>
      <c r="AVB7" s="437"/>
      <c r="AVC7" s="437"/>
      <c r="AVD7" s="446" t="e">
        <f>IF(AUQ7+1=10,1,AUQ7+1)</f>
        <v>#VALUE!</v>
      </c>
      <c r="AVE7" s="437"/>
      <c r="AVF7" s="437"/>
      <c r="AVG7" s="437"/>
      <c r="AVH7" s="437"/>
      <c r="AVI7" s="437"/>
      <c r="AVJ7" s="437"/>
      <c r="AVK7" s="437"/>
      <c r="AVL7" s="437"/>
      <c r="AVM7" s="437"/>
      <c r="AVN7" s="437"/>
      <c r="AVO7" s="437"/>
      <c r="AVP7" s="437"/>
      <c r="AVQ7" s="446" t="e">
        <f>IF(AVD7+1=10,1,AVD7+1)</f>
        <v>#VALUE!</v>
      </c>
      <c r="AVR7" s="437"/>
      <c r="AVS7" s="437"/>
      <c r="AVT7" s="437"/>
      <c r="AVU7" s="437"/>
      <c r="AVV7" s="437"/>
      <c r="AVW7" s="437"/>
      <c r="AVX7" s="437"/>
      <c r="AVY7" s="437"/>
      <c r="AVZ7" s="437"/>
      <c r="AWA7" s="437"/>
      <c r="AWB7" s="437"/>
      <c r="AWC7" s="437"/>
      <c r="AWD7" s="446" t="e">
        <f>IF(AVQ7+1=10,1,AVQ7+1)</f>
        <v>#VALUE!</v>
      </c>
      <c r="AWE7" s="437"/>
      <c r="AWF7" s="437"/>
      <c r="AWG7" s="437"/>
      <c r="AWH7" s="437"/>
      <c r="AWI7" s="437"/>
      <c r="AWJ7" s="437"/>
      <c r="AWK7" s="437"/>
      <c r="AWL7" s="437"/>
      <c r="AWM7" s="437"/>
      <c r="AWN7" s="437"/>
      <c r="AWO7" s="437"/>
      <c r="AWP7" s="437"/>
      <c r="AWQ7" s="446" t="e">
        <f>IF(AWD7+1=10,1,AWD7+1)</f>
        <v>#VALUE!</v>
      </c>
      <c r="AWR7" s="437"/>
      <c r="AWS7" s="437"/>
      <c r="AWT7" s="437"/>
      <c r="AWU7" s="437"/>
      <c r="AWV7" s="437"/>
      <c r="AWW7" s="437"/>
      <c r="AWX7" s="437"/>
      <c r="AWY7" s="437"/>
      <c r="AWZ7" s="437"/>
      <c r="AXA7" s="437"/>
      <c r="AXB7" s="437"/>
      <c r="AXC7" s="437"/>
      <c r="AXD7" s="446" t="e">
        <f>IF(AWQ7+1=10,1,AWQ7+1)</f>
        <v>#VALUE!</v>
      </c>
      <c r="AXE7" s="437"/>
      <c r="AXF7" s="437"/>
      <c r="AXG7" s="437"/>
      <c r="AXH7" s="437"/>
      <c r="AXI7" s="437"/>
      <c r="AXJ7" s="437"/>
      <c r="AXK7" s="437"/>
      <c r="AXL7" s="437"/>
      <c r="AXM7" s="437"/>
      <c r="AXN7" s="437"/>
      <c r="AXO7" s="437"/>
      <c r="AXP7" s="437"/>
      <c r="AXQ7" s="446" t="e">
        <f>IF(AXD7+1=10,1,AXD7+1)</f>
        <v>#VALUE!</v>
      </c>
      <c r="AXR7" s="437"/>
      <c r="AXS7" s="437"/>
      <c r="AXT7" s="437"/>
      <c r="AXU7" s="437"/>
      <c r="AXV7" s="437"/>
      <c r="AXW7" s="437"/>
      <c r="AXX7" s="437"/>
      <c r="AXY7" s="437"/>
      <c r="AXZ7" s="437"/>
      <c r="AYA7" s="437"/>
      <c r="AYB7" s="437"/>
      <c r="AYC7" s="437"/>
      <c r="AYD7" s="446" t="e">
        <f>IF(AXQ7+1=10,1,AXQ7+1)</f>
        <v>#VALUE!</v>
      </c>
      <c r="AYE7" s="437"/>
      <c r="AYF7" s="437"/>
      <c r="AYG7" s="437"/>
      <c r="AYH7" s="437"/>
      <c r="AYI7" s="437"/>
      <c r="AYJ7" s="437"/>
      <c r="AYK7" s="437"/>
      <c r="AYL7" s="437"/>
      <c r="AYM7" s="437"/>
      <c r="AYN7" s="437"/>
      <c r="AYO7" s="437"/>
      <c r="AYP7" s="437"/>
      <c r="AYQ7" s="446" t="e">
        <f>IF(AYD7+1=10,1,AYD7+1)</f>
        <v>#VALUE!</v>
      </c>
      <c r="AYR7" s="437"/>
      <c r="AYS7" s="437"/>
      <c r="AYT7" s="437"/>
      <c r="AYU7" s="437"/>
      <c r="AYV7" s="437"/>
      <c r="AYW7" s="437"/>
      <c r="AYX7" s="437"/>
      <c r="AYY7" s="437"/>
      <c r="AYZ7" s="437"/>
      <c r="AZA7" s="437"/>
      <c r="AZB7" s="437"/>
      <c r="AZC7" s="437"/>
      <c r="AZD7" s="446" t="e">
        <f>IF(AYQ7+1=10,1,AYQ7+1)</f>
        <v>#VALUE!</v>
      </c>
      <c r="AZE7" s="437"/>
      <c r="AZF7" s="437"/>
      <c r="AZG7" s="437"/>
      <c r="AZH7" s="437"/>
      <c r="AZI7" s="437"/>
      <c r="AZJ7" s="437"/>
      <c r="AZK7" s="437"/>
      <c r="AZL7" s="437"/>
      <c r="AZM7" s="437"/>
      <c r="AZN7" s="437"/>
      <c r="AZO7" s="437"/>
      <c r="AZP7" s="437"/>
      <c r="AZQ7" s="446" t="e">
        <f>IF(AZD7+1=10,1,AZD7+1)</f>
        <v>#VALUE!</v>
      </c>
      <c r="AZR7" s="437"/>
      <c r="AZS7" s="437"/>
      <c r="AZT7" s="437"/>
      <c r="AZU7" s="437"/>
      <c r="AZV7" s="437"/>
      <c r="AZW7" s="437"/>
      <c r="AZX7" s="437"/>
      <c r="AZY7" s="437"/>
      <c r="AZZ7" s="437"/>
      <c r="BAA7" s="437"/>
      <c r="BAB7" s="437"/>
      <c r="BAC7" s="437"/>
      <c r="BAD7" s="446" t="e">
        <f>IF(AZQ7+1=10,1,AZQ7+1)</f>
        <v>#VALUE!</v>
      </c>
      <c r="BAE7" s="437"/>
      <c r="BAF7" s="437"/>
      <c r="BAG7" s="437"/>
      <c r="BAH7" s="437"/>
      <c r="BAI7" s="437"/>
      <c r="BAJ7" s="437"/>
      <c r="BAK7" s="437"/>
      <c r="BAL7" s="437"/>
      <c r="BAM7" s="437"/>
      <c r="BAN7" s="437"/>
      <c r="BAO7" s="437"/>
      <c r="BAP7" s="437"/>
      <c r="BAQ7" s="446" t="e">
        <f>IF(BAD7+1=10,1,BAD7+1)</f>
        <v>#VALUE!</v>
      </c>
      <c r="BAR7" s="437"/>
      <c r="BAS7" s="437"/>
      <c r="BAT7" s="437"/>
      <c r="BAU7" s="437"/>
      <c r="BAV7" s="437"/>
      <c r="BAW7" s="437"/>
      <c r="BAX7" s="437"/>
      <c r="BAY7" s="437"/>
      <c r="BAZ7" s="437"/>
      <c r="BBA7" s="437"/>
      <c r="BBB7" s="437"/>
      <c r="BBC7" s="437"/>
      <c r="BBD7" s="446" t="e">
        <f>IF(BAQ7+1=10,1,BAQ7+1)</f>
        <v>#VALUE!</v>
      </c>
      <c r="BBE7" s="437"/>
      <c r="BBF7" s="437"/>
      <c r="BBG7" s="437"/>
      <c r="BBH7" s="437"/>
      <c r="BBI7" s="437"/>
      <c r="BBJ7" s="437"/>
      <c r="BBK7" s="437"/>
      <c r="BBL7" s="437"/>
      <c r="BBM7" s="437"/>
      <c r="BBN7" s="437"/>
      <c r="BBO7" s="437"/>
      <c r="BBP7" s="437"/>
      <c r="BBQ7" s="446" t="e">
        <f>IF(BBD7+1=10,1,BBD7+1)</f>
        <v>#VALUE!</v>
      </c>
      <c r="BBR7" s="437"/>
      <c r="BBS7" s="437"/>
      <c r="BBT7" s="437"/>
      <c r="BBU7" s="437"/>
      <c r="BBV7" s="437"/>
      <c r="BBW7" s="437"/>
      <c r="BBX7" s="437"/>
      <c r="BBY7" s="437"/>
      <c r="BBZ7" s="437"/>
      <c r="BCA7" s="437"/>
      <c r="BCB7" s="437"/>
      <c r="BCC7" s="437"/>
      <c r="BCD7" s="446" t="e">
        <f>IF(BBQ7+1=10,1,BBQ7+1)</f>
        <v>#VALUE!</v>
      </c>
      <c r="BCE7" s="437"/>
      <c r="BCF7" s="437"/>
      <c r="BCG7" s="437"/>
      <c r="BCH7" s="437"/>
      <c r="BCI7" s="437"/>
      <c r="BCJ7" s="437"/>
      <c r="BCK7" s="437"/>
      <c r="BCL7" s="437"/>
      <c r="BCM7" s="437"/>
      <c r="BCN7" s="437"/>
      <c r="BCO7" s="437"/>
      <c r="BCP7" s="437"/>
      <c r="BCQ7" s="446" t="e">
        <f>IF(BCD7+1=10,1,BCD7+1)</f>
        <v>#VALUE!</v>
      </c>
      <c r="BCR7" s="437"/>
      <c r="BCS7" s="437"/>
      <c r="BCT7" s="437"/>
      <c r="BCU7" s="437"/>
      <c r="BCV7" s="437"/>
      <c r="BCW7" s="437"/>
      <c r="BCX7" s="437"/>
      <c r="BCY7" s="437"/>
      <c r="BCZ7" s="437"/>
      <c r="BDA7" s="437"/>
      <c r="BDB7" s="437"/>
      <c r="BDC7" s="437"/>
      <c r="BDD7" s="446" t="e">
        <f>IF(BCQ7+1=10,1,BCQ7+1)</f>
        <v>#VALUE!</v>
      </c>
      <c r="BDE7" s="437"/>
      <c r="BDF7" s="437"/>
      <c r="BDG7" s="437"/>
      <c r="BDH7" s="437"/>
      <c r="BDI7" s="437"/>
      <c r="BDJ7" s="437"/>
      <c r="BDK7" s="437"/>
      <c r="BDL7" s="437"/>
      <c r="BDM7" s="437"/>
      <c r="BDN7" s="437"/>
      <c r="BDO7" s="437"/>
      <c r="BDP7" s="437"/>
      <c r="BDQ7" s="446" t="e">
        <f>IF(BDD7+1=10,1,BDD7+1)</f>
        <v>#VALUE!</v>
      </c>
      <c r="BDR7" s="437"/>
      <c r="BDS7" s="437"/>
      <c r="BDT7" s="437"/>
      <c r="BDU7" s="437"/>
      <c r="BDV7" s="437"/>
      <c r="BDW7" s="437"/>
      <c r="BDX7" s="437"/>
      <c r="BDY7" s="437"/>
      <c r="BDZ7" s="437"/>
      <c r="BEA7" s="437"/>
      <c r="BEB7" s="437"/>
      <c r="BEC7" s="437"/>
      <c r="BED7" s="446" t="e">
        <f>IF(BDQ7+1=10,1,BDQ7+1)</f>
        <v>#VALUE!</v>
      </c>
      <c r="BEE7" s="437"/>
      <c r="BEF7" s="437"/>
      <c r="BEG7" s="437"/>
      <c r="BEH7" s="437"/>
      <c r="BEI7" s="437"/>
      <c r="BEJ7" s="437"/>
      <c r="BEK7" s="437"/>
      <c r="BEL7" s="437"/>
      <c r="BEM7" s="437"/>
      <c r="BEN7" s="437"/>
      <c r="BEO7" s="437"/>
      <c r="BEP7" s="437"/>
      <c r="BEQ7" s="446" t="e">
        <f>IF(BED7+1=10,1,BED7+1)</f>
        <v>#VALUE!</v>
      </c>
      <c r="BER7" s="437"/>
      <c r="BES7" s="437"/>
      <c r="BET7" s="437"/>
      <c r="BEU7" s="437"/>
      <c r="BEV7" s="437"/>
      <c r="BEW7" s="437"/>
      <c r="BEX7" s="437"/>
      <c r="BEY7" s="437"/>
      <c r="BEZ7" s="437"/>
      <c r="BFA7" s="437"/>
      <c r="BFB7" s="437"/>
      <c r="BFC7" s="437"/>
      <c r="BFD7" s="446" t="e">
        <f>IF(BEQ7+1=10,1,BEQ7+1)</f>
        <v>#VALUE!</v>
      </c>
      <c r="BFE7" s="437"/>
      <c r="BFF7" s="437"/>
      <c r="BFG7" s="437"/>
      <c r="BFH7" s="437"/>
      <c r="BFI7" s="437"/>
      <c r="BFJ7" s="437"/>
      <c r="BFK7" s="437"/>
      <c r="BFL7" s="437"/>
      <c r="BFM7" s="437"/>
      <c r="BFN7" s="437"/>
      <c r="BFO7" s="437"/>
      <c r="BFP7" s="437"/>
      <c r="BFQ7" s="446" t="e">
        <f>IF(BFD7+1=10,1,BFD7+1)</f>
        <v>#VALUE!</v>
      </c>
      <c r="BFR7" s="437"/>
      <c r="BFS7" s="437"/>
      <c r="BFT7" s="437"/>
      <c r="BFU7" s="437"/>
      <c r="BFV7" s="437"/>
      <c r="BFW7" s="437"/>
      <c r="BFX7" s="437"/>
      <c r="BFY7" s="437"/>
      <c r="BFZ7" s="437"/>
      <c r="BGA7" s="437"/>
      <c r="BGB7" s="437"/>
      <c r="BGC7" s="437"/>
      <c r="BGD7" s="446" t="e">
        <f>IF(BFQ7+1=10,1,BFQ7+1)</f>
        <v>#VALUE!</v>
      </c>
      <c r="BGE7" s="437"/>
      <c r="BGF7" s="437"/>
      <c r="BGG7" s="437"/>
      <c r="BGH7" s="437"/>
      <c r="BGI7" s="437"/>
      <c r="BGJ7" s="437"/>
      <c r="BGK7" s="437"/>
      <c r="BGL7" s="437"/>
      <c r="BGM7" s="437"/>
      <c r="BGN7" s="437"/>
      <c r="BGO7" s="437"/>
      <c r="BGP7" s="437"/>
      <c r="BGQ7" s="446" t="e">
        <f>IF(BGD7+1=10,1,BGD7+1)</f>
        <v>#VALUE!</v>
      </c>
      <c r="BGR7" s="437"/>
      <c r="BGS7" s="437"/>
      <c r="BGT7" s="437"/>
      <c r="BGU7" s="437"/>
      <c r="BGV7" s="437"/>
      <c r="BGW7" s="437"/>
      <c r="BGX7" s="437"/>
      <c r="BGY7" s="437"/>
      <c r="BGZ7" s="437"/>
      <c r="BHA7" s="437"/>
      <c r="BHB7" s="437"/>
      <c r="BHC7" s="437"/>
      <c r="BHD7" s="331"/>
      <c r="BHE7" s="331"/>
      <c r="BHF7" s="331"/>
      <c r="BHG7" s="331"/>
      <c r="BHH7" s="331"/>
      <c r="BHI7" s="331"/>
      <c r="BHJ7" s="331"/>
      <c r="BHK7" s="331"/>
      <c r="BHL7" s="331"/>
      <c r="BHM7" s="331"/>
      <c r="BHN7" s="331"/>
      <c r="BHO7" s="331"/>
      <c r="BHP7" s="331"/>
      <c r="BHQ7" s="331"/>
      <c r="BHR7" s="331"/>
      <c r="BHS7" s="331"/>
      <c r="BHT7" s="331"/>
      <c r="BHU7" s="331"/>
      <c r="BHV7" s="331"/>
      <c r="BHW7" s="331"/>
      <c r="BHX7" s="331"/>
      <c r="BHY7" s="331"/>
      <c r="BHZ7" s="331"/>
      <c r="BIA7" s="331"/>
      <c r="BIB7" s="331"/>
      <c r="BIC7" s="331"/>
      <c r="BID7" s="331"/>
      <c r="BIE7" s="331"/>
      <c r="BIF7" s="331"/>
      <c r="BIG7" s="331"/>
      <c r="BIH7" s="331"/>
      <c r="BII7" s="331"/>
      <c r="BIJ7" s="331"/>
      <c r="BIK7" s="331"/>
      <c r="BIL7" s="331"/>
      <c r="BIM7" s="331"/>
      <c r="BIN7" s="331"/>
      <c r="BIO7" s="331"/>
      <c r="BIP7" s="331"/>
      <c r="BIQ7" s="331"/>
      <c r="BIR7" s="331"/>
      <c r="BIS7" s="331"/>
      <c r="BIT7" s="331"/>
      <c r="BIU7" s="331"/>
      <c r="BIV7" s="331"/>
      <c r="BIW7" s="331"/>
      <c r="BIX7" s="331"/>
      <c r="BIY7" s="331"/>
      <c r="BIZ7" s="331"/>
      <c r="BJA7" s="331"/>
      <c r="BJB7" s="331"/>
      <c r="BJC7" s="331"/>
      <c r="BJD7" s="331"/>
      <c r="BJE7" s="331"/>
      <c r="BJF7" s="331"/>
      <c r="BJG7" s="331"/>
      <c r="BJH7" s="331"/>
      <c r="BJI7" s="331"/>
      <c r="BJJ7" s="331"/>
      <c r="BJK7" s="331"/>
      <c r="BJL7" s="331"/>
    </row>
    <row r="8" spans="1:1707" ht="6" customHeight="1">
      <c r="A8" s="657"/>
      <c r="B8" s="657"/>
      <c r="C8" s="525"/>
      <c r="D8" s="446"/>
      <c r="E8" s="437"/>
      <c r="F8" s="437"/>
      <c r="G8" s="437"/>
      <c r="H8" s="437"/>
      <c r="I8" s="437"/>
      <c r="J8" s="437"/>
      <c r="K8" s="437"/>
      <c r="L8" s="437"/>
      <c r="M8" s="437"/>
      <c r="N8" s="437"/>
      <c r="O8" s="437"/>
      <c r="P8" s="437"/>
      <c r="Q8" s="436"/>
      <c r="R8" s="437"/>
      <c r="S8" s="437"/>
      <c r="T8" s="437"/>
      <c r="U8" s="437"/>
      <c r="V8" s="437"/>
      <c r="W8" s="437"/>
      <c r="X8" s="437"/>
      <c r="Y8" s="437"/>
      <c r="Z8" s="437"/>
      <c r="AA8" s="437"/>
      <c r="AB8" s="437"/>
      <c r="AC8" s="437"/>
      <c r="AD8" s="446"/>
      <c r="AE8" s="437"/>
      <c r="AF8" s="437"/>
      <c r="AG8" s="437"/>
      <c r="AH8" s="437"/>
      <c r="AI8" s="437"/>
      <c r="AJ8" s="437"/>
      <c r="AK8" s="437"/>
      <c r="AL8" s="437"/>
      <c r="AM8" s="437"/>
      <c r="AN8" s="437"/>
      <c r="AO8" s="437"/>
      <c r="AP8" s="437"/>
      <c r="AQ8" s="446"/>
      <c r="AR8" s="437"/>
      <c r="AS8" s="437"/>
      <c r="AT8" s="437"/>
      <c r="AU8" s="437"/>
      <c r="AV8" s="437"/>
      <c r="AW8" s="437"/>
      <c r="AX8" s="437"/>
      <c r="AY8" s="437"/>
      <c r="AZ8" s="437"/>
      <c r="BA8" s="437"/>
      <c r="BB8" s="437"/>
      <c r="BC8" s="437"/>
      <c r="BD8" s="446"/>
      <c r="BE8" s="437"/>
      <c r="BF8" s="437"/>
      <c r="BG8" s="437"/>
      <c r="BH8" s="437"/>
      <c r="BI8" s="437"/>
      <c r="BJ8" s="437"/>
      <c r="BK8" s="437"/>
      <c r="BL8" s="437"/>
      <c r="BM8" s="437"/>
      <c r="BN8" s="437"/>
      <c r="BO8" s="437"/>
      <c r="BP8" s="437"/>
      <c r="BQ8" s="446"/>
      <c r="BR8" s="437"/>
      <c r="BS8" s="437"/>
      <c r="BT8" s="437"/>
      <c r="BU8" s="437"/>
      <c r="BV8" s="437"/>
      <c r="BW8" s="437"/>
      <c r="BX8" s="437"/>
      <c r="BY8" s="437"/>
      <c r="BZ8" s="437"/>
      <c r="CA8" s="437"/>
      <c r="CB8" s="437"/>
      <c r="CC8" s="437"/>
      <c r="CD8" s="446"/>
      <c r="CE8" s="437"/>
      <c r="CF8" s="437"/>
      <c r="CG8" s="437"/>
      <c r="CH8" s="437"/>
      <c r="CI8" s="437"/>
      <c r="CJ8" s="437"/>
      <c r="CK8" s="437"/>
      <c r="CL8" s="437"/>
      <c r="CM8" s="437"/>
      <c r="CN8" s="437"/>
      <c r="CO8" s="437"/>
      <c r="CP8" s="437"/>
      <c r="CQ8" s="446"/>
      <c r="CR8" s="437"/>
      <c r="CS8" s="437"/>
      <c r="CT8" s="437"/>
      <c r="CU8" s="437"/>
      <c r="CV8" s="437"/>
      <c r="CW8" s="437"/>
      <c r="CX8" s="437"/>
      <c r="CY8" s="437"/>
      <c r="CZ8" s="437"/>
      <c r="DA8" s="437"/>
      <c r="DB8" s="437"/>
      <c r="DC8" s="437"/>
      <c r="DD8" s="446"/>
      <c r="DE8" s="437"/>
      <c r="DF8" s="437"/>
      <c r="DG8" s="437"/>
      <c r="DH8" s="437"/>
      <c r="DI8" s="437"/>
      <c r="DJ8" s="437"/>
      <c r="DK8" s="437"/>
      <c r="DL8" s="437"/>
      <c r="DM8" s="437"/>
      <c r="DN8" s="437"/>
      <c r="DO8" s="437"/>
      <c r="DP8" s="437"/>
      <c r="DQ8" s="446"/>
      <c r="DR8" s="437"/>
      <c r="DS8" s="437"/>
      <c r="DT8" s="437"/>
      <c r="DU8" s="437"/>
      <c r="DV8" s="437"/>
      <c r="DW8" s="437"/>
      <c r="DX8" s="437"/>
      <c r="DY8" s="437"/>
      <c r="DZ8" s="437"/>
      <c r="EA8" s="437"/>
      <c r="EB8" s="437"/>
      <c r="EC8" s="437"/>
      <c r="ED8" s="446"/>
      <c r="EE8" s="437"/>
      <c r="EF8" s="437"/>
      <c r="EG8" s="437"/>
      <c r="EH8" s="437"/>
      <c r="EI8" s="437"/>
      <c r="EJ8" s="437"/>
      <c r="EK8" s="437"/>
      <c r="EL8" s="437"/>
      <c r="EM8" s="437"/>
      <c r="EN8" s="437"/>
      <c r="EO8" s="437"/>
      <c r="EP8" s="437"/>
      <c r="EQ8" s="446"/>
      <c r="ER8" s="437"/>
      <c r="ES8" s="437"/>
      <c r="ET8" s="437"/>
      <c r="EU8" s="437"/>
      <c r="EV8" s="437"/>
      <c r="EW8" s="437"/>
      <c r="EX8" s="437"/>
      <c r="EY8" s="437"/>
      <c r="EZ8" s="437"/>
      <c r="FA8" s="437"/>
      <c r="FB8" s="437"/>
      <c r="FC8" s="437"/>
      <c r="FD8" s="446"/>
      <c r="FE8" s="437"/>
      <c r="FF8" s="437"/>
      <c r="FG8" s="437"/>
      <c r="FH8" s="437"/>
      <c r="FI8" s="437"/>
      <c r="FJ8" s="437"/>
      <c r="FK8" s="437"/>
      <c r="FL8" s="437"/>
      <c r="FM8" s="437"/>
      <c r="FN8" s="437"/>
      <c r="FO8" s="437"/>
      <c r="FP8" s="437"/>
      <c r="FQ8" s="446"/>
      <c r="FR8" s="437"/>
      <c r="FS8" s="437"/>
      <c r="FT8" s="437"/>
      <c r="FU8" s="437"/>
      <c r="FV8" s="437"/>
      <c r="FW8" s="437"/>
      <c r="FX8" s="437"/>
      <c r="FY8" s="437"/>
      <c r="FZ8" s="437"/>
      <c r="GA8" s="437"/>
      <c r="GB8" s="437"/>
      <c r="GC8" s="437"/>
      <c r="GD8" s="446"/>
      <c r="GE8" s="437"/>
      <c r="GF8" s="437"/>
      <c r="GG8" s="437"/>
      <c r="GH8" s="437"/>
      <c r="GI8" s="437"/>
      <c r="GJ8" s="437"/>
      <c r="GK8" s="437"/>
      <c r="GL8" s="437"/>
      <c r="GM8" s="437"/>
      <c r="GN8" s="437"/>
      <c r="GO8" s="437"/>
      <c r="GP8" s="437"/>
      <c r="GQ8" s="446"/>
      <c r="GR8" s="437"/>
      <c r="GS8" s="437"/>
      <c r="GT8" s="437"/>
      <c r="GU8" s="437"/>
      <c r="GV8" s="437"/>
      <c r="GW8" s="437"/>
      <c r="GX8" s="437"/>
      <c r="GY8" s="437"/>
      <c r="GZ8" s="437"/>
      <c r="HA8" s="437"/>
      <c r="HB8" s="437"/>
      <c r="HC8" s="437"/>
      <c r="HD8" s="446"/>
      <c r="HE8" s="437"/>
      <c r="HF8" s="437"/>
      <c r="HG8" s="437"/>
      <c r="HH8" s="437"/>
      <c r="HI8" s="437"/>
      <c r="HJ8" s="437"/>
      <c r="HK8" s="437"/>
      <c r="HL8" s="437"/>
      <c r="HM8" s="437"/>
      <c r="HN8" s="437"/>
      <c r="HO8" s="437"/>
      <c r="HP8" s="437"/>
      <c r="HQ8" s="446"/>
      <c r="HR8" s="437"/>
      <c r="HS8" s="437"/>
      <c r="HT8" s="437"/>
      <c r="HU8" s="437"/>
      <c r="HV8" s="437"/>
      <c r="HW8" s="437"/>
      <c r="HX8" s="437"/>
      <c r="HY8" s="437"/>
      <c r="HZ8" s="437"/>
      <c r="IA8" s="437"/>
      <c r="IB8" s="437"/>
      <c r="IC8" s="437"/>
      <c r="ID8" s="446"/>
      <c r="IE8" s="437"/>
      <c r="IF8" s="437"/>
      <c r="IG8" s="437"/>
      <c r="IH8" s="437"/>
      <c r="II8" s="437"/>
      <c r="IJ8" s="437"/>
      <c r="IK8" s="437"/>
      <c r="IL8" s="437"/>
      <c r="IM8" s="437"/>
      <c r="IN8" s="437"/>
      <c r="IO8" s="437"/>
      <c r="IP8" s="437"/>
      <c r="IQ8" s="446"/>
      <c r="IR8" s="437"/>
      <c r="IS8" s="437"/>
      <c r="IT8" s="437"/>
      <c r="IU8" s="437"/>
      <c r="IV8" s="437"/>
      <c r="IW8" s="437"/>
      <c r="IX8" s="437"/>
      <c r="IY8" s="437"/>
      <c r="IZ8" s="437"/>
      <c r="JA8" s="437"/>
      <c r="JB8" s="437"/>
      <c r="JC8" s="437"/>
      <c r="JD8" s="446"/>
      <c r="JE8" s="437"/>
      <c r="JF8" s="437"/>
      <c r="JG8" s="437"/>
      <c r="JH8" s="437"/>
      <c r="JI8" s="437"/>
      <c r="JJ8" s="437"/>
      <c r="JK8" s="437"/>
      <c r="JL8" s="437"/>
      <c r="JM8" s="437"/>
      <c r="JN8" s="437"/>
      <c r="JO8" s="437"/>
      <c r="JP8" s="437"/>
      <c r="JQ8" s="446"/>
      <c r="JR8" s="437"/>
      <c r="JS8" s="437"/>
      <c r="JT8" s="437"/>
      <c r="JU8" s="437"/>
      <c r="JV8" s="437"/>
      <c r="JW8" s="437"/>
      <c r="JX8" s="437"/>
      <c r="JY8" s="437"/>
      <c r="JZ8" s="437"/>
      <c r="KA8" s="437"/>
      <c r="KB8" s="437"/>
      <c r="KC8" s="437"/>
      <c r="KD8" s="446"/>
      <c r="KE8" s="437"/>
      <c r="KF8" s="437"/>
      <c r="KG8" s="437"/>
      <c r="KH8" s="437"/>
      <c r="KI8" s="437"/>
      <c r="KJ8" s="437"/>
      <c r="KK8" s="437"/>
      <c r="KL8" s="437"/>
      <c r="KM8" s="437"/>
      <c r="KN8" s="437"/>
      <c r="KO8" s="437"/>
      <c r="KP8" s="437"/>
      <c r="KQ8" s="446"/>
      <c r="KR8" s="437"/>
      <c r="KS8" s="437"/>
      <c r="KT8" s="437"/>
      <c r="KU8" s="437"/>
      <c r="KV8" s="437"/>
      <c r="KW8" s="437"/>
      <c r="KX8" s="437"/>
      <c r="KY8" s="437"/>
      <c r="KZ8" s="437"/>
      <c r="LA8" s="437"/>
      <c r="LB8" s="437"/>
      <c r="LC8" s="437"/>
      <c r="LD8" s="446"/>
      <c r="LE8" s="437"/>
      <c r="LF8" s="437"/>
      <c r="LG8" s="437"/>
      <c r="LH8" s="437"/>
      <c r="LI8" s="437"/>
      <c r="LJ8" s="437"/>
      <c r="LK8" s="437"/>
      <c r="LL8" s="437"/>
      <c r="LM8" s="437"/>
      <c r="LN8" s="437"/>
      <c r="LO8" s="437"/>
      <c r="LP8" s="437"/>
      <c r="LQ8" s="446"/>
      <c r="LR8" s="437"/>
      <c r="LS8" s="437"/>
      <c r="LT8" s="437"/>
      <c r="LU8" s="437"/>
      <c r="LV8" s="437"/>
      <c r="LW8" s="437"/>
      <c r="LX8" s="437"/>
      <c r="LY8" s="437"/>
      <c r="LZ8" s="437"/>
      <c r="MA8" s="437"/>
      <c r="MB8" s="437"/>
      <c r="MC8" s="437"/>
      <c r="MD8" s="446"/>
      <c r="ME8" s="437"/>
      <c r="MF8" s="437"/>
      <c r="MG8" s="437"/>
      <c r="MH8" s="437"/>
      <c r="MI8" s="437"/>
      <c r="MJ8" s="437"/>
      <c r="MK8" s="437"/>
      <c r="ML8" s="437"/>
      <c r="MM8" s="437"/>
      <c r="MN8" s="437"/>
      <c r="MO8" s="437"/>
      <c r="MP8" s="437"/>
      <c r="MQ8" s="446"/>
      <c r="MR8" s="437"/>
      <c r="MS8" s="437"/>
      <c r="MT8" s="437"/>
      <c r="MU8" s="437"/>
      <c r="MV8" s="437"/>
      <c r="MW8" s="437"/>
      <c r="MX8" s="437"/>
      <c r="MY8" s="437"/>
      <c r="MZ8" s="437"/>
      <c r="NA8" s="437"/>
      <c r="NB8" s="437"/>
      <c r="NC8" s="437"/>
      <c r="ND8" s="446"/>
      <c r="NE8" s="437"/>
      <c r="NF8" s="437"/>
      <c r="NG8" s="437"/>
      <c r="NH8" s="437"/>
      <c r="NI8" s="437"/>
      <c r="NJ8" s="437"/>
      <c r="NK8" s="437"/>
      <c r="NL8" s="437"/>
      <c r="NM8" s="437"/>
      <c r="NN8" s="437"/>
      <c r="NO8" s="437"/>
      <c r="NP8" s="437"/>
      <c r="NQ8" s="446"/>
      <c r="NR8" s="437"/>
      <c r="NS8" s="437"/>
      <c r="NT8" s="437"/>
      <c r="NU8" s="437"/>
      <c r="NV8" s="437"/>
      <c r="NW8" s="437"/>
      <c r="NX8" s="437"/>
      <c r="NY8" s="437"/>
      <c r="NZ8" s="437"/>
      <c r="OA8" s="437"/>
      <c r="OB8" s="437"/>
      <c r="OC8" s="437"/>
      <c r="OD8" s="446"/>
      <c r="OE8" s="437"/>
      <c r="OF8" s="437"/>
      <c r="OG8" s="437"/>
      <c r="OH8" s="437"/>
      <c r="OI8" s="437"/>
      <c r="OJ8" s="437"/>
      <c r="OK8" s="437"/>
      <c r="OL8" s="437"/>
      <c r="OM8" s="437"/>
      <c r="ON8" s="437"/>
      <c r="OO8" s="437"/>
      <c r="OP8" s="437"/>
      <c r="OQ8" s="446"/>
      <c r="OR8" s="437"/>
      <c r="OS8" s="437"/>
      <c r="OT8" s="437"/>
      <c r="OU8" s="437"/>
      <c r="OV8" s="437"/>
      <c r="OW8" s="437"/>
      <c r="OX8" s="437"/>
      <c r="OY8" s="437"/>
      <c r="OZ8" s="437"/>
      <c r="PA8" s="437"/>
      <c r="PB8" s="437"/>
      <c r="PC8" s="437"/>
      <c r="PD8" s="446"/>
      <c r="PE8" s="437"/>
      <c r="PF8" s="437"/>
      <c r="PG8" s="437"/>
      <c r="PH8" s="437"/>
      <c r="PI8" s="437"/>
      <c r="PJ8" s="437"/>
      <c r="PK8" s="437"/>
      <c r="PL8" s="437"/>
      <c r="PM8" s="437"/>
      <c r="PN8" s="437"/>
      <c r="PO8" s="437"/>
      <c r="PP8" s="437"/>
      <c r="PQ8" s="446"/>
      <c r="PR8" s="437"/>
      <c r="PS8" s="437"/>
      <c r="PT8" s="437"/>
      <c r="PU8" s="437"/>
      <c r="PV8" s="437"/>
      <c r="PW8" s="437"/>
      <c r="PX8" s="437"/>
      <c r="PY8" s="437"/>
      <c r="PZ8" s="437"/>
      <c r="QA8" s="437"/>
      <c r="QB8" s="437"/>
      <c r="QC8" s="437"/>
      <c r="QD8" s="446"/>
      <c r="QE8" s="437"/>
      <c r="QF8" s="437"/>
      <c r="QG8" s="437"/>
      <c r="QH8" s="437"/>
      <c r="QI8" s="437"/>
      <c r="QJ8" s="437"/>
      <c r="QK8" s="437"/>
      <c r="QL8" s="437"/>
      <c r="QM8" s="437"/>
      <c r="QN8" s="437"/>
      <c r="QO8" s="437"/>
      <c r="QP8" s="437"/>
      <c r="QQ8" s="446"/>
      <c r="QR8" s="437"/>
      <c r="QS8" s="437"/>
      <c r="QT8" s="437"/>
      <c r="QU8" s="437"/>
      <c r="QV8" s="437"/>
      <c r="QW8" s="437"/>
      <c r="QX8" s="437"/>
      <c r="QY8" s="437"/>
      <c r="QZ8" s="437"/>
      <c r="RA8" s="437"/>
      <c r="RB8" s="437"/>
      <c r="RC8" s="437"/>
      <c r="RD8" s="446"/>
      <c r="RE8" s="437"/>
      <c r="RF8" s="437"/>
      <c r="RG8" s="437"/>
      <c r="RH8" s="437"/>
      <c r="RI8" s="437"/>
      <c r="RJ8" s="437"/>
      <c r="RK8" s="437"/>
      <c r="RL8" s="437"/>
      <c r="RM8" s="437"/>
      <c r="RN8" s="437"/>
      <c r="RO8" s="437"/>
      <c r="RP8" s="437"/>
      <c r="RQ8" s="446"/>
      <c r="RR8" s="437"/>
      <c r="RS8" s="437"/>
      <c r="RT8" s="437"/>
      <c r="RU8" s="437"/>
      <c r="RV8" s="437"/>
      <c r="RW8" s="437"/>
      <c r="RX8" s="437"/>
      <c r="RY8" s="437"/>
      <c r="RZ8" s="437"/>
      <c r="SA8" s="437"/>
      <c r="SB8" s="437"/>
      <c r="SC8" s="437"/>
      <c r="SD8" s="446"/>
      <c r="SE8" s="437"/>
      <c r="SF8" s="437"/>
      <c r="SG8" s="437"/>
      <c r="SH8" s="437"/>
      <c r="SI8" s="437"/>
      <c r="SJ8" s="437"/>
      <c r="SK8" s="437"/>
      <c r="SL8" s="437"/>
      <c r="SM8" s="437"/>
      <c r="SN8" s="437"/>
      <c r="SO8" s="437"/>
      <c r="SP8" s="437"/>
      <c r="SQ8" s="446"/>
      <c r="SR8" s="437"/>
      <c r="SS8" s="437"/>
      <c r="ST8" s="437"/>
      <c r="SU8" s="437"/>
      <c r="SV8" s="437"/>
      <c r="SW8" s="437"/>
      <c r="SX8" s="437"/>
      <c r="SY8" s="437"/>
      <c r="SZ8" s="437"/>
      <c r="TA8" s="437"/>
      <c r="TB8" s="437"/>
      <c r="TC8" s="437"/>
      <c r="TD8" s="515"/>
      <c r="TE8" s="516"/>
      <c r="TF8" s="516"/>
      <c r="TG8" s="516"/>
      <c r="TH8" s="516"/>
      <c r="TI8" s="516"/>
      <c r="TJ8" s="516"/>
      <c r="TK8" s="516"/>
      <c r="TL8" s="516"/>
      <c r="TM8" s="516"/>
      <c r="TN8" s="516"/>
      <c r="TO8" s="516"/>
      <c r="TP8" s="516"/>
      <c r="TQ8" s="515"/>
      <c r="TR8" s="516"/>
      <c r="TS8" s="516"/>
      <c r="TT8" s="516"/>
      <c r="TU8" s="516"/>
      <c r="TV8" s="516"/>
      <c r="TW8" s="516"/>
      <c r="TX8" s="516"/>
      <c r="TY8" s="516"/>
      <c r="TZ8" s="516"/>
      <c r="UA8" s="516"/>
      <c r="UB8" s="516"/>
      <c r="UC8" s="516"/>
      <c r="UD8" s="515"/>
      <c r="UE8" s="516"/>
      <c r="UF8" s="516"/>
      <c r="UG8" s="516"/>
      <c r="UH8" s="516"/>
      <c r="UI8" s="516"/>
      <c r="UJ8" s="516"/>
      <c r="UK8" s="516"/>
      <c r="UL8" s="516"/>
      <c r="UM8" s="516"/>
      <c r="UN8" s="516"/>
      <c r="UO8" s="516"/>
      <c r="UP8" s="516"/>
      <c r="UQ8" s="515"/>
      <c r="UR8" s="516"/>
      <c r="US8" s="516"/>
      <c r="UT8" s="516"/>
      <c r="UU8" s="516"/>
      <c r="UV8" s="516"/>
      <c r="UW8" s="516"/>
      <c r="UX8" s="516"/>
      <c r="UY8" s="516"/>
      <c r="UZ8" s="516"/>
      <c r="VA8" s="516"/>
      <c r="VB8" s="516"/>
      <c r="VC8" s="516"/>
      <c r="VD8" s="446"/>
      <c r="VE8" s="437"/>
      <c r="VF8" s="437"/>
      <c r="VG8" s="437"/>
      <c r="VH8" s="437"/>
      <c r="VI8" s="437"/>
      <c r="VJ8" s="437"/>
      <c r="VK8" s="437"/>
      <c r="VL8" s="437"/>
      <c r="VM8" s="437"/>
      <c r="VN8" s="437"/>
      <c r="VO8" s="437"/>
      <c r="VP8" s="437"/>
      <c r="VQ8" s="446"/>
      <c r="VR8" s="437"/>
      <c r="VS8" s="437"/>
      <c r="VT8" s="437"/>
      <c r="VU8" s="437"/>
      <c r="VV8" s="437"/>
      <c r="VW8" s="437"/>
      <c r="VX8" s="437"/>
      <c r="VY8" s="437"/>
      <c r="VZ8" s="437"/>
      <c r="WA8" s="437"/>
      <c r="WB8" s="437"/>
      <c r="WC8" s="437"/>
      <c r="WD8" s="446"/>
      <c r="WE8" s="437"/>
      <c r="WF8" s="437"/>
      <c r="WG8" s="437"/>
      <c r="WH8" s="437"/>
      <c r="WI8" s="437"/>
      <c r="WJ8" s="437"/>
      <c r="WK8" s="437"/>
      <c r="WL8" s="437"/>
      <c r="WM8" s="437"/>
      <c r="WN8" s="437"/>
      <c r="WO8" s="437"/>
      <c r="WP8" s="437"/>
      <c r="WQ8" s="446"/>
      <c r="WR8" s="437"/>
      <c r="WS8" s="437"/>
      <c r="WT8" s="437"/>
      <c r="WU8" s="437"/>
      <c r="WV8" s="437"/>
      <c r="WW8" s="437"/>
      <c r="WX8" s="437"/>
      <c r="WY8" s="437"/>
      <c r="WZ8" s="437"/>
      <c r="XA8" s="437"/>
      <c r="XB8" s="437"/>
      <c r="XC8" s="437"/>
      <c r="XD8" s="446"/>
      <c r="XE8" s="437"/>
      <c r="XF8" s="437"/>
      <c r="XG8" s="437"/>
      <c r="XH8" s="437"/>
      <c r="XI8" s="437"/>
      <c r="XJ8" s="437"/>
      <c r="XK8" s="437"/>
      <c r="XL8" s="437"/>
      <c r="XM8" s="437"/>
      <c r="XN8" s="437"/>
      <c r="XO8" s="437"/>
      <c r="XP8" s="437"/>
      <c r="XQ8" s="446"/>
      <c r="XR8" s="437"/>
      <c r="XS8" s="437"/>
      <c r="XT8" s="437"/>
      <c r="XU8" s="437"/>
      <c r="XV8" s="437"/>
      <c r="XW8" s="437"/>
      <c r="XX8" s="437"/>
      <c r="XY8" s="437"/>
      <c r="XZ8" s="437"/>
      <c r="YA8" s="437"/>
      <c r="YB8" s="437"/>
      <c r="YC8" s="437"/>
      <c r="YD8" s="446"/>
      <c r="YE8" s="437"/>
      <c r="YF8" s="437"/>
      <c r="YG8" s="437"/>
      <c r="YH8" s="437"/>
      <c r="YI8" s="437"/>
      <c r="YJ8" s="437"/>
      <c r="YK8" s="437"/>
      <c r="YL8" s="437"/>
      <c r="YM8" s="437"/>
      <c r="YN8" s="437"/>
      <c r="YO8" s="437"/>
      <c r="YP8" s="437"/>
      <c r="YQ8" s="446"/>
      <c r="YR8" s="437"/>
      <c r="YS8" s="437"/>
      <c r="YT8" s="437"/>
      <c r="YU8" s="437"/>
      <c r="YV8" s="437"/>
      <c r="YW8" s="437"/>
      <c r="YX8" s="437"/>
      <c r="YY8" s="437"/>
      <c r="YZ8" s="437"/>
      <c r="ZA8" s="437"/>
      <c r="ZB8" s="437"/>
      <c r="ZC8" s="437"/>
      <c r="ZD8" s="446"/>
      <c r="ZE8" s="437"/>
      <c r="ZF8" s="437"/>
      <c r="ZG8" s="437"/>
      <c r="ZH8" s="437"/>
      <c r="ZI8" s="437"/>
      <c r="ZJ8" s="437"/>
      <c r="ZK8" s="437"/>
      <c r="ZL8" s="437"/>
      <c r="ZM8" s="437"/>
      <c r="ZN8" s="437"/>
      <c r="ZO8" s="437"/>
      <c r="ZP8" s="437"/>
      <c r="ZQ8" s="446"/>
      <c r="ZR8" s="437"/>
      <c r="ZS8" s="437"/>
      <c r="ZT8" s="437"/>
      <c r="ZU8" s="437"/>
      <c r="ZV8" s="437"/>
      <c r="ZW8" s="437"/>
      <c r="ZX8" s="437"/>
      <c r="ZY8" s="437"/>
      <c r="ZZ8" s="437"/>
      <c r="AAA8" s="437"/>
      <c r="AAB8" s="437"/>
      <c r="AAC8" s="437"/>
      <c r="AAD8" s="446"/>
      <c r="AAE8" s="437"/>
      <c r="AAF8" s="437"/>
      <c r="AAG8" s="437"/>
      <c r="AAH8" s="437"/>
      <c r="AAI8" s="437"/>
      <c r="AAJ8" s="437"/>
      <c r="AAK8" s="437"/>
      <c r="AAL8" s="437"/>
      <c r="AAM8" s="437"/>
      <c r="AAN8" s="437"/>
      <c r="AAO8" s="437"/>
      <c r="AAP8" s="437"/>
      <c r="AAQ8" s="446"/>
      <c r="AAR8" s="437"/>
      <c r="AAS8" s="437"/>
      <c r="AAT8" s="437"/>
      <c r="AAU8" s="437"/>
      <c r="AAV8" s="437"/>
      <c r="AAW8" s="437"/>
      <c r="AAX8" s="437"/>
      <c r="AAY8" s="437"/>
      <c r="AAZ8" s="437"/>
      <c r="ABA8" s="437"/>
      <c r="ABB8" s="437"/>
      <c r="ABC8" s="437"/>
      <c r="ABD8" s="515"/>
      <c r="ABE8" s="516"/>
      <c r="ABF8" s="516"/>
      <c r="ABG8" s="516"/>
      <c r="ABH8" s="516"/>
      <c r="ABI8" s="516"/>
      <c r="ABJ8" s="516"/>
      <c r="ABK8" s="516"/>
      <c r="ABL8" s="516"/>
      <c r="ABM8" s="516"/>
      <c r="ABN8" s="516"/>
      <c r="ABO8" s="516"/>
      <c r="ABP8" s="516"/>
      <c r="ABQ8" s="515"/>
      <c r="ABR8" s="516"/>
      <c r="ABS8" s="516"/>
      <c r="ABT8" s="516"/>
      <c r="ABU8" s="516"/>
      <c r="ABV8" s="516"/>
      <c r="ABW8" s="516"/>
      <c r="ABX8" s="516"/>
      <c r="ABY8" s="516"/>
      <c r="ABZ8" s="516"/>
      <c r="ACA8" s="516"/>
      <c r="ACB8" s="516"/>
      <c r="ACC8" s="516"/>
      <c r="ACD8" s="446"/>
      <c r="ACE8" s="437"/>
      <c r="ACF8" s="437"/>
      <c r="ACG8" s="437"/>
      <c r="ACH8" s="437"/>
      <c r="ACI8" s="437"/>
      <c r="ACJ8" s="437"/>
      <c r="ACK8" s="482"/>
      <c r="ACL8" s="437"/>
      <c r="ACM8" s="437"/>
      <c r="ACN8" s="437"/>
      <c r="ACO8" s="437"/>
      <c r="ACP8" s="437"/>
      <c r="ACQ8" s="446"/>
      <c r="ACR8" s="437"/>
      <c r="ACS8" s="437"/>
      <c r="ACT8" s="437"/>
      <c r="ACU8" s="437"/>
      <c r="ACV8" s="437"/>
      <c r="ACW8" s="437"/>
      <c r="ACX8" s="437"/>
      <c r="ACY8" s="437"/>
      <c r="ACZ8" s="437"/>
      <c r="ADA8" s="437"/>
      <c r="ADB8" s="437"/>
      <c r="ADC8" s="437"/>
      <c r="ADD8" s="446"/>
      <c r="ADE8" s="437"/>
      <c r="ADF8" s="437"/>
      <c r="ADG8" s="437"/>
      <c r="ADH8" s="437"/>
      <c r="ADI8" s="437"/>
      <c r="ADJ8" s="437"/>
      <c r="ADK8" s="437"/>
      <c r="ADL8" s="437"/>
      <c r="ADM8" s="437"/>
      <c r="ADN8" s="437"/>
      <c r="ADO8" s="437"/>
      <c r="ADP8" s="437"/>
      <c r="ADQ8" s="446"/>
      <c r="ADR8" s="437"/>
      <c r="ADS8" s="437"/>
      <c r="ADT8" s="437"/>
      <c r="ADU8" s="437"/>
      <c r="ADV8" s="437"/>
      <c r="ADW8" s="437"/>
      <c r="ADX8" s="437"/>
      <c r="ADY8" s="437"/>
      <c r="ADZ8" s="437"/>
      <c r="AEA8" s="437"/>
      <c r="AEB8" s="437"/>
      <c r="AEC8" s="437"/>
      <c r="AED8" s="458"/>
      <c r="AEE8" s="437"/>
      <c r="AEF8" s="437"/>
      <c r="AEG8" s="437"/>
      <c r="AEH8" s="437"/>
      <c r="AEI8" s="437"/>
      <c r="AEJ8" s="437"/>
      <c r="AEK8" s="437"/>
      <c r="AEL8" s="437"/>
      <c r="AEM8" s="437"/>
      <c r="AEN8" s="437"/>
      <c r="AEO8" s="437"/>
      <c r="AEP8" s="437"/>
      <c r="AEQ8" s="515"/>
      <c r="AER8" s="516"/>
      <c r="AES8" s="516"/>
      <c r="AET8" s="516"/>
      <c r="AEU8" s="516"/>
      <c r="AEV8" s="516"/>
      <c r="AEW8" s="516"/>
      <c r="AEX8" s="516"/>
      <c r="AEY8" s="516"/>
      <c r="AEZ8" s="516"/>
      <c r="AFA8" s="516"/>
      <c r="AFB8" s="516"/>
      <c r="AFC8" s="516"/>
      <c r="AFD8" s="515"/>
      <c r="AFE8" s="516"/>
      <c r="AFF8" s="516"/>
      <c r="AFG8" s="516"/>
      <c r="AFH8" s="516"/>
      <c r="AFI8" s="516"/>
      <c r="AFJ8" s="516"/>
      <c r="AFK8" s="516"/>
      <c r="AFL8" s="516"/>
      <c r="AFM8" s="516"/>
      <c r="AFN8" s="516"/>
      <c r="AFO8" s="516"/>
      <c r="AFP8" s="516"/>
      <c r="AFQ8" s="446"/>
      <c r="AFR8" s="437"/>
      <c r="AFS8" s="437"/>
      <c r="AFT8" s="437"/>
      <c r="AFU8" s="437"/>
      <c r="AFV8" s="437"/>
      <c r="AFW8" s="437"/>
      <c r="AFX8" s="437"/>
      <c r="AFY8" s="437"/>
      <c r="AFZ8" s="437"/>
      <c r="AGA8" s="437"/>
      <c r="AGB8" s="437"/>
      <c r="AGC8" s="437"/>
      <c r="AGD8" s="458"/>
      <c r="AGE8" s="437"/>
      <c r="AGF8" s="437"/>
      <c r="AGG8" s="437"/>
      <c r="AGH8" s="437"/>
      <c r="AGI8" s="437"/>
      <c r="AGJ8" s="437"/>
      <c r="AGK8" s="437"/>
      <c r="AGL8" s="437"/>
      <c r="AGM8" s="437"/>
      <c r="AGN8" s="437"/>
      <c r="AGO8" s="437"/>
      <c r="AGP8" s="437"/>
      <c r="AGQ8" s="446"/>
      <c r="AGR8" s="437"/>
      <c r="AGS8" s="437"/>
      <c r="AGT8" s="437"/>
      <c r="AGU8" s="437"/>
      <c r="AGV8" s="437"/>
      <c r="AGW8" s="437"/>
      <c r="AGX8" s="437"/>
      <c r="AGY8" s="437"/>
      <c r="AGZ8" s="437"/>
      <c r="AHA8" s="437"/>
      <c r="AHB8" s="437"/>
      <c r="AHC8" s="437"/>
      <c r="AHD8" s="446"/>
      <c r="AHE8" s="437"/>
      <c r="AHF8" s="437"/>
      <c r="AHG8" s="437"/>
      <c r="AHH8" s="437"/>
      <c r="AHI8" s="437"/>
      <c r="AHJ8" s="437"/>
      <c r="AHK8" s="437"/>
      <c r="AHL8" s="437"/>
      <c r="AHM8" s="437"/>
      <c r="AHN8" s="437"/>
      <c r="AHO8" s="437"/>
      <c r="AHP8" s="437"/>
      <c r="AHQ8" s="446"/>
      <c r="AHR8" s="437"/>
      <c r="AHS8" s="437"/>
      <c r="AHT8" s="437"/>
      <c r="AHU8" s="437"/>
      <c r="AHV8" s="437"/>
      <c r="AHW8" s="437"/>
      <c r="AHX8" s="437"/>
      <c r="AHY8" s="437"/>
      <c r="AHZ8" s="437"/>
      <c r="AIA8" s="437"/>
      <c r="AIB8" s="437"/>
      <c r="AIC8" s="437"/>
      <c r="AID8" s="446"/>
      <c r="AIE8" s="437"/>
      <c r="AIF8" s="437"/>
      <c r="AIG8" s="437"/>
      <c r="AIH8" s="437"/>
      <c r="AII8" s="437"/>
      <c r="AIJ8" s="437"/>
      <c r="AIK8" s="437"/>
      <c r="AIL8" s="437"/>
      <c r="AIM8" s="437"/>
      <c r="AIN8" s="437"/>
      <c r="AIO8" s="437"/>
      <c r="AIP8" s="437"/>
      <c r="AIQ8" s="446"/>
      <c r="AIR8" s="437"/>
      <c r="AIS8" s="437"/>
      <c r="AIT8" s="437"/>
      <c r="AIU8" s="437"/>
      <c r="AIV8" s="437"/>
      <c r="AIW8" s="437"/>
      <c r="AIX8" s="437"/>
      <c r="AIY8" s="437"/>
      <c r="AIZ8" s="437"/>
      <c r="AJA8" s="437"/>
      <c r="AJB8" s="437"/>
      <c r="AJC8" s="437"/>
      <c r="AJD8" s="446"/>
      <c r="AJE8" s="437"/>
      <c r="AJF8" s="437"/>
      <c r="AJG8" s="437"/>
      <c r="AJH8" s="437"/>
      <c r="AJI8" s="437"/>
      <c r="AJJ8" s="437"/>
      <c r="AJK8" s="437"/>
      <c r="AJL8" s="437"/>
      <c r="AJM8" s="437"/>
      <c r="AJN8" s="437"/>
      <c r="AJO8" s="437"/>
      <c r="AJP8" s="437"/>
      <c r="AJQ8" s="446"/>
      <c r="AJR8" s="437"/>
      <c r="AJS8" s="437"/>
      <c r="AJT8" s="437"/>
      <c r="AJU8" s="437"/>
      <c r="AJV8" s="437"/>
      <c r="AJW8" s="437"/>
      <c r="AJX8" s="437"/>
      <c r="AJY8" s="437"/>
      <c r="AJZ8" s="437"/>
      <c r="AKA8" s="437"/>
      <c r="AKB8" s="437"/>
      <c r="AKC8" s="437"/>
      <c r="AKD8" s="446"/>
      <c r="AKE8" s="437"/>
      <c r="AKF8" s="437"/>
      <c r="AKG8" s="437"/>
      <c r="AKH8" s="437"/>
      <c r="AKI8" s="437"/>
      <c r="AKJ8" s="437"/>
      <c r="AKK8" s="437"/>
      <c r="AKL8" s="437"/>
      <c r="AKM8" s="437"/>
      <c r="AKN8" s="437"/>
      <c r="AKO8" s="437"/>
      <c r="AKP8" s="437"/>
      <c r="AKQ8" s="446"/>
      <c r="AKR8" s="437"/>
      <c r="AKS8" s="437"/>
      <c r="AKT8" s="437"/>
      <c r="AKU8" s="437"/>
      <c r="AKV8" s="437"/>
      <c r="AKW8" s="437"/>
      <c r="AKX8" s="437"/>
      <c r="AKY8" s="437"/>
      <c r="AKZ8" s="437"/>
      <c r="ALA8" s="437"/>
      <c r="ALB8" s="437"/>
      <c r="ALC8" s="437"/>
      <c r="ALD8" s="446"/>
      <c r="ALE8" s="437"/>
      <c r="ALF8" s="437"/>
      <c r="ALG8" s="437"/>
      <c r="ALH8" s="437"/>
      <c r="ALI8" s="437"/>
      <c r="ALJ8" s="437"/>
      <c r="ALK8" s="437"/>
      <c r="ALL8" s="437"/>
      <c r="ALM8" s="437"/>
      <c r="ALN8" s="437"/>
      <c r="ALO8" s="437"/>
      <c r="ALP8" s="437"/>
      <c r="ALQ8" s="446"/>
      <c r="ALR8" s="437"/>
      <c r="ALS8" s="437"/>
      <c r="ALT8" s="437"/>
      <c r="ALU8" s="437"/>
      <c r="ALV8" s="437"/>
      <c r="ALW8" s="437"/>
      <c r="ALX8" s="437"/>
      <c r="ALY8" s="437"/>
      <c r="ALZ8" s="437"/>
      <c r="AMA8" s="437"/>
      <c r="AMB8" s="437"/>
      <c r="AMC8" s="437"/>
      <c r="AMD8" s="446"/>
      <c r="AME8" s="437"/>
      <c r="AMF8" s="437"/>
      <c r="AMG8" s="437"/>
      <c r="AMH8" s="437"/>
      <c r="AMI8" s="437"/>
      <c r="AMJ8" s="437"/>
      <c r="AMK8" s="437"/>
      <c r="AML8" s="437"/>
      <c r="AMM8" s="437"/>
      <c r="AMN8" s="437"/>
      <c r="AMO8" s="437"/>
      <c r="AMP8" s="437"/>
      <c r="AMQ8" s="446"/>
      <c r="AMR8" s="437"/>
      <c r="AMS8" s="437"/>
      <c r="AMT8" s="437"/>
      <c r="AMU8" s="437"/>
      <c r="AMV8" s="437"/>
      <c r="AMW8" s="437"/>
      <c r="AMX8" s="437"/>
      <c r="AMY8" s="437"/>
      <c r="AMZ8" s="437"/>
      <c r="ANA8" s="437"/>
      <c r="ANB8" s="437"/>
      <c r="ANC8" s="437"/>
      <c r="AND8" s="446"/>
      <c r="ANE8" s="437"/>
      <c r="ANF8" s="437"/>
      <c r="ANG8" s="437"/>
      <c r="ANH8" s="437"/>
      <c r="ANI8" s="437"/>
      <c r="ANJ8" s="437"/>
      <c r="ANK8" s="437"/>
      <c r="ANL8" s="437"/>
      <c r="ANM8" s="437"/>
      <c r="ANN8" s="437"/>
      <c r="ANO8" s="437"/>
      <c r="ANP8" s="437"/>
      <c r="ANQ8" s="446"/>
      <c r="ANR8" s="437"/>
      <c r="ANS8" s="437"/>
      <c r="ANT8" s="437"/>
      <c r="ANU8" s="437"/>
      <c r="ANV8" s="437"/>
      <c r="ANW8" s="437"/>
      <c r="ANX8" s="437"/>
      <c r="ANY8" s="437"/>
      <c r="ANZ8" s="437"/>
      <c r="AOA8" s="437"/>
      <c r="AOB8" s="437"/>
      <c r="AOC8" s="437"/>
      <c r="AOD8" s="446"/>
      <c r="AOE8" s="437"/>
      <c r="AOF8" s="437"/>
      <c r="AOG8" s="437"/>
      <c r="AOH8" s="437"/>
      <c r="AOI8" s="437"/>
      <c r="AOJ8" s="437"/>
      <c r="AOK8" s="437"/>
      <c r="AOL8" s="437"/>
      <c r="AOM8" s="437"/>
      <c r="AON8" s="437"/>
      <c r="AOO8" s="437"/>
      <c r="AOP8" s="437"/>
      <c r="AOQ8" s="446"/>
      <c r="AOR8" s="437"/>
      <c r="AOS8" s="437"/>
      <c r="AOT8" s="437"/>
      <c r="AOU8" s="437"/>
      <c r="AOV8" s="437"/>
      <c r="AOW8" s="437"/>
      <c r="AOX8" s="437"/>
      <c r="AOY8" s="437"/>
      <c r="AOZ8" s="437"/>
      <c r="APA8" s="437"/>
      <c r="APB8" s="437"/>
      <c r="APC8" s="437"/>
      <c r="APD8" s="446"/>
      <c r="APE8" s="437"/>
      <c r="APF8" s="437"/>
      <c r="APG8" s="437"/>
      <c r="APH8" s="437"/>
      <c r="API8" s="437"/>
      <c r="APJ8" s="437"/>
      <c r="APK8" s="437"/>
      <c r="APL8" s="437"/>
      <c r="APM8" s="437"/>
      <c r="APN8" s="437"/>
      <c r="APO8" s="437"/>
      <c r="APP8" s="437"/>
      <c r="APQ8" s="446"/>
      <c r="APR8" s="437"/>
      <c r="APS8" s="437"/>
      <c r="APT8" s="437"/>
      <c r="APU8" s="437"/>
      <c r="APV8" s="437"/>
      <c r="APW8" s="437"/>
      <c r="APX8" s="437"/>
      <c r="APY8" s="437"/>
      <c r="APZ8" s="437"/>
      <c r="AQA8" s="437"/>
      <c r="AQB8" s="437"/>
      <c r="AQC8" s="437"/>
      <c r="AQD8" s="446"/>
      <c r="AQE8" s="437"/>
      <c r="AQF8" s="437"/>
      <c r="AQG8" s="437"/>
      <c r="AQH8" s="437"/>
      <c r="AQI8" s="437"/>
      <c r="AQJ8" s="437"/>
      <c r="AQK8" s="437"/>
      <c r="AQL8" s="437"/>
      <c r="AQM8" s="437"/>
      <c r="AQN8" s="437"/>
      <c r="AQO8" s="437"/>
      <c r="AQP8" s="437"/>
      <c r="AQQ8" s="446"/>
      <c r="AQR8" s="437"/>
      <c r="AQS8" s="437"/>
      <c r="AQT8" s="437"/>
      <c r="AQU8" s="437"/>
      <c r="AQV8" s="437"/>
      <c r="AQW8" s="437"/>
      <c r="AQX8" s="437"/>
      <c r="AQY8" s="437"/>
      <c r="AQZ8" s="437"/>
      <c r="ARA8" s="437"/>
      <c r="ARB8" s="437"/>
      <c r="ARC8" s="437"/>
      <c r="ARD8" s="446"/>
      <c r="ARE8" s="437"/>
      <c r="ARF8" s="437"/>
      <c r="ARG8" s="437"/>
      <c r="ARH8" s="437"/>
      <c r="ARI8" s="437"/>
      <c r="ARJ8" s="437"/>
      <c r="ARK8" s="437"/>
      <c r="ARL8" s="437"/>
      <c r="ARM8" s="437"/>
      <c r="ARN8" s="437"/>
      <c r="ARO8" s="437"/>
      <c r="ARP8" s="437"/>
      <c r="ARQ8" s="446"/>
      <c r="ARR8" s="437"/>
      <c r="ARS8" s="437"/>
      <c r="ART8" s="437"/>
      <c r="ARU8" s="437"/>
      <c r="ARV8" s="437"/>
      <c r="ARW8" s="437"/>
      <c r="ARX8" s="437"/>
      <c r="ARY8" s="437"/>
      <c r="ARZ8" s="437"/>
      <c r="ASA8" s="437"/>
      <c r="ASB8" s="437"/>
      <c r="ASC8" s="437"/>
      <c r="ASD8" s="446"/>
      <c r="ASE8" s="437"/>
      <c r="ASF8" s="437"/>
      <c r="ASG8" s="437"/>
      <c r="ASH8" s="437"/>
      <c r="ASI8" s="437"/>
      <c r="ASJ8" s="437"/>
      <c r="ASK8" s="437"/>
      <c r="ASL8" s="437"/>
      <c r="ASM8" s="437"/>
      <c r="ASN8" s="437"/>
      <c r="ASO8" s="437"/>
      <c r="ASP8" s="437"/>
      <c r="ASQ8" s="446"/>
      <c r="ASR8" s="437"/>
      <c r="ASS8" s="437"/>
      <c r="AST8" s="437"/>
      <c r="ASU8" s="437"/>
      <c r="ASV8" s="437"/>
      <c r="ASW8" s="437"/>
      <c r="ASX8" s="437"/>
      <c r="ASY8" s="437"/>
      <c r="ASZ8" s="437"/>
      <c r="ATA8" s="437"/>
      <c r="ATB8" s="437"/>
      <c r="ATC8" s="437"/>
      <c r="ATD8" s="446"/>
      <c r="ATE8" s="437"/>
      <c r="ATF8" s="437"/>
      <c r="ATG8" s="437"/>
      <c r="ATH8" s="437"/>
      <c r="ATI8" s="437"/>
      <c r="ATJ8" s="437"/>
      <c r="ATK8" s="437"/>
      <c r="ATL8" s="437"/>
      <c r="ATM8" s="437"/>
      <c r="ATN8" s="437"/>
      <c r="ATO8" s="437"/>
      <c r="ATP8" s="437"/>
      <c r="ATQ8" s="515"/>
      <c r="ATR8" s="516"/>
      <c r="ATS8" s="516"/>
      <c r="ATT8" s="516"/>
      <c r="ATU8" s="516"/>
      <c r="ATV8" s="516"/>
      <c r="ATW8" s="516"/>
      <c r="ATX8" s="516"/>
      <c r="ATY8" s="516"/>
      <c r="ATZ8" s="516"/>
      <c r="AUA8" s="516"/>
      <c r="AUB8" s="516"/>
      <c r="AUC8" s="516"/>
      <c r="AUD8" s="515"/>
      <c r="AUE8" s="516"/>
      <c r="AUF8" s="516"/>
      <c r="AUG8" s="516"/>
      <c r="AUH8" s="516"/>
      <c r="AUI8" s="516"/>
      <c r="AUJ8" s="516"/>
      <c r="AUK8" s="516"/>
      <c r="AUL8" s="516"/>
      <c r="AUM8" s="516"/>
      <c r="AUN8" s="516"/>
      <c r="AUO8" s="516"/>
      <c r="AUP8" s="516"/>
      <c r="AUQ8" s="446"/>
      <c r="AUR8" s="437"/>
      <c r="AUS8" s="437"/>
      <c r="AUT8" s="437"/>
      <c r="AUU8" s="437"/>
      <c r="AUV8" s="437"/>
      <c r="AUW8" s="437"/>
      <c r="AUX8" s="437"/>
      <c r="AUY8" s="437"/>
      <c r="AUZ8" s="437"/>
      <c r="AVA8" s="437"/>
      <c r="AVB8" s="437"/>
      <c r="AVC8" s="437"/>
      <c r="AVD8" s="446"/>
      <c r="AVE8" s="437"/>
      <c r="AVF8" s="437"/>
      <c r="AVG8" s="437"/>
      <c r="AVH8" s="437"/>
      <c r="AVI8" s="437"/>
      <c r="AVJ8" s="437"/>
      <c r="AVK8" s="437"/>
      <c r="AVL8" s="437"/>
      <c r="AVM8" s="437"/>
      <c r="AVN8" s="437"/>
      <c r="AVO8" s="437"/>
      <c r="AVP8" s="437"/>
      <c r="AVQ8" s="446"/>
      <c r="AVR8" s="437"/>
      <c r="AVS8" s="437"/>
      <c r="AVT8" s="437"/>
      <c r="AVU8" s="437"/>
      <c r="AVV8" s="437"/>
      <c r="AVW8" s="437"/>
      <c r="AVX8" s="437"/>
      <c r="AVY8" s="437"/>
      <c r="AVZ8" s="437"/>
      <c r="AWA8" s="437"/>
      <c r="AWB8" s="437"/>
      <c r="AWC8" s="437"/>
      <c r="AWD8" s="446"/>
      <c r="AWE8" s="437"/>
      <c r="AWF8" s="437"/>
      <c r="AWG8" s="437"/>
      <c r="AWH8" s="437"/>
      <c r="AWI8" s="437"/>
      <c r="AWJ8" s="437"/>
      <c r="AWK8" s="437"/>
      <c r="AWL8" s="437"/>
      <c r="AWM8" s="437"/>
      <c r="AWN8" s="437"/>
      <c r="AWO8" s="437"/>
      <c r="AWP8" s="437"/>
      <c r="AWQ8" s="446"/>
      <c r="AWR8" s="437"/>
      <c r="AWS8" s="437"/>
      <c r="AWT8" s="437"/>
      <c r="AWU8" s="437"/>
      <c r="AWV8" s="437"/>
      <c r="AWW8" s="437"/>
      <c r="AWX8" s="437"/>
      <c r="AWY8" s="437"/>
      <c r="AWZ8" s="437"/>
      <c r="AXA8" s="437"/>
      <c r="AXB8" s="437"/>
      <c r="AXC8" s="437"/>
      <c r="AXD8" s="446"/>
      <c r="AXE8" s="437"/>
      <c r="AXF8" s="437"/>
      <c r="AXG8" s="437"/>
      <c r="AXH8" s="437"/>
      <c r="AXI8" s="437"/>
      <c r="AXJ8" s="437"/>
      <c r="AXK8" s="437"/>
      <c r="AXL8" s="437"/>
      <c r="AXM8" s="437"/>
      <c r="AXN8" s="437"/>
      <c r="AXO8" s="437"/>
      <c r="AXP8" s="437"/>
      <c r="AXQ8" s="446"/>
      <c r="AXR8" s="437"/>
      <c r="AXS8" s="437"/>
      <c r="AXT8" s="437"/>
      <c r="AXU8" s="437"/>
      <c r="AXV8" s="437"/>
      <c r="AXW8" s="437"/>
      <c r="AXX8" s="437"/>
      <c r="AXY8" s="437"/>
      <c r="AXZ8" s="437"/>
      <c r="AYA8" s="437"/>
      <c r="AYB8" s="437"/>
      <c r="AYC8" s="437"/>
      <c r="AYD8" s="446"/>
      <c r="AYE8" s="437"/>
      <c r="AYF8" s="437"/>
      <c r="AYG8" s="437"/>
      <c r="AYH8" s="437"/>
      <c r="AYI8" s="437"/>
      <c r="AYJ8" s="437"/>
      <c r="AYK8" s="437"/>
      <c r="AYL8" s="437"/>
      <c r="AYM8" s="437"/>
      <c r="AYN8" s="437"/>
      <c r="AYO8" s="437"/>
      <c r="AYP8" s="437"/>
      <c r="AYQ8" s="446"/>
      <c r="AYR8" s="437"/>
      <c r="AYS8" s="437"/>
      <c r="AYT8" s="437"/>
      <c r="AYU8" s="437"/>
      <c r="AYV8" s="437"/>
      <c r="AYW8" s="437"/>
      <c r="AYX8" s="437"/>
      <c r="AYY8" s="437"/>
      <c r="AYZ8" s="437"/>
      <c r="AZA8" s="437"/>
      <c r="AZB8" s="437"/>
      <c r="AZC8" s="437"/>
      <c r="AZD8" s="446"/>
      <c r="AZE8" s="437"/>
      <c r="AZF8" s="437"/>
      <c r="AZG8" s="437"/>
      <c r="AZH8" s="437"/>
      <c r="AZI8" s="437"/>
      <c r="AZJ8" s="437"/>
      <c r="AZK8" s="437"/>
      <c r="AZL8" s="437"/>
      <c r="AZM8" s="437"/>
      <c r="AZN8" s="437"/>
      <c r="AZO8" s="437"/>
      <c r="AZP8" s="437"/>
      <c r="AZQ8" s="446"/>
      <c r="AZR8" s="437"/>
      <c r="AZS8" s="437"/>
      <c r="AZT8" s="437"/>
      <c r="AZU8" s="437"/>
      <c r="AZV8" s="437"/>
      <c r="AZW8" s="437"/>
      <c r="AZX8" s="437"/>
      <c r="AZY8" s="437"/>
      <c r="AZZ8" s="437"/>
      <c r="BAA8" s="437"/>
      <c r="BAB8" s="437"/>
      <c r="BAC8" s="437"/>
      <c r="BAD8" s="446"/>
      <c r="BAE8" s="437"/>
      <c r="BAF8" s="437"/>
      <c r="BAG8" s="437"/>
      <c r="BAH8" s="437"/>
      <c r="BAI8" s="437"/>
      <c r="BAJ8" s="437"/>
      <c r="BAK8" s="437"/>
      <c r="BAL8" s="437"/>
      <c r="BAM8" s="437"/>
      <c r="BAN8" s="437"/>
      <c r="BAO8" s="437"/>
      <c r="BAP8" s="437"/>
      <c r="BAQ8" s="446"/>
      <c r="BAR8" s="437"/>
      <c r="BAS8" s="437"/>
      <c r="BAT8" s="437"/>
      <c r="BAU8" s="437"/>
      <c r="BAV8" s="437"/>
      <c r="BAW8" s="437"/>
      <c r="BAX8" s="437"/>
      <c r="BAY8" s="437"/>
      <c r="BAZ8" s="437"/>
      <c r="BBA8" s="437"/>
      <c r="BBB8" s="437"/>
      <c r="BBC8" s="437"/>
      <c r="BBD8" s="446"/>
      <c r="BBE8" s="437"/>
      <c r="BBF8" s="437"/>
      <c r="BBG8" s="437"/>
      <c r="BBH8" s="437"/>
      <c r="BBI8" s="437"/>
      <c r="BBJ8" s="437"/>
      <c r="BBK8" s="437"/>
      <c r="BBL8" s="437"/>
      <c r="BBM8" s="437"/>
      <c r="BBN8" s="437"/>
      <c r="BBO8" s="437"/>
      <c r="BBP8" s="437"/>
      <c r="BBQ8" s="446"/>
      <c r="BBR8" s="437"/>
      <c r="BBS8" s="437"/>
      <c r="BBT8" s="437"/>
      <c r="BBU8" s="437"/>
      <c r="BBV8" s="437"/>
      <c r="BBW8" s="437"/>
      <c r="BBX8" s="437"/>
      <c r="BBY8" s="437"/>
      <c r="BBZ8" s="437"/>
      <c r="BCA8" s="437"/>
      <c r="BCB8" s="437"/>
      <c r="BCC8" s="437"/>
      <c r="BCD8" s="446"/>
      <c r="BCE8" s="437"/>
      <c r="BCF8" s="437"/>
      <c r="BCG8" s="437"/>
      <c r="BCH8" s="437"/>
      <c r="BCI8" s="437"/>
      <c r="BCJ8" s="437"/>
      <c r="BCK8" s="437"/>
      <c r="BCL8" s="437"/>
      <c r="BCM8" s="437"/>
      <c r="BCN8" s="437"/>
      <c r="BCO8" s="437"/>
      <c r="BCP8" s="437"/>
      <c r="BCQ8" s="446"/>
      <c r="BCR8" s="437"/>
      <c r="BCS8" s="437"/>
      <c r="BCT8" s="437"/>
      <c r="BCU8" s="437"/>
      <c r="BCV8" s="437"/>
      <c r="BCW8" s="437"/>
      <c r="BCX8" s="437"/>
      <c r="BCY8" s="437"/>
      <c r="BCZ8" s="437"/>
      <c r="BDA8" s="437"/>
      <c r="BDB8" s="437"/>
      <c r="BDC8" s="437"/>
      <c r="BDD8" s="446"/>
      <c r="BDE8" s="437"/>
      <c r="BDF8" s="437"/>
      <c r="BDG8" s="437"/>
      <c r="BDH8" s="437"/>
      <c r="BDI8" s="437"/>
      <c r="BDJ8" s="437"/>
      <c r="BDK8" s="437"/>
      <c r="BDL8" s="437"/>
      <c r="BDM8" s="437"/>
      <c r="BDN8" s="437"/>
      <c r="BDO8" s="437"/>
      <c r="BDP8" s="437"/>
      <c r="BDQ8" s="446"/>
      <c r="BDR8" s="437"/>
      <c r="BDS8" s="437"/>
      <c r="BDT8" s="437"/>
      <c r="BDU8" s="437"/>
      <c r="BDV8" s="437"/>
      <c r="BDW8" s="437"/>
      <c r="BDX8" s="437"/>
      <c r="BDY8" s="437"/>
      <c r="BDZ8" s="437"/>
      <c r="BEA8" s="437"/>
      <c r="BEB8" s="437"/>
      <c r="BEC8" s="437"/>
      <c r="BED8" s="446"/>
      <c r="BEE8" s="437"/>
      <c r="BEF8" s="437"/>
      <c r="BEG8" s="437"/>
      <c r="BEH8" s="437"/>
      <c r="BEI8" s="437"/>
      <c r="BEJ8" s="437"/>
      <c r="BEK8" s="437"/>
      <c r="BEL8" s="437"/>
      <c r="BEM8" s="437"/>
      <c r="BEN8" s="437"/>
      <c r="BEO8" s="437"/>
      <c r="BEP8" s="437"/>
      <c r="BEQ8" s="446"/>
      <c r="BER8" s="437"/>
      <c r="BES8" s="437"/>
      <c r="BET8" s="437"/>
      <c r="BEU8" s="437"/>
      <c r="BEV8" s="437"/>
      <c r="BEW8" s="437"/>
      <c r="BEX8" s="437"/>
      <c r="BEY8" s="437"/>
      <c r="BEZ8" s="437"/>
      <c r="BFA8" s="437"/>
      <c r="BFB8" s="437"/>
      <c r="BFC8" s="437"/>
      <c r="BFD8" s="446"/>
      <c r="BFE8" s="437"/>
      <c r="BFF8" s="437"/>
      <c r="BFG8" s="437"/>
      <c r="BFH8" s="437"/>
      <c r="BFI8" s="437"/>
      <c r="BFJ8" s="437"/>
      <c r="BFK8" s="437"/>
      <c r="BFL8" s="437"/>
      <c r="BFM8" s="437"/>
      <c r="BFN8" s="437"/>
      <c r="BFO8" s="437"/>
      <c r="BFP8" s="437"/>
      <c r="BFQ8" s="446"/>
      <c r="BFR8" s="437"/>
      <c r="BFS8" s="437"/>
      <c r="BFT8" s="437"/>
      <c r="BFU8" s="437"/>
      <c r="BFV8" s="437"/>
      <c r="BFW8" s="437"/>
      <c r="BFX8" s="437"/>
      <c r="BFY8" s="437"/>
      <c r="BFZ8" s="437"/>
      <c r="BGA8" s="437"/>
      <c r="BGB8" s="437"/>
      <c r="BGC8" s="437"/>
      <c r="BGD8" s="446"/>
      <c r="BGE8" s="437"/>
      <c r="BGF8" s="437"/>
      <c r="BGG8" s="437"/>
      <c r="BGH8" s="437"/>
      <c r="BGI8" s="437"/>
      <c r="BGJ8" s="437"/>
      <c r="BGK8" s="437"/>
      <c r="BGL8" s="437"/>
      <c r="BGM8" s="437"/>
      <c r="BGN8" s="437"/>
      <c r="BGO8" s="437"/>
      <c r="BGP8" s="437"/>
      <c r="BGQ8" s="446"/>
      <c r="BGR8" s="437"/>
      <c r="BGS8" s="437"/>
      <c r="BGT8" s="437"/>
      <c r="BGU8" s="437"/>
      <c r="BGV8" s="437"/>
      <c r="BGW8" s="437"/>
      <c r="BGX8" s="437"/>
      <c r="BGY8" s="437"/>
      <c r="BGZ8" s="437"/>
      <c r="BHA8" s="437"/>
      <c r="BHB8" s="437"/>
      <c r="BHC8" s="437"/>
      <c r="BHD8" s="331"/>
      <c r="BHE8" s="331"/>
      <c r="BHF8" s="331"/>
      <c r="BHG8" s="331"/>
      <c r="BHH8" s="331"/>
      <c r="BHI8" s="331"/>
      <c r="BHJ8" s="331"/>
      <c r="BHK8" s="331"/>
      <c r="BHL8" s="331"/>
      <c r="BHM8" s="331"/>
      <c r="BHN8" s="331"/>
      <c r="BHO8" s="331"/>
      <c r="BHP8" s="331"/>
      <c r="BHQ8" s="331"/>
      <c r="BHR8" s="331"/>
      <c r="BHS8" s="331"/>
      <c r="BHT8" s="331"/>
      <c r="BHU8" s="331"/>
      <c r="BHV8" s="331"/>
      <c r="BHW8" s="331"/>
      <c r="BHX8" s="331"/>
      <c r="BHY8" s="331"/>
      <c r="BHZ8" s="331"/>
      <c r="BIA8" s="331"/>
      <c r="BIB8" s="331"/>
      <c r="BIC8" s="331"/>
      <c r="BID8" s="331"/>
      <c r="BIE8" s="331"/>
      <c r="BIF8" s="331"/>
      <c r="BIG8" s="331"/>
      <c r="BIH8" s="331"/>
      <c r="BII8" s="331"/>
      <c r="BIJ8" s="331"/>
      <c r="BIK8" s="331"/>
      <c r="BIL8" s="331"/>
      <c r="BIM8" s="331"/>
      <c r="BIN8" s="331"/>
      <c r="BIO8" s="331"/>
      <c r="BIP8" s="331"/>
      <c r="BIQ8" s="331"/>
      <c r="BIR8" s="331"/>
      <c r="BIS8" s="331"/>
      <c r="BIT8" s="331"/>
      <c r="BIU8" s="331"/>
      <c r="BIV8" s="331"/>
      <c r="BIW8" s="331"/>
      <c r="BIX8" s="331"/>
      <c r="BIY8" s="331"/>
      <c r="BIZ8" s="331"/>
      <c r="BJA8" s="331"/>
      <c r="BJB8" s="331"/>
      <c r="BJC8" s="331"/>
      <c r="BJD8" s="331"/>
      <c r="BJE8" s="331"/>
      <c r="BJF8" s="331"/>
      <c r="BJG8" s="331"/>
      <c r="BJH8" s="331"/>
      <c r="BJI8" s="331"/>
      <c r="BJJ8" s="331"/>
      <c r="BJK8" s="331"/>
      <c r="BJL8" s="331"/>
    </row>
    <row r="9" spans="1:1707">
      <c r="A9" s="920" t="s">
        <v>40</v>
      </c>
      <c r="B9" s="920"/>
      <c r="C9" s="353"/>
      <c r="D9" s="464">
        <f>IF(DADOS!BF7=11,2,IF(DADOS!BF7=22,4,IF(DADOS!BF7=33,6,DADOS!BF7)))</f>
        <v>2</v>
      </c>
      <c r="E9" s="465"/>
      <c r="F9" s="465"/>
      <c r="G9" s="465"/>
      <c r="H9" s="465"/>
      <c r="I9" s="465"/>
      <c r="J9" s="465"/>
      <c r="K9" s="465"/>
      <c r="L9" s="465"/>
      <c r="M9" s="465"/>
      <c r="N9" s="465"/>
      <c r="O9" s="465"/>
      <c r="P9" s="465"/>
      <c r="Q9" s="432">
        <f>IF(D9+1=10,1,D9+1)</f>
        <v>3</v>
      </c>
      <c r="R9" s="465"/>
      <c r="S9" s="465"/>
      <c r="T9" s="465"/>
      <c r="U9" s="465"/>
      <c r="V9" s="465"/>
      <c r="W9" s="465"/>
      <c r="X9" s="465"/>
      <c r="Y9" s="465"/>
      <c r="Z9" s="465"/>
      <c r="AA9" s="465"/>
      <c r="AB9" s="465"/>
      <c r="AC9" s="465"/>
      <c r="AD9" s="356">
        <f>IF(Q9=1,2,IF(Q9=2,3,IF(Q9=3,4,IF(Q9=4,5,IF(Q9=5,6,IF(Q9=6,7,IF(Q9=7,8,IF(Q9=8,9,IF(Q9=9,1,SE0)))))))))</f>
        <v>4</v>
      </c>
      <c r="AE9" s="465"/>
      <c r="AF9" s="465"/>
      <c r="AG9" s="465"/>
      <c r="AH9" s="465"/>
      <c r="AI9" s="465"/>
      <c r="AJ9" s="465"/>
      <c r="AK9" s="465"/>
      <c r="AL9" s="465"/>
      <c r="AM9" s="465"/>
      <c r="AN9" s="465"/>
      <c r="AO9" s="465"/>
      <c r="AP9" s="465"/>
      <c r="AQ9" s="356">
        <f>IF(AD9=1,2,IF(AD9=2,3,IF(AD9=3,4,IF(AD9=4,5,IF(AD9=5,6,IF(AD9=6,7,IF(AD9=7,8,IF(AD9=8,9,IF(AD9=9,1,0)))))))))</f>
        <v>5</v>
      </c>
      <c r="AR9" s="465"/>
      <c r="AS9" s="465"/>
      <c r="AT9" s="465"/>
      <c r="AU9" s="465"/>
      <c r="AV9" s="465"/>
      <c r="AW9" s="465"/>
      <c r="AX9" s="465"/>
      <c r="AY9" s="465"/>
      <c r="AZ9" s="465"/>
      <c r="BA9" s="465"/>
      <c r="BB9" s="465"/>
      <c r="BC9" s="465"/>
      <c r="BD9" s="356">
        <f>IF(AQ9=1,2,IF(AQ9=2,3,IF(AQ9=3,4,IF(AQ9=4,5,IF(AQ9=5,6,IF(AQ9=6,7,IF(AQ9=7,8,IF(AQ9=8,9,IF(AQ9=9,1,0)))))))))</f>
        <v>6</v>
      </c>
      <c r="BE9" s="465"/>
      <c r="BF9" s="465"/>
      <c r="BG9" s="465"/>
      <c r="BH9" s="465"/>
      <c r="BI9" s="465"/>
      <c r="BJ9" s="465"/>
      <c r="BK9" s="465"/>
      <c r="BL9" s="465"/>
      <c r="BM9" s="465"/>
      <c r="BN9" s="465"/>
      <c r="BO9" s="465"/>
      <c r="BP9" s="465"/>
      <c r="BQ9" s="356">
        <f>IF(BD9=1,2,IF(BD9=2,3,IF(BD9=3,4,IF(BD9=4,5,IF(BD9=5,6,IF(BD9=6,7,IF(BD9=7,8,IF(BD9=8,9,IF(BD9=9,1,0)))))))))</f>
        <v>7</v>
      </c>
      <c r="BR9" s="465"/>
      <c r="BS9" s="465"/>
      <c r="BT9" s="465"/>
      <c r="BU9" s="465"/>
      <c r="BV9" s="465"/>
      <c r="BW9" s="465"/>
      <c r="BX9" s="465"/>
      <c r="BY9" s="465"/>
      <c r="BZ9" s="465"/>
      <c r="CA9" s="465"/>
      <c r="CB9" s="465"/>
      <c r="CC9" s="465"/>
      <c r="CD9" s="356">
        <f>IF(BQ9=1,2,IF(BQ9=2,3,IF(BQ9=3,4,IF(BQ9=4,5,IF(BQ9=5,6,IF(BQ9=6,7,IF(BQ9=7,8,IF(BQ9=8,9,IF(BQ9=9,1,0)))))))))</f>
        <v>8</v>
      </c>
      <c r="CE9" s="465"/>
      <c r="CF9" s="465"/>
      <c r="CG9" s="465"/>
      <c r="CH9" s="465"/>
      <c r="CI9" s="465"/>
      <c r="CJ9" s="465"/>
      <c r="CK9" s="465"/>
      <c r="CL9" s="465"/>
      <c r="CM9" s="465"/>
      <c r="CN9" s="465"/>
      <c r="CO9" s="465"/>
      <c r="CP9" s="465"/>
      <c r="CQ9" s="356">
        <f>IF(CD9=1,2,IF(CD9=2,3,IF(CD9=3,4,IF(CD9=4,5,IF(CD9=5,6,IF(CD9=6,7,IF(CD9=7,8,IF(CD9=8,9,IF(CD9=9,1,0)))))))))</f>
        <v>9</v>
      </c>
      <c r="CR9" s="465"/>
      <c r="CS9" s="465"/>
      <c r="CT9" s="465"/>
      <c r="CU9" s="465"/>
      <c r="CV9" s="465"/>
      <c r="CW9" s="465"/>
      <c r="CX9" s="465"/>
      <c r="CY9" s="465"/>
      <c r="CZ9" s="465"/>
      <c r="DA9" s="465"/>
      <c r="DB9" s="465"/>
      <c r="DC9" s="465"/>
      <c r="DD9" s="356">
        <f>IF(CQ9=1,2,IF(CQ9=2,3,IF(CQ9=3,4,IF(CQ9=4,5,IF(CQ9=5,6,IF(CQ9=6,7,IF(CQ9=7,8,IF(CQ9=8,9,IF(CQ9=9,1,0)))))))))</f>
        <v>1</v>
      </c>
      <c r="DE9" s="465"/>
      <c r="DF9" s="465"/>
      <c r="DG9" s="465"/>
      <c r="DH9" s="465"/>
      <c r="DI9" s="465"/>
      <c r="DJ9" s="465"/>
      <c r="DK9" s="465"/>
      <c r="DL9" s="465"/>
      <c r="DM9" s="465"/>
      <c r="DN9" s="465"/>
      <c r="DO9" s="465"/>
      <c r="DP9" s="465"/>
      <c r="DQ9" s="356">
        <f>IF(DD9=1,2,IF(DD9=2,3,IF(DD9=3,4,IF(DD9=4,5,IF(DD9=5,6,IF(DD9=6,7,IF(DD9=7,8,IF(DD9=8,9,IF(DD9=9,1,0)))))))))</f>
        <v>2</v>
      </c>
      <c r="DR9" s="465"/>
      <c r="DS9" s="465"/>
      <c r="DT9" s="465"/>
      <c r="DU9" s="465"/>
      <c r="DV9" s="465"/>
      <c r="DW9" s="465"/>
      <c r="DX9" s="465"/>
      <c r="DY9" s="465"/>
      <c r="DZ9" s="465"/>
      <c r="EA9" s="465"/>
      <c r="EB9" s="465"/>
      <c r="EC9" s="465"/>
      <c r="ED9" s="356">
        <f>IF(DQ9=1,2,IF(DQ9=2,3,IF(DQ9=3,4,IF(DQ9=4,5,IF(DQ9=5,6,IF(DQ9=6,7,IF(DQ9=7,8,IF(DQ9=8,9,IF(DQ9=9,1,0)))))))))</f>
        <v>3</v>
      </c>
      <c r="EE9" s="465"/>
      <c r="EF9" s="465"/>
      <c r="EG9" s="465"/>
      <c r="EH9" s="465"/>
      <c r="EI9" s="465"/>
      <c r="EJ9" s="465"/>
      <c r="EK9" s="465"/>
      <c r="EL9" s="465"/>
      <c r="EM9" s="465"/>
      <c r="EN9" s="465"/>
      <c r="EO9" s="465"/>
      <c r="EP9" s="465"/>
      <c r="EQ9" s="356">
        <f>IF(ED9=1,2,IF(ED9=2,3,IF(ED9=3,4,IF(ED9=4,5,IF(ED9=5,6,IF(ED9=6,7,IF(ED9=7,8,IF(ED9=8,9,IF(ED9=9,1,0)))))))))</f>
        <v>4</v>
      </c>
      <c r="ER9" s="465"/>
      <c r="ES9" s="465"/>
      <c r="ET9" s="465"/>
      <c r="EU9" s="465"/>
      <c r="EV9" s="465"/>
      <c r="EW9" s="465"/>
      <c r="EX9" s="465"/>
      <c r="EY9" s="465"/>
      <c r="EZ9" s="465"/>
      <c r="FA9" s="465"/>
      <c r="FB9" s="465"/>
      <c r="FC9" s="465"/>
      <c r="FD9" s="356">
        <f>IF(EQ9=1,2,IF(EQ9=2,3,IF(EQ9=3,4,IF(EQ9=4,5,IF(EQ9=5,6,IF(EQ9=6,7,IF(EQ9=7,8,IF(EQ9=8,9,IF(EQ9=9,1,0)))))))))</f>
        <v>5</v>
      </c>
      <c r="FE9" s="465"/>
      <c r="FF9" s="465"/>
      <c r="FG9" s="465"/>
      <c r="FH9" s="465"/>
      <c r="FI9" s="465"/>
      <c r="FJ9" s="465"/>
      <c r="FK9" s="465"/>
      <c r="FL9" s="465"/>
      <c r="FM9" s="465"/>
      <c r="FN9" s="465"/>
      <c r="FO9" s="465"/>
      <c r="FP9" s="465"/>
      <c r="FQ9" s="356">
        <f>IF(FD9=1,2,IF(FD9=2,3,IF(FD9=3,4,IF(FD9=4,5,IF(FD9=5,6,IF(FD9=6,7,IF(FD9=7,8,IF(FD9=8,9,IF(FD9=9,1,0)))))))))</f>
        <v>6</v>
      </c>
      <c r="FR9" s="465"/>
      <c r="FS9" s="465"/>
      <c r="FT9" s="465"/>
      <c r="FU9" s="465"/>
      <c r="FV9" s="465"/>
      <c r="FW9" s="465"/>
      <c r="FX9" s="465"/>
      <c r="FY9" s="465"/>
      <c r="FZ9" s="465"/>
      <c r="GA9" s="465"/>
      <c r="GB9" s="465"/>
      <c r="GC9" s="465"/>
      <c r="GD9" s="356">
        <f>IF(FQ9=1,2,IF(FQ9=2,3,IF(FQ9=3,4,IF(FQ9=4,5,IF(FQ9=5,6,IF(FQ9=6,7,IF(FQ9=7,8,IF(FQ9=8,9,IF(FQ9=9,1,0)))))))))</f>
        <v>7</v>
      </c>
      <c r="GE9" s="465"/>
      <c r="GF9" s="465"/>
      <c r="GG9" s="465"/>
      <c r="GH9" s="465"/>
      <c r="GI9" s="465"/>
      <c r="GJ9" s="465"/>
      <c r="GK9" s="465"/>
      <c r="GL9" s="465"/>
      <c r="GM9" s="465"/>
      <c r="GN9" s="465"/>
      <c r="GO9" s="465"/>
      <c r="GP9" s="465"/>
      <c r="GQ9" s="356">
        <f>IF(GD9=1,2,IF(GD9=2,3,IF(GD9=3,4,IF(GD9=4,5,IF(GD9=5,6,IF(GD9=6,7,IF(GD9=7,8,IF(GD9=8,9,IF(GD9=9,1,0)))))))))</f>
        <v>8</v>
      </c>
      <c r="GR9" s="465"/>
      <c r="GS9" s="465"/>
      <c r="GT9" s="465"/>
      <c r="GU9" s="465"/>
      <c r="GV9" s="465"/>
      <c r="GW9" s="465"/>
      <c r="GX9" s="465"/>
      <c r="GY9" s="465"/>
      <c r="GZ9" s="465"/>
      <c r="HA9" s="465"/>
      <c r="HB9" s="465"/>
      <c r="HC9" s="465"/>
      <c r="HD9" s="356">
        <f>IF(GQ9=1,2,IF(GQ9=2,3,IF(GQ9=3,4,IF(GQ9=4,5,IF(GQ9=5,6,IF(GQ9=6,7,IF(GQ9=7,8,IF(GQ9=8,9,IF(GQ9=9,1,0)))))))))</f>
        <v>9</v>
      </c>
      <c r="HE9" s="465"/>
      <c r="HF9" s="465"/>
      <c r="HG9" s="465"/>
      <c r="HH9" s="465"/>
      <c r="HI9" s="465"/>
      <c r="HJ9" s="465"/>
      <c r="HK9" s="465"/>
      <c r="HL9" s="465"/>
      <c r="HM9" s="465"/>
      <c r="HN9" s="465"/>
      <c r="HO9" s="465"/>
      <c r="HP9" s="465"/>
      <c r="HQ9" s="356">
        <f>IF(HD9=1,2,IF(HD9=2,3,IF(HD9=3,4,IF(HD9=4,5,IF(HD9=5,6,IF(HD9=6,7,IF(HD9=7,8,IF(HD9=8,9,IF(HD9=9,1,0)))))))))</f>
        <v>1</v>
      </c>
      <c r="HR9" s="465"/>
      <c r="HS9" s="465"/>
      <c r="HT9" s="465"/>
      <c r="HU9" s="465"/>
      <c r="HV9" s="465"/>
      <c r="HW9" s="465"/>
      <c r="HX9" s="465"/>
      <c r="HY9" s="465"/>
      <c r="HZ9" s="465"/>
      <c r="IA9" s="465"/>
      <c r="IB9" s="465"/>
      <c r="IC9" s="465"/>
      <c r="ID9" s="356">
        <f>IF(HQ9=1,2,IF(HQ9=2,3,IF(HQ9=3,4,IF(HQ9=4,5,IF(HQ9=5,6,IF(HQ9=6,7,IF(HQ9=7,8,IF(HQ9=8,9,IF(HQ9=9,1,0)))))))))</f>
        <v>2</v>
      </c>
      <c r="IE9" s="465"/>
      <c r="IF9" s="465"/>
      <c r="IG9" s="465"/>
      <c r="IH9" s="465"/>
      <c r="II9" s="465"/>
      <c r="IJ9" s="465"/>
      <c r="IK9" s="465"/>
      <c r="IL9" s="465"/>
      <c r="IM9" s="465"/>
      <c r="IN9" s="465"/>
      <c r="IO9" s="465"/>
      <c r="IP9" s="465"/>
      <c r="IQ9" s="356">
        <f>IF(ID9=1,2,IF(ID9=2,3,IF(ID9=3,4,IF(ID9=4,5,IF(ID9=5,6,IF(ID9=6,7,IF(ID9=7,8,IF(ID9=8,9,IF(ID9=9,1,0)))))))))</f>
        <v>3</v>
      </c>
      <c r="IR9" s="465"/>
      <c r="IS9" s="465"/>
      <c r="IT9" s="465"/>
      <c r="IU9" s="465"/>
      <c r="IV9" s="465"/>
      <c r="IW9" s="465"/>
      <c r="IX9" s="465"/>
      <c r="IY9" s="465"/>
      <c r="IZ9" s="465"/>
      <c r="JA9" s="465"/>
      <c r="JB9" s="465"/>
      <c r="JC9" s="465"/>
      <c r="JD9" s="356">
        <f>IF(IQ9=1,2,IF(IQ9=2,3,IF(IQ9=3,4,IF(IQ9=4,5,IF(IQ9=5,6,IF(IQ9=6,7,IF(IQ9=7,8,IF(IQ9=8,9,IF(IQ9=9,1,0)))))))))</f>
        <v>4</v>
      </c>
      <c r="JE9" s="465"/>
      <c r="JF9" s="465"/>
      <c r="JG9" s="465"/>
      <c r="JH9" s="465"/>
      <c r="JI9" s="465"/>
      <c r="JJ9" s="465"/>
      <c r="JK9" s="465"/>
      <c r="JL9" s="465"/>
      <c r="JM9" s="465"/>
      <c r="JN9" s="465"/>
      <c r="JO9" s="465"/>
      <c r="JP9" s="465"/>
      <c r="JQ9" s="356">
        <f>IF(JD9=1,2,IF(JD9=2,3,IF(JD9=3,4,IF(JD9=4,5,IF(JD9=5,6,IF(JD9=6,7,IF(JD9=7,8,IF(JD9=8,9,IF(JD9=9,1,0)))))))))</f>
        <v>5</v>
      </c>
      <c r="JR9" s="465"/>
      <c r="JS9" s="465"/>
      <c r="JT9" s="465"/>
      <c r="JU9" s="465"/>
      <c r="JV9" s="465"/>
      <c r="JW9" s="465"/>
      <c r="JX9" s="465"/>
      <c r="JY9" s="465"/>
      <c r="JZ9" s="465"/>
      <c r="KA9" s="465"/>
      <c r="KB9" s="465"/>
      <c r="KC9" s="465"/>
      <c r="KD9" s="356">
        <f>IF(JQ9=1,2,IF(JQ9=2,3,IF(JQ9=3,4,IF(JQ9=4,5,IF(JQ9=5,6,IF(JQ9=6,7,IF(JQ9=7,8,IF(JQ9=8,9,IF(JQ9=9,1,0)))))))))</f>
        <v>6</v>
      </c>
      <c r="KE9" s="465"/>
      <c r="KF9" s="465"/>
      <c r="KG9" s="465"/>
      <c r="KH9" s="465"/>
      <c r="KI9" s="465"/>
      <c r="KJ9" s="465"/>
      <c r="KK9" s="465"/>
      <c r="KL9" s="465"/>
      <c r="KM9" s="465"/>
      <c r="KN9" s="465"/>
      <c r="KO9" s="465"/>
      <c r="KP9" s="465"/>
      <c r="KQ9" s="356">
        <f>IF(KD9=1,2,IF(KD9=2,3,IF(KD9=3,4,IF(KD9=4,5,IF(KD9=5,6,IF(KD9=6,7,IF(KD9=7,8,IF(KD9=8,9,IF(KD9=9,1,0)))))))))</f>
        <v>7</v>
      </c>
      <c r="KR9" s="465"/>
      <c r="KS9" s="465"/>
      <c r="KT9" s="465"/>
      <c r="KU9" s="465"/>
      <c r="KV9" s="465"/>
      <c r="KW9" s="465"/>
      <c r="KX9" s="465"/>
      <c r="KY9" s="465"/>
      <c r="KZ9" s="465"/>
      <c r="LA9" s="465"/>
      <c r="LB9" s="465"/>
      <c r="LC9" s="465"/>
      <c r="LD9" s="356">
        <f>IF(KQ9=1,2,IF(KQ9=2,3,IF(KQ9=3,4,IF(KQ9=4,5,IF(KQ9=5,6,IF(KQ9=6,7,IF(KQ9=7,8,IF(KQ9=8,9,IF(KQ9=9,1,0)))))))))</f>
        <v>8</v>
      </c>
      <c r="LE9" s="465"/>
      <c r="LF9" s="465"/>
      <c r="LG9" s="465"/>
      <c r="LH9" s="465"/>
      <c r="LI9" s="465"/>
      <c r="LJ9" s="465"/>
      <c r="LK9" s="465"/>
      <c r="LL9" s="465"/>
      <c r="LM9" s="465"/>
      <c r="LN9" s="465"/>
      <c r="LO9" s="465"/>
      <c r="LP9" s="465"/>
      <c r="LQ9" s="356">
        <f>IF(LD9=1,2,IF(LD9=2,3,IF(LD9=3,4,IF(LD9=4,5,IF(LD9=5,6,IF(LD9=6,7,IF(LD9=7,8,IF(LD9=8,9,IF(LD9=9,1,0)))))))))</f>
        <v>9</v>
      </c>
      <c r="LR9" s="465"/>
      <c r="LS9" s="465"/>
      <c r="LT9" s="465"/>
      <c r="LU9" s="465"/>
      <c r="LV9" s="465"/>
      <c r="LW9" s="465"/>
      <c r="LX9" s="465"/>
      <c r="LY9" s="465"/>
      <c r="LZ9" s="465"/>
      <c r="MA9" s="465"/>
      <c r="MB9" s="465"/>
      <c r="MC9" s="465"/>
      <c r="MD9" s="356">
        <f>IF(LQ9=1,2,IF(LQ9=2,3,IF(LQ9=3,4,IF(LQ9=4,5,IF(LQ9=5,6,IF(LQ9=6,7,IF(LQ9=7,8,IF(LQ9=8,9,IF(LQ9=9,1,0)))))))))</f>
        <v>1</v>
      </c>
      <c r="ME9" s="465"/>
      <c r="MF9" s="465"/>
      <c r="MG9" s="465"/>
      <c r="MH9" s="465"/>
      <c r="MI9" s="465"/>
      <c r="MJ9" s="465"/>
      <c r="MK9" s="465"/>
      <c r="ML9" s="465"/>
      <c r="MM9" s="465"/>
      <c r="MN9" s="465"/>
      <c r="MO9" s="465"/>
      <c r="MP9" s="465"/>
      <c r="MQ9" s="356">
        <f>IF(MD9=1,2,IF(MD9=2,3,IF(MD9=3,4,IF(MD9=4,5,IF(MD9=5,6,IF(MD9=6,7,IF(MD9=7,8,IF(MD9=8,9,IF(MD9=9,1,0)))))))))</f>
        <v>2</v>
      </c>
      <c r="MR9" s="465"/>
      <c r="MS9" s="465"/>
      <c r="MT9" s="465"/>
      <c r="MU9" s="465"/>
      <c r="MV9" s="465"/>
      <c r="MW9" s="465"/>
      <c r="MX9" s="465"/>
      <c r="MY9" s="465"/>
      <c r="MZ9" s="465"/>
      <c r="NA9" s="465"/>
      <c r="NB9" s="465"/>
      <c r="NC9" s="465"/>
      <c r="ND9" s="356">
        <f>IF(MQ9=1,2,IF(MQ9=2,3,IF(MQ9=3,4,IF(MQ9=4,5,IF(MQ9=5,6,IF(MQ9=6,7,IF(MQ9=7,8,IF(MQ9=8,9,IF(MQ9=9,1,0)))))))))</f>
        <v>3</v>
      </c>
      <c r="NE9" s="465"/>
      <c r="NF9" s="465"/>
      <c r="NG9" s="465"/>
      <c r="NH9" s="465"/>
      <c r="NI9" s="465"/>
      <c r="NJ9" s="465"/>
      <c r="NK9" s="465"/>
      <c r="NL9" s="465"/>
      <c r="NM9" s="465"/>
      <c r="NN9" s="465"/>
      <c r="NO9" s="465"/>
      <c r="NP9" s="465"/>
      <c r="NQ9" s="356">
        <f>IF(ND9=1,2,IF(ND9=2,3,IF(ND9=3,4,IF(ND9=4,5,IF(ND9=5,6,IF(ND9=6,7,IF(ND9=7,8,IF(ND9=8,9,IF(ND9=9,1,0)))))))))</f>
        <v>4</v>
      </c>
      <c r="NR9" s="465"/>
      <c r="NS9" s="465"/>
      <c r="NT9" s="465"/>
      <c r="NU9" s="465"/>
      <c r="NV9" s="465"/>
      <c r="NW9" s="465"/>
      <c r="NX9" s="465"/>
      <c r="NY9" s="465"/>
      <c r="NZ9" s="465"/>
      <c r="OA9" s="465"/>
      <c r="OB9" s="465"/>
      <c r="OC9" s="465"/>
      <c r="OD9" s="356">
        <f>IF(NQ9=1,2,IF(NQ9=2,3,IF(NQ9=3,4,IF(NQ9=4,5,IF(NQ9=5,6,IF(NQ9=6,7,IF(NQ9=7,8,IF(NQ9=8,9,IF(NQ9=9,1,0)))))))))</f>
        <v>5</v>
      </c>
      <c r="OE9" s="465"/>
      <c r="OF9" s="465"/>
      <c r="OG9" s="465"/>
      <c r="OH9" s="465"/>
      <c r="OI9" s="465"/>
      <c r="OJ9" s="465"/>
      <c r="OK9" s="465"/>
      <c r="OL9" s="465"/>
      <c r="OM9" s="465"/>
      <c r="ON9" s="465"/>
      <c r="OO9" s="465"/>
      <c r="OP9" s="465"/>
      <c r="OQ9" s="356">
        <f>IF(OD9=1,2,IF(OD9=2,3,IF(OD9=3,4,IF(OD9=4,5,IF(OD9=5,6,IF(OD9=6,7,IF(OD9=7,8,IF(OD9=8,9,IF(OD9=9,1,0)))))))))</f>
        <v>6</v>
      </c>
      <c r="OR9" s="465"/>
      <c r="OS9" s="465"/>
      <c r="OT9" s="465"/>
      <c r="OU9" s="465"/>
      <c r="OV9" s="465"/>
      <c r="OW9" s="465"/>
      <c r="OX9" s="465"/>
      <c r="OY9" s="465"/>
      <c r="OZ9" s="465"/>
      <c r="PA9" s="465"/>
      <c r="PB9" s="465"/>
      <c r="PC9" s="465"/>
      <c r="PD9" s="356">
        <f>IF(OQ9=1,2,IF(OQ9=2,3,IF(OQ9=3,4,IF(OQ9=4,5,IF(OQ9=5,6,IF(OQ9=6,7,IF(OQ9=7,8,IF(OQ9=8,9,IF(OQ9=9,1,0)))))))))</f>
        <v>7</v>
      </c>
      <c r="PE9" s="465"/>
      <c r="PF9" s="465"/>
      <c r="PG9" s="465"/>
      <c r="PH9" s="465"/>
      <c r="PI9" s="465"/>
      <c r="PJ9" s="465"/>
      <c r="PK9" s="465"/>
      <c r="PL9" s="465"/>
      <c r="PM9" s="465"/>
      <c r="PN9" s="465"/>
      <c r="PO9" s="465"/>
      <c r="PP9" s="465"/>
      <c r="PQ9" s="356">
        <f>IF(PD9=1,2,IF(PD9=2,3,IF(PD9=3,4,IF(PD9=4,5,IF(PD9=5,6,IF(PD9=6,7,IF(PD9=7,8,IF(PD9=8,9,IF(PD9=9,1,0)))))))))</f>
        <v>8</v>
      </c>
      <c r="PR9" s="465"/>
      <c r="PS9" s="465"/>
      <c r="PT9" s="465"/>
      <c r="PU9" s="465"/>
      <c r="PV9" s="465"/>
      <c r="PW9" s="465"/>
      <c r="PX9" s="465"/>
      <c r="PY9" s="465"/>
      <c r="PZ9" s="465"/>
      <c r="QA9" s="465"/>
      <c r="QB9" s="465"/>
      <c r="QC9" s="465"/>
      <c r="QD9" s="356">
        <f>IF(PQ9=1,2,IF(PQ9=2,3,IF(PQ9=3,4,IF(PQ9=4,5,IF(PQ9=5,6,IF(PQ9=6,7,IF(PQ9=7,8,IF(PQ9=8,9,IF(PQ9=9,1,0)))))))))</f>
        <v>9</v>
      </c>
      <c r="QE9" s="465"/>
      <c r="QF9" s="465"/>
      <c r="QG9" s="465"/>
      <c r="QH9" s="465"/>
      <c r="QI9" s="465"/>
      <c r="QJ9" s="465"/>
      <c r="QK9" s="465"/>
      <c r="QL9" s="465"/>
      <c r="QM9" s="465"/>
      <c r="QN9" s="465"/>
      <c r="QO9" s="465"/>
      <c r="QP9" s="465"/>
      <c r="QQ9" s="356">
        <f>IF(QD9=1,2,IF(QD9=2,3,IF(QD9=3,4,IF(QD9=4,5,IF(QD9=5,6,IF(QD9=6,7,IF(QD9=7,8,IF(QD9=8,9,IF(QD9=9,1,0)))))))))</f>
        <v>1</v>
      </c>
      <c r="QR9" s="465"/>
      <c r="QS9" s="465"/>
      <c r="QT9" s="465"/>
      <c r="QU9" s="465"/>
      <c r="QV9" s="465"/>
      <c r="QW9" s="465"/>
      <c r="QX9" s="465"/>
      <c r="QY9" s="465"/>
      <c r="QZ9" s="465"/>
      <c r="RA9" s="465"/>
      <c r="RB9" s="465"/>
      <c r="RC9" s="465"/>
      <c r="RD9" s="356">
        <f>IF(QQ9=1,2,IF(QQ9=2,3,IF(QQ9=3,4,IF(QQ9=4,5,IF(QQ9=5,6,IF(QQ9=6,7,IF(QQ9=7,8,IF(QQ9=8,9,IF(QQ9=9,1,0)))))))))</f>
        <v>2</v>
      </c>
      <c r="RE9" s="465"/>
      <c r="RF9" s="465"/>
      <c r="RG9" s="465"/>
      <c r="RH9" s="465"/>
      <c r="RI9" s="465"/>
      <c r="RJ9" s="465"/>
      <c r="RK9" s="465"/>
      <c r="RL9" s="465"/>
      <c r="RM9" s="465"/>
      <c r="RN9" s="465"/>
      <c r="RO9" s="465"/>
      <c r="RP9" s="465"/>
      <c r="RQ9" s="356">
        <f>IF(RD9=1,2,IF(RD9=2,3,IF(RD9=3,4,IF(RD9=4,5,IF(RD9=5,6,IF(RD9=6,7,IF(RD9=7,8,IF(RD9=8,9,IF(RD9=9,1,0)))))))))</f>
        <v>3</v>
      </c>
      <c r="RR9" s="465"/>
      <c r="RS9" s="465"/>
      <c r="RT9" s="465"/>
      <c r="RU9" s="465"/>
      <c r="RV9" s="465"/>
      <c r="RW9" s="465"/>
      <c r="RX9" s="465"/>
      <c r="RY9" s="465"/>
      <c r="RZ9" s="465"/>
      <c r="SA9" s="465"/>
      <c r="SB9" s="465"/>
      <c r="SC9" s="465"/>
      <c r="SD9" s="356">
        <f>IF(RQ9=1,2,IF(RQ9=2,3,IF(RQ9=3,4,IF(RQ9=4,5,IF(RQ9=5,6,IF(RQ9=6,7,IF(RQ9=7,8,IF(RQ9=8,9,IF(RQ9=9,1,0)))))))))</f>
        <v>4</v>
      </c>
      <c r="SE9" s="465"/>
      <c r="SF9" s="465"/>
      <c r="SG9" s="465"/>
      <c r="SH9" s="465"/>
      <c r="SI9" s="465"/>
      <c r="SJ9" s="465"/>
      <c r="SK9" s="465"/>
      <c r="SL9" s="465"/>
      <c r="SM9" s="465"/>
      <c r="SN9" s="465"/>
      <c r="SO9" s="465"/>
      <c r="SP9" s="465"/>
      <c r="SQ9" s="356">
        <f>IF(SD9=1,2,IF(SD9=2,3,IF(SD9=3,4,IF(SD9=4,5,IF(SD9=5,6,IF(SD9=6,7,IF(SD9=7,8,IF(SD9=8,9,IF(SD9=9,1,0)))))))))</f>
        <v>5</v>
      </c>
      <c r="SR9" s="465"/>
      <c r="SS9" s="465"/>
      <c r="ST9" s="465"/>
      <c r="SU9" s="465"/>
      <c r="SV9" s="465"/>
      <c r="SW9" s="465"/>
      <c r="SX9" s="465"/>
      <c r="SY9" s="465"/>
      <c r="SZ9" s="465"/>
      <c r="TA9" s="465"/>
      <c r="TB9" s="465"/>
      <c r="TC9" s="465"/>
      <c r="TD9" s="517">
        <f>IF(SQ9=1,2,IF(SQ9=2,3,IF(SQ9=3,4,IF(SQ9=4,5,IF(SQ9=5,6,IF(SQ9=6,7,IF(SQ9=7,8,IF(SQ9=8,9,IF(SQ9=9,1,0)))))))))</f>
        <v>6</v>
      </c>
      <c r="TE9" s="518"/>
      <c r="TF9" s="518"/>
      <c r="TG9" s="518"/>
      <c r="TH9" s="518"/>
      <c r="TI9" s="518"/>
      <c r="TJ9" s="518"/>
      <c r="TK9" s="518"/>
      <c r="TL9" s="518"/>
      <c r="TM9" s="518"/>
      <c r="TN9" s="518"/>
      <c r="TO9" s="518"/>
      <c r="TP9" s="518"/>
      <c r="TQ9" s="517">
        <f>IF(TD9=1,2,IF(TD9=2,3,IF(TD9=3,4,IF(TD9=4,5,IF(TD9=5,6,IF(TD9=6,7,IF(TD9=7,8,IF(TD9=8,9,IF(TD9=9,1,0)))))))))</f>
        <v>7</v>
      </c>
      <c r="TR9" s="518"/>
      <c r="TS9" s="518"/>
      <c r="TT9" s="518"/>
      <c r="TU9" s="518"/>
      <c r="TV9" s="518"/>
      <c r="TW9" s="518"/>
      <c r="TX9" s="518"/>
      <c r="TY9" s="518"/>
      <c r="TZ9" s="518"/>
      <c r="UA9" s="518"/>
      <c r="UB9" s="518"/>
      <c r="UC9" s="518"/>
      <c r="UD9" s="517">
        <f>IF(TQ9=1,2,IF(TQ9=2,3,IF(TQ9=3,4,IF(TQ9=4,5,IF(TQ9=5,6,IF(TQ9=6,7,IF(TQ9=7,8,IF(TQ9=8,9,IF(TQ9=9,1,0)))))))))</f>
        <v>8</v>
      </c>
      <c r="UE9" s="518"/>
      <c r="UF9" s="518"/>
      <c r="UG9" s="518"/>
      <c r="UH9" s="518"/>
      <c r="UI9" s="518"/>
      <c r="UJ9" s="518"/>
      <c r="UK9" s="518"/>
      <c r="UL9" s="518"/>
      <c r="UM9" s="518"/>
      <c r="UN9" s="518"/>
      <c r="UO9" s="518"/>
      <c r="UP9" s="518"/>
      <c r="UQ9" s="517">
        <f>IF(UD9=1,2,IF(UD9=2,3,IF(UD9=3,4,IF(UD9=4,5,IF(UD9=5,6,IF(UD9=6,7,IF(UD9=7,8,IF(UD9=8,9,IF(UD9=9,1,0)))))))))</f>
        <v>9</v>
      </c>
      <c r="UR9" s="518"/>
      <c r="US9" s="518"/>
      <c r="UT9" s="518"/>
      <c r="UU9" s="518"/>
      <c r="UV9" s="518"/>
      <c r="UW9" s="518"/>
      <c r="UX9" s="518"/>
      <c r="UY9" s="518"/>
      <c r="UZ9" s="518"/>
      <c r="VA9" s="518"/>
      <c r="VB9" s="518"/>
      <c r="VC9" s="518"/>
      <c r="VD9" s="356">
        <f>IF(UQ9=1,2,IF(UQ9=2,3,IF(UQ9=3,4,IF(UQ9=4,5,IF(UQ9=5,6,IF(UQ9=6,7,IF(UQ9=7,8,IF(UQ9=8,9,IF(UQ9=9,1,0)))))))))</f>
        <v>1</v>
      </c>
      <c r="VE9" s="465"/>
      <c r="VF9" s="465"/>
      <c r="VG9" s="465"/>
      <c r="VH9" s="465"/>
      <c r="VI9" s="465"/>
      <c r="VJ9" s="465"/>
      <c r="VK9" s="465"/>
      <c r="VL9" s="465"/>
      <c r="VM9" s="465"/>
      <c r="VN9" s="465"/>
      <c r="VO9" s="465"/>
      <c r="VP9" s="465"/>
      <c r="VQ9" s="356">
        <f>IF(VD9=1,2,IF(VD9=2,3,IF(VD9=3,4,IF(VD9=4,5,IF(VD9=5,6,IF(VD9=6,7,IF(VD9=7,8,IF(VD9=8,9,IF(VD9=9,1,0)))))))))</f>
        <v>2</v>
      </c>
      <c r="VR9" s="465"/>
      <c r="VS9" s="465"/>
      <c r="VT9" s="465"/>
      <c r="VU9" s="465"/>
      <c r="VV9" s="465"/>
      <c r="VW9" s="465"/>
      <c r="VX9" s="465"/>
      <c r="VY9" s="465"/>
      <c r="VZ9" s="465"/>
      <c r="WA9" s="465"/>
      <c r="WB9" s="465"/>
      <c r="WC9" s="465"/>
      <c r="WD9" s="356">
        <f>IF(VQ9=1,2,IF(VQ9=2,3,IF(VQ9=3,4,IF(VQ9=4,5,IF(VQ9=5,6,IF(VQ9=6,7,IF(VQ9=7,8,IF(VQ9=8,9,IF(VQ9=9,1,0)))))))))</f>
        <v>3</v>
      </c>
      <c r="WE9" s="465"/>
      <c r="WF9" s="465"/>
      <c r="WG9" s="465"/>
      <c r="WH9" s="465"/>
      <c r="WI9" s="465"/>
      <c r="WJ9" s="465"/>
      <c r="WK9" s="465"/>
      <c r="WL9" s="465"/>
      <c r="WM9" s="465"/>
      <c r="WN9" s="465"/>
      <c r="WO9" s="465"/>
      <c r="WP9" s="465"/>
      <c r="WQ9" s="356">
        <f>IF(WD9=1,2,IF(WD9=2,3,IF(WD9=3,4,IF(WD9=4,5,IF(WD9=5,6,IF(WD9=6,7,IF(WD9=7,8,IF(WD9=8,9,IF(WD9=9,1,0)))))))))</f>
        <v>4</v>
      </c>
      <c r="WR9" s="465"/>
      <c r="WS9" s="465"/>
      <c r="WT9" s="465"/>
      <c r="WU9" s="465"/>
      <c r="WV9" s="465"/>
      <c r="WW9" s="465"/>
      <c r="WX9" s="465"/>
      <c r="WY9" s="465"/>
      <c r="WZ9" s="465"/>
      <c r="XA9" s="465"/>
      <c r="XB9" s="465"/>
      <c r="XC9" s="465"/>
      <c r="XD9" s="356">
        <f>IF(WQ9=1,2,IF(WQ9=2,3,IF(WQ9=3,4,IF(WQ9=4,5,IF(WQ9=5,6,IF(WQ9=6,7,IF(WQ9=7,8,IF(WQ9=8,9,IF(WQ9=9,1,0)))))))))</f>
        <v>5</v>
      </c>
      <c r="XE9" s="465"/>
      <c r="XF9" s="465"/>
      <c r="XG9" s="465"/>
      <c r="XH9" s="465"/>
      <c r="XI9" s="465"/>
      <c r="XJ9" s="465"/>
      <c r="XK9" s="465"/>
      <c r="XL9" s="465"/>
      <c r="XM9" s="465"/>
      <c r="XN9" s="465"/>
      <c r="XO9" s="465"/>
      <c r="XP9" s="465"/>
      <c r="XQ9" s="356">
        <f>IF(XD9=1,2,IF(XD9=2,3,IF(XD9=3,4,IF(XD9=4,5,IF(XD9=5,6,IF(XD9=6,7,IF(XD9=7,8,IF(XD9=8,9,IF(XD9=9,1,0)))))))))</f>
        <v>6</v>
      </c>
      <c r="XR9" s="465"/>
      <c r="XS9" s="465"/>
      <c r="XT9" s="465"/>
      <c r="XU9" s="465"/>
      <c r="XV9" s="465"/>
      <c r="XW9" s="465"/>
      <c r="XX9" s="465"/>
      <c r="XY9" s="465"/>
      <c r="XZ9" s="465"/>
      <c r="YA9" s="465"/>
      <c r="YB9" s="465"/>
      <c r="YC9" s="465"/>
      <c r="YD9" s="356">
        <f>IF(XQ9=1,2,IF(XQ9=2,3,IF(XQ9=3,4,IF(XQ9=4,5,IF(XQ9=5,6,IF(XQ9=6,7,IF(XQ9=7,8,IF(XQ9=8,9,IF(XQ9=9,1,0)))))))))</f>
        <v>7</v>
      </c>
      <c r="YE9" s="465"/>
      <c r="YF9" s="465"/>
      <c r="YG9" s="465"/>
      <c r="YH9" s="465"/>
      <c r="YI9" s="465"/>
      <c r="YJ9" s="465"/>
      <c r="YK9" s="465"/>
      <c r="YL9" s="465"/>
      <c r="YM9" s="465"/>
      <c r="YN9" s="465"/>
      <c r="YO9" s="465"/>
      <c r="YP9" s="465"/>
      <c r="YQ9" s="356">
        <f>IF(YD9=1,2,IF(YD9=2,3,IF(YD9=3,4,IF(YD9=4,5,IF(YD9=5,6,IF(YD9=6,7,IF(YD9=7,8,IF(YD9=8,9,IF(YD9=9,1,0)))))))))</f>
        <v>8</v>
      </c>
      <c r="YR9" s="465"/>
      <c r="YS9" s="465"/>
      <c r="YT9" s="465"/>
      <c r="YU9" s="465"/>
      <c r="YV9" s="465"/>
      <c r="YW9" s="465"/>
      <c r="YX9" s="465"/>
      <c r="YY9" s="465"/>
      <c r="YZ9" s="465"/>
      <c r="ZA9" s="465"/>
      <c r="ZB9" s="465"/>
      <c r="ZC9" s="465"/>
      <c r="ZD9" s="356">
        <f>IF(YQ9=1,2,IF(YQ9=2,3,IF(YQ9=3,4,IF(YQ9=4,5,IF(YQ9=5,6,IF(YQ9=6,7,IF(YQ9=7,8,IF(YQ9=8,9,IF(YQ9=9,1,0)))))))))</f>
        <v>9</v>
      </c>
      <c r="ZE9" s="465"/>
      <c r="ZF9" s="465"/>
      <c r="ZG9" s="465"/>
      <c r="ZH9" s="465"/>
      <c r="ZI9" s="465"/>
      <c r="ZJ9" s="465"/>
      <c r="ZK9" s="465"/>
      <c r="ZL9" s="465"/>
      <c r="ZM9" s="465"/>
      <c r="ZN9" s="465"/>
      <c r="ZO9" s="465"/>
      <c r="ZP9" s="465"/>
      <c r="ZQ9" s="356">
        <f>IF(ZD9=1,2,IF(ZD9=2,3,IF(ZD9=3,4,IF(ZD9=4,5,IF(ZD9=5,6,IF(ZD9=6,7,IF(ZD9=7,8,IF(ZD9=8,9,IF(ZD9=9,1,0)))))))))</f>
        <v>1</v>
      </c>
      <c r="ZR9" s="465"/>
      <c r="ZS9" s="465"/>
      <c r="ZT9" s="465"/>
      <c r="ZU9" s="465"/>
      <c r="ZV9" s="465"/>
      <c r="ZW9" s="465"/>
      <c r="ZX9" s="465"/>
      <c r="ZY9" s="465"/>
      <c r="ZZ9" s="465"/>
      <c r="AAA9" s="465"/>
      <c r="AAB9" s="465"/>
      <c r="AAC9" s="465"/>
      <c r="AAD9" s="356">
        <f>IF(ZQ9=1,2,IF(ZQ9=2,3,IF(ZQ9=3,4,IF(ZQ9=4,5,IF(ZQ9=5,6,IF(ZQ9=6,7,IF(ZQ9=7,8,IF(ZQ9=8,9,IF(ZQ9=9,1,0)))))))))</f>
        <v>2</v>
      </c>
      <c r="AAE9" s="465"/>
      <c r="AAF9" s="465"/>
      <c r="AAG9" s="465"/>
      <c r="AAH9" s="465"/>
      <c r="AAI9" s="465"/>
      <c r="AAJ9" s="465"/>
      <c r="AAK9" s="465"/>
      <c r="AAL9" s="465"/>
      <c r="AAM9" s="465"/>
      <c r="AAN9" s="465"/>
      <c r="AAO9" s="465"/>
      <c r="AAP9" s="465"/>
      <c r="AAQ9" s="356">
        <f>IF(AAD9=1,2,IF(AAD9=2,3,IF(AAD9=3,4,IF(AAD9=4,5,IF(AAD9=5,6,IF(AAD9=6,7,IF(AAD9=7,8,IF(AAD9=8,9,IF(AAD9=9,1,0)))))))))</f>
        <v>3</v>
      </c>
      <c r="AAR9" s="465"/>
      <c r="AAS9" s="465"/>
      <c r="AAT9" s="465"/>
      <c r="AAU9" s="465"/>
      <c r="AAV9" s="465"/>
      <c r="AAW9" s="465"/>
      <c r="AAX9" s="465"/>
      <c r="AAY9" s="465"/>
      <c r="AAZ9" s="465"/>
      <c r="ABA9" s="465"/>
      <c r="ABB9" s="465"/>
      <c r="ABC9" s="465"/>
      <c r="ABD9" s="517">
        <f>IF(AAQ9=1,2,IF(AAQ9=2,3,IF(AAQ9=3,4,IF(AAQ9=4,5,IF(AAQ9=5,6,IF(AAQ9=6,7,IF(AAQ9=7,8,IF(AAQ9=8,9,IF(AAQ9=9,1,0)))))))))</f>
        <v>4</v>
      </c>
      <c r="ABE9" s="518"/>
      <c r="ABF9" s="518"/>
      <c r="ABG9" s="518"/>
      <c r="ABH9" s="518"/>
      <c r="ABI9" s="518"/>
      <c r="ABJ9" s="518"/>
      <c r="ABK9" s="518"/>
      <c r="ABL9" s="518"/>
      <c r="ABM9" s="518"/>
      <c r="ABN9" s="518"/>
      <c r="ABO9" s="518"/>
      <c r="ABP9" s="518"/>
      <c r="ABQ9" s="517">
        <f>IF(ABD9=1,2,IF(ABD9=2,3,IF(ABD9=3,4,IF(ABD9=4,5,IF(ABD9=5,6,IF(ABD9=6,7,IF(ABD9=7,8,IF(ABD9=8,9,IF(ABD9=9,1,0)))))))))</f>
        <v>5</v>
      </c>
      <c r="ABR9" s="518"/>
      <c r="ABS9" s="518"/>
      <c r="ABT9" s="518"/>
      <c r="ABU9" s="518"/>
      <c r="ABV9" s="518"/>
      <c r="ABW9" s="518"/>
      <c r="ABX9" s="518"/>
      <c r="ABY9" s="518"/>
      <c r="ABZ9" s="518"/>
      <c r="ACA9" s="518"/>
      <c r="ACB9" s="518"/>
      <c r="ACC9" s="518"/>
      <c r="ACD9" s="356">
        <f>IF(ABQ9=1,2,IF(ABQ9=2,3,IF(ABQ9=3,4,IF(ABQ9=4,5,IF(ABQ9=5,6,IF(ABQ9=6,7,IF(ABQ9=7,8,IF(ABQ9=8,9,IF(ABQ9=9,1,0)))))))))</f>
        <v>6</v>
      </c>
      <c r="ACE9" s="465"/>
      <c r="ACF9" s="465"/>
      <c r="ACG9" s="465"/>
      <c r="ACH9" s="465"/>
      <c r="ACI9" s="465"/>
      <c r="ACJ9" s="465"/>
      <c r="ACK9" s="465"/>
      <c r="ACL9" s="465"/>
      <c r="ACM9" s="465"/>
      <c r="ACN9" s="465"/>
      <c r="ACO9" s="465"/>
      <c r="ACP9" s="465"/>
      <c r="ACQ9" s="356">
        <f>IF(ACD9=1,2,IF(ACD9=2,3,IF(ACD9=3,4,IF(ACD9=4,5,IF(ACD9=5,6,IF(ACD9=6,7,IF(ACD9=7,8,IF(ACD9=8,9,IF(ACD9=9,1,0)))))))))</f>
        <v>7</v>
      </c>
      <c r="ACR9" s="465"/>
      <c r="ACS9" s="465"/>
      <c r="ACT9" s="465"/>
      <c r="ACU9" s="465"/>
      <c r="ACV9" s="465"/>
      <c r="ACW9" s="465"/>
      <c r="ACX9" s="465"/>
      <c r="ACY9" s="465"/>
      <c r="ACZ9" s="465"/>
      <c r="ADA9" s="465"/>
      <c r="ADB9" s="465"/>
      <c r="ADC9" s="465"/>
      <c r="ADD9" s="356">
        <f>IF(ACQ9=1,2,IF(ACQ9=2,3,IF(ACQ9=3,4,IF(ACQ9=4,5,IF(ACQ9=5,6,IF(ACQ9=6,7,IF(ACQ9=7,8,IF(ACQ9=8,9,IF(ACQ9=9,1,0)))))))))</f>
        <v>8</v>
      </c>
      <c r="ADE9" s="465"/>
      <c r="ADF9" s="465"/>
      <c r="ADG9" s="465"/>
      <c r="ADH9" s="465"/>
      <c r="ADI9" s="465"/>
      <c r="ADJ9" s="465"/>
      <c r="ADK9" s="465"/>
      <c r="ADL9" s="465"/>
      <c r="ADM9" s="465"/>
      <c r="ADN9" s="465"/>
      <c r="ADO9" s="465"/>
      <c r="ADP9" s="465"/>
      <c r="ADQ9" s="356">
        <f>IF(ADD9=1,2,IF(ADD9=2,3,IF(ADD9=3,4,IF(ADD9=4,5,IF(ADD9=5,6,IF(ADD9=6,7,IF(ADD9=7,8,IF(ADD9=8,9,IF(ADD9=9,1,0)))))))))</f>
        <v>9</v>
      </c>
      <c r="ADR9" s="465"/>
      <c r="ADS9" s="465"/>
      <c r="ADT9" s="465"/>
      <c r="ADU9" s="465"/>
      <c r="ADV9" s="465"/>
      <c r="ADW9" s="465"/>
      <c r="ADX9" s="465"/>
      <c r="ADY9" s="465"/>
      <c r="ADZ9" s="465"/>
      <c r="AEA9" s="465"/>
      <c r="AEB9" s="465"/>
      <c r="AEC9" s="465"/>
      <c r="AED9" s="380">
        <f>IF(ADQ9=1,2,IF(ADQ9=2,3,IF(ADQ9=3,4,IF(ADQ9=4,5,IF(ADQ9=5,6,IF(ADQ9=6,7,IF(ADQ9=7,8,IF(ADQ9=8,9,IF(ADQ9=9,1,0)))))))))</f>
        <v>1</v>
      </c>
      <c r="AEE9" s="465"/>
      <c r="AEF9" s="465"/>
      <c r="AEG9" s="465"/>
      <c r="AEH9" s="465"/>
      <c r="AEI9" s="465"/>
      <c r="AEJ9" s="465"/>
      <c r="AEK9" s="465"/>
      <c r="AEL9" s="465"/>
      <c r="AEM9" s="465"/>
      <c r="AEN9" s="465"/>
      <c r="AEO9" s="465"/>
      <c r="AEP9" s="465"/>
      <c r="AEQ9" s="517">
        <f>IF(AED9=1,2,IF(AED9=2,3,IF(AED9=3,4,IF(AED9=4,5,IF(AED9=5,6,IF(AED9=6,7,IF(AED9=7,8,IF(AED9=8,9,IF(AED9=9,1,0)))))))))</f>
        <v>2</v>
      </c>
      <c r="AER9" s="518"/>
      <c r="AES9" s="518"/>
      <c r="AET9" s="518"/>
      <c r="AEU9" s="518"/>
      <c r="AEV9" s="518"/>
      <c r="AEW9" s="518"/>
      <c r="AEX9" s="518"/>
      <c r="AEY9" s="518"/>
      <c r="AEZ9" s="518"/>
      <c r="AFA9" s="518"/>
      <c r="AFB9" s="518"/>
      <c r="AFC9" s="518"/>
      <c r="AFD9" s="517">
        <f>IF(AEQ9=1,2,IF(AEQ9=2,3,IF(AEQ9=3,4,IF(AEQ9=4,5,IF(AEQ9=5,6,IF(AEQ9=6,7,IF(AEQ9=7,8,IF(AEQ9=8,9,IF(AEQ9=9,1,0)))))))))</f>
        <v>3</v>
      </c>
      <c r="AFE9" s="518"/>
      <c r="AFF9" s="518"/>
      <c r="AFG9" s="518"/>
      <c r="AFH9" s="518"/>
      <c r="AFI9" s="518"/>
      <c r="AFJ9" s="518"/>
      <c r="AFK9" s="518"/>
      <c r="AFL9" s="518"/>
      <c r="AFM9" s="518"/>
      <c r="AFN9" s="518"/>
      <c r="AFO9" s="518"/>
      <c r="AFP9" s="518"/>
      <c r="AFQ9" s="356">
        <f>IF(AFD9=1,2,IF(AFD9=2,3,IF(AFD9=3,4,IF(AFD9=4,5,IF(AFD9=5,6,IF(AFD9=6,7,IF(AFD9=7,8,IF(AFD9=8,9,IF(AFD9=9,1,0)))))))))</f>
        <v>4</v>
      </c>
      <c r="AFR9" s="465"/>
      <c r="AFS9" s="465"/>
      <c r="AFT9" s="465"/>
      <c r="AFU9" s="465"/>
      <c r="AFV9" s="465"/>
      <c r="AFW9" s="465"/>
      <c r="AFX9" s="465"/>
      <c r="AFY9" s="465"/>
      <c r="AFZ9" s="465"/>
      <c r="AGA9" s="465"/>
      <c r="AGB9" s="465"/>
      <c r="AGC9" s="465"/>
      <c r="AGD9" s="380">
        <f>IF(AFQ9=1,2,IF(AFQ9=2,3,IF(AFQ9=3,4,IF(AFQ9=4,5,IF(AFQ9=5,6,IF(AFQ9=6,7,IF(AFQ9=7,8,IF(AFQ9=8,9,IF(AFQ9=9,1,0)))))))))</f>
        <v>5</v>
      </c>
      <c r="AGE9" s="465"/>
      <c r="AGF9" s="465"/>
      <c r="AGG9" s="465"/>
      <c r="AGH9" s="465"/>
      <c r="AGI9" s="465"/>
      <c r="AGJ9" s="465"/>
      <c r="AGK9" s="465"/>
      <c r="AGL9" s="465"/>
      <c r="AGM9" s="465"/>
      <c r="AGN9" s="465"/>
      <c r="AGO9" s="465"/>
      <c r="AGP9" s="465"/>
      <c r="AGQ9" s="356">
        <f>IF(AGD9=1,2,IF(AGD9=2,3,IF(AGD9=3,4,IF(AGD9=4,5,IF(AGD9=5,6,IF(AGD9=6,7,IF(AGD9=7,8,IF(AGD9=8,9,IF(AGD9=9,1,0)))))))))</f>
        <v>6</v>
      </c>
      <c r="AGR9" s="465"/>
      <c r="AGS9" s="465"/>
      <c r="AGT9" s="465"/>
      <c r="AGU9" s="465"/>
      <c r="AGV9" s="465"/>
      <c r="AGW9" s="465"/>
      <c r="AGX9" s="465"/>
      <c r="AGY9" s="465"/>
      <c r="AGZ9" s="465"/>
      <c r="AHA9" s="465"/>
      <c r="AHB9" s="465"/>
      <c r="AHC9" s="465"/>
      <c r="AHD9" s="356">
        <f>IF(AGQ9=1,2,IF(AGQ9=2,3,IF(AGQ9=3,4,IF(AGQ9=4,5,IF(AGQ9=5,6,IF(AGQ9=6,7,IF(AGQ9=7,8,IF(AGQ9=8,9,IF(AGQ9=9,1,0)))))))))</f>
        <v>7</v>
      </c>
      <c r="AHE9" s="465"/>
      <c r="AHF9" s="465"/>
      <c r="AHG9" s="465"/>
      <c r="AHH9" s="465"/>
      <c r="AHI9" s="465"/>
      <c r="AHJ9" s="465"/>
      <c r="AHK9" s="465"/>
      <c r="AHL9" s="465"/>
      <c r="AHM9" s="465"/>
      <c r="AHN9" s="465"/>
      <c r="AHO9" s="465"/>
      <c r="AHP9" s="465"/>
      <c r="AHQ9" s="356">
        <f>IF(AHD9=1,2,IF(AHD9=2,3,IF(AHD9=3,4,IF(AHD9=4,5,IF(AHD9=5,6,IF(AHD9=6,7,IF(AHD9=7,8,IF(AHD9=8,9,IF(AHD9=9,1,0)))))))))</f>
        <v>8</v>
      </c>
      <c r="AHR9" s="465"/>
      <c r="AHS9" s="465"/>
      <c r="AHT9" s="465"/>
      <c r="AHU9" s="465"/>
      <c r="AHV9" s="465"/>
      <c r="AHW9" s="465"/>
      <c r="AHX9" s="465"/>
      <c r="AHY9" s="465"/>
      <c r="AHZ9" s="465"/>
      <c r="AIA9" s="465"/>
      <c r="AIB9" s="465"/>
      <c r="AIC9" s="465"/>
      <c r="AID9" s="356">
        <f>IF(AHQ9=1,2,IF(AHQ9=2,3,IF(AHQ9=3,4,IF(AHQ9=4,5,IF(AHQ9=5,6,IF(AHQ9=6,7,IF(AHQ9=7,8,IF(AHQ9=8,9,IF(AHQ9=9,1,0)))))))))</f>
        <v>9</v>
      </c>
      <c r="AIE9" s="465"/>
      <c r="AIF9" s="465"/>
      <c r="AIG9" s="465"/>
      <c r="AIH9" s="465"/>
      <c r="AII9" s="465"/>
      <c r="AIJ9" s="465"/>
      <c r="AIK9" s="465"/>
      <c r="AIL9" s="465"/>
      <c r="AIM9" s="465"/>
      <c r="AIN9" s="465"/>
      <c r="AIO9" s="465"/>
      <c r="AIP9" s="465"/>
      <c r="AIQ9" s="356">
        <f>IF(AID9=1,2,IF(AID9=2,3,IF(AID9=3,4,IF(AID9=4,5,IF(AID9=5,6,IF(AID9=6,7,IF(AID9=7,8,IF(AID9=8,9,IF(AID9=9,1,0)))))))))</f>
        <v>1</v>
      </c>
      <c r="AIR9" s="465"/>
      <c r="AIS9" s="465"/>
      <c r="AIT9" s="465"/>
      <c r="AIU9" s="465"/>
      <c r="AIV9" s="465"/>
      <c r="AIW9" s="465"/>
      <c r="AIX9" s="465"/>
      <c r="AIY9" s="465"/>
      <c r="AIZ9" s="465"/>
      <c r="AJA9" s="465"/>
      <c r="AJB9" s="465"/>
      <c r="AJC9" s="465"/>
      <c r="AJD9" s="356">
        <f>IF(AIQ9=1,2,IF(AIQ9=2,3,IF(AIQ9=3,4,IF(AIQ9=4,5,IF(AIQ9=5,6,IF(AIQ9=6,7,IF(AIQ9=7,8,IF(AIQ9=8,9,IF(AIQ9=9,1,0)))))))))</f>
        <v>2</v>
      </c>
      <c r="AJE9" s="465"/>
      <c r="AJF9" s="465"/>
      <c r="AJG9" s="465"/>
      <c r="AJH9" s="465"/>
      <c r="AJI9" s="465"/>
      <c r="AJJ9" s="465"/>
      <c r="AJK9" s="465"/>
      <c r="AJL9" s="465"/>
      <c r="AJM9" s="465"/>
      <c r="AJN9" s="465"/>
      <c r="AJO9" s="465"/>
      <c r="AJP9" s="465"/>
      <c r="AJQ9" s="356">
        <f>IF(AJD9=1,2,IF(AJD9=2,3,IF(AJD9=3,4,IF(AJD9=4,5,IF(AJD9=5,6,IF(AJD9=6,7,IF(AJD9=7,8,IF(AJD9=8,9,IF(AJD9=9,1,0)))))))))</f>
        <v>3</v>
      </c>
      <c r="AJR9" s="465"/>
      <c r="AJS9" s="465"/>
      <c r="AJT9" s="465"/>
      <c r="AJU9" s="465"/>
      <c r="AJV9" s="465"/>
      <c r="AJW9" s="465"/>
      <c r="AJX9" s="465"/>
      <c r="AJY9" s="465"/>
      <c r="AJZ9" s="465"/>
      <c r="AKA9" s="465"/>
      <c r="AKB9" s="465"/>
      <c r="AKC9" s="465"/>
      <c r="AKD9" s="356">
        <f>IF(AJQ9=1,2,IF(AJQ9=2,3,IF(AJQ9=3,4,IF(AJQ9=4,5,IF(AJQ9=5,6,IF(AJQ9=6,7,IF(AJQ9=7,8,IF(AJQ9=8,9,IF(AJQ9=9,1,0)))))))))</f>
        <v>4</v>
      </c>
      <c r="AKE9" s="465"/>
      <c r="AKF9" s="465"/>
      <c r="AKG9" s="465"/>
      <c r="AKH9" s="465"/>
      <c r="AKI9" s="465"/>
      <c r="AKJ9" s="465"/>
      <c r="AKK9" s="465"/>
      <c r="AKL9" s="465"/>
      <c r="AKM9" s="465"/>
      <c r="AKN9" s="465"/>
      <c r="AKO9" s="465"/>
      <c r="AKP9" s="465"/>
      <c r="AKQ9" s="356">
        <f>IF(AKD9=1,2,IF(AKD9=2,3,IF(AKD9=3,4,IF(AKD9=4,5,IF(AKD9=5,6,IF(AKD9=6,7,IF(AKD9=7,8,IF(AKD9=8,9,IF(AKD9=9,1,0)))))))))</f>
        <v>5</v>
      </c>
      <c r="AKR9" s="465"/>
      <c r="AKS9" s="465"/>
      <c r="AKT9" s="465"/>
      <c r="AKU9" s="465"/>
      <c r="AKV9" s="465"/>
      <c r="AKW9" s="465"/>
      <c r="AKX9" s="465"/>
      <c r="AKY9" s="465"/>
      <c r="AKZ9" s="465"/>
      <c r="ALA9" s="465"/>
      <c r="ALB9" s="465"/>
      <c r="ALC9" s="465"/>
      <c r="ALD9" s="356">
        <f>IF(AKQ9=1,2,IF(AKQ9=2,3,IF(AKQ9=3,4,IF(AKQ9=4,5,IF(AKQ9=5,6,IF(AKQ9=6,7,IF(AKQ9=7,8,IF(AKQ9=8,9,IF(AKQ9=9,1,0)))))))))</f>
        <v>6</v>
      </c>
      <c r="ALE9" s="465"/>
      <c r="ALF9" s="465"/>
      <c r="ALG9" s="465"/>
      <c r="ALH9" s="465"/>
      <c r="ALI9" s="465"/>
      <c r="ALJ9" s="465"/>
      <c r="ALK9" s="465"/>
      <c r="ALL9" s="465"/>
      <c r="ALM9" s="465"/>
      <c r="ALN9" s="465"/>
      <c r="ALO9" s="465"/>
      <c r="ALP9" s="465"/>
      <c r="ALQ9" s="356">
        <f>IF(ALD9=1,2,IF(ALD9=2,3,IF(ALD9=3,4,IF(ALD9=4,5,IF(ALD9=5,6,IF(ALD9=6,7,IF(ALD9=7,8,IF(ALD9=8,9,IF(ALD9=9,1,0)))))))))</f>
        <v>7</v>
      </c>
      <c r="ALR9" s="465"/>
      <c r="ALS9" s="465"/>
      <c r="ALT9" s="465"/>
      <c r="ALU9" s="465"/>
      <c r="ALV9" s="465"/>
      <c r="ALW9" s="465"/>
      <c r="ALX9" s="465"/>
      <c r="ALY9" s="465"/>
      <c r="ALZ9" s="465"/>
      <c r="AMA9" s="465"/>
      <c r="AMB9" s="465"/>
      <c r="AMC9" s="465"/>
      <c r="AMD9" s="356">
        <f>IF(ALQ9=1,2,IF(ALQ9=2,3,IF(ALQ9=3,4,IF(ALQ9=4,5,IF(ALQ9=5,6,IF(ALQ9=6,7,IF(ALQ9=7,8,IF(ALQ9=8,9,IF(ALQ9=9,1,0)))))))))</f>
        <v>8</v>
      </c>
      <c r="AME9" s="465"/>
      <c r="AMF9" s="465"/>
      <c r="AMG9" s="465"/>
      <c r="AMH9" s="465"/>
      <c r="AMI9" s="465"/>
      <c r="AMJ9" s="465"/>
      <c r="AMK9" s="465"/>
      <c r="AML9" s="465"/>
      <c r="AMM9" s="465"/>
      <c r="AMN9" s="465"/>
      <c r="AMO9" s="465"/>
      <c r="AMP9" s="465"/>
      <c r="AMQ9" s="356">
        <f>IF(AMD9=1,2,IF(AMD9=2,3,IF(AMD9=3,4,IF(AMD9=4,5,IF(AMD9=5,6,IF(AMD9=6,7,IF(AMD9=7,8,IF(AMD9=8,9,IF(AMD9=9,1,0)))))))))</f>
        <v>9</v>
      </c>
      <c r="AMR9" s="465"/>
      <c r="AMS9" s="465"/>
      <c r="AMT9" s="465"/>
      <c r="AMU9" s="465"/>
      <c r="AMV9" s="465"/>
      <c r="AMW9" s="465"/>
      <c r="AMX9" s="465"/>
      <c r="AMY9" s="465"/>
      <c r="AMZ9" s="465"/>
      <c r="ANA9" s="465"/>
      <c r="ANB9" s="465"/>
      <c r="ANC9" s="465"/>
      <c r="AND9" s="356">
        <f>IF(AMQ9=1,2,IF(AMQ9=2,3,IF(AMQ9=3,4,IF(AMQ9=4,5,IF(AMQ9=5,6,IF(AMQ9=6,7,IF(AMQ9=7,8,IF(AMQ9=8,9,IF(AMQ9=9,1,0)))))))))</f>
        <v>1</v>
      </c>
      <c r="ANE9" s="465"/>
      <c r="ANF9" s="465"/>
      <c r="ANG9" s="465"/>
      <c r="ANH9" s="465"/>
      <c r="ANI9" s="465"/>
      <c r="ANJ9" s="465"/>
      <c r="ANK9" s="465"/>
      <c r="ANL9" s="465"/>
      <c r="ANM9" s="465"/>
      <c r="ANN9" s="465"/>
      <c r="ANO9" s="465"/>
      <c r="ANP9" s="465"/>
      <c r="ANQ9" s="356">
        <f>IF(AND9=1,2,IF(AND9=2,3,IF(AND9=3,4,IF(AND9=4,5,IF(AND9=5,6,IF(AND9=6,7,IF(AND9=7,8,IF(AND9=8,9,IF(AND9=9,1,0)))))))))</f>
        <v>2</v>
      </c>
      <c r="ANR9" s="465"/>
      <c r="ANS9" s="465"/>
      <c r="ANT9" s="465"/>
      <c r="ANU9" s="465"/>
      <c r="ANV9" s="465"/>
      <c r="ANW9" s="465"/>
      <c r="ANX9" s="465"/>
      <c r="ANY9" s="465"/>
      <c r="ANZ9" s="465"/>
      <c r="AOA9" s="465"/>
      <c r="AOB9" s="465"/>
      <c r="AOC9" s="465"/>
      <c r="AOD9" s="356">
        <f>IF(ANQ9=1,2,IF(ANQ9=2,3,IF(ANQ9=3,4,IF(ANQ9=4,5,IF(ANQ9=5,6,IF(ANQ9=6,7,IF(ANQ9=7,8,IF(ANQ9=8,9,IF(ANQ9=9,1,0)))))))))</f>
        <v>3</v>
      </c>
      <c r="AOE9" s="465"/>
      <c r="AOF9" s="465"/>
      <c r="AOG9" s="465"/>
      <c r="AOH9" s="465"/>
      <c r="AOI9" s="465"/>
      <c r="AOJ9" s="465"/>
      <c r="AOK9" s="465"/>
      <c r="AOL9" s="465"/>
      <c r="AOM9" s="465"/>
      <c r="AON9" s="465"/>
      <c r="AOO9" s="465"/>
      <c r="AOP9" s="465"/>
      <c r="AOQ9" s="356">
        <f>IF(AOD9=1,2,IF(AOD9=2,3,IF(AOD9=3,4,IF(AOD9=4,5,IF(AOD9=5,6,IF(AOD9=6,7,IF(AOD9=7,8,IF(AOD9=8,9,IF(AOD9=9,1,0)))))))))</f>
        <v>4</v>
      </c>
      <c r="AOR9" s="465"/>
      <c r="AOS9" s="465"/>
      <c r="AOT9" s="465"/>
      <c r="AOU9" s="465"/>
      <c r="AOV9" s="465"/>
      <c r="AOW9" s="465"/>
      <c r="AOX9" s="465"/>
      <c r="AOY9" s="465"/>
      <c r="AOZ9" s="465"/>
      <c r="APA9" s="465"/>
      <c r="APB9" s="465"/>
      <c r="APC9" s="465"/>
      <c r="APD9" s="356">
        <f>IF(AOQ9=1,2,IF(AOQ9=2,3,IF(AOQ9=3,4,IF(AOQ9=4,5,IF(AOQ9=5,6,IF(AOQ9=6,7,IF(AOQ9=7,8,IF(AOQ9=8,9,IF(AOQ9=9,1,0)))))))))</f>
        <v>5</v>
      </c>
      <c r="APE9" s="465"/>
      <c r="APF9" s="465"/>
      <c r="APG9" s="465"/>
      <c r="APH9" s="465"/>
      <c r="API9" s="465"/>
      <c r="APJ9" s="465"/>
      <c r="APK9" s="465"/>
      <c r="APL9" s="465"/>
      <c r="APM9" s="465"/>
      <c r="APN9" s="465"/>
      <c r="APO9" s="465"/>
      <c r="APP9" s="465"/>
      <c r="APQ9" s="356">
        <f>IF(APD9=1,2,IF(APD9=2,3,IF(APD9=3,4,IF(APD9=4,5,IF(APD9=5,6,IF(APD9=6,7,IF(APD9=7,8,IF(APD9=8,9,IF(APD9=9,1,0)))))))))</f>
        <v>6</v>
      </c>
      <c r="APR9" s="465"/>
      <c r="APS9" s="465"/>
      <c r="APT9" s="465"/>
      <c r="APU9" s="465"/>
      <c r="APV9" s="465"/>
      <c r="APW9" s="465"/>
      <c r="APX9" s="465"/>
      <c r="APY9" s="465"/>
      <c r="APZ9" s="465"/>
      <c r="AQA9" s="465"/>
      <c r="AQB9" s="465"/>
      <c r="AQC9" s="465"/>
      <c r="AQD9" s="356">
        <f>IF(APQ9=1,2,IF(APQ9=2,3,IF(APQ9=3,4,IF(APQ9=4,5,IF(APQ9=5,6,IF(APQ9=6,7,IF(APQ9=7,8,IF(APQ9=8,9,IF(APQ9=9,1,0)))))))))</f>
        <v>7</v>
      </c>
      <c r="AQE9" s="465"/>
      <c r="AQF9" s="465"/>
      <c r="AQG9" s="465"/>
      <c r="AQH9" s="465"/>
      <c r="AQI9" s="465"/>
      <c r="AQJ9" s="465"/>
      <c r="AQK9" s="465"/>
      <c r="AQL9" s="465"/>
      <c r="AQM9" s="465"/>
      <c r="AQN9" s="465"/>
      <c r="AQO9" s="465"/>
      <c r="AQP9" s="465"/>
      <c r="AQQ9" s="356">
        <f>IF(AQD9=1,2,IF(AQD9=2,3,IF(AQD9=3,4,IF(AQD9=4,5,IF(AQD9=5,6,IF(AQD9=6,7,IF(AQD9=7,8,IF(AQD9=8,9,IF(AQD9=9,1,0)))))))))</f>
        <v>8</v>
      </c>
      <c r="AQR9" s="465"/>
      <c r="AQS9" s="465"/>
      <c r="AQT9" s="465"/>
      <c r="AQU9" s="465"/>
      <c r="AQV9" s="465"/>
      <c r="AQW9" s="465"/>
      <c r="AQX9" s="465"/>
      <c r="AQY9" s="465"/>
      <c r="AQZ9" s="465"/>
      <c r="ARA9" s="465"/>
      <c r="ARB9" s="465"/>
      <c r="ARC9" s="465"/>
      <c r="ARD9" s="356">
        <f>IF(AQQ9=1,2,IF(AQQ9=2,3,IF(AQQ9=3,4,IF(AQQ9=4,5,IF(AQQ9=5,6,IF(AQQ9=6,7,IF(AQQ9=7,8,IF(AQQ9=8,9,IF(AQQ9=9,1,0)))))))))</f>
        <v>9</v>
      </c>
      <c r="ARE9" s="465"/>
      <c r="ARF9" s="465"/>
      <c r="ARG9" s="465"/>
      <c r="ARH9" s="465"/>
      <c r="ARI9" s="465"/>
      <c r="ARJ9" s="465"/>
      <c r="ARK9" s="465"/>
      <c r="ARL9" s="465"/>
      <c r="ARM9" s="465"/>
      <c r="ARN9" s="465"/>
      <c r="ARO9" s="465"/>
      <c r="ARP9" s="465"/>
      <c r="ARQ9" s="356">
        <f>IF(ARD9=1,2,IF(ARD9=2,3,IF(ARD9=3,4,IF(ARD9=4,5,IF(ARD9=5,6,IF(ARD9=6,7,IF(ARD9=7,8,IF(ARD9=8,9,IF(ARD9=9,1,0)))))))))</f>
        <v>1</v>
      </c>
      <c r="ARR9" s="465"/>
      <c r="ARS9" s="465"/>
      <c r="ART9" s="465"/>
      <c r="ARU9" s="465"/>
      <c r="ARV9" s="465"/>
      <c r="ARW9" s="465"/>
      <c r="ARX9" s="465"/>
      <c r="ARY9" s="465"/>
      <c r="ARZ9" s="465"/>
      <c r="ASA9" s="465"/>
      <c r="ASB9" s="465"/>
      <c r="ASC9" s="465"/>
      <c r="ASD9" s="356">
        <f>IF(ARQ9=1,2,IF(ARQ9=2,3,IF(ARQ9=3,4,IF(ARQ9=4,5,IF(ARQ9=5,6,IF(ARQ9=6,7,IF(ARQ9=7,8,IF(ARQ9=8,9,IF(ARQ9=9,1,0)))))))))</f>
        <v>2</v>
      </c>
      <c r="ASE9" s="465"/>
      <c r="ASF9" s="465"/>
      <c r="ASG9" s="465"/>
      <c r="ASH9" s="465"/>
      <c r="ASI9" s="465"/>
      <c r="ASJ9" s="465"/>
      <c r="ASK9" s="465"/>
      <c r="ASL9" s="465"/>
      <c r="ASM9" s="465"/>
      <c r="ASN9" s="465"/>
      <c r="ASO9" s="465"/>
      <c r="ASP9" s="465"/>
      <c r="ASQ9" s="356">
        <f>IF(ASD9=1,2,IF(ASD9=2,3,IF(ASD9=3,4,IF(ASD9=4,5,IF(ASD9=5,6,IF(ASD9=6,7,IF(ASD9=7,8,IF(ASD9=8,9,IF(ASD9=9,1,0)))))))))</f>
        <v>3</v>
      </c>
      <c r="ASR9" s="465"/>
      <c r="ASS9" s="465"/>
      <c r="AST9" s="465"/>
      <c r="ASU9" s="465"/>
      <c r="ASV9" s="465"/>
      <c r="ASW9" s="465"/>
      <c r="ASX9" s="465"/>
      <c r="ASY9" s="465"/>
      <c r="ASZ9" s="465"/>
      <c r="ATA9" s="465"/>
      <c r="ATB9" s="465"/>
      <c r="ATC9" s="465"/>
      <c r="ATD9" s="356">
        <f>IF(ASQ9=1,2,IF(ASQ9=2,3,IF(ASQ9=3,4,IF(ASQ9=4,5,IF(ASQ9=5,6,IF(ASQ9=6,7,IF(ASQ9=7,8,IF(ASQ9=8,9,IF(ASQ9=9,1,0)))))))))</f>
        <v>4</v>
      </c>
      <c r="ATE9" s="465"/>
      <c r="ATF9" s="465"/>
      <c r="ATG9" s="465"/>
      <c r="ATH9" s="465"/>
      <c r="ATI9" s="465"/>
      <c r="ATJ9" s="465"/>
      <c r="ATK9" s="465"/>
      <c r="ATL9" s="465"/>
      <c r="ATM9" s="465"/>
      <c r="ATN9" s="465"/>
      <c r="ATO9" s="465"/>
      <c r="ATP9" s="465"/>
      <c r="ATQ9" s="517">
        <f>IF(ATD9=1,2,IF(ATD9=2,3,IF(ATD9=3,4,IF(ATD9=4,5,IF(ATD9=5,6,IF(ATD9=6,7,IF(ATD9=7,8,IF(ATD9=8,9,IF(ATD9=9,1,0)))))))))</f>
        <v>5</v>
      </c>
      <c r="ATR9" s="518"/>
      <c r="ATS9" s="518"/>
      <c r="ATT9" s="518"/>
      <c r="ATU9" s="518"/>
      <c r="ATV9" s="518"/>
      <c r="ATW9" s="518"/>
      <c r="ATX9" s="518"/>
      <c r="ATY9" s="518"/>
      <c r="ATZ9" s="518"/>
      <c r="AUA9" s="518"/>
      <c r="AUB9" s="518"/>
      <c r="AUC9" s="518"/>
      <c r="AUD9" s="517">
        <f>IF(ATQ9=1,2,IF(ATQ9=2,3,IF(ATQ9=3,4,IF(ATQ9=4,5,IF(ATQ9=5,6,IF(ATQ9=6,7,IF(ATQ9=7,8,IF(ATQ9=8,9,IF(ATQ9=9,1,0)))))))))</f>
        <v>6</v>
      </c>
      <c r="AUE9" s="518"/>
      <c r="AUF9" s="518"/>
      <c r="AUG9" s="518"/>
      <c r="AUH9" s="518"/>
      <c r="AUI9" s="518"/>
      <c r="AUJ9" s="518"/>
      <c r="AUK9" s="518"/>
      <c r="AUL9" s="518"/>
      <c r="AUM9" s="518"/>
      <c r="AUN9" s="518"/>
      <c r="AUO9" s="518"/>
      <c r="AUP9" s="518"/>
      <c r="AUQ9" s="356">
        <f>IF(AUD9=1,2,IF(AUD9=2,3,IF(AUD9=3,4,IF(AUD9=4,5,IF(AUD9=5,6,IF(AUD9=6,7,IF(AUD9=7,8,IF(AUD9=8,9,IF(AUD9=9,1,0)))))))))</f>
        <v>7</v>
      </c>
      <c r="AUR9" s="465"/>
      <c r="AUS9" s="465"/>
      <c r="AUT9" s="465"/>
      <c r="AUU9" s="465"/>
      <c r="AUV9" s="465"/>
      <c r="AUW9" s="465"/>
      <c r="AUX9" s="465"/>
      <c r="AUY9" s="465"/>
      <c r="AUZ9" s="465"/>
      <c r="AVA9" s="465"/>
      <c r="AVB9" s="465"/>
      <c r="AVC9" s="465"/>
      <c r="AVD9" s="356">
        <f>IF(AUQ9=1,2,IF(AUQ9=2,3,IF(AUQ9=3,4,IF(AUQ9=4,5,IF(AUQ9=5,6,IF(AUQ9=6,7,IF(AUQ9=7,8,IF(AUQ9=8,9,IF(AUQ9=9,1,0)))))))))</f>
        <v>8</v>
      </c>
      <c r="AVE9" s="465"/>
      <c r="AVF9" s="465"/>
      <c r="AVG9" s="465"/>
      <c r="AVH9" s="465"/>
      <c r="AVI9" s="465"/>
      <c r="AVJ9" s="465"/>
      <c r="AVK9" s="465"/>
      <c r="AVL9" s="465"/>
      <c r="AVM9" s="465"/>
      <c r="AVN9" s="465"/>
      <c r="AVO9" s="465"/>
      <c r="AVP9" s="465"/>
      <c r="AVQ9" s="356">
        <f>IF(AVD9=1,2,IF(AVD9=2,3,IF(AVD9=3,4,IF(AVD9=4,5,IF(AVD9=5,6,IF(AVD9=6,7,IF(AVD9=7,8,IF(AVD9=8,9,IF(AVD9=9,1,0)))))))))</f>
        <v>9</v>
      </c>
      <c r="AVR9" s="465"/>
      <c r="AVS9" s="465"/>
      <c r="AVT9" s="465"/>
      <c r="AVU9" s="465"/>
      <c r="AVV9" s="465"/>
      <c r="AVW9" s="465"/>
      <c r="AVX9" s="465"/>
      <c r="AVY9" s="465"/>
      <c r="AVZ9" s="465"/>
      <c r="AWA9" s="465"/>
      <c r="AWB9" s="465"/>
      <c r="AWC9" s="465"/>
      <c r="AWD9" s="356">
        <f>IF(AVQ9=1,2,IF(AVQ9=2,3,IF(AVQ9=3,4,IF(AVQ9=4,5,IF(AVQ9=5,6,IF(AVQ9=6,7,IF(AVQ9=7,8,IF(AVQ9=8,9,IF(AVQ9=9,1,0)))))))))</f>
        <v>1</v>
      </c>
      <c r="AWE9" s="465"/>
      <c r="AWF9" s="465"/>
      <c r="AWG9" s="465"/>
      <c r="AWH9" s="465"/>
      <c r="AWI9" s="465"/>
      <c r="AWJ9" s="465"/>
      <c r="AWK9" s="465"/>
      <c r="AWL9" s="465"/>
      <c r="AWM9" s="465"/>
      <c r="AWN9" s="465"/>
      <c r="AWO9" s="465"/>
      <c r="AWP9" s="465"/>
      <c r="AWQ9" s="356">
        <f>IF(AWD9=1,2,IF(AWD9=2,3,IF(AWD9=3,4,IF(AWD9=4,5,IF(AWD9=5,6,IF(AWD9=6,7,IF(AWD9=7,8,IF(AWD9=8,9,IF(AWD9=9,1,0)))))))))</f>
        <v>2</v>
      </c>
      <c r="AWR9" s="465"/>
      <c r="AWS9" s="465"/>
      <c r="AWT9" s="465"/>
      <c r="AWU9" s="465"/>
      <c r="AWV9" s="465"/>
      <c r="AWW9" s="465"/>
      <c r="AWX9" s="465"/>
      <c r="AWY9" s="465"/>
      <c r="AWZ9" s="465"/>
      <c r="AXA9" s="465"/>
      <c r="AXB9" s="465"/>
      <c r="AXC9" s="465"/>
      <c r="AXD9" s="356">
        <f>IF(AWQ9=1,2,IF(AWQ9=2,3,IF(AWQ9=3,4,IF(AWQ9=4,5,IF(AWQ9=5,6,IF(AWQ9=6,7,IF(AWQ9=7,8,IF(AWQ9=8,9,IF(AWQ9=9,1,0)))))))))</f>
        <v>3</v>
      </c>
      <c r="AXE9" s="465"/>
      <c r="AXF9" s="465"/>
      <c r="AXG9" s="465"/>
      <c r="AXH9" s="465"/>
      <c r="AXI9" s="465"/>
      <c r="AXJ9" s="465"/>
      <c r="AXK9" s="465"/>
      <c r="AXL9" s="465"/>
      <c r="AXM9" s="465"/>
      <c r="AXN9" s="465"/>
      <c r="AXO9" s="465"/>
      <c r="AXP9" s="465"/>
      <c r="AXQ9" s="356">
        <f>IF(AXD9=1,2,IF(AXD9=2,3,IF(AXD9=3,4,IF(AXD9=4,5,IF(AXD9=5,6,IF(AXD9=6,7,IF(AXD9=7,8,IF(AXD9=8,9,IF(AXD9=9,1,0)))))))))</f>
        <v>4</v>
      </c>
      <c r="AXR9" s="465"/>
      <c r="AXS9" s="465"/>
      <c r="AXT9" s="465"/>
      <c r="AXU9" s="465"/>
      <c r="AXV9" s="465"/>
      <c r="AXW9" s="465"/>
      <c r="AXX9" s="465"/>
      <c r="AXY9" s="465"/>
      <c r="AXZ9" s="465"/>
      <c r="AYA9" s="465"/>
      <c r="AYB9" s="465"/>
      <c r="AYC9" s="465"/>
      <c r="AYD9" s="356">
        <f>IF(AXQ9=1,2,IF(AXQ9=2,3,IF(AXQ9=3,4,IF(AXQ9=4,5,IF(AXQ9=5,6,IF(AXQ9=6,7,IF(AXQ9=7,8,IF(AXQ9=8,9,IF(AXQ9=9,1,0)))))))))</f>
        <v>5</v>
      </c>
      <c r="AYE9" s="465"/>
      <c r="AYF9" s="465"/>
      <c r="AYG9" s="465"/>
      <c r="AYH9" s="465"/>
      <c r="AYI9" s="465"/>
      <c r="AYJ9" s="465"/>
      <c r="AYK9" s="465"/>
      <c r="AYL9" s="465"/>
      <c r="AYM9" s="465"/>
      <c r="AYN9" s="465"/>
      <c r="AYO9" s="465"/>
      <c r="AYP9" s="465"/>
      <c r="AYQ9" s="356">
        <f>IF(AYD9=1,2,IF(AYD9=2,3,IF(AYD9=3,4,IF(AYD9=4,5,IF(AYD9=5,6,IF(AYD9=6,7,IF(AYD9=7,8,IF(AYD9=8,9,IF(AYD9=9,1,0)))))))))</f>
        <v>6</v>
      </c>
      <c r="AYR9" s="465"/>
      <c r="AYS9" s="465"/>
      <c r="AYT9" s="465"/>
      <c r="AYU9" s="465"/>
      <c r="AYV9" s="465"/>
      <c r="AYW9" s="465"/>
      <c r="AYX9" s="465"/>
      <c r="AYY9" s="465"/>
      <c r="AYZ9" s="465"/>
      <c r="AZA9" s="465"/>
      <c r="AZB9" s="465"/>
      <c r="AZC9" s="465"/>
      <c r="AZD9" s="356">
        <f>IF(AYQ9=1,2,IF(AYQ9=2,3,IF(AYQ9=3,4,IF(AYQ9=4,5,IF(AYQ9=5,6,IF(AYQ9=6,7,IF(AYQ9=7,8,IF(AYQ9=8,9,IF(AYQ9=9,1,0)))))))))</f>
        <v>7</v>
      </c>
      <c r="AZE9" s="465"/>
      <c r="AZF9" s="465"/>
      <c r="AZG9" s="465"/>
      <c r="AZH9" s="465"/>
      <c r="AZI9" s="465"/>
      <c r="AZJ9" s="465"/>
      <c r="AZK9" s="465"/>
      <c r="AZL9" s="465"/>
      <c r="AZM9" s="465"/>
      <c r="AZN9" s="465"/>
      <c r="AZO9" s="465"/>
      <c r="AZP9" s="465"/>
      <c r="AZQ9" s="356">
        <f>IF(AZD9=1,2,IF(AZD9=2,3,IF(AZD9=3,4,IF(AZD9=4,5,IF(AZD9=5,6,IF(AZD9=6,7,IF(AZD9=7,8,IF(AZD9=8,9,IF(AZD9=9,1,0)))))))))</f>
        <v>8</v>
      </c>
      <c r="AZR9" s="465"/>
      <c r="AZS9" s="465"/>
      <c r="AZT9" s="465"/>
      <c r="AZU9" s="465"/>
      <c r="AZV9" s="465"/>
      <c r="AZW9" s="465"/>
      <c r="AZX9" s="465"/>
      <c r="AZY9" s="465"/>
      <c r="AZZ9" s="465"/>
      <c r="BAA9" s="465"/>
      <c r="BAB9" s="465"/>
      <c r="BAC9" s="465"/>
      <c r="BAD9" s="356">
        <f>IF(AZQ9=1,2,IF(AZQ9=2,3,IF(AZQ9=3,4,IF(AZQ9=4,5,IF(AZQ9=5,6,IF(AZQ9=6,7,IF(AZQ9=7,8,IF(AZQ9=8,9,IF(AZQ9=9,1,0)))))))))</f>
        <v>9</v>
      </c>
      <c r="BAE9" s="465"/>
      <c r="BAF9" s="465"/>
      <c r="BAG9" s="465"/>
      <c r="BAH9" s="465"/>
      <c r="BAI9" s="465"/>
      <c r="BAJ9" s="465"/>
      <c r="BAK9" s="465"/>
      <c r="BAL9" s="465"/>
      <c r="BAM9" s="465"/>
      <c r="BAN9" s="465"/>
      <c r="BAO9" s="465"/>
      <c r="BAP9" s="465"/>
      <c r="BAQ9" s="356">
        <f>IF(BAD9=1,2,IF(BAD9=2,3,IF(BAD9=3,4,IF(BAD9=4,5,IF(BAD9=5,6,IF(BAD9=6,7,IF(BAD9=7,8,IF(BAD9=8,9,IF(BAD9=9,1,0)))))))))</f>
        <v>1</v>
      </c>
      <c r="BAR9" s="465"/>
      <c r="BAS9" s="465"/>
      <c r="BAT9" s="465"/>
      <c r="BAU9" s="465"/>
      <c r="BAV9" s="465"/>
      <c r="BAW9" s="465"/>
      <c r="BAX9" s="465"/>
      <c r="BAY9" s="465"/>
      <c r="BAZ9" s="465"/>
      <c r="BBA9" s="465"/>
      <c r="BBB9" s="465"/>
      <c r="BBC9" s="465"/>
      <c r="BBD9" s="356">
        <f>IF(BAQ9=1,2,IF(BAQ9=2,3,IF(BAQ9=3,4,IF(BAQ9=4,5,IF(BAQ9=5,6,IF(BAQ9=6,7,IF(BAQ9=7,8,IF(BAQ9=8,9,IF(BAQ9=9,1,0)))))))))</f>
        <v>2</v>
      </c>
      <c r="BBE9" s="465"/>
      <c r="BBF9" s="465"/>
      <c r="BBG9" s="465"/>
      <c r="BBH9" s="465"/>
      <c r="BBI9" s="465"/>
      <c r="BBJ9" s="465"/>
      <c r="BBK9" s="465"/>
      <c r="BBL9" s="465"/>
      <c r="BBM9" s="465"/>
      <c r="BBN9" s="465"/>
      <c r="BBO9" s="465"/>
      <c r="BBP9" s="465"/>
      <c r="BBQ9" s="356">
        <f>IF(BBD9=1,2,IF(BBD9=2,3,IF(BBD9=3,4,IF(BBD9=4,5,IF(BBD9=5,6,IF(BBD9=6,7,IF(BBD9=7,8,IF(BBD9=8,9,IF(BBD9=9,1,0)))))))))</f>
        <v>3</v>
      </c>
      <c r="BBR9" s="465"/>
      <c r="BBS9" s="465"/>
      <c r="BBT9" s="465"/>
      <c r="BBU9" s="465"/>
      <c r="BBV9" s="465"/>
      <c r="BBW9" s="465"/>
      <c r="BBX9" s="465"/>
      <c r="BBY9" s="465"/>
      <c r="BBZ9" s="465"/>
      <c r="BCA9" s="465"/>
      <c r="BCB9" s="465"/>
      <c r="BCC9" s="465"/>
      <c r="BCD9" s="356">
        <f>IF(BBQ9=1,2,IF(BBQ9=2,3,IF(BBQ9=3,4,IF(BBQ9=4,5,IF(BBQ9=5,6,IF(BBQ9=6,7,IF(BBQ9=7,8,IF(BBQ9=8,9,IF(BBQ9=9,1,0)))))))))</f>
        <v>4</v>
      </c>
      <c r="BCE9" s="465"/>
      <c r="BCF9" s="465"/>
      <c r="BCG9" s="465"/>
      <c r="BCH9" s="465"/>
      <c r="BCI9" s="465"/>
      <c r="BCJ9" s="465"/>
      <c r="BCK9" s="465"/>
      <c r="BCL9" s="465"/>
      <c r="BCM9" s="465"/>
      <c r="BCN9" s="465"/>
      <c r="BCO9" s="465"/>
      <c r="BCP9" s="465"/>
      <c r="BCQ9" s="356">
        <f>IF(BCD9=1,2,IF(BCD9=2,3,IF(BCD9=3,4,IF(BCD9=4,5,IF(BCD9=5,6,IF(BCD9=6,7,IF(BCD9=7,8,IF(BCD9=8,9,IF(BCD9=9,1,0)))))))))</f>
        <v>5</v>
      </c>
      <c r="BCR9" s="465"/>
      <c r="BCS9" s="465"/>
      <c r="BCT9" s="465"/>
      <c r="BCU9" s="465"/>
      <c r="BCV9" s="465"/>
      <c r="BCW9" s="465"/>
      <c r="BCX9" s="465"/>
      <c r="BCY9" s="465"/>
      <c r="BCZ9" s="465"/>
      <c r="BDA9" s="465"/>
      <c r="BDB9" s="465"/>
      <c r="BDC9" s="465"/>
      <c r="BDD9" s="356">
        <f>IF(BCQ9=1,2,IF(BCQ9=2,3,IF(BCQ9=3,4,IF(BCQ9=4,5,IF(BCQ9=5,6,IF(BCQ9=6,7,IF(BCQ9=7,8,IF(BCQ9=8,9,IF(BCQ9=9,1,0)))))))))</f>
        <v>6</v>
      </c>
      <c r="BDE9" s="465"/>
      <c r="BDF9" s="465"/>
      <c r="BDG9" s="465"/>
      <c r="BDH9" s="465"/>
      <c r="BDI9" s="465"/>
      <c r="BDJ9" s="465"/>
      <c r="BDK9" s="465"/>
      <c r="BDL9" s="465"/>
      <c r="BDM9" s="465"/>
      <c r="BDN9" s="465"/>
      <c r="BDO9" s="465"/>
      <c r="BDP9" s="465"/>
      <c r="BDQ9" s="356">
        <f>IF(BDD9=1,2,IF(BDD9=2,3,IF(BDD9=3,4,IF(BDD9=4,5,IF(BDD9=5,6,IF(BDD9=6,7,IF(BDD9=7,8,IF(BDD9=8,9,IF(BDD9=9,1,0)))))))))</f>
        <v>7</v>
      </c>
      <c r="BDR9" s="465"/>
      <c r="BDS9" s="465"/>
      <c r="BDT9" s="465"/>
      <c r="BDU9" s="465"/>
      <c r="BDV9" s="465"/>
      <c r="BDW9" s="465"/>
      <c r="BDX9" s="465"/>
      <c r="BDY9" s="465"/>
      <c r="BDZ9" s="465"/>
      <c r="BEA9" s="465"/>
      <c r="BEB9" s="465"/>
      <c r="BEC9" s="465"/>
      <c r="BED9" s="356">
        <f>IF(BDQ9=1,2,IF(BDQ9=2,3,IF(BDQ9=3,4,IF(BDQ9=4,5,IF(BDQ9=5,6,IF(BDQ9=6,7,IF(BDQ9=7,8,IF(BDQ9=8,9,IF(BDQ9=9,1,0)))))))))</f>
        <v>8</v>
      </c>
      <c r="BEE9" s="465"/>
      <c r="BEF9" s="465"/>
      <c r="BEG9" s="465"/>
      <c r="BEH9" s="465"/>
      <c r="BEI9" s="465"/>
      <c r="BEJ9" s="465"/>
      <c r="BEK9" s="465"/>
      <c r="BEL9" s="465"/>
      <c r="BEM9" s="465"/>
      <c r="BEN9" s="465"/>
      <c r="BEO9" s="465"/>
      <c r="BEP9" s="465"/>
      <c r="BEQ9" s="356">
        <f>IF(BED9=1,2,IF(BED9=2,3,IF(BED9=3,4,IF(BED9=4,5,IF(BED9=5,6,IF(BED9=6,7,IF(BED9=7,8,IF(BED9=8,9,IF(BED9=9,1,0)))))))))</f>
        <v>9</v>
      </c>
      <c r="BER9" s="465"/>
      <c r="BES9" s="465"/>
      <c r="BET9" s="465"/>
      <c r="BEU9" s="465"/>
      <c r="BEV9" s="465"/>
      <c r="BEW9" s="465"/>
      <c r="BEX9" s="465"/>
      <c r="BEY9" s="465"/>
      <c r="BEZ9" s="465"/>
      <c r="BFA9" s="465"/>
      <c r="BFB9" s="465"/>
      <c r="BFC9" s="465"/>
      <c r="BFD9" s="356">
        <f>IF(BEQ9=1,2,IF(BEQ9=2,3,IF(BEQ9=3,4,IF(BEQ9=4,5,IF(BEQ9=5,6,IF(BEQ9=6,7,IF(BEQ9=7,8,IF(BEQ9=8,9,IF(BEQ9=9,1,0)))))))))</f>
        <v>1</v>
      </c>
      <c r="BFE9" s="465"/>
      <c r="BFF9" s="465"/>
      <c r="BFG9" s="465"/>
      <c r="BFH9" s="465"/>
      <c r="BFI9" s="465"/>
      <c r="BFJ9" s="465"/>
      <c r="BFK9" s="465"/>
      <c r="BFL9" s="465"/>
      <c r="BFM9" s="465"/>
      <c r="BFN9" s="465"/>
      <c r="BFO9" s="465"/>
      <c r="BFP9" s="465"/>
      <c r="BFQ9" s="356">
        <f>IF(BFD9=1,2,IF(BFD9=2,3,IF(BFD9=3,4,IF(BFD9=4,5,IF(BFD9=5,6,IF(BFD9=6,7,IF(BFD9=7,8,IF(BFD9=8,9,IF(BFD9=9,1,0)))))))))</f>
        <v>2</v>
      </c>
      <c r="BFR9" s="465"/>
      <c r="BFS9" s="465"/>
      <c r="BFT9" s="465"/>
      <c r="BFU9" s="465"/>
      <c r="BFV9" s="465"/>
      <c r="BFW9" s="465"/>
      <c r="BFX9" s="465"/>
      <c r="BFY9" s="465"/>
      <c r="BFZ9" s="465"/>
      <c r="BGA9" s="465"/>
      <c r="BGB9" s="465"/>
      <c r="BGC9" s="465"/>
      <c r="BGD9" s="356">
        <f>IF(BFQ9=1,2,IF(BFQ9=2,3,IF(BFQ9=3,4,IF(BFQ9=4,5,IF(BFQ9=5,6,IF(BFQ9=6,7,IF(BFQ9=7,8,IF(BFQ9=8,9,IF(BFQ9=9,1,0)))))))))</f>
        <v>3</v>
      </c>
      <c r="BGE9" s="465"/>
      <c r="BGF9" s="465"/>
      <c r="BGG9" s="465"/>
      <c r="BGH9" s="465"/>
      <c r="BGI9" s="465"/>
      <c r="BGJ9" s="465"/>
      <c r="BGK9" s="465"/>
      <c r="BGL9" s="465"/>
      <c r="BGM9" s="465"/>
      <c r="BGN9" s="465"/>
      <c r="BGO9" s="465"/>
      <c r="BGP9" s="465"/>
      <c r="BGQ9" s="356">
        <f>IF(BGD9=1,2,IF(BGD9=2,3,IF(BGD9=3,4,IF(BGD9=4,5,IF(BGD9=5,6,IF(BGD9=6,7,IF(BGD9=7,8,IF(BGD9=8,9,IF(BGD9=9,1,0)))))))))</f>
        <v>4</v>
      </c>
      <c r="BGR9" s="465"/>
      <c r="BGS9" s="465"/>
      <c r="BGT9" s="465"/>
      <c r="BGU9" s="465"/>
      <c r="BGV9" s="465"/>
      <c r="BGW9" s="465"/>
      <c r="BGX9" s="465"/>
      <c r="BGY9" s="465"/>
      <c r="BGZ9" s="465"/>
      <c r="BHA9" s="465"/>
      <c r="BHB9" s="465"/>
      <c r="BHC9" s="465"/>
      <c r="BHD9" s="331"/>
      <c r="BHE9" s="331"/>
      <c r="BHF9" s="331"/>
      <c r="BHG9" s="331"/>
      <c r="BHH9" s="331"/>
      <c r="BHI9" s="331"/>
      <c r="BHJ9" s="331"/>
      <c r="BHK9" s="331"/>
      <c r="BHL9" s="331"/>
      <c r="BHM9" s="331"/>
      <c r="BHN9" s="331"/>
      <c r="BHO9" s="331"/>
      <c r="BHP9" s="331"/>
      <c r="BHQ9" s="331"/>
      <c r="BHR9" s="331"/>
      <c r="BHS9" s="331"/>
      <c r="BHT9" s="331"/>
      <c r="BHU9" s="331"/>
      <c r="BHV9" s="331"/>
      <c r="BHW9" s="331"/>
      <c r="BHX9" s="331"/>
      <c r="BHY9" s="331"/>
      <c r="BHZ9" s="331"/>
      <c r="BIA9" s="331"/>
      <c r="BIB9" s="331"/>
      <c r="BIC9" s="331"/>
      <c r="BID9" s="331"/>
      <c r="BIE9" s="331"/>
      <c r="BIF9" s="331"/>
      <c r="BIG9" s="331"/>
      <c r="BIH9" s="331"/>
      <c r="BII9" s="331"/>
      <c r="BIJ9" s="331"/>
      <c r="BIK9" s="331"/>
      <c r="BIL9" s="331"/>
      <c r="BIM9" s="331"/>
      <c r="BIN9" s="331"/>
      <c r="BIO9" s="331"/>
      <c r="BIP9" s="331"/>
      <c r="BIQ9" s="331"/>
      <c r="BIR9" s="331"/>
      <c r="BIS9" s="331"/>
      <c r="BIT9" s="331"/>
      <c r="BIU9" s="331"/>
      <c r="BIV9" s="331"/>
      <c r="BIW9" s="331"/>
      <c r="BIX9" s="331"/>
      <c r="BIY9" s="331"/>
      <c r="BIZ9" s="331"/>
      <c r="BJA9" s="331"/>
      <c r="BJB9" s="331"/>
      <c r="BJC9" s="331"/>
      <c r="BJD9" s="331"/>
      <c r="BJE9" s="331"/>
      <c r="BJF9" s="331"/>
      <c r="BJG9" s="331"/>
      <c r="BJH9" s="331"/>
      <c r="BJI9" s="331"/>
      <c r="BJJ9" s="331"/>
      <c r="BJK9" s="331"/>
      <c r="BJL9" s="331"/>
    </row>
    <row r="10" spans="1:1707">
      <c r="A10" s="920" t="s">
        <v>43</v>
      </c>
      <c r="B10" s="920"/>
      <c r="C10" s="528"/>
      <c r="D10" s="446"/>
      <c r="E10" s="450">
        <f>+D9+DADOS!N8+DADOS!O8</f>
        <v>2</v>
      </c>
      <c r="F10" s="450">
        <f>IF(D9+F5&gt;10,D9+F5-9,D9+F5)</f>
        <v>4</v>
      </c>
      <c r="G10" s="450">
        <f>IF(D9+G5&gt;10,D9+G5-9,D9+G5)</f>
        <v>5</v>
      </c>
      <c r="H10" s="450">
        <f>IF(D9+H5&gt;10,D9+H5-9,D9+H5)</f>
        <v>6</v>
      </c>
      <c r="I10" s="450">
        <f>IF(D9+I5&gt;10,D9+I5-9,D9+I5)</f>
        <v>7</v>
      </c>
      <c r="J10" s="450">
        <f>IF(D9+J5&gt;10,D9+J5-9,D9+J5)</f>
        <v>8</v>
      </c>
      <c r="K10" s="450">
        <f>IF(D9+K5&gt;9,D9+K5-9,D9+K5)</f>
        <v>9</v>
      </c>
      <c r="L10" s="450">
        <f>IF(D9+L5&gt;9,D9+L5-9,D9+L5)</f>
        <v>1</v>
      </c>
      <c r="M10" s="450">
        <f>IF(D9+M5&gt;10,D9+M5-9,D9+M5)</f>
        <v>2</v>
      </c>
      <c r="N10" s="450">
        <f>IF(D9+N5&gt;10,D9+N5-9,D9+N5)</f>
        <v>3</v>
      </c>
      <c r="O10" s="450">
        <f>IF(D9+O5&gt;10,D9+O5-9,D9+O5)</f>
        <v>4</v>
      </c>
      <c r="P10" s="450">
        <f>IF(D9+P5&gt;10,D9+P5-9,D9+P5)</f>
        <v>5</v>
      </c>
      <c r="Q10" s="432"/>
      <c r="R10" s="450">
        <f>IF(Q9+R5&gt;9,Q9+R5-9,Q9+R5)</f>
        <v>4</v>
      </c>
      <c r="S10" s="450">
        <f>IF(Q9+S5&gt;10,Q9+S5-9,Q9+S5)</f>
        <v>5</v>
      </c>
      <c r="T10" s="450">
        <f>IF(Q9+T5&gt;10,Q9+T5-9,Q9+T5)</f>
        <v>6</v>
      </c>
      <c r="U10" s="450">
        <f>IF(Q9+U5&gt;10,Q9+U5-9,Q9+U5)</f>
        <v>7</v>
      </c>
      <c r="V10" s="450">
        <f>IF(Q9+V5&gt;10,Q9+V5-9,Q9+V5)</f>
        <v>8</v>
      </c>
      <c r="W10" s="450">
        <f>IF(Q9+W5&gt;10,Q9+W5-9,Q9+W5)</f>
        <v>9</v>
      </c>
      <c r="X10" s="450">
        <f>IF(Q9+X5&gt;9,Q9+X5-9,Q9+X5)</f>
        <v>1</v>
      </c>
      <c r="Y10" s="450">
        <f>IF(Q9+Y5&gt;9,Q9+Y5-9,Q9+Y5)</f>
        <v>2</v>
      </c>
      <c r="Z10" s="450">
        <f>IF(Q9+Z5&gt;10,Q9+Z5-9,Q9+Z5)</f>
        <v>3</v>
      </c>
      <c r="AA10" s="450">
        <f>IF(Q9+AA5&gt;10,Q9+AA5-9,Q9+AA5)</f>
        <v>4</v>
      </c>
      <c r="AB10" s="450">
        <f>IF(Q9+AB5&gt;10,Q9+AB5-9,Q9+AB5)</f>
        <v>5</v>
      </c>
      <c r="AC10" s="450">
        <f>IF(Q9+AC5&gt;10,Q9+AC5-9,Q9+AC5)</f>
        <v>6</v>
      </c>
      <c r="AD10" s="356"/>
      <c r="AE10" s="450">
        <f>IF(AD9+AE5&gt;9,AD9+AE5-9,AD9+AE5)</f>
        <v>5</v>
      </c>
      <c r="AF10" s="450">
        <f>IF(AD9+AF5&gt;10,AD9+AF5-9,AD9+AF5)</f>
        <v>6</v>
      </c>
      <c r="AG10" s="450">
        <f>IF(AD9+AG5&gt;10,AD9+AG5-9,AD9+AG5)</f>
        <v>7</v>
      </c>
      <c r="AH10" s="450">
        <f>IF(AD9+AH5&gt;10,AD9+AH5-9,AD9+AH5)</f>
        <v>8</v>
      </c>
      <c r="AI10" s="450">
        <f>IF(AD9+AI5&gt;10,AD9+AI5-9,AD9+AI5)</f>
        <v>9</v>
      </c>
      <c r="AJ10" s="450">
        <f>IF(AD9+AJ5&gt;10,AD9+AJ5-9,AD9+AJ5)</f>
        <v>10</v>
      </c>
      <c r="AK10" s="450">
        <f>IF(AD9+AK5&gt;9,AD9+AK5-9,AD9+AK5)</f>
        <v>2</v>
      </c>
      <c r="AL10" s="450">
        <f>IF(AD9+AL5&gt;9,AD9+AL5-9,AD9+AL5)</f>
        <v>3</v>
      </c>
      <c r="AM10" s="450">
        <f>IF(AD9+AM5&gt;10,AD9+AM5-9,AD9+AM5)</f>
        <v>4</v>
      </c>
      <c r="AN10" s="450">
        <f>IF(AD9+AN5&gt;10,AD9+AN5-9,AD9+AN5)</f>
        <v>5</v>
      </c>
      <c r="AO10" s="450">
        <f>IF(AD9+AO5&gt;10,AD9+AO5-9,AD9+AO5)</f>
        <v>6</v>
      </c>
      <c r="AP10" s="450">
        <f>IF(AD9+AP5&gt;10,AD9+AP5-9,AD9+AP5)</f>
        <v>7</v>
      </c>
      <c r="AQ10" s="445"/>
      <c r="AR10" s="450">
        <f>IF(AQ9+AR5&gt;9,AQ9+AR5-9,AQ9+AR5)</f>
        <v>6</v>
      </c>
      <c r="AS10" s="450">
        <f>IF(AQ9+AS5&gt;10,AQ9+AS5-9,AQ9+AS5)</f>
        <v>7</v>
      </c>
      <c r="AT10" s="450">
        <f>IF(AQ9+AT5&gt;10,AQ9+AT5-9,AQ9+AT5)</f>
        <v>8</v>
      </c>
      <c r="AU10" s="450">
        <f>IF(AQ9+AU5&gt;10,AQ9+AU5-9,AQ9+AU5)</f>
        <v>9</v>
      </c>
      <c r="AV10" s="450">
        <f>IF(AQ9+AV5&gt;10,AQ9+AV5-9,AQ9+AV5)</f>
        <v>10</v>
      </c>
      <c r="AW10" s="450">
        <f>IF(AQ9+AW5&gt;10,AQ9+AW5-9,AQ9+AW5)</f>
        <v>2</v>
      </c>
      <c r="AX10" s="450">
        <f>IF(AQ9+AX5&gt;9,AQ9+AX5-9,AQ9+AX5)</f>
        <v>3</v>
      </c>
      <c r="AY10" s="450">
        <f>IF(AQ9+AY5&gt;9,AQ9+AY5-9,AQ9+AY5)</f>
        <v>4</v>
      </c>
      <c r="AZ10" s="450">
        <f>IF(AQ9+AZ5&gt;10,AQ9+AZ5-9,AQ9+AZ5)</f>
        <v>5</v>
      </c>
      <c r="BA10" s="450">
        <f>IF(AQ9+BA5&gt;10,AQ9+BA5-9,AQ9+BA5)</f>
        <v>6</v>
      </c>
      <c r="BB10" s="450">
        <f>IF(AQ9+BB5&gt;10,AQ9+BB5-9,AQ9+BB5)</f>
        <v>7</v>
      </c>
      <c r="BC10" s="450">
        <f>IF(AQ9+BC5&gt;10,AQ9+BC5-9,AQ9+BC5)</f>
        <v>8</v>
      </c>
      <c r="BD10" s="445"/>
      <c r="BE10" s="450">
        <f>IF(BD9+BE5&gt;9,BD9+BE5-9,BD9+BE5)</f>
        <v>7</v>
      </c>
      <c r="BF10" s="450">
        <f>IF(BD9+BF5&gt;10,BD9+BF5-9,BD9+BF5)</f>
        <v>8</v>
      </c>
      <c r="BG10" s="450">
        <f>IF(BD9+BG5&gt;10,BD9+BG5-9,BD9+BG5)</f>
        <v>9</v>
      </c>
      <c r="BH10" s="450">
        <f>IF(BD9+BH5&gt;10,BD9+BH5-9,BD9+BH5)</f>
        <v>10</v>
      </c>
      <c r="BI10" s="450">
        <f>IF(BD9+BI5&gt;10,BD9+BI5-9,BD9+BI5)</f>
        <v>2</v>
      </c>
      <c r="BJ10" s="450">
        <f>IF(BD9+BJ5&gt;10,BD9+BJ5-9,BD9+BJ5)</f>
        <v>3</v>
      </c>
      <c r="BK10" s="450">
        <f>IF(BD9+BK5&gt;9,BD9+BK5-9,BD9+BK5)</f>
        <v>4</v>
      </c>
      <c r="BL10" s="450">
        <f>IF(BD9+BL5&gt;9,BD9+BL5-9,BD9+BL5)</f>
        <v>5</v>
      </c>
      <c r="BM10" s="450">
        <f>IF(BD9+BM5&gt;10,BD9+BM5-9,BD9+BM5)</f>
        <v>6</v>
      </c>
      <c r="BN10" s="450">
        <f>IF(BD9+BN5&gt;10,BD9+BN5-9,BD9+BN5)</f>
        <v>7</v>
      </c>
      <c r="BO10" s="450">
        <f>IF(BD9+BO5&gt;10,BD9+BO5-9,BD9+BO5)</f>
        <v>8</v>
      </c>
      <c r="BP10" s="450">
        <f>IF(BD9+BP5&gt;10,BD9+BP5-9,BD9+BP5)</f>
        <v>9</v>
      </c>
      <c r="BQ10" s="445"/>
      <c r="BR10" s="450">
        <f>IF(BQ9+BR5&gt;9,BQ9+BR5-9,BQ9+BR5)</f>
        <v>8</v>
      </c>
      <c r="BS10" s="450">
        <f>IF(BQ9+BS5&gt;10,BQ9+BS5-9,BQ9+BS5)</f>
        <v>9</v>
      </c>
      <c r="BT10" s="450">
        <f>IF(BQ9+BT5&gt;10,BQ9+BT5-9,BQ9+BT5)</f>
        <v>10</v>
      </c>
      <c r="BU10" s="450">
        <f>IF(BQ9+BU5&gt;10,BQ9+BU5-9,BQ9+BU5)</f>
        <v>2</v>
      </c>
      <c r="BV10" s="450">
        <f>IF(BQ9+BV5&gt;10,BQ9+BV5-9,BQ9+BV5)</f>
        <v>3</v>
      </c>
      <c r="BW10" s="450">
        <f>IF(BQ9+BW5&gt;10,BQ9+BW5-9,BQ9+BW5)</f>
        <v>4</v>
      </c>
      <c r="BX10" s="450">
        <f>IF(BQ9+BX5&gt;9,BQ9+BX5-9,BQ9+BX5)</f>
        <v>5</v>
      </c>
      <c r="BY10" s="450">
        <f>IF(BQ9+BY5&gt;9,BQ9+BY5-9,BQ9+BY5)</f>
        <v>6</v>
      </c>
      <c r="BZ10" s="450">
        <f>IF(BQ9+BZ5&gt;10,BQ9+BZ5-9,BQ9+BZ5)</f>
        <v>7</v>
      </c>
      <c r="CA10" s="450">
        <f>IF(BQ9+CA5&gt;10,BQ9+CA5-9,BQ9+CA5)</f>
        <v>8</v>
      </c>
      <c r="CB10" s="450">
        <f>IF(BQ9+CB5&gt;10,BQ9+CB5-9,BQ9+CB5)</f>
        <v>9</v>
      </c>
      <c r="CC10" s="450">
        <f>IF(BQ9+CC5&gt;10,BQ9+CC5-9,BQ9+CC5)</f>
        <v>10</v>
      </c>
      <c r="CD10" s="445"/>
      <c r="CE10" s="450">
        <f>IF(CD9+CE5&gt;9,CD9+CE5-9,CD9+CE5)</f>
        <v>9</v>
      </c>
      <c r="CF10" s="450">
        <f>IF(CD9+CF5&gt;10,CD9+CF5-9,CD9+CF5)</f>
        <v>10</v>
      </c>
      <c r="CG10" s="450">
        <f>IF(CD9+CG5&gt;10,CD9+CG5-9,CD9+CG5)</f>
        <v>2</v>
      </c>
      <c r="CH10" s="450">
        <f>IF(CD9+CH5&gt;10,CD9+CH5-9,CD9+CH5)</f>
        <v>3</v>
      </c>
      <c r="CI10" s="450">
        <f>IF(CD9+CI5&gt;10,CD9+CI5-9,CD9+CI5)</f>
        <v>4</v>
      </c>
      <c r="CJ10" s="450">
        <f>IF(CD9+CJ5&gt;10,CD9+CJ5-9,CD9+CJ5)</f>
        <v>5</v>
      </c>
      <c r="CK10" s="450">
        <f>IF(CD9+CK5&gt;9,CD9+CK5-9,CD9+CK5)</f>
        <v>6</v>
      </c>
      <c r="CL10" s="450">
        <f>IF(CD9+CL5&gt;9,CD9+CL5-9,CD9+CL5)</f>
        <v>7</v>
      </c>
      <c r="CM10" s="450">
        <f>IF(CD9+CM5&gt;10,CD9+CM5-9,CD9+CM5)</f>
        <v>8</v>
      </c>
      <c r="CN10" s="450">
        <f>IF(CD9+CN5&gt;10,CD9+CN5-9,CD9+CN5)</f>
        <v>9</v>
      </c>
      <c r="CO10" s="450">
        <f>IF(CD9+CO5&gt;10,CD9+CO5-9,CD9+CO5)</f>
        <v>10</v>
      </c>
      <c r="CP10" s="450">
        <f>IF(CD9+CP5&gt;10,CD9+CP5-9,CD9+CP5)</f>
        <v>11</v>
      </c>
      <c r="CQ10" s="445"/>
      <c r="CR10" s="450">
        <f>IF(CQ9+CR5&gt;9,CQ9+CR5-9,CQ9+CR5)</f>
        <v>1</v>
      </c>
      <c r="CS10" s="450">
        <f>IF(CQ9+CS5&gt;10,CQ9+CS5-9,CQ9+CS5)</f>
        <v>2</v>
      </c>
      <c r="CT10" s="450">
        <f>IF(CQ9+CT5&gt;10,CQ9+CT5-9,CQ9+CT5)</f>
        <v>3</v>
      </c>
      <c r="CU10" s="450">
        <f>IF(CQ9+CU5&gt;10,CQ9+CU5-9,CQ9+CU5)</f>
        <v>4</v>
      </c>
      <c r="CV10" s="450">
        <f>IF(CQ9+CV5&gt;10,CQ9+CV5-9,CQ9+CV5)</f>
        <v>5</v>
      </c>
      <c r="CW10" s="450">
        <f>IF(CQ9+CW5&gt;10,CQ9+CW5-9,CQ9+CW5)</f>
        <v>6</v>
      </c>
      <c r="CX10" s="450">
        <f>IF(CQ9+CX5&gt;9,CQ9+CX5-9,CQ9+CX5)</f>
        <v>7</v>
      </c>
      <c r="CY10" s="450">
        <f>IF(CQ9+CY5&gt;9,CQ9+CY5-9,CQ9+CY5)</f>
        <v>8</v>
      </c>
      <c r="CZ10" s="450">
        <f>IF(CQ9+CZ5&gt;10,CQ9+CZ5-9,CQ9+CZ5)</f>
        <v>9</v>
      </c>
      <c r="DA10" s="450">
        <f>IF(CQ9+DA5&gt;10,CQ9+DA5-9,CQ9+DA5)</f>
        <v>10</v>
      </c>
      <c r="DB10" s="450">
        <f>IF(CQ9+DB5&gt;10,CQ9+DB5-9,CQ9+DB5)</f>
        <v>11</v>
      </c>
      <c r="DC10" s="450">
        <f>IF(CQ9+DC5&gt;10,CQ9+DC5-9,CQ9+DC5)</f>
        <v>12</v>
      </c>
      <c r="DD10" s="445"/>
      <c r="DE10" s="450">
        <f>IF(DD9+DE5&gt;9,DD9+DE5-9,DD9+DE5)</f>
        <v>2</v>
      </c>
      <c r="DF10" s="450">
        <f>IF(DD9+DF5&gt;10,DD9+DF5-9,DD9+DF5)</f>
        <v>3</v>
      </c>
      <c r="DG10" s="450">
        <f>IF(DD9+DG5&gt;10,DD9+DG5-9,DD9+DG5)</f>
        <v>4</v>
      </c>
      <c r="DH10" s="450">
        <f>IF(DD9+DH5&gt;10,DD9+DH5-9,DD9+DH5)</f>
        <v>5</v>
      </c>
      <c r="DI10" s="450">
        <f>IF(DD9+DI5&gt;10,DD9+DI5-9,DD9+DI5)</f>
        <v>6</v>
      </c>
      <c r="DJ10" s="450">
        <f>IF(DD9+DJ5&gt;10,DD9+DJ5-9,DD9+DJ5)</f>
        <v>7</v>
      </c>
      <c r="DK10" s="450">
        <f>IF(DD9+DK5&gt;9,DD9+DK5-9,DD9+DK5)</f>
        <v>8</v>
      </c>
      <c r="DL10" s="450">
        <f>IF(DD9+DL5&gt;9,DD9+DL5-9,DD9+DL5)</f>
        <v>9</v>
      </c>
      <c r="DM10" s="450">
        <f>IF(DD9+DM5&gt;10,DD9+DM5-9,DD9+DM5)</f>
        <v>10</v>
      </c>
      <c r="DN10" s="450">
        <f>IF(DD9+DN5&gt;10,DD9+DN5-9,DD9+DN5)</f>
        <v>2</v>
      </c>
      <c r="DO10" s="450">
        <f>IF(DD9+DO5&gt;10,DD9+DO5-9,DD9+DO5)</f>
        <v>3</v>
      </c>
      <c r="DP10" s="450">
        <f>IF(DD9+DP5&gt;10,DD9+DP5-9,DD9+DP5)</f>
        <v>4</v>
      </c>
      <c r="DQ10" s="445"/>
      <c r="DR10" s="450">
        <f>IF(DQ9+DR5&gt;9,DQ9+DR5-9,DQ9+DR5)</f>
        <v>3</v>
      </c>
      <c r="DS10" s="450">
        <f>IF(DQ9+DS5&gt;10,DQ9+DS5-9,DQ9+DS5)</f>
        <v>4</v>
      </c>
      <c r="DT10" s="450">
        <f>IF(DQ9+DT5&gt;10,DQ9+DT5-9,DQ9+DT5)</f>
        <v>5</v>
      </c>
      <c r="DU10" s="450">
        <f>IF(DQ9+DU5&gt;10,DQ9+DU5-9,DQ9+DU5)</f>
        <v>6</v>
      </c>
      <c r="DV10" s="450">
        <f>IF(DQ9+DV5&gt;10,DQ9+DV5-9,DQ9+DV5)</f>
        <v>7</v>
      </c>
      <c r="DW10" s="450">
        <f>IF(DQ9+DW5&gt;10,DQ9+DW5-9,DQ9+DW5)</f>
        <v>8</v>
      </c>
      <c r="DX10" s="450">
        <f>IF(DQ9+DX5&gt;9,DQ9+DX5-9,DQ9+DX5)</f>
        <v>9</v>
      </c>
      <c r="DY10" s="450">
        <f>IF(DQ9+DY5&gt;9,DQ9+DY5-9,DQ9+DY5)</f>
        <v>1</v>
      </c>
      <c r="DZ10" s="450">
        <f>IF(DQ9+DZ5&gt;10,DQ9+DZ5-9,DQ9+DZ5)</f>
        <v>2</v>
      </c>
      <c r="EA10" s="450">
        <f>IF(DQ9+EA5&gt;10,DQ9+EA5-9,DQ9+EA5)</f>
        <v>3</v>
      </c>
      <c r="EB10" s="450">
        <f>IF(DQ9+EB5&gt;10,DQ9+EB5-9,DQ9+EB5)</f>
        <v>4</v>
      </c>
      <c r="EC10" s="450">
        <f>IF(DQ9+EC5&gt;10,DQ9+EC5-9,DQ9+EC5)</f>
        <v>5</v>
      </c>
      <c r="ED10" s="445"/>
      <c r="EE10" s="450">
        <f>IF(ED9+EE5&gt;9,ED9+EE5-9,ED9+EE5)</f>
        <v>4</v>
      </c>
      <c r="EF10" s="450">
        <f>IF(ED9+EF5&gt;10,ED9+EF5-9,ED9+EF5)</f>
        <v>5</v>
      </c>
      <c r="EG10" s="450">
        <f>IF(ED9+EG5&gt;10,ED9+EG5-9,ED9+EG5)</f>
        <v>6</v>
      </c>
      <c r="EH10" s="450">
        <f>IF(ED9+EH5&gt;10,ED9+EH5-9,ED9+EH5)</f>
        <v>7</v>
      </c>
      <c r="EI10" s="450">
        <f>IF(ED9+EI5&gt;10,ED9+EI5-9,ED9+EI5)</f>
        <v>8</v>
      </c>
      <c r="EJ10" s="450">
        <f>IF(ED9+EJ5&gt;10,ED9+EJ5-9,ED9+EJ5)</f>
        <v>9</v>
      </c>
      <c r="EK10" s="450">
        <f>IF(ED9+EK5&gt;9,ED9+EK5-9,ED9+EK5)</f>
        <v>1</v>
      </c>
      <c r="EL10" s="450">
        <f>IF(ED9+EL5&gt;9,ED9+EL5-9,ED9+EL5)</f>
        <v>2</v>
      </c>
      <c r="EM10" s="450">
        <f>IF(ED9+EM5&gt;10,ED9+EM5-9,ED9+EM5)</f>
        <v>3</v>
      </c>
      <c r="EN10" s="450">
        <f>IF(ED9+EN5&gt;10,ED9+EN5-9,ED9+EN5)</f>
        <v>4</v>
      </c>
      <c r="EO10" s="450">
        <f>IF(ED9+EO5&gt;10,ED9+EO5-9,ED9+EO5)</f>
        <v>5</v>
      </c>
      <c r="EP10" s="450">
        <f>IF(ED9+EP5&gt;10,ED9+EP5-9,ED9+EP5)</f>
        <v>6</v>
      </c>
      <c r="EQ10" s="445"/>
      <c r="ER10" s="450">
        <f>IF(EQ9+ER5&gt;9,EQ9+ER5-9,EQ9+ER5)</f>
        <v>5</v>
      </c>
      <c r="ES10" s="450">
        <f>IF(EQ9+ES5&gt;10,EQ9+ES5-9,EQ9+ES5)</f>
        <v>6</v>
      </c>
      <c r="ET10" s="450">
        <f>IF(EQ9+ET5&gt;10,EQ9+ET5-9,EQ9+ET5)</f>
        <v>7</v>
      </c>
      <c r="EU10" s="450">
        <f>IF(EQ9+EU5&gt;10,EQ9+EU5-9,EQ9+EU5)</f>
        <v>8</v>
      </c>
      <c r="EV10" s="450">
        <f>IF(EQ9+EV5&gt;10,EQ9+EV5-9,EQ9+EV5)</f>
        <v>9</v>
      </c>
      <c r="EW10" s="450">
        <f>IF(EQ9+EW5&gt;10,EQ9+EW5-9,EQ9+EW5)</f>
        <v>10</v>
      </c>
      <c r="EX10" s="450">
        <f>IF(EQ9+EX5&gt;9,EQ9+EX5-9,EQ9+EX5)</f>
        <v>2</v>
      </c>
      <c r="EY10" s="450">
        <f>IF(EQ9+EY5&gt;9,EQ9+EY5-9,EQ9+EY5)</f>
        <v>3</v>
      </c>
      <c r="EZ10" s="450">
        <f>IF(EQ9+EZ5&gt;10,EQ9+EZ5-9,EQ9+EZ5)</f>
        <v>4</v>
      </c>
      <c r="FA10" s="450">
        <f>IF(EQ9+FA5&gt;10,EQ9+FA5-9,EQ9+FA5)</f>
        <v>5</v>
      </c>
      <c r="FB10" s="450">
        <f>IF(EQ9+FB5&gt;10,EQ9+FB5-9,EQ9+FB5)</f>
        <v>6</v>
      </c>
      <c r="FC10" s="450">
        <f>IF(EQ9+FC5&gt;10,EQ9+FC5-9,EQ9+FC5)</f>
        <v>7</v>
      </c>
      <c r="FD10" s="445"/>
      <c r="FE10" s="450">
        <f>IF(FD9+FE5&gt;9,FD9+FE5-9,FD9+FE5)</f>
        <v>6</v>
      </c>
      <c r="FF10" s="450">
        <f>IF(FD9+FF5&gt;10,FD9+FF5-9,FD9+FF5)</f>
        <v>7</v>
      </c>
      <c r="FG10" s="450">
        <f>IF(FD9+FG5&gt;10,FD9+FG5-9,FD9+FG5)</f>
        <v>8</v>
      </c>
      <c r="FH10" s="450">
        <f>IF(FD9+FH5&gt;10,FD9+FH5-9,FD9+FH5)</f>
        <v>9</v>
      </c>
      <c r="FI10" s="450">
        <f>IF(FD9+FI5&gt;10,FD9+FI5-9,FD9+FI5)</f>
        <v>10</v>
      </c>
      <c r="FJ10" s="450">
        <f>IF(FD9+FJ5&gt;10,FD9+FJ5-9,FD9+FJ5)</f>
        <v>2</v>
      </c>
      <c r="FK10" s="450">
        <f>IF(FD9+FK5&gt;9,FD9+FK5-9,FD9+FK5)</f>
        <v>3</v>
      </c>
      <c r="FL10" s="450">
        <f>IF(FD9+FL5&gt;9,FD9+FL5-9,FD9+FL5)</f>
        <v>4</v>
      </c>
      <c r="FM10" s="450">
        <f>IF(FD9+FM5&gt;10,FD9+FM5-9,FD9+FM5)</f>
        <v>5</v>
      </c>
      <c r="FN10" s="450">
        <f>IF(FD9+FN5&gt;10,FD9+FN5-9,FD9+FN5)</f>
        <v>6</v>
      </c>
      <c r="FO10" s="450">
        <f>IF(FD9+FO5&gt;10,FD9+FO5-9,FD9+FO5)</f>
        <v>7</v>
      </c>
      <c r="FP10" s="450">
        <f>IF(FD9+FP5&gt;10,FD9+FP5-9,FD9+FP5)</f>
        <v>8</v>
      </c>
      <c r="FQ10" s="445"/>
      <c r="FR10" s="450">
        <f>IF(FQ9+FR5&gt;9,FQ9+FR5-9,FQ9+FR5)</f>
        <v>7</v>
      </c>
      <c r="FS10" s="450">
        <f>IF(FQ9+FS5&gt;10,FQ9+FS5-9,FQ9+FS5)</f>
        <v>8</v>
      </c>
      <c r="FT10" s="450">
        <f>IF(FQ9+FT5&gt;10,FQ9+FT5-9,FQ9+FT5)</f>
        <v>9</v>
      </c>
      <c r="FU10" s="450">
        <f>IF(FQ9+FU5&gt;10,FQ9+FU5-9,FQ9+FU5)</f>
        <v>10</v>
      </c>
      <c r="FV10" s="450">
        <f>IF(FQ9+FV5&gt;10,FQ9+FV5-9,FQ9+FV5)</f>
        <v>2</v>
      </c>
      <c r="FW10" s="450">
        <f>IF(FQ9+FW5&gt;10,FQ9+FW5-9,FQ9+FW5)</f>
        <v>3</v>
      </c>
      <c r="FX10" s="450">
        <f>IF(FQ9+FX5&gt;9,FQ9+FX5-9,FQ9+FX5)</f>
        <v>4</v>
      </c>
      <c r="FY10" s="450">
        <f>IF(FQ9+FY5&gt;9,FQ9+FY5-9,FQ9+FY5)</f>
        <v>5</v>
      </c>
      <c r="FZ10" s="450">
        <f>IF(FQ9+FZ5&gt;10,FQ9+FZ5-9,FQ9+FZ5)</f>
        <v>6</v>
      </c>
      <c r="GA10" s="450">
        <f>IF(FQ9+GA5&gt;10,FQ9+GA5-9,FQ9+GA5)</f>
        <v>7</v>
      </c>
      <c r="GB10" s="450">
        <f>IF(FQ9+GB5&gt;10,FQ9+GB5-9,FQ9+GB5)</f>
        <v>8</v>
      </c>
      <c r="GC10" s="450">
        <f>IF(FQ9+GC5&gt;10,FQ9+GC5-9,FQ9+GC5)</f>
        <v>9</v>
      </c>
      <c r="GD10" s="445"/>
      <c r="GE10" s="450">
        <f>IF(GD9+GE5&gt;9,GD9+GE5-9,GD9+GE5)</f>
        <v>8</v>
      </c>
      <c r="GF10" s="450">
        <f>IF(GD9+GF5&gt;10,GD9+GF5-9,GD9+GF5)</f>
        <v>9</v>
      </c>
      <c r="GG10" s="450">
        <f>IF(GD9+GG5&gt;10,GD9+GG5-9,GD9+GG5)</f>
        <v>10</v>
      </c>
      <c r="GH10" s="450">
        <f>IF(GD9+GH5&gt;10,GD9+GH5-9,GD9+GH5)</f>
        <v>2</v>
      </c>
      <c r="GI10" s="450">
        <f>IF(GD9+GI5&gt;10,GD9+GI5-9,GD9+GI5)</f>
        <v>3</v>
      </c>
      <c r="GJ10" s="450">
        <f>IF(GD9+GJ5&gt;10,GD9+GJ5-9,GD9+GJ5)</f>
        <v>4</v>
      </c>
      <c r="GK10" s="450">
        <f>IF(GD9+GK5&gt;9,GD9+GK5-9,GD9+GK5)</f>
        <v>5</v>
      </c>
      <c r="GL10" s="450">
        <f>IF(GD9+GL5&gt;9,GD9+GL5-9,GD9+GL5)</f>
        <v>6</v>
      </c>
      <c r="GM10" s="450">
        <f>IF(GD9+GM5&gt;10,GD9+GM5-9,GD9+GM5)</f>
        <v>7</v>
      </c>
      <c r="GN10" s="450">
        <f>IF(GD9+GN5&gt;10,GD9+GN5-9,GD9+GN5)</f>
        <v>8</v>
      </c>
      <c r="GO10" s="450">
        <f>IF(GD9+GO5&gt;10,GD9+GO5-9,GD9+GO5)</f>
        <v>9</v>
      </c>
      <c r="GP10" s="450">
        <f>IF(GD9+GP5&gt;10,GD9+GP5-9,GD9+GP5)</f>
        <v>10</v>
      </c>
      <c r="GQ10" s="445"/>
      <c r="GR10" s="450">
        <f>IF(GQ9+GR5&gt;9,GQ9+GR5-9,GQ9+GR5)</f>
        <v>9</v>
      </c>
      <c r="GS10" s="450">
        <f>IF(GQ9+GS5&gt;10,GQ9+GS5-9,GQ9+GS5)</f>
        <v>10</v>
      </c>
      <c r="GT10" s="450">
        <f>IF(GQ9+GT5&gt;10,GQ9+GT5-9,GQ9+GT5)</f>
        <v>2</v>
      </c>
      <c r="GU10" s="450">
        <f>IF(GQ9+GU5&gt;10,GQ9+GU5-9,GQ9+GU5)</f>
        <v>3</v>
      </c>
      <c r="GV10" s="450">
        <f>IF(GQ9+GV5&gt;10,GQ9+GV5-9,GQ9+GV5)</f>
        <v>4</v>
      </c>
      <c r="GW10" s="450">
        <f>IF(GQ9+GW5&gt;10,GQ9+GW5-9,GQ9+GW5)</f>
        <v>5</v>
      </c>
      <c r="GX10" s="450">
        <f>IF(GQ9+GX5&gt;9,GQ9+GX5-9,GQ9+GX5)</f>
        <v>6</v>
      </c>
      <c r="GY10" s="450">
        <f>IF(GQ9+GY5&gt;9,GQ9+GY5-9,GQ9+GY5)</f>
        <v>7</v>
      </c>
      <c r="GZ10" s="450">
        <f>IF(GQ9+GZ5&gt;10,GQ9+GZ5-9,GQ9+GZ5)</f>
        <v>8</v>
      </c>
      <c r="HA10" s="450">
        <f>IF(GQ9+HA5&gt;10,GQ9+HA5-9,GQ9+HA5)</f>
        <v>9</v>
      </c>
      <c r="HB10" s="450">
        <f>IF(GQ9+HB5&gt;10,GQ9+HB5-9,GQ9+HB5)</f>
        <v>10</v>
      </c>
      <c r="HC10" s="450">
        <f>IF(GQ9+HC5&gt;10,GQ9+HC5-9,GQ9+HC5)</f>
        <v>11</v>
      </c>
      <c r="HD10" s="445"/>
      <c r="HE10" s="450">
        <f>IF(HD9+HE5&gt;9,HD9+HE5-9,HD9+HE5)</f>
        <v>1</v>
      </c>
      <c r="HF10" s="450">
        <f>IF(HD9+HF5&gt;10,HD9+HF5-9,HD9+HF5)</f>
        <v>2</v>
      </c>
      <c r="HG10" s="450">
        <f>IF(HD9+HG5&gt;10,HD9+HG5-9,HD9+HG5)</f>
        <v>3</v>
      </c>
      <c r="HH10" s="450">
        <f>IF(HD9+HH5&gt;10,HD9+HH5-9,HD9+HH5)</f>
        <v>4</v>
      </c>
      <c r="HI10" s="450">
        <f>IF(HD9+HI5&gt;10,HD9+HI5-9,HD9+HI5)</f>
        <v>5</v>
      </c>
      <c r="HJ10" s="450">
        <f>IF(HD9+HJ5&gt;10,HD9+HJ5-9,HD9+HJ5)</f>
        <v>6</v>
      </c>
      <c r="HK10" s="450">
        <f>IF(HD9+HK5&gt;9,HD9+HK5-9,HD9+HK5)</f>
        <v>7</v>
      </c>
      <c r="HL10" s="450">
        <f>IF(HD9+HL5&gt;9,HD9+HL5-9,HD9+HL5)</f>
        <v>8</v>
      </c>
      <c r="HM10" s="450">
        <f>IF(HD9+HM5&gt;10,HD9+HM5-9,HD9+HM5)</f>
        <v>9</v>
      </c>
      <c r="HN10" s="450">
        <f>IF(HD9+HN5&gt;10,HD9+HN5-9,HD9+HN5)</f>
        <v>10</v>
      </c>
      <c r="HO10" s="450">
        <f>IF(HD9+HO5&gt;10,HD9+HO5-9,HD9+HO5)</f>
        <v>11</v>
      </c>
      <c r="HP10" s="450">
        <f>IF(HD9+HP5&gt;10,HD9+HP5-9,HD9+HP5)</f>
        <v>12</v>
      </c>
      <c r="HQ10" s="445"/>
      <c r="HR10" s="450">
        <f>IF(HQ9+HR5&gt;9,HQ9+HR5-9,HQ9+HR5)</f>
        <v>2</v>
      </c>
      <c r="HS10" s="450">
        <f>IF(HQ9+HS5&gt;10,HQ9+HS5-9,HQ9+HS5)</f>
        <v>3</v>
      </c>
      <c r="HT10" s="450">
        <f>IF(HQ9+HT5&gt;10,HQ9+HT5-9,HQ9+HT5)</f>
        <v>4</v>
      </c>
      <c r="HU10" s="450">
        <f>IF(HQ9+HU5&gt;10,HQ9+HU5-9,HQ9+HU5)</f>
        <v>5</v>
      </c>
      <c r="HV10" s="450">
        <f>IF(HQ9+HV5&gt;10,HQ9+HV5-9,HQ9+HV5)</f>
        <v>6</v>
      </c>
      <c r="HW10" s="450">
        <f>IF(HQ9+HW5&gt;10,HQ9+HW5-9,HQ9+HW5)</f>
        <v>7</v>
      </c>
      <c r="HX10" s="450">
        <f>IF(HQ9+HX5&gt;9,HQ9+HX5-9,HQ9+HX5)</f>
        <v>8</v>
      </c>
      <c r="HY10" s="450">
        <f>IF(HQ9+HY5&gt;9,HQ9+HY5-9,HQ9+HY5)</f>
        <v>9</v>
      </c>
      <c r="HZ10" s="450">
        <f>IF(HQ9+HZ5&gt;10,HQ9+HZ5-9,HQ9+HZ5)</f>
        <v>10</v>
      </c>
      <c r="IA10" s="450">
        <f>IF(HQ9+IA5&gt;10,HQ9+IA5-9,HQ9+IA5)</f>
        <v>2</v>
      </c>
      <c r="IB10" s="450">
        <f>IF(HQ9+IB5&gt;10,HQ9+IB5-9,HQ9+IB5)</f>
        <v>3</v>
      </c>
      <c r="IC10" s="450">
        <f>IF(HQ9+IC5&gt;10,HQ9+IC5-9,HQ9+IC5)</f>
        <v>4</v>
      </c>
      <c r="ID10" s="445"/>
      <c r="IE10" s="450">
        <f>IF(ID9+IE5&gt;9,ID9+IE5-9,ID9+IE5)</f>
        <v>3</v>
      </c>
      <c r="IF10" s="450">
        <f>IF(ID9+IF5&gt;10,ID9+IF5-9,ID9+IF5)</f>
        <v>4</v>
      </c>
      <c r="IG10" s="450">
        <f>IF(ID9+IG5&gt;10,ID9+IG5-9,ID9+IG5)</f>
        <v>5</v>
      </c>
      <c r="IH10" s="450">
        <f>IF(ID9+IH5&gt;10,ID9+IH5-9,ID9+IH5)</f>
        <v>6</v>
      </c>
      <c r="II10" s="450">
        <f>IF(ID9+II5&gt;10,ID9+II5-9,ID9+II5)</f>
        <v>7</v>
      </c>
      <c r="IJ10" s="450">
        <f>IF(ID9+IJ5&gt;10,ID9+IJ5-9,ID9+IJ5)</f>
        <v>8</v>
      </c>
      <c r="IK10" s="450">
        <f>IF(ID9+IK5&gt;9,ID9+IK5-9,ID9+IK5)</f>
        <v>9</v>
      </c>
      <c r="IL10" s="450">
        <f>IF(ID9+IL5&gt;9,ID9+IL5-9,ID9+IL5)</f>
        <v>1</v>
      </c>
      <c r="IM10" s="450">
        <f>IF(ID9+IM5&gt;10,ID9+IM5-9,ID9+IM5)</f>
        <v>2</v>
      </c>
      <c r="IN10" s="450">
        <f>IF(ID9+IN5&gt;10,ID9+IN5-9,ID9+IN5)</f>
        <v>3</v>
      </c>
      <c r="IO10" s="450">
        <f>IF(ID9+IO5&gt;10,ID9+IO5-9,ID9+IO5)</f>
        <v>4</v>
      </c>
      <c r="IP10" s="450">
        <f>IF(ID9+IP5&gt;10,ID9+IP5-9,ID9+IP5)</f>
        <v>5</v>
      </c>
      <c r="IQ10" s="445"/>
      <c r="IR10" s="450">
        <f>IF(IQ9+IR5&gt;9,IQ9+IR5-9,IQ9+IR5)</f>
        <v>4</v>
      </c>
      <c r="IS10" s="450">
        <f>IF(IQ9+IS5&gt;10,IQ9+IS5-9,IQ9+IS5)</f>
        <v>5</v>
      </c>
      <c r="IT10" s="450">
        <f>IF(IQ9+IT5&gt;10,IQ9+IT5-9,IQ9+IT5)</f>
        <v>6</v>
      </c>
      <c r="IU10" s="450">
        <f>IF(IQ9+IU5&gt;10,IQ9+IU5-9,IQ9+IU5)</f>
        <v>7</v>
      </c>
      <c r="IV10" s="450">
        <f>IF(IQ9+IV5&gt;10,IQ9+IV5-9,IQ9+IV5)</f>
        <v>8</v>
      </c>
      <c r="IW10" s="450">
        <f>IF(IQ9+IW5&gt;10,IQ9+IW5-9,IQ9+IW5)</f>
        <v>9</v>
      </c>
      <c r="IX10" s="450">
        <f>IF(IQ9+IX5&gt;9,IQ9+IX5-9,IQ9+IX5)</f>
        <v>1</v>
      </c>
      <c r="IY10" s="450">
        <f>IF(IQ9+IY5&gt;9,IQ9+IY5-9,IQ9+IY5)</f>
        <v>2</v>
      </c>
      <c r="IZ10" s="450">
        <f>IF(IQ9+IZ5&gt;10,IQ9+IZ5-9,IQ9+IZ5)</f>
        <v>3</v>
      </c>
      <c r="JA10" s="450">
        <f>IF(IQ9+JA5&gt;10,IQ9+JA5-9,IQ9+JA5)</f>
        <v>4</v>
      </c>
      <c r="JB10" s="450">
        <f>IF(IQ9+JB5&gt;10,IQ9+JB5-9,IQ9+JB5)</f>
        <v>5</v>
      </c>
      <c r="JC10" s="450">
        <f>IF(IQ9+JC5&gt;10,IQ9+JC5-9,IQ9+JC5)</f>
        <v>6</v>
      </c>
      <c r="JD10" s="445"/>
      <c r="JE10" s="450">
        <f>IF(JD9+JE5&gt;9,JD9+JE5-9,JD9+JE5)</f>
        <v>5</v>
      </c>
      <c r="JF10" s="450">
        <f>IF(JD9+JF5&gt;10,JD9+JF5-9,JD9+JF5)</f>
        <v>6</v>
      </c>
      <c r="JG10" s="450">
        <f>IF(JD9+JG5&gt;10,JD9+JG5-9,JD9+JG5)</f>
        <v>7</v>
      </c>
      <c r="JH10" s="450">
        <f>IF(JD9+JH5&gt;10,JD9+JH5-9,JD9+JH5)</f>
        <v>8</v>
      </c>
      <c r="JI10" s="450">
        <f>IF(JD9+JI5&gt;10,JD9+JI5-9,JD9+JI5)</f>
        <v>9</v>
      </c>
      <c r="JJ10" s="450">
        <f>IF(JD9+JJ5&gt;10,JD9+JJ5-9,JD9+JJ5)</f>
        <v>10</v>
      </c>
      <c r="JK10" s="450">
        <f>IF(JD9+JK5&gt;9,JD9+JK5-9,JD9+JK5)</f>
        <v>2</v>
      </c>
      <c r="JL10" s="450">
        <f>IF(JD9+JL5&gt;9,JD9+JL5-9,JD9+JL5)</f>
        <v>3</v>
      </c>
      <c r="JM10" s="450">
        <f>IF(JD9+JM5&gt;10,JD9+JM5-9,JD9+JM5)</f>
        <v>4</v>
      </c>
      <c r="JN10" s="450">
        <f>IF(JD9+JN5&gt;10,JD9+JN5-9,JD9+JN5)</f>
        <v>5</v>
      </c>
      <c r="JO10" s="450">
        <f>IF(JD9+JO5&gt;10,JD9+JO5-9,JD9+JO5)</f>
        <v>6</v>
      </c>
      <c r="JP10" s="450">
        <f>IF(JD9+JP5&gt;10,JD9+JP5-9,JD9+JP5)</f>
        <v>7</v>
      </c>
      <c r="JQ10" s="445"/>
      <c r="JR10" s="450">
        <f>IF(JQ9+JR5&gt;9,JQ9+JR5-9,JQ9+JR5)</f>
        <v>6</v>
      </c>
      <c r="JS10" s="450">
        <f>IF(JQ9+JS5&gt;10,JQ9+JS5-9,JQ9+JS5)</f>
        <v>7</v>
      </c>
      <c r="JT10" s="450">
        <f>IF(JQ9+JT5&gt;10,JQ9+JT5-9,JQ9+JT5)</f>
        <v>8</v>
      </c>
      <c r="JU10" s="450">
        <f>IF(JQ9+JU5&gt;10,JQ9+JU5-9,JQ9+JU5)</f>
        <v>9</v>
      </c>
      <c r="JV10" s="450">
        <f>IF(JQ9+JV5&gt;10,JQ9+JV5-9,JQ9+JV5)</f>
        <v>10</v>
      </c>
      <c r="JW10" s="450">
        <f>IF(JQ9+JW5&gt;10,JQ9+JW5-9,JQ9+JW5)</f>
        <v>2</v>
      </c>
      <c r="JX10" s="450">
        <f>IF(JQ9+JX5&gt;9,JQ9+JX5-9,JQ9+JX5)</f>
        <v>3</v>
      </c>
      <c r="JY10" s="450">
        <f>IF(JQ9+JY5&gt;9,JQ9+JY5-9,JQ9+JY5)</f>
        <v>4</v>
      </c>
      <c r="JZ10" s="450">
        <f>IF(JQ9+JZ5&gt;10,JQ9+JZ5-9,JQ9+JZ5)</f>
        <v>5</v>
      </c>
      <c r="KA10" s="450">
        <f>IF(JQ9+KA5&gt;10,JQ9+KA5-9,JQ9+KA5)</f>
        <v>6</v>
      </c>
      <c r="KB10" s="450">
        <f>IF(JQ9+KB5&gt;10,JQ9+KB5-9,JQ9+KB5)</f>
        <v>7</v>
      </c>
      <c r="KC10" s="450">
        <f>IF(JQ9+KC5&gt;10,JQ9+KC5-9,JQ9+KC5)</f>
        <v>8</v>
      </c>
      <c r="KD10" s="445"/>
      <c r="KE10" s="450">
        <f>IF(KD9+KE5&gt;9,KD9+KE5-9,KD9+KE5)</f>
        <v>7</v>
      </c>
      <c r="KF10" s="450">
        <f>IF(KD9+KF5&gt;10,KD9+KF5-9,KD9+KF5)</f>
        <v>8</v>
      </c>
      <c r="KG10" s="450">
        <f>IF(KD9+KG5&gt;10,KD9+KG5-9,KD9+KG5)</f>
        <v>9</v>
      </c>
      <c r="KH10" s="450">
        <f>IF(KD9+KH5&gt;10,KD9+KH5-9,KD9+KH5)</f>
        <v>10</v>
      </c>
      <c r="KI10" s="450">
        <f>IF(KD9+KI5&gt;10,KD9+KI5-9,KD9+KI5)</f>
        <v>2</v>
      </c>
      <c r="KJ10" s="450">
        <f>IF(KD9+KJ5&gt;10,KD9+KJ5-9,KD9+KJ5)</f>
        <v>3</v>
      </c>
      <c r="KK10" s="450">
        <f>IF(KD9+KK5&gt;9,KD9+KK5-9,KD9+KK5)</f>
        <v>4</v>
      </c>
      <c r="KL10" s="450">
        <f>IF(KD9+KL5&gt;9,KD9+KL5-9,KD9+KL5)</f>
        <v>5</v>
      </c>
      <c r="KM10" s="450">
        <f>IF(KD9+KM5&gt;10,KD9+KM5-9,KD9+KM5)</f>
        <v>6</v>
      </c>
      <c r="KN10" s="450">
        <f>IF(KD9+KN5&gt;10,KD9+KN5-9,KD9+KN5)</f>
        <v>7</v>
      </c>
      <c r="KO10" s="450">
        <f>IF(KD9+KO5&gt;10,KD9+KO5-9,KD9+KO5)</f>
        <v>8</v>
      </c>
      <c r="KP10" s="450">
        <f>IF(KD9+KP5&gt;10,KD9+KP5-9,KD9+KP5)</f>
        <v>9</v>
      </c>
      <c r="KQ10" s="445"/>
      <c r="KR10" s="450">
        <f>IF(KQ9+KR5&gt;9,KQ9+KR5-9,KQ9+KR5)</f>
        <v>8</v>
      </c>
      <c r="KS10" s="450">
        <f>IF(KQ9+KS5&gt;10,KQ9+KS5-9,KQ9+KS5)</f>
        <v>9</v>
      </c>
      <c r="KT10" s="450">
        <f>IF(KQ9+KT5&gt;10,KQ9+KT5-9,KQ9+KT5)</f>
        <v>10</v>
      </c>
      <c r="KU10" s="450">
        <f>IF(KQ9+KU5&gt;10,KQ9+KU5-9,KQ9+KU5)</f>
        <v>2</v>
      </c>
      <c r="KV10" s="450">
        <f>IF(KQ9+KV5&gt;10,KQ9+KV5-9,KQ9+KV5)</f>
        <v>3</v>
      </c>
      <c r="KW10" s="450">
        <f>IF(KQ9+KW5&gt;10,KQ9+KW5-9,KQ9+KW5)</f>
        <v>4</v>
      </c>
      <c r="KX10" s="450">
        <f>IF(KQ9+KX5&gt;9,KQ9+KX5-9,KQ9+KX5)</f>
        <v>5</v>
      </c>
      <c r="KY10" s="450">
        <f>IF(KQ9+KY5&gt;9,KQ9+KY5-9,KQ9+KY5)</f>
        <v>6</v>
      </c>
      <c r="KZ10" s="450">
        <f>IF(KQ9+KZ5&gt;10,KQ9+KZ5-9,KQ9+KZ5)</f>
        <v>7</v>
      </c>
      <c r="LA10" s="450">
        <f>IF(KQ9+LA5&gt;10,KQ9+LA5-9,KQ9+LA5)</f>
        <v>8</v>
      </c>
      <c r="LB10" s="450">
        <f>IF(KQ9+LB5&gt;10,KQ9+LB5-9,KQ9+LB5)</f>
        <v>9</v>
      </c>
      <c r="LC10" s="450">
        <f>IF(KQ9+LC5&gt;10,KQ9+LC5-9,KQ9+LC5)</f>
        <v>10</v>
      </c>
      <c r="LD10" s="445"/>
      <c r="LE10" s="450">
        <f>IF(LD9+LE5&gt;9,LD9+LE5-9,LD9+LE5)</f>
        <v>9</v>
      </c>
      <c r="LF10" s="450">
        <f>IF(LD9+LF5&gt;10,LD9+LF5-9,LD9+LF5)</f>
        <v>10</v>
      </c>
      <c r="LG10" s="450">
        <f>IF(LD9+LG5&gt;10,LD9+LG5-9,LD9+LG5)</f>
        <v>2</v>
      </c>
      <c r="LH10" s="450">
        <f>IF(LD9+LH5&gt;10,LD9+LH5-9,LD9+LH5)</f>
        <v>3</v>
      </c>
      <c r="LI10" s="450">
        <f>IF(LD9+LI5&gt;10,LD9+LI5-9,LD9+LI5)</f>
        <v>4</v>
      </c>
      <c r="LJ10" s="450">
        <f>IF(LD9+LJ5&gt;10,LD9+LJ5-9,LD9+LJ5)</f>
        <v>5</v>
      </c>
      <c r="LK10" s="450">
        <f>IF(LD9+LK5&gt;9,LD9+LK5-9,LD9+LK5)</f>
        <v>6</v>
      </c>
      <c r="LL10" s="450">
        <f>IF(LD9+LL5&gt;9,LD9+LL5-9,LD9+LL5)</f>
        <v>7</v>
      </c>
      <c r="LM10" s="450">
        <f>IF(LD9+LM5&gt;10,LD9+LM5-9,LD9+LM5)</f>
        <v>8</v>
      </c>
      <c r="LN10" s="450">
        <f>IF(LD9+LN5&gt;10,LD9+LN5-9,LD9+LN5)</f>
        <v>9</v>
      </c>
      <c r="LO10" s="450">
        <f>IF(LD9+LO5&gt;10,LD9+LO5-9,LD9+LO5)</f>
        <v>10</v>
      </c>
      <c r="LP10" s="450">
        <f>IF(LD9+LP5&gt;10,LD9+LP5-9,LD9+LP5)</f>
        <v>11</v>
      </c>
      <c r="LQ10" s="445"/>
      <c r="LR10" s="450">
        <f>IF(LQ9+LR5&gt;9,LQ9+LR5-9,LQ9+LR5)</f>
        <v>1</v>
      </c>
      <c r="LS10" s="450">
        <f>IF(LQ9+LS5&gt;10,LQ9+LS5-9,LQ9+LS5)</f>
        <v>2</v>
      </c>
      <c r="LT10" s="450">
        <f>IF(LQ9+LT5&gt;10,LQ9+LT5-9,LQ9+LT5)</f>
        <v>3</v>
      </c>
      <c r="LU10" s="450">
        <f>IF(LQ9+LU5&gt;10,LQ9+LU5-9,LQ9+LU5)</f>
        <v>4</v>
      </c>
      <c r="LV10" s="450">
        <f>IF(LQ9+LV5&gt;10,LQ9+LV5-9,LQ9+LV5)</f>
        <v>5</v>
      </c>
      <c r="LW10" s="450">
        <f>IF(LQ9+LW5&gt;10,LQ9+LW5-9,LQ9+LW5)</f>
        <v>6</v>
      </c>
      <c r="LX10" s="450">
        <f>IF(LQ9+LX5&gt;9,LQ9+LX5-9,LQ9+LX5)</f>
        <v>7</v>
      </c>
      <c r="LY10" s="450">
        <f>IF(LQ9+LY5&gt;9,LQ9+LY5-9,LQ9+LY5)</f>
        <v>8</v>
      </c>
      <c r="LZ10" s="450">
        <f>IF(LQ9+LZ5&gt;10,LQ9+LZ5-9,LQ9+LZ5)</f>
        <v>9</v>
      </c>
      <c r="MA10" s="450">
        <f>IF(LQ9+MA5&gt;10,LQ9+MA5-9,LQ9+MA5)</f>
        <v>10</v>
      </c>
      <c r="MB10" s="450">
        <f>IF(LQ9+MB5&gt;10,LQ9+MB5-9,LQ9+MB5)</f>
        <v>11</v>
      </c>
      <c r="MC10" s="450">
        <f>IF(LQ9+MC5&gt;10,LQ9+MC5-9,LQ9+MC5)</f>
        <v>12</v>
      </c>
      <c r="MD10" s="445"/>
      <c r="ME10" s="450">
        <f>IF(MD9+ME5&gt;9,MD9+ME5-9,MD9+ME5)</f>
        <v>2</v>
      </c>
      <c r="MF10" s="450">
        <f>IF(MD9+MF5&gt;10,MD9+MF5-9,MD9+MF5)</f>
        <v>3</v>
      </c>
      <c r="MG10" s="450">
        <f>IF(MD9+MG5&gt;10,MD9+MG5-9,MD9+MG5)</f>
        <v>4</v>
      </c>
      <c r="MH10" s="450">
        <f>IF(MD9+MH5&gt;10,MD9+MH5-9,MD9+MH5)</f>
        <v>5</v>
      </c>
      <c r="MI10" s="450">
        <f>IF(MD9+MI5&gt;10,MD9+MI5-9,MD9+MI5)</f>
        <v>6</v>
      </c>
      <c r="MJ10" s="450">
        <f>IF(MD9+MJ5&gt;10,MD9+MJ5-9,MD9+MJ5)</f>
        <v>7</v>
      </c>
      <c r="MK10" s="450">
        <f>IF(MD9+MK5&gt;9,MD9+MK5-9,MD9+MK5)</f>
        <v>8</v>
      </c>
      <c r="ML10" s="450">
        <f>IF(MD9+ML5&gt;9,MD9+ML5-9,MD9+ML5)</f>
        <v>9</v>
      </c>
      <c r="MM10" s="450">
        <f>IF(MD9+MM5&gt;10,MD9+MM5-9,MD9+MM5)</f>
        <v>10</v>
      </c>
      <c r="MN10" s="450">
        <f>IF(MD9+MN5&gt;10,MD9+MN5-9,MD9+MN5)</f>
        <v>2</v>
      </c>
      <c r="MO10" s="450">
        <f>IF(MD9+MO5&gt;10,MD9+MO5-9,MD9+MO5)</f>
        <v>3</v>
      </c>
      <c r="MP10" s="450">
        <f>IF(MD9+MP5&gt;10,MD9+MP5-9,MD9+MP5)</f>
        <v>4</v>
      </c>
      <c r="MQ10" s="445"/>
      <c r="MR10" s="450">
        <f>IF(MQ9+MR5&gt;9,MQ9+MR5-9,MQ9+MR5)</f>
        <v>3</v>
      </c>
      <c r="MS10" s="450">
        <f>IF(MQ9+MS5&gt;10,MQ9+MS5-9,MQ9+MS5)</f>
        <v>4</v>
      </c>
      <c r="MT10" s="450">
        <f>IF(MQ9+MT5&gt;10,MQ9+MT5-9,MQ9+MT5)</f>
        <v>5</v>
      </c>
      <c r="MU10" s="450">
        <f>IF(MQ9+MU5&gt;10,MQ9+MU5-9,MQ9+MU5)</f>
        <v>6</v>
      </c>
      <c r="MV10" s="450">
        <f>IF(MQ9+MV5&gt;10,MQ9+MV5-9,MQ9+MV5)</f>
        <v>7</v>
      </c>
      <c r="MW10" s="450">
        <f>IF(MQ9+MW5&gt;10,MQ9+MW5-9,MQ9+MW5)</f>
        <v>8</v>
      </c>
      <c r="MX10" s="450">
        <f>IF(MQ9+MX5&gt;9,MQ9+MX5-9,MQ9+MX5)</f>
        <v>9</v>
      </c>
      <c r="MY10" s="450">
        <f>IF(MQ9+MY5&gt;9,MQ9+MY5-9,MQ9+MY5)</f>
        <v>1</v>
      </c>
      <c r="MZ10" s="450">
        <f>IF(MQ9+MZ5&gt;10,MQ9+MZ5-9,MQ9+MZ5)</f>
        <v>2</v>
      </c>
      <c r="NA10" s="450">
        <f>IF(MQ9+NA5&gt;10,MQ9+NA5-9,MQ9+NA5)</f>
        <v>3</v>
      </c>
      <c r="NB10" s="450">
        <f>IF(MQ9+NB5&gt;10,MQ9+NB5-9,MQ9+NB5)</f>
        <v>4</v>
      </c>
      <c r="NC10" s="450">
        <f>IF(MQ9+NC5&gt;10,MQ9+NC5-9,MQ9+NC5)</f>
        <v>5</v>
      </c>
      <c r="ND10" s="445"/>
      <c r="NE10" s="450">
        <f>IF(ND9+NE5&gt;9,ND9+NE5-9,ND9+NE5)</f>
        <v>4</v>
      </c>
      <c r="NF10" s="450">
        <f>IF(ND9+NF5&gt;10,ND9+NF5-9,ND9+NF5)</f>
        <v>5</v>
      </c>
      <c r="NG10" s="450">
        <f>IF(ND9+NG5&gt;10,ND9+NG5-9,ND9+NG5)</f>
        <v>6</v>
      </c>
      <c r="NH10" s="450">
        <f>IF(ND9+NH5&gt;10,ND9+NH5-9,ND9+NH5)</f>
        <v>7</v>
      </c>
      <c r="NI10" s="450">
        <f>IF(ND9+NI5&gt;10,ND9+NI5-9,ND9+NI5)</f>
        <v>8</v>
      </c>
      <c r="NJ10" s="450">
        <f>IF(ND9+NJ5&gt;10,ND9+NJ5-9,ND9+NJ5)</f>
        <v>9</v>
      </c>
      <c r="NK10" s="450">
        <f>IF(ND9+NK5&gt;9,ND9+NK5-9,ND9+NK5)</f>
        <v>1</v>
      </c>
      <c r="NL10" s="450">
        <f>IF(ND9+NL5&gt;9,ND9+NL5-9,ND9+NL5)</f>
        <v>2</v>
      </c>
      <c r="NM10" s="450">
        <f>IF(ND9+NM5&gt;10,ND9+NM5-9,ND9+NM5)</f>
        <v>3</v>
      </c>
      <c r="NN10" s="450">
        <f>IF(ND9+NN5&gt;10,ND9+NN5-9,ND9+NN5)</f>
        <v>4</v>
      </c>
      <c r="NO10" s="450">
        <f>IF(ND9+NO5&gt;10,ND9+NO5-9,ND9+NO5)</f>
        <v>5</v>
      </c>
      <c r="NP10" s="450">
        <f>IF(ND9+NP5&gt;10,ND9+NP5-9,ND9+NP5)</f>
        <v>6</v>
      </c>
      <c r="NQ10" s="445"/>
      <c r="NR10" s="450">
        <f>IF(NQ9+NR5&gt;9,NQ9+NR5-9,NQ9+NR5)</f>
        <v>5</v>
      </c>
      <c r="NS10" s="450">
        <f>IF(NQ9+NS5&gt;10,NQ9+NS5-9,NQ9+NS5)</f>
        <v>6</v>
      </c>
      <c r="NT10" s="450">
        <f>IF(NQ9+NT5&gt;10,NQ9+NT5-9,NQ9+NT5)</f>
        <v>7</v>
      </c>
      <c r="NU10" s="450">
        <f>IF(NQ9+NU5&gt;10,NQ9+NU5-9,NQ9+NU5)</f>
        <v>8</v>
      </c>
      <c r="NV10" s="450">
        <f>IF(NQ9+NV5&gt;10,NQ9+NV5-9,NQ9+NV5)</f>
        <v>9</v>
      </c>
      <c r="NW10" s="450">
        <f>IF(NQ9+NW5&gt;10,NQ9+NW5-9,NQ9+NW5)</f>
        <v>10</v>
      </c>
      <c r="NX10" s="450">
        <f>IF(NQ9+NX5&gt;9,NQ9+NX5-9,NQ9+NX5)</f>
        <v>2</v>
      </c>
      <c r="NY10" s="450">
        <f>IF(NQ9+NY5&gt;9,NQ9+NY5-9,NQ9+NY5)</f>
        <v>3</v>
      </c>
      <c r="NZ10" s="450">
        <f>IF(NQ9+NZ5&gt;10,NQ9+NZ5-9,NQ9+NZ5)</f>
        <v>4</v>
      </c>
      <c r="OA10" s="450">
        <f>IF(NQ9+OA5&gt;10,NQ9+OA5-9,NQ9+OA5)</f>
        <v>5</v>
      </c>
      <c r="OB10" s="450">
        <f>IF(NQ9+OB5&gt;10,NQ9+OB5-9,NQ9+OB5)</f>
        <v>6</v>
      </c>
      <c r="OC10" s="450">
        <f>IF(NQ9+OC5&gt;10,NQ9+OC5-9,NQ9+OC5)</f>
        <v>7</v>
      </c>
      <c r="OD10" s="445"/>
      <c r="OE10" s="450">
        <f>IF(OD9+OE5&gt;9,OD9+OE5-9,OD9+OE5)</f>
        <v>6</v>
      </c>
      <c r="OF10" s="450">
        <f>IF(OD9+OF5&gt;10,OD9+OF5-9,OD9+OF5)</f>
        <v>7</v>
      </c>
      <c r="OG10" s="450">
        <f>IF(OD9+OG5&gt;10,OD9+OG5-9,OD9+OG5)</f>
        <v>8</v>
      </c>
      <c r="OH10" s="450">
        <f>IF(OD9+OH5&gt;10,OD9+OH5-9,OD9+OH5)</f>
        <v>9</v>
      </c>
      <c r="OI10" s="450">
        <f>IF(OD9+OI5&gt;10,OD9+OI5-9,OD9+OI5)</f>
        <v>10</v>
      </c>
      <c r="OJ10" s="450">
        <f>IF(OD9+OJ5&gt;10,OD9+OJ5-9,OD9+OJ5)</f>
        <v>2</v>
      </c>
      <c r="OK10" s="450">
        <f>IF(OD9+OK5&gt;9,OD9+OK5-9,OD9+OK5)</f>
        <v>3</v>
      </c>
      <c r="OL10" s="450">
        <f>IF(OD9+OL5&gt;9,OD9+OL5-9,OD9+OL5)</f>
        <v>4</v>
      </c>
      <c r="OM10" s="450">
        <f>IF(OD9+OM5&gt;10,OD9+OM5-9,OD9+OM5)</f>
        <v>5</v>
      </c>
      <c r="ON10" s="450">
        <f>IF(OD9+ON5&gt;10,OD9+ON5-9,OD9+ON5)</f>
        <v>6</v>
      </c>
      <c r="OO10" s="450">
        <f>IF(OD9+OO5&gt;10,OD9+OO5-9,OD9+OO5)</f>
        <v>7</v>
      </c>
      <c r="OP10" s="450">
        <f>IF(OD9+OP5&gt;10,OD9+OP5-9,OD9+OP5)</f>
        <v>8</v>
      </c>
      <c r="OQ10" s="445"/>
      <c r="OR10" s="450">
        <f>IF(OQ9+OR5&gt;9,OQ9+OR5-9,OQ9+OR5)</f>
        <v>7</v>
      </c>
      <c r="OS10" s="450">
        <f>IF(OQ9+OS5&gt;10,OQ9+OS5-9,OQ9+OS5)</f>
        <v>8</v>
      </c>
      <c r="OT10" s="450">
        <f>IF(OQ9+OT5&gt;10,OQ9+OT5-9,OQ9+OT5)</f>
        <v>9</v>
      </c>
      <c r="OU10" s="450">
        <f>IF(OQ9+OU5&gt;10,OQ9+OU5-9,OQ9+OU5)</f>
        <v>10</v>
      </c>
      <c r="OV10" s="450">
        <f>IF(OQ9+OV5&gt;10,OQ9+OV5-9,OQ9+OV5)</f>
        <v>2</v>
      </c>
      <c r="OW10" s="450">
        <f>IF(OQ9+OW5&gt;10,OQ9+OW5-9,OQ9+OW5)</f>
        <v>3</v>
      </c>
      <c r="OX10" s="450">
        <f>IF(OQ9+OX5&gt;9,OQ9+OX5-9,OQ9+OX5)</f>
        <v>4</v>
      </c>
      <c r="OY10" s="450">
        <f>IF(OQ9+OY5&gt;9,OQ9+OY5-9,OQ9+OY5)</f>
        <v>5</v>
      </c>
      <c r="OZ10" s="450">
        <f>IF(OQ9+OZ5&gt;10,OQ9+OZ5-9,OQ9+OZ5)</f>
        <v>6</v>
      </c>
      <c r="PA10" s="450">
        <f>IF(OQ9+PA5&gt;10,OQ9+PA5-9,OQ9+PA5)</f>
        <v>7</v>
      </c>
      <c r="PB10" s="450">
        <f>IF(OQ9+PB5&gt;10,OQ9+PB5-9,OQ9+PB5)</f>
        <v>8</v>
      </c>
      <c r="PC10" s="450">
        <f>IF(OQ9+PC5&gt;10,OQ9+PC5-9,OQ9+PC5)</f>
        <v>9</v>
      </c>
      <c r="PD10" s="445"/>
      <c r="PE10" s="450">
        <f>IF(PD9+PE5&gt;9,PD9+PE5-9,PD9+PE5)</f>
        <v>8</v>
      </c>
      <c r="PF10" s="450">
        <f>IF(PD9+PF5&gt;10,PD9+PF5-9,PD9+PF5)</f>
        <v>9</v>
      </c>
      <c r="PG10" s="450">
        <f>IF(PD9+PG5&gt;10,PD9+PG5-9,PD9+PG5)</f>
        <v>10</v>
      </c>
      <c r="PH10" s="450">
        <f>IF(PD9+PH5&gt;10,PD9+PH5-9,PD9+PH5)</f>
        <v>2</v>
      </c>
      <c r="PI10" s="450">
        <f>IF(PD9+PI5&gt;10,PD9+PI5-9,PD9+PI5)</f>
        <v>3</v>
      </c>
      <c r="PJ10" s="450">
        <f>IF(PD9+PJ5&gt;10,PD9+PJ5-9,PD9+PJ5)</f>
        <v>4</v>
      </c>
      <c r="PK10" s="450">
        <f>IF(PD9+PK5&gt;9,PD9+PK5-9,PD9+PK5)</f>
        <v>5</v>
      </c>
      <c r="PL10" s="450">
        <f>IF(PD9+PL5&gt;9,PD9+PL5-9,PD9+PL5)</f>
        <v>6</v>
      </c>
      <c r="PM10" s="450">
        <f>IF(PD9+PM5&gt;10,PD9+PM5-9,PD9+PM5)</f>
        <v>7</v>
      </c>
      <c r="PN10" s="450">
        <f>IF(PD9+PN5&gt;10,PD9+PN5-9,PD9+PN5)</f>
        <v>8</v>
      </c>
      <c r="PO10" s="450">
        <f>IF(PD9+PO5&gt;10,PD9+PO5-9,PD9+PO5)</f>
        <v>9</v>
      </c>
      <c r="PP10" s="450">
        <f>IF(PD9+PP5&gt;10,PD9+PP5-9,PD9+PP5)</f>
        <v>10</v>
      </c>
      <c r="PQ10" s="445"/>
      <c r="PR10" s="450">
        <f>IF(PQ9+PR5&gt;9,PQ9+PR5-9,PQ9+PR5)</f>
        <v>9</v>
      </c>
      <c r="PS10" s="450">
        <f>IF(PQ9+PS5&gt;10,PQ9+PS5-9,PQ9+PS5)</f>
        <v>10</v>
      </c>
      <c r="PT10" s="450">
        <f>IF(PQ9+PT5&gt;10,PQ9+PT5-9,PQ9+PT5)</f>
        <v>2</v>
      </c>
      <c r="PU10" s="450">
        <f>IF(PQ9+PU5&gt;10,PQ9+PU5-9,PQ9+PU5)</f>
        <v>3</v>
      </c>
      <c r="PV10" s="450">
        <f>IF(PQ9+PV5&gt;10,PQ9+PV5-9,PQ9+PV5)</f>
        <v>4</v>
      </c>
      <c r="PW10" s="450">
        <f>IF(PQ9+PW5&gt;10,PQ9+PW5-9,PQ9+PW5)</f>
        <v>5</v>
      </c>
      <c r="PX10" s="450">
        <f>IF(PQ9+PX5&gt;9,PQ9+PX5-9,PQ9+PX5)</f>
        <v>6</v>
      </c>
      <c r="PY10" s="450">
        <f>IF(PQ9+PY5&gt;9,PQ9+PY5-9,PQ9+PY5)</f>
        <v>7</v>
      </c>
      <c r="PZ10" s="450">
        <f>IF(PQ9+PZ5&gt;10,PQ9+PZ5-9,PQ9+PZ5)</f>
        <v>8</v>
      </c>
      <c r="QA10" s="450">
        <f>IF(PQ9+QA5&gt;10,PQ9+QA5-9,PQ9+QA5)</f>
        <v>9</v>
      </c>
      <c r="QB10" s="450">
        <f>IF(PQ9+QB5&gt;10,PQ9+QB5-9,PQ9+QB5)</f>
        <v>10</v>
      </c>
      <c r="QC10" s="450">
        <f>IF(PQ9+QC5&gt;10,PQ9+QC5-9,PQ9+QC5)</f>
        <v>11</v>
      </c>
      <c r="QD10" s="445"/>
      <c r="QE10" s="450">
        <f>IF(QD9+QE5&gt;9,QD9+QE5-9,QD9+QE5)</f>
        <v>1</v>
      </c>
      <c r="QF10" s="450">
        <f>IF(QD9+QF5&gt;10,QD9+QF5-9,QD9+QF5)</f>
        <v>2</v>
      </c>
      <c r="QG10" s="450">
        <f>IF(QD9+QG5&gt;10,QD9+QG5-9,QD9+QG5)</f>
        <v>3</v>
      </c>
      <c r="QH10" s="450">
        <f>IF(QD9+QH5&gt;10,QD9+QH5-9,QD9+QH5)</f>
        <v>4</v>
      </c>
      <c r="QI10" s="450">
        <f>IF(QD9+QI5&gt;10,QD9+QI5-9,QD9+QI5)</f>
        <v>5</v>
      </c>
      <c r="QJ10" s="450">
        <f>IF(QD9+QJ5&gt;10,QD9+QJ5-9,QD9+QJ5)</f>
        <v>6</v>
      </c>
      <c r="QK10" s="450">
        <f>IF(QD9+QK5&gt;9,QD9+QK5-9,QD9+QK5)</f>
        <v>7</v>
      </c>
      <c r="QL10" s="450">
        <f>IF(QD9+QL5&gt;9,QD9+QL5-9,QD9+QL5)</f>
        <v>8</v>
      </c>
      <c r="QM10" s="450">
        <f>IF(QD9+QM5&gt;10,QD9+QM5-9,QD9+QM5)</f>
        <v>9</v>
      </c>
      <c r="QN10" s="450">
        <f>IF(QD9+QN5&gt;10,QD9+QN5-9,QD9+QN5)</f>
        <v>10</v>
      </c>
      <c r="QO10" s="450">
        <f>IF(QD9+QO5&gt;10,QD9+QO5-9,QD9+QO5)</f>
        <v>11</v>
      </c>
      <c r="QP10" s="450">
        <f>IF(QD9+QP5&gt;10,QD9+QP5-9,QD9+QP5)</f>
        <v>12</v>
      </c>
      <c r="QQ10" s="445"/>
      <c r="QR10" s="450">
        <f>IF(QQ9+QR5&gt;9,QQ9+QR5-9,QQ9+QR5)</f>
        <v>2</v>
      </c>
      <c r="QS10" s="450">
        <f>IF(QQ9+QS5&gt;10,QQ9+QS5-9,QQ9+QS5)</f>
        <v>3</v>
      </c>
      <c r="QT10" s="450">
        <f>IF(QQ9+QT5&gt;10,QQ9+QT5-9,QQ9+QT5)</f>
        <v>4</v>
      </c>
      <c r="QU10" s="450">
        <f>IF(QQ9+QU5&gt;10,QQ9+QU5-9,QQ9+QU5)</f>
        <v>5</v>
      </c>
      <c r="QV10" s="450">
        <f>IF(QQ9+QV5&gt;10,QQ9+QV5-9,QQ9+QV5)</f>
        <v>6</v>
      </c>
      <c r="QW10" s="450">
        <f>IF(QQ9+QW5&gt;10,QQ9+QW5-9,QQ9+QW5)</f>
        <v>7</v>
      </c>
      <c r="QX10" s="450">
        <f>IF(QQ9+QX5&gt;9,QQ9+QX5-9,QQ9+QX5)</f>
        <v>8</v>
      </c>
      <c r="QY10" s="450">
        <f>IF(QQ9+QY5&gt;9,QQ9+QY5-9,QQ9+QY5)</f>
        <v>9</v>
      </c>
      <c r="QZ10" s="450">
        <f>IF(QQ9+QZ5&gt;10,QQ9+QZ5-9,QQ9+QZ5)</f>
        <v>10</v>
      </c>
      <c r="RA10" s="450">
        <f>IF(QQ9+RA5&gt;10,QQ9+RA5-9,QQ9+RA5)</f>
        <v>2</v>
      </c>
      <c r="RB10" s="450">
        <f>IF(QQ9+RB5&gt;10,QQ9+RB5-9,QQ9+RB5)</f>
        <v>3</v>
      </c>
      <c r="RC10" s="450">
        <f>IF(QQ9+RC5&gt;10,QQ9+RC5-9,QQ9+RC5)</f>
        <v>4</v>
      </c>
      <c r="RD10" s="445"/>
      <c r="RE10" s="450">
        <f>IF(RD9+RE5&gt;9,RD9+RE5-9,RD9+RE5)</f>
        <v>3</v>
      </c>
      <c r="RF10" s="450">
        <f>IF(RD9+RF5&gt;10,RD9+RF5-9,RD9+RF5)</f>
        <v>4</v>
      </c>
      <c r="RG10" s="450">
        <f>IF(RD9+RG5&gt;10,RD9+RG5-9,RD9+RG5)</f>
        <v>5</v>
      </c>
      <c r="RH10" s="450">
        <f>IF(RD9+RH5&gt;10,RD9+RH5-9,RD9+RH5)</f>
        <v>6</v>
      </c>
      <c r="RI10" s="450">
        <f>IF(RD9+RI5&gt;10,RD9+RI5-9,RD9+RI5)</f>
        <v>7</v>
      </c>
      <c r="RJ10" s="450">
        <f>IF(RD9+RJ5&gt;10,RD9+RJ5-9,RD9+RJ5)</f>
        <v>8</v>
      </c>
      <c r="RK10" s="450">
        <f>IF(RD9+RK5&gt;9,RD9+RK5-9,RD9+RK5)</f>
        <v>9</v>
      </c>
      <c r="RL10" s="450">
        <f>IF(RD9+RL5&gt;9,RD9+RL5-9,RD9+RL5)</f>
        <v>1</v>
      </c>
      <c r="RM10" s="450">
        <f>IF(RD9+RM5&gt;10,RD9+RM5-9,RD9+RM5)</f>
        <v>2</v>
      </c>
      <c r="RN10" s="450">
        <f>IF(RD9+RN5&gt;10,RD9+RN5-9,RD9+RN5)</f>
        <v>3</v>
      </c>
      <c r="RO10" s="450">
        <f>IF(RD9+RO5&gt;10,RD9+RO5-9,RD9+RO5)</f>
        <v>4</v>
      </c>
      <c r="RP10" s="450">
        <f>IF(RD9+RP5&gt;10,RD9+RP5-9,RD9+RP5)</f>
        <v>5</v>
      </c>
      <c r="RQ10" s="445"/>
      <c r="RR10" s="450">
        <f>IF(RQ9+RR5&gt;9,RQ9+RR5-9,RQ9+RR5)</f>
        <v>4</v>
      </c>
      <c r="RS10" s="450">
        <f>IF(RQ9+RS5&gt;10,RQ9+RS5-9,RQ9+RS5)</f>
        <v>5</v>
      </c>
      <c r="RT10" s="450">
        <f>IF(RQ9+RT5&gt;10,RQ9+RT5-9,RQ9+RT5)</f>
        <v>6</v>
      </c>
      <c r="RU10" s="450">
        <f>IF(RQ9+RU5&gt;10,RQ9+RU5-9,RQ9+RU5)</f>
        <v>7</v>
      </c>
      <c r="RV10" s="450">
        <f>IF(RQ9+RV5&gt;10,RQ9+RV5-9,RQ9+RV5)</f>
        <v>8</v>
      </c>
      <c r="RW10" s="450">
        <f>IF(RQ9+RW5&gt;10,RQ9+RW5-9,RQ9+RW5)</f>
        <v>9</v>
      </c>
      <c r="RX10" s="450">
        <f>IF(RQ9+RX5&gt;9,RQ9+RX5-9,RQ9+RX5)</f>
        <v>1</v>
      </c>
      <c r="RY10" s="450">
        <f>IF(RQ9+RY5&gt;9,RQ9+RY5-9,RQ9+RY5)</f>
        <v>2</v>
      </c>
      <c r="RZ10" s="450">
        <f>IF(RQ9+RZ5&gt;10,RQ9+RZ5-9,RQ9+RZ5)</f>
        <v>3</v>
      </c>
      <c r="SA10" s="450">
        <f>IF(RQ9+SA5&gt;10,RQ9+SA5-9,RQ9+SA5)</f>
        <v>4</v>
      </c>
      <c r="SB10" s="450">
        <f>IF(RQ9+SB5&gt;10,RQ9+SB5-9,RQ9+SB5)</f>
        <v>5</v>
      </c>
      <c r="SC10" s="450">
        <f>IF(RQ9+SC5&gt;10,RQ9+SC5-9,RQ9+SC5)</f>
        <v>6</v>
      </c>
      <c r="SD10" s="445"/>
      <c r="SE10" s="450">
        <f>IF(SD9+SE5&gt;9,SD9+SE5-9,SD9+SE5)</f>
        <v>5</v>
      </c>
      <c r="SF10" s="450">
        <f>IF(SD9+SF5&gt;10,SD9+SF5-9,SD9+SF5)</f>
        <v>6</v>
      </c>
      <c r="SG10" s="450">
        <f>IF(SD9+SG5&gt;10,SD9+SG5-9,SD9+SG5)</f>
        <v>7</v>
      </c>
      <c r="SH10" s="450">
        <f>IF(SD9+SH5&gt;10,SD9+SH5-9,SD9+SH5)</f>
        <v>8</v>
      </c>
      <c r="SI10" s="450">
        <f>IF(SD9+SI5&gt;10,SD9+SI5-9,SD9+SI5)</f>
        <v>9</v>
      </c>
      <c r="SJ10" s="450">
        <f>IF(SD9+SJ5&gt;10,SD9+SJ5-9,SD9+SJ5)</f>
        <v>10</v>
      </c>
      <c r="SK10" s="450">
        <f>IF(SD9+SK5&gt;9,SD9+SK5-9,SD9+SK5)</f>
        <v>2</v>
      </c>
      <c r="SL10" s="450">
        <f>IF(SD9+SL5&gt;9,SD9+SL5-9,SD9+SL5)</f>
        <v>3</v>
      </c>
      <c r="SM10" s="450">
        <f>IF(SD9+SM5&gt;10,SD9+SM5-9,SD9+SM5)</f>
        <v>4</v>
      </c>
      <c r="SN10" s="450">
        <f>IF(SD9+SN5&gt;10,SD9+SN5-9,SD9+SN5)</f>
        <v>5</v>
      </c>
      <c r="SO10" s="450">
        <f>IF(SD9+SO5&gt;10,SD9+SO5-9,SD9+SO5)</f>
        <v>6</v>
      </c>
      <c r="SP10" s="450">
        <f>IF(SD9+SP5&gt;10,SD9+SP5-9,SD9+SP5)</f>
        <v>7</v>
      </c>
      <c r="SQ10" s="445"/>
      <c r="SR10" s="450">
        <f>IF(SQ9+SR5&gt;9,SQ9+SR5-9,SQ9+SR5)</f>
        <v>6</v>
      </c>
      <c r="SS10" s="450">
        <f>IF(SQ9+SS5&gt;10,SQ9+SS5-9,SQ9+SS5)</f>
        <v>7</v>
      </c>
      <c r="ST10" s="450">
        <f>IF(SQ9+ST5&gt;10,SQ9+ST5-9,SQ9+ST5)</f>
        <v>8</v>
      </c>
      <c r="SU10" s="450">
        <f>IF(SQ9+SU5&gt;10,SQ9+SU5-9,SQ9+SU5)</f>
        <v>9</v>
      </c>
      <c r="SV10" s="450">
        <f>IF(SQ9+SV5&gt;10,SQ9+SV5-9,SQ9+SV5)</f>
        <v>10</v>
      </c>
      <c r="SW10" s="450">
        <f>IF(SQ9+SW5&gt;10,SQ9+SW5-9,SQ9+SW5)</f>
        <v>2</v>
      </c>
      <c r="SX10" s="450">
        <f>IF(SQ9+SX5&gt;9,SQ9+SX5-9,SQ9+SX5)</f>
        <v>3</v>
      </c>
      <c r="SY10" s="450">
        <f>IF(SQ9+SY5&gt;9,SQ9+SY5-9,SQ9+SY5)</f>
        <v>4</v>
      </c>
      <c r="SZ10" s="450">
        <f>IF(SQ9+SZ5&gt;10,SQ9+SZ5-9,SQ9+SZ5)</f>
        <v>5</v>
      </c>
      <c r="TA10" s="450">
        <f>IF(SQ9+TA5&gt;10,SQ9+TA5-9,SQ9+TA5)</f>
        <v>6</v>
      </c>
      <c r="TB10" s="450">
        <f>IF(SQ9+TB5&gt;10,SQ9+TB5-9,SQ9+TB5)</f>
        <v>7</v>
      </c>
      <c r="TC10" s="450">
        <f>IF(SQ9+TC5&gt;10,SQ9+TC5-9,SQ9+TC5)</f>
        <v>8</v>
      </c>
      <c r="TD10" s="445"/>
      <c r="TE10" s="450">
        <f>IF(TD9+TE5&gt;9,TD9+TE5-9,TD9+TE5)</f>
        <v>7</v>
      </c>
      <c r="TF10" s="450">
        <f>IF(TD9+TF5&gt;10,TD9+TF5-9,TD9+TF5)</f>
        <v>8</v>
      </c>
      <c r="TG10" s="450">
        <f>IF(TD9+TG5&gt;10,TD9+TG5-9,TD9+TG5)</f>
        <v>9</v>
      </c>
      <c r="TH10" s="450">
        <f>IF(TD9+TH5&gt;10,TD9+TH5-9,TD9+TH5)</f>
        <v>10</v>
      </c>
      <c r="TI10" s="450">
        <f>IF(TD9+TI5&gt;10,TD9+TI5-9,TD9+TI5)</f>
        <v>2</v>
      </c>
      <c r="TJ10" s="450">
        <f>IF(TD9+TJ5&gt;10,TD9+TJ5-9,TD9+TJ5)</f>
        <v>3</v>
      </c>
      <c r="TK10" s="450">
        <f>IF(TD9+TK5&gt;9,TD9+TK5-9,TD9+TK5)</f>
        <v>4</v>
      </c>
      <c r="TL10" s="450">
        <f>IF(TD9+TL5&gt;9,TD9+TL5-9,TD9+TL5)</f>
        <v>5</v>
      </c>
      <c r="TM10" s="450">
        <f>IF(TD9+TM5&gt;10,TD9+TM5-9,TD9+TM5)</f>
        <v>6</v>
      </c>
      <c r="TN10" s="450">
        <f>IF(TD9+TN5&gt;10,TD9+TN5-9,TD9+TN5)</f>
        <v>7</v>
      </c>
      <c r="TO10" s="450">
        <f>IF(TD9+TO5&gt;10,TD9+TO5-9,TD9+TO5)</f>
        <v>8</v>
      </c>
      <c r="TP10" s="450">
        <f>IF(TD9+TP5&gt;10,TD9+TP5-9,TD9+TP5)</f>
        <v>9</v>
      </c>
      <c r="TQ10" s="445"/>
      <c r="TR10" s="450">
        <f>IF(TQ9+TR5&gt;9,TQ9+TR5-9,TQ9+TR5)</f>
        <v>8</v>
      </c>
      <c r="TS10" s="450">
        <f>IF(TQ9+TS5&gt;10,TQ9+TS5-9,TQ9+TS5)</f>
        <v>9</v>
      </c>
      <c r="TT10" s="450">
        <f>IF(TQ9+TT5&gt;10,TQ9+TT5-9,TQ9+TT5)</f>
        <v>10</v>
      </c>
      <c r="TU10" s="450">
        <f>IF(TQ9+TU5&gt;10,TQ9+TU5-9,TQ9+TU5)</f>
        <v>2</v>
      </c>
      <c r="TV10" s="450">
        <f>IF(TQ9+TV5&gt;10,TQ9+TV5-9,TQ9+TV5)</f>
        <v>3</v>
      </c>
      <c r="TW10" s="450">
        <f>IF(TQ9+TW5&gt;10,TQ9+TW5-9,TQ9+TW5)</f>
        <v>4</v>
      </c>
      <c r="TX10" s="450">
        <f>IF(TQ9+TX5&gt;9,TQ9+TX5-9,TQ9+TX5)</f>
        <v>5</v>
      </c>
      <c r="TY10" s="450">
        <f>IF(TQ9+TY5&gt;9,TQ9+TY5-9,TQ9+TY5)</f>
        <v>6</v>
      </c>
      <c r="TZ10" s="450">
        <f>IF(TQ9+TZ5&gt;10,TQ9+TZ5-9,TQ9+TZ5)</f>
        <v>7</v>
      </c>
      <c r="UA10" s="450">
        <f>IF(TQ9+UA5&gt;10,TQ9+UA5-9,TQ9+UA5)</f>
        <v>8</v>
      </c>
      <c r="UB10" s="450">
        <f>IF(TQ9+UB5&gt;10,TQ9+UB5-9,TQ9+UB5)</f>
        <v>9</v>
      </c>
      <c r="UC10" s="450">
        <f>IF(TQ9+UC5&gt;10,TQ9+UC5-9,TQ9+UC5)</f>
        <v>10</v>
      </c>
      <c r="UD10" s="445"/>
      <c r="UE10" s="450">
        <f>IF(UD9+UE5&gt;9,UD9+UE5-9,UD9+UE5)</f>
        <v>9</v>
      </c>
      <c r="UF10" s="450">
        <f>IF(UD9+UF5&gt;10,UD9+UF5-9,UD9+UF5)</f>
        <v>10</v>
      </c>
      <c r="UG10" s="450">
        <f>IF(UD9+UG5&gt;10,UD9+UG5-9,UD9+UG5)</f>
        <v>2</v>
      </c>
      <c r="UH10" s="450">
        <f>IF(UD9+UH5&gt;10,UD9+UH5-9,UD9+UH5)</f>
        <v>3</v>
      </c>
      <c r="UI10" s="450">
        <f>IF(UD9+UI5&gt;10,UD9+UI5-9,UD9+UI5)</f>
        <v>4</v>
      </c>
      <c r="UJ10" s="450">
        <f>IF(UD9+UJ5&gt;10,UD9+UJ5-9,UD9+UJ5)</f>
        <v>5</v>
      </c>
      <c r="UK10" s="450">
        <f>IF(UD9+UK5&gt;9,UD9+UK5-9,UD9+UK5)</f>
        <v>6</v>
      </c>
      <c r="UL10" s="450">
        <f>IF(UD9+UL5&gt;9,UD9+UL5-9,UD9+UL5)</f>
        <v>7</v>
      </c>
      <c r="UM10" s="450">
        <v>1</v>
      </c>
      <c r="UN10" s="450">
        <f>IF(UD9+UN5&gt;10,UD9+UN5-9,UD9+UN5)</f>
        <v>9</v>
      </c>
      <c r="UO10" s="450">
        <f>IF(UD9+UO5&gt;10,UD9+UO5-9,UD9+UO5)</f>
        <v>10</v>
      </c>
      <c r="UP10" s="450">
        <v>4</v>
      </c>
      <c r="UQ10" s="445"/>
      <c r="UR10" s="450">
        <v>2</v>
      </c>
      <c r="US10" s="450">
        <v>4</v>
      </c>
      <c r="UT10" s="450">
        <v>5</v>
      </c>
      <c r="UU10" s="450">
        <v>6</v>
      </c>
      <c r="UV10" s="450">
        <v>7</v>
      </c>
      <c r="UW10" s="450">
        <v>8</v>
      </c>
      <c r="UX10" s="450">
        <v>9</v>
      </c>
      <c r="UY10" s="450">
        <f>IF(UQ9+UY5&gt;9,UQ9+UY5-9,UQ9+UY5)</f>
        <v>8</v>
      </c>
      <c r="UZ10" s="450">
        <f>IF(UQ9+UZ5&gt;10,UQ9+UZ5-9,UQ9+UZ5)</f>
        <v>9</v>
      </c>
      <c r="VA10" s="450">
        <f>IF(UQ9+VA5&gt;10,UQ9+VA5-9,UQ9+VA5)</f>
        <v>10</v>
      </c>
      <c r="VB10" s="450">
        <f>IF(UQ9+VB5&gt;10,UQ9+VB5-9,UQ9+VB5)</f>
        <v>11</v>
      </c>
      <c r="VC10" s="450">
        <f>IF(UQ9+VC5&gt;10,UQ9+VC5-9,UQ9+VC5)</f>
        <v>12</v>
      </c>
      <c r="VD10" s="445"/>
      <c r="VE10" s="450">
        <f>IF(VD9+VE5&gt;9,VD9+VE5-9,VD9+VE5)</f>
        <v>2</v>
      </c>
      <c r="VF10" s="450">
        <f>IF(VD9+VF5&gt;10,VD9+VF5-9,VD9+VF5)</f>
        <v>3</v>
      </c>
      <c r="VG10" s="450">
        <f>IF(VD9+VG5&gt;10,VD9+VG5-9,VD9+VG5)</f>
        <v>4</v>
      </c>
      <c r="VH10" s="450">
        <f>IF(VD9+VH5&gt;10,VD9+VH5-9,VD9+VH5)</f>
        <v>5</v>
      </c>
      <c r="VI10" s="450">
        <f>IF(VD9+VI5&gt;10,VD9+VI5-9,VD9+VI5)</f>
        <v>6</v>
      </c>
      <c r="VJ10" s="450">
        <f>IF(VD9+VJ5&gt;10,VD9+VJ5-9,VD9+VJ5)</f>
        <v>7</v>
      </c>
      <c r="VK10" s="450">
        <f>IF(VD9+VK5&gt;9,VD9+VK5-9,VD9+VK5)</f>
        <v>8</v>
      </c>
      <c r="VL10" s="450">
        <f>IF(VD9+VL5&gt;9,VD9+VL5-9,VD9+VL5)</f>
        <v>9</v>
      </c>
      <c r="VM10" s="450">
        <f>IF(VD9+VM5&gt;10,VD9+VM5-9,VD9+VM5)</f>
        <v>10</v>
      </c>
      <c r="VN10" s="450">
        <f>IF(VD9+VN5&gt;10,VD9+VN5-9,VD9+VN5)</f>
        <v>2</v>
      </c>
      <c r="VO10" s="450">
        <f>IF(VD9+VO5&gt;10,VD9+VO5-9,VD9+VO5)</f>
        <v>3</v>
      </c>
      <c r="VP10" s="450">
        <f>IF(VD9+VP5&gt;10,VD9+VP5-9,VD9+VP5)</f>
        <v>4</v>
      </c>
      <c r="VQ10" s="445"/>
      <c r="VR10" s="450">
        <f>IF(VQ9+VR5&gt;9,VQ9+VR5-9,VQ9+VR5)</f>
        <v>3</v>
      </c>
      <c r="VS10" s="450">
        <f>IF(VQ9+VS5&gt;10,VQ9+VS5-9,VQ9+VS5)</f>
        <v>4</v>
      </c>
      <c r="VT10" s="450">
        <f>IF(VQ9+VT5&gt;10,VQ9+VT5-9,VQ9+VT5)</f>
        <v>5</v>
      </c>
      <c r="VU10" s="450">
        <f>IF(VQ9+VU5&gt;10,VQ9+VU5-9,VQ9+VU5)</f>
        <v>6</v>
      </c>
      <c r="VV10" s="450">
        <f>IF(VQ9+VV5&gt;10,VQ9+VV5-9,VQ9+VV5)</f>
        <v>7</v>
      </c>
      <c r="VW10" s="450">
        <f>IF(VQ9+VW5&gt;10,VQ9+VW5-9,VQ9+VW5)</f>
        <v>8</v>
      </c>
      <c r="VX10" s="450">
        <f>IF(VQ9+VX5&gt;9,VQ9+VX5-9,VQ9+VX5)</f>
        <v>9</v>
      </c>
      <c r="VY10" s="450">
        <f>IF(VQ9+VY5&gt;9,VQ9+VY5-9,VQ9+VY5)</f>
        <v>1</v>
      </c>
      <c r="VZ10" s="450">
        <f>IF(VQ9+VZ5&gt;10,VQ9+VZ5-9,VQ9+VZ5)</f>
        <v>2</v>
      </c>
      <c r="WA10" s="450">
        <f>IF(VQ9+WA5&gt;10,VQ9+WA5-9,VQ9+WA5)</f>
        <v>3</v>
      </c>
      <c r="WB10" s="450">
        <f>IF(VQ9+WB5&gt;10,VQ9+WB5-9,VQ9+WB5)</f>
        <v>4</v>
      </c>
      <c r="WC10" s="450">
        <f>IF(VQ9+WC5&gt;10,VQ9+WC5-9,VQ9+WC5)</f>
        <v>5</v>
      </c>
      <c r="WD10" s="445"/>
      <c r="WE10" s="450">
        <f>IF(WD9+WE5&gt;9,WD9+WE5-9,WD9+WE5)</f>
        <v>4</v>
      </c>
      <c r="WF10" s="450">
        <f>IF(WD9+WF5&gt;10,WD9+WF5-9,WD9+WF5)</f>
        <v>5</v>
      </c>
      <c r="WG10" s="450">
        <f>IF(WD9+WG5&gt;10,WD9+WG5-9,WD9+WG5)</f>
        <v>6</v>
      </c>
      <c r="WH10" s="450">
        <f>IF(WD9+WH5&gt;10,WD9+WH5-9,WD9+WH5)</f>
        <v>7</v>
      </c>
      <c r="WI10" s="450">
        <f>IF(WD9+WI5&gt;10,WD9+WI5-9,WD9+WI5)</f>
        <v>8</v>
      </c>
      <c r="WJ10" s="450">
        <f>IF(WD9+WJ5&gt;10,WD9+WJ5-9,WD9+WJ5)</f>
        <v>9</v>
      </c>
      <c r="WK10" s="450">
        <f>IF(WD9+WK5&gt;9,WD9+WK5-9,WD9+WK5)</f>
        <v>1</v>
      </c>
      <c r="WL10" s="450">
        <f>IF(WD9+WL5&gt;9,WD9+WL5-9,WD9+WL5)</f>
        <v>2</v>
      </c>
      <c r="WM10" s="450">
        <f>IF(WD9+WM5&gt;10,WD9+WM5-9,WD9+WM5)</f>
        <v>3</v>
      </c>
      <c r="WN10" s="450">
        <f>IF(WD9+WN5&gt;10,WD9+WN5-9,WD9+WN5)</f>
        <v>4</v>
      </c>
      <c r="WO10" s="450">
        <f>IF(WD9+WO5&gt;10,WD9+WO5-9,WD9+WO5)</f>
        <v>5</v>
      </c>
      <c r="WP10" s="450">
        <f>IF(WD9+WP5&gt;10,WD9+WP5-9,WD9+WP5)</f>
        <v>6</v>
      </c>
      <c r="WQ10" s="445"/>
      <c r="WR10" s="450">
        <f>IF(WQ9+WR5&gt;9,WQ9+WR5-9,WQ9+WR5)</f>
        <v>5</v>
      </c>
      <c r="WS10" s="450">
        <f>IF(WQ9+WS5&gt;10,WQ9+WS5-9,WQ9+WS5)</f>
        <v>6</v>
      </c>
      <c r="WT10" s="450">
        <f>IF(WQ9+WT5&gt;10,WQ9+WT5-9,WQ9+WT5)</f>
        <v>7</v>
      </c>
      <c r="WU10" s="450">
        <f>IF(WQ9+WU5&gt;10,WQ9+WU5-9,WQ9+WU5)</f>
        <v>8</v>
      </c>
      <c r="WV10" s="450">
        <f>IF(WQ9+WV5&gt;10,WQ9+WV5-9,WQ9+WV5)</f>
        <v>9</v>
      </c>
      <c r="WW10" s="450">
        <f>IF(WQ9+WW5&gt;10,WQ9+WW5-9,WQ9+WW5)</f>
        <v>10</v>
      </c>
      <c r="WX10" s="450">
        <f>IF(WQ9+WX5&gt;9,WQ9+WX5-9,WQ9+WX5)</f>
        <v>2</v>
      </c>
      <c r="WY10" s="450">
        <f>IF(WQ9+WY5&gt;9,WQ9+WY5-9,WQ9+WY5)</f>
        <v>3</v>
      </c>
      <c r="WZ10" s="450">
        <f>IF(WQ9+WZ5&gt;10,WQ9+WZ5-9,WQ9+WZ5)</f>
        <v>4</v>
      </c>
      <c r="XA10" s="450">
        <f>IF(WQ9+XA5&gt;10,WQ9+XA5-9,WQ9+XA5)</f>
        <v>5</v>
      </c>
      <c r="XB10" s="450">
        <f>IF(WQ9+XB5&gt;10,WQ9+XB5-9,WQ9+XB5)</f>
        <v>6</v>
      </c>
      <c r="XC10" s="450">
        <f>IF(WQ9+XC5&gt;10,WQ9+XC5-9,WQ9+XC5)</f>
        <v>7</v>
      </c>
      <c r="XD10" s="445"/>
      <c r="XE10" s="450">
        <f>IF(XD9+XE5&gt;9,XD9+XE5-9,XD9+XE5)</f>
        <v>6</v>
      </c>
      <c r="XF10" s="450">
        <f>IF(XD9+XF5&gt;10,XD9+XF5-9,XD9+XF5)</f>
        <v>7</v>
      </c>
      <c r="XG10" s="450">
        <f>IF(XD9+XG5&gt;10,XD9+XG5-9,XD9+XG5)</f>
        <v>8</v>
      </c>
      <c r="XH10" s="450">
        <f>IF(XD9+XH5&gt;10,XD9+XH5-9,XD9+XH5)</f>
        <v>9</v>
      </c>
      <c r="XI10" s="450">
        <f>IF(XD9+XI5&gt;10,XD9+XI5-9,XD9+XI5)</f>
        <v>10</v>
      </c>
      <c r="XJ10" s="450">
        <f>IF(XD9+XJ5&gt;10,XD9+XJ5-9,XD9+XJ5)</f>
        <v>2</v>
      </c>
      <c r="XK10" s="450">
        <f>IF(XD9+XK5&gt;9,XD9+XK5-9,XD9+XK5)</f>
        <v>3</v>
      </c>
      <c r="XL10" s="450">
        <f>IF(XD9+XL5&gt;9,XD9+XL5-9,XD9+XL5)</f>
        <v>4</v>
      </c>
      <c r="XM10" s="450">
        <f>IF(XD9+XM5&gt;10,XD9+XM5-9,XD9+XM5)</f>
        <v>5</v>
      </c>
      <c r="XN10" s="450">
        <f>IF(XD9+XN5&gt;10,XD9+XN5-9,XD9+XN5)</f>
        <v>6</v>
      </c>
      <c r="XO10" s="450">
        <f>IF(XD9+XO5&gt;10,XD9+XO5-9,XD9+XO5)</f>
        <v>7</v>
      </c>
      <c r="XP10" s="450">
        <f>IF(XD9+XP5&gt;10,XD9+XP5-9,XD9+XP5)</f>
        <v>8</v>
      </c>
      <c r="XQ10" s="445"/>
      <c r="XR10" s="450">
        <f>IF(XQ9+XR5&gt;9,XQ9+XR5-9,XQ9+XR5)</f>
        <v>7</v>
      </c>
      <c r="XS10" s="450">
        <f>IF(XQ9+XS5&gt;10,XQ9+XS5-9,XQ9+XS5)</f>
        <v>8</v>
      </c>
      <c r="XT10" s="450">
        <f>IF(XQ9+XT5&gt;10,XQ9+XT5-9,XQ9+XT5)</f>
        <v>9</v>
      </c>
      <c r="XU10" s="450">
        <f>IF(XQ9+XU5&gt;10,XQ9+XU5-9,XQ9+XU5)</f>
        <v>10</v>
      </c>
      <c r="XV10" s="450">
        <f>IF(XQ9+XV5&gt;10,XQ9+XV5-9,XQ9+XV5)</f>
        <v>2</v>
      </c>
      <c r="XW10" s="450">
        <f>IF(XQ9+XW5&gt;10,XQ9+XW5-9,XQ9+XW5)</f>
        <v>3</v>
      </c>
      <c r="XX10" s="450">
        <f>IF(XQ9+XX5&gt;9,XQ9+XX5-9,XQ9+XX5)</f>
        <v>4</v>
      </c>
      <c r="XY10" s="450">
        <f>IF(XQ9+XY5&gt;9,XQ9+XY5-9,XQ9+XY5)</f>
        <v>5</v>
      </c>
      <c r="XZ10" s="450">
        <f>IF(XQ9+XZ5&gt;10,XQ9+XZ5-9,XQ9+XZ5)</f>
        <v>6</v>
      </c>
      <c r="YA10" s="450">
        <f>IF(XQ9+YA5&gt;10,XQ9+YA5-9,XQ9+YA5)</f>
        <v>7</v>
      </c>
      <c r="YB10" s="450">
        <f>IF(XQ9+YB5&gt;10,XQ9+YB5-9,XQ9+YB5)</f>
        <v>8</v>
      </c>
      <c r="YC10" s="450">
        <f>IF(XQ9+YC5&gt;10,XQ9+YC5-9,XQ9+YC5)</f>
        <v>9</v>
      </c>
      <c r="YD10" s="445"/>
      <c r="YE10" s="450">
        <f>IF(YD9+YE5&gt;9,YD9+YE5-9,YD9+YE5)</f>
        <v>8</v>
      </c>
      <c r="YF10" s="450">
        <f>IF(YD9+YF5&gt;10,YD9+YF5-9,YD9+YF5)</f>
        <v>9</v>
      </c>
      <c r="YG10" s="450">
        <f>IF(YD9+YG5&gt;10,YD9+YG5-9,YD9+YG5)</f>
        <v>10</v>
      </c>
      <c r="YH10" s="450">
        <f>IF(YD9+YH5&gt;10,YD9+YH5-9,YD9+YH5)</f>
        <v>2</v>
      </c>
      <c r="YI10" s="450">
        <f>IF(YD9+YI5&gt;10,YD9+YI5-9,YD9+YI5)</f>
        <v>3</v>
      </c>
      <c r="YJ10" s="450">
        <f>IF(YD9+YJ5&gt;10,YD9+YJ5-9,YD9+YJ5)</f>
        <v>4</v>
      </c>
      <c r="YK10" s="450">
        <f>IF(YD9+YK5&gt;9,YD9+YK5-9,YD9+YK5)</f>
        <v>5</v>
      </c>
      <c r="YL10" s="450">
        <f>IF(YD9+YL5&gt;9,YD9+YL5-9,YD9+YL5)</f>
        <v>6</v>
      </c>
      <c r="YM10" s="450">
        <f>IF(YD9+YM5&gt;10,YD9+YM5-9,YD9+YM5)</f>
        <v>7</v>
      </c>
      <c r="YN10" s="450">
        <f>IF(YD9+YN5&gt;10,YD9+YN5-9,YD9+YN5)</f>
        <v>8</v>
      </c>
      <c r="YO10" s="450">
        <f>IF(YD9+YO5&gt;10,YD9+YO5-9,YD9+YO5)</f>
        <v>9</v>
      </c>
      <c r="YP10" s="450">
        <f>IF(YD9+YP5&gt;10,YD9+YP5-9,YD9+YP5)</f>
        <v>10</v>
      </c>
      <c r="YQ10" s="445"/>
      <c r="YR10" s="450">
        <f>IF(YQ9+YR5&gt;9,YQ9+YR5-9,YQ9+YR5)</f>
        <v>9</v>
      </c>
      <c r="YS10" s="450">
        <f>IF(YQ9+YS5&gt;10,YQ9+YS5-9,YQ9+YS5)</f>
        <v>10</v>
      </c>
      <c r="YT10" s="450">
        <f>IF(YQ9+YT5&gt;10,YQ9+YT5-9,YQ9+YT5)</f>
        <v>2</v>
      </c>
      <c r="YU10" s="450">
        <f>IF(YQ9+YU5&gt;10,YQ9+YU5-9,YQ9+YU5)</f>
        <v>3</v>
      </c>
      <c r="YV10" s="450">
        <f>IF(YQ9+YV5&gt;10,YQ9+YV5-9,YQ9+YV5)</f>
        <v>4</v>
      </c>
      <c r="YW10" s="450">
        <f>IF(YQ9+YW5&gt;10,YQ9+YW5-9,YQ9+YW5)</f>
        <v>5</v>
      </c>
      <c r="YX10" s="450">
        <f>IF(YQ9+YX5&gt;9,YQ9+YX5-9,YQ9+YX5)</f>
        <v>6</v>
      </c>
      <c r="YY10" s="450">
        <f>IF(YQ9+YY5&gt;9,YQ9+YY5-9,YQ9+YY5)</f>
        <v>7</v>
      </c>
      <c r="YZ10" s="450">
        <f>IF(YQ9+YZ5&gt;10,YQ9+YZ5-9,YQ9+YZ5)</f>
        <v>8</v>
      </c>
      <c r="ZA10" s="450">
        <f>IF(YQ9+ZA5&gt;10,YQ9+ZA5-9,YQ9+ZA5)</f>
        <v>9</v>
      </c>
      <c r="ZB10" s="450">
        <f>IF(YQ9+ZB5&gt;10,YQ9+ZB5-9,YQ9+ZB5)</f>
        <v>10</v>
      </c>
      <c r="ZC10" s="450">
        <f>IF(YQ9+ZC5&gt;10,YQ9+ZC5-9,YQ9+ZC5)</f>
        <v>11</v>
      </c>
      <c r="ZD10" s="445"/>
      <c r="ZE10" s="450">
        <f>IF(ZD9+ZE5&gt;9,ZD9+ZE5-9,ZD9+ZE5)</f>
        <v>1</v>
      </c>
      <c r="ZF10" s="450">
        <f>IF(ZD9+ZF5&gt;10,ZD9+ZF5-9,ZD9+ZF5)</f>
        <v>2</v>
      </c>
      <c r="ZG10" s="450">
        <f>IF(ZD9+ZG5&gt;10,ZD9+ZG5-9,ZD9+ZG5)</f>
        <v>3</v>
      </c>
      <c r="ZH10" s="450">
        <f>IF(ZD9+ZH5&gt;10,ZD9+ZH5-9,ZD9+ZH5)</f>
        <v>4</v>
      </c>
      <c r="ZI10" s="450">
        <f>IF(ZD9+ZI5&gt;10,ZD9+ZI5-9,ZD9+ZI5)</f>
        <v>5</v>
      </c>
      <c r="ZJ10" s="450">
        <f>IF(ZD9+ZJ5&gt;10,ZD9+ZJ5-9,ZD9+ZJ5)</f>
        <v>6</v>
      </c>
      <c r="ZK10" s="450">
        <f>IF(ZD9+ZK5&gt;9,ZD9+ZK5-9,ZD9+ZK5)</f>
        <v>7</v>
      </c>
      <c r="ZL10" s="450">
        <f>IF(ZD9+ZL5&gt;9,ZD9+ZL5-9,ZD9+ZL5)</f>
        <v>8</v>
      </c>
      <c r="ZM10" s="450">
        <f>IF(ZD9+ZM5&gt;10,ZD9+ZM5-9,ZD9+ZM5)</f>
        <v>9</v>
      </c>
      <c r="ZN10" s="450">
        <f>IF(ZD9+ZN5&gt;10,ZD9+ZN5-9,ZD9+ZN5)</f>
        <v>10</v>
      </c>
      <c r="ZO10" s="450">
        <f>IF(ZD9+ZO5&gt;10,ZD9+ZO5-9,ZD9+ZO5)</f>
        <v>11</v>
      </c>
      <c r="ZP10" s="450">
        <f>IF(ZD9+ZP5&gt;10,ZD9+ZP5-9,ZD9+ZP5)</f>
        <v>12</v>
      </c>
      <c r="ZQ10" s="445"/>
      <c r="ZR10" s="450">
        <v>9</v>
      </c>
      <c r="ZS10" s="450">
        <v>1</v>
      </c>
      <c r="ZT10" s="450">
        <v>2</v>
      </c>
      <c r="ZU10" s="450">
        <v>3</v>
      </c>
      <c r="ZV10" s="450">
        <v>4</v>
      </c>
      <c r="ZW10" s="450">
        <v>5</v>
      </c>
      <c r="ZX10" s="450">
        <v>6</v>
      </c>
      <c r="ZY10" s="450">
        <f>IF(ZQ9+ZY5&gt;9,ZQ9+ZY5-9,ZQ9+ZY5)</f>
        <v>9</v>
      </c>
      <c r="ZZ10" s="450">
        <f>IF(ZQ9+ZZ5&gt;10,ZQ9+ZZ5-9,ZQ9+ZZ5)</f>
        <v>10</v>
      </c>
      <c r="AAA10" s="450">
        <f>IF(ZQ9+AAA5&gt;10,ZQ9+AAA5-9,ZQ9+AAA5)</f>
        <v>2</v>
      </c>
      <c r="AAB10" s="450">
        <f>IF(ZQ9+AAB5&gt;10,ZQ9+AAB5-9,ZQ9+AAB5)</f>
        <v>3</v>
      </c>
      <c r="AAC10" s="450">
        <f>IF(ZQ9+AAC5&gt;10,ZQ9+AAC5-9,ZQ9+AAC5)</f>
        <v>4</v>
      </c>
      <c r="AAD10" s="445"/>
      <c r="AAE10" s="450">
        <f>IF(AAD9+AAE5&gt;9,AAD9+AAE5-9,AAD9+AAE5)</f>
        <v>3</v>
      </c>
      <c r="AAF10" s="450">
        <f>IF(AAD9+AAF5&gt;10,AAD9+AAF5-9,AAD9+AAF5)</f>
        <v>4</v>
      </c>
      <c r="AAG10" s="450">
        <f>IF(AAD9+AAG5&gt;10,AAD9+AAG5-9,AAD9+AAG5)</f>
        <v>5</v>
      </c>
      <c r="AAH10" s="450">
        <f>IF(AAD9+AAH5&gt;10,AAD9+AAH5-9,AAD9+AAH5)</f>
        <v>6</v>
      </c>
      <c r="AAI10" s="450">
        <f>IF(AAD9+AAI5&gt;10,AAD9+AAI5-9,AAD9+AAI5)</f>
        <v>7</v>
      </c>
      <c r="AAJ10" s="450">
        <f>IF(AAD9+AAJ5&gt;10,AAD9+AAJ5-9,AAD9+AAJ5)</f>
        <v>8</v>
      </c>
      <c r="AAK10" s="450">
        <f>IF(AAD9+AAK5&gt;9,AAD9+AAK5-9,AAD9+AAK5)</f>
        <v>9</v>
      </c>
      <c r="AAL10" s="450">
        <f>IF(AAD9+AAL5&gt;9,AAD9+AAL5-9,AAD9+AAL5)</f>
        <v>1</v>
      </c>
      <c r="AAM10" s="450">
        <f>IF(AAD9+AAM5&gt;10,AAD9+AAM5-9,AAD9+AAM5)</f>
        <v>2</v>
      </c>
      <c r="AAN10" s="450">
        <f>IF(AAD9+AAN5&gt;10,AAD9+AAN5-9,AAD9+AAN5)</f>
        <v>3</v>
      </c>
      <c r="AAO10" s="450">
        <f>IF(AAD9+AAO5&gt;10,AAD9+AAO5-9,AAD9+AAO5)</f>
        <v>4</v>
      </c>
      <c r="AAP10" s="450">
        <f>IF(AAD9+AAP5&gt;10,AAD9+AAP5-9,AAD9+AAP5)</f>
        <v>5</v>
      </c>
      <c r="AAQ10" s="445"/>
      <c r="AAR10" s="450">
        <f>IF(AAQ9+AAR5&gt;9,AAQ9+AAR5-9,AAQ9+AAR5)</f>
        <v>4</v>
      </c>
      <c r="AAS10" s="450">
        <f>IF(AAQ9+AAS5&gt;10,AAQ9+AAS5-9,AAQ9+AAS5)</f>
        <v>5</v>
      </c>
      <c r="AAT10" s="450">
        <f>IF(AAQ9+AAT5&gt;10,AAQ9+AAT5-9,AAQ9+AAT5)</f>
        <v>6</v>
      </c>
      <c r="AAU10" s="450">
        <f>IF(AAQ9+AAU5&gt;10,AAQ9+AAU5-9,AAQ9+AAU5)</f>
        <v>7</v>
      </c>
      <c r="AAV10" s="450">
        <f>IF(AAQ9+AAV5&gt;10,AAQ9+AAV5-9,AAQ9+AAV5)</f>
        <v>8</v>
      </c>
      <c r="AAW10" s="450">
        <f>IF(AAQ9+AAW5&gt;10,AAQ9+AAW5-9,AAQ9+AAW5)</f>
        <v>9</v>
      </c>
      <c r="AAX10" s="450">
        <f>IF(AAQ9+AAX5&gt;9,AAQ9+AAX5-9,AAQ9+AAX5)</f>
        <v>1</v>
      </c>
      <c r="AAY10" s="450">
        <f>IF(AAQ9+AAY5&gt;9,AAQ9+AAY5-9,AAQ9+AAY5)</f>
        <v>2</v>
      </c>
      <c r="AAZ10" s="450">
        <f>IF(AAQ9+AAZ5&gt;10,AAQ9+AAZ5-9,AAQ9+AAZ5)</f>
        <v>3</v>
      </c>
      <c r="ABA10" s="450">
        <f>IF(AAQ9+ABA5&gt;10,AAQ9+ABA5-9,AAQ9+ABA5)</f>
        <v>4</v>
      </c>
      <c r="ABB10" s="450">
        <f>IF(AAQ9+ABB5&gt;10,AAQ9+ABB5-9,AAQ9+ABB5)</f>
        <v>5</v>
      </c>
      <c r="ABC10" s="450">
        <f>IF(AAQ9+ABC5&gt;10,AAQ9+ABC5-9,AAQ9+ABC5)</f>
        <v>6</v>
      </c>
      <c r="ABD10" s="445"/>
      <c r="ABE10" s="450">
        <f>IF(ABD9+ABE5&gt;9,ABD9+ABE5-9,ABD9+ABE5)</f>
        <v>5</v>
      </c>
      <c r="ABF10" s="450">
        <f>IF(ABD9+ABF5&gt;10,ABD9+ABF5-9,ABD9+ABF5)</f>
        <v>6</v>
      </c>
      <c r="ABG10" s="450">
        <f>IF(ABD9+ABG5&gt;10,ABD9+ABG5-9,ABD9+ABG5)</f>
        <v>7</v>
      </c>
      <c r="ABH10" s="450">
        <f>IF(ABD9+ABH5&gt;10,ABD9+ABH5-9,ABD9+ABH5)</f>
        <v>8</v>
      </c>
      <c r="ABI10" s="450">
        <f>IF(ABD9+ABI5&gt;10,ABD9+ABI5-9,ABD9+ABI5)</f>
        <v>9</v>
      </c>
      <c r="ABJ10" s="450">
        <f>IF(ABD9+ABJ5&gt;10,ABD9+ABJ5-9,ABD9+ABJ5)</f>
        <v>10</v>
      </c>
      <c r="ABK10" s="450">
        <f>IF(ABD9+ABK5&gt;9,ABD9+ABK5-9,ABD9+ABK5)</f>
        <v>2</v>
      </c>
      <c r="ABL10" s="450">
        <f>IF(ABD9+ABL5&gt;9,ABD9+ABL5-9,ABD9+ABL5)</f>
        <v>3</v>
      </c>
      <c r="ABM10" s="450">
        <f>IF(ABD9+ABM5&gt;10,ABD9+ABM5-9,ABD9+ABM5)</f>
        <v>4</v>
      </c>
      <c r="ABN10" s="450">
        <f>IF(ABD9+ABN5&gt;10,ABD9+ABN5-9,ABD9+ABN5)</f>
        <v>5</v>
      </c>
      <c r="ABO10" s="450">
        <f>IF(ABD9+ABO5&gt;10,ABD9+ABO5-9,ABD9+ABO5)</f>
        <v>6</v>
      </c>
      <c r="ABP10" s="450">
        <f>IF(ABD9+ABP5&gt;10,ABD9+ABP5-9,ABD9+ABP5)</f>
        <v>7</v>
      </c>
      <c r="ABQ10" s="445"/>
      <c r="ABR10" s="450">
        <v>7</v>
      </c>
      <c r="ABS10" s="450">
        <v>8</v>
      </c>
      <c r="ABT10" s="450">
        <v>9</v>
      </c>
      <c r="ABU10" s="450">
        <v>1</v>
      </c>
      <c r="ABV10" s="450">
        <v>2</v>
      </c>
      <c r="ABW10" s="450">
        <v>3</v>
      </c>
      <c r="ABX10" s="450">
        <v>4</v>
      </c>
      <c r="ABY10" s="450">
        <v>5</v>
      </c>
      <c r="ABZ10" s="450">
        <v>6</v>
      </c>
      <c r="ACA10" s="450">
        <f>IF(ABQ9+ACA5&gt;10,ABQ9+ACA5-9,ABQ9+ACA5)</f>
        <v>6</v>
      </c>
      <c r="ACB10" s="450">
        <f>IF(ABQ9+ACB5&gt;10,ABQ9+ACB5-9,ABQ9+ACB5)</f>
        <v>7</v>
      </c>
      <c r="ACC10" s="450">
        <f>IF(ABQ9+ACC5&gt;10,ABQ9+ACC5-9,ABQ9+ACC5)</f>
        <v>8</v>
      </c>
      <c r="ACD10" s="445"/>
      <c r="ACE10" s="450">
        <f>IF(ACD9+ACE5&gt;9,ACD9+ACE5-9,ACD9+ACE5)</f>
        <v>7</v>
      </c>
      <c r="ACF10" s="450">
        <f>IF(ACD9+ACF5&gt;10,ACD9+ACF5-9,ACD9+ACF5)</f>
        <v>8</v>
      </c>
      <c r="ACG10" s="450">
        <f>IF(ACD9+ACG5&gt;10,ACD9+ACG5-9,ACD9+ACG5)</f>
        <v>9</v>
      </c>
      <c r="ACH10" s="450">
        <f>IF(ACD9+ACH5&gt;10,ACD9+ACH5-9,ACD9+ACH5)</f>
        <v>10</v>
      </c>
      <c r="ACI10" s="450">
        <f>IF(ACD9+ACI5&gt;10,ACD9+ACI5-9,ACD9+ACI5)</f>
        <v>2</v>
      </c>
      <c r="ACJ10" s="450">
        <f>IF(ACD9+ACJ5&gt;10,ACD9+ACJ5-9,ACD9+ACJ5)</f>
        <v>3</v>
      </c>
      <c r="ACK10" s="446">
        <f>IF(ACD9+ACK5&gt;9,ACD9+ACK5-9,ACD9+ACK5)</f>
        <v>4</v>
      </c>
      <c r="ACL10" s="450">
        <f>IF(ACD9+ACL5&gt;9,ACD9+ACL5-9,ACD9+ACL5)</f>
        <v>5</v>
      </c>
      <c r="ACM10" s="450">
        <f>IF(ACD9+ACM5&gt;10,ACD9+ACM5-9,ACD9+ACM5)</f>
        <v>6</v>
      </c>
      <c r="ACN10" s="450">
        <f>IF(ACD9+ACN5&gt;10,ACD9+ACN5-9,ACD9+ACN5)</f>
        <v>7</v>
      </c>
      <c r="ACO10" s="450">
        <f>IF(ACD9+ACO5&gt;10,ACD9+ACO5-9,ACD9+ACO5)</f>
        <v>8</v>
      </c>
      <c r="ACP10" s="450">
        <f>IF(ACD9+ACP5&gt;10,ACD9+ACP5-9,ACD9+ACP5)</f>
        <v>9</v>
      </c>
      <c r="ACQ10" s="445"/>
      <c r="ACR10" s="450">
        <f>IF(ACQ9+ACR5&gt;9,ACQ9+ACR5-9,ACQ9+ACR5)</f>
        <v>8</v>
      </c>
      <c r="ACS10" s="450">
        <f>IF(ACQ9+ACS5&gt;10,ACQ9+ACS5-9,ACQ9+ACS5)</f>
        <v>9</v>
      </c>
      <c r="ACT10" s="450">
        <f>IF(ACQ9+ACT5&gt;10,ACQ9+ACT5-9,ACQ9+ACT5)</f>
        <v>10</v>
      </c>
      <c r="ACU10" s="450">
        <f>IF(ACQ9+ACU5&gt;10,ACQ9+ACU5-9,ACQ9+ACU5)</f>
        <v>2</v>
      </c>
      <c r="ACV10" s="450">
        <f>IF(ACQ9+ACV5&gt;10,ACQ9+ACV5-9,ACQ9+ACV5)</f>
        <v>3</v>
      </c>
      <c r="ACW10" s="450">
        <f>IF(ACQ9+ACW5&gt;10,ACQ9+ACW5-9,ACQ9+ACW5)</f>
        <v>4</v>
      </c>
      <c r="ACX10" s="450">
        <f>IF(ACQ9+ACX5&gt;9,ACQ9+ACX5-9,ACQ9+ACX5)</f>
        <v>5</v>
      </c>
      <c r="ACY10" s="450">
        <f>IF(ACQ9+ACY5&gt;9,ACQ9+ACY5-9,ACQ9+ACY5)</f>
        <v>6</v>
      </c>
      <c r="ACZ10" s="450">
        <f>IF(ACQ9+ACZ5&gt;10,ACQ9+ACZ5-9,ACQ9+ACZ5)</f>
        <v>7</v>
      </c>
      <c r="ADA10" s="450">
        <f>IF(ACQ9+ADA5&gt;10,ACQ9+ADA5-9,ACQ9+ADA5)</f>
        <v>8</v>
      </c>
      <c r="ADB10" s="450">
        <f>IF(ACQ9+ADB5&gt;10,ACQ9+ADB5-9,ACQ9+ADB5)</f>
        <v>9</v>
      </c>
      <c r="ADC10" s="450">
        <f>IF(ACQ9+ADC5&gt;10,ACQ9+ADC5-9,ACQ9+ADC5)</f>
        <v>10</v>
      </c>
      <c r="ADD10" s="445"/>
      <c r="ADE10" s="450">
        <f>IF(ADD9+ADE5&gt;9,ADD9+ADE5-9,ADD9+ADE5)</f>
        <v>9</v>
      </c>
      <c r="ADF10" s="450">
        <f>IF(ADD9+ADF5&gt;10,ADD9+ADF5-9,ADD9+ADF5)</f>
        <v>10</v>
      </c>
      <c r="ADG10" s="450">
        <f>IF(ADD9+ADG5&gt;10,ADD9+ADG5-9,ADD9+ADG5)</f>
        <v>2</v>
      </c>
      <c r="ADH10" s="450">
        <f>IF(ADD9+ADH5&gt;10,ADD9+ADH5-9,ADD9+ADH5)</f>
        <v>3</v>
      </c>
      <c r="ADI10" s="450">
        <f>IF(ADD9+ADI5&gt;10,ADD9+ADI5-9,ADD9+ADI5)</f>
        <v>4</v>
      </c>
      <c r="ADJ10" s="450">
        <f>IF(ADD9+ADJ5&gt;10,ADD9+ADJ5-9,ADD9+ADJ5)</f>
        <v>5</v>
      </c>
      <c r="ADK10" s="450">
        <f>IF(ADD9+ADK5&gt;9,ADD9+ADK5-9,ADD9+ADK5)</f>
        <v>6</v>
      </c>
      <c r="ADL10" s="450">
        <f>IF(ADD9+ADL5&gt;9,ADD9+ADL5-9,ADD9+ADL5)</f>
        <v>7</v>
      </c>
      <c r="ADM10" s="450">
        <f>IF(ADD9+ADM5&gt;10,ADD9+ADM5-9,ADD9+ADM5)</f>
        <v>8</v>
      </c>
      <c r="ADN10" s="450">
        <f>IF(ADD9+ADN5&gt;10,ADD9+ADN5-9,ADD9+ADN5)</f>
        <v>9</v>
      </c>
      <c r="ADO10" s="450">
        <f>IF(ADD9+ADO5&gt;10,ADD9+ADO5-9,ADD9+ADO5)</f>
        <v>10</v>
      </c>
      <c r="ADP10" s="450">
        <f>IF(ADD9+ADP5&gt;10,ADD9+ADP5-9,ADD9+ADP5)</f>
        <v>11</v>
      </c>
      <c r="ADQ10" s="445"/>
      <c r="ADR10" s="450">
        <f>IF(ADQ9+ADR5&gt;9,ADQ9+ADR5-9,ADQ9+ADR5)</f>
        <v>1</v>
      </c>
      <c r="ADS10" s="450">
        <f>IF(ADQ9+ADS5&gt;10,ADQ9+ADS5-9,ADQ9+ADS5)</f>
        <v>2</v>
      </c>
      <c r="ADT10" s="450">
        <f>IF(ADQ9+ADT5&gt;10,ADQ9+ADT5-9,ADQ9+ADT5)</f>
        <v>3</v>
      </c>
      <c r="ADU10" s="450">
        <f>IF(ADQ9+ADU5&gt;10,ADQ9+ADU5-9,ADQ9+ADU5)</f>
        <v>4</v>
      </c>
      <c r="ADV10" s="450">
        <f>IF(ADQ9+ADV5&gt;10,ADQ9+ADV5-9,ADQ9+ADV5)</f>
        <v>5</v>
      </c>
      <c r="ADW10" s="450">
        <f>IF(ADQ9+ADW5&gt;10,ADQ9+ADW5-9,ADQ9+ADW5)</f>
        <v>6</v>
      </c>
      <c r="ADX10" s="450">
        <f>IF(ADQ9+ADX5&gt;9,ADQ9+ADX5-9,ADQ9+ADX5)</f>
        <v>7</v>
      </c>
      <c r="ADY10" s="450">
        <f>IF(ADQ9+ADY5&gt;9,ADQ9+ADY5-9,ADQ9+ADY5)</f>
        <v>8</v>
      </c>
      <c r="ADZ10" s="450">
        <f>IF(ADQ9+ADZ5&gt;10,ADQ9+ADZ5-9,ADQ9+ADZ5)</f>
        <v>9</v>
      </c>
      <c r="AEA10" s="450">
        <f>IF(ADQ9+AEA5&gt;10,ADQ9+AEA5-9,ADQ9+AEA5)</f>
        <v>10</v>
      </c>
      <c r="AEB10" s="450">
        <f>IF(ADQ9+AEB5&gt;10,ADQ9+AEB5-9,ADQ9+AEB5)</f>
        <v>11</v>
      </c>
      <c r="AEC10" s="450">
        <f>IF(ADQ9+AEC5&gt;10,ADQ9+AEC5-9,ADQ9+AEC5)</f>
        <v>12</v>
      </c>
      <c r="AED10" s="445"/>
      <c r="AEE10" s="450">
        <f>IF(AED9+AEE5&gt;9,AED9+AEE5-9,AED9+AEE5)</f>
        <v>2</v>
      </c>
      <c r="AEF10" s="450">
        <f>IF(AED9+AEF5&gt;10,AED9+AEF5-9,AED9+AEF5)</f>
        <v>3</v>
      </c>
      <c r="AEG10" s="450">
        <f>IF(AED9+AEG5&gt;10,AED9+AEG5-9,AED9+AEG5)</f>
        <v>4</v>
      </c>
      <c r="AEH10" s="450">
        <f>IF(AED9+AEH5&gt;10,AED9+AEH5-9,AED9+AEH5)</f>
        <v>5</v>
      </c>
      <c r="AEI10" s="450">
        <f>IF(AED9+AEI5&gt;10,AED9+AEI5-9,AED9+AEI5)</f>
        <v>6</v>
      </c>
      <c r="AEJ10" s="450">
        <f>IF(AED9+AEJ5&gt;10,AED9+AEJ5-9,AED9+AEJ5)</f>
        <v>7</v>
      </c>
      <c r="AEK10" s="450">
        <f>IF(AED9+AEK5&gt;9,AED9+AEK5-9,AED9+AEK5)</f>
        <v>8</v>
      </c>
      <c r="AEL10" s="450">
        <f>IF(AED9+AEL5&gt;9,AED9+AEL5-9,AED9+AEL5)</f>
        <v>9</v>
      </c>
      <c r="AEM10" s="450">
        <f>IF(AED9+AEM5&gt;10,AED9+AEM5-9,AED9+AEM5)</f>
        <v>10</v>
      </c>
      <c r="AEN10" s="450">
        <f>IF(AED9+AEN5&gt;10,AED9+AEN5-9,AED9+AEN5)</f>
        <v>2</v>
      </c>
      <c r="AEO10" s="450">
        <f>IF(AED9+AEO5&gt;10,AED9+AEO5-9,AED9+AEO5)</f>
        <v>3</v>
      </c>
      <c r="AEP10" s="450">
        <f>IF(AED9+AEP5&gt;10,AED9+AEP5-9,AED9+AEP5)</f>
        <v>4</v>
      </c>
      <c r="AEQ10" s="445"/>
      <c r="AER10" s="450">
        <f>IF(AEQ9+AER5&gt;9,AEQ9+AER5-9,AEQ9+AER5)</f>
        <v>3</v>
      </c>
      <c r="AES10" s="450">
        <f>IF(AEQ9+AES5&gt;10,AEQ9+AES5-9,AEQ9+AES5)</f>
        <v>4</v>
      </c>
      <c r="AET10" s="450">
        <f>IF(AEQ9+AET5&gt;10,AEQ9+AET5-9,AEQ9+AET5)</f>
        <v>5</v>
      </c>
      <c r="AEU10" s="450">
        <f>IF(AEQ9+AEU5&gt;10,AEQ9+AEU5-9,AEQ9+AEU5)</f>
        <v>6</v>
      </c>
      <c r="AEV10" s="450">
        <f>IF(AEQ9+AEV5&gt;10,AEQ9+AEV5-9,AEQ9+AEV5)</f>
        <v>7</v>
      </c>
      <c r="AEW10" s="450">
        <f>IF(AEQ9+AEW5&gt;10,AEQ9+AEW5-9,AEQ9+AEW5)</f>
        <v>8</v>
      </c>
      <c r="AEX10" s="450">
        <f>IF(AEQ9+AEX5&gt;9,AEQ9+AEX5-9,AEQ9+AEX5)</f>
        <v>9</v>
      </c>
      <c r="AEY10" s="450">
        <f>IF(AEQ9+AEY5&gt;9,AEQ9+AEY5-9,AEQ9+AEY5)</f>
        <v>1</v>
      </c>
      <c r="AEZ10" s="450">
        <f>IF(AEQ9+AEZ5&gt;10,AEQ9+AEZ5-9,AEQ9+AEZ5)</f>
        <v>2</v>
      </c>
      <c r="AFA10" s="450">
        <f>IF(AEQ9+AFA5&gt;10,AEQ9+AFA5-9,AEQ9+AFA5)</f>
        <v>3</v>
      </c>
      <c r="AFB10" s="450">
        <f>IF(AEQ9+AFB5&gt;10,AEQ9+AFB5-9,AEQ9+AFB5)</f>
        <v>4</v>
      </c>
      <c r="AFC10" s="450">
        <f>IF(AEQ9+AFC5&gt;10,AEQ9+AFC5-9,AEQ9+AFC5)</f>
        <v>5</v>
      </c>
      <c r="AFD10" s="445"/>
      <c r="AFE10" s="450">
        <v>4</v>
      </c>
      <c r="AFF10" s="450">
        <v>5</v>
      </c>
      <c r="AFG10" s="450">
        <v>6</v>
      </c>
      <c r="AFH10" s="450">
        <v>7</v>
      </c>
      <c r="AFI10" s="450">
        <v>8</v>
      </c>
      <c r="AFJ10" s="450">
        <v>9</v>
      </c>
      <c r="AFK10" s="450">
        <v>1</v>
      </c>
      <c r="AFL10" s="450">
        <v>2</v>
      </c>
      <c r="AFM10" s="450">
        <f>IF(AFD9+AFM5&gt;10,AFD9+AFM5-9,AFD9+AFM5)</f>
        <v>3</v>
      </c>
      <c r="AFN10" s="450">
        <f>IF(AFD9+AFN5&gt;10,AFD9+AFN5-9,AFD9+AFN5)</f>
        <v>4</v>
      </c>
      <c r="AFO10" s="450">
        <f>IF(AFD9+AFO5&gt;10,AFD9+AFO5-9,AFD9+AFO5)</f>
        <v>5</v>
      </c>
      <c r="AFP10" s="450">
        <f>IF(AFD9+AFP5&gt;10,AFD9+AFP5-9,AFD9+AFP5)</f>
        <v>6</v>
      </c>
      <c r="AFQ10" s="445"/>
      <c r="AFR10" s="450">
        <f>IF(AFQ9+AFR5&gt;9,AFQ9+AFR5-9,AFQ9+AFR5)</f>
        <v>5</v>
      </c>
      <c r="AFS10" s="450">
        <f>IF(AFQ9+AFS5&gt;10,AFQ9+AFS5-9,AFQ9+AFS5)</f>
        <v>6</v>
      </c>
      <c r="AFT10" s="450">
        <f>IF(AFQ9+AFT5&gt;10,AFQ9+AFT5-9,AFQ9+AFT5)</f>
        <v>7</v>
      </c>
      <c r="AFU10" s="450">
        <f>IF(AFQ9+AFU5&gt;10,AFQ9+AFU5-9,AFQ9+AFU5)</f>
        <v>8</v>
      </c>
      <c r="AFV10" s="450">
        <f>IF(AFQ9+AFV5&gt;10,AFQ9+AFV5-9,AFQ9+AFV5)</f>
        <v>9</v>
      </c>
      <c r="AFW10" s="450">
        <f>IF(AFQ9+AFW5&gt;10,AFQ9+AFW5-9,AFQ9+AFW5)</f>
        <v>10</v>
      </c>
      <c r="AFX10" s="450">
        <f>IF(AFQ9+AFX5&gt;9,AFQ9+AFX5-9,AFQ9+AFX5)</f>
        <v>2</v>
      </c>
      <c r="AFY10" s="450">
        <f>IF(AFQ9+AFY5&gt;9,AFQ9+AFY5-9,AFQ9+AFY5)</f>
        <v>3</v>
      </c>
      <c r="AFZ10" s="450">
        <f>IF(AFQ9+AFZ5&gt;10,AFQ9+AFZ5-9,AFQ9+AFZ5)</f>
        <v>4</v>
      </c>
      <c r="AGA10" s="450">
        <f>IF(AFQ9+AGA5&gt;10,AFQ9+AGA5-9,AFQ9+AGA5)</f>
        <v>5</v>
      </c>
      <c r="AGB10" s="450">
        <f>IF(AFQ9+AGB5&gt;10,AFQ9+AGB5-9,AFQ9+AGB5)</f>
        <v>6</v>
      </c>
      <c r="AGC10" s="450">
        <f>IF(AFQ9+AGC5&gt;10,AFQ9+AGC5-9,AFQ9+AGC5)</f>
        <v>7</v>
      </c>
      <c r="AGD10" s="445"/>
      <c r="AGE10" s="450">
        <f>IF(AGD9+AGE5&gt;9,AGD9+AGE5-9,AGD9+AGE5)</f>
        <v>6</v>
      </c>
      <c r="AGF10" s="450">
        <f>IF(AGD9+AGF5&gt;10,AGD9+AGF5-9,AGD9+AGF5)</f>
        <v>7</v>
      </c>
      <c r="AGG10" s="450">
        <f>IF(AGD9+AGG5&gt;10,AGD9+AGG5-9,AGD9+AGG5)</f>
        <v>8</v>
      </c>
      <c r="AGH10" s="450">
        <f>IF(AGD9+AGH5&gt;10,AGD9+AGH5-9,AGD9+AGH5)</f>
        <v>9</v>
      </c>
      <c r="AGI10" s="450">
        <f>IF(AGD9+AGI5&gt;10,AGD9+AGI5-9,AGD9+AGI5)</f>
        <v>10</v>
      </c>
      <c r="AGJ10" s="450">
        <f>IF(AGD9+AGJ5&gt;10,AGD9+AGJ5-9,AGD9+AGJ5)</f>
        <v>2</v>
      </c>
      <c r="AGK10" s="450">
        <f>IF(AGD9+AGK5&gt;9,AGD9+AGK5-9,AGD9+AGK5)</f>
        <v>3</v>
      </c>
      <c r="AGL10" s="450">
        <f>IF(AGD9+AGL5&gt;9,AGD9+AGL5-9,AGD9+AGL5)</f>
        <v>4</v>
      </c>
      <c r="AGM10" s="450">
        <f>IF(AGD9+AGM5&gt;10,AGD9+AGM5-9,AGD9+AGM5)</f>
        <v>5</v>
      </c>
      <c r="AGN10" s="450">
        <f>IF(AGD9+AGN5&gt;10,AGD9+AGN5-9,AGD9+AGN5)</f>
        <v>6</v>
      </c>
      <c r="AGO10" s="450">
        <f>IF(AGD9+AGO5&gt;10,AGD9+AGO5-9,AGD9+AGO5)</f>
        <v>7</v>
      </c>
      <c r="AGP10" s="450">
        <f>IF(AGD9+AGP5&gt;10,AGD9+AGP5-9,AGD9+AGP5)</f>
        <v>8</v>
      </c>
      <c r="AGQ10" s="445"/>
      <c r="AGR10" s="450">
        <f>IF(AGQ9+AGR5&gt;9,AGQ9+AGR5-9,AGQ9+AGR5)</f>
        <v>7</v>
      </c>
      <c r="AGS10" s="450">
        <f>IF(AGQ9+AGS5&gt;10,AGQ9+AGS5-9,AGQ9+AGS5)</f>
        <v>8</v>
      </c>
      <c r="AGT10" s="450">
        <f>IF(AGQ9+AGT5&gt;10,AGQ9+AGT5-9,AGQ9+AGT5)</f>
        <v>9</v>
      </c>
      <c r="AGU10" s="450">
        <f>IF(AGQ9+AGU5&gt;10,AGQ9+AGU5-9,AGQ9+AGU5)</f>
        <v>10</v>
      </c>
      <c r="AGV10" s="450">
        <f>IF(AGQ9+AGV5&gt;10,AGQ9+AGV5-9,AGQ9+AGV5)</f>
        <v>2</v>
      </c>
      <c r="AGW10" s="450">
        <f>IF(AGQ9+AGW5&gt;10,AGQ9+AGW5-9,AGQ9+AGW5)</f>
        <v>3</v>
      </c>
      <c r="AGX10" s="450">
        <f>IF(AGQ9+AGX5&gt;9,AGQ9+AGX5-9,AGQ9+AGX5)</f>
        <v>4</v>
      </c>
      <c r="AGY10" s="450">
        <f>IF(AGQ9+AGY5&gt;9,AGQ9+AGY5-9,AGQ9+AGY5)</f>
        <v>5</v>
      </c>
      <c r="AGZ10" s="450">
        <f>IF(AGQ9+AGZ5&gt;10,AGQ9+AGZ5-9,AGQ9+AGZ5)</f>
        <v>6</v>
      </c>
      <c r="AHA10" s="450">
        <f>IF(AGQ9+AHA5&gt;10,AGQ9+AHA5-9,AGQ9+AHA5)</f>
        <v>7</v>
      </c>
      <c r="AHB10" s="450">
        <f>IF(AGQ9+AHB5&gt;10,AGQ9+AHB5-9,AGQ9+AHB5)</f>
        <v>8</v>
      </c>
      <c r="AHC10" s="450">
        <f>IF(AGQ9+AHC5&gt;10,AGQ9+AHC5-9,AGQ9+AHC5)</f>
        <v>9</v>
      </c>
      <c r="AHD10" s="445"/>
      <c r="AHE10" s="450">
        <f>IF(AHD9+AHE5&gt;9,AHD9+AHE5-9,AHD9+AHE5)</f>
        <v>8</v>
      </c>
      <c r="AHF10" s="450">
        <f>IF(AHD9+AHF5&gt;10,AHD9+AHF5-9,AHD9+AHF5)</f>
        <v>9</v>
      </c>
      <c r="AHG10" s="450">
        <f>IF(AHD9+AHG5&gt;10,AHD9+AHG5-9,AHD9+AHG5)</f>
        <v>10</v>
      </c>
      <c r="AHH10" s="450">
        <f>IF(AHD9+AHH5&gt;10,AHD9+AHH5-9,AHD9+AHH5)</f>
        <v>2</v>
      </c>
      <c r="AHI10" s="450">
        <f>IF(AHD9+AHI5&gt;10,AHD9+AHI5-9,AHD9+AHI5)</f>
        <v>3</v>
      </c>
      <c r="AHJ10" s="450">
        <f>IF(AHD9+AHJ5&gt;10,AHD9+AHJ5-9,AHD9+AHJ5)</f>
        <v>4</v>
      </c>
      <c r="AHK10" s="450">
        <f>IF(AHD9+AHK5&gt;9,AHD9+AHK5-9,AHD9+AHK5)</f>
        <v>5</v>
      </c>
      <c r="AHL10" s="450">
        <f>IF(AHD9+AHL5&gt;9,AHD9+AHL5-9,AHD9+AHL5)</f>
        <v>6</v>
      </c>
      <c r="AHM10" s="450">
        <f>IF(AHD9+AHM5&gt;10,AHD9+AHM5-9,AHD9+AHM5)</f>
        <v>7</v>
      </c>
      <c r="AHN10" s="450">
        <f>IF(AHD9+AHN5&gt;10,AHD9+AHN5-9,AHD9+AHN5)</f>
        <v>8</v>
      </c>
      <c r="AHO10" s="450">
        <f>IF(AHD9+AHO5&gt;10,AHD9+AHO5-9,AHD9+AHO5)</f>
        <v>9</v>
      </c>
      <c r="AHP10" s="450">
        <f>IF(AHD9+AHP5&gt;10,AHD9+AHP5-9,AHD9+AHP5)</f>
        <v>10</v>
      </c>
      <c r="AHQ10" s="445"/>
      <c r="AHR10" s="450">
        <f>IF(AHQ9+AHR5&gt;9,AHQ9+AHR5-9,AHQ9+AHR5)</f>
        <v>9</v>
      </c>
      <c r="AHS10" s="450">
        <f>IF(AHQ9+AHS5&gt;10,AHQ9+AHS5-9,AHQ9+AHS5)</f>
        <v>10</v>
      </c>
      <c r="AHT10" s="450">
        <f>IF(AHQ9+AHT5&gt;10,AHQ9+AHT5-9,AHQ9+AHT5)</f>
        <v>2</v>
      </c>
      <c r="AHU10" s="450">
        <f>IF(AHQ9+AHU5&gt;10,AHQ9+AHU5-9,AHQ9+AHU5)</f>
        <v>3</v>
      </c>
      <c r="AHV10" s="450">
        <f>IF(AHQ9+AHV5&gt;10,AHQ9+AHV5-9,AHQ9+AHV5)</f>
        <v>4</v>
      </c>
      <c r="AHW10" s="450">
        <f>IF(AHQ9+AHW5&gt;10,AHQ9+AHW5-9,AHQ9+AHW5)</f>
        <v>5</v>
      </c>
      <c r="AHX10" s="450">
        <f>IF(AHQ9+AHX5&gt;9,AHQ9+AHX5-9,AHQ9+AHX5)</f>
        <v>6</v>
      </c>
      <c r="AHY10" s="450">
        <f>IF(AHQ9+AHY5&gt;9,AHQ9+AHY5-9,AHQ9+AHY5)</f>
        <v>7</v>
      </c>
      <c r="AHZ10" s="450">
        <f>IF(AHQ9+AHZ5&gt;10,AHQ9+AHZ5-9,AHQ9+AHZ5)</f>
        <v>8</v>
      </c>
      <c r="AIA10" s="450">
        <f>IF(AHQ9+AIA5&gt;10,AHQ9+AIA5-9,AHQ9+AIA5)</f>
        <v>9</v>
      </c>
      <c r="AIB10" s="450">
        <f>IF(AHQ9+AIB5&gt;10,AHQ9+AIB5-9,AHQ9+AIB5)</f>
        <v>10</v>
      </c>
      <c r="AIC10" s="450">
        <f>IF(AHQ9+AIC5&gt;10,AHQ9+AIC5-9,AHQ9+AIC5)</f>
        <v>11</v>
      </c>
      <c r="AID10" s="445"/>
      <c r="AIE10" s="450">
        <f>IF(AID9+AIE5&gt;9,AID9+AIE5-9,AID9+AIE5)</f>
        <v>1</v>
      </c>
      <c r="AIF10" s="450">
        <f>IF(AID9+AIF5&gt;10,AID9+AIF5-9,AID9+AIF5)</f>
        <v>2</v>
      </c>
      <c r="AIG10" s="450">
        <f>IF(AID9+AIG5&gt;10,AID9+AIG5-9,AID9+AIG5)</f>
        <v>3</v>
      </c>
      <c r="AIH10" s="450">
        <f>IF(AID9+AIH5&gt;10,AID9+AIH5-9,AID9+AIH5)</f>
        <v>4</v>
      </c>
      <c r="AII10" s="450">
        <f>IF(AID9+AII5&gt;10,AID9+AII5-9,AID9+AII5)</f>
        <v>5</v>
      </c>
      <c r="AIJ10" s="450">
        <f>IF(AID9+AIJ5&gt;10,AID9+AIJ5-9,AID9+AIJ5)</f>
        <v>6</v>
      </c>
      <c r="AIK10" s="450">
        <f>IF(AID9+AIK5&gt;9,AID9+AIK5-9,AID9+AIK5)</f>
        <v>7</v>
      </c>
      <c r="AIL10" s="450">
        <f>IF(AID9+AIL5&gt;9,AID9+AIL5-9,AID9+AIL5)</f>
        <v>8</v>
      </c>
      <c r="AIM10" s="450">
        <f>IF(AID9+AIM5&gt;10,AID9+AIM5-9,AID9+AIM5)</f>
        <v>9</v>
      </c>
      <c r="AIN10" s="450">
        <f>IF(AID9+AIN5&gt;10,AID9+AIN5-9,AID9+AIN5)</f>
        <v>10</v>
      </c>
      <c r="AIO10" s="450">
        <f>IF(AID9+AIO5&gt;10,AID9+AIO5-9,AID9+AIO5)</f>
        <v>11</v>
      </c>
      <c r="AIP10" s="450">
        <f>IF(AID9+AIP5&gt;10,AID9+AIP5-9,AID9+AIP5)</f>
        <v>12</v>
      </c>
      <c r="AIQ10" s="445"/>
      <c r="AIR10" s="450">
        <f>IF(AIQ9+AIR5&gt;9,AIQ9+AIR5-9,AIQ9+AIR5)</f>
        <v>2</v>
      </c>
      <c r="AIS10" s="450">
        <f>IF(AIQ9+AIS5&gt;10,AIQ9+AIS5-9,AIQ9+AIS5)</f>
        <v>3</v>
      </c>
      <c r="AIT10" s="450">
        <f>IF(AIQ9+AIT5&gt;10,AIQ9+AIT5-9,AIQ9+AIT5)</f>
        <v>4</v>
      </c>
      <c r="AIU10" s="450">
        <f>IF(AIQ9+AIU5&gt;10,AIQ9+AIU5-9,AIQ9+AIU5)</f>
        <v>5</v>
      </c>
      <c r="AIV10" s="450">
        <f>IF(AIQ9+AIV5&gt;10,AIQ9+AIV5-9,AIQ9+AIV5)</f>
        <v>6</v>
      </c>
      <c r="AIW10" s="450">
        <f>IF(AIQ9+AIW5&gt;10,AIQ9+AIW5-9,AIQ9+AIW5)</f>
        <v>7</v>
      </c>
      <c r="AIX10" s="450">
        <f>IF(AIQ9+AIX5&gt;9,AIQ9+AIX5-9,AIQ9+AIX5)</f>
        <v>8</v>
      </c>
      <c r="AIY10" s="450">
        <f>IF(AIQ9+AIY5&gt;9,AIQ9+AIY5-9,AIQ9+AIY5)</f>
        <v>9</v>
      </c>
      <c r="AIZ10" s="450">
        <f>IF(AIQ9+AIZ5&gt;10,AIQ9+AIZ5-9,AIQ9+AIZ5)</f>
        <v>10</v>
      </c>
      <c r="AJA10" s="450">
        <f>IF(AIQ9+AJA5&gt;10,AIQ9+AJA5-9,AIQ9+AJA5)</f>
        <v>2</v>
      </c>
      <c r="AJB10" s="450">
        <f>IF(AIQ9+AJB5&gt;10,AIQ9+AJB5-9,AIQ9+AJB5)</f>
        <v>3</v>
      </c>
      <c r="AJC10" s="450">
        <f>IF(AIQ9+AJC5&gt;10,AIQ9+AJC5-9,AIQ9+AJC5)</f>
        <v>4</v>
      </c>
      <c r="AJD10" s="445"/>
      <c r="AJE10" s="450">
        <f>IF(AJD9+AJE5&gt;9,AJD9+AJE5-9,AJD9+AJE5)</f>
        <v>3</v>
      </c>
      <c r="AJF10" s="450">
        <f>IF(AJD9+AJF5&gt;10,AJD9+AJF5-9,AJD9+AJF5)</f>
        <v>4</v>
      </c>
      <c r="AJG10" s="450">
        <f>IF(AJD9+AJG5&gt;10,AJD9+AJG5-9,AJD9+AJG5)</f>
        <v>5</v>
      </c>
      <c r="AJH10" s="450">
        <f>IF(AJD9+AJH5&gt;10,AJD9+AJH5-9,AJD9+AJH5)</f>
        <v>6</v>
      </c>
      <c r="AJI10" s="450">
        <f>IF(AJD9+AJI5&gt;10,AJD9+AJI5-9,AJD9+AJI5)</f>
        <v>7</v>
      </c>
      <c r="AJJ10" s="450">
        <f>IF(AJD9+AJJ5&gt;10,AJD9+AJJ5-9,AJD9+AJJ5)</f>
        <v>8</v>
      </c>
      <c r="AJK10" s="450">
        <f>IF(AJD9+AJK5&gt;9,AJD9+AJK5-9,AJD9+AJK5)</f>
        <v>9</v>
      </c>
      <c r="AJL10" s="450">
        <f>IF(AJD9+AJL5&gt;9,AJD9+AJL5-9,AJD9+AJL5)</f>
        <v>1</v>
      </c>
      <c r="AJM10" s="450">
        <f>IF(AJD9+AJM5&gt;10,AJD9+AJM5-9,AJD9+AJM5)</f>
        <v>2</v>
      </c>
      <c r="AJN10" s="450">
        <f>IF(AJD9+AJN5&gt;10,AJD9+AJN5-9,AJD9+AJN5)</f>
        <v>3</v>
      </c>
      <c r="AJO10" s="450">
        <f>IF(AJD9+AJO5&gt;10,AJD9+AJO5-9,AJD9+AJO5)</f>
        <v>4</v>
      </c>
      <c r="AJP10" s="450">
        <f>IF(AJD9+AJP5&gt;10,AJD9+AJP5-9,AJD9+AJP5)</f>
        <v>5</v>
      </c>
      <c r="AJQ10" s="445"/>
      <c r="AJR10" s="450">
        <f>IF(AJQ9+AJR5&gt;9,AJQ9+AJR5-9,AJQ9+AJR5)</f>
        <v>4</v>
      </c>
      <c r="AJS10" s="450">
        <f>IF(AJQ9+AJS5&gt;10,AJQ9+AJS5-9,AJQ9+AJS5)</f>
        <v>5</v>
      </c>
      <c r="AJT10" s="450">
        <f>IF(AJQ9+AJT5&gt;10,AJQ9+AJT5-9,AJQ9+AJT5)</f>
        <v>6</v>
      </c>
      <c r="AJU10" s="450">
        <f>IF(AJQ9+AJU5&gt;10,AJQ9+AJU5-9,AJQ9+AJU5)</f>
        <v>7</v>
      </c>
      <c r="AJV10" s="450">
        <f>IF(AJQ9+AJV5&gt;10,AJQ9+AJV5-9,AJQ9+AJV5)</f>
        <v>8</v>
      </c>
      <c r="AJW10" s="450">
        <f>IF(AJQ9+AJW5&gt;10,AJQ9+AJW5-9,AJQ9+AJW5)</f>
        <v>9</v>
      </c>
      <c r="AJX10" s="450">
        <f>IF(AJQ9+AJX5&gt;9,AJQ9+AJX5-9,AJQ9+AJX5)</f>
        <v>1</v>
      </c>
      <c r="AJY10" s="450">
        <f>IF(AJQ9+AJY5&gt;9,AJQ9+AJY5-9,AJQ9+AJY5)</f>
        <v>2</v>
      </c>
      <c r="AJZ10" s="450">
        <f>IF(AJQ9+AJZ5&gt;10,AJQ9+AJZ5-9,AJQ9+AJZ5)</f>
        <v>3</v>
      </c>
      <c r="AKA10" s="450">
        <f>IF(AJQ9+AKA5&gt;10,AJQ9+AKA5-9,AJQ9+AKA5)</f>
        <v>4</v>
      </c>
      <c r="AKB10" s="450">
        <f>IF(AJQ9+AKB5&gt;10,AJQ9+AKB5-9,AJQ9+AKB5)</f>
        <v>5</v>
      </c>
      <c r="AKC10" s="450">
        <f>IF(AJQ9+AKC5&gt;10,AJQ9+AKC5-9,AJQ9+AKC5)</f>
        <v>6</v>
      </c>
      <c r="AKD10" s="445"/>
      <c r="AKE10" s="450">
        <f>IF(AKD9+AKE5&gt;9,AKD9+AKE5-9,AKD9+AKE5)</f>
        <v>5</v>
      </c>
      <c r="AKF10" s="450">
        <f>IF(AKD9+AKF5&gt;10,AKD9+AKF5-9,AKD9+AKF5)</f>
        <v>6</v>
      </c>
      <c r="AKG10" s="450">
        <f>IF(AKD9+AKG5&gt;10,AKD9+AKG5-9,AKD9+AKG5)</f>
        <v>7</v>
      </c>
      <c r="AKH10" s="450">
        <f>IF(AKD9+AKH5&gt;10,AKD9+AKH5-9,AKD9+AKH5)</f>
        <v>8</v>
      </c>
      <c r="AKI10" s="450">
        <f>IF(AKD9+AKI5&gt;10,AKD9+AKI5-9,AKD9+AKI5)</f>
        <v>9</v>
      </c>
      <c r="AKJ10" s="450">
        <f>IF(AKD9+AKJ5&gt;10,AKD9+AKJ5-9,AKD9+AKJ5)</f>
        <v>10</v>
      </c>
      <c r="AKK10" s="450">
        <f>IF(AKD9+AKK5&gt;9,AKD9+AKK5-9,AKD9+AKK5)</f>
        <v>2</v>
      </c>
      <c r="AKL10" s="450">
        <f>IF(AKD9+AKL5&gt;9,AKD9+AKL5-9,AKD9+AKL5)</f>
        <v>3</v>
      </c>
      <c r="AKM10" s="450">
        <f>IF(AKD9+AKM5&gt;10,AKD9+AKM5-9,AKD9+AKM5)</f>
        <v>4</v>
      </c>
      <c r="AKN10" s="450">
        <f>IF(AKD9+AKN5&gt;10,AKD9+AKN5-9,AKD9+AKN5)</f>
        <v>5</v>
      </c>
      <c r="AKO10" s="450">
        <f>IF(AKD9+AKO5&gt;10,AKD9+AKO5-9,AKD9+AKO5)</f>
        <v>6</v>
      </c>
      <c r="AKP10" s="450">
        <f>IF(AKD9+AKP5&gt;10,AKD9+AKP5-9,AKD9+AKP5)</f>
        <v>7</v>
      </c>
      <c r="AKQ10" s="445"/>
      <c r="AKR10" s="450">
        <f>IF(AKQ9+AKR5&gt;9,AKQ9+AKR5-9,AKQ9+AKR5)</f>
        <v>6</v>
      </c>
      <c r="AKS10" s="450">
        <f>IF(AKQ9+AKS5&gt;10,AKQ9+AKS5-9,AKQ9+AKS5)</f>
        <v>7</v>
      </c>
      <c r="AKT10" s="450">
        <f>IF(AKQ9+AKT5&gt;10,AKQ9+AKT5-9,AKQ9+AKT5)</f>
        <v>8</v>
      </c>
      <c r="AKU10" s="450">
        <f>IF(AKQ9+AKU5&gt;10,AKQ9+AKU5-9,AKQ9+AKU5)</f>
        <v>9</v>
      </c>
      <c r="AKV10" s="450">
        <f>IF(AKQ9+AKV5&gt;10,AKQ9+AKV5-9,AKQ9+AKV5)</f>
        <v>10</v>
      </c>
      <c r="AKW10" s="450">
        <f>IF(AKQ9+AKW5&gt;10,AKQ9+AKW5-9,AKQ9+AKW5)</f>
        <v>2</v>
      </c>
      <c r="AKX10" s="450">
        <f>IF(AKQ9+AKX5&gt;9,AKQ9+AKX5-9,AKQ9+AKX5)</f>
        <v>3</v>
      </c>
      <c r="AKY10" s="450">
        <f>IF(AKQ9+AKY5&gt;9,AKQ9+AKY5-9,AKQ9+AKY5)</f>
        <v>4</v>
      </c>
      <c r="AKZ10" s="450">
        <f>IF(AKQ9+AKZ5&gt;10,AKQ9+AKZ5-9,AKQ9+AKZ5)</f>
        <v>5</v>
      </c>
      <c r="ALA10" s="450">
        <f>IF(AKQ9+ALA5&gt;10,AKQ9+ALA5-9,AKQ9+ALA5)</f>
        <v>6</v>
      </c>
      <c r="ALB10" s="450">
        <f>IF(AKQ9+ALB5&gt;10,AKQ9+ALB5-9,AKQ9+ALB5)</f>
        <v>7</v>
      </c>
      <c r="ALC10" s="450">
        <f>IF(AKQ9+ALC5&gt;10,AKQ9+ALC5-9,AKQ9+ALC5)</f>
        <v>8</v>
      </c>
      <c r="ALD10" s="445"/>
      <c r="ALE10" s="450">
        <f>IF(ALD9+ALE5&gt;9,ALD9+ALE5-9,ALD9+ALE5)</f>
        <v>7</v>
      </c>
      <c r="ALF10" s="450">
        <f>IF(ALD9+ALF5&gt;10,ALD9+ALF5-9,ALD9+ALF5)</f>
        <v>8</v>
      </c>
      <c r="ALG10" s="450">
        <f>IF(ALD9+ALG5&gt;10,ALD9+ALG5-9,ALD9+ALG5)</f>
        <v>9</v>
      </c>
      <c r="ALH10" s="450">
        <f>IF(ALD9+ALH5&gt;10,ALD9+ALH5-9,ALD9+ALH5)</f>
        <v>10</v>
      </c>
      <c r="ALI10" s="450">
        <f>IF(ALD9+ALI5&gt;10,ALD9+ALI5-9,ALD9+ALI5)</f>
        <v>2</v>
      </c>
      <c r="ALJ10" s="450">
        <f>IF(ALD9+ALJ5&gt;10,ALD9+ALJ5-9,ALD9+ALJ5)</f>
        <v>3</v>
      </c>
      <c r="ALK10" s="450">
        <f>IF(ALD9+ALK5&gt;9,ALD9+ALK5-9,ALD9+ALK5)</f>
        <v>4</v>
      </c>
      <c r="ALL10" s="450">
        <f>IF(ALD9+ALL5&gt;9,ALD9+ALL5-9,ALD9+ALL5)</f>
        <v>5</v>
      </c>
      <c r="ALM10" s="450">
        <f>IF(ALD9+ALM5&gt;10,ALD9+ALM5-9,ALD9+ALM5)</f>
        <v>6</v>
      </c>
      <c r="ALN10" s="450">
        <f>IF(ALD9+ALN5&gt;10,ALD9+ALN5-9,ALD9+ALN5)</f>
        <v>7</v>
      </c>
      <c r="ALO10" s="450">
        <f>IF(ALD9+ALO5&gt;10,ALD9+ALO5-9,ALD9+ALO5)</f>
        <v>8</v>
      </c>
      <c r="ALP10" s="450">
        <f>IF(ALD9+ALP5&gt;10,ALD9+ALP5-9,ALD9+ALP5)</f>
        <v>9</v>
      </c>
      <c r="ALQ10" s="445"/>
      <c r="ALR10" s="450">
        <f>IF(ALQ9+ALR5&gt;9,ALQ9+ALR5-9,ALQ9+ALR5)</f>
        <v>8</v>
      </c>
      <c r="ALS10" s="450">
        <f>IF(ALQ9+ALS5&gt;10,ALQ9+ALS5-9,ALQ9+ALS5)</f>
        <v>9</v>
      </c>
      <c r="ALT10" s="450">
        <f>IF(ALQ9+ALT5&gt;10,ALQ9+ALT5-9,ALQ9+ALT5)</f>
        <v>10</v>
      </c>
      <c r="ALU10" s="450">
        <f>IF(ALQ9+ALU5&gt;10,ALQ9+ALU5-9,ALQ9+ALU5)</f>
        <v>2</v>
      </c>
      <c r="ALV10" s="450">
        <f>IF(ALQ9+ALV5&gt;10,ALQ9+ALV5-9,ALQ9+ALV5)</f>
        <v>3</v>
      </c>
      <c r="ALW10" s="450">
        <f>IF(ALQ9+ALW5&gt;10,ALQ9+ALW5-9,ALQ9+ALW5)</f>
        <v>4</v>
      </c>
      <c r="ALX10" s="450">
        <f>IF(ALQ9+ALX5&gt;9,ALQ9+ALX5-9,ALQ9+ALX5)</f>
        <v>5</v>
      </c>
      <c r="ALY10" s="450">
        <f>IF(ALQ9+ALY5&gt;9,ALQ9+ALY5-9,ALQ9+ALY5)</f>
        <v>6</v>
      </c>
      <c r="ALZ10" s="450">
        <f>IF(ALQ9+ALZ5&gt;10,ALQ9+ALZ5-9,ALQ9+ALZ5)</f>
        <v>7</v>
      </c>
      <c r="AMA10" s="450">
        <f>IF(ALQ9+AMA5&gt;10,ALQ9+AMA5-9,ALQ9+AMA5)</f>
        <v>8</v>
      </c>
      <c r="AMB10" s="450">
        <f>IF(ALQ9+AMB5&gt;10,ALQ9+AMB5-9,ALQ9+AMB5)</f>
        <v>9</v>
      </c>
      <c r="AMC10" s="450">
        <f>IF(ALQ9+AMC5&gt;10,ALQ9+AMC5-9,ALQ9+AMC5)</f>
        <v>10</v>
      </c>
      <c r="AMD10" s="445"/>
      <c r="AME10" s="450">
        <f>IF(AMD9+AME5&gt;9,AMD9+AME5-9,AMD9+AME5)</f>
        <v>9</v>
      </c>
      <c r="AMF10" s="450">
        <f>IF(AMD9+AMF5&gt;10,AMD9+AMF5-9,AMD9+AMF5)</f>
        <v>10</v>
      </c>
      <c r="AMG10" s="450">
        <f>IF(AMD9+AMG5&gt;10,AMD9+AMG5-9,AMD9+AMG5)</f>
        <v>2</v>
      </c>
      <c r="AMH10" s="450">
        <f>IF(AMD9+AMH5&gt;10,AMD9+AMH5-9,AMD9+AMH5)</f>
        <v>3</v>
      </c>
      <c r="AMI10" s="450">
        <f>IF(AMD9+AMI5&gt;10,AMD9+AMI5-9,AMD9+AMI5)</f>
        <v>4</v>
      </c>
      <c r="AMJ10" s="450">
        <f>IF(AMD9+AMJ5&gt;10,AMD9+AMJ5-9,AMD9+AMJ5)</f>
        <v>5</v>
      </c>
      <c r="AMK10" s="450">
        <f>IF(AMD9+AMK5&gt;9,AMD9+AMK5-9,AMD9+AMK5)</f>
        <v>6</v>
      </c>
      <c r="AML10" s="450">
        <f>IF(AMD9+AML5&gt;9,AMD9+AML5-9,AMD9+AML5)</f>
        <v>7</v>
      </c>
      <c r="AMM10" s="450">
        <f>IF(AMD9+AMM5&gt;10,AMD9+AMM5-9,AMD9+AMM5)</f>
        <v>8</v>
      </c>
      <c r="AMN10" s="450">
        <f>IF(AMD9+AMN5&gt;10,AMD9+AMN5-9,AMD9+AMN5)</f>
        <v>9</v>
      </c>
      <c r="AMO10" s="450">
        <f>IF(AMD9+AMO5&gt;10,AMD9+AMO5-9,AMD9+AMO5)</f>
        <v>10</v>
      </c>
      <c r="AMP10" s="450">
        <f>IF(AMD9+AMP5&gt;10,AMD9+AMP5-9,AMD9+AMP5)</f>
        <v>11</v>
      </c>
      <c r="AMQ10" s="445"/>
      <c r="AMR10" s="450">
        <f>IF(AMQ9+AMR5&gt;9,AMQ9+AMR5-9,AMQ9+AMR5)</f>
        <v>1</v>
      </c>
      <c r="AMS10" s="450">
        <f>IF(AMQ9+AMS5&gt;10,AMQ9+AMS5-9,AMQ9+AMS5)</f>
        <v>2</v>
      </c>
      <c r="AMT10" s="450">
        <f>IF(AMQ9+AMT5&gt;10,AMQ9+AMT5-9,AMQ9+AMT5)</f>
        <v>3</v>
      </c>
      <c r="AMU10" s="450">
        <f>IF(AMQ9+AMU5&gt;10,AMQ9+AMU5-9,AMQ9+AMU5)</f>
        <v>4</v>
      </c>
      <c r="AMV10" s="450">
        <f>IF(AMQ9+AMV5&gt;10,AMQ9+AMV5-9,AMQ9+AMV5)</f>
        <v>5</v>
      </c>
      <c r="AMW10" s="450">
        <f>IF(AMQ9+AMW5&gt;10,AMQ9+AMW5-9,AMQ9+AMW5)</f>
        <v>6</v>
      </c>
      <c r="AMX10" s="450">
        <f>IF(AMQ9+AMX5&gt;9,AMQ9+AMX5-9,AMQ9+AMX5)</f>
        <v>7</v>
      </c>
      <c r="AMY10" s="450">
        <f>IF(AMQ9+AMY5&gt;9,AMQ9+AMY5-9,AMQ9+AMY5)</f>
        <v>8</v>
      </c>
      <c r="AMZ10" s="450">
        <f>IF(AMQ9+AMZ5&gt;10,AMQ9+AMZ5-9,AMQ9+AMZ5)</f>
        <v>9</v>
      </c>
      <c r="ANA10" s="450">
        <f>IF(AMQ9+ANA5&gt;10,AMQ9+ANA5-9,AMQ9+ANA5)</f>
        <v>10</v>
      </c>
      <c r="ANB10" s="450">
        <f>IF(AMQ9+ANB5&gt;10,AMQ9+ANB5-9,AMQ9+ANB5)</f>
        <v>11</v>
      </c>
      <c r="ANC10" s="450">
        <f>IF(AMQ9+ANC5&gt;10,AMQ9+ANC5-9,AMQ9+ANC5)</f>
        <v>12</v>
      </c>
      <c r="AND10" s="445"/>
      <c r="ANE10" s="450">
        <f>IF(AND9+ANE5&gt;9,AND9+ANE5-9,AND9+ANE5)</f>
        <v>2</v>
      </c>
      <c r="ANF10" s="450">
        <f>IF(AND9+ANF5&gt;10,AND9+ANF5-9,AND9+ANF5)</f>
        <v>3</v>
      </c>
      <c r="ANG10" s="450">
        <f>IF(AND9+ANG5&gt;10,AND9+ANG5-9,AND9+ANG5)</f>
        <v>4</v>
      </c>
      <c r="ANH10" s="450">
        <f>IF(AND9+ANH5&gt;10,AND9+ANH5-9,AND9+ANH5)</f>
        <v>5</v>
      </c>
      <c r="ANI10" s="450">
        <f>IF(AND9+ANI5&gt;10,AND9+ANI5-9,AND9+ANI5)</f>
        <v>6</v>
      </c>
      <c r="ANJ10" s="450">
        <f>IF(AND9+ANJ5&gt;10,AND9+ANJ5-9,AND9+ANJ5)</f>
        <v>7</v>
      </c>
      <c r="ANK10" s="450">
        <f>IF(AND9+ANK5&gt;9,AND9+ANK5-9,AND9+ANK5)</f>
        <v>8</v>
      </c>
      <c r="ANL10" s="450">
        <f>IF(AND9+ANL5&gt;9,AND9+ANL5-9,AND9+ANL5)</f>
        <v>9</v>
      </c>
      <c r="ANM10" s="450">
        <f>IF(AND9+ANM5&gt;10,AND9+ANM5-9,AND9+ANM5)</f>
        <v>10</v>
      </c>
      <c r="ANN10" s="450">
        <f>IF(AND9+ANN5&gt;10,AND9+ANN5-9,AND9+ANN5)</f>
        <v>2</v>
      </c>
      <c r="ANO10" s="450">
        <f>IF(AND9+ANO5&gt;10,AND9+ANO5-9,AND9+ANO5)</f>
        <v>3</v>
      </c>
      <c r="ANP10" s="450">
        <f>IF(AND9+ANP5&gt;10,AND9+ANP5-9,AND9+ANP5)</f>
        <v>4</v>
      </c>
      <c r="ANQ10" s="445"/>
      <c r="ANR10" s="450">
        <f>IF(ANQ9+ANR5&gt;9,ANQ9+ANR5-9,ANQ9+ANR5)</f>
        <v>3</v>
      </c>
      <c r="ANS10" s="450">
        <f>IF(ANQ9+ANS5&gt;10,ANQ9+ANS5-9,ANQ9+ANS5)</f>
        <v>4</v>
      </c>
      <c r="ANT10" s="450">
        <f>IF(ANQ9+ANT5&gt;10,ANQ9+ANT5-9,ANQ9+ANT5)</f>
        <v>5</v>
      </c>
      <c r="ANU10" s="450">
        <f>IF(ANQ9+ANU5&gt;10,ANQ9+ANU5-9,ANQ9+ANU5)</f>
        <v>6</v>
      </c>
      <c r="ANV10" s="450">
        <f>IF(ANQ9+ANV5&gt;10,ANQ9+ANV5-9,ANQ9+ANV5)</f>
        <v>7</v>
      </c>
      <c r="ANW10" s="450">
        <f>IF(ANQ9+ANW5&gt;10,ANQ9+ANW5-9,ANQ9+ANW5)</f>
        <v>8</v>
      </c>
      <c r="ANX10" s="450">
        <f>IF(ANQ9+ANX5&gt;9,ANQ9+ANX5-9,ANQ9+ANX5)</f>
        <v>9</v>
      </c>
      <c r="ANY10" s="450">
        <f>IF(ANQ9+ANY5&gt;9,ANQ9+ANY5-9,ANQ9+ANY5)</f>
        <v>1</v>
      </c>
      <c r="ANZ10" s="450">
        <f>IF(ANQ9+ANZ5&gt;10,ANQ9+ANZ5-9,ANQ9+ANZ5)</f>
        <v>2</v>
      </c>
      <c r="AOA10" s="450">
        <f>IF(ANQ9+AOA5&gt;10,ANQ9+AOA5-9,ANQ9+AOA5)</f>
        <v>3</v>
      </c>
      <c r="AOB10" s="450">
        <f>IF(ANQ9+AOB5&gt;10,ANQ9+AOB5-9,ANQ9+AOB5)</f>
        <v>4</v>
      </c>
      <c r="AOC10" s="450">
        <f>IF(ANQ9+AOC5&gt;10,ANQ9+AOC5-9,ANQ9+AOC5)</f>
        <v>5</v>
      </c>
      <c r="AOD10" s="445"/>
      <c r="AOE10" s="450">
        <f>IF(AOD9+AOE5&gt;9,AOD9+AOE5-9,AOD9+AOE5)</f>
        <v>4</v>
      </c>
      <c r="AOF10" s="450">
        <f>IF(AOD9+AOF5&gt;10,AOD9+AOF5-9,AOD9+AOF5)</f>
        <v>5</v>
      </c>
      <c r="AOG10" s="450">
        <f>IF(AOD9+AOG5&gt;10,AOD9+AOG5-9,AOD9+AOG5)</f>
        <v>6</v>
      </c>
      <c r="AOH10" s="450">
        <f>IF(AOD9+AOH5&gt;10,AOD9+AOH5-9,AOD9+AOH5)</f>
        <v>7</v>
      </c>
      <c r="AOI10" s="450">
        <f>IF(AOD9+AOI5&gt;10,AOD9+AOI5-9,AOD9+AOI5)</f>
        <v>8</v>
      </c>
      <c r="AOJ10" s="450">
        <f>IF(AOD9+AOJ5&gt;10,AOD9+AOJ5-9,AOD9+AOJ5)</f>
        <v>9</v>
      </c>
      <c r="AOK10" s="450">
        <f>IF(AOD9+AOK5&gt;9,AOD9+AOK5-9,AOD9+AOK5)</f>
        <v>1</v>
      </c>
      <c r="AOL10" s="450">
        <f>IF(AOD9+AOL5&gt;9,AOD9+AOL5-9,AOD9+AOL5)</f>
        <v>2</v>
      </c>
      <c r="AOM10" s="450">
        <f>IF(AOD9+AOM5&gt;10,AOD9+AOM5-9,AOD9+AOM5)</f>
        <v>3</v>
      </c>
      <c r="AON10" s="450">
        <f>IF(AOD9+AON5&gt;10,AOD9+AON5-9,AOD9+AON5)</f>
        <v>4</v>
      </c>
      <c r="AOO10" s="450">
        <f>IF(AOD9+AOO5&gt;10,AOD9+AOO5-9,AOD9+AOO5)</f>
        <v>5</v>
      </c>
      <c r="AOP10" s="450">
        <f>IF(AOD9+AOP5&gt;10,AOD9+AOP5-9,AOD9+AOP5)</f>
        <v>6</v>
      </c>
      <c r="AOQ10" s="445"/>
      <c r="AOR10" s="450">
        <f>IF(AOQ9+AOR5&gt;9,AOQ9+AOR5-9,AOQ9+AOR5)</f>
        <v>5</v>
      </c>
      <c r="AOS10" s="450">
        <f>IF(AOQ9+AOS5&gt;10,AOQ9+AOS5-9,AOQ9+AOS5)</f>
        <v>6</v>
      </c>
      <c r="AOT10" s="450">
        <f>IF(AOQ9+AOT5&gt;10,AOQ9+AOT5-9,AOQ9+AOT5)</f>
        <v>7</v>
      </c>
      <c r="AOU10" s="450">
        <f>IF(AOQ9+AOU5&gt;10,AOQ9+AOU5-9,AOQ9+AOU5)</f>
        <v>8</v>
      </c>
      <c r="AOV10" s="450">
        <f>IF(AOQ9+AOV5&gt;10,AOQ9+AOV5-9,AOQ9+AOV5)</f>
        <v>9</v>
      </c>
      <c r="AOW10" s="450">
        <f>IF(AOQ9+AOW5&gt;10,AOQ9+AOW5-9,AOQ9+AOW5)</f>
        <v>10</v>
      </c>
      <c r="AOX10" s="450">
        <f>IF(AOQ9+AOX5&gt;9,AOQ9+AOX5-9,AOQ9+AOX5)</f>
        <v>2</v>
      </c>
      <c r="AOY10" s="450">
        <f>IF(AOQ9+AOY5&gt;9,AOQ9+AOY5-9,AOQ9+AOY5)</f>
        <v>3</v>
      </c>
      <c r="AOZ10" s="450">
        <f>IF(AOQ9+AOZ5&gt;10,AOQ9+AOZ5-9,AOQ9+AOZ5)</f>
        <v>4</v>
      </c>
      <c r="APA10" s="450">
        <f>IF(AOQ9+APA5&gt;10,AOQ9+APA5-9,AOQ9+APA5)</f>
        <v>5</v>
      </c>
      <c r="APB10" s="450">
        <f>IF(AOQ9+APB5&gt;10,AOQ9+APB5-9,AOQ9+APB5)</f>
        <v>6</v>
      </c>
      <c r="APC10" s="450">
        <f>IF(AOQ9+APC5&gt;10,AOQ9+APC5-9,AOQ9+APC5)</f>
        <v>7</v>
      </c>
      <c r="APD10" s="445"/>
      <c r="APE10" s="450">
        <f>IF(APD9+APE5&gt;9,APD9+APE5-9,APD9+APE5)</f>
        <v>6</v>
      </c>
      <c r="APF10" s="450">
        <f>IF(APD9+APF5&gt;10,APD9+APF5-9,APD9+APF5)</f>
        <v>7</v>
      </c>
      <c r="APG10" s="450">
        <f>IF(APD9+APG5&gt;10,APD9+APG5-9,APD9+APG5)</f>
        <v>8</v>
      </c>
      <c r="APH10" s="450">
        <f>IF(APD9+APH5&gt;10,APD9+APH5-9,APD9+APH5)</f>
        <v>9</v>
      </c>
      <c r="API10" s="450">
        <f>IF(APD9+API5&gt;10,APD9+API5-9,APD9+API5)</f>
        <v>10</v>
      </c>
      <c r="APJ10" s="450">
        <f>IF(APD9+APJ5&gt;10,APD9+APJ5-9,APD9+APJ5)</f>
        <v>2</v>
      </c>
      <c r="APK10" s="450">
        <f>IF(APD9+APK5&gt;9,APD9+APK5-9,APD9+APK5)</f>
        <v>3</v>
      </c>
      <c r="APL10" s="450">
        <f>IF(APD9+APL5&gt;9,APD9+APL5-9,APD9+APL5)</f>
        <v>4</v>
      </c>
      <c r="APM10" s="450">
        <f>IF(APD9+APM5&gt;10,APD9+APM5-9,APD9+APM5)</f>
        <v>5</v>
      </c>
      <c r="APN10" s="450">
        <f>IF(APD9+APN5&gt;10,APD9+APN5-9,APD9+APN5)</f>
        <v>6</v>
      </c>
      <c r="APO10" s="450">
        <f>IF(APD9+APO5&gt;10,APD9+APO5-9,APD9+APO5)</f>
        <v>7</v>
      </c>
      <c r="APP10" s="450">
        <f>IF(APD9+APP5&gt;10,APD9+APP5-9,APD9+APP5)</f>
        <v>8</v>
      </c>
      <c r="APQ10" s="445"/>
      <c r="APR10" s="450">
        <f>IF(APQ9+APR5&gt;9,APQ9+APR5-9,APQ9+APR5)</f>
        <v>7</v>
      </c>
      <c r="APS10" s="450">
        <f>IF(APQ9+APS5&gt;10,APQ9+APS5-9,APQ9+APS5)</f>
        <v>8</v>
      </c>
      <c r="APT10" s="450">
        <f>IF(APQ9+APT5&gt;10,APQ9+APT5-9,APQ9+APT5)</f>
        <v>9</v>
      </c>
      <c r="APU10" s="450">
        <f>IF(APQ9+APU5&gt;10,APQ9+APU5-9,APQ9+APU5)</f>
        <v>10</v>
      </c>
      <c r="APV10" s="450">
        <f>IF(APQ9+APV5&gt;10,APQ9+APV5-9,APQ9+APV5)</f>
        <v>2</v>
      </c>
      <c r="APW10" s="450">
        <f>IF(APQ9+APW5&gt;10,APQ9+APW5-9,APQ9+APW5)</f>
        <v>3</v>
      </c>
      <c r="APX10" s="450">
        <f>IF(APQ9+APX5&gt;9,APQ9+APX5-9,APQ9+APX5)</f>
        <v>4</v>
      </c>
      <c r="APY10" s="450">
        <f>IF(APQ9+APY5&gt;9,APQ9+APY5-9,APQ9+APY5)</f>
        <v>5</v>
      </c>
      <c r="APZ10" s="450">
        <f>IF(APQ9+APZ5&gt;10,APQ9+APZ5-9,APQ9+APZ5)</f>
        <v>6</v>
      </c>
      <c r="AQA10" s="450">
        <f>IF(APQ9+AQA5&gt;10,APQ9+AQA5-9,APQ9+AQA5)</f>
        <v>7</v>
      </c>
      <c r="AQB10" s="450">
        <f>IF(APQ9+AQB5&gt;10,APQ9+AQB5-9,APQ9+AQB5)</f>
        <v>8</v>
      </c>
      <c r="AQC10" s="450">
        <f>IF(APQ9+AQC5&gt;10,APQ9+AQC5-9,APQ9+AQC5)</f>
        <v>9</v>
      </c>
      <c r="AQD10" s="445"/>
      <c r="AQE10" s="450">
        <f>IF(AQD9+AQE5&gt;9,AQD9+AQE5-9,AQD9+AQE5)</f>
        <v>8</v>
      </c>
      <c r="AQF10" s="450">
        <f>IF(AQD9+AQF5&gt;10,AQD9+AQF5-9,AQD9+AQF5)</f>
        <v>9</v>
      </c>
      <c r="AQG10" s="450">
        <f>IF(AQD9+AQG5&gt;10,AQD9+AQG5-9,AQD9+AQG5)</f>
        <v>10</v>
      </c>
      <c r="AQH10" s="450">
        <f>IF(AQD9+AQH5&gt;10,AQD9+AQH5-9,AQD9+AQH5)</f>
        <v>2</v>
      </c>
      <c r="AQI10" s="450">
        <f>IF(AQD9+AQI5&gt;10,AQD9+AQI5-9,AQD9+AQI5)</f>
        <v>3</v>
      </c>
      <c r="AQJ10" s="450">
        <f>IF(AQD9+AQJ5&gt;10,AQD9+AQJ5-9,AQD9+AQJ5)</f>
        <v>4</v>
      </c>
      <c r="AQK10" s="450">
        <f>IF(AQD9+AQK5&gt;9,AQD9+AQK5-9,AQD9+AQK5)</f>
        <v>5</v>
      </c>
      <c r="AQL10" s="450">
        <f>IF(AQD9+AQL5&gt;9,AQD9+AQL5-9,AQD9+AQL5)</f>
        <v>6</v>
      </c>
      <c r="AQM10" s="450">
        <f>IF(AQD9+AQM5&gt;10,AQD9+AQM5-9,AQD9+AQM5)</f>
        <v>7</v>
      </c>
      <c r="AQN10" s="450">
        <f>IF(AQD9+AQN5&gt;10,AQD9+AQN5-9,AQD9+AQN5)</f>
        <v>8</v>
      </c>
      <c r="AQO10" s="450">
        <f>IF(AQD9+AQO5&gt;10,AQD9+AQO5-9,AQD9+AQO5)</f>
        <v>9</v>
      </c>
      <c r="AQP10" s="450">
        <f>IF(AQD9+AQP5&gt;10,AQD9+AQP5-9,AQD9+AQP5)</f>
        <v>10</v>
      </c>
      <c r="AQQ10" s="445"/>
      <c r="AQR10" s="450">
        <f>IF(AQQ9+AQR5&gt;9,AQQ9+AQR5-9,AQQ9+AQR5)</f>
        <v>9</v>
      </c>
      <c r="AQS10" s="450">
        <f>IF(AQQ9+AQS5&gt;10,AQQ9+AQS5-9,AQQ9+AQS5)</f>
        <v>10</v>
      </c>
      <c r="AQT10" s="450">
        <f>IF(AQQ9+AQT5&gt;10,AQQ9+AQT5-9,AQQ9+AQT5)</f>
        <v>2</v>
      </c>
      <c r="AQU10" s="450">
        <f>IF(AQQ9+AQU5&gt;10,AQQ9+AQU5-9,AQQ9+AQU5)</f>
        <v>3</v>
      </c>
      <c r="AQV10" s="450">
        <f>IF(AQQ9+AQV5&gt;10,AQQ9+AQV5-9,AQQ9+AQV5)</f>
        <v>4</v>
      </c>
      <c r="AQW10" s="450">
        <f>IF(AQQ9+AQW5&gt;10,AQQ9+AQW5-9,AQQ9+AQW5)</f>
        <v>5</v>
      </c>
      <c r="AQX10" s="450">
        <f>IF(AQQ9+AQX5&gt;9,AQQ9+AQX5-9,AQQ9+AQX5)</f>
        <v>6</v>
      </c>
      <c r="AQY10" s="450">
        <f>IF(AQQ9+AQY5&gt;9,AQQ9+AQY5-9,AQQ9+AQY5)</f>
        <v>7</v>
      </c>
      <c r="AQZ10" s="450">
        <f>IF(AQQ9+AQZ5&gt;10,AQQ9+AQZ5-9,AQQ9+AQZ5)</f>
        <v>8</v>
      </c>
      <c r="ARA10" s="450">
        <f>IF(AQQ9+ARA5&gt;10,AQQ9+ARA5-9,AQQ9+ARA5)</f>
        <v>9</v>
      </c>
      <c r="ARB10" s="450">
        <f>IF(AQQ9+ARB5&gt;10,AQQ9+ARB5-9,AQQ9+ARB5)</f>
        <v>10</v>
      </c>
      <c r="ARC10" s="450">
        <f>IF(AQQ9+ARC5&gt;10,AQQ9+ARC5-9,AQQ9+ARC5)</f>
        <v>11</v>
      </c>
      <c r="ARD10" s="445"/>
      <c r="ARE10" s="450">
        <f>IF(ARD9+ARE5&gt;9,ARD9+ARE5-9,ARD9+ARE5)</f>
        <v>1</v>
      </c>
      <c r="ARF10" s="450">
        <f>IF(ARD9+ARF5&gt;10,ARD9+ARF5-9,ARD9+ARF5)</f>
        <v>2</v>
      </c>
      <c r="ARG10" s="450">
        <f>IF(ARD9+ARG5&gt;10,ARD9+ARG5-9,ARD9+ARG5)</f>
        <v>3</v>
      </c>
      <c r="ARH10" s="450">
        <f>IF(ARD9+ARH5&gt;10,ARD9+ARH5-9,ARD9+ARH5)</f>
        <v>4</v>
      </c>
      <c r="ARI10" s="450">
        <f>IF(ARD9+ARI5&gt;10,ARD9+ARI5-9,ARD9+ARI5)</f>
        <v>5</v>
      </c>
      <c r="ARJ10" s="450">
        <f>IF(ARD9+ARJ5&gt;10,ARD9+ARJ5-9,ARD9+ARJ5)</f>
        <v>6</v>
      </c>
      <c r="ARK10" s="450">
        <f>IF(ARD9+ARK5&gt;9,ARD9+ARK5-9,ARD9+ARK5)</f>
        <v>7</v>
      </c>
      <c r="ARL10" s="450">
        <f>IF(ARD9+ARL5&gt;9,ARD9+ARL5-9,ARD9+ARL5)</f>
        <v>8</v>
      </c>
      <c r="ARM10" s="450">
        <f>IF(ARD9+ARM5&gt;10,ARD9+ARM5-9,ARD9+ARM5)</f>
        <v>9</v>
      </c>
      <c r="ARN10" s="450">
        <f>IF(ARD9+ARN5&gt;10,ARD9+ARN5-9,ARD9+ARN5)</f>
        <v>10</v>
      </c>
      <c r="ARO10" s="450">
        <f>IF(ARD9+ARO5&gt;10,ARD9+ARO5-9,ARD9+ARO5)</f>
        <v>11</v>
      </c>
      <c r="ARP10" s="450">
        <f>IF(ARD9+ARP5&gt;10,ARD9+ARP5-9,ARD9+ARP5)</f>
        <v>12</v>
      </c>
      <c r="ARQ10" s="445"/>
      <c r="ARR10" s="450">
        <f>IF(ARQ9+ARR5&gt;9,ARQ9+ARR5-9,ARQ9+ARR5)</f>
        <v>2</v>
      </c>
      <c r="ARS10" s="450">
        <f>IF(ARQ9+ARS5&gt;10,ARQ9+ARS5-9,ARQ9+ARS5)</f>
        <v>3</v>
      </c>
      <c r="ART10" s="450">
        <f>IF(ARQ9+ART5&gt;10,ARQ9+ART5-9,ARQ9+ART5)</f>
        <v>4</v>
      </c>
      <c r="ARU10" s="450">
        <f>IF(ARQ9+ARU5&gt;10,ARQ9+ARU5-9,ARQ9+ARU5)</f>
        <v>5</v>
      </c>
      <c r="ARV10" s="450">
        <f>IF(ARQ9+ARV5&gt;10,ARQ9+ARV5-9,ARQ9+ARV5)</f>
        <v>6</v>
      </c>
      <c r="ARW10" s="450">
        <f>IF(ARQ9+ARW5&gt;10,ARQ9+ARW5-9,ARQ9+ARW5)</f>
        <v>7</v>
      </c>
      <c r="ARX10" s="450">
        <f>IF(ARQ9+ARX5&gt;9,ARQ9+ARX5-9,ARQ9+ARX5)</f>
        <v>8</v>
      </c>
      <c r="ARY10" s="450">
        <f>IF(ARQ9+ARY5&gt;9,ARQ9+ARY5-9,ARQ9+ARY5)</f>
        <v>9</v>
      </c>
      <c r="ARZ10" s="450">
        <f>IF(ARQ9+ARZ5&gt;10,ARQ9+ARZ5-9,ARQ9+ARZ5)</f>
        <v>10</v>
      </c>
      <c r="ASA10" s="450">
        <f>IF(ARQ9+ASA5&gt;10,ARQ9+ASA5-9,ARQ9+ASA5)</f>
        <v>2</v>
      </c>
      <c r="ASB10" s="450">
        <f>IF(ARQ9+ASB5&gt;10,ARQ9+ASB5-9,ARQ9+ASB5)</f>
        <v>3</v>
      </c>
      <c r="ASC10" s="450">
        <f>IF(ARQ9+ASC5&gt;10,ARQ9+ASC5-9,ARQ9+ASC5)</f>
        <v>4</v>
      </c>
      <c r="ASD10" s="445"/>
      <c r="ASE10" s="450">
        <f>IF(ASD9+ASE5&gt;9,ASD9+ASE5-9,ASD9+ASE5)</f>
        <v>3</v>
      </c>
      <c r="ASF10" s="450">
        <f>IF(ASD9+ASF5&gt;10,ASD9+ASF5-9,ASD9+ASF5)</f>
        <v>4</v>
      </c>
      <c r="ASG10" s="450">
        <f>IF(ASD9+ASG5&gt;10,ASD9+ASG5-9,ASD9+ASG5)</f>
        <v>5</v>
      </c>
      <c r="ASH10" s="450">
        <f>IF(ASD9+ASH5&gt;10,ASD9+ASH5-9,ASD9+ASH5)</f>
        <v>6</v>
      </c>
      <c r="ASI10" s="450">
        <f>IF(ASD9+ASI5&gt;10,ASD9+ASI5-9,ASD9+ASI5)</f>
        <v>7</v>
      </c>
      <c r="ASJ10" s="450">
        <f>IF(ASD9+ASJ5&gt;10,ASD9+ASJ5-9,ASD9+ASJ5)</f>
        <v>8</v>
      </c>
      <c r="ASK10" s="450">
        <f>IF(ASD9+ASK5&gt;9,ASD9+ASK5-9,ASD9+ASK5)</f>
        <v>9</v>
      </c>
      <c r="ASL10" s="450">
        <f>IF(ASD9+ASL5&gt;9,ASD9+ASL5-9,ASD9+ASL5)</f>
        <v>1</v>
      </c>
      <c r="ASM10" s="450">
        <f>IF(ASD9+ASM5&gt;10,ASD9+ASM5-9,ASD9+ASM5)</f>
        <v>2</v>
      </c>
      <c r="ASN10" s="450">
        <f>IF(ASD9+ASN5&gt;10,ASD9+ASN5-9,ASD9+ASN5)</f>
        <v>3</v>
      </c>
      <c r="ASO10" s="450">
        <f>IF(ASD9+ASO5&gt;10,ASD9+ASO5-9,ASD9+ASO5)</f>
        <v>4</v>
      </c>
      <c r="ASP10" s="450">
        <f>IF(ASD9+ASP5&gt;10,ASD9+ASP5-9,ASD9+ASP5)</f>
        <v>5</v>
      </c>
      <c r="ASQ10" s="445"/>
      <c r="ASR10" s="450">
        <f>IF(ASQ9+ASR5&gt;9,ASQ9+ASR5-9,ASQ9+ASR5)</f>
        <v>4</v>
      </c>
      <c r="ASS10" s="450">
        <f>IF(ASQ9+ASS5&gt;10,ASQ9+ASS5-9,ASQ9+ASS5)</f>
        <v>5</v>
      </c>
      <c r="AST10" s="450">
        <f>IF(ASQ9+AST5&gt;10,ASQ9+AST5-9,ASQ9+AST5)</f>
        <v>6</v>
      </c>
      <c r="ASU10" s="450">
        <f>IF(ASQ9+ASU5&gt;10,ASQ9+ASU5-9,ASQ9+ASU5)</f>
        <v>7</v>
      </c>
      <c r="ASV10" s="450">
        <f>IF(ASQ9+ASV5&gt;10,ASQ9+ASV5-9,ASQ9+ASV5)</f>
        <v>8</v>
      </c>
      <c r="ASW10" s="450">
        <f>IF(ASQ9+ASW5&gt;10,ASQ9+ASW5-9,ASQ9+ASW5)</f>
        <v>9</v>
      </c>
      <c r="ASX10" s="450">
        <f>IF(ASQ9+ASX5&gt;9,ASQ9+ASX5-9,ASQ9+ASX5)</f>
        <v>1</v>
      </c>
      <c r="ASY10" s="450">
        <f>IF(ASQ9+ASY5&gt;9,ASQ9+ASY5-9,ASQ9+ASY5)</f>
        <v>2</v>
      </c>
      <c r="ASZ10" s="450">
        <f>IF(ASQ9+ASZ5&gt;10,ASQ9+ASZ5-9,ASQ9+ASZ5)</f>
        <v>3</v>
      </c>
      <c r="ATA10" s="450">
        <f>IF(ASQ9+ATA5&gt;10,ASQ9+ATA5-9,ASQ9+ATA5)</f>
        <v>4</v>
      </c>
      <c r="ATB10" s="450">
        <f>IF(ASQ9+ATB5&gt;10,ASQ9+ATB5-9,ASQ9+ATB5)</f>
        <v>5</v>
      </c>
      <c r="ATC10" s="450">
        <f>IF(ASQ9+ATC5&gt;10,ASQ9+ATC5-9,ASQ9+ATC5)</f>
        <v>6</v>
      </c>
      <c r="ATD10" s="445"/>
      <c r="ATE10" s="450">
        <f>IF(ATD9+ATE5&gt;9,ATD9+ATE5-9,ATD9+ATE5)</f>
        <v>5</v>
      </c>
      <c r="ATF10" s="450">
        <f>IF(ATD9+ATF5&gt;10,ATD9+ATF5-9,ATD9+ATF5)</f>
        <v>6</v>
      </c>
      <c r="ATG10" s="450">
        <f>IF(ATD9+ATG5&gt;10,ATD9+ATG5-9,ATD9+ATG5)</f>
        <v>7</v>
      </c>
      <c r="ATH10" s="450">
        <f>IF(ATD9+ATH5&gt;10,ATD9+ATH5-9,ATD9+ATH5)</f>
        <v>8</v>
      </c>
      <c r="ATI10" s="450">
        <f>IF(ATD9+ATI5&gt;10,ATD9+ATI5-9,ATD9+ATI5)</f>
        <v>9</v>
      </c>
      <c r="ATJ10" s="450">
        <f>IF(ATD9+ATJ5&gt;10,ATD9+ATJ5-9,ATD9+ATJ5)</f>
        <v>10</v>
      </c>
      <c r="ATK10" s="450">
        <f>IF(ATD9+ATK5&gt;9,ATD9+ATK5-9,ATD9+ATK5)</f>
        <v>2</v>
      </c>
      <c r="ATL10" s="450">
        <f>IF(ATD9+ATL5&gt;9,ATD9+ATL5-9,ATD9+ATL5)</f>
        <v>3</v>
      </c>
      <c r="ATM10" s="450">
        <f>IF(ATD9+ATM5&gt;10,ATD9+ATM5-9,ATD9+ATM5)</f>
        <v>4</v>
      </c>
      <c r="ATN10" s="450">
        <f>IF(ATD9+ATN5&gt;10,ATD9+ATN5-9,ATD9+ATN5)</f>
        <v>5</v>
      </c>
      <c r="ATO10" s="450">
        <f>IF(ATD9+ATO5&gt;10,ATD9+ATO5-9,ATD9+ATO5)</f>
        <v>6</v>
      </c>
      <c r="ATP10" s="450">
        <f>IF(ATD9+ATP5&gt;10,ATD9+ATP5-9,ATD9+ATP5)</f>
        <v>7</v>
      </c>
      <c r="ATQ10" s="519"/>
      <c r="ATR10" s="520">
        <f>IF(ATQ9+ATR5&gt;9,ATQ9+ATR5-9,ATQ9+ATR5)</f>
        <v>6</v>
      </c>
      <c r="ATS10" s="520">
        <f>IF(ATQ9+ATS5&gt;10,ATQ9+ATS5-9,ATQ9+ATS5)</f>
        <v>7</v>
      </c>
      <c r="ATT10" s="520">
        <f>IF(ATQ9+ATT5&gt;10,ATQ9+ATT5-9,ATQ9+ATT5)</f>
        <v>8</v>
      </c>
      <c r="ATU10" s="520">
        <f>IF(ATQ9+ATU5&gt;10,ATQ9+ATU5-9,ATQ9+ATU5)</f>
        <v>9</v>
      </c>
      <c r="ATV10" s="520">
        <f>IF(ATQ9+ATV5&gt;10,ATQ9+ATV5-9,ATQ9+ATV5)</f>
        <v>10</v>
      </c>
      <c r="ATW10" s="520">
        <f>IF(ATQ9+ATW5&gt;10,ATQ9+ATW5-9,ATQ9+ATW5)</f>
        <v>2</v>
      </c>
      <c r="ATX10" s="520">
        <f>IF(ATQ9+ATX5&gt;9,ATQ9+ATX5-9,ATQ9+ATX5)</f>
        <v>3</v>
      </c>
      <c r="ATY10" s="520">
        <f>IF(ATQ9+ATY5&gt;9,ATQ9+ATY5-9,ATQ9+ATY5)</f>
        <v>4</v>
      </c>
      <c r="ATZ10" s="520">
        <f>IF(ATQ9+ATZ5&gt;10,ATQ9+ATZ5-9,ATQ9+ATZ5)</f>
        <v>5</v>
      </c>
      <c r="AUA10" s="520">
        <f>IF(ATQ9+AUA5&gt;10,ATQ9+AUA5-9,ATQ9+AUA5)</f>
        <v>6</v>
      </c>
      <c r="AUB10" s="520">
        <f>IF(ATQ9+AUB5&gt;10,ATQ9+AUB5-9,ATQ9+AUB5)</f>
        <v>7</v>
      </c>
      <c r="AUC10" s="520">
        <f>IF(ATQ9+AUC5&gt;10,ATQ9+AUC5-9,ATQ9+AUC5)</f>
        <v>8</v>
      </c>
      <c r="AUD10" s="519"/>
      <c r="AUE10" s="520">
        <f>IF(AUD9+AUE5&gt;9,AUD9+AUE5-9,AUD9+AUE5)</f>
        <v>7</v>
      </c>
      <c r="AUF10" s="520">
        <f>IF(AUD9+AUF5&gt;10,AUD9+AUF5-9,AUD9+AUF5)</f>
        <v>8</v>
      </c>
      <c r="AUG10" s="520">
        <f>IF(AUD9+AUG5&gt;10,AUD9+AUG5-9,AUD9+AUG5)</f>
        <v>9</v>
      </c>
      <c r="AUH10" s="520">
        <f>IF(AUD9+AUH5&gt;10,AUD9+AUH5-9,AUD9+AUH5)</f>
        <v>10</v>
      </c>
      <c r="AUI10" s="520">
        <f>IF(AUD9+AUI5&gt;10,AUD9+AUI5-9,AUD9+AUI5)</f>
        <v>2</v>
      </c>
      <c r="AUJ10" s="520">
        <f>IF(AUD9+AUJ5&gt;10,AUD9+AUJ5-9,AUD9+AUJ5)</f>
        <v>3</v>
      </c>
      <c r="AUK10" s="520">
        <f>IF(AUD9+AUK5&gt;9,AUD9+AUK5-9,AUD9+AUK5)</f>
        <v>4</v>
      </c>
      <c r="AUL10" s="520">
        <f>IF(AUD9+AUL5&gt;9,AUD9+AUL5-9,AUD9+AUL5)</f>
        <v>5</v>
      </c>
      <c r="AUM10" s="520">
        <f>IF(AUD9+AUM5&gt;10,AUD9+AUM5-9,AUD9+AUM5)</f>
        <v>6</v>
      </c>
      <c r="AUN10" s="520">
        <f>IF(AUD9+AUN5&gt;10,AUD9+AUN5-9,AUD9+AUN5)</f>
        <v>7</v>
      </c>
      <c r="AUO10" s="520">
        <f>IF(AUD9+AUO5&gt;10,AUD9+AUO5-9,AUD9+AUO5)</f>
        <v>8</v>
      </c>
      <c r="AUP10" s="520">
        <f>IF(AUD9+AUP5&gt;10,AUD9+AUP5-9,AUD9+AUP5)</f>
        <v>9</v>
      </c>
      <c r="AUQ10" s="445"/>
      <c r="AUR10" s="450">
        <f>IF(AUQ9+AUR5&gt;9,AUQ9+AUR5-9,AUQ9+AUR5)</f>
        <v>8</v>
      </c>
      <c r="AUS10" s="450">
        <f>IF(AUQ9+AUS5&gt;10,AUQ9+AUS5-9,AUQ9+AUS5)</f>
        <v>9</v>
      </c>
      <c r="AUT10" s="450">
        <f>IF(AUQ9+AUT5&gt;10,AUQ9+AUT5-9,AUQ9+AUT5)</f>
        <v>10</v>
      </c>
      <c r="AUU10" s="450">
        <f>IF(AUQ9+AUU5&gt;10,AUQ9+AUU5-9,AUQ9+AUU5)</f>
        <v>2</v>
      </c>
      <c r="AUV10" s="450">
        <f>IF(AUQ9+AUV5&gt;10,AUQ9+AUV5-9,AUQ9+AUV5)</f>
        <v>3</v>
      </c>
      <c r="AUW10" s="450">
        <f>IF(AUQ9+AUW5&gt;10,AUQ9+AUW5-9,AUQ9+AUW5)</f>
        <v>4</v>
      </c>
      <c r="AUX10" s="450">
        <f>IF(AUQ9+AUX5&gt;9,AUQ9+AUX5-9,AUQ9+AUX5)</f>
        <v>5</v>
      </c>
      <c r="AUY10" s="450">
        <f>IF(AUQ9+AUY5&gt;9,AUQ9+AUY5-9,AUQ9+AUY5)</f>
        <v>6</v>
      </c>
      <c r="AUZ10" s="450">
        <f>IF(AUQ9+AUZ5&gt;10,AUQ9+AUZ5-9,AUQ9+AUZ5)</f>
        <v>7</v>
      </c>
      <c r="AVA10" s="450">
        <f>IF(AUQ9+AVA5&gt;10,AUQ9+AVA5-9,AUQ9+AVA5)</f>
        <v>8</v>
      </c>
      <c r="AVB10" s="450">
        <f>IF(AUQ9+AVB5&gt;10,AUQ9+AVB5-9,AUQ9+AVB5)</f>
        <v>9</v>
      </c>
      <c r="AVC10" s="450">
        <f>IF(AUQ9+AVC5&gt;10,AUQ9+AVC5-9,AUQ9+AVC5)</f>
        <v>10</v>
      </c>
      <c r="AVD10" s="445"/>
      <c r="AVE10" s="450">
        <f>IF(AVD9+AVE5&gt;9,AVD9+AVE5-9,AVD9+AVE5)</f>
        <v>9</v>
      </c>
      <c r="AVF10" s="450">
        <f>IF(AVD9+AVF5&gt;10,AVD9+AVF5-9,AVD9+AVF5)</f>
        <v>10</v>
      </c>
      <c r="AVG10" s="450">
        <f>IF(AVD9+AVG5&gt;10,AVD9+AVG5-9,AVD9+AVG5)</f>
        <v>2</v>
      </c>
      <c r="AVH10" s="450">
        <f>IF(AVD9+AVH5&gt;10,AVD9+AVH5-9,AVD9+AVH5)</f>
        <v>3</v>
      </c>
      <c r="AVI10" s="450">
        <f>IF(AVD9+AVI5&gt;10,AVD9+AVI5-9,AVD9+AVI5)</f>
        <v>4</v>
      </c>
      <c r="AVJ10" s="450">
        <f>IF(AVD9+AVJ5&gt;10,AVD9+AVJ5-9,AVD9+AVJ5)</f>
        <v>5</v>
      </c>
      <c r="AVK10" s="450">
        <f>IF(AVD9+AVK5&gt;9,AVD9+AVK5-9,AVD9+AVK5)</f>
        <v>6</v>
      </c>
      <c r="AVL10" s="450">
        <f>IF(AVD9+AVL5&gt;9,AVD9+AVL5-9,AVD9+AVL5)</f>
        <v>7</v>
      </c>
      <c r="AVM10" s="450">
        <f>IF(AVD9+AVM5&gt;10,AVD9+AVM5-9,AVD9+AVM5)</f>
        <v>8</v>
      </c>
      <c r="AVN10" s="450">
        <f>IF(AVD9+AVN5&gt;10,AVD9+AVN5-9,AVD9+AVN5)</f>
        <v>9</v>
      </c>
      <c r="AVO10" s="450">
        <f>IF(AVD9+AVO5&gt;10,AVD9+AVO5-9,AVD9+AVO5)</f>
        <v>10</v>
      </c>
      <c r="AVP10" s="450">
        <f>IF(AVD9+AVP5&gt;10,AVD9+AVP5-9,AVD9+AVP5)</f>
        <v>11</v>
      </c>
      <c r="AVQ10" s="445"/>
      <c r="AVR10" s="450">
        <f>IF(AVQ9+AVR5&gt;9,AVQ9+AVR5-9,AVQ9+AVR5)</f>
        <v>1</v>
      </c>
      <c r="AVS10" s="450">
        <f>IF(AVQ9+AVS5&gt;10,AVQ9+AVS5-9,AVQ9+AVS5)</f>
        <v>2</v>
      </c>
      <c r="AVT10" s="450">
        <f>IF(AVQ9+AVT5&gt;10,AVQ9+AVT5-9,AVQ9+AVT5)</f>
        <v>3</v>
      </c>
      <c r="AVU10" s="450">
        <f>IF(AVQ9+AVU5&gt;10,AVQ9+AVU5-9,AVQ9+AVU5)</f>
        <v>4</v>
      </c>
      <c r="AVV10" s="450">
        <f>IF(AVQ9+AVV5&gt;10,AVQ9+AVV5-9,AVQ9+AVV5)</f>
        <v>5</v>
      </c>
      <c r="AVW10" s="450">
        <f>IF(AVQ9+AVW5&gt;10,AVQ9+AVW5-9,AVQ9+AVW5)</f>
        <v>6</v>
      </c>
      <c r="AVX10" s="450">
        <f>IF(AVQ9+AVX5&gt;9,AVQ9+AVX5-9,AVQ9+AVX5)</f>
        <v>7</v>
      </c>
      <c r="AVY10" s="450">
        <f>IF(AVQ9+AVY5&gt;9,AVQ9+AVY5-9,AVQ9+AVY5)</f>
        <v>8</v>
      </c>
      <c r="AVZ10" s="450">
        <f>IF(AVQ9+AVZ5&gt;10,AVQ9+AVZ5-9,AVQ9+AVZ5)</f>
        <v>9</v>
      </c>
      <c r="AWA10" s="450">
        <f>IF(AVQ9+AWA5&gt;10,AVQ9+AWA5-9,AVQ9+AWA5)</f>
        <v>10</v>
      </c>
      <c r="AWB10" s="450">
        <f>IF(AVQ9+AWB5&gt;10,AVQ9+AWB5-9,AVQ9+AWB5)</f>
        <v>11</v>
      </c>
      <c r="AWC10" s="450">
        <f>IF(AVQ9+AWC5&gt;10,AVQ9+AWC5-9,AVQ9+AWC5)</f>
        <v>12</v>
      </c>
      <c r="AWD10" s="445"/>
      <c r="AWE10" s="450">
        <f>IF(AWD9+AWE5&gt;9,AWD9+AWE5-9,AWD9+AWE5)</f>
        <v>2</v>
      </c>
      <c r="AWF10" s="450">
        <f>IF(AWD9+AWF5&gt;10,AWD9+AWF5-9,AWD9+AWF5)</f>
        <v>3</v>
      </c>
      <c r="AWG10" s="450">
        <f>IF(AWD9+AWG5&gt;10,AWD9+AWG5-9,AWD9+AWG5)</f>
        <v>4</v>
      </c>
      <c r="AWH10" s="450">
        <f>IF(AWD9+AWH5&gt;10,AWD9+AWH5-9,AWD9+AWH5)</f>
        <v>5</v>
      </c>
      <c r="AWI10" s="450">
        <f>IF(AWD9+AWI5&gt;10,AWD9+AWI5-9,AWD9+AWI5)</f>
        <v>6</v>
      </c>
      <c r="AWJ10" s="450">
        <f>IF(AWD9+AWJ5&gt;10,AWD9+AWJ5-9,AWD9+AWJ5)</f>
        <v>7</v>
      </c>
      <c r="AWK10" s="450">
        <f>IF(AWD9+AWK5&gt;9,AWD9+AWK5-9,AWD9+AWK5)</f>
        <v>8</v>
      </c>
      <c r="AWL10" s="450">
        <f>IF(AWD9+AWL5&gt;9,AWD9+AWL5-9,AWD9+AWL5)</f>
        <v>9</v>
      </c>
      <c r="AWM10" s="450">
        <f>IF(AWD9+AWM5&gt;10,AWD9+AWM5-9,AWD9+AWM5)</f>
        <v>10</v>
      </c>
      <c r="AWN10" s="450">
        <f>IF(AWD9+AWN5&gt;10,AWD9+AWN5-9,AWD9+AWN5)</f>
        <v>2</v>
      </c>
      <c r="AWO10" s="450">
        <f>IF(AWD9+AWO5&gt;10,AWD9+AWO5-9,AWD9+AWO5)</f>
        <v>3</v>
      </c>
      <c r="AWP10" s="450">
        <f>IF(AWD9+AWP5&gt;10,AWD9+AWP5-9,AWD9+AWP5)</f>
        <v>4</v>
      </c>
      <c r="AWQ10" s="445"/>
      <c r="AWR10" s="450">
        <f>IF(AWQ9+AWR5&gt;9,AWQ9+AWR5-9,AWQ9+AWR5)</f>
        <v>3</v>
      </c>
      <c r="AWS10" s="450">
        <f>IF(AWQ9+AWS5&gt;10,AWQ9+AWS5-9,AWQ9+AWS5)</f>
        <v>4</v>
      </c>
      <c r="AWT10" s="450">
        <f>IF(AWQ9+AWT5&gt;10,AWQ9+AWT5-9,AWQ9+AWT5)</f>
        <v>5</v>
      </c>
      <c r="AWU10" s="450">
        <f>IF(AWQ9+AWU5&gt;10,AWQ9+AWU5-9,AWQ9+AWU5)</f>
        <v>6</v>
      </c>
      <c r="AWV10" s="450">
        <f>IF(AWQ9+AWV5&gt;10,AWQ9+AWV5-9,AWQ9+AWV5)</f>
        <v>7</v>
      </c>
      <c r="AWW10" s="450">
        <f>IF(AWQ9+AWW5&gt;10,AWQ9+AWW5-9,AWQ9+AWW5)</f>
        <v>8</v>
      </c>
      <c r="AWX10" s="450">
        <f>IF(AWQ9+AWX5&gt;9,AWQ9+AWX5-9,AWQ9+AWX5)</f>
        <v>9</v>
      </c>
      <c r="AWY10" s="450">
        <f>IF(AWQ9+AWY5&gt;9,AWQ9+AWY5-9,AWQ9+AWY5)</f>
        <v>1</v>
      </c>
      <c r="AWZ10" s="450">
        <f>IF(AWQ9+AWZ5&gt;10,AWQ9+AWZ5-9,AWQ9+AWZ5)</f>
        <v>2</v>
      </c>
      <c r="AXA10" s="450">
        <f>IF(AWQ9+AXA5&gt;10,AWQ9+AXA5-9,AWQ9+AXA5)</f>
        <v>3</v>
      </c>
      <c r="AXB10" s="450">
        <f>IF(AWQ9+AXB5&gt;10,AWQ9+AXB5-9,AWQ9+AXB5)</f>
        <v>4</v>
      </c>
      <c r="AXC10" s="450">
        <f>IF(AWQ9+AXC5&gt;10,AWQ9+AXC5-9,AWQ9+AXC5)</f>
        <v>5</v>
      </c>
      <c r="AXD10" s="445"/>
      <c r="AXE10" s="450">
        <f>IF(AXD9+AXE5&gt;9,AXD9+AXE5-9,AXD9+AXE5)</f>
        <v>4</v>
      </c>
      <c r="AXF10" s="450">
        <f>IF(AXD9+AXF5&gt;10,AXD9+AXF5-9,AXD9+AXF5)</f>
        <v>5</v>
      </c>
      <c r="AXG10" s="450">
        <f>IF(AXD9+AXG5&gt;10,AXD9+AXG5-9,AXD9+AXG5)</f>
        <v>6</v>
      </c>
      <c r="AXH10" s="450">
        <f>IF(AXD9+AXH5&gt;10,AXD9+AXH5-9,AXD9+AXH5)</f>
        <v>7</v>
      </c>
      <c r="AXI10" s="450">
        <f>IF(AXD9+AXI5&gt;10,AXD9+AXI5-9,AXD9+AXI5)</f>
        <v>8</v>
      </c>
      <c r="AXJ10" s="450">
        <f>IF(AXD9+AXJ5&gt;10,AXD9+AXJ5-9,AXD9+AXJ5)</f>
        <v>9</v>
      </c>
      <c r="AXK10" s="450">
        <f>IF(AXD9+AXK5&gt;9,AXD9+AXK5-9,AXD9+AXK5)</f>
        <v>1</v>
      </c>
      <c r="AXL10" s="450">
        <f>IF(AXD9+AXL5&gt;9,AXD9+AXL5-9,AXD9+AXL5)</f>
        <v>2</v>
      </c>
      <c r="AXM10" s="450">
        <f>IF(AXD9+AXM5&gt;10,AXD9+AXM5-9,AXD9+AXM5)</f>
        <v>3</v>
      </c>
      <c r="AXN10" s="450">
        <f>IF(AXD9+AXN5&gt;10,AXD9+AXN5-9,AXD9+AXN5)</f>
        <v>4</v>
      </c>
      <c r="AXO10" s="450">
        <f>IF(AXD9+AXO5&gt;10,AXD9+AXO5-9,AXD9+AXO5)</f>
        <v>5</v>
      </c>
      <c r="AXP10" s="450">
        <f>IF(AXD9+AXP5&gt;10,AXD9+AXP5-9,AXD9+AXP5)</f>
        <v>6</v>
      </c>
      <c r="AXQ10" s="445"/>
      <c r="AXR10" s="450">
        <f>IF(AXQ9+AXR5&gt;9,AXQ9+AXR5-9,AXQ9+AXR5)</f>
        <v>5</v>
      </c>
      <c r="AXS10" s="450">
        <f>IF(AXQ9+AXS5&gt;10,AXQ9+AXS5-9,AXQ9+AXS5)</f>
        <v>6</v>
      </c>
      <c r="AXT10" s="450">
        <f>IF(AXQ9+AXT5&gt;10,AXQ9+AXT5-9,AXQ9+AXT5)</f>
        <v>7</v>
      </c>
      <c r="AXU10" s="450">
        <f>IF(AXQ9+AXU5&gt;10,AXQ9+AXU5-9,AXQ9+AXU5)</f>
        <v>8</v>
      </c>
      <c r="AXV10" s="450">
        <f>IF(AXQ9+AXV5&gt;10,AXQ9+AXV5-9,AXQ9+AXV5)</f>
        <v>9</v>
      </c>
      <c r="AXW10" s="450">
        <f>IF(AXQ9+AXW5&gt;10,AXQ9+AXW5-9,AXQ9+AXW5)</f>
        <v>10</v>
      </c>
      <c r="AXX10" s="450">
        <f>IF(AXQ9+AXX5&gt;9,AXQ9+AXX5-9,AXQ9+AXX5)</f>
        <v>2</v>
      </c>
      <c r="AXY10" s="450">
        <f>IF(AXQ9+AXY5&gt;9,AXQ9+AXY5-9,AXQ9+AXY5)</f>
        <v>3</v>
      </c>
      <c r="AXZ10" s="450">
        <f>IF(AXQ9+AXZ5&gt;10,AXQ9+AXZ5-9,AXQ9+AXZ5)</f>
        <v>4</v>
      </c>
      <c r="AYA10" s="450">
        <f>IF(AXQ9+AYA5&gt;10,AXQ9+AYA5-9,AXQ9+AYA5)</f>
        <v>5</v>
      </c>
      <c r="AYB10" s="450">
        <f>IF(AXQ9+AYB5&gt;10,AXQ9+AYB5-9,AXQ9+AYB5)</f>
        <v>6</v>
      </c>
      <c r="AYC10" s="450">
        <f>IF(AXQ9+AYC5&gt;10,AXQ9+AYC5-9,AXQ9+AYC5)</f>
        <v>7</v>
      </c>
      <c r="AYD10" s="445"/>
      <c r="AYE10" s="450">
        <f>IF(AYD9+AYE5&gt;9,AYD9+AYE5-9,AYD9+AYE5)</f>
        <v>6</v>
      </c>
      <c r="AYF10" s="450">
        <f>IF(AYD9+AYF5&gt;10,AYD9+AYF5-9,AYD9+AYF5)</f>
        <v>7</v>
      </c>
      <c r="AYG10" s="450">
        <f>IF(AYD9+AYG5&gt;10,AYD9+AYG5-9,AYD9+AYG5)</f>
        <v>8</v>
      </c>
      <c r="AYH10" s="450">
        <f>IF(AYD9+AYH5&gt;10,AYD9+AYH5-9,AYD9+AYH5)</f>
        <v>9</v>
      </c>
      <c r="AYI10" s="450">
        <f>IF(AYD9+AYI5&gt;10,AYD9+AYI5-9,AYD9+AYI5)</f>
        <v>10</v>
      </c>
      <c r="AYJ10" s="450">
        <f>IF(AYD9+AYJ5&gt;10,AYD9+AYJ5-9,AYD9+AYJ5)</f>
        <v>2</v>
      </c>
      <c r="AYK10" s="450">
        <f>IF(AYD9+AYK5&gt;9,AYD9+AYK5-9,AYD9+AYK5)</f>
        <v>3</v>
      </c>
      <c r="AYL10" s="450">
        <f>IF(AYD9+AYL5&gt;9,AYD9+AYL5-9,AYD9+AYL5)</f>
        <v>4</v>
      </c>
      <c r="AYM10" s="450">
        <f>IF(AYD9+AYM5&gt;10,AYD9+AYM5-9,AYD9+AYM5)</f>
        <v>5</v>
      </c>
      <c r="AYN10" s="450">
        <f>IF(AYD9+AYN5&gt;10,AYD9+AYN5-9,AYD9+AYN5)</f>
        <v>6</v>
      </c>
      <c r="AYO10" s="450">
        <f>IF(AYD9+AYO5&gt;10,AYD9+AYO5-9,AYD9+AYO5)</f>
        <v>7</v>
      </c>
      <c r="AYP10" s="450">
        <f>IF(AYD9+AYP5&gt;10,AYD9+AYP5-9,AYD9+AYP5)</f>
        <v>8</v>
      </c>
      <c r="AYQ10" s="445"/>
      <c r="AYR10" s="450">
        <f>IF(AYQ9+AYR5&gt;9,AYQ9+AYR5-9,AYQ9+AYR5)</f>
        <v>7</v>
      </c>
      <c r="AYS10" s="450">
        <f>IF(AYQ9+AYS5&gt;10,AYQ9+AYS5-9,AYQ9+AYS5)</f>
        <v>8</v>
      </c>
      <c r="AYT10" s="450">
        <f>IF(AYQ9+AYT5&gt;10,AYQ9+AYT5-9,AYQ9+AYT5)</f>
        <v>9</v>
      </c>
      <c r="AYU10" s="450">
        <f>IF(AYQ9+AYU5&gt;10,AYQ9+AYU5-9,AYQ9+AYU5)</f>
        <v>10</v>
      </c>
      <c r="AYV10" s="450">
        <f>IF(AYQ9+AYV5&gt;10,AYQ9+AYV5-9,AYQ9+AYV5)</f>
        <v>2</v>
      </c>
      <c r="AYW10" s="450">
        <f>IF(AYQ9+AYW5&gt;10,AYQ9+AYW5-9,AYQ9+AYW5)</f>
        <v>3</v>
      </c>
      <c r="AYX10" s="450">
        <f>IF(AYQ9+AYX5&gt;9,AYQ9+AYX5-9,AYQ9+AYX5)</f>
        <v>4</v>
      </c>
      <c r="AYY10" s="450">
        <f>IF(AYQ9+AYY5&gt;9,AYQ9+AYY5-9,AYQ9+AYY5)</f>
        <v>5</v>
      </c>
      <c r="AYZ10" s="450">
        <f>IF(AYQ9+AYZ5&gt;10,AYQ9+AYZ5-9,AYQ9+AYZ5)</f>
        <v>6</v>
      </c>
      <c r="AZA10" s="450">
        <f>IF(AYQ9+AZA5&gt;10,AYQ9+AZA5-9,AYQ9+AZA5)</f>
        <v>7</v>
      </c>
      <c r="AZB10" s="450">
        <f>IF(AYQ9+AZB5&gt;10,AYQ9+AZB5-9,AYQ9+AZB5)</f>
        <v>8</v>
      </c>
      <c r="AZC10" s="450">
        <f>IF(AYQ9+AZC5&gt;10,AYQ9+AZC5-9,AYQ9+AZC5)</f>
        <v>9</v>
      </c>
      <c r="AZD10" s="445"/>
      <c r="AZE10" s="450">
        <f>IF(AZD9+AZE5&gt;9,AZD9+AZE5-9,AZD9+AZE5)</f>
        <v>8</v>
      </c>
      <c r="AZF10" s="450">
        <f>IF(AZD9+AZF5&gt;10,AZD9+AZF5-9,AZD9+AZF5)</f>
        <v>9</v>
      </c>
      <c r="AZG10" s="450">
        <f>IF(AZD9+AZG5&gt;10,AZD9+AZG5-9,AZD9+AZG5)</f>
        <v>10</v>
      </c>
      <c r="AZH10" s="450">
        <f>IF(AZD9+AZH5&gt;10,AZD9+AZH5-9,AZD9+AZH5)</f>
        <v>2</v>
      </c>
      <c r="AZI10" s="450">
        <f>IF(AZD9+AZI5&gt;10,AZD9+AZI5-9,AZD9+AZI5)</f>
        <v>3</v>
      </c>
      <c r="AZJ10" s="450">
        <f>IF(AZD9+AZJ5&gt;10,AZD9+AZJ5-9,AZD9+AZJ5)</f>
        <v>4</v>
      </c>
      <c r="AZK10" s="450">
        <f>IF(AZD9+AZK5&gt;9,AZD9+AZK5-9,AZD9+AZK5)</f>
        <v>5</v>
      </c>
      <c r="AZL10" s="450">
        <f>IF(AZD9+AZL5&gt;9,AZD9+AZL5-9,AZD9+AZL5)</f>
        <v>6</v>
      </c>
      <c r="AZM10" s="450">
        <f>IF(AZD9+AZM5&gt;10,AZD9+AZM5-9,AZD9+AZM5)</f>
        <v>7</v>
      </c>
      <c r="AZN10" s="450">
        <f>IF(AZD9+AZN5&gt;10,AZD9+AZN5-9,AZD9+AZN5)</f>
        <v>8</v>
      </c>
      <c r="AZO10" s="450">
        <f>IF(AZD9+AZO5&gt;10,AZD9+AZO5-9,AZD9+AZO5)</f>
        <v>9</v>
      </c>
      <c r="AZP10" s="450">
        <f>IF(AZD9+AZP5&gt;10,AZD9+AZP5-9,AZD9+AZP5)</f>
        <v>10</v>
      </c>
      <c r="AZQ10" s="445"/>
      <c r="AZR10" s="450">
        <f>IF(AZQ9+AZR5&gt;9,AZQ9+AZR5-9,AZQ9+AZR5)</f>
        <v>9</v>
      </c>
      <c r="AZS10" s="450">
        <f>IF(AZQ9+AZS5&gt;10,AZQ9+AZS5-9,AZQ9+AZS5)</f>
        <v>10</v>
      </c>
      <c r="AZT10" s="450">
        <f>IF(AZQ9+AZT5&gt;10,AZQ9+AZT5-9,AZQ9+AZT5)</f>
        <v>2</v>
      </c>
      <c r="AZU10" s="450">
        <f>IF(AZQ9+AZU5&gt;10,AZQ9+AZU5-9,AZQ9+AZU5)</f>
        <v>3</v>
      </c>
      <c r="AZV10" s="450">
        <f>IF(AZQ9+AZV5&gt;10,AZQ9+AZV5-9,AZQ9+AZV5)</f>
        <v>4</v>
      </c>
      <c r="AZW10" s="450">
        <f>IF(AZQ9+AZW5&gt;10,AZQ9+AZW5-9,AZQ9+AZW5)</f>
        <v>5</v>
      </c>
      <c r="AZX10" s="450">
        <f>IF(AZQ9+AZX5&gt;9,AZQ9+AZX5-9,AZQ9+AZX5)</f>
        <v>6</v>
      </c>
      <c r="AZY10" s="450">
        <f>IF(AZQ9+AZY5&gt;9,AZQ9+AZY5-9,AZQ9+AZY5)</f>
        <v>7</v>
      </c>
      <c r="AZZ10" s="450">
        <f>IF(AZQ9+AZZ5&gt;10,AZQ9+AZZ5-9,AZQ9+AZZ5)</f>
        <v>8</v>
      </c>
      <c r="BAA10" s="450">
        <f>IF(AZQ9+BAA5&gt;10,AZQ9+BAA5-9,AZQ9+BAA5)</f>
        <v>9</v>
      </c>
      <c r="BAB10" s="450">
        <f>IF(AZQ9+BAB5&gt;10,AZQ9+BAB5-9,AZQ9+BAB5)</f>
        <v>10</v>
      </c>
      <c r="BAC10" s="450">
        <f>IF(AZQ9+BAC5&gt;10,AZQ9+BAC5-9,AZQ9+BAC5)</f>
        <v>11</v>
      </c>
      <c r="BAD10" s="445"/>
      <c r="BAE10" s="450">
        <f>IF(BAD9+BAE5&gt;9,BAD9+BAE5-9,BAD9+BAE5)</f>
        <v>1</v>
      </c>
      <c r="BAF10" s="450">
        <f>IF(BAD9+BAF5&gt;10,BAD9+BAF5-9,BAD9+BAF5)</f>
        <v>2</v>
      </c>
      <c r="BAG10" s="450">
        <f>IF(BAD9+BAG5&gt;10,BAD9+BAG5-9,BAD9+BAG5)</f>
        <v>3</v>
      </c>
      <c r="BAH10" s="450">
        <f>IF(BAD9+BAH5&gt;10,BAD9+BAH5-9,BAD9+BAH5)</f>
        <v>4</v>
      </c>
      <c r="BAI10" s="450">
        <f>IF(BAD9+BAI5&gt;10,BAD9+BAI5-9,BAD9+BAI5)</f>
        <v>5</v>
      </c>
      <c r="BAJ10" s="450">
        <f>IF(BAD9+BAJ5&gt;10,BAD9+BAJ5-9,BAD9+BAJ5)</f>
        <v>6</v>
      </c>
      <c r="BAK10" s="450">
        <f>IF(BAD9+BAK5&gt;9,BAD9+BAK5-9,BAD9+BAK5)</f>
        <v>7</v>
      </c>
      <c r="BAL10" s="450">
        <f>IF(BAD9+BAL5&gt;9,BAD9+BAL5-9,BAD9+BAL5)</f>
        <v>8</v>
      </c>
      <c r="BAM10" s="450">
        <f>IF(BAD9+BAM5&gt;10,BAD9+BAM5-9,BAD9+BAM5)</f>
        <v>9</v>
      </c>
      <c r="BAN10" s="450">
        <f>IF(BAD9+BAN5&gt;10,BAD9+BAN5-9,BAD9+BAN5)</f>
        <v>10</v>
      </c>
      <c r="BAO10" s="450">
        <f>IF(BAD9+BAO5&gt;10,BAD9+BAO5-9,BAD9+BAO5)</f>
        <v>11</v>
      </c>
      <c r="BAP10" s="450">
        <f>IF(BAD9+BAP5&gt;10,BAD9+BAP5-9,BAD9+BAP5)</f>
        <v>12</v>
      </c>
      <c r="BAQ10" s="445"/>
      <c r="BAR10" s="450">
        <f>IF(BAQ9+BAR5&gt;9,BAQ9+BAR5-9,BAQ9+BAR5)</f>
        <v>2</v>
      </c>
      <c r="BAS10" s="450">
        <f>IF(BAQ9+BAS5&gt;10,BAQ9+BAS5-9,BAQ9+BAS5)</f>
        <v>3</v>
      </c>
      <c r="BAT10" s="450">
        <f>IF(BAQ9+BAT5&gt;10,BAQ9+BAT5-9,BAQ9+BAT5)</f>
        <v>4</v>
      </c>
      <c r="BAU10" s="450">
        <f>IF(BAQ9+BAU5&gt;10,BAQ9+BAU5-9,BAQ9+BAU5)</f>
        <v>5</v>
      </c>
      <c r="BAV10" s="450">
        <f>IF(BAQ9+BAV5&gt;10,BAQ9+BAV5-9,BAQ9+BAV5)</f>
        <v>6</v>
      </c>
      <c r="BAW10" s="450">
        <f>IF(BAQ9+BAW5&gt;10,BAQ9+BAW5-9,BAQ9+BAW5)</f>
        <v>7</v>
      </c>
      <c r="BAX10" s="450">
        <f>IF(BAQ9+BAX5&gt;9,BAQ9+BAX5-9,BAQ9+BAX5)</f>
        <v>8</v>
      </c>
      <c r="BAY10" s="450">
        <f>IF(BAQ9+BAY5&gt;9,BAQ9+BAY5-9,BAQ9+BAY5)</f>
        <v>9</v>
      </c>
      <c r="BAZ10" s="450">
        <f>IF(BAQ9+BAZ5&gt;10,BAQ9+BAZ5-9,BAQ9+BAZ5)</f>
        <v>10</v>
      </c>
      <c r="BBA10" s="450">
        <f>IF(BAQ9+BBA5&gt;10,BAQ9+BBA5-9,BAQ9+BBA5)</f>
        <v>2</v>
      </c>
      <c r="BBB10" s="450">
        <f>IF(BAQ9+BBB5&gt;10,BAQ9+BBB5-9,BAQ9+BBB5)</f>
        <v>3</v>
      </c>
      <c r="BBC10" s="450">
        <f>IF(BAQ9+BBC5&gt;10,BAQ9+BBC5-9,BAQ9+BBC5)</f>
        <v>4</v>
      </c>
      <c r="BBD10" s="445"/>
      <c r="BBE10" s="450">
        <f>IF(BBD9+BBE5&gt;9,BBD9+BBE5-9,BBD9+BBE5)</f>
        <v>3</v>
      </c>
      <c r="BBF10" s="450">
        <f>IF(BBD9+BBF5&gt;10,BBD9+BBF5-9,BBD9+BBF5)</f>
        <v>4</v>
      </c>
      <c r="BBG10" s="450">
        <f>IF(BBD9+BBG5&gt;10,BBD9+BBG5-9,BBD9+BBG5)</f>
        <v>5</v>
      </c>
      <c r="BBH10" s="450">
        <f>IF(BBD9+BBH5&gt;10,BBD9+BBH5-9,BBD9+BBH5)</f>
        <v>6</v>
      </c>
      <c r="BBI10" s="450">
        <f>IF(BBD9+BBI5&gt;10,BBD9+BBI5-9,BBD9+BBI5)</f>
        <v>7</v>
      </c>
      <c r="BBJ10" s="450">
        <f>IF(BBD9+BBJ5&gt;10,BBD9+BBJ5-9,BBD9+BBJ5)</f>
        <v>8</v>
      </c>
      <c r="BBK10" s="450">
        <f>IF(BBD9+BBK5&gt;9,BBD9+BBK5-9,BBD9+BBK5)</f>
        <v>9</v>
      </c>
      <c r="BBL10" s="450">
        <f>IF(BBD9+BBL5&gt;9,BBD9+BBL5-9,BBD9+BBL5)</f>
        <v>1</v>
      </c>
      <c r="BBM10" s="450">
        <f>IF(BBD9+BBM5&gt;10,BBD9+BBM5-9,BBD9+BBM5)</f>
        <v>2</v>
      </c>
      <c r="BBN10" s="450">
        <f>IF(BBD9+BBN5&gt;10,BBD9+BBN5-9,BBD9+BBN5)</f>
        <v>3</v>
      </c>
      <c r="BBO10" s="450">
        <f>IF(BBD9+BBO5&gt;10,BBD9+BBO5-9,BBD9+BBO5)</f>
        <v>4</v>
      </c>
      <c r="BBP10" s="450">
        <f>IF(BBD9+BBP5&gt;10,BBD9+BBP5-9,BBD9+BBP5)</f>
        <v>5</v>
      </c>
      <c r="BBQ10" s="445"/>
      <c r="BBR10" s="450">
        <f>IF(BBQ9+BBR5&gt;9,BBQ9+BBR5-9,BBQ9+BBR5)</f>
        <v>4</v>
      </c>
      <c r="BBS10" s="450">
        <f>IF(BBQ9+BBS5&gt;10,BBQ9+BBS5-9,BBQ9+BBS5)</f>
        <v>5</v>
      </c>
      <c r="BBT10" s="450">
        <f>IF(BBQ9+BBT5&gt;10,BBQ9+BBT5-9,BBQ9+BBT5)</f>
        <v>6</v>
      </c>
      <c r="BBU10" s="450">
        <f>IF(BBQ9+BBU5&gt;10,BBQ9+BBU5-9,BBQ9+BBU5)</f>
        <v>7</v>
      </c>
      <c r="BBV10" s="450">
        <f>IF(BBQ9+BBV5&gt;10,BBQ9+BBV5-9,BBQ9+BBV5)</f>
        <v>8</v>
      </c>
      <c r="BBW10" s="450">
        <f>IF(BBQ9+BBW5&gt;10,BBQ9+BBW5-9,BBQ9+BBW5)</f>
        <v>9</v>
      </c>
      <c r="BBX10" s="450">
        <f>IF(BBQ9+BBX5&gt;9,BBQ9+BBX5-9,BBQ9+BBX5)</f>
        <v>1</v>
      </c>
      <c r="BBY10" s="450">
        <f>IF(BBQ9+BBY5&gt;9,BBQ9+BBY5-9,BBQ9+BBY5)</f>
        <v>2</v>
      </c>
      <c r="BBZ10" s="450">
        <f>IF(BBQ9+BBZ5&gt;10,BBQ9+BBZ5-9,BBQ9+BBZ5)</f>
        <v>3</v>
      </c>
      <c r="BCA10" s="450">
        <f>IF(BBQ9+BCA5&gt;10,BBQ9+BCA5-9,BBQ9+BCA5)</f>
        <v>4</v>
      </c>
      <c r="BCB10" s="450">
        <f>IF(BBQ9+BCB5&gt;10,BBQ9+BCB5-9,BBQ9+BCB5)</f>
        <v>5</v>
      </c>
      <c r="BCC10" s="450">
        <f>IF(BBQ9+BCC5&gt;10,BBQ9+BCC5-9,BBQ9+BCC5)</f>
        <v>6</v>
      </c>
      <c r="BCD10" s="445"/>
      <c r="BCE10" s="450">
        <f>IF(BCD9+BCE5&gt;9,BCD9+BCE5-9,BCD9+BCE5)</f>
        <v>5</v>
      </c>
      <c r="BCF10" s="450">
        <f>IF(BCD9+BCF5&gt;10,BCD9+BCF5-9,BCD9+BCF5)</f>
        <v>6</v>
      </c>
      <c r="BCG10" s="450">
        <f>IF(BCD9+BCG5&gt;10,BCD9+BCG5-9,BCD9+BCG5)</f>
        <v>7</v>
      </c>
      <c r="BCH10" s="450">
        <f>IF(BCD9+BCH5&gt;10,BCD9+BCH5-9,BCD9+BCH5)</f>
        <v>8</v>
      </c>
      <c r="BCI10" s="450">
        <f>IF(BCD9+BCI5&gt;10,BCD9+BCI5-9,BCD9+BCI5)</f>
        <v>9</v>
      </c>
      <c r="BCJ10" s="450">
        <f>IF(BCD9+BCJ5&gt;10,BCD9+BCJ5-9,BCD9+BCJ5)</f>
        <v>10</v>
      </c>
      <c r="BCK10" s="450">
        <f>IF(BCD9+BCK5&gt;9,BCD9+BCK5-9,BCD9+BCK5)</f>
        <v>2</v>
      </c>
      <c r="BCL10" s="450">
        <f>IF(BCD9+BCL5&gt;9,BCD9+BCL5-9,BCD9+BCL5)</f>
        <v>3</v>
      </c>
      <c r="BCM10" s="450">
        <f>IF(BCD9+BCM5&gt;10,BCD9+BCM5-9,BCD9+BCM5)</f>
        <v>4</v>
      </c>
      <c r="BCN10" s="450">
        <f>IF(BCD9+BCN5&gt;10,BCD9+BCN5-9,BCD9+BCN5)</f>
        <v>5</v>
      </c>
      <c r="BCO10" s="450">
        <f>IF(BCD9+BCO5&gt;10,BCD9+BCO5-9,BCD9+BCO5)</f>
        <v>6</v>
      </c>
      <c r="BCP10" s="450">
        <f>IF(BCD9+BCP5&gt;10,BCD9+BCP5-9,BCD9+BCP5)</f>
        <v>7</v>
      </c>
      <c r="BCQ10" s="445"/>
      <c r="BCR10" s="450">
        <f>IF(BCQ9+BCR5&gt;9,BCQ9+BCR5-9,BCQ9+BCR5)</f>
        <v>6</v>
      </c>
      <c r="BCS10" s="450">
        <f>IF(BCQ9+BCS5&gt;10,BCQ9+BCS5-9,BCQ9+BCS5)</f>
        <v>7</v>
      </c>
      <c r="BCT10" s="450">
        <f>IF(BCQ9+BCT5&gt;10,BCQ9+BCT5-9,BCQ9+BCT5)</f>
        <v>8</v>
      </c>
      <c r="BCU10" s="450">
        <f>IF(BCQ9+BCU5&gt;10,BCQ9+BCU5-9,BCQ9+BCU5)</f>
        <v>9</v>
      </c>
      <c r="BCV10" s="450">
        <f>IF(BCQ9+BCV5&gt;10,BCQ9+BCV5-9,BCQ9+BCV5)</f>
        <v>10</v>
      </c>
      <c r="BCW10" s="450">
        <f>IF(BCQ9+BCW5&gt;10,BCQ9+BCW5-9,BCQ9+BCW5)</f>
        <v>2</v>
      </c>
      <c r="BCX10" s="450">
        <f>IF(BCQ9+BCX5&gt;9,BCQ9+BCX5-9,BCQ9+BCX5)</f>
        <v>3</v>
      </c>
      <c r="BCY10" s="450">
        <f>IF(BCQ9+BCY5&gt;9,BCQ9+BCY5-9,BCQ9+BCY5)</f>
        <v>4</v>
      </c>
      <c r="BCZ10" s="450">
        <f>IF(BCQ9+BCZ5&gt;10,BCQ9+BCZ5-9,BCQ9+BCZ5)</f>
        <v>5</v>
      </c>
      <c r="BDA10" s="450">
        <f>IF(BCQ9+BDA5&gt;10,BCQ9+BDA5-9,BCQ9+BDA5)</f>
        <v>6</v>
      </c>
      <c r="BDB10" s="450">
        <f>IF(BCQ9+BDB5&gt;10,BCQ9+BDB5-9,BCQ9+BDB5)</f>
        <v>7</v>
      </c>
      <c r="BDC10" s="450">
        <f>IF(BCQ9+BDC5&gt;10,BCQ9+BDC5-9,BCQ9+BDC5)</f>
        <v>8</v>
      </c>
      <c r="BDD10" s="445"/>
      <c r="BDE10" s="450">
        <f>IF(BDD9+BDE5&gt;9,BDD9+BDE5-9,BDD9+BDE5)</f>
        <v>7</v>
      </c>
      <c r="BDF10" s="450">
        <f>IF(BDD9+BDF5&gt;10,BDD9+BDF5-9,BDD9+BDF5)</f>
        <v>8</v>
      </c>
      <c r="BDG10" s="450">
        <f>IF(BDD9+BDG5&gt;10,BDD9+BDG5-9,BDD9+BDG5)</f>
        <v>9</v>
      </c>
      <c r="BDH10" s="450">
        <f>IF(BDD9+BDH5&gt;10,BDD9+BDH5-9,BDD9+BDH5)</f>
        <v>10</v>
      </c>
      <c r="BDI10" s="450">
        <f>IF(BDD9+BDI5&gt;10,BDD9+BDI5-9,BDD9+BDI5)</f>
        <v>2</v>
      </c>
      <c r="BDJ10" s="450">
        <f>IF(BDD9+BDJ5&gt;10,BDD9+BDJ5-9,BDD9+BDJ5)</f>
        <v>3</v>
      </c>
      <c r="BDK10" s="450">
        <f>IF(BDD9+BDK5&gt;9,BDD9+BDK5-9,BDD9+BDK5)</f>
        <v>4</v>
      </c>
      <c r="BDL10" s="450">
        <f>IF(BDD9+BDL5&gt;9,BDD9+BDL5-9,BDD9+BDL5)</f>
        <v>5</v>
      </c>
      <c r="BDM10" s="450">
        <f>IF(BDD9+BDM5&gt;10,BDD9+BDM5-9,BDD9+BDM5)</f>
        <v>6</v>
      </c>
      <c r="BDN10" s="450">
        <f>IF(BDD9+BDN5&gt;10,BDD9+BDN5-9,BDD9+BDN5)</f>
        <v>7</v>
      </c>
      <c r="BDO10" s="450">
        <f>IF(BDD9+BDO5&gt;10,BDD9+BDO5-9,BDD9+BDO5)</f>
        <v>8</v>
      </c>
      <c r="BDP10" s="450">
        <f>IF(BDD9+BDP5&gt;10,BDD9+BDP5-9,BDD9+BDP5)</f>
        <v>9</v>
      </c>
      <c r="BDQ10" s="445"/>
      <c r="BDR10" s="450">
        <f>IF(BDQ9+BDR5&gt;9,BDQ9+BDR5-9,BDQ9+BDR5)</f>
        <v>8</v>
      </c>
      <c r="BDS10" s="450">
        <f>IF(BDQ9+BDS5&gt;10,BDQ9+BDS5-9,BDQ9+BDS5)</f>
        <v>9</v>
      </c>
      <c r="BDT10" s="450">
        <f>IF(BDQ9+BDT5&gt;10,BDQ9+BDT5-9,BDQ9+BDT5)</f>
        <v>10</v>
      </c>
      <c r="BDU10" s="450">
        <f>IF(BDQ9+BDU5&gt;10,BDQ9+BDU5-9,BDQ9+BDU5)</f>
        <v>2</v>
      </c>
      <c r="BDV10" s="450">
        <f>IF(BDQ9+BDV5&gt;10,BDQ9+BDV5-9,BDQ9+BDV5)</f>
        <v>3</v>
      </c>
      <c r="BDW10" s="450">
        <f>IF(BDQ9+BDW5&gt;10,BDQ9+BDW5-9,BDQ9+BDW5)</f>
        <v>4</v>
      </c>
      <c r="BDX10" s="450">
        <f>IF(BDQ9+BDX5&gt;9,BDQ9+BDX5-9,BDQ9+BDX5)</f>
        <v>5</v>
      </c>
      <c r="BDY10" s="450">
        <f>IF(BDQ9+BDY5&gt;9,BDQ9+BDY5-9,BDQ9+BDY5)</f>
        <v>6</v>
      </c>
      <c r="BDZ10" s="450">
        <f>IF(BDQ9+BDZ5&gt;10,BDQ9+BDZ5-9,BDQ9+BDZ5)</f>
        <v>7</v>
      </c>
      <c r="BEA10" s="450">
        <f>IF(BDQ9+BEA5&gt;10,BDQ9+BEA5-9,BDQ9+BEA5)</f>
        <v>8</v>
      </c>
      <c r="BEB10" s="450">
        <f>IF(BDQ9+BEB5&gt;10,BDQ9+BEB5-9,BDQ9+BEB5)</f>
        <v>9</v>
      </c>
      <c r="BEC10" s="450">
        <f>IF(BDQ9+BEC5&gt;10,BDQ9+BEC5-9,BDQ9+BEC5)</f>
        <v>10</v>
      </c>
      <c r="BED10" s="445"/>
      <c r="BEE10" s="450">
        <f>IF(BED9+BEE5&gt;9,BED9+BEE5-9,BED9+BEE5)</f>
        <v>9</v>
      </c>
      <c r="BEF10" s="450">
        <f>IF(BED9+BEF5&gt;10,BED9+BEF5-9,BED9+BEF5)</f>
        <v>10</v>
      </c>
      <c r="BEG10" s="450">
        <f>IF(BED9+BEG5&gt;10,BED9+BEG5-9,BED9+BEG5)</f>
        <v>2</v>
      </c>
      <c r="BEH10" s="450">
        <f>IF(BED9+BEH5&gt;10,BED9+BEH5-9,BED9+BEH5)</f>
        <v>3</v>
      </c>
      <c r="BEI10" s="450">
        <f>IF(BED9+BEI5&gt;10,BED9+BEI5-9,BED9+BEI5)</f>
        <v>4</v>
      </c>
      <c r="BEJ10" s="450">
        <f>IF(BED9+BEJ5&gt;10,BED9+BEJ5-9,BED9+BEJ5)</f>
        <v>5</v>
      </c>
      <c r="BEK10" s="450">
        <f>IF(BED9+BEK5&gt;9,BED9+BEK5-9,BED9+BEK5)</f>
        <v>6</v>
      </c>
      <c r="BEL10" s="450">
        <f>IF(BED9+BEL5&gt;9,BED9+BEL5-9,BED9+BEL5)</f>
        <v>7</v>
      </c>
      <c r="BEM10" s="450">
        <f>IF(BED9+BEM5&gt;10,BED9+BEM5-9,BED9+BEM5)</f>
        <v>8</v>
      </c>
      <c r="BEN10" s="450">
        <f>IF(BED9+BEN5&gt;10,BED9+BEN5-9,BED9+BEN5)</f>
        <v>9</v>
      </c>
      <c r="BEO10" s="450">
        <f>IF(BED9+BEO5&gt;10,BED9+BEO5-9,BED9+BEO5)</f>
        <v>10</v>
      </c>
      <c r="BEP10" s="450">
        <f>IF(BED9+BEP5&gt;10,BED9+BEP5-9,BED9+BEP5)</f>
        <v>11</v>
      </c>
      <c r="BEQ10" s="445"/>
      <c r="BER10" s="450">
        <f>IF(BEQ9+BER5&gt;9,BEQ9+BER5-9,BEQ9+BER5)</f>
        <v>1</v>
      </c>
      <c r="BES10" s="450">
        <f>IF(BEQ9+BES5&gt;10,BEQ9+BES5-9,BEQ9+BES5)</f>
        <v>2</v>
      </c>
      <c r="BET10" s="450">
        <f>IF(BEQ9+BET5&gt;10,BEQ9+BET5-9,BEQ9+BET5)</f>
        <v>3</v>
      </c>
      <c r="BEU10" s="450">
        <f>IF(BEQ9+BEU5&gt;10,BEQ9+BEU5-9,BEQ9+BEU5)</f>
        <v>4</v>
      </c>
      <c r="BEV10" s="450">
        <f>IF(BEQ9+BEV5&gt;10,BEQ9+BEV5-9,BEQ9+BEV5)</f>
        <v>5</v>
      </c>
      <c r="BEW10" s="450">
        <f>IF(BEQ9+BEW5&gt;10,BEQ9+BEW5-9,BEQ9+BEW5)</f>
        <v>6</v>
      </c>
      <c r="BEX10" s="450">
        <f>IF(BEQ9+BEX5&gt;9,BEQ9+BEX5-9,BEQ9+BEX5)</f>
        <v>7</v>
      </c>
      <c r="BEY10" s="450">
        <f>IF(BEQ9+BEY5&gt;9,BEQ9+BEY5-9,BEQ9+BEY5)</f>
        <v>8</v>
      </c>
      <c r="BEZ10" s="450">
        <f>IF(BEQ9+BEZ5&gt;10,BEQ9+BEZ5-9,BEQ9+BEZ5)</f>
        <v>9</v>
      </c>
      <c r="BFA10" s="450">
        <f>IF(BEQ9+BFA5&gt;10,BEQ9+BFA5-9,BEQ9+BFA5)</f>
        <v>10</v>
      </c>
      <c r="BFB10" s="450">
        <f>IF(BEQ9+BFB5&gt;10,BEQ9+BFB5-9,BEQ9+BFB5)</f>
        <v>11</v>
      </c>
      <c r="BFC10" s="450">
        <f>IF(BEQ9+BFC5&gt;10,BEQ9+BFC5-9,BEQ9+BFC5)</f>
        <v>12</v>
      </c>
      <c r="BFD10" s="445"/>
      <c r="BFE10" s="450">
        <f>IF(BFD9+BFE5&gt;9,BFD9+BFE5-9,BFD9+BFE5)</f>
        <v>2</v>
      </c>
      <c r="BFF10" s="450">
        <f>IF(BFD9+BFF5&gt;10,BFD9+BFF5-9,BFD9+BFF5)</f>
        <v>3</v>
      </c>
      <c r="BFG10" s="450">
        <f>IF(BFD9+BFG5&gt;10,BFD9+BFG5-9,BFD9+BFG5)</f>
        <v>4</v>
      </c>
      <c r="BFH10" s="450">
        <f>IF(BFD9+BFH5&gt;10,BFD9+BFH5-9,BFD9+BFH5)</f>
        <v>5</v>
      </c>
      <c r="BFI10" s="450">
        <f>IF(BFD9+BFI5&gt;10,BFD9+BFI5-9,BFD9+BFI5)</f>
        <v>6</v>
      </c>
      <c r="BFJ10" s="450">
        <f>IF(BFD9+BFJ5&gt;10,BFD9+BFJ5-9,BFD9+BFJ5)</f>
        <v>7</v>
      </c>
      <c r="BFK10" s="450">
        <f>IF(BFD9+BFK5&gt;9,BFD9+BFK5-9,BFD9+BFK5)</f>
        <v>8</v>
      </c>
      <c r="BFL10" s="450">
        <f>IF(BFD9+BFL5&gt;9,BFD9+BFL5-9,BFD9+BFL5)</f>
        <v>9</v>
      </c>
      <c r="BFM10" s="450">
        <f>IF(BFD9+BFM5&gt;10,BFD9+BFM5-9,BFD9+BFM5)</f>
        <v>10</v>
      </c>
      <c r="BFN10" s="450">
        <f>IF(BFD9+BFN5&gt;10,BFD9+BFN5-9,BFD9+BFN5)</f>
        <v>2</v>
      </c>
      <c r="BFO10" s="450">
        <f>IF(BFD9+BFO5&gt;10,BFD9+BFO5-9,BFD9+BFO5)</f>
        <v>3</v>
      </c>
      <c r="BFP10" s="450">
        <f>IF(BFD9+BFP5&gt;10,BFD9+BFP5-9,BFD9+BFP5)</f>
        <v>4</v>
      </c>
      <c r="BFQ10" s="445"/>
      <c r="BFR10" s="450">
        <f>IF(BFQ9+BFR5&gt;9,BFQ9+BFR5-9,BFQ9+BFR5)</f>
        <v>3</v>
      </c>
      <c r="BFS10" s="450">
        <f>IF(BFQ9+BFS5&gt;10,BFQ9+BFS5-9,BFQ9+BFS5)</f>
        <v>4</v>
      </c>
      <c r="BFT10" s="450">
        <f>IF(BFQ9+BFT5&gt;10,BFQ9+BFT5-9,BFQ9+BFT5)</f>
        <v>5</v>
      </c>
      <c r="BFU10" s="450">
        <f>IF(BFQ9+BFU5&gt;10,BFQ9+BFU5-9,BFQ9+BFU5)</f>
        <v>6</v>
      </c>
      <c r="BFV10" s="450">
        <f>IF(BFQ9+BFV5&gt;10,BFQ9+BFV5-9,BFQ9+BFV5)</f>
        <v>7</v>
      </c>
      <c r="BFW10" s="450">
        <f>IF(BFQ9+BFW5&gt;10,BFQ9+BFW5-9,BFQ9+BFW5)</f>
        <v>8</v>
      </c>
      <c r="BFX10" s="450">
        <f>IF(BFQ9+BFX5&gt;9,BFQ9+BFX5-9,BFQ9+BFX5)</f>
        <v>9</v>
      </c>
      <c r="BFY10" s="450">
        <f>IF(BFQ9+BFY5&gt;9,BFQ9+BFY5-9,BFQ9+BFY5)</f>
        <v>1</v>
      </c>
      <c r="BFZ10" s="450">
        <f>IF(BFQ9+BFZ5&gt;10,BFQ9+BFZ5-9,BFQ9+BFZ5)</f>
        <v>2</v>
      </c>
      <c r="BGA10" s="450">
        <f>IF(BFQ9+BGA5&gt;10,BFQ9+BGA5-9,BFQ9+BGA5)</f>
        <v>3</v>
      </c>
      <c r="BGB10" s="450">
        <f>IF(BFQ9+BGB5&gt;10,BFQ9+BGB5-9,BFQ9+BGB5)</f>
        <v>4</v>
      </c>
      <c r="BGC10" s="450">
        <f>IF(BFQ9+BGC5&gt;10,BFQ9+BGC5-9,BFQ9+BGC5)</f>
        <v>5</v>
      </c>
      <c r="BGD10" s="445"/>
      <c r="BGE10" s="450">
        <f>IF(BGD9+BGE5&gt;9,BGD9+BGE5-9,BGD9+BGE5)</f>
        <v>4</v>
      </c>
      <c r="BGF10" s="450">
        <f>IF(BGD9+BGF5&gt;10,BGD9+BGF5-9,BGD9+BGF5)</f>
        <v>5</v>
      </c>
      <c r="BGG10" s="450">
        <f>IF(BGD9+BGG5&gt;10,BGD9+BGG5-9,BGD9+BGG5)</f>
        <v>6</v>
      </c>
      <c r="BGH10" s="450">
        <f>IF(BGD9+BGH5&gt;10,BGD9+BGH5-9,BGD9+BGH5)</f>
        <v>7</v>
      </c>
      <c r="BGI10" s="450">
        <f>IF(BGD9+BGI5&gt;10,BGD9+BGI5-9,BGD9+BGI5)</f>
        <v>8</v>
      </c>
      <c r="BGJ10" s="450">
        <f>IF(BGD9+BGJ5&gt;10,BGD9+BGJ5-9,BGD9+BGJ5)</f>
        <v>9</v>
      </c>
      <c r="BGK10" s="450">
        <f>IF(BGD9+BGK5&gt;9,BGD9+BGK5-9,BGD9+BGK5)</f>
        <v>1</v>
      </c>
      <c r="BGL10" s="450">
        <f>IF(BGD9+BGL5&gt;9,BGD9+BGL5-9,BGD9+BGL5)</f>
        <v>2</v>
      </c>
      <c r="BGM10" s="450">
        <f>IF(BGD9+BGM5&gt;10,BGD9+BGM5-9,BGD9+BGM5)</f>
        <v>3</v>
      </c>
      <c r="BGN10" s="450">
        <f>IF(BGD9+BGN5&gt;10,BGD9+BGN5-9,BGD9+BGN5)</f>
        <v>4</v>
      </c>
      <c r="BGO10" s="450">
        <f>IF(BGD9+BGO5&gt;10,BGD9+BGO5-9,BGD9+BGO5)</f>
        <v>5</v>
      </c>
      <c r="BGP10" s="450">
        <f>IF(BGD9+BGP5&gt;10,BGD9+BGP5-9,BGD9+BGP5)</f>
        <v>6</v>
      </c>
      <c r="BGQ10" s="445"/>
      <c r="BGR10" s="450">
        <f>IF(BGQ9+BGR5&gt;9,BGQ9+BGR5-9,BGQ9+BGR5)</f>
        <v>5</v>
      </c>
      <c r="BGS10" s="450">
        <f>IF(BGQ9+BGS5&gt;10,BGQ9+BGS5-9,BGQ9+BGS5)</f>
        <v>6</v>
      </c>
      <c r="BGT10" s="450">
        <f>IF(BGQ9+BGT5&gt;10,BGQ9+BGT5-9,BGQ9+BGT5)</f>
        <v>7</v>
      </c>
      <c r="BGU10" s="450">
        <f>IF(BGQ9+BGU5&gt;10,BGQ9+BGU5-9,BGQ9+BGU5)</f>
        <v>8</v>
      </c>
      <c r="BGV10" s="450">
        <f>IF(BGQ9+BGV5&gt;10,BGQ9+BGV5-9,BGQ9+BGV5)</f>
        <v>9</v>
      </c>
      <c r="BGW10" s="450">
        <f>IF(BGQ9+BGW5&gt;10,BGQ9+BGW5-9,BGQ9+BGW5)</f>
        <v>10</v>
      </c>
      <c r="BGX10" s="450">
        <f>IF(BGQ9+BGX5&gt;9,BGQ9+BGX5-9,BGQ9+BGX5)</f>
        <v>2</v>
      </c>
      <c r="BGY10" s="450">
        <f>IF(BGQ9+BGY5&gt;9,BGQ9+BGY5-9,BGQ9+BGY5)</f>
        <v>3</v>
      </c>
      <c r="BGZ10" s="450">
        <f>IF(BGQ9+BGZ5&gt;10,BGQ9+BGZ5-9,BGQ9+BGZ5)</f>
        <v>4</v>
      </c>
      <c r="BHA10" s="450">
        <f>IF(BGQ9+BHA5&gt;10,BGQ9+BHA5-9,BGQ9+BHA5)</f>
        <v>5</v>
      </c>
      <c r="BHB10" s="450">
        <f>IF(BGQ9+BHB5&gt;10,BGQ9+BHB5-9,BGQ9+BHB5)</f>
        <v>6</v>
      </c>
      <c r="BHC10" s="450">
        <f>IF(BGQ9+BHC5&gt;10,BGQ9+BHC5-9,BGQ9+BHC5)</f>
        <v>7</v>
      </c>
      <c r="BHD10" s="331"/>
      <c r="BHE10" s="331"/>
      <c r="BHF10" s="331"/>
      <c r="BHG10" s="331"/>
      <c r="BHH10" s="331"/>
      <c r="BHI10" s="331"/>
      <c r="BHJ10" s="331"/>
      <c r="BHK10" s="331"/>
      <c r="BHL10" s="331"/>
      <c r="BHM10" s="331"/>
      <c r="BHN10" s="331"/>
      <c r="BHO10" s="331"/>
      <c r="BHP10" s="331"/>
      <c r="BHQ10" s="331"/>
      <c r="BHR10" s="331"/>
      <c r="BHS10" s="331"/>
      <c r="BHT10" s="331"/>
      <c r="BHU10" s="331"/>
      <c r="BHV10" s="331"/>
      <c r="BHW10" s="331"/>
      <c r="BHX10" s="331"/>
      <c r="BHY10" s="331"/>
      <c r="BHZ10" s="331"/>
      <c r="BIA10" s="331"/>
      <c r="BIB10" s="331"/>
      <c r="BIC10" s="331"/>
      <c r="BID10" s="331"/>
      <c r="BIE10" s="331"/>
      <c r="BIF10" s="331"/>
      <c r="BIG10" s="331"/>
      <c r="BIH10" s="331"/>
      <c r="BII10" s="331"/>
      <c r="BIJ10" s="331"/>
      <c r="BIK10" s="331"/>
      <c r="BIL10" s="331"/>
      <c r="BIM10" s="331"/>
      <c r="BIN10" s="331"/>
      <c r="BIO10" s="331"/>
      <c r="BIP10" s="331"/>
      <c r="BIQ10" s="331"/>
      <c r="BIR10" s="331"/>
      <c r="BIS10" s="331"/>
      <c r="BIT10" s="331"/>
      <c r="BIU10" s="331"/>
      <c r="BIV10" s="331"/>
      <c r="BIW10" s="331"/>
      <c r="BIX10" s="331"/>
      <c r="BIY10" s="331"/>
      <c r="BIZ10" s="331"/>
      <c r="BJA10" s="331"/>
      <c r="BJB10" s="331"/>
      <c r="BJC10" s="331"/>
      <c r="BJD10" s="331"/>
      <c r="BJE10" s="331"/>
      <c r="BJF10" s="331"/>
      <c r="BJG10" s="331"/>
      <c r="BJH10" s="331"/>
      <c r="BJI10" s="331"/>
      <c r="BJJ10" s="331"/>
      <c r="BJK10" s="331"/>
      <c r="BJL10" s="331"/>
    </row>
    <row r="11" spans="1:1707" ht="6" hidden="1" customHeight="1" thickBot="1">
      <c r="D11" s="356" t="s">
        <v>471</v>
      </c>
      <c r="E11" s="451" t="e">
        <f>+D7+E5</f>
        <v>#VALUE!</v>
      </c>
      <c r="F11" s="451" t="e">
        <f>+D7+F5</f>
        <v>#VALUE!</v>
      </c>
      <c r="G11" s="451" t="e">
        <f>+D7+G5</f>
        <v>#VALUE!</v>
      </c>
      <c r="H11" s="451" t="e">
        <f>+D7+H5</f>
        <v>#VALUE!</v>
      </c>
      <c r="I11" s="451" t="e">
        <f>+D7+I5</f>
        <v>#VALUE!</v>
      </c>
      <c r="J11" s="451" t="e">
        <f>+D7+J5</f>
        <v>#VALUE!</v>
      </c>
      <c r="K11" s="451" t="e">
        <f>+D7+K5</f>
        <v>#VALUE!</v>
      </c>
      <c r="L11" s="451" t="e">
        <f>+D7+L5</f>
        <v>#VALUE!</v>
      </c>
      <c r="M11" s="451" t="e">
        <f>+D7+M5</f>
        <v>#VALUE!</v>
      </c>
      <c r="N11" s="451" t="e">
        <f>+D7+N5</f>
        <v>#VALUE!</v>
      </c>
      <c r="O11" s="451" t="e">
        <f>+D7+O5</f>
        <v>#VALUE!</v>
      </c>
      <c r="P11" s="451" t="e">
        <f>+D7+P5</f>
        <v>#VALUE!</v>
      </c>
      <c r="Q11" s="357"/>
      <c r="R11" s="451" t="e">
        <f>+Q7+R5</f>
        <v>#VALUE!</v>
      </c>
      <c r="S11" s="451" t="e">
        <f>+Q7+S5</f>
        <v>#VALUE!</v>
      </c>
      <c r="T11" s="451" t="e">
        <f>+Q7+T5</f>
        <v>#VALUE!</v>
      </c>
      <c r="U11" s="451" t="e">
        <f>+Q7+U5</f>
        <v>#VALUE!</v>
      </c>
      <c r="V11" s="451" t="e">
        <f>+Q7+V5</f>
        <v>#VALUE!</v>
      </c>
      <c r="W11" s="451" t="e">
        <f>+Q7+W5</f>
        <v>#VALUE!</v>
      </c>
      <c r="X11" s="451" t="e">
        <f>+Q7+X5</f>
        <v>#VALUE!</v>
      </c>
      <c r="Y11" s="451" t="e">
        <f>+Q7+Y5</f>
        <v>#VALUE!</v>
      </c>
      <c r="Z11" s="451" t="e">
        <f>+Q7+Z5</f>
        <v>#VALUE!</v>
      </c>
      <c r="AA11" s="451" t="e">
        <f>+Q7+AA5</f>
        <v>#VALUE!</v>
      </c>
      <c r="AB11" s="451" t="e">
        <f>+Q7+AB5</f>
        <v>#VALUE!</v>
      </c>
      <c r="AC11" s="451" t="e">
        <f>+Q7+AC5</f>
        <v>#VALUE!</v>
      </c>
      <c r="AD11" s="357"/>
      <c r="AE11" s="451" t="e">
        <f>+AD7+AE5</f>
        <v>#VALUE!</v>
      </c>
      <c r="AF11" s="451" t="e">
        <f>+AD7+AF5</f>
        <v>#VALUE!</v>
      </c>
      <c r="AG11" s="451" t="e">
        <f>+AD7+AG5</f>
        <v>#VALUE!</v>
      </c>
      <c r="AH11" s="451" t="e">
        <f>+AD7+AH5</f>
        <v>#VALUE!</v>
      </c>
      <c r="AI11" s="451" t="e">
        <f>+AD7+AI5</f>
        <v>#VALUE!</v>
      </c>
      <c r="AJ11" s="451" t="e">
        <f>+AD7+AJ5</f>
        <v>#VALUE!</v>
      </c>
      <c r="AK11" s="451" t="e">
        <f>+AD7+AK5</f>
        <v>#VALUE!</v>
      </c>
      <c r="AL11" s="451" t="e">
        <f>+AD7+AL5</f>
        <v>#VALUE!</v>
      </c>
      <c r="AM11" s="451" t="e">
        <f>+AD7+AM5</f>
        <v>#VALUE!</v>
      </c>
      <c r="AN11" s="451" t="e">
        <f>+AD7+AN5</f>
        <v>#VALUE!</v>
      </c>
      <c r="AO11" s="451" t="e">
        <f>+AD7+AO5</f>
        <v>#VALUE!</v>
      </c>
      <c r="AP11" s="451" t="e">
        <f>+AD7+AP5</f>
        <v>#VALUE!</v>
      </c>
      <c r="AQ11" s="338"/>
      <c r="AR11" s="451" t="e">
        <f>+AQ7+AR5</f>
        <v>#VALUE!</v>
      </c>
      <c r="AS11" s="451" t="e">
        <f>+AQ7+AS5</f>
        <v>#VALUE!</v>
      </c>
      <c r="AT11" s="451" t="e">
        <f>+AQ7+AT5</f>
        <v>#VALUE!</v>
      </c>
      <c r="AU11" s="451" t="e">
        <f>+AQ7+AU5</f>
        <v>#VALUE!</v>
      </c>
      <c r="AV11" s="451" t="e">
        <f>+AQ7+AV5</f>
        <v>#VALUE!</v>
      </c>
      <c r="AW11" s="451" t="e">
        <f>+AQ7+AW5</f>
        <v>#VALUE!</v>
      </c>
      <c r="AX11" s="451" t="e">
        <f>+AQ7+AX5</f>
        <v>#VALUE!</v>
      </c>
      <c r="AY11" s="451" t="e">
        <f>+AQ7+AY5</f>
        <v>#VALUE!</v>
      </c>
      <c r="AZ11" s="451" t="e">
        <f>+AQ7+AZ5</f>
        <v>#VALUE!</v>
      </c>
      <c r="BA11" s="451" t="e">
        <f>+AQ7+BA5</f>
        <v>#VALUE!</v>
      </c>
      <c r="BB11" s="451" t="e">
        <f>+AQ7+BB5</f>
        <v>#VALUE!</v>
      </c>
      <c r="BC11" s="451" t="e">
        <f>+AQ7+BC5</f>
        <v>#VALUE!</v>
      </c>
      <c r="BD11" s="337"/>
      <c r="BE11" s="451" t="e">
        <f>+BD7+BE5</f>
        <v>#VALUE!</v>
      </c>
      <c r="BF11" s="451" t="e">
        <f>+BD7+BF5</f>
        <v>#VALUE!</v>
      </c>
      <c r="BG11" s="451" t="e">
        <f>+BD7+BG5</f>
        <v>#VALUE!</v>
      </c>
      <c r="BH11" s="451" t="e">
        <f>+BD7+BH5</f>
        <v>#VALUE!</v>
      </c>
      <c r="BI11" s="451" t="e">
        <f>+BD7+BI5</f>
        <v>#VALUE!</v>
      </c>
      <c r="BJ11" s="451" t="e">
        <f>+BD7+BJ5</f>
        <v>#VALUE!</v>
      </c>
      <c r="BK11" s="451" t="e">
        <f>+BD7+BK5</f>
        <v>#VALUE!</v>
      </c>
      <c r="BL11" s="451" t="e">
        <f>+BD7+BL5</f>
        <v>#VALUE!</v>
      </c>
      <c r="BM11" s="451" t="e">
        <f>+BD7+BM5</f>
        <v>#VALUE!</v>
      </c>
      <c r="BN11" s="451" t="e">
        <f>+BD7+BN5</f>
        <v>#VALUE!</v>
      </c>
      <c r="BO11" s="451" t="e">
        <f>+BD7+BO5</f>
        <v>#VALUE!</v>
      </c>
      <c r="BP11" s="451" t="e">
        <f>+BD7+BP5</f>
        <v>#VALUE!</v>
      </c>
      <c r="BQ11" s="337"/>
      <c r="BR11" s="451" t="e">
        <f>+BQ7+BR5</f>
        <v>#VALUE!</v>
      </c>
      <c r="BS11" s="451" t="e">
        <f>+BQ7+BS5</f>
        <v>#VALUE!</v>
      </c>
      <c r="BT11" s="451" t="e">
        <f>+BQ7+BT5</f>
        <v>#VALUE!</v>
      </c>
      <c r="BU11" s="451" t="e">
        <f>+BQ7+BU5</f>
        <v>#VALUE!</v>
      </c>
      <c r="BV11" s="451" t="e">
        <f>+BQ7+BV5</f>
        <v>#VALUE!</v>
      </c>
      <c r="BW11" s="451" t="e">
        <f>+BQ7+BW5</f>
        <v>#VALUE!</v>
      </c>
      <c r="BX11" s="451" t="e">
        <f>+BQ7+BX5</f>
        <v>#VALUE!</v>
      </c>
      <c r="BY11" s="451" t="e">
        <f>+BQ7+BY5</f>
        <v>#VALUE!</v>
      </c>
      <c r="BZ11" s="451" t="e">
        <f>+BQ7+BZ5</f>
        <v>#VALUE!</v>
      </c>
      <c r="CA11" s="451" t="e">
        <f>+BQ7+CA5</f>
        <v>#VALUE!</v>
      </c>
      <c r="CB11" s="451" t="e">
        <f>+BQ7+CB5</f>
        <v>#VALUE!</v>
      </c>
      <c r="CC11" s="451" t="e">
        <f>+BQ7+CC5</f>
        <v>#VALUE!</v>
      </c>
      <c r="CD11" s="337"/>
      <c r="CE11" s="451" t="e">
        <f>+CD7+CE5</f>
        <v>#VALUE!</v>
      </c>
      <c r="CF11" s="451" t="e">
        <f>+CD7+CF5</f>
        <v>#VALUE!</v>
      </c>
      <c r="CG11" s="451" t="e">
        <f>+CD7+CG5</f>
        <v>#VALUE!</v>
      </c>
      <c r="CH11" s="451" t="e">
        <f>+CD7+CH5</f>
        <v>#VALUE!</v>
      </c>
      <c r="CI11" s="451" t="e">
        <f>+CD7+CI5</f>
        <v>#VALUE!</v>
      </c>
      <c r="CJ11" s="451" t="e">
        <f>+CD7+CJ5</f>
        <v>#VALUE!</v>
      </c>
      <c r="CK11" s="451" t="e">
        <f>+CD7+CK5</f>
        <v>#VALUE!</v>
      </c>
      <c r="CL11" s="451" t="e">
        <f>+CD7+CL5</f>
        <v>#VALUE!</v>
      </c>
      <c r="CM11" s="451" t="e">
        <f>+CD7+CM5</f>
        <v>#VALUE!</v>
      </c>
      <c r="CN11" s="451" t="e">
        <f>+CD7+CN5</f>
        <v>#VALUE!</v>
      </c>
      <c r="CO11" s="451" t="e">
        <f>+CD7+CO5</f>
        <v>#VALUE!</v>
      </c>
      <c r="CP11" s="451" t="e">
        <f>+CD7+CP5</f>
        <v>#VALUE!</v>
      </c>
      <c r="CQ11" s="337"/>
      <c r="CR11" s="451" t="e">
        <f>+CQ7+CR5</f>
        <v>#VALUE!</v>
      </c>
      <c r="CS11" s="451" t="e">
        <f>+CQ7+CS5</f>
        <v>#VALUE!</v>
      </c>
      <c r="CT11" s="451" t="e">
        <f>+CQ7+CT5</f>
        <v>#VALUE!</v>
      </c>
      <c r="CU11" s="451" t="e">
        <f>+CQ7+CU5</f>
        <v>#VALUE!</v>
      </c>
      <c r="CV11" s="451" t="e">
        <f>+CQ7+CV5</f>
        <v>#VALUE!</v>
      </c>
      <c r="CW11" s="451" t="e">
        <f>+CQ7+CW5</f>
        <v>#VALUE!</v>
      </c>
      <c r="CX11" s="451" t="e">
        <f>+CQ7+CX5</f>
        <v>#VALUE!</v>
      </c>
      <c r="CY11" s="451" t="e">
        <f>+CQ7+CY5</f>
        <v>#VALUE!</v>
      </c>
      <c r="CZ11" s="451" t="e">
        <f>+CQ7+CZ5</f>
        <v>#VALUE!</v>
      </c>
      <c r="DA11" s="451" t="e">
        <f>+CQ7+DA5</f>
        <v>#VALUE!</v>
      </c>
      <c r="DB11" s="451" t="e">
        <f>+CQ7+DB5</f>
        <v>#VALUE!</v>
      </c>
      <c r="DC11" s="451" t="e">
        <f>+CQ7+DC5</f>
        <v>#VALUE!</v>
      </c>
      <c r="DD11" s="337"/>
      <c r="DE11" s="451" t="e">
        <f>+DD7+DE5</f>
        <v>#VALUE!</v>
      </c>
      <c r="DF11" s="451" t="e">
        <f>+DD7+DF5</f>
        <v>#VALUE!</v>
      </c>
      <c r="DG11" s="451" t="e">
        <f>+DD7+DG5</f>
        <v>#VALUE!</v>
      </c>
      <c r="DH11" s="451" t="e">
        <f>+DD7+DH5</f>
        <v>#VALUE!</v>
      </c>
      <c r="DI11" s="451" t="e">
        <f>+DD7+DI5</f>
        <v>#VALUE!</v>
      </c>
      <c r="DJ11" s="451" t="e">
        <f>+DD7+DJ5</f>
        <v>#VALUE!</v>
      </c>
      <c r="DK11" s="451" t="e">
        <f>+DD7+DK5</f>
        <v>#VALUE!</v>
      </c>
      <c r="DL11" s="451" t="e">
        <f>+DD7+DL5</f>
        <v>#VALUE!</v>
      </c>
      <c r="DM11" s="451" t="e">
        <f>+DD7+DM5</f>
        <v>#VALUE!</v>
      </c>
      <c r="DN11" s="451" t="e">
        <f>+DD7+DN5</f>
        <v>#VALUE!</v>
      </c>
      <c r="DO11" s="451" t="e">
        <f>+DD7+DO5</f>
        <v>#VALUE!</v>
      </c>
      <c r="DP11" s="451" t="e">
        <f>+DD7+DP5</f>
        <v>#VALUE!</v>
      </c>
      <c r="DQ11" s="337"/>
      <c r="DR11" s="451" t="e">
        <f>+DQ7+DR5</f>
        <v>#VALUE!</v>
      </c>
      <c r="DS11" s="451" t="e">
        <f>+DQ7+DS5</f>
        <v>#VALUE!</v>
      </c>
      <c r="DT11" s="451" t="e">
        <f>+DQ7+DT5</f>
        <v>#VALUE!</v>
      </c>
      <c r="DU11" s="451" t="e">
        <f>+DQ7+DU5</f>
        <v>#VALUE!</v>
      </c>
      <c r="DV11" s="451" t="e">
        <f>+DQ7+DV5</f>
        <v>#VALUE!</v>
      </c>
      <c r="DW11" s="451" t="e">
        <f>+DQ7+DW5</f>
        <v>#VALUE!</v>
      </c>
      <c r="DX11" s="451" t="e">
        <f>+DQ7+DX5</f>
        <v>#VALUE!</v>
      </c>
      <c r="DY11" s="451" t="e">
        <f>+DQ7+DY5</f>
        <v>#VALUE!</v>
      </c>
      <c r="DZ11" s="451" t="e">
        <f>+DQ7+DZ5</f>
        <v>#VALUE!</v>
      </c>
      <c r="EA11" s="451" t="e">
        <f>+DQ7+EA5</f>
        <v>#VALUE!</v>
      </c>
      <c r="EB11" s="451" t="e">
        <f>+DQ7+EB5</f>
        <v>#VALUE!</v>
      </c>
      <c r="EC11" s="451" t="e">
        <f>+DQ7+EC5</f>
        <v>#VALUE!</v>
      </c>
      <c r="ED11" s="337"/>
      <c r="EE11" s="451" t="e">
        <f>+ED7+EE5</f>
        <v>#VALUE!</v>
      </c>
      <c r="EF11" s="451" t="e">
        <f>+ED7+EF5</f>
        <v>#VALUE!</v>
      </c>
      <c r="EG11" s="451" t="e">
        <f>+ED7+EG5</f>
        <v>#VALUE!</v>
      </c>
      <c r="EH11" s="451" t="e">
        <f>+ED7+EH5</f>
        <v>#VALUE!</v>
      </c>
      <c r="EI11" s="451" t="e">
        <f>+ED7+EI5</f>
        <v>#VALUE!</v>
      </c>
      <c r="EJ11" s="451" t="e">
        <f>+ED7+EJ5</f>
        <v>#VALUE!</v>
      </c>
      <c r="EK11" s="451" t="e">
        <f>+ED7+EK5</f>
        <v>#VALUE!</v>
      </c>
      <c r="EL11" s="451" t="e">
        <f>+ED7+EL5</f>
        <v>#VALUE!</v>
      </c>
      <c r="EM11" s="451" t="e">
        <f>+ED7+EM5</f>
        <v>#VALUE!</v>
      </c>
      <c r="EN11" s="451" t="e">
        <f>+ED7+EN5</f>
        <v>#VALUE!</v>
      </c>
      <c r="EO11" s="451" t="e">
        <f>+ED7+EO5</f>
        <v>#VALUE!</v>
      </c>
      <c r="EP11" s="451" t="e">
        <f>+ED7+EP5</f>
        <v>#VALUE!</v>
      </c>
      <c r="EQ11" s="337"/>
      <c r="ER11" s="451" t="e">
        <f>+EQ7+ER5</f>
        <v>#VALUE!</v>
      </c>
      <c r="ES11" s="451" t="e">
        <f>+EQ7+ES5</f>
        <v>#VALUE!</v>
      </c>
      <c r="ET11" s="451" t="e">
        <f>+EQ7+ET5</f>
        <v>#VALUE!</v>
      </c>
      <c r="EU11" s="451" t="e">
        <f>+EQ7+EU5</f>
        <v>#VALUE!</v>
      </c>
      <c r="EV11" s="451" t="e">
        <f>+EQ7+EV5</f>
        <v>#VALUE!</v>
      </c>
      <c r="EW11" s="451" t="e">
        <f>+EQ7+EW5</f>
        <v>#VALUE!</v>
      </c>
      <c r="EX11" s="451" t="e">
        <f>+EQ7+EX5</f>
        <v>#VALUE!</v>
      </c>
      <c r="EY11" s="451" t="e">
        <f>+EQ7+EY5</f>
        <v>#VALUE!</v>
      </c>
      <c r="EZ11" s="451" t="e">
        <f>+EQ7+EZ5</f>
        <v>#VALUE!</v>
      </c>
      <c r="FA11" s="451" t="e">
        <f>+EQ7+FA5</f>
        <v>#VALUE!</v>
      </c>
      <c r="FB11" s="451" t="e">
        <f>+EQ7+FB5</f>
        <v>#VALUE!</v>
      </c>
      <c r="FC11" s="451" t="e">
        <f>+EQ7+FC5</f>
        <v>#VALUE!</v>
      </c>
      <c r="FD11" s="337"/>
      <c r="FE11" s="451" t="e">
        <f>+FD7+FE5</f>
        <v>#VALUE!</v>
      </c>
      <c r="FF11" s="451" t="e">
        <f>+FD7+FF5</f>
        <v>#VALUE!</v>
      </c>
      <c r="FG11" s="451" t="e">
        <f>+FD7+FG5</f>
        <v>#VALUE!</v>
      </c>
      <c r="FH11" s="451" t="e">
        <f>+FD7+FH5</f>
        <v>#VALUE!</v>
      </c>
      <c r="FI11" s="451" t="e">
        <f>+FD7+FI5</f>
        <v>#VALUE!</v>
      </c>
      <c r="FJ11" s="451" t="e">
        <f>+FD7+FJ5</f>
        <v>#VALUE!</v>
      </c>
      <c r="FK11" s="451" t="e">
        <f>+FD7+FK5</f>
        <v>#VALUE!</v>
      </c>
      <c r="FL11" s="451" t="e">
        <f>+FD7+FL5</f>
        <v>#VALUE!</v>
      </c>
      <c r="FM11" s="451" t="e">
        <f>+FD7+FM5</f>
        <v>#VALUE!</v>
      </c>
      <c r="FN11" s="451" t="e">
        <f>+FD7+FN5</f>
        <v>#VALUE!</v>
      </c>
      <c r="FO11" s="451" t="e">
        <f>+FD7+FO5</f>
        <v>#VALUE!</v>
      </c>
      <c r="FP11" s="451" t="e">
        <f>+FD7+FP5</f>
        <v>#VALUE!</v>
      </c>
      <c r="FQ11" s="337"/>
      <c r="FR11" s="451" t="e">
        <f>+FQ7+FR5</f>
        <v>#VALUE!</v>
      </c>
      <c r="FS11" s="451" t="e">
        <f>+FQ7+FS5</f>
        <v>#VALUE!</v>
      </c>
      <c r="FT11" s="451" t="e">
        <f>+FQ7+FT5</f>
        <v>#VALUE!</v>
      </c>
      <c r="FU11" s="451" t="e">
        <f>+FQ7+FU5</f>
        <v>#VALUE!</v>
      </c>
      <c r="FV11" s="451" t="e">
        <f>+FQ7+FV5</f>
        <v>#VALUE!</v>
      </c>
      <c r="FW11" s="451" t="e">
        <f>+FQ7+FW5</f>
        <v>#VALUE!</v>
      </c>
      <c r="FX11" s="451" t="e">
        <f>+FQ7+FX5</f>
        <v>#VALUE!</v>
      </c>
      <c r="FY11" s="451" t="e">
        <f>+FQ7+FY5</f>
        <v>#VALUE!</v>
      </c>
      <c r="FZ11" s="451" t="e">
        <f>+FQ7+FZ5</f>
        <v>#VALUE!</v>
      </c>
      <c r="GA11" s="451" t="e">
        <f>+FQ7+GA5</f>
        <v>#VALUE!</v>
      </c>
      <c r="GB11" s="451" t="e">
        <f>+FQ7+GB5</f>
        <v>#VALUE!</v>
      </c>
      <c r="GC11" s="451" t="e">
        <f>+FQ7+GC5</f>
        <v>#VALUE!</v>
      </c>
      <c r="GD11" s="337"/>
      <c r="GE11" s="451" t="e">
        <f>+GD7+GE5</f>
        <v>#VALUE!</v>
      </c>
      <c r="GF11" s="451" t="e">
        <f>+GD7+GF5</f>
        <v>#VALUE!</v>
      </c>
      <c r="GG11" s="451" t="e">
        <f>+GD7+GG5</f>
        <v>#VALUE!</v>
      </c>
      <c r="GH11" s="451" t="e">
        <f>+GD7+GH5</f>
        <v>#VALUE!</v>
      </c>
      <c r="GI11" s="451" t="e">
        <f>+GD7+GI5</f>
        <v>#VALUE!</v>
      </c>
      <c r="GJ11" s="451" t="e">
        <f>+GD7+GJ5</f>
        <v>#VALUE!</v>
      </c>
      <c r="GK11" s="451" t="e">
        <f>+GD7+GK5</f>
        <v>#VALUE!</v>
      </c>
      <c r="GL11" s="451" t="e">
        <f>+GD7+GL5</f>
        <v>#VALUE!</v>
      </c>
      <c r="GM11" s="451" t="e">
        <f>+GD7+GM5</f>
        <v>#VALUE!</v>
      </c>
      <c r="GN11" s="451" t="e">
        <f>+GD7+GN5</f>
        <v>#VALUE!</v>
      </c>
      <c r="GO11" s="451" t="e">
        <f>+GD7+GO5</f>
        <v>#VALUE!</v>
      </c>
      <c r="GP11" s="451" t="e">
        <f>+GD7+GP5</f>
        <v>#VALUE!</v>
      </c>
      <c r="GQ11" s="337"/>
      <c r="GR11" s="451" t="e">
        <f>+GQ7+GR5</f>
        <v>#VALUE!</v>
      </c>
      <c r="GS11" s="451" t="e">
        <f>+GQ7+GS5</f>
        <v>#VALUE!</v>
      </c>
      <c r="GT11" s="451" t="e">
        <f>+GQ7+GT5</f>
        <v>#VALUE!</v>
      </c>
      <c r="GU11" s="451" t="e">
        <f>+GQ7+GU5</f>
        <v>#VALUE!</v>
      </c>
      <c r="GV11" s="451" t="e">
        <f>+GQ7+GV5</f>
        <v>#VALUE!</v>
      </c>
      <c r="GW11" s="451" t="e">
        <f>+GQ7+GW5</f>
        <v>#VALUE!</v>
      </c>
      <c r="GX11" s="451" t="e">
        <f>+GQ7+GX5</f>
        <v>#VALUE!</v>
      </c>
      <c r="GY11" s="451" t="e">
        <f>+GQ7+GY5</f>
        <v>#VALUE!</v>
      </c>
      <c r="GZ11" s="451" t="e">
        <f>+GQ7+GZ5</f>
        <v>#VALUE!</v>
      </c>
      <c r="HA11" s="451" t="e">
        <f>+GQ7+HA5</f>
        <v>#VALUE!</v>
      </c>
      <c r="HB11" s="451" t="e">
        <f>+GQ7+HB5</f>
        <v>#VALUE!</v>
      </c>
      <c r="HC11" s="451" t="e">
        <f>+GQ7+HC5</f>
        <v>#VALUE!</v>
      </c>
      <c r="HD11" s="337"/>
      <c r="HE11" s="451" t="e">
        <f>+HD7+HE5</f>
        <v>#VALUE!</v>
      </c>
      <c r="HF11" s="451" t="e">
        <f>+HD7+HF5</f>
        <v>#VALUE!</v>
      </c>
      <c r="HG11" s="451" t="e">
        <f>+HD7+HG5</f>
        <v>#VALUE!</v>
      </c>
      <c r="HH11" s="451" t="e">
        <f>+HD7+HH5</f>
        <v>#VALUE!</v>
      </c>
      <c r="HI11" s="451" t="e">
        <f>+HD7+HI5</f>
        <v>#VALUE!</v>
      </c>
      <c r="HJ11" s="451" t="e">
        <f>+HD7+HJ5</f>
        <v>#VALUE!</v>
      </c>
      <c r="HK11" s="451" t="e">
        <f>+HD7+HK5</f>
        <v>#VALUE!</v>
      </c>
      <c r="HL11" s="451" t="e">
        <f>+HD7+HL5</f>
        <v>#VALUE!</v>
      </c>
      <c r="HM11" s="451" t="e">
        <f>+HD7+HM5</f>
        <v>#VALUE!</v>
      </c>
      <c r="HN11" s="451" t="e">
        <f>+HD7+HN5</f>
        <v>#VALUE!</v>
      </c>
      <c r="HO11" s="451" t="e">
        <f>+HD7+HO5</f>
        <v>#VALUE!</v>
      </c>
      <c r="HP11" s="451" t="e">
        <f>+HD7+HP5</f>
        <v>#VALUE!</v>
      </c>
      <c r="HQ11" s="337"/>
      <c r="HR11" s="451" t="e">
        <f>+HQ7+HR5</f>
        <v>#VALUE!</v>
      </c>
      <c r="HS11" s="451" t="e">
        <f>+HQ7+HS5</f>
        <v>#VALUE!</v>
      </c>
      <c r="HT11" s="451" t="e">
        <f>+HQ7+HT5</f>
        <v>#VALUE!</v>
      </c>
      <c r="HU11" s="451" t="e">
        <f>+HQ7+HU5</f>
        <v>#VALUE!</v>
      </c>
      <c r="HV11" s="451" t="e">
        <f>+HQ7+HV5</f>
        <v>#VALUE!</v>
      </c>
      <c r="HW11" s="451" t="e">
        <f>+HQ7+HW5</f>
        <v>#VALUE!</v>
      </c>
      <c r="HX11" s="451" t="e">
        <f>+HQ7+HX5</f>
        <v>#VALUE!</v>
      </c>
      <c r="HY11" s="451" t="e">
        <f>+HQ7+HY5</f>
        <v>#VALUE!</v>
      </c>
      <c r="HZ11" s="451" t="e">
        <f>+HQ7+HZ5</f>
        <v>#VALUE!</v>
      </c>
      <c r="IA11" s="451" t="e">
        <f>+HQ7+IA5</f>
        <v>#VALUE!</v>
      </c>
      <c r="IB11" s="451" t="e">
        <f>+HQ7+IB5</f>
        <v>#VALUE!</v>
      </c>
      <c r="IC11" s="451" t="e">
        <f>+HQ7+IC5</f>
        <v>#VALUE!</v>
      </c>
      <c r="ID11" s="337"/>
      <c r="IE11" s="451" t="e">
        <f>+ID7+IE5</f>
        <v>#VALUE!</v>
      </c>
      <c r="IF11" s="451" t="e">
        <f>+ID7+IF5</f>
        <v>#VALUE!</v>
      </c>
      <c r="IG11" s="451" t="e">
        <f>+ID7+IG5</f>
        <v>#VALUE!</v>
      </c>
      <c r="IH11" s="451" t="e">
        <f>+ID7+IH5</f>
        <v>#VALUE!</v>
      </c>
      <c r="II11" s="451" t="e">
        <f>+ID7+II5</f>
        <v>#VALUE!</v>
      </c>
      <c r="IJ11" s="451" t="e">
        <f>+ID7+IJ5</f>
        <v>#VALUE!</v>
      </c>
      <c r="IK11" s="451" t="e">
        <f>+ID7+IK5</f>
        <v>#VALUE!</v>
      </c>
      <c r="IL11" s="451" t="e">
        <f>+ID7+IL5</f>
        <v>#VALUE!</v>
      </c>
      <c r="IM11" s="451" t="e">
        <f>+ID7+IM5</f>
        <v>#VALUE!</v>
      </c>
      <c r="IN11" s="451" t="e">
        <f>+ID7+IN5</f>
        <v>#VALUE!</v>
      </c>
      <c r="IO11" s="451" t="e">
        <f>+ID7+IO5</f>
        <v>#VALUE!</v>
      </c>
      <c r="IP11" s="451" t="e">
        <f>+ID7+IP5</f>
        <v>#VALUE!</v>
      </c>
      <c r="IQ11" s="337"/>
      <c r="IR11" s="451" t="e">
        <f>+IQ7+IR5</f>
        <v>#VALUE!</v>
      </c>
      <c r="IS11" s="451" t="e">
        <f>+IQ7+IS5</f>
        <v>#VALUE!</v>
      </c>
      <c r="IT11" s="451" t="e">
        <f>+IQ7+IT5</f>
        <v>#VALUE!</v>
      </c>
      <c r="IU11" s="451" t="e">
        <f>+IQ7+IU5</f>
        <v>#VALUE!</v>
      </c>
      <c r="IV11" s="451" t="e">
        <f>+IQ7+IV5</f>
        <v>#VALUE!</v>
      </c>
      <c r="IW11" s="451" t="e">
        <f>+IQ7+IW5</f>
        <v>#VALUE!</v>
      </c>
      <c r="IX11" s="451" t="e">
        <f>+IQ7+IX5</f>
        <v>#VALUE!</v>
      </c>
      <c r="IY11" s="451" t="e">
        <f>+IQ7+IY5</f>
        <v>#VALUE!</v>
      </c>
      <c r="IZ11" s="451" t="e">
        <f>+IQ7+IZ5</f>
        <v>#VALUE!</v>
      </c>
      <c r="JA11" s="451" t="e">
        <f>+IQ7+JA5</f>
        <v>#VALUE!</v>
      </c>
      <c r="JB11" s="451" t="e">
        <f>+IQ7+JB5</f>
        <v>#VALUE!</v>
      </c>
      <c r="JC11" s="451" t="e">
        <f>+IQ7+JC5</f>
        <v>#VALUE!</v>
      </c>
      <c r="JD11" s="337"/>
      <c r="JE11" s="451" t="e">
        <f>+JD7+JE5</f>
        <v>#VALUE!</v>
      </c>
      <c r="JF11" s="451" t="e">
        <f>+JD7+JF5</f>
        <v>#VALUE!</v>
      </c>
      <c r="JG11" s="451" t="e">
        <f>+JD7+JG5</f>
        <v>#VALUE!</v>
      </c>
      <c r="JH11" s="451" t="e">
        <f>+JD7+JH5</f>
        <v>#VALUE!</v>
      </c>
      <c r="JI11" s="451" t="e">
        <f>+JD7+JI5</f>
        <v>#VALUE!</v>
      </c>
      <c r="JJ11" s="451" t="e">
        <f>+JD7+JJ5</f>
        <v>#VALUE!</v>
      </c>
      <c r="JK11" s="451" t="e">
        <f>+JD7+JK5</f>
        <v>#VALUE!</v>
      </c>
      <c r="JL11" s="451" t="e">
        <f>+JD7+JL5</f>
        <v>#VALUE!</v>
      </c>
      <c r="JM11" s="451" t="e">
        <f>+JD7+JM5</f>
        <v>#VALUE!</v>
      </c>
      <c r="JN11" s="451" t="e">
        <f>+JD7+JN5</f>
        <v>#VALUE!</v>
      </c>
      <c r="JO11" s="451" t="e">
        <f>+JD7+JO5</f>
        <v>#VALUE!</v>
      </c>
      <c r="JP11" s="451" t="e">
        <f>+JD7+JP5</f>
        <v>#VALUE!</v>
      </c>
      <c r="JQ11" s="337"/>
      <c r="JR11" s="451" t="e">
        <f>+JQ7+JR5</f>
        <v>#VALUE!</v>
      </c>
      <c r="JS11" s="451" t="e">
        <f>+JQ7+JS5</f>
        <v>#VALUE!</v>
      </c>
      <c r="JT11" s="451" t="e">
        <f>+JQ7+JT5</f>
        <v>#VALUE!</v>
      </c>
      <c r="JU11" s="451" t="e">
        <f>+JQ7+JU5</f>
        <v>#VALUE!</v>
      </c>
      <c r="JV11" s="451" t="e">
        <f>+JQ7+JV5</f>
        <v>#VALUE!</v>
      </c>
      <c r="JW11" s="451" t="e">
        <f>+JQ7+JW5</f>
        <v>#VALUE!</v>
      </c>
      <c r="JX11" s="451" t="e">
        <f>+JQ7+JX5</f>
        <v>#VALUE!</v>
      </c>
      <c r="JY11" s="451" t="e">
        <f>+JQ7+JY5</f>
        <v>#VALUE!</v>
      </c>
      <c r="JZ11" s="451" t="e">
        <f>+JQ7+JZ5</f>
        <v>#VALUE!</v>
      </c>
      <c r="KA11" s="451" t="e">
        <f>+JQ7+KA5</f>
        <v>#VALUE!</v>
      </c>
      <c r="KB11" s="451" t="e">
        <f>+JQ7+KB5</f>
        <v>#VALUE!</v>
      </c>
      <c r="KC11" s="451" t="e">
        <f>+JQ7+KC5</f>
        <v>#VALUE!</v>
      </c>
      <c r="KD11" s="337"/>
      <c r="KE11" s="451" t="e">
        <f>+KD7+KE5</f>
        <v>#VALUE!</v>
      </c>
      <c r="KF11" s="451" t="e">
        <f>+KD7+KF5</f>
        <v>#VALUE!</v>
      </c>
      <c r="KG11" s="451" t="e">
        <f>+KD7+KG5</f>
        <v>#VALUE!</v>
      </c>
      <c r="KH11" s="451" t="e">
        <f>+KD7+KH5</f>
        <v>#VALUE!</v>
      </c>
      <c r="KI11" s="451" t="e">
        <f>+KD7+KI5</f>
        <v>#VALUE!</v>
      </c>
      <c r="KJ11" s="451" t="e">
        <f>+KD7+KJ5</f>
        <v>#VALUE!</v>
      </c>
      <c r="KK11" s="451" t="e">
        <f>+KD7+KK5</f>
        <v>#VALUE!</v>
      </c>
      <c r="KL11" s="451" t="e">
        <f>+KD7+KL5</f>
        <v>#VALUE!</v>
      </c>
      <c r="KM11" s="451" t="e">
        <f>+KD7+KM5</f>
        <v>#VALUE!</v>
      </c>
      <c r="KN11" s="451" t="e">
        <f>+KD7+KN5</f>
        <v>#VALUE!</v>
      </c>
      <c r="KO11" s="451" t="e">
        <f>+KD7+KO5</f>
        <v>#VALUE!</v>
      </c>
      <c r="KP11" s="451" t="e">
        <f>+KD7+KP5</f>
        <v>#VALUE!</v>
      </c>
      <c r="KQ11" s="337"/>
      <c r="KR11" s="451" t="e">
        <f>+KQ7+KR5</f>
        <v>#VALUE!</v>
      </c>
      <c r="KS11" s="451" t="e">
        <f>+KQ7+KS5</f>
        <v>#VALUE!</v>
      </c>
      <c r="KT11" s="451" t="e">
        <f>+KQ7+KT5</f>
        <v>#VALUE!</v>
      </c>
      <c r="KU11" s="451" t="e">
        <f>+KQ7+KU5</f>
        <v>#VALUE!</v>
      </c>
      <c r="KV11" s="451" t="e">
        <f>+KQ7+KV5</f>
        <v>#VALUE!</v>
      </c>
      <c r="KW11" s="451" t="e">
        <f>+KQ7+KW5</f>
        <v>#VALUE!</v>
      </c>
      <c r="KX11" s="451" t="e">
        <f>+KQ7+KX5</f>
        <v>#VALUE!</v>
      </c>
      <c r="KY11" s="451" t="e">
        <f>+KQ7+KY5</f>
        <v>#VALUE!</v>
      </c>
      <c r="KZ11" s="451" t="e">
        <f>+KQ7+KZ5</f>
        <v>#VALUE!</v>
      </c>
      <c r="LA11" s="451" t="e">
        <f>+KQ7+LA5</f>
        <v>#VALUE!</v>
      </c>
      <c r="LB11" s="451" t="e">
        <f>+KQ7+LB5</f>
        <v>#VALUE!</v>
      </c>
      <c r="LC11" s="451" t="e">
        <f>+KQ7+LC5</f>
        <v>#VALUE!</v>
      </c>
      <c r="LD11" s="337"/>
      <c r="LE11" s="451" t="e">
        <f>+LD7+LE5</f>
        <v>#VALUE!</v>
      </c>
      <c r="LF11" s="451" t="e">
        <f>+LD7+LF5</f>
        <v>#VALUE!</v>
      </c>
      <c r="LG11" s="451" t="e">
        <f>+LD7+LG5</f>
        <v>#VALUE!</v>
      </c>
      <c r="LH11" s="451" t="e">
        <f>+LD7+LH5</f>
        <v>#VALUE!</v>
      </c>
      <c r="LI11" s="451" t="e">
        <f>+LD7+LI5</f>
        <v>#VALUE!</v>
      </c>
      <c r="LJ11" s="451" t="e">
        <f>+LD7+LJ5</f>
        <v>#VALUE!</v>
      </c>
      <c r="LK11" s="451" t="e">
        <f>+LD7+LK5</f>
        <v>#VALUE!</v>
      </c>
      <c r="LL11" s="451" t="e">
        <f>+LD7+LL5</f>
        <v>#VALUE!</v>
      </c>
      <c r="LM11" s="451" t="e">
        <f>+LD7+LM5</f>
        <v>#VALUE!</v>
      </c>
      <c r="LN11" s="451" t="e">
        <f>+LD7+LN5</f>
        <v>#VALUE!</v>
      </c>
      <c r="LO11" s="451" t="e">
        <f>+LD7+LO5</f>
        <v>#VALUE!</v>
      </c>
      <c r="LP11" s="451" t="e">
        <f>+LD7+LP5</f>
        <v>#VALUE!</v>
      </c>
      <c r="LQ11" s="337"/>
      <c r="LR11" s="451" t="e">
        <f>+LQ7+LR5</f>
        <v>#VALUE!</v>
      </c>
      <c r="LS11" s="451" t="e">
        <f>+LQ7+LS5</f>
        <v>#VALUE!</v>
      </c>
      <c r="LT11" s="451" t="e">
        <f>+LQ7+LT5</f>
        <v>#VALUE!</v>
      </c>
      <c r="LU11" s="451" t="e">
        <f>+LQ7+LU5</f>
        <v>#VALUE!</v>
      </c>
      <c r="LV11" s="451" t="e">
        <f>+LQ7+LV5</f>
        <v>#VALUE!</v>
      </c>
      <c r="LW11" s="451" t="e">
        <f>+LQ7+LW5</f>
        <v>#VALUE!</v>
      </c>
      <c r="LX11" s="451" t="e">
        <f>+LQ7+LX5</f>
        <v>#VALUE!</v>
      </c>
      <c r="LY11" s="451" t="e">
        <f>+LQ7+LY5</f>
        <v>#VALUE!</v>
      </c>
      <c r="LZ11" s="451" t="e">
        <f>+LQ7+LZ5</f>
        <v>#VALUE!</v>
      </c>
      <c r="MA11" s="451" t="e">
        <f>+LQ7+MA5</f>
        <v>#VALUE!</v>
      </c>
      <c r="MB11" s="451" t="e">
        <f>+LQ7+MB5</f>
        <v>#VALUE!</v>
      </c>
      <c r="MC11" s="451" t="e">
        <f>+LQ7+MC5</f>
        <v>#VALUE!</v>
      </c>
      <c r="MD11" s="337"/>
      <c r="ME11" s="451" t="e">
        <f>+MD7+ME5</f>
        <v>#VALUE!</v>
      </c>
      <c r="MF11" s="451" t="e">
        <f>+MD7+MF5</f>
        <v>#VALUE!</v>
      </c>
      <c r="MG11" s="451" t="e">
        <f>+MD7+MG5</f>
        <v>#VALUE!</v>
      </c>
      <c r="MH11" s="451" t="e">
        <f>+MD7+MH5</f>
        <v>#VALUE!</v>
      </c>
      <c r="MI11" s="451" t="e">
        <f>+MD7+MI5</f>
        <v>#VALUE!</v>
      </c>
      <c r="MJ11" s="451" t="e">
        <f>+MD7+MJ5</f>
        <v>#VALUE!</v>
      </c>
      <c r="MK11" s="451" t="e">
        <f>+MD7+MK5</f>
        <v>#VALUE!</v>
      </c>
      <c r="ML11" s="451" t="e">
        <f>+MD7+ML5</f>
        <v>#VALUE!</v>
      </c>
      <c r="MM11" s="451" t="e">
        <f>+MD7+MM5</f>
        <v>#VALUE!</v>
      </c>
      <c r="MN11" s="451" t="e">
        <f>+MD7+MN5</f>
        <v>#VALUE!</v>
      </c>
      <c r="MO11" s="451" t="e">
        <f>+MD7+MO5</f>
        <v>#VALUE!</v>
      </c>
      <c r="MP11" s="451" t="e">
        <f>+MD7+MP5</f>
        <v>#VALUE!</v>
      </c>
      <c r="MQ11" s="337"/>
      <c r="MR11" s="451" t="e">
        <f>+MQ7+MR5</f>
        <v>#VALUE!</v>
      </c>
      <c r="MS11" s="451" t="e">
        <f>+MQ7+MS5</f>
        <v>#VALUE!</v>
      </c>
      <c r="MT11" s="451" t="e">
        <f>+MQ7+MT5</f>
        <v>#VALUE!</v>
      </c>
      <c r="MU11" s="451" t="e">
        <f>+MQ7+MU5</f>
        <v>#VALUE!</v>
      </c>
      <c r="MV11" s="451" t="e">
        <f>+MQ7+MV5</f>
        <v>#VALUE!</v>
      </c>
      <c r="MW11" s="451" t="e">
        <f>+MQ7+MW5</f>
        <v>#VALUE!</v>
      </c>
      <c r="MX11" s="451" t="e">
        <f>+MQ7+MX5</f>
        <v>#VALUE!</v>
      </c>
      <c r="MY11" s="451" t="e">
        <f>+MQ7+MY5</f>
        <v>#VALUE!</v>
      </c>
      <c r="MZ11" s="451" t="e">
        <f>+MQ7+MZ5</f>
        <v>#VALUE!</v>
      </c>
      <c r="NA11" s="451" t="e">
        <f>+MQ7+NA5</f>
        <v>#VALUE!</v>
      </c>
      <c r="NB11" s="451" t="e">
        <f>+MQ7+NB5</f>
        <v>#VALUE!</v>
      </c>
      <c r="NC11" s="451" t="e">
        <f>+MQ7+NC5</f>
        <v>#VALUE!</v>
      </c>
      <c r="ND11" s="337"/>
      <c r="NE11" s="451" t="e">
        <f>+ND7+NE5</f>
        <v>#VALUE!</v>
      </c>
      <c r="NF11" s="451" t="e">
        <f>+ND7+NF5</f>
        <v>#VALUE!</v>
      </c>
      <c r="NG11" s="451" t="e">
        <f>+ND7+NG5</f>
        <v>#VALUE!</v>
      </c>
      <c r="NH11" s="451" t="e">
        <f>+ND7+NH5</f>
        <v>#VALUE!</v>
      </c>
      <c r="NI11" s="451" t="e">
        <f>+ND7+NI5</f>
        <v>#VALUE!</v>
      </c>
      <c r="NJ11" s="451" t="e">
        <f>+ND7+NJ5</f>
        <v>#VALUE!</v>
      </c>
      <c r="NK11" s="451" t="e">
        <f>+ND7+NK5</f>
        <v>#VALUE!</v>
      </c>
      <c r="NL11" s="451" t="e">
        <f>+ND7+NL5</f>
        <v>#VALUE!</v>
      </c>
      <c r="NM11" s="451" t="e">
        <f>+ND7+NM5</f>
        <v>#VALUE!</v>
      </c>
      <c r="NN11" s="451" t="e">
        <f>+ND7+NN5</f>
        <v>#VALUE!</v>
      </c>
      <c r="NO11" s="451" t="e">
        <f>+ND7+NO5</f>
        <v>#VALUE!</v>
      </c>
      <c r="NP11" s="451" t="e">
        <f>+ND7+NP5</f>
        <v>#VALUE!</v>
      </c>
      <c r="NQ11" s="337"/>
      <c r="NR11" s="451" t="e">
        <f>+NQ7+NR5</f>
        <v>#VALUE!</v>
      </c>
      <c r="NS11" s="451" t="e">
        <f>+NQ7+NS5</f>
        <v>#VALUE!</v>
      </c>
      <c r="NT11" s="451" t="e">
        <f>+NQ7+NT5</f>
        <v>#VALUE!</v>
      </c>
      <c r="NU11" s="451" t="e">
        <f>+NQ7+NU5</f>
        <v>#VALUE!</v>
      </c>
      <c r="NV11" s="451" t="e">
        <f>+NQ7+NV5</f>
        <v>#VALUE!</v>
      </c>
      <c r="NW11" s="451" t="e">
        <f>+NQ7+NW5</f>
        <v>#VALUE!</v>
      </c>
      <c r="NX11" s="451" t="e">
        <f>+NQ7+NX5</f>
        <v>#VALUE!</v>
      </c>
      <c r="NY11" s="451" t="e">
        <f>+NQ7+NY5</f>
        <v>#VALUE!</v>
      </c>
      <c r="NZ11" s="451" t="e">
        <f>+NQ7+NZ5</f>
        <v>#VALUE!</v>
      </c>
      <c r="OA11" s="451" t="e">
        <f>+NQ7+OA5</f>
        <v>#VALUE!</v>
      </c>
      <c r="OB11" s="451" t="e">
        <f>+NQ7+OB5</f>
        <v>#VALUE!</v>
      </c>
      <c r="OC11" s="451" t="e">
        <f>+NQ7+OC5</f>
        <v>#VALUE!</v>
      </c>
      <c r="OD11" s="337"/>
      <c r="OE11" s="451" t="e">
        <f>+OD7+OE5</f>
        <v>#VALUE!</v>
      </c>
      <c r="OF11" s="451" t="e">
        <f>+OD7+OF5</f>
        <v>#VALUE!</v>
      </c>
      <c r="OG11" s="451" t="e">
        <f>+OD7+OG5</f>
        <v>#VALUE!</v>
      </c>
      <c r="OH11" s="451" t="e">
        <f>+OD7+OH5</f>
        <v>#VALUE!</v>
      </c>
      <c r="OI11" s="451" t="e">
        <f>+OD7+OI5</f>
        <v>#VALUE!</v>
      </c>
      <c r="OJ11" s="451" t="e">
        <f>+OD7+OJ5</f>
        <v>#VALUE!</v>
      </c>
      <c r="OK11" s="451" t="e">
        <f>+OD7+OK5</f>
        <v>#VALUE!</v>
      </c>
      <c r="OL11" s="451" t="e">
        <f>+OD7+OL5</f>
        <v>#VALUE!</v>
      </c>
      <c r="OM11" s="451" t="e">
        <f>+OD7+OM5</f>
        <v>#VALUE!</v>
      </c>
      <c r="ON11" s="451" t="e">
        <f>+OD7+ON5</f>
        <v>#VALUE!</v>
      </c>
      <c r="OO11" s="451" t="e">
        <f>+OD7+OO5</f>
        <v>#VALUE!</v>
      </c>
      <c r="OP11" s="451" t="e">
        <f>+OD7+OP5</f>
        <v>#VALUE!</v>
      </c>
      <c r="OQ11" s="337"/>
      <c r="OR11" s="451" t="e">
        <f>+OQ7+OR5</f>
        <v>#VALUE!</v>
      </c>
      <c r="OS11" s="451" t="e">
        <f>+OQ7+OS5</f>
        <v>#VALUE!</v>
      </c>
      <c r="OT11" s="451" t="e">
        <f>+OQ7+OT5</f>
        <v>#VALUE!</v>
      </c>
      <c r="OU11" s="451" t="e">
        <f>+OQ7+OU5</f>
        <v>#VALUE!</v>
      </c>
      <c r="OV11" s="451" t="e">
        <f>+OQ7+OV5</f>
        <v>#VALUE!</v>
      </c>
      <c r="OW11" s="451" t="e">
        <f>+OQ7+OW5</f>
        <v>#VALUE!</v>
      </c>
      <c r="OX11" s="451" t="e">
        <f>+OQ7+OX5</f>
        <v>#VALUE!</v>
      </c>
      <c r="OY11" s="451" t="e">
        <f>+OQ7+OY5</f>
        <v>#VALUE!</v>
      </c>
      <c r="OZ11" s="451" t="e">
        <f>+OQ7+OZ5</f>
        <v>#VALUE!</v>
      </c>
      <c r="PA11" s="451" t="e">
        <f>+OQ7+PA5</f>
        <v>#VALUE!</v>
      </c>
      <c r="PB11" s="451" t="e">
        <f>+OQ7+PB5</f>
        <v>#VALUE!</v>
      </c>
      <c r="PC11" s="451" t="e">
        <f>+OQ7+PC5</f>
        <v>#VALUE!</v>
      </c>
      <c r="PD11" s="337"/>
      <c r="PE11" s="451" t="e">
        <f>+PD7+PE5</f>
        <v>#VALUE!</v>
      </c>
      <c r="PF11" s="451" t="e">
        <f>+PD7+PF5</f>
        <v>#VALUE!</v>
      </c>
      <c r="PG11" s="451" t="e">
        <f>+PD7+PG5</f>
        <v>#VALUE!</v>
      </c>
      <c r="PH11" s="451" t="e">
        <f>+PD7+PH5</f>
        <v>#VALUE!</v>
      </c>
      <c r="PI11" s="451" t="e">
        <f>+PD7+PI5</f>
        <v>#VALUE!</v>
      </c>
      <c r="PJ11" s="451" t="e">
        <f>+PD7+PJ5</f>
        <v>#VALUE!</v>
      </c>
      <c r="PK11" s="451" t="e">
        <f>+PD7+PK5</f>
        <v>#VALUE!</v>
      </c>
      <c r="PL11" s="451" t="e">
        <f>+PD7+PL5</f>
        <v>#VALUE!</v>
      </c>
      <c r="PM11" s="451" t="e">
        <f>+PD7+PM5</f>
        <v>#VALUE!</v>
      </c>
      <c r="PN11" s="451" t="e">
        <f>+PD7+PN5</f>
        <v>#VALUE!</v>
      </c>
      <c r="PO11" s="451" t="e">
        <f>+PD7+PO5</f>
        <v>#VALUE!</v>
      </c>
      <c r="PP11" s="451" t="e">
        <f>+PD7+PP5</f>
        <v>#VALUE!</v>
      </c>
      <c r="PQ11" s="337"/>
      <c r="PR11" s="451" t="e">
        <f>+PQ7+PR5</f>
        <v>#VALUE!</v>
      </c>
      <c r="PS11" s="451" t="e">
        <f>+PQ7+PS5</f>
        <v>#VALUE!</v>
      </c>
      <c r="PT11" s="451" t="e">
        <f>+PQ7+PT5</f>
        <v>#VALUE!</v>
      </c>
      <c r="PU11" s="451" t="e">
        <f>+PQ7+PU5</f>
        <v>#VALUE!</v>
      </c>
      <c r="PV11" s="451" t="e">
        <f>+PQ7+PV5</f>
        <v>#VALUE!</v>
      </c>
      <c r="PW11" s="451" t="e">
        <f>+PQ7+PW5</f>
        <v>#VALUE!</v>
      </c>
      <c r="PX11" s="451" t="e">
        <f>+PQ7+PX5</f>
        <v>#VALUE!</v>
      </c>
      <c r="PY11" s="451" t="e">
        <f>+PQ7+PY5</f>
        <v>#VALUE!</v>
      </c>
      <c r="PZ11" s="451" t="e">
        <f>+PQ7+PZ5</f>
        <v>#VALUE!</v>
      </c>
      <c r="QA11" s="451" t="e">
        <f>+PQ7+QA5</f>
        <v>#VALUE!</v>
      </c>
      <c r="QB11" s="451" t="e">
        <f>+PQ7+QB5</f>
        <v>#VALUE!</v>
      </c>
      <c r="QC11" s="451" t="e">
        <f>+PQ7+QC5</f>
        <v>#VALUE!</v>
      </c>
      <c r="QD11" s="337"/>
      <c r="QE11" s="451" t="e">
        <f>+QD7+QE5</f>
        <v>#VALUE!</v>
      </c>
      <c r="QF11" s="451" t="e">
        <f>+QD7+QF5</f>
        <v>#VALUE!</v>
      </c>
      <c r="QG11" s="451" t="e">
        <f>+QD7+QG5</f>
        <v>#VALUE!</v>
      </c>
      <c r="QH11" s="451" t="e">
        <f>+QD7+QH5</f>
        <v>#VALUE!</v>
      </c>
      <c r="QI11" s="451" t="e">
        <f>+QD7+QI5</f>
        <v>#VALUE!</v>
      </c>
      <c r="QJ11" s="451" t="e">
        <f>+QD7+QJ5</f>
        <v>#VALUE!</v>
      </c>
      <c r="QK11" s="451" t="e">
        <f>+QD7+QK5</f>
        <v>#VALUE!</v>
      </c>
      <c r="QL11" s="451" t="e">
        <f>+QD7+QL5</f>
        <v>#VALUE!</v>
      </c>
      <c r="QM11" s="451" t="e">
        <f>+QD7+QM5</f>
        <v>#VALUE!</v>
      </c>
      <c r="QN11" s="451" t="e">
        <f>+QD7+QN5</f>
        <v>#VALUE!</v>
      </c>
      <c r="QO11" s="451" t="e">
        <f>+QD7+QO5</f>
        <v>#VALUE!</v>
      </c>
      <c r="QP11" s="451" t="e">
        <f>+QD7+QP5</f>
        <v>#VALUE!</v>
      </c>
      <c r="QQ11" s="337"/>
      <c r="QR11" s="451" t="e">
        <f>+QQ7+QR5</f>
        <v>#VALUE!</v>
      </c>
      <c r="QS11" s="451" t="e">
        <f>+QQ7+QS5</f>
        <v>#VALUE!</v>
      </c>
      <c r="QT11" s="451" t="e">
        <f>+QQ7+QT5</f>
        <v>#VALUE!</v>
      </c>
      <c r="QU11" s="451" t="e">
        <f>+QQ7+QU5</f>
        <v>#VALUE!</v>
      </c>
      <c r="QV11" s="451" t="e">
        <f>+QQ7+QV5</f>
        <v>#VALUE!</v>
      </c>
      <c r="QW11" s="451" t="e">
        <f>+QQ7+QW5</f>
        <v>#VALUE!</v>
      </c>
      <c r="QX11" s="451" t="e">
        <f>+QQ7+QX5</f>
        <v>#VALUE!</v>
      </c>
      <c r="QY11" s="451" t="e">
        <f>+QQ7+QY5</f>
        <v>#VALUE!</v>
      </c>
      <c r="QZ11" s="451" t="e">
        <f>+QQ7+QZ5</f>
        <v>#VALUE!</v>
      </c>
      <c r="RA11" s="451" t="e">
        <f>+QQ7+RA5</f>
        <v>#VALUE!</v>
      </c>
      <c r="RB11" s="451" t="e">
        <f>+QQ7+RB5</f>
        <v>#VALUE!</v>
      </c>
      <c r="RC11" s="451" t="e">
        <f>+QQ7+RC5</f>
        <v>#VALUE!</v>
      </c>
      <c r="RD11" s="337"/>
      <c r="RE11" s="451" t="e">
        <f>+RD7+RE5</f>
        <v>#VALUE!</v>
      </c>
      <c r="RF11" s="451" t="e">
        <f>+RD7+RF5</f>
        <v>#VALUE!</v>
      </c>
      <c r="RG11" s="451" t="e">
        <f>+RD7+RG5</f>
        <v>#VALUE!</v>
      </c>
      <c r="RH11" s="451" t="e">
        <f>+RD7+RH5</f>
        <v>#VALUE!</v>
      </c>
      <c r="RI11" s="451" t="e">
        <f>+RD7+RI5</f>
        <v>#VALUE!</v>
      </c>
      <c r="RJ11" s="451" t="e">
        <f>+RD7+RJ5</f>
        <v>#VALUE!</v>
      </c>
      <c r="RK11" s="451" t="e">
        <f>+RD7+RK5</f>
        <v>#VALUE!</v>
      </c>
      <c r="RL11" s="451" t="e">
        <f>+RD7+RL5</f>
        <v>#VALUE!</v>
      </c>
      <c r="RM11" s="451" t="e">
        <f>+RD7+RM5</f>
        <v>#VALUE!</v>
      </c>
      <c r="RN11" s="451" t="e">
        <f>+RD7+RN5</f>
        <v>#VALUE!</v>
      </c>
      <c r="RO11" s="451" t="e">
        <f>+RD7+RO5</f>
        <v>#VALUE!</v>
      </c>
      <c r="RP11" s="451" t="e">
        <f>+RD7+RP5</f>
        <v>#VALUE!</v>
      </c>
      <c r="RQ11" s="337"/>
      <c r="RR11" s="451" t="e">
        <f>+RQ7+RR5</f>
        <v>#VALUE!</v>
      </c>
      <c r="RS11" s="451" t="e">
        <f>+RQ7+RS5</f>
        <v>#VALUE!</v>
      </c>
      <c r="RT11" s="451" t="e">
        <f>+RQ7+RT5</f>
        <v>#VALUE!</v>
      </c>
      <c r="RU11" s="451" t="e">
        <f>+RQ7+RU5</f>
        <v>#VALUE!</v>
      </c>
      <c r="RV11" s="451" t="e">
        <f>+RQ7+RV5</f>
        <v>#VALUE!</v>
      </c>
      <c r="RW11" s="451" t="e">
        <f>+RQ7+RW5</f>
        <v>#VALUE!</v>
      </c>
      <c r="RX11" s="451" t="e">
        <f>+RQ7+RX5</f>
        <v>#VALUE!</v>
      </c>
      <c r="RY11" s="451" t="e">
        <f>+RQ7+RY5</f>
        <v>#VALUE!</v>
      </c>
      <c r="RZ11" s="451" t="e">
        <f>+RQ7+RZ5</f>
        <v>#VALUE!</v>
      </c>
      <c r="SA11" s="451" t="e">
        <f>+RQ7+SA5</f>
        <v>#VALUE!</v>
      </c>
      <c r="SB11" s="451" t="e">
        <f>+RQ7+SB5</f>
        <v>#VALUE!</v>
      </c>
      <c r="SC11" s="451" t="e">
        <f>+RQ7+SC5</f>
        <v>#VALUE!</v>
      </c>
      <c r="SD11" s="337"/>
      <c r="SE11" s="451" t="e">
        <f>+SD7+SE5</f>
        <v>#VALUE!</v>
      </c>
      <c r="SF11" s="451" t="e">
        <f>+SD7+SF5</f>
        <v>#VALUE!</v>
      </c>
      <c r="SG11" s="451" t="e">
        <f>+SD7+SG5</f>
        <v>#VALUE!</v>
      </c>
      <c r="SH11" s="451" t="e">
        <f>+SD7+SH5</f>
        <v>#VALUE!</v>
      </c>
      <c r="SI11" s="451" t="e">
        <f>+SD7+SI5</f>
        <v>#VALUE!</v>
      </c>
      <c r="SJ11" s="451" t="e">
        <f>+SD7+SJ5</f>
        <v>#VALUE!</v>
      </c>
      <c r="SK11" s="451" t="e">
        <f>+SD7+SK5</f>
        <v>#VALUE!</v>
      </c>
      <c r="SL11" s="451" t="e">
        <f>+SD7+SL5</f>
        <v>#VALUE!</v>
      </c>
      <c r="SM11" s="451" t="e">
        <f>+SD7+SM5</f>
        <v>#VALUE!</v>
      </c>
      <c r="SN11" s="451" t="e">
        <f>+SD7+SN5</f>
        <v>#VALUE!</v>
      </c>
      <c r="SO11" s="451" t="e">
        <f>+SD7+SO5</f>
        <v>#VALUE!</v>
      </c>
      <c r="SP11" s="451" t="e">
        <f>+SD7+SP5</f>
        <v>#VALUE!</v>
      </c>
      <c r="SQ11" s="337"/>
      <c r="SR11" s="451" t="e">
        <f>+SQ7+SR5</f>
        <v>#VALUE!</v>
      </c>
      <c r="SS11" s="451" t="e">
        <f>+SQ7+SS5</f>
        <v>#VALUE!</v>
      </c>
      <c r="ST11" s="451" t="e">
        <f>+SQ7+ST5</f>
        <v>#VALUE!</v>
      </c>
      <c r="SU11" s="451" t="e">
        <f>+SQ7+SU5</f>
        <v>#VALUE!</v>
      </c>
      <c r="SV11" s="451" t="e">
        <f>+SQ7+SV5</f>
        <v>#VALUE!</v>
      </c>
      <c r="SW11" s="451" t="e">
        <f>+SQ7+SW5</f>
        <v>#VALUE!</v>
      </c>
      <c r="SX11" s="451" t="e">
        <f>+SQ7+SX5</f>
        <v>#VALUE!</v>
      </c>
      <c r="SY11" s="451" t="e">
        <f>+SQ7+SY5</f>
        <v>#VALUE!</v>
      </c>
      <c r="SZ11" s="451" t="e">
        <f>+SQ7+SZ5</f>
        <v>#VALUE!</v>
      </c>
      <c r="TA11" s="451" t="e">
        <f>+SQ7+TA5</f>
        <v>#VALUE!</v>
      </c>
      <c r="TB11" s="451" t="e">
        <f>+SQ7+TB5</f>
        <v>#VALUE!</v>
      </c>
      <c r="TC11" s="451" t="e">
        <f>+SQ7+TC5</f>
        <v>#VALUE!</v>
      </c>
      <c r="TD11" s="337"/>
      <c r="TE11" s="451" t="e">
        <f>+TD7+TE5</f>
        <v>#VALUE!</v>
      </c>
      <c r="TF11" s="451" t="e">
        <f>+TD7+TF5</f>
        <v>#VALUE!</v>
      </c>
      <c r="TG11" s="451" t="e">
        <f>+TD7+TG5</f>
        <v>#VALUE!</v>
      </c>
      <c r="TH11" s="451" t="e">
        <f>+TD7+TH5</f>
        <v>#VALUE!</v>
      </c>
      <c r="TI11" s="451" t="e">
        <f>+TD7+TI5</f>
        <v>#VALUE!</v>
      </c>
      <c r="TJ11" s="451" t="e">
        <f>+TD7+TJ5</f>
        <v>#VALUE!</v>
      </c>
      <c r="TK11" s="451" t="e">
        <f>+TD7+TK5</f>
        <v>#VALUE!</v>
      </c>
      <c r="TL11" s="451" t="e">
        <f>+TD7+TL5</f>
        <v>#VALUE!</v>
      </c>
      <c r="TM11" s="451" t="e">
        <f>+TD7+TM5</f>
        <v>#VALUE!</v>
      </c>
      <c r="TN11" s="451" t="e">
        <f>+TD7+TN5</f>
        <v>#VALUE!</v>
      </c>
      <c r="TO11" s="451" t="e">
        <f>+TD7+TO5</f>
        <v>#VALUE!</v>
      </c>
      <c r="TP11" s="451" t="e">
        <f>+TD7+TP5</f>
        <v>#VALUE!</v>
      </c>
      <c r="TQ11" s="337"/>
      <c r="TR11" s="451" t="e">
        <f>+TQ7+TR5</f>
        <v>#VALUE!</v>
      </c>
      <c r="TS11" s="451" t="e">
        <f>+TQ7+TS5</f>
        <v>#VALUE!</v>
      </c>
      <c r="TT11" s="451" t="e">
        <f>+TQ7+TT5</f>
        <v>#VALUE!</v>
      </c>
      <c r="TU11" s="451" t="e">
        <f>+TQ7+TU5</f>
        <v>#VALUE!</v>
      </c>
      <c r="TV11" s="451" t="e">
        <f>+TQ7+TV5</f>
        <v>#VALUE!</v>
      </c>
      <c r="TW11" s="451" t="e">
        <f>+TQ7+TW5</f>
        <v>#VALUE!</v>
      </c>
      <c r="TX11" s="451" t="e">
        <f>+TQ7+TX5</f>
        <v>#VALUE!</v>
      </c>
      <c r="TY11" s="451" t="e">
        <f>+TQ7+TY5</f>
        <v>#VALUE!</v>
      </c>
      <c r="TZ11" s="451" t="e">
        <f>+TQ7+TZ5</f>
        <v>#VALUE!</v>
      </c>
      <c r="UA11" s="451" t="e">
        <f>+TQ7+UA5</f>
        <v>#VALUE!</v>
      </c>
      <c r="UB11" s="451" t="e">
        <f>+TQ7+UB5</f>
        <v>#VALUE!</v>
      </c>
      <c r="UC11" s="451" t="e">
        <f>+TQ7+UC5</f>
        <v>#VALUE!</v>
      </c>
      <c r="UD11" s="337"/>
      <c r="UE11" s="451" t="e">
        <f>+UD7+UE5</f>
        <v>#VALUE!</v>
      </c>
      <c r="UF11" s="451" t="e">
        <f>+UD7+UF5</f>
        <v>#VALUE!</v>
      </c>
      <c r="UG11" s="451" t="e">
        <f>+UD7+UG5</f>
        <v>#VALUE!</v>
      </c>
      <c r="UH11" s="451" t="e">
        <f>+UD7+UH5</f>
        <v>#VALUE!</v>
      </c>
      <c r="UI11" s="451" t="e">
        <f>+UD7+UI5</f>
        <v>#VALUE!</v>
      </c>
      <c r="UJ11" s="451" t="e">
        <f>+UD7+UJ5</f>
        <v>#VALUE!</v>
      </c>
      <c r="UK11" s="451" t="e">
        <f>+UD7+UK5</f>
        <v>#VALUE!</v>
      </c>
      <c r="UL11" s="451" t="e">
        <f>+UD7+UL5</f>
        <v>#VALUE!</v>
      </c>
      <c r="UM11" s="451" t="e">
        <f>+UD7+UM5</f>
        <v>#VALUE!</v>
      </c>
      <c r="UN11" s="451" t="e">
        <f>+UD7+UN5</f>
        <v>#VALUE!</v>
      </c>
      <c r="UO11" s="451" t="e">
        <f>+UD7+UO5</f>
        <v>#VALUE!</v>
      </c>
      <c r="UP11" s="451" t="e">
        <f>+UD7+UP5</f>
        <v>#VALUE!</v>
      </c>
      <c r="UQ11" s="337"/>
      <c r="UR11" s="451" t="e">
        <f>+UQ7+UR5</f>
        <v>#VALUE!</v>
      </c>
      <c r="US11" s="451" t="e">
        <f>+UQ7+US5</f>
        <v>#VALUE!</v>
      </c>
      <c r="UT11" s="451" t="e">
        <f>+UQ7+UT5</f>
        <v>#VALUE!</v>
      </c>
      <c r="UU11" s="451" t="e">
        <f>+UQ7+UU5</f>
        <v>#VALUE!</v>
      </c>
      <c r="UV11" s="451" t="e">
        <f>+UQ7+UV5</f>
        <v>#VALUE!</v>
      </c>
      <c r="UW11" s="451" t="e">
        <f>+UQ7+UW5</f>
        <v>#VALUE!</v>
      </c>
      <c r="UX11" s="451" t="e">
        <f>+UQ7+UX5</f>
        <v>#VALUE!</v>
      </c>
      <c r="UY11" s="451" t="e">
        <f>+UQ7+UY5</f>
        <v>#VALUE!</v>
      </c>
      <c r="UZ11" s="451" t="e">
        <f>+UQ7+UZ5</f>
        <v>#VALUE!</v>
      </c>
      <c r="VA11" s="451" t="e">
        <f>+UQ7+VA5</f>
        <v>#VALUE!</v>
      </c>
      <c r="VB11" s="451" t="e">
        <f>+UQ7+VB5</f>
        <v>#VALUE!</v>
      </c>
      <c r="VC11" s="451" t="e">
        <f>+UQ7+VC5</f>
        <v>#VALUE!</v>
      </c>
      <c r="VD11" s="337"/>
      <c r="VE11" s="451" t="e">
        <f>+VD7+VE5</f>
        <v>#VALUE!</v>
      </c>
      <c r="VF11" s="451" t="e">
        <f>+VD7+VF5</f>
        <v>#VALUE!</v>
      </c>
      <c r="VG11" s="451" t="e">
        <f>+VD7+VG5</f>
        <v>#VALUE!</v>
      </c>
      <c r="VH11" s="451" t="e">
        <f>+VD7+VH5</f>
        <v>#VALUE!</v>
      </c>
      <c r="VI11" s="451" t="e">
        <f>+VD7+VI5</f>
        <v>#VALUE!</v>
      </c>
      <c r="VJ11" s="451" t="e">
        <f>+VD7+VJ5</f>
        <v>#VALUE!</v>
      </c>
      <c r="VK11" s="451" t="e">
        <f>+VD7+VK5</f>
        <v>#VALUE!</v>
      </c>
      <c r="VL11" s="451" t="e">
        <f>+VD7+VL5</f>
        <v>#VALUE!</v>
      </c>
      <c r="VM11" s="451" t="e">
        <f>+VD7+VM5</f>
        <v>#VALUE!</v>
      </c>
      <c r="VN11" s="451" t="e">
        <f>+VD7+VN5</f>
        <v>#VALUE!</v>
      </c>
      <c r="VO11" s="451" t="e">
        <f>+VD7+VO5</f>
        <v>#VALUE!</v>
      </c>
      <c r="VP11" s="451" t="e">
        <f>+VD7+VP5</f>
        <v>#VALUE!</v>
      </c>
      <c r="VQ11" s="337"/>
      <c r="VR11" s="451" t="e">
        <f>+VQ7+VR5</f>
        <v>#VALUE!</v>
      </c>
      <c r="VS11" s="451" t="e">
        <f>+VQ7+VS5</f>
        <v>#VALUE!</v>
      </c>
      <c r="VT11" s="451" t="e">
        <f>+VQ7+VT5</f>
        <v>#VALUE!</v>
      </c>
      <c r="VU11" s="451" t="e">
        <f>+VQ7+VU5</f>
        <v>#VALUE!</v>
      </c>
      <c r="VV11" s="451" t="e">
        <f>+VQ7+VV5</f>
        <v>#VALUE!</v>
      </c>
      <c r="VW11" s="451" t="e">
        <f>+VQ7+VW5</f>
        <v>#VALUE!</v>
      </c>
      <c r="VX11" s="451" t="e">
        <f>+VQ7+VX5</f>
        <v>#VALUE!</v>
      </c>
      <c r="VY11" s="451" t="e">
        <f>+VQ7+VY5</f>
        <v>#VALUE!</v>
      </c>
      <c r="VZ11" s="451" t="e">
        <f>+VQ7+VZ5</f>
        <v>#VALUE!</v>
      </c>
      <c r="WA11" s="451" t="e">
        <f>+VQ7+WA5</f>
        <v>#VALUE!</v>
      </c>
      <c r="WB11" s="451" t="e">
        <f>+VQ7+WB5</f>
        <v>#VALUE!</v>
      </c>
      <c r="WC11" s="451" t="e">
        <f>+VQ7+WC5</f>
        <v>#VALUE!</v>
      </c>
      <c r="WD11" s="337"/>
      <c r="WE11" s="451" t="e">
        <f>+WD7+WE5</f>
        <v>#VALUE!</v>
      </c>
      <c r="WF11" s="451" t="e">
        <f>+WD7+WF5</f>
        <v>#VALUE!</v>
      </c>
      <c r="WG11" s="451" t="e">
        <f>+WD7+WG5</f>
        <v>#VALUE!</v>
      </c>
      <c r="WH11" s="451" t="e">
        <f>+WD7+WH5</f>
        <v>#VALUE!</v>
      </c>
      <c r="WI11" s="451" t="e">
        <f>+WD7+WI5</f>
        <v>#VALUE!</v>
      </c>
      <c r="WJ11" s="451" t="e">
        <f>+WD7+WJ5</f>
        <v>#VALUE!</v>
      </c>
      <c r="WK11" s="451" t="e">
        <f>+WD7+WK5</f>
        <v>#VALUE!</v>
      </c>
      <c r="WL11" s="451" t="e">
        <f>+WD7+WL5</f>
        <v>#VALUE!</v>
      </c>
      <c r="WM11" s="451" t="e">
        <f>+WD7+WM5</f>
        <v>#VALUE!</v>
      </c>
      <c r="WN11" s="451" t="e">
        <f>+WD7+WN5</f>
        <v>#VALUE!</v>
      </c>
      <c r="WO11" s="451" t="e">
        <f>+WD7+WO5</f>
        <v>#VALUE!</v>
      </c>
      <c r="WP11" s="451" t="e">
        <f>+WD7+WP5</f>
        <v>#VALUE!</v>
      </c>
      <c r="WQ11" s="337"/>
      <c r="WR11" s="451" t="e">
        <f>+WQ7+WR5</f>
        <v>#VALUE!</v>
      </c>
      <c r="WS11" s="451" t="e">
        <f>+WQ7+WS5</f>
        <v>#VALUE!</v>
      </c>
      <c r="WT11" s="451" t="e">
        <f>+WQ7+WT5</f>
        <v>#VALUE!</v>
      </c>
      <c r="WU11" s="451" t="e">
        <f>+WQ7+WU5</f>
        <v>#VALUE!</v>
      </c>
      <c r="WV11" s="451" t="e">
        <f>+WQ7+WV5</f>
        <v>#VALUE!</v>
      </c>
      <c r="WW11" s="451" t="e">
        <f>+WQ7+WW5</f>
        <v>#VALUE!</v>
      </c>
      <c r="WX11" s="451" t="e">
        <f>+WQ7+WX5</f>
        <v>#VALUE!</v>
      </c>
      <c r="WY11" s="451" t="e">
        <f>+WQ7+WY5</f>
        <v>#VALUE!</v>
      </c>
      <c r="WZ11" s="451" t="e">
        <f>+WQ7+WZ5</f>
        <v>#VALUE!</v>
      </c>
      <c r="XA11" s="451" t="e">
        <f>+WQ7+XA5</f>
        <v>#VALUE!</v>
      </c>
      <c r="XB11" s="451" t="e">
        <f>+WQ7+XB5</f>
        <v>#VALUE!</v>
      </c>
      <c r="XC11" s="451" t="e">
        <f>+WQ7+XC5</f>
        <v>#VALUE!</v>
      </c>
      <c r="XD11" s="337"/>
      <c r="XE11" s="451" t="e">
        <f>+XD7+XE5</f>
        <v>#VALUE!</v>
      </c>
      <c r="XF11" s="451" t="e">
        <f>+XD7+XF5</f>
        <v>#VALUE!</v>
      </c>
      <c r="XG11" s="451" t="e">
        <f>+XD7+XG5</f>
        <v>#VALUE!</v>
      </c>
      <c r="XH11" s="451" t="e">
        <f>+XD7+XH5</f>
        <v>#VALUE!</v>
      </c>
      <c r="XI11" s="451" t="e">
        <f>+XD7+XI5</f>
        <v>#VALUE!</v>
      </c>
      <c r="XJ11" s="451" t="e">
        <f>+XD7+XJ5</f>
        <v>#VALUE!</v>
      </c>
      <c r="XK11" s="451" t="e">
        <f>+XD7+XK5</f>
        <v>#VALUE!</v>
      </c>
      <c r="XL11" s="451" t="e">
        <f>+XD7+XL5</f>
        <v>#VALUE!</v>
      </c>
      <c r="XM11" s="451" t="e">
        <f>+XD7+XM5</f>
        <v>#VALUE!</v>
      </c>
      <c r="XN11" s="451" t="e">
        <f>+XD7+XN5</f>
        <v>#VALUE!</v>
      </c>
      <c r="XO11" s="451" t="e">
        <f>+XD7+XO5</f>
        <v>#VALUE!</v>
      </c>
      <c r="XP11" s="451" t="e">
        <f>+XD7+XP5</f>
        <v>#VALUE!</v>
      </c>
      <c r="XQ11" s="337"/>
      <c r="XR11" s="451" t="e">
        <f>+XQ7+XR5</f>
        <v>#VALUE!</v>
      </c>
      <c r="XS11" s="451" t="e">
        <f>+XQ7+XS5</f>
        <v>#VALUE!</v>
      </c>
      <c r="XT11" s="451" t="e">
        <f>+XQ7+XT5</f>
        <v>#VALUE!</v>
      </c>
      <c r="XU11" s="451" t="e">
        <f>+XQ7+XU5</f>
        <v>#VALUE!</v>
      </c>
      <c r="XV11" s="451" t="e">
        <f>+XQ7+XV5</f>
        <v>#VALUE!</v>
      </c>
      <c r="XW11" s="451" t="e">
        <f>+XQ7+XW5</f>
        <v>#VALUE!</v>
      </c>
      <c r="XX11" s="451" t="e">
        <f>+XQ7+XX5</f>
        <v>#VALUE!</v>
      </c>
      <c r="XY11" s="451" t="e">
        <f>+XQ7+XY5</f>
        <v>#VALUE!</v>
      </c>
      <c r="XZ11" s="451" t="e">
        <f>+XQ7+XZ5</f>
        <v>#VALUE!</v>
      </c>
      <c r="YA11" s="451" t="e">
        <f>+XQ7+YA5</f>
        <v>#VALUE!</v>
      </c>
      <c r="YB11" s="451" t="e">
        <f>+XQ7+YB5</f>
        <v>#VALUE!</v>
      </c>
      <c r="YC11" s="451" t="e">
        <f>+XQ7+YC5</f>
        <v>#VALUE!</v>
      </c>
      <c r="YD11" s="337"/>
      <c r="YE11" s="451" t="e">
        <f>+YD7+YE5</f>
        <v>#VALUE!</v>
      </c>
      <c r="YF11" s="451" t="e">
        <f>+YD7+YF5</f>
        <v>#VALUE!</v>
      </c>
      <c r="YG11" s="451" t="e">
        <f>+YD7+YG5</f>
        <v>#VALUE!</v>
      </c>
      <c r="YH11" s="451" t="e">
        <f>+YD7+YH5</f>
        <v>#VALUE!</v>
      </c>
      <c r="YI11" s="451" t="e">
        <f>+YD7+YI5</f>
        <v>#VALUE!</v>
      </c>
      <c r="YJ11" s="451" t="e">
        <f>+YD7+YJ5</f>
        <v>#VALUE!</v>
      </c>
      <c r="YK11" s="451" t="e">
        <f>+YD7+YK5</f>
        <v>#VALUE!</v>
      </c>
      <c r="YL11" s="451" t="e">
        <f>+YD7+YL5</f>
        <v>#VALUE!</v>
      </c>
      <c r="YM11" s="451" t="e">
        <f>+YD7+YM5</f>
        <v>#VALUE!</v>
      </c>
      <c r="YN11" s="451" t="e">
        <f>+YD7+YN5</f>
        <v>#VALUE!</v>
      </c>
      <c r="YO11" s="451" t="e">
        <f>+YD7+YO5</f>
        <v>#VALUE!</v>
      </c>
      <c r="YP11" s="451" t="e">
        <f>+YD7+YP5</f>
        <v>#VALUE!</v>
      </c>
      <c r="YQ11" s="337"/>
      <c r="YR11" s="451" t="e">
        <f>+YQ7+YR5</f>
        <v>#VALUE!</v>
      </c>
      <c r="YS11" s="451" t="e">
        <f>+YQ7+YS5</f>
        <v>#VALUE!</v>
      </c>
      <c r="YT11" s="451" t="e">
        <f>+YQ7+YT5</f>
        <v>#VALUE!</v>
      </c>
      <c r="YU11" s="451" t="e">
        <f>+YQ7+YU5</f>
        <v>#VALUE!</v>
      </c>
      <c r="YV11" s="451" t="e">
        <f>+YQ7+YV5</f>
        <v>#VALUE!</v>
      </c>
      <c r="YW11" s="451" t="e">
        <f>+YQ7+YW5</f>
        <v>#VALUE!</v>
      </c>
      <c r="YX11" s="451" t="e">
        <f>+YQ7+YX5</f>
        <v>#VALUE!</v>
      </c>
      <c r="YY11" s="451" t="e">
        <f>+YQ7+YY5</f>
        <v>#VALUE!</v>
      </c>
      <c r="YZ11" s="451" t="e">
        <f>+YQ7+YZ5</f>
        <v>#VALUE!</v>
      </c>
      <c r="ZA11" s="451" t="e">
        <f>+YQ7+ZA5</f>
        <v>#VALUE!</v>
      </c>
      <c r="ZB11" s="451" t="e">
        <f>+YQ7+ZB5</f>
        <v>#VALUE!</v>
      </c>
      <c r="ZC11" s="451" t="e">
        <f>+YQ7+ZC5</f>
        <v>#VALUE!</v>
      </c>
      <c r="ZD11" s="337"/>
      <c r="ZE11" s="451" t="e">
        <f>+ZD7+ZE5</f>
        <v>#VALUE!</v>
      </c>
      <c r="ZF11" s="451" t="e">
        <f>+ZD7+ZF5</f>
        <v>#VALUE!</v>
      </c>
      <c r="ZG11" s="451" t="e">
        <f>+ZD7+ZG5</f>
        <v>#VALUE!</v>
      </c>
      <c r="ZH11" s="451" t="e">
        <f>+ZD7+ZH5</f>
        <v>#VALUE!</v>
      </c>
      <c r="ZI11" s="451" t="e">
        <f>+ZD7+ZI5</f>
        <v>#VALUE!</v>
      </c>
      <c r="ZJ11" s="451" t="e">
        <f>+ZD7+ZJ5</f>
        <v>#VALUE!</v>
      </c>
      <c r="ZK11" s="451" t="e">
        <f>+ZD7+ZK5</f>
        <v>#VALUE!</v>
      </c>
      <c r="ZL11" s="451" t="e">
        <f>+ZD7+ZL5</f>
        <v>#VALUE!</v>
      </c>
      <c r="ZM11" s="451" t="e">
        <f>+ZD7+ZM5</f>
        <v>#VALUE!</v>
      </c>
      <c r="ZN11" s="451" t="e">
        <f>+ZD7+ZN5</f>
        <v>#VALUE!</v>
      </c>
      <c r="ZO11" s="451" t="e">
        <f>+ZD7+ZO5</f>
        <v>#VALUE!</v>
      </c>
      <c r="ZP11" s="451" t="e">
        <f>+ZD7+ZP5</f>
        <v>#VALUE!</v>
      </c>
      <c r="ZQ11" s="337"/>
      <c r="ZR11" s="451" t="e">
        <f>+ZQ7+ZR5</f>
        <v>#VALUE!</v>
      </c>
      <c r="ZS11" s="451" t="e">
        <f>+ZQ7+ZS5</f>
        <v>#VALUE!</v>
      </c>
      <c r="ZT11" s="451" t="e">
        <f>+ZQ7+ZT5</f>
        <v>#VALUE!</v>
      </c>
      <c r="ZU11" s="451" t="e">
        <f>+ZQ7+ZU5</f>
        <v>#VALUE!</v>
      </c>
      <c r="ZV11" s="451" t="e">
        <f>+ZQ7+ZV5</f>
        <v>#VALUE!</v>
      </c>
      <c r="ZW11" s="451" t="e">
        <f>+ZQ7+ZW5</f>
        <v>#VALUE!</v>
      </c>
      <c r="ZX11" s="451" t="e">
        <f>+ZQ7+ZX5</f>
        <v>#VALUE!</v>
      </c>
      <c r="ZY11" s="451" t="e">
        <f>+ZQ7+ZY5</f>
        <v>#VALUE!</v>
      </c>
      <c r="ZZ11" s="451" t="e">
        <f>+ZQ7+ZZ5</f>
        <v>#VALUE!</v>
      </c>
      <c r="AAA11" s="451" t="e">
        <f>+ZQ7+AAA5</f>
        <v>#VALUE!</v>
      </c>
      <c r="AAB11" s="451" t="e">
        <f>+ZQ7+AAB5</f>
        <v>#VALUE!</v>
      </c>
      <c r="AAC11" s="451" t="e">
        <f>+ZQ7+AAC5</f>
        <v>#VALUE!</v>
      </c>
      <c r="AAD11" s="337"/>
      <c r="AAE11" s="451" t="e">
        <f>+AAD7+AAE5</f>
        <v>#VALUE!</v>
      </c>
      <c r="AAF11" s="451" t="e">
        <f>+AAD7+AAF5</f>
        <v>#VALUE!</v>
      </c>
      <c r="AAG11" s="451" t="e">
        <f>+AAD7+AAG5</f>
        <v>#VALUE!</v>
      </c>
      <c r="AAH11" s="451" t="e">
        <f>+AAD7+AAH5</f>
        <v>#VALUE!</v>
      </c>
      <c r="AAI11" s="451" t="e">
        <f>+AAD7+AAI5</f>
        <v>#VALUE!</v>
      </c>
      <c r="AAJ11" s="451" t="e">
        <f>+AAD7+AAJ5</f>
        <v>#VALUE!</v>
      </c>
      <c r="AAK11" s="451" t="e">
        <f>+AAD7+AAK5</f>
        <v>#VALUE!</v>
      </c>
      <c r="AAL11" s="451" t="e">
        <f>+AAD7+AAL5</f>
        <v>#VALUE!</v>
      </c>
      <c r="AAM11" s="451" t="e">
        <f>+AAD7+AAM5</f>
        <v>#VALUE!</v>
      </c>
      <c r="AAN11" s="451" t="e">
        <f>+AAD7+AAN5</f>
        <v>#VALUE!</v>
      </c>
      <c r="AAO11" s="451" t="e">
        <f>+AAD7+AAO5</f>
        <v>#VALUE!</v>
      </c>
      <c r="AAP11" s="451" t="e">
        <f>+AAD7+AAP5</f>
        <v>#VALUE!</v>
      </c>
      <c r="AAQ11" s="337"/>
      <c r="AAR11" s="451" t="e">
        <f>+AAQ7+AAR5</f>
        <v>#VALUE!</v>
      </c>
      <c r="AAS11" s="451" t="e">
        <f>+AAQ7+AAS5</f>
        <v>#VALUE!</v>
      </c>
      <c r="AAT11" s="451" t="e">
        <f>+AAQ7+AAT5</f>
        <v>#VALUE!</v>
      </c>
      <c r="AAU11" s="451" t="e">
        <f>+AAQ7+AAU5</f>
        <v>#VALUE!</v>
      </c>
      <c r="AAV11" s="451" t="e">
        <f>+AAQ7+AAV5</f>
        <v>#VALUE!</v>
      </c>
      <c r="AAW11" s="451" t="e">
        <f>+AAQ7+AAW5</f>
        <v>#VALUE!</v>
      </c>
      <c r="AAX11" s="451" t="e">
        <f>+AAQ7+AAX5</f>
        <v>#VALUE!</v>
      </c>
      <c r="AAY11" s="451" t="e">
        <f>+AAQ7+AAY5</f>
        <v>#VALUE!</v>
      </c>
      <c r="AAZ11" s="451" t="e">
        <f>+AAQ7+AAZ5</f>
        <v>#VALUE!</v>
      </c>
      <c r="ABA11" s="451" t="e">
        <f>+AAQ7+ABA5</f>
        <v>#VALUE!</v>
      </c>
      <c r="ABB11" s="451" t="e">
        <f>+AAQ7+ABB5</f>
        <v>#VALUE!</v>
      </c>
      <c r="ABC11" s="451" t="e">
        <f>+AAQ7+ABC5</f>
        <v>#VALUE!</v>
      </c>
      <c r="ABD11" s="337"/>
      <c r="ABE11" s="451" t="e">
        <f>+ABD7+ABE5</f>
        <v>#VALUE!</v>
      </c>
      <c r="ABF11" s="451" t="e">
        <f>+ABD7+ABF5</f>
        <v>#VALUE!</v>
      </c>
      <c r="ABG11" s="451" t="e">
        <f>+ABD7+ABG5</f>
        <v>#VALUE!</v>
      </c>
      <c r="ABH11" s="451" t="e">
        <f>+ABD7+ABH5</f>
        <v>#VALUE!</v>
      </c>
      <c r="ABI11" s="451" t="e">
        <f>+ABD7+ABI5</f>
        <v>#VALUE!</v>
      </c>
      <c r="ABJ11" s="451" t="e">
        <f>+ABD7+ABJ5</f>
        <v>#VALUE!</v>
      </c>
      <c r="ABK11" s="451" t="e">
        <f>+ABD7+ABK5</f>
        <v>#VALUE!</v>
      </c>
      <c r="ABL11" s="451" t="e">
        <f>+ABD7+ABL5</f>
        <v>#VALUE!</v>
      </c>
      <c r="ABM11" s="451" t="e">
        <f>+ABD7+ABM5</f>
        <v>#VALUE!</v>
      </c>
      <c r="ABN11" s="451" t="e">
        <f>+ABD7+ABN5</f>
        <v>#VALUE!</v>
      </c>
      <c r="ABO11" s="451" t="e">
        <f>+ABD7+ABO5</f>
        <v>#VALUE!</v>
      </c>
      <c r="ABP11" s="451" t="e">
        <f>+ABD7+ABP5</f>
        <v>#VALUE!</v>
      </c>
      <c r="ABQ11" s="337"/>
      <c r="ABR11" s="451" t="e">
        <f>+ABQ7+ABR5</f>
        <v>#VALUE!</v>
      </c>
      <c r="ABS11" s="451" t="e">
        <f>+ABQ7+ABS5</f>
        <v>#VALUE!</v>
      </c>
      <c r="ABT11" s="451" t="e">
        <f>+ABQ7+ABT5</f>
        <v>#VALUE!</v>
      </c>
      <c r="ABU11" s="451" t="e">
        <f>+ABQ7+ABU5</f>
        <v>#VALUE!</v>
      </c>
      <c r="ABV11" s="451" t="e">
        <f>+ABQ7+ABV5</f>
        <v>#VALUE!</v>
      </c>
      <c r="ABW11" s="451" t="e">
        <f>+ABQ7+ABW5</f>
        <v>#VALUE!</v>
      </c>
      <c r="ABX11" s="451" t="e">
        <f>+ABQ7+ABX5</f>
        <v>#VALUE!</v>
      </c>
      <c r="ABY11" s="451" t="e">
        <f>+ABQ7+ABY5</f>
        <v>#VALUE!</v>
      </c>
      <c r="ABZ11" s="451" t="e">
        <f>+ABQ7+ABZ5</f>
        <v>#VALUE!</v>
      </c>
      <c r="ACA11" s="451" t="e">
        <f>+ABQ7+ACA5</f>
        <v>#VALUE!</v>
      </c>
      <c r="ACB11" s="451" t="e">
        <f>+ABQ7+ACB5</f>
        <v>#VALUE!</v>
      </c>
      <c r="ACC11" s="451" t="e">
        <f>+ABQ7+ACC5</f>
        <v>#VALUE!</v>
      </c>
      <c r="ACD11" s="337"/>
      <c r="ACE11" s="451" t="e">
        <f>+ACD7+ACE5</f>
        <v>#VALUE!</v>
      </c>
      <c r="ACF11" s="451" t="e">
        <f>+ACD7+ACF5</f>
        <v>#VALUE!</v>
      </c>
      <c r="ACG11" s="451" t="e">
        <f>+ACD7+ACG5</f>
        <v>#VALUE!</v>
      </c>
      <c r="ACH11" s="451" t="e">
        <f>+ACD7+ACH5</f>
        <v>#VALUE!</v>
      </c>
      <c r="ACI11" s="451" t="e">
        <f>+ACD7+ACI5</f>
        <v>#VALUE!</v>
      </c>
      <c r="ACJ11" s="451" t="e">
        <f>+ACD7+ACJ5</f>
        <v>#VALUE!</v>
      </c>
      <c r="ACK11" s="451" t="e">
        <f>+ACD7+ACK5</f>
        <v>#VALUE!</v>
      </c>
      <c r="ACL11" s="451" t="e">
        <f>+ACD7+ACL5</f>
        <v>#VALUE!</v>
      </c>
      <c r="ACM11" s="451" t="e">
        <f>+ACD7+ACM5</f>
        <v>#VALUE!</v>
      </c>
      <c r="ACN11" s="451" t="e">
        <f>+ACD7+ACN5</f>
        <v>#VALUE!</v>
      </c>
      <c r="ACO11" s="451" t="e">
        <f>+ACD7+ACO5</f>
        <v>#VALUE!</v>
      </c>
      <c r="ACP11" s="451" t="e">
        <f>+ACD7+ACP5</f>
        <v>#VALUE!</v>
      </c>
      <c r="ACQ11" s="337"/>
      <c r="ACR11" s="451" t="e">
        <f>+ACQ7+ACR5</f>
        <v>#VALUE!</v>
      </c>
      <c r="ACS11" s="451" t="e">
        <f>+ACQ7+ACS5</f>
        <v>#VALUE!</v>
      </c>
      <c r="ACT11" s="451" t="e">
        <f>+ACQ7+ACT5</f>
        <v>#VALUE!</v>
      </c>
      <c r="ACU11" s="451" t="e">
        <f>+ACQ7+ACU5</f>
        <v>#VALUE!</v>
      </c>
      <c r="ACV11" s="451" t="e">
        <f>+ACQ7+ACV5</f>
        <v>#VALUE!</v>
      </c>
      <c r="ACW11" s="451" t="e">
        <f>+ACQ7+ACW5</f>
        <v>#VALUE!</v>
      </c>
      <c r="ACX11" s="451" t="e">
        <f>+ACQ7+ACX5</f>
        <v>#VALUE!</v>
      </c>
      <c r="ACY11" s="451" t="e">
        <f>+ACQ7+ACY5</f>
        <v>#VALUE!</v>
      </c>
      <c r="ACZ11" s="451" t="e">
        <f>+ACQ7+ACZ5</f>
        <v>#VALUE!</v>
      </c>
      <c r="ADA11" s="451" t="e">
        <f>+ACQ7+ADA5</f>
        <v>#VALUE!</v>
      </c>
      <c r="ADB11" s="451" t="e">
        <f>+ACQ7+ADB5</f>
        <v>#VALUE!</v>
      </c>
      <c r="ADC11" s="451" t="e">
        <f>+ACQ7+ADC5</f>
        <v>#VALUE!</v>
      </c>
      <c r="ADD11" s="337"/>
      <c r="ADE11" s="451" t="e">
        <f>+ADD7+ADE5</f>
        <v>#VALUE!</v>
      </c>
      <c r="ADF11" s="451" t="e">
        <f>+ADD7+ADF5</f>
        <v>#VALUE!</v>
      </c>
      <c r="ADG11" s="451" t="e">
        <f>+ADD7+ADG5</f>
        <v>#VALUE!</v>
      </c>
      <c r="ADH11" s="451" t="e">
        <f>+ADD7+ADH5</f>
        <v>#VALUE!</v>
      </c>
      <c r="ADI11" s="451" t="e">
        <f>+ADD7+ADI5</f>
        <v>#VALUE!</v>
      </c>
      <c r="ADJ11" s="451" t="e">
        <f>+ADD7+ADJ5</f>
        <v>#VALUE!</v>
      </c>
      <c r="ADK11" s="451" t="e">
        <f>+ADD7+ADK5</f>
        <v>#VALUE!</v>
      </c>
      <c r="ADL11" s="451" t="e">
        <f>+ADD7+ADL5</f>
        <v>#VALUE!</v>
      </c>
      <c r="ADM11" s="451" t="e">
        <f>+ADD7+ADM5</f>
        <v>#VALUE!</v>
      </c>
      <c r="ADN11" s="451" t="e">
        <f>+ADD7+ADN5</f>
        <v>#VALUE!</v>
      </c>
      <c r="ADO11" s="451" t="e">
        <f>+ADD7+ADO5</f>
        <v>#VALUE!</v>
      </c>
      <c r="ADP11" s="451" t="e">
        <f>+ADD7+ADP5</f>
        <v>#VALUE!</v>
      </c>
      <c r="ADQ11" s="337"/>
      <c r="ADR11" s="451" t="e">
        <f>+ADQ7+ADR5</f>
        <v>#VALUE!</v>
      </c>
      <c r="ADS11" s="451" t="e">
        <f>+ADQ7+ADS5</f>
        <v>#VALUE!</v>
      </c>
      <c r="ADT11" s="451" t="e">
        <f>+ADQ7+ADT5</f>
        <v>#VALUE!</v>
      </c>
      <c r="ADU11" s="451" t="e">
        <f>+ADQ7+ADU5</f>
        <v>#VALUE!</v>
      </c>
      <c r="ADV11" s="451" t="e">
        <f>+ADQ7+ADV5</f>
        <v>#VALUE!</v>
      </c>
      <c r="ADW11" s="451" t="e">
        <f>+ADQ7+ADW5</f>
        <v>#VALUE!</v>
      </c>
      <c r="ADX11" s="451" t="e">
        <f>+ADQ7+ADX5</f>
        <v>#VALUE!</v>
      </c>
      <c r="ADY11" s="451" t="e">
        <f>+ADQ7+ADY5</f>
        <v>#VALUE!</v>
      </c>
      <c r="ADZ11" s="451" t="e">
        <f>+ADQ7+ADZ5</f>
        <v>#VALUE!</v>
      </c>
      <c r="AEA11" s="451" t="e">
        <f>+ADQ7+AEA5</f>
        <v>#VALUE!</v>
      </c>
      <c r="AEB11" s="451" t="e">
        <f>+ADQ7+AEB5</f>
        <v>#VALUE!</v>
      </c>
      <c r="AEC11" s="451" t="e">
        <f>+ADQ7+AEC5</f>
        <v>#VALUE!</v>
      </c>
      <c r="AED11" s="337"/>
      <c r="AEE11" s="451" t="e">
        <f>+AED7+AEE5</f>
        <v>#VALUE!</v>
      </c>
      <c r="AEF11" s="451" t="e">
        <f>+AED7+AEF5</f>
        <v>#VALUE!</v>
      </c>
      <c r="AEG11" s="451" t="e">
        <f>+AED7+AEG5</f>
        <v>#VALUE!</v>
      </c>
      <c r="AEH11" s="451" t="e">
        <f>+AED7+AEH5</f>
        <v>#VALUE!</v>
      </c>
      <c r="AEI11" s="451" t="e">
        <f>+AED7+AEI5</f>
        <v>#VALUE!</v>
      </c>
      <c r="AEJ11" s="451" t="e">
        <f>+AED7+AEJ5</f>
        <v>#VALUE!</v>
      </c>
      <c r="AEK11" s="451" t="e">
        <f>+AED7+AEK5</f>
        <v>#VALUE!</v>
      </c>
      <c r="AEL11" s="451" t="e">
        <f>+AED7+AEL5</f>
        <v>#VALUE!</v>
      </c>
      <c r="AEM11" s="451" t="e">
        <f>+AED7+AEM5</f>
        <v>#VALUE!</v>
      </c>
      <c r="AEN11" s="451" t="e">
        <f>+AED7+AEN5</f>
        <v>#VALUE!</v>
      </c>
      <c r="AEO11" s="451" t="e">
        <f>+AED7+AEO5</f>
        <v>#VALUE!</v>
      </c>
      <c r="AEP11" s="451" t="e">
        <f>+AED7+AEP5</f>
        <v>#VALUE!</v>
      </c>
      <c r="AEQ11" s="337"/>
      <c r="AER11" s="451" t="e">
        <f>+AEQ7+AER5</f>
        <v>#VALUE!</v>
      </c>
      <c r="AES11" s="451" t="e">
        <f>+AEQ7+AES5</f>
        <v>#VALUE!</v>
      </c>
      <c r="AET11" s="451" t="e">
        <f>+AEQ7+AET5</f>
        <v>#VALUE!</v>
      </c>
      <c r="AEU11" s="451" t="e">
        <f>+AEQ7+AEU5</f>
        <v>#VALUE!</v>
      </c>
      <c r="AEV11" s="451" t="e">
        <f>+AEQ7+AEV5</f>
        <v>#VALUE!</v>
      </c>
      <c r="AEW11" s="451" t="e">
        <f>+AEQ7+AEW5</f>
        <v>#VALUE!</v>
      </c>
      <c r="AEX11" s="451" t="e">
        <f>+AEQ7+AEX5</f>
        <v>#VALUE!</v>
      </c>
      <c r="AEY11" s="451" t="e">
        <f>+AEQ7+AEY5</f>
        <v>#VALUE!</v>
      </c>
      <c r="AEZ11" s="451" t="e">
        <f>+AEQ7+AEZ5</f>
        <v>#VALUE!</v>
      </c>
      <c r="AFA11" s="451" t="e">
        <f>+AEQ7+AFA5</f>
        <v>#VALUE!</v>
      </c>
      <c r="AFB11" s="451" t="e">
        <f>+AEQ7+AFB5</f>
        <v>#VALUE!</v>
      </c>
      <c r="AFC11" s="451" t="e">
        <f>+AEQ7+AFC5</f>
        <v>#VALUE!</v>
      </c>
      <c r="AFD11" s="337"/>
      <c r="AFE11" s="451" t="e">
        <f>+AFD7+AFE5</f>
        <v>#VALUE!</v>
      </c>
      <c r="AFF11" s="451" t="e">
        <f>+AFD7+AFF5</f>
        <v>#VALUE!</v>
      </c>
      <c r="AFG11" s="451" t="e">
        <f>+AFD7+AFG5</f>
        <v>#VALUE!</v>
      </c>
      <c r="AFH11" s="451" t="e">
        <f>+AFD7+AFH5</f>
        <v>#VALUE!</v>
      </c>
      <c r="AFI11" s="451" t="e">
        <f>+AFD7+AFI5</f>
        <v>#VALUE!</v>
      </c>
      <c r="AFJ11" s="451" t="e">
        <f>+AFD7+AFJ5</f>
        <v>#VALUE!</v>
      </c>
      <c r="AFK11" s="451" t="e">
        <f>+AFD7+AFK5</f>
        <v>#VALUE!</v>
      </c>
      <c r="AFL11" s="451" t="e">
        <f>+AFD7+AFL5</f>
        <v>#VALUE!</v>
      </c>
      <c r="AFM11" s="451" t="e">
        <f>+AFD7+AFM5</f>
        <v>#VALUE!</v>
      </c>
      <c r="AFN11" s="451" t="e">
        <f>+AFD7+AFN5</f>
        <v>#VALUE!</v>
      </c>
      <c r="AFO11" s="451" t="e">
        <f>+AFD7+AFO5</f>
        <v>#VALUE!</v>
      </c>
      <c r="AFP11" s="451" t="e">
        <f>+AFD7+AFP5</f>
        <v>#VALUE!</v>
      </c>
      <c r="AFQ11" s="337"/>
      <c r="AFR11" s="451" t="e">
        <f>+AFQ7+AFR5</f>
        <v>#VALUE!</v>
      </c>
      <c r="AFS11" s="451" t="e">
        <f>+AFQ7+AFS5</f>
        <v>#VALUE!</v>
      </c>
      <c r="AFT11" s="451" t="e">
        <f>+AFQ7+AFT5</f>
        <v>#VALUE!</v>
      </c>
      <c r="AFU11" s="451" t="e">
        <f>+AFQ7+AFU5</f>
        <v>#VALUE!</v>
      </c>
      <c r="AFV11" s="451" t="e">
        <f>+AFQ7+AFV5</f>
        <v>#VALUE!</v>
      </c>
      <c r="AFW11" s="451" t="e">
        <f>+AFQ7+AFW5</f>
        <v>#VALUE!</v>
      </c>
      <c r="AFX11" s="451" t="e">
        <f>+AFQ7+AFX5</f>
        <v>#VALUE!</v>
      </c>
      <c r="AFY11" s="451" t="e">
        <f>+AFQ7+AFY5</f>
        <v>#VALUE!</v>
      </c>
      <c r="AFZ11" s="451" t="e">
        <f>+AFQ7+AFZ5</f>
        <v>#VALUE!</v>
      </c>
      <c r="AGA11" s="451" t="e">
        <f>+AFQ7+AGA5</f>
        <v>#VALUE!</v>
      </c>
      <c r="AGB11" s="451" t="e">
        <f>+AFQ7+AGB5</f>
        <v>#VALUE!</v>
      </c>
      <c r="AGC11" s="451" t="e">
        <f>+AFQ7+AGC5</f>
        <v>#VALUE!</v>
      </c>
      <c r="AGD11" s="337"/>
      <c r="AGE11" s="451" t="e">
        <f>+AGD7+AGE5</f>
        <v>#VALUE!</v>
      </c>
      <c r="AGF11" s="451" t="e">
        <f>+AGD7+AGF5</f>
        <v>#VALUE!</v>
      </c>
      <c r="AGG11" s="451" t="e">
        <f>+AGD7+AGG5</f>
        <v>#VALUE!</v>
      </c>
      <c r="AGH11" s="451" t="e">
        <f>+AGD7+AGH5</f>
        <v>#VALUE!</v>
      </c>
      <c r="AGI11" s="451" t="e">
        <f>+AGD7+AGI5</f>
        <v>#VALUE!</v>
      </c>
      <c r="AGJ11" s="451" t="e">
        <f>+AGD7+AGJ5</f>
        <v>#VALUE!</v>
      </c>
      <c r="AGK11" s="451" t="e">
        <f>+AGD7+AGK5</f>
        <v>#VALUE!</v>
      </c>
      <c r="AGL11" s="451" t="e">
        <f>+AGD7+AGL5</f>
        <v>#VALUE!</v>
      </c>
      <c r="AGM11" s="451" t="e">
        <f>+AGD7+AGM5</f>
        <v>#VALUE!</v>
      </c>
      <c r="AGN11" s="451" t="e">
        <f>+AGD7+AGN5</f>
        <v>#VALUE!</v>
      </c>
      <c r="AGO11" s="451" t="e">
        <f>+AGD7+AGO5</f>
        <v>#VALUE!</v>
      </c>
      <c r="AGP11" s="451" t="e">
        <f>+AGD7+AGP5</f>
        <v>#VALUE!</v>
      </c>
      <c r="AGQ11" s="337"/>
      <c r="AGR11" s="451" t="e">
        <f>+AGQ7+AGR5</f>
        <v>#VALUE!</v>
      </c>
      <c r="AGS11" s="451" t="e">
        <f>+AGQ7+AGS5</f>
        <v>#VALUE!</v>
      </c>
      <c r="AGT11" s="451" t="e">
        <f>+AGQ7+AGT5</f>
        <v>#VALUE!</v>
      </c>
      <c r="AGU11" s="451" t="e">
        <f>+AGQ7+AGU5</f>
        <v>#VALUE!</v>
      </c>
      <c r="AGV11" s="451" t="e">
        <f>+AGQ7+AGV5</f>
        <v>#VALUE!</v>
      </c>
      <c r="AGW11" s="451" t="e">
        <f>+AGQ7+AGW5</f>
        <v>#VALUE!</v>
      </c>
      <c r="AGX11" s="451" t="e">
        <f>+AGQ7+AGX5</f>
        <v>#VALUE!</v>
      </c>
      <c r="AGY11" s="451" t="e">
        <f>+AGQ7+AGY5</f>
        <v>#VALUE!</v>
      </c>
      <c r="AGZ11" s="451" t="e">
        <f>+AGQ7+AGZ5</f>
        <v>#VALUE!</v>
      </c>
      <c r="AHA11" s="451" t="e">
        <f>+AGQ7+AHA5</f>
        <v>#VALUE!</v>
      </c>
      <c r="AHB11" s="451" t="e">
        <f>+AGQ7+AHB5</f>
        <v>#VALUE!</v>
      </c>
      <c r="AHC11" s="451" t="e">
        <f>+AGQ7+AHC5</f>
        <v>#VALUE!</v>
      </c>
      <c r="AHD11" s="337"/>
      <c r="AHE11" s="451" t="e">
        <f>+AHD7+AHE5</f>
        <v>#VALUE!</v>
      </c>
      <c r="AHF11" s="451" t="e">
        <f>+AHD7+AHF5</f>
        <v>#VALUE!</v>
      </c>
      <c r="AHG11" s="451" t="e">
        <f>+AHD7+AHG5</f>
        <v>#VALUE!</v>
      </c>
      <c r="AHH11" s="451" t="e">
        <f>+AHD7+AHH5</f>
        <v>#VALUE!</v>
      </c>
      <c r="AHI11" s="451" t="e">
        <f>+AHD7+AHI5</f>
        <v>#VALUE!</v>
      </c>
      <c r="AHJ11" s="451" t="e">
        <f>+AHD7+AHJ5</f>
        <v>#VALUE!</v>
      </c>
      <c r="AHK11" s="451" t="e">
        <f>+AHD7+AHK5</f>
        <v>#VALUE!</v>
      </c>
      <c r="AHL11" s="451" t="e">
        <f>+AHD7+AHL5</f>
        <v>#VALUE!</v>
      </c>
      <c r="AHM11" s="451" t="e">
        <f>+AHD7+AHM5</f>
        <v>#VALUE!</v>
      </c>
      <c r="AHN11" s="451" t="e">
        <f>+AHD7+AHN5</f>
        <v>#VALUE!</v>
      </c>
      <c r="AHO11" s="451" t="e">
        <f>+AHD7+AHO5</f>
        <v>#VALUE!</v>
      </c>
      <c r="AHP11" s="451" t="e">
        <f>+AHD7+AHP5</f>
        <v>#VALUE!</v>
      </c>
      <c r="AHQ11" s="337"/>
      <c r="AHR11" s="451" t="e">
        <f>+AHQ7+AHR5</f>
        <v>#VALUE!</v>
      </c>
      <c r="AHS11" s="451" t="e">
        <f>+AHQ7+AHS5</f>
        <v>#VALUE!</v>
      </c>
      <c r="AHT11" s="451" t="e">
        <f>+AHQ7+AHT5</f>
        <v>#VALUE!</v>
      </c>
      <c r="AHU11" s="451" t="e">
        <f>+AHQ7+AHU5</f>
        <v>#VALUE!</v>
      </c>
      <c r="AHV11" s="451" t="e">
        <f>+AHQ7+AHV5</f>
        <v>#VALUE!</v>
      </c>
      <c r="AHW11" s="451" t="e">
        <f>+AHQ7+AHW5</f>
        <v>#VALUE!</v>
      </c>
      <c r="AHX11" s="451" t="e">
        <f>+AHQ7+AHX5</f>
        <v>#VALUE!</v>
      </c>
      <c r="AHY11" s="451" t="e">
        <f>+AHQ7+AHY5</f>
        <v>#VALUE!</v>
      </c>
      <c r="AHZ11" s="451" t="e">
        <f>+AHQ7+AHZ5</f>
        <v>#VALUE!</v>
      </c>
      <c r="AIA11" s="451" t="e">
        <f>+AHQ7+AIA5</f>
        <v>#VALUE!</v>
      </c>
      <c r="AIB11" s="451" t="e">
        <f>+AHQ7+AIB5</f>
        <v>#VALUE!</v>
      </c>
      <c r="AIC11" s="451" t="e">
        <f>+AHQ7+AIC5</f>
        <v>#VALUE!</v>
      </c>
      <c r="AID11" s="337"/>
      <c r="AIE11" s="451" t="e">
        <f>+AID7+AIE5</f>
        <v>#VALUE!</v>
      </c>
      <c r="AIF11" s="451" t="e">
        <f>+AID7+AIF5</f>
        <v>#VALUE!</v>
      </c>
      <c r="AIG11" s="451" t="e">
        <f>+AID7+AIG5</f>
        <v>#VALUE!</v>
      </c>
      <c r="AIH11" s="451" t="e">
        <f>+AID7+AIH5</f>
        <v>#VALUE!</v>
      </c>
      <c r="AII11" s="451" t="e">
        <f>+AID7+AII5</f>
        <v>#VALUE!</v>
      </c>
      <c r="AIJ11" s="451" t="e">
        <f>+AID7+AIJ5</f>
        <v>#VALUE!</v>
      </c>
      <c r="AIK11" s="451" t="e">
        <f>+AID7+AIK5</f>
        <v>#VALUE!</v>
      </c>
      <c r="AIL11" s="451" t="e">
        <f>+AID7+AIL5</f>
        <v>#VALUE!</v>
      </c>
      <c r="AIM11" s="451" t="e">
        <f>+AID7+AIM5</f>
        <v>#VALUE!</v>
      </c>
      <c r="AIN11" s="451" t="e">
        <f>+AID7+AIN5</f>
        <v>#VALUE!</v>
      </c>
      <c r="AIO11" s="451" t="e">
        <f>+AID7+AIO5</f>
        <v>#VALUE!</v>
      </c>
      <c r="AIP11" s="451" t="e">
        <f>+AID7+AIP5</f>
        <v>#VALUE!</v>
      </c>
      <c r="AIQ11" s="337"/>
      <c r="AIR11" s="451" t="e">
        <f>+AIQ7+AIR5</f>
        <v>#VALUE!</v>
      </c>
      <c r="AIS11" s="451" t="e">
        <f>+AIQ7+AIS5</f>
        <v>#VALUE!</v>
      </c>
      <c r="AIT11" s="451" t="e">
        <f>+AIQ7+AIT5</f>
        <v>#VALUE!</v>
      </c>
      <c r="AIU11" s="451" t="e">
        <f>+AIQ7+AIU5</f>
        <v>#VALUE!</v>
      </c>
      <c r="AIV11" s="451" t="e">
        <f>+AIQ7+AIV5</f>
        <v>#VALUE!</v>
      </c>
      <c r="AIW11" s="451" t="e">
        <f>+AIQ7+AIW5</f>
        <v>#VALUE!</v>
      </c>
      <c r="AIX11" s="451" t="e">
        <f>+AIQ7+AIX5</f>
        <v>#VALUE!</v>
      </c>
      <c r="AIY11" s="451" t="e">
        <f>+AIQ7+AIY5</f>
        <v>#VALUE!</v>
      </c>
      <c r="AIZ11" s="451" t="e">
        <f>+AIQ7+AIZ5</f>
        <v>#VALUE!</v>
      </c>
      <c r="AJA11" s="451" t="e">
        <f>+AIQ7+AJA5</f>
        <v>#VALUE!</v>
      </c>
      <c r="AJB11" s="451" t="e">
        <f>+AIQ7+AJB5</f>
        <v>#VALUE!</v>
      </c>
      <c r="AJC11" s="451" t="e">
        <f>+AIQ7+AJC5</f>
        <v>#VALUE!</v>
      </c>
      <c r="AJD11" s="337"/>
      <c r="AJE11" s="451" t="e">
        <f>+AJD7+AJE5</f>
        <v>#VALUE!</v>
      </c>
      <c r="AJF11" s="451" t="e">
        <f>+AJD7+AJF5</f>
        <v>#VALUE!</v>
      </c>
      <c r="AJG11" s="451" t="e">
        <f>+AJD7+AJG5</f>
        <v>#VALUE!</v>
      </c>
      <c r="AJH11" s="451" t="e">
        <f>+AJD7+AJH5</f>
        <v>#VALUE!</v>
      </c>
      <c r="AJI11" s="451" t="e">
        <f>+AJD7+AJI5</f>
        <v>#VALUE!</v>
      </c>
      <c r="AJJ11" s="451" t="e">
        <f>+AJD7+AJJ5</f>
        <v>#VALUE!</v>
      </c>
      <c r="AJK11" s="451" t="e">
        <f>+AJD7+AJK5</f>
        <v>#VALUE!</v>
      </c>
      <c r="AJL11" s="451" t="e">
        <f>+AJD7+AJL5</f>
        <v>#VALUE!</v>
      </c>
      <c r="AJM11" s="451" t="e">
        <f>+AJD7+AJM5</f>
        <v>#VALUE!</v>
      </c>
      <c r="AJN11" s="451" t="e">
        <f>+AJD7+AJN5</f>
        <v>#VALUE!</v>
      </c>
      <c r="AJO11" s="451" t="e">
        <f>+AJD7+AJO5</f>
        <v>#VALUE!</v>
      </c>
      <c r="AJP11" s="451" t="e">
        <f>+AJD7+AJP5</f>
        <v>#VALUE!</v>
      </c>
      <c r="AJQ11" s="337"/>
      <c r="AJR11" s="451" t="e">
        <f>+AJQ7+AJR5</f>
        <v>#VALUE!</v>
      </c>
      <c r="AJS11" s="451" t="e">
        <f>+AJQ7+AJS5</f>
        <v>#VALUE!</v>
      </c>
      <c r="AJT11" s="451" t="e">
        <f>+AJQ7+AJT5</f>
        <v>#VALUE!</v>
      </c>
      <c r="AJU11" s="451" t="e">
        <f>+AJQ7+AJU5</f>
        <v>#VALUE!</v>
      </c>
      <c r="AJV11" s="451" t="e">
        <f>+AJQ7+AJV5</f>
        <v>#VALUE!</v>
      </c>
      <c r="AJW11" s="451" t="e">
        <f>+AJQ7+AJW5</f>
        <v>#VALUE!</v>
      </c>
      <c r="AJX11" s="451" t="e">
        <f>+AJQ7+AJX5</f>
        <v>#VALUE!</v>
      </c>
      <c r="AJY11" s="451" t="e">
        <f>+AJQ7+AJY5</f>
        <v>#VALUE!</v>
      </c>
      <c r="AJZ11" s="451" t="e">
        <f>+AJQ7+AJZ5</f>
        <v>#VALUE!</v>
      </c>
      <c r="AKA11" s="451" t="e">
        <f>+AJQ7+AKA5</f>
        <v>#VALUE!</v>
      </c>
      <c r="AKB11" s="451" t="e">
        <f>+AJQ7+AKB5</f>
        <v>#VALUE!</v>
      </c>
      <c r="AKC11" s="451" t="e">
        <f>+AJQ7+AKC5</f>
        <v>#VALUE!</v>
      </c>
      <c r="AKD11" s="337"/>
      <c r="AKE11" s="451" t="e">
        <f>+AKD7+AKE5</f>
        <v>#VALUE!</v>
      </c>
      <c r="AKF11" s="451" t="e">
        <f>+AKD7+AKF5</f>
        <v>#VALUE!</v>
      </c>
      <c r="AKG11" s="451" t="e">
        <f>+AKD7+AKG5</f>
        <v>#VALUE!</v>
      </c>
      <c r="AKH11" s="451" t="e">
        <f>+AKD7+AKH5</f>
        <v>#VALUE!</v>
      </c>
      <c r="AKI11" s="451" t="e">
        <f>+AKD7+AKI5</f>
        <v>#VALUE!</v>
      </c>
      <c r="AKJ11" s="451" t="e">
        <f>+AKD7+AKJ5</f>
        <v>#VALUE!</v>
      </c>
      <c r="AKK11" s="451" t="e">
        <f>+AKD7+AKK5</f>
        <v>#VALUE!</v>
      </c>
      <c r="AKL11" s="451" t="e">
        <f>+AKD7+AKL5</f>
        <v>#VALUE!</v>
      </c>
      <c r="AKM11" s="451" t="e">
        <f>+AKD7+AKM5</f>
        <v>#VALUE!</v>
      </c>
      <c r="AKN11" s="451" t="e">
        <f>+AKD7+AKN5</f>
        <v>#VALUE!</v>
      </c>
      <c r="AKO11" s="451" t="e">
        <f>+AKD7+AKO5</f>
        <v>#VALUE!</v>
      </c>
      <c r="AKP11" s="451" t="e">
        <f>+AKD7+AKP5</f>
        <v>#VALUE!</v>
      </c>
      <c r="AKQ11" s="337"/>
      <c r="AKR11" s="451" t="e">
        <f>+AKQ7+AKR5</f>
        <v>#VALUE!</v>
      </c>
      <c r="AKS11" s="451" t="e">
        <f>+AKQ7+AKS5</f>
        <v>#VALUE!</v>
      </c>
      <c r="AKT11" s="451" t="e">
        <f>+AKQ7+AKT5</f>
        <v>#VALUE!</v>
      </c>
      <c r="AKU11" s="451" t="e">
        <f>+AKQ7+AKU5</f>
        <v>#VALUE!</v>
      </c>
      <c r="AKV11" s="451" t="e">
        <f>+AKQ7+AKV5</f>
        <v>#VALUE!</v>
      </c>
      <c r="AKW11" s="451" t="e">
        <f>+AKQ7+AKW5</f>
        <v>#VALUE!</v>
      </c>
      <c r="AKX11" s="451" t="e">
        <f>+AKQ7+AKX5</f>
        <v>#VALUE!</v>
      </c>
      <c r="AKY11" s="451" t="e">
        <f>+AKQ7+AKY5</f>
        <v>#VALUE!</v>
      </c>
      <c r="AKZ11" s="451" t="e">
        <f>+AKQ7+AKZ5</f>
        <v>#VALUE!</v>
      </c>
      <c r="ALA11" s="451" t="e">
        <f>+AKQ7+ALA5</f>
        <v>#VALUE!</v>
      </c>
      <c r="ALB11" s="451" t="e">
        <f>+AKQ7+ALB5</f>
        <v>#VALUE!</v>
      </c>
      <c r="ALC11" s="451" t="e">
        <f>+AKQ7+ALC5</f>
        <v>#VALUE!</v>
      </c>
      <c r="ALD11" s="337"/>
      <c r="ALE11" s="451" t="e">
        <f>+ALD7+ALE5</f>
        <v>#VALUE!</v>
      </c>
      <c r="ALF11" s="451" t="e">
        <f>+ALD7+ALF5</f>
        <v>#VALUE!</v>
      </c>
      <c r="ALG11" s="451" t="e">
        <f>+ALD7+ALG5</f>
        <v>#VALUE!</v>
      </c>
      <c r="ALH11" s="451" t="e">
        <f>+ALD7+ALH5</f>
        <v>#VALUE!</v>
      </c>
      <c r="ALI11" s="451" t="e">
        <f>+ALD7+ALI5</f>
        <v>#VALUE!</v>
      </c>
      <c r="ALJ11" s="451" t="e">
        <f>+ALD7+ALJ5</f>
        <v>#VALUE!</v>
      </c>
      <c r="ALK11" s="451" t="e">
        <f>+ALD7+ALK5</f>
        <v>#VALUE!</v>
      </c>
      <c r="ALL11" s="451" t="e">
        <f>+ALD7+ALL5</f>
        <v>#VALUE!</v>
      </c>
      <c r="ALM11" s="451" t="e">
        <f>+ALD7+ALM5</f>
        <v>#VALUE!</v>
      </c>
      <c r="ALN11" s="451" t="e">
        <f>+ALD7+ALN5</f>
        <v>#VALUE!</v>
      </c>
      <c r="ALO11" s="451" t="e">
        <f>+ALD7+ALO5</f>
        <v>#VALUE!</v>
      </c>
      <c r="ALP11" s="451" t="e">
        <f>+ALD7+ALP5</f>
        <v>#VALUE!</v>
      </c>
      <c r="ALQ11" s="337"/>
      <c r="ALR11" s="451" t="e">
        <f>+ALQ7+ALR5</f>
        <v>#VALUE!</v>
      </c>
      <c r="ALS11" s="451" t="e">
        <f>+ALQ7+ALS5</f>
        <v>#VALUE!</v>
      </c>
      <c r="ALT11" s="451" t="e">
        <f>+ALQ7+ALT5</f>
        <v>#VALUE!</v>
      </c>
      <c r="ALU11" s="451" t="e">
        <f>+ALQ7+ALU5</f>
        <v>#VALUE!</v>
      </c>
      <c r="ALV11" s="451" t="e">
        <f>+ALQ7+ALV5</f>
        <v>#VALUE!</v>
      </c>
      <c r="ALW11" s="451" t="e">
        <f>+ALQ7+ALW5</f>
        <v>#VALUE!</v>
      </c>
      <c r="ALX11" s="451" t="e">
        <f>+ALQ7+ALX5</f>
        <v>#VALUE!</v>
      </c>
      <c r="ALY11" s="451" t="e">
        <f>+ALQ7+ALY5</f>
        <v>#VALUE!</v>
      </c>
      <c r="ALZ11" s="451" t="e">
        <f>+ALQ7+ALZ5</f>
        <v>#VALUE!</v>
      </c>
      <c r="AMA11" s="451" t="e">
        <f>+ALQ7+AMA5</f>
        <v>#VALUE!</v>
      </c>
      <c r="AMB11" s="451" t="e">
        <f>+ALQ7+AMB5</f>
        <v>#VALUE!</v>
      </c>
      <c r="AMC11" s="451" t="e">
        <f>+ALQ7+AMC5</f>
        <v>#VALUE!</v>
      </c>
      <c r="AMD11" s="337"/>
      <c r="AME11" s="451" t="e">
        <f>+AMD7+AME5</f>
        <v>#VALUE!</v>
      </c>
      <c r="AMF11" s="451" t="e">
        <f>+AMD7+AMF5</f>
        <v>#VALUE!</v>
      </c>
      <c r="AMG11" s="451" t="e">
        <f>+AMD7+AMG5</f>
        <v>#VALUE!</v>
      </c>
      <c r="AMH11" s="451" t="e">
        <f>+AMD7+AMH5</f>
        <v>#VALUE!</v>
      </c>
      <c r="AMI11" s="451" t="e">
        <f>+AMD7+AMI5</f>
        <v>#VALUE!</v>
      </c>
      <c r="AMJ11" s="451" t="e">
        <f>+AMD7+AMJ5</f>
        <v>#VALUE!</v>
      </c>
      <c r="AMK11" s="451" t="e">
        <f>+AMD7+AMK5</f>
        <v>#VALUE!</v>
      </c>
      <c r="AML11" s="451" t="e">
        <f>+AMD7+AML5</f>
        <v>#VALUE!</v>
      </c>
      <c r="AMM11" s="451" t="e">
        <f>+AMD7+AMM5</f>
        <v>#VALUE!</v>
      </c>
      <c r="AMN11" s="451" t="e">
        <f>+AMD7+AMN5</f>
        <v>#VALUE!</v>
      </c>
      <c r="AMO11" s="451" t="e">
        <f>+AMD7+AMO5</f>
        <v>#VALUE!</v>
      </c>
      <c r="AMP11" s="451" t="e">
        <f>+AMD7+AMP5</f>
        <v>#VALUE!</v>
      </c>
      <c r="AMQ11" s="337"/>
      <c r="AMR11" s="451" t="e">
        <f>+AMQ7+AMR5</f>
        <v>#VALUE!</v>
      </c>
      <c r="AMS11" s="451" t="e">
        <f>+AMQ7+AMS5</f>
        <v>#VALUE!</v>
      </c>
      <c r="AMT11" s="451" t="e">
        <f>+AMQ7+AMT5</f>
        <v>#VALUE!</v>
      </c>
      <c r="AMU11" s="451" t="e">
        <f>+AMQ7+AMU5</f>
        <v>#VALUE!</v>
      </c>
      <c r="AMV11" s="451" t="e">
        <f>+AMQ7+AMV5</f>
        <v>#VALUE!</v>
      </c>
      <c r="AMW11" s="451" t="e">
        <f>+AMQ7+AMW5</f>
        <v>#VALUE!</v>
      </c>
      <c r="AMX11" s="451" t="e">
        <f>+AMQ7+AMX5</f>
        <v>#VALUE!</v>
      </c>
      <c r="AMY11" s="451" t="e">
        <f>+AMQ7+AMY5</f>
        <v>#VALUE!</v>
      </c>
      <c r="AMZ11" s="451" t="e">
        <f>+AMQ7+AMZ5</f>
        <v>#VALUE!</v>
      </c>
      <c r="ANA11" s="451" t="e">
        <f>+AMQ7+ANA5</f>
        <v>#VALUE!</v>
      </c>
      <c r="ANB11" s="451" t="e">
        <f>+AMQ7+ANB5</f>
        <v>#VALUE!</v>
      </c>
      <c r="ANC11" s="451" t="e">
        <f>+AMQ7+ANC5</f>
        <v>#VALUE!</v>
      </c>
      <c r="AND11" s="337"/>
      <c r="ANE11" s="451" t="e">
        <f>+AND7+ANE5</f>
        <v>#VALUE!</v>
      </c>
      <c r="ANF11" s="451" t="e">
        <f>+AND7+ANF5</f>
        <v>#VALUE!</v>
      </c>
      <c r="ANG11" s="451" t="e">
        <f>+AND7+ANG5</f>
        <v>#VALUE!</v>
      </c>
      <c r="ANH11" s="451" t="e">
        <f>+AND7+ANH5</f>
        <v>#VALUE!</v>
      </c>
      <c r="ANI11" s="451" t="e">
        <f>+AND7+ANI5</f>
        <v>#VALUE!</v>
      </c>
      <c r="ANJ11" s="451" t="e">
        <f>+AND7+ANJ5</f>
        <v>#VALUE!</v>
      </c>
      <c r="ANK11" s="451" t="e">
        <f>+AND7+ANK5</f>
        <v>#VALUE!</v>
      </c>
      <c r="ANL11" s="451" t="e">
        <f>+AND7+ANL5</f>
        <v>#VALUE!</v>
      </c>
      <c r="ANM11" s="451" t="e">
        <f>+AND7+ANM5</f>
        <v>#VALUE!</v>
      </c>
      <c r="ANN11" s="451" t="e">
        <f>+AND7+ANN5</f>
        <v>#VALUE!</v>
      </c>
      <c r="ANO11" s="451" t="e">
        <f>+AND7+ANO5</f>
        <v>#VALUE!</v>
      </c>
      <c r="ANP11" s="451" t="e">
        <f>+AND7+ANP5</f>
        <v>#VALUE!</v>
      </c>
      <c r="ANQ11" s="337"/>
      <c r="ANR11" s="451" t="e">
        <f>+ANQ7+ANR5</f>
        <v>#VALUE!</v>
      </c>
      <c r="ANS11" s="451" t="e">
        <f>+ANQ7+ANS5</f>
        <v>#VALUE!</v>
      </c>
      <c r="ANT11" s="451" t="e">
        <f>+ANQ7+ANT5</f>
        <v>#VALUE!</v>
      </c>
      <c r="ANU11" s="451" t="e">
        <f>+ANQ7+ANU5</f>
        <v>#VALUE!</v>
      </c>
      <c r="ANV11" s="451" t="e">
        <f>+ANQ7+ANV5</f>
        <v>#VALUE!</v>
      </c>
      <c r="ANW11" s="451" t="e">
        <f>+ANQ7+ANW5</f>
        <v>#VALUE!</v>
      </c>
      <c r="ANX11" s="451" t="e">
        <f>+ANQ7+ANX5</f>
        <v>#VALUE!</v>
      </c>
      <c r="ANY11" s="451" t="e">
        <f>+ANQ7+ANY5</f>
        <v>#VALUE!</v>
      </c>
      <c r="ANZ11" s="451" t="e">
        <f>+ANQ7+ANZ5</f>
        <v>#VALUE!</v>
      </c>
      <c r="AOA11" s="451" t="e">
        <f>+ANQ7+AOA5</f>
        <v>#VALUE!</v>
      </c>
      <c r="AOB11" s="451" t="e">
        <f>+ANQ7+AOB5</f>
        <v>#VALUE!</v>
      </c>
      <c r="AOC11" s="451" t="e">
        <f>+ANQ7+AOC5</f>
        <v>#VALUE!</v>
      </c>
      <c r="AOD11" s="337"/>
      <c r="AOE11" s="451" t="e">
        <f>+AOD7+AOE5</f>
        <v>#VALUE!</v>
      </c>
      <c r="AOF11" s="451" t="e">
        <f>+AOD7+AOF5</f>
        <v>#VALUE!</v>
      </c>
      <c r="AOG11" s="451" t="e">
        <f>+AOD7+AOG5</f>
        <v>#VALUE!</v>
      </c>
      <c r="AOH11" s="451" t="e">
        <f>+AOD7+AOH5</f>
        <v>#VALUE!</v>
      </c>
      <c r="AOI11" s="451" t="e">
        <f>+AOD7+AOI5</f>
        <v>#VALUE!</v>
      </c>
      <c r="AOJ11" s="451" t="e">
        <f>+AOD7+AOJ5</f>
        <v>#VALUE!</v>
      </c>
      <c r="AOK11" s="451" t="e">
        <f>+AOD7+AOK5</f>
        <v>#VALUE!</v>
      </c>
      <c r="AOL11" s="451" t="e">
        <f>+AOD7+AOL5</f>
        <v>#VALUE!</v>
      </c>
      <c r="AOM11" s="451" t="e">
        <f>+AOD7+AOM5</f>
        <v>#VALUE!</v>
      </c>
      <c r="AON11" s="451" t="e">
        <f>+AOD7+AON5</f>
        <v>#VALUE!</v>
      </c>
      <c r="AOO11" s="451" t="e">
        <f>+AOD7+AOO5</f>
        <v>#VALUE!</v>
      </c>
      <c r="AOP11" s="451" t="e">
        <f>+AOD7+AOP5</f>
        <v>#VALUE!</v>
      </c>
      <c r="AOQ11" s="337"/>
      <c r="AOR11" s="451" t="e">
        <f>+AOQ7+AOR5</f>
        <v>#VALUE!</v>
      </c>
      <c r="AOS11" s="451" t="e">
        <f>+AOQ7+AOS5</f>
        <v>#VALUE!</v>
      </c>
      <c r="AOT11" s="451" t="e">
        <f>+AOQ7+AOT5</f>
        <v>#VALUE!</v>
      </c>
      <c r="AOU11" s="451" t="e">
        <f>+AOQ7+AOU5</f>
        <v>#VALUE!</v>
      </c>
      <c r="AOV11" s="451" t="e">
        <f>+AOQ7+AOV5</f>
        <v>#VALUE!</v>
      </c>
      <c r="AOW11" s="451" t="e">
        <f>+AOQ7+AOW5</f>
        <v>#VALUE!</v>
      </c>
      <c r="AOX11" s="451" t="e">
        <f>+AOQ7+AOX5</f>
        <v>#VALUE!</v>
      </c>
      <c r="AOY11" s="451" t="e">
        <f>+AOQ7+AOY5</f>
        <v>#VALUE!</v>
      </c>
      <c r="AOZ11" s="451" t="e">
        <f>+AOQ7+AOZ5</f>
        <v>#VALUE!</v>
      </c>
      <c r="APA11" s="451" t="e">
        <f>+AOQ7+APA5</f>
        <v>#VALUE!</v>
      </c>
      <c r="APB11" s="451" t="e">
        <f>+AOQ7+APB5</f>
        <v>#VALUE!</v>
      </c>
      <c r="APC11" s="451" t="e">
        <f>+AOQ7+APC5</f>
        <v>#VALUE!</v>
      </c>
      <c r="APD11" s="337"/>
      <c r="APE11" s="451" t="e">
        <f>+APD7+APE5</f>
        <v>#VALUE!</v>
      </c>
      <c r="APF11" s="451" t="e">
        <f>+APD7+APF5</f>
        <v>#VALUE!</v>
      </c>
      <c r="APG11" s="451" t="e">
        <f>+APD7+APG5</f>
        <v>#VALUE!</v>
      </c>
      <c r="APH11" s="451" t="e">
        <f>+APD7+APH5</f>
        <v>#VALUE!</v>
      </c>
      <c r="API11" s="451" t="e">
        <f>+APD7+API5</f>
        <v>#VALUE!</v>
      </c>
      <c r="APJ11" s="451" t="e">
        <f>+APD7+APJ5</f>
        <v>#VALUE!</v>
      </c>
      <c r="APK11" s="451" t="e">
        <f>+APD7+APK5</f>
        <v>#VALUE!</v>
      </c>
      <c r="APL11" s="451" t="e">
        <f>+APD7+APL5</f>
        <v>#VALUE!</v>
      </c>
      <c r="APM11" s="451" t="e">
        <f>+APD7+APM5</f>
        <v>#VALUE!</v>
      </c>
      <c r="APN11" s="451" t="e">
        <f>+APD7+APN5</f>
        <v>#VALUE!</v>
      </c>
      <c r="APO11" s="451" t="e">
        <f>+APD7+APO5</f>
        <v>#VALUE!</v>
      </c>
      <c r="APP11" s="451" t="e">
        <f>+APD7+APP5</f>
        <v>#VALUE!</v>
      </c>
      <c r="APQ11" s="337"/>
      <c r="APR11" s="451" t="e">
        <f>+APQ7+APR5</f>
        <v>#VALUE!</v>
      </c>
      <c r="APS11" s="451" t="e">
        <f>+APQ7+APS5</f>
        <v>#VALUE!</v>
      </c>
      <c r="APT11" s="451" t="e">
        <f>+APQ7+APT5</f>
        <v>#VALUE!</v>
      </c>
      <c r="APU11" s="451" t="e">
        <f>+APQ7+APU5</f>
        <v>#VALUE!</v>
      </c>
      <c r="APV11" s="451" t="e">
        <f>+APQ7+APV5</f>
        <v>#VALUE!</v>
      </c>
      <c r="APW11" s="451" t="e">
        <f>+APQ7+APW5</f>
        <v>#VALUE!</v>
      </c>
      <c r="APX11" s="451" t="e">
        <f>+APQ7+APX5</f>
        <v>#VALUE!</v>
      </c>
      <c r="APY11" s="451" t="e">
        <f>+APQ7+APY5</f>
        <v>#VALUE!</v>
      </c>
      <c r="APZ11" s="451" t="e">
        <f>+APQ7+APZ5</f>
        <v>#VALUE!</v>
      </c>
      <c r="AQA11" s="451" t="e">
        <f>+APQ7+AQA5</f>
        <v>#VALUE!</v>
      </c>
      <c r="AQB11" s="451" t="e">
        <f>+APQ7+AQB5</f>
        <v>#VALUE!</v>
      </c>
      <c r="AQC11" s="451" t="e">
        <f>+APQ7+AQC5</f>
        <v>#VALUE!</v>
      </c>
      <c r="AQD11" s="337"/>
      <c r="AQE11" s="451" t="e">
        <f>+AQD7+AQE5</f>
        <v>#VALUE!</v>
      </c>
      <c r="AQF11" s="451" t="e">
        <f>+AQD7+AQF5</f>
        <v>#VALUE!</v>
      </c>
      <c r="AQG11" s="451" t="e">
        <f>+AQD7+AQG5</f>
        <v>#VALUE!</v>
      </c>
      <c r="AQH11" s="451" t="e">
        <f>+AQD7+AQH5</f>
        <v>#VALUE!</v>
      </c>
      <c r="AQI11" s="451" t="e">
        <f>+AQD7+AQI5</f>
        <v>#VALUE!</v>
      </c>
      <c r="AQJ11" s="451" t="e">
        <f>+AQD7+AQJ5</f>
        <v>#VALUE!</v>
      </c>
      <c r="AQK11" s="451" t="e">
        <f>+AQD7+AQK5</f>
        <v>#VALUE!</v>
      </c>
      <c r="AQL11" s="451" t="e">
        <f>+AQD7+AQL5</f>
        <v>#VALUE!</v>
      </c>
      <c r="AQM11" s="451" t="e">
        <f>+AQD7+AQM5</f>
        <v>#VALUE!</v>
      </c>
      <c r="AQN11" s="451" t="e">
        <f>+AQD7+AQN5</f>
        <v>#VALUE!</v>
      </c>
      <c r="AQO11" s="451" t="e">
        <f>+AQD7+AQO5</f>
        <v>#VALUE!</v>
      </c>
      <c r="AQP11" s="451" t="e">
        <f>+AQD7+AQP5</f>
        <v>#VALUE!</v>
      </c>
      <c r="AQQ11" s="337"/>
      <c r="AQR11" s="451" t="e">
        <f>+AQQ7+AQR5</f>
        <v>#VALUE!</v>
      </c>
      <c r="AQS11" s="451" t="e">
        <f>+AQQ7+AQS5</f>
        <v>#VALUE!</v>
      </c>
      <c r="AQT11" s="451" t="e">
        <f>+AQQ7+AQT5</f>
        <v>#VALUE!</v>
      </c>
      <c r="AQU11" s="451" t="e">
        <f>+AQQ7+AQU5</f>
        <v>#VALUE!</v>
      </c>
      <c r="AQV11" s="451" t="e">
        <f>+AQQ7+AQV5</f>
        <v>#VALUE!</v>
      </c>
      <c r="AQW11" s="451" t="e">
        <f>+AQQ7+AQW5</f>
        <v>#VALUE!</v>
      </c>
      <c r="AQX11" s="451" t="e">
        <f>+AQQ7+AQX5</f>
        <v>#VALUE!</v>
      </c>
      <c r="AQY11" s="451" t="e">
        <f>+AQQ7+AQY5</f>
        <v>#VALUE!</v>
      </c>
      <c r="AQZ11" s="451" t="e">
        <f>+AQQ7+AQZ5</f>
        <v>#VALUE!</v>
      </c>
      <c r="ARA11" s="451" t="e">
        <f>+AQQ7+ARA5</f>
        <v>#VALUE!</v>
      </c>
      <c r="ARB11" s="451" t="e">
        <f>+AQQ7+ARB5</f>
        <v>#VALUE!</v>
      </c>
      <c r="ARC11" s="451" t="e">
        <f>+AQQ7+ARC5</f>
        <v>#VALUE!</v>
      </c>
      <c r="ARD11" s="337"/>
      <c r="ARE11" s="451" t="e">
        <f>+ARD7+ARE5</f>
        <v>#VALUE!</v>
      </c>
      <c r="ARF11" s="451" t="e">
        <f>+ARD7+ARF5</f>
        <v>#VALUE!</v>
      </c>
      <c r="ARG11" s="451" t="e">
        <f>+ARD7+ARG5</f>
        <v>#VALUE!</v>
      </c>
      <c r="ARH11" s="451" t="e">
        <f>+ARD7+ARH5</f>
        <v>#VALUE!</v>
      </c>
      <c r="ARI11" s="451" t="e">
        <f>+ARD7+ARI5</f>
        <v>#VALUE!</v>
      </c>
      <c r="ARJ11" s="451" t="e">
        <f>+ARD7+ARJ5</f>
        <v>#VALUE!</v>
      </c>
      <c r="ARK11" s="451" t="e">
        <f>+ARD7+ARK5</f>
        <v>#VALUE!</v>
      </c>
      <c r="ARL11" s="451" t="e">
        <f>+ARD7+ARL5</f>
        <v>#VALUE!</v>
      </c>
      <c r="ARM11" s="451" t="e">
        <f>+ARD7+ARM5</f>
        <v>#VALUE!</v>
      </c>
      <c r="ARN11" s="451" t="e">
        <f>+ARD7+ARN5</f>
        <v>#VALUE!</v>
      </c>
      <c r="ARO11" s="451" t="e">
        <f>+ARD7+ARO5</f>
        <v>#VALUE!</v>
      </c>
      <c r="ARP11" s="451" t="e">
        <f>+ARD7+ARP5</f>
        <v>#VALUE!</v>
      </c>
      <c r="ARQ11" s="337"/>
      <c r="ARR11" s="451" t="e">
        <f>+ARQ7+ARR5</f>
        <v>#VALUE!</v>
      </c>
      <c r="ARS11" s="451" t="e">
        <f>+ARQ7+ARS5</f>
        <v>#VALUE!</v>
      </c>
      <c r="ART11" s="451" t="e">
        <f>+ARQ7+ART5</f>
        <v>#VALUE!</v>
      </c>
      <c r="ARU11" s="451" t="e">
        <f>+ARQ7+ARU5</f>
        <v>#VALUE!</v>
      </c>
      <c r="ARV11" s="451" t="e">
        <f>+ARQ7+ARV5</f>
        <v>#VALUE!</v>
      </c>
      <c r="ARW11" s="451" t="e">
        <f>+ARQ7+ARW5</f>
        <v>#VALUE!</v>
      </c>
      <c r="ARX11" s="451" t="e">
        <f>+ARQ7+ARX5</f>
        <v>#VALUE!</v>
      </c>
      <c r="ARY11" s="451" t="e">
        <f>+ARQ7+ARY5</f>
        <v>#VALUE!</v>
      </c>
      <c r="ARZ11" s="451" t="e">
        <f>+ARQ7+ARZ5</f>
        <v>#VALUE!</v>
      </c>
      <c r="ASA11" s="451" t="e">
        <f>+ARQ7+ASA5</f>
        <v>#VALUE!</v>
      </c>
      <c r="ASB11" s="451" t="e">
        <f>+ARQ7+ASB5</f>
        <v>#VALUE!</v>
      </c>
      <c r="ASC11" s="451" t="e">
        <f>+ARQ7+ASC5</f>
        <v>#VALUE!</v>
      </c>
      <c r="ASD11" s="337"/>
      <c r="ASE11" s="451" t="e">
        <f>+ASD7+ASE5</f>
        <v>#VALUE!</v>
      </c>
      <c r="ASF11" s="451" t="e">
        <f>+ASD7+ASF5</f>
        <v>#VALUE!</v>
      </c>
      <c r="ASG11" s="451" t="e">
        <f>+ASD7+ASG5</f>
        <v>#VALUE!</v>
      </c>
      <c r="ASH11" s="451" t="e">
        <f>+ASD7+ASH5</f>
        <v>#VALUE!</v>
      </c>
      <c r="ASI11" s="451" t="e">
        <f>+ASD7+ASI5</f>
        <v>#VALUE!</v>
      </c>
      <c r="ASJ11" s="451" t="e">
        <f>+ASD7+ASJ5</f>
        <v>#VALUE!</v>
      </c>
      <c r="ASK11" s="451" t="e">
        <f>+ASD7+ASK5</f>
        <v>#VALUE!</v>
      </c>
      <c r="ASL11" s="451" t="e">
        <f>+ASD7+ASL5</f>
        <v>#VALUE!</v>
      </c>
      <c r="ASM11" s="451" t="e">
        <f>+ASD7+ASM5</f>
        <v>#VALUE!</v>
      </c>
      <c r="ASN11" s="451" t="e">
        <f>+ASD7+ASN5</f>
        <v>#VALUE!</v>
      </c>
      <c r="ASO11" s="451" t="e">
        <f>+ASD7+ASO5</f>
        <v>#VALUE!</v>
      </c>
      <c r="ASP11" s="451" t="e">
        <f>+ASD7+ASP5</f>
        <v>#VALUE!</v>
      </c>
      <c r="ASQ11" s="337"/>
      <c r="ASR11" s="451" t="e">
        <f>+ASQ7+ASR5</f>
        <v>#VALUE!</v>
      </c>
      <c r="ASS11" s="451" t="e">
        <f>+ASQ7+ASS5</f>
        <v>#VALUE!</v>
      </c>
      <c r="AST11" s="451" t="e">
        <f>+ASQ7+AST5</f>
        <v>#VALUE!</v>
      </c>
      <c r="ASU11" s="451" t="e">
        <f>+ASQ7+ASU5</f>
        <v>#VALUE!</v>
      </c>
      <c r="ASV11" s="451" t="e">
        <f>+ASQ7+ASV5</f>
        <v>#VALUE!</v>
      </c>
      <c r="ASW11" s="451" t="e">
        <f>+ASQ7+ASW5</f>
        <v>#VALUE!</v>
      </c>
      <c r="ASX11" s="451" t="e">
        <f>+ASQ7+ASX5</f>
        <v>#VALUE!</v>
      </c>
      <c r="ASY11" s="451" t="e">
        <f>+ASQ7+ASY5</f>
        <v>#VALUE!</v>
      </c>
      <c r="ASZ11" s="451" t="e">
        <f>+ASQ7+ASZ5</f>
        <v>#VALUE!</v>
      </c>
      <c r="ATA11" s="451" t="e">
        <f>+ASQ7+ATA5</f>
        <v>#VALUE!</v>
      </c>
      <c r="ATB11" s="451" t="e">
        <f>+ASQ7+ATB5</f>
        <v>#VALUE!</v>
      </c>
      <c r="ATC11" s="451" t="e">
        <f>+ASQ7+ATC5</f>
        <v>#VALUE!</v>
      </c>
      <c r="ATD11" s="337"/>
      <c r="ATE11" s="451" t="e">
        <f>+ATD7+ATE5</f>
        <v>#VALUE!</v>
      </c>
      <c r="ATF11" s="451" t="e">
        <f>+ATD7+ATF5</f>
        <v>#VALUE!</v>
      </c>
      <c r="ATG11" s="451" t="e">
        <f>+ATD7+ATG5</f>
        <v>#VALUE!</v>
      </c>
      <c r="ATH11" s="451" t="e">
        <f>+ATD7+ATH5</f>
        <v>#VALUE!</v>
      </c>
      <c r="ATI11" s="451" t="e">
        <f>+ATD7+ATI5</f>
        <v>#VALUE!</v>
      </c>
      <c r="ATJ11" s="451" t="e">
        <f>+ATD7+ATJ5</f>
        <v>#VALUE!</v>
      </c>
      <c r="ATK11" s="451" t="e">
        <f>+ATD7+ATK5</f>
        <v>#VALUE!</v>
      </c>
      <c r="ATL11" s="451" t="e">
        <f>+ATD7+ATL5</f>
        <v>#VALUE!</v>
      </c>
      <c r="ATM11" s="451" t="e">
        <f>+ATD7+ATM5</f>
        <v>#VALUE!</v>
      </c>
      <c r="ATN11" s="451" t="e">
        <f>+ATD7+ATN5</f>
        <v>#VALUE!</v>
      </c>
      <c r="ATO11" s="451" t="e">
        <f>+ATD7+ATO5</f>
        <v>#VALUE!</v>
      </c>
      <c r="ATP11" s="451" t="e">
        <f>+ATD7+ATP5</f>
        <v>#VALUE!</v>
      </c>
      <c r="ATQ11" s="337"/>
      <c r="ATR11" s="451" t="e">
        <f>+ATQ7+ATR5</f>
        <v>#VALUE!</v>
      </c>
      <c r="ATS11" s="451" t="e">
        <f>+ATQ7+ATS5</f>
        <v>#VALUE!</v>
      </c>
      <c r="ATT11" s="451" t="e">
        <f>+ATQ7+ATT5</f>
        <v>#VALUE!</v>
      </c>
      <c r="ATU11" s="451" t="e">
        <f>+ATQ7+ATU5</f>
        <v>#VALUE!</v>
      </c>
      <c r="ATV11" s="451" t="e">
        <f>+ATQ7+ATV5</f>
        <v>#VALUE!</v>
      </c>
      <c r="ATW11" s="451" t="e">
        <f>+ATQ7+ATW5</f>
        <v>#VALUE!</v>
      </c>
      <c r="ATX11" s="451" t="e">
        <f>+ATQ7+ATX5</f>
        <v>#VALUE!</v>
      </c>
      <c r="ATY11" s="451" t="e">
        <f>+ATQ7+ATY5</f>
        <v>#VALUE!</v>
      </c>
      <c r="ATZ11" s="451" t="e">
        <f>+ATQ7+ATZ5</f>
        <v>#VALUE!</v>
      </c>
      <c r="AUA11" s="451" t="e">
        <f>+ATQ7+AUA5</f>
        <v>#VALUE!</v>
      </c>
      <c r="AUB11" s="451" t="e">
        <f>+ATQ7+AUB5</f>
        <v>#VALUE!</v>
      </c>
      <c r="AUC11" s="451" t="e">
        <f>+ATQ7+AUC5</f>
        <v>#VALUE!</v>
      </c>
      <c r="AUD11" s="337"/>
      <c r="AUE11" s="451" t="e">
        <f>+AUD7+AUE5</f>
        <v>#VALUE!</v>
      </c>
      <c r="AUF11" s="451" t="e">
        <f>+AUD7+AUF5</f>
        <v>#VALUE!</v>
      </c>
      <c r="AUG11" s="451" t="e">
        <f>+AUD7+AUG5</f>
        <v>#VALUE!</v>
      </c>
      <c r="AUH11" s="451" t="e">
        <f>+AUD7+AUH5</f>
        <v>#VALUE!</v>
      </c>
      <c r="AUI11" s="451" t="e">
        <f>+AUD7+AUI5</f>
        <v>#VALUE!</v>
      </c>
      <c r="AUJ11" s="451" t="e">
        <f>+AUD7+AUJ5</f>
        <v>#VALUE!</v>
      </c>
      <c r="AUK11" s="451" t="e">
        <f>+AUD7+AUK5</f>
        <v>#VALUE!</v>
      </c>
      <c r="AUL11" s="451" t="e">
        <f>+AUD7+AUL5</f>
        <v>#VALUE!</v>
      </c>
      <c r="AUM11" s="451" t="e">
        <f>+AUD7+AUM5</f>
        <v>#VALUE!</v>
      </c>
      <c r="AUN11" s="451" t="e">
        <f>+AUD7+AUN5</f>
        <v>#VALUE!</v>
      </c>
      <c r="AUO11" s="451" t="e">
        <f>+AUD7+AUO5</f>
        <v>#VALUE!</v>
      </c>
      <c r="AUP11" s="451" t="e">
        <f>+AUD7+AUP5</f>
        <v>#VALUE!</v>
      </c>
      <c r="AUQ11" s="337"/>
      <c r="AUR11" s="451" t="e">
        <f>+AUQ7+AUR5</f>
        <v>#VALUE!</v>
      </c>
      <c r="AUS11" s="451" t="e">
        <f>+AUQ7+AUS5</f>
        <v>#VALUE!</v>
      </c>
      <c r="AUT11" s="451" t="e">
        <f>+AUQ7+AUT5</f>
        <v>#VALUE!</v>
      </c>
      <c r="AUU11" s="451" t="e">
        <f>+AUQ7+AUU5</f>
        <v>#VALUE!</v>
      </c>
      <c r="AUV11" s="451" t="e">
        <f>+AUQ7+AUV5</f>
        <v>#VALUE!</v>
      </c>
      <c r="AUW11" s="451" t="e">
        <f>+AUQ7+AUW5</f>
        <v>#VALUE!</v>
      </c>
      <c r="AUX11" s="451" t="e">
        <f>+AUQ7+AUX5</f>
        <v>#VALUE!</v>
      </c>
      <c r="AUY11" s="451" t="e">
        <f>+AUQ7+AUY5</f>
        <v>#VALUE!</v>
      </c>
      <c r="AUZ11" s="451" t="e">
        <f>+AUQ7+AUZ5</f>
        <v>#VALUE!</v>
      </c>
      <c r="AVA11" s="451" t="e">
        <f>+AUQ7+AVA5</f>
        <v>#VALUE!</v>
      </c>
      <c r="AVB11" s="451" t="e">
        <f>+AUQ7+AVB5</f>
        <v>#VALUE!</v>
      </c>
      <c r="AVC11" s="451" t="e">
        <f>+AUQ7+AVC5</f>
        <v>#VALUE!</v>
      </c>
      <c r="AVD11" s="337"/>
      <c r="AVE11" s="451" t="e">
        <f>+AVD7+AVE5</f>
        <v>#VALUE!</v>
      </c>
      <c r="AVF11" s="451" t="e">
        <f>+AVD7+AVF5</f>
        <v>#VALUE!</v>
      </c>
      <c r="AVG11" s="451" t="e">
        <f>+AVD7+AVG5</f>
        <v>#VALUE!</v>
      </c>
      <c r="AVH11" s="451" t="e">
        <f>+AVD7+AVH5</f>
        <v>#VALUE!</v>
      </c>
      <c r="AVI11" s="451" t="e">
        <f>+AVD7+AVI5</f>
        <v>#VALUE!</v>
      </c>
      <c r="AVJ11" s="451" t="e">
        <f>+AVD7+AVJ5</f>
        <v>#VALUE!</v>
      </c>
      <c r="AVK11" s="451" t="e">
        <f>+AVD7+AVK5</f>
        <v>#VALUE!</v>
      </c>
      <c r="AVL11" s="451" t="e">
        <f>+AVD7+AVL5</f>
        <v>#VALUE!</v>
      </c>
      <c r="AVM11" s="451" t="e">
        <f>+AVD7+AVM5</f>
        <v>#VALUE!</v>
      </c>
      <c r="AVN11" s="451" t="e">
        <f>+AVD7+AVN5</f>
        <v>#VALUE!</v>
      </c>
      <c r="AVO11" s="451" t="e">
        <f>+AVD7+AVO5</f>
        <v>#VALUE!</v>
      </c>
      <c r="AVP11" s="451" t="e">
        <f>+AVD7+AVP5</f>
        <v>#VALUE!</v>
      </c>
      <c r="AVQ11" s="337"/>
      <c r="AVR11" s="451" t="e">
        <f>+AVQ7+AVR5</f>
        <v>#VALUE!</v>
      </c>
      <c r="AVS11" s="451" t="e">
        <f>+AVQ7+AVS5</f>
        <v>#VALUE!</v>
      </c>
      <c r="AVT11" s="451" t="e">
        <f>+AVQ7+AVT5</f>
        <v>#VALUE!</v>
      </c>
      <c r="AVU11" s="451" t="e">
        <f>+AVQ7+AVU5</f>
        <v>#VALUE!</v>
      </c>
      <c r="AVV11" s="451" t="e">
        <f>+AVQ7+AVV5</f>
        <v>#VALUE!</v>
      </c>
      <c r="AVW11" s="451" t="e">
        <f>+AVQ7+AVW5</f>
        <v>#VALUE!</v>
      </c>
      <c r="AVX11" s="451" t="e">
        <f>+AVQ7+AVX5</f>
        <v>#VALUE!</v>
      </c>
      <c r="AVY11" s="451" t="e">
        <f>+AVQ7+AVY5</f>
        <v>#VALUE!</v>
      </c>
      <c r="AVZ11" s="451" t="e">
        <f>+AVQ7+AVZ5</f>
        <v>#VALUE!</v>
      </c>
      <c r="AWA11" s="451" t="e">
        <f>+AVQ7+AWA5</f>
        <v>#VALUE!</v>
      </c>
      <c r="AWB11" s="451" t="e">
        <f>+AVQ7+AWB5</f>
        <v>#VALUE!</v>
      </c>
      <c r="AWC11" s="451" t="e">
        <f>+AVQ7+AWC5</f>
        <v>#VALUE!</v>
      </c>
      <c r="AWD11" s="337"/>
      <c r="AWE11" s="451" t="e">
        <f>+AWD7+AWE5</f>
        <v>#VALUE!</v>
      </c>
      <c r="AWF11" s="451" t="e">
        <f>+AWD7+AWF5</f>
        <v>#VALUE!</v>
      </c>
      <c r="AWG11" s="451" t="e">
        <f>+AWD7+AWG5</f>
        <v>#VALUE!</v>
      </c>
      <c r="AWH11" s="451" t="e">
        <f>+AWD7+AWH5</f>
        <v>#VALUE!</v>
      </c>
      <c r="AWI11" s="451" t="e">
        <f>+AWD7+AWI5</f>
        <v>#VALUE!</v>
      </c>
      <c r="AWJ11" s="451" t="e">
        <f>+AWD7+AWJ5</f>
        <v>#VALUE!</v>
      </c>
      <c r="AWK11" s="451" t="e">
        <f>+AWD7+AWK5</f>
        <v>#VALUE!</v>
      </c>
      <c r="AWL11" s="451" t="e">
        <f>+AWD7+AWL5</f>
        <v>#VALUE!</v>
      </c>
      <c r="AWM11" s="451" t="e">
        <f>+AWD7+AWM5</f>
        <v>#VALUE!</v>
      </c>
      <c r="AWN11" s="451" t="e">
        <f>+AWD7+AWN5</f>
        <v>#VALUE!</v>
      </c>
      <c r="AWO11" s="451" t="e">
        <f>+AWD7+AWO5</f>
        <v>#VALUE!</v>
      </c>
      <c r="AWP11" s="451" t="e">
        <f>+AWD7+AWP5</f>
        <v>#VALUE!</v>
      </c>
      <c r="AWQ11" s="337"/>
      <c r="AWR11" s="451" t="e">
        <f>+AWQ7+AWR5</f>
        <v>#VALUE!</v>
      </c>
      <c r="AWS11" s="451" t="e">
        <f>+AWQ7+AWS5</f>
        <v>#VALUE!</v>
      </c>
      <c r="AWT11" s="451" t="e">
        <f>+AWQ7+AWT5</f>
        <v>#VALUE!</v>
      </c>
      <c r="AWU11" s="451" t="e">
        <f>+AWQ7+AWU5</f>
        <v>#VALUE!</v>
      </c>
      <c r="AWV11" s="451" t="e">
        <f>+AWQ7+AWV5</f>
        <v>#VALUE!</v>
      </c>
      <c r="AWW11" s="451" t="e">
        <f>+AWQ7+AWW5</f>
        <v>#VALUE!</v>
      </c>
      <c r="AWX11" s="451" t="e">
        <f>+AWQ7+AWX5</f>
        <v>#VALUE!</v>
      </c>
      <c r="AWY11" s="451" t="e">
        <f>+AWQ7+AWY5</f>
        <v>#VALUE!</v>
      </c>
      <c r="AWZ11" s="451" t="e">
        <f>+AWQ7+AWZ5</f>
        <v>#VALUE!</v>
      </c>
      <c r="AXA11" s="451" t="e">
        <f>+AWQ7+AXA5</f>
        <v>#VALUE!</v>
      </c>
      <c r="AXB11" s="451" t="e">
        <f>+AWQ7+AXB5</f>
        <v>#VALUE!</v>
      </c>
      <c r="AXC11" s="451" t="e">
        <f>+AWQ7+AXC5</f>
        <v>#VALUE!</v>
      </c>
      <c r="AXD11" s="337"/>
      <c r="AXE11" s="451" t="e">
        <f>+AXD7+AXE5</f>
        <v>#VALUE!</v>
      </c>
      <c r="AXF11" s="451" t="e">
        <f>+AXD7+AXF5</f>
        <v>#VALUE!</v>
      </c>
      <c r="AXG11" s="451" t="e">
        <f>+AXD7+AXG5</f>
        <v>#VALUE!</v>
      </c>
      <c r="AXH11" s="451" t="e">
        <f>+AXD7+AXH5</f>
        <v>#VALUE!</v>
      </c>
      <c r="AXI11" s="451" t="e">
        <f>+AXD7+AXI5</f>
        <v>#VALUE!</v>
      </c>
      <c r="AXJ11" s="451" t="e">
        <f>+AXD7+AXJ5</f>
        <v>#VALUE!</v>
      </c>
      <c r="AXK11" s="451" t="e">
        <f>+AXD7+AXK5</f>
        <v>#VALUE!</v>
      </c>
      <c r="AXL11" s="451" t="e">
        <f>+AXD7+AXL5</f>
        <v>#VALUE!</v>
      </c>
      <c r="AXM11" s="451" t="e">
        <f>+AXD7+AXM5</f>
        <v>#VALUE!</v>
      </c>
      <c r="AXN11" s="451" t="e">
        <f>+AXD7+AXN5</f>
        <v>#VALUE!</v>
      </c>
      <c r="AXO11" s="451" t="e">
        <f>+AXD7+AXO5</f>
        <v>#VALUE!</v>
      </c>
      <c r="AXP11" s="451" t="e">
        <f>+AXD7+AXP5</f>
        <v>#VALUE!</v>
      </c>
      <c r="AXQ11" s="337"/>
      <c r="AXR11" s="451" t="e">
        <f>+AXQ7+AXR5</f>
        <v>#VALUE!</v>
      </c>
      <c r="AXS11" s="451" t="e">
        <f>+AXQ7+AXS5</f>
        <v>#VALUE!</v>
      </c>
      <c r="AXT11" s="451" t="e">
        <f>+AXQ7+AXT5</f>
        <v>#VALUE!</v>
      </c>
      <c r="AXU11" s="451" t="e">
        <f>+AXQ7+AXU5</f>
        <v>#VALUE!</v>
      </c>
      <c r="AXV11" s="451" t="e">
        <f>+AXQ7+AXV5</f>
        <v>#VALUE!</v>
      </c>
      <c r="AXW11" s="451" t="e">
        <f>+AXQ7+AXW5</f>
        <v>#VALUE!</v>
      </c>
      <c r="AXX11" s="451" t="e">
        <f>+AXQ7+AXX5</f>
        <v>#VALUE!</v>
      </c>
      <c r="AXY11" s="451" t="e">
        <f>+AXQ7+AXY5</f>
        <v>#VALUE!</v>
      </c>
      <c r="AXZ11" s="451" t="e">
        <f>+AXQ7+AXZ5</f>
        <v>#VALUE!</v>
      </c>
      <c r="AYA11" s="451" t="e">
        <f>+AXQ7+AYA5</f>
        <v>#VALUE!</v>
      </c>
      <c r="AYB11" s="451" t="e">
        <f>+AXQ7+AYB5</f>
        <v>#VALUE!</v>
      </c>
      <c r="AYC11" s="451" t="e">
        <f>+AXQ7+AYC5</f>
        <v>#VALUE!</v>
      </c>
      <c r="AYD11" s="337"/>
      <c r="AYE11" s="451" t="e">
        <f>+AYD7+AYE5</f>
        <v>#VALUE!</v>
      </c>
      <c r="AYF11" s="451" t="e">
        <f>+AYD7+AYF5</f>
        <v>#VALUE!</v>
      </c>
      <c r="AYG11" s="451" t="e">
        <f>+AYD7+AYG5</f>
        <v>#VALUE!</v>
      </c>
      <c r="AYH11" s="451" t="e">
        <f>+AYD7+AYH5</f>
        <v>#VALUE!</v>
      </c>
      <c r="AYI11" s="451" t="e">
        <f>+AYD7+AYI5</f>
        <v>#VALUE!</v>
      </c>
      <c r="AYJ11" s="451" t="e">
        <f>+AYD7+AYJ5</f>
        <v>#VALUE!</v>
      </c>
      <c r="AYK11" s="451" t="e">
        <f>+AYD7+AYK5</f>
        <v>#VALUE!</v>
      </c>
      <c r="AYL11" s="451" t="e">
        <f>+AYD7+AYL5</f>
        <v>#VALUE!</v>
      </c>
      <c r="AYM11" s="451" t="e">
        <f>+AYD7+AYM5</f>
        <v>#VALUE!</v>
      </c>
      <c r="AYN11" s="451" t="e">
        <f>+AYD7+AYN5</f>
        <v>#VALUE!</v>
      </c>
      <c r="AYO11" s="451" t="e">
        <f>+AYD7+AYO5</f>
        <v>#VALUE!</v>
      </c>
      <c r="AYP11" s="451" t="e">
        <f>+AYD7+AYP5</f>
        <v>#VALUE!</v>
      </c>
      <c r="AYQ11" s="337"/>
      <c r="AYR11" s="451" t="e">
        <f>+AYQ7+AYR5</f>
        <v>#VALUE!</v>
      </c>
      <c r="AYS11" s="451" t="e">
        <f>+AYQ7+AYS5</f>
        <v>#VALUE!</v>
      </c>
      <c r="AYT11" s="451" t="e">
        <f>+AYQ7+AYT5</f>
        <v>#VALUE!</v>
      </c>
      <c r="AYU11" s="451" t="e">
        <f>+AYQ7+AYU5</f>
        <v>#VALUE!</v>
      </c>
      <c r="AYV11" s="451" t="e">
        <f>+AYQ7+AYV5</f>
        <v>#VALUE!</v>
      </c>
      <c r="AYW11" s="451" t="e">
        <f>+AYQ7+AYW5</f>
        <v>#VALUE!</v>
      </c>
      <c r="AYX11" s="451" t="e">
        <f>+AYQ7+AYX5</f>
        <v>#VALUE!</v>
      </c>
      <c r="AYY11" s="451" t="e">
        <f>+AYQ7+AYY5</f>
        <v>#VALUE!</v>
      </c>
      <c r="AYZ11" s="451" t="e">
        <f>+AYQ7+AYZ5</f>
        <v>#VALUE!</v>
      </c>
      <c r="AZA11" s="451" t="e">
        <f>+AYQ7+AZA5</f>
        <v>#VALUE!</v>
      </c>
      <c r="AZB11" s="451" t="e">
        <f>+AYQ7+AZB5</f>
        <v>#VALUE!</v>
      </c>
      <c r="AZC11" s="451" t="e">
        <f>+AYQ7+AZC5</f>
        <v>#VALUE!</v>
      </c>
      <c r="AZD11" s="337"/>
      <c r="AZE11" s="451" t="e">
        <f>+AZD7+AZE5</f>
        <v>#VALUE!</v>
      </c>
      <c r="AZF11" s="451" t="e">
        <f>+AZD7+AZF5</f>
        <v>#VALUE!</v>
      </c>
      <c r="AZG11" s="451" t="e">
        <f>+AZD7+AZG5</f>
        <v>#VALUE!</v>
      </c>
      <c r="AZH11" s="451" t="e">
        <f>+AZD7+AZH5</f>
        <v>#VALUE!</v>
      </c>
      <c r="AZI11" s="451" t="e">
        <f>+AZD7+AZI5</f>
        <v>#VALUE!</v>
      </c>
      <c r="AZJ11" s="451" t="e">
        <f>+AZD7+AZJ5</f>
        <v>#VALUE!</v>
      </c>
      <c r="AZK11" s="451" t="e">
        <f>+AZD7+AZK5</f>
        <v>#VALUE!</v>
      </c>
      <c r="AZL11" s="451" t="e">
        <f>+AZD7+AZL5</f>
        <v>#VALUE!</v>
      </c>
      <c r="AZM11" s="451" t="e">
        <f>+AZD7+AZM5</f>
        <v>#VALUE!</v>
      </c>
      <c r="AZN11" s="451" t="e">
        <f>+AZD7+AZN5</f>
        <v>#VALUE!</v>
      </c>
      <c r="AZO11" s="451" t="e">
        <f>+AZD7+AZO5</f>
        <v>#VALUE!</v>
      </c>
      <c r="AZP11" s="451" t="e">
        <f>+AZD7+AZP5</f>
        <v>#VALUE!</v>
      </c>
      <c r="AZQ11" s="337"/>
      <c r="AZR11" s="451" t="e">
        <f>+AZQ7+AZR5</f>
        <v>#VALUE!</v>
      </c>
      <c r="AZS11" s="451" t="e">
        <f>+AZQ7+AZS5</f>
        <v>#VALUE!</v>
      </c>
      <c r="AZT11" s="451" t="e">
        <f>+AZQ7+AZT5</f>
        <v>#VALUE!</v>
      </c>
      <c r="AZU11" s="451" t="e">
        <f>+AZQ7+AZU5</f>
        <v>#VALUE!</v>
      </c>
      <c r="AZV11" s="451" t="e">
        <f>+AZQ7+AZV5</f>
        <v>#VALUE!</v>
      </c>
      <c r="AZW11" s="451" t="e">
        <f>+AZQ7+AZW5</f>
        <v>#VALUE!</v>
      </c>
      <c r="AZX11" s="451" t="e">
        <f>+AZQ7+AZX5</f>
        <v>#VALUE!</v>
      </c>
      <c r="AZY11" s="451" t="e">
        <f>+AZQ7+AZY5</f>
        <v>#VALUE!</v>
      </c>
      <c r="AZZ11" s="451" t="e">
        <f>+AZQ7+AZZ5</f>
        <v>#VALUE!</v>
      </c>
      <c r="BAA11" s="451" t="e">
        <f>+AZQ7+BAA5</f>
        <v>#VALUE!</v>
      </c>
      <c r="BAB11" s="451" t="e">
        <f>+AZQ7+BAB5</f>
        <v>#VALUE!</v>
      </c>
      <c r="BAC11" s="451" t="e">
        <f>+AZQ7+BAC5</f>
        <v>#VALUE!</v>
      </c>
      <c r="BAD11" s="337"/>
      <c r="BAE11" s="451" t="e">
        <f>+BAD7+BAE5</f>
        <v>#VALUE!</v>
      </c>
      <c r="BAF11" s="451" t="e">
        <f>+BAD7+BAF5</f>
        <v>#VALUE!</v>
      </c>
      <c r="BAG11" s="451" t="e">
        <f>+BAD7+BAG5</f>
        <v>#VALUE!</v>
      </c>
      <c r="BAH11" s="451" t="e">
        <f>+BAD7+BAH5</f>
        <v>#VALUE!</v>
      </c>
      <c r="BAI11" s="451" t="e">
        <f>+BAD7+BAI5</f>
        <v>#VALUE!</v>
      </c>
      <c r="BAJ11" s="451" t="e">
        <f>+BAD7+BAJ5</f>
        <v>#VALUE!</v>
      </c>
      <c r="BAK11" s="451" t="e">
        <f>+BAD7+BAK5</f>
        <v>#VALUE!</v>
      </c>
      <c r="BAL11" s="451" t="e">
        <f>+BAD7+BAL5</f>
        <v>#VALUE!</v>
      </c>
      <c r="BAM11" s="451" t="e">
        <f>+BAD7+BAM5</f>
        <v>#VALUE!</v>
      </c>
      <c r="BAN11" s="451" t="e">
        <f>+BAD7+BAN5</f>
        <v>#VALUE!</v>
      </c>
      <c r="BAO11" s="451" t="e">
        <f>+BAD7+BAO5</f>
        <v>#VALUE!</v>
      </c>
      <c r="BAP11" s="451" t="e">
        <f>+BAD7+BAP5</f>
        <v>#VALUE!</v>
      </c>
      <c r="BAQ11" s="337"/>
      <c r="BAR11" s="451" t="e">
        <f>+BAQ7+BAR5</f>
        <v>#VALUE!</v>
      </c>
      <c r="BAS11" s="451" t="e">
        <f>+BAQ7+BAS5</f>
        <v>#VALUE!</v>
      </c>
      <c r="BAT11" s="451" t="e">
        <f>+BAQ7+BAT5</f>
        <v>#VALUE!</v>
      </c>
      <c r="BAU11" s="451" t="e">
        <f>+BAQ7+BAU5</f>
        <v>#VALUE!</v>
      </c>
      <c r="BAV11" s="451" t="e">
        <f>+BAQ7+BAV5</f>
        <v>#VALUE!</v>
      </c>
      <c r="BAW11" s="451" t="e">
        <f>+BAQ7+BAW5</f>
        <v>#VALUE!</v>
      </c>
      <c r="BAX11" s="451" t="e">
        <f>+BAQ7+BAX5</f>
        <v>#VALUE!</v>
      </c>
      <c r="BAY11" s="451" t="e">
        <f>+BAQ7+BAY5</f>
        <v>#VALUE!</v>
      </c>
      <c r="BAZ11" s="451" t="e">
        <f>+BAQ7+BAZ5</f>
        <v>#VALUE!</v>
      </c>
      <c r="BBA11" s="451" t="e">
        <f>+BAQ7+BBA5</f>
        <v>#VALUE!</v>
      </c>
      <c r="BBB11" s="451" t="e">
        <f>+BAQ7+BBB5</f>
        <v>#VALUE!</v>
      </c>
      <c r="BBC11" s="451" t="e">
        <f>+BAQ7+BBC5</f>
        <v>#VALUE!</v>
      </c>
      <c r="BBD11" s="337"/>
      <c r="BBE11" s="451" t="e">
        <f>+BBD7+BBE5</f>
        <v>#VALUE!</v>
      </c>
      <c r="BBF11" s="451" t="e">
        <f>+BBD7+BBF5</f>
        <v>#VALUE!</v>
      </c>
      <c r="BBG11" s="451" t="e">
        <f>+BBD7+BBG5</f>
        <v>#VALUE!</v>
      </c>
      <c r="BBH11" s="451" t="e">
        <f>+BBD7+BBH5</f>
        <v>#VALUE!</v>
      </c>
      <c r="BBI11" s="451" t="e">
        <f>+BBD7+BBI5</f>
        <v>#VALUE!</v>
      </c>
      <c r="BBJ11" s="451" t="e">
        <f>+BBD7+BBJ5</f>
        <v>#VALUE!</v>
      </c>
      <c r="BBK11" s="451" t="e">
        <f>+BBD7+BBK5</f>
        <v>#VALUE!</v>
      </c>
      <c r="BBL11" s="451" t="e">
        <f>+BBD7+BBL5</f>
        <v>#VALUE!</v>
      </c>
      <c r="BBM11" s="451" t="e">
        <f>+BBD7+BBM5</f>
        <v>#VALUE!</v>
      </c>
      <c r="BBN11" s="451" t="e">
        <f>+BBD7+BBN5</f>
        <v>#VALUE!</v>
      </c>
      <c r="BBO11" s="451" t="e">
        <f>+BBD7+BBO5</f>
        <v>#VALUE!</v>
      </c>
      <c r="BBP11" s="451" t="e">
        <f>+BBD7+BBP5</f>
        <v>#VALUE!</v>
      </c>
      <c r="BBQ11" s="337"/>
      <c r="BBR11" s="451" t="e">
        <f>+BBQ7+BBR5</f>
        <v>#VALUE!</v>
      </c>
      <c r="BBS11" s="451" t="e">
        <f>+BBQ7+BBS5</f>
        <v>#VALUE!</v>
      </c>
      <c r="BBT11" s="451" t="e">
        <f>+BBQ7+BBT5</f>
        <v>#VALUE!</v>
      </c>
      <c r="BBU11" s="451" t="e">
        <f>+BBQ7+BBU5</f>
        <v>#VALUE!</v>
      </c>
      <c r="BBV11" s="451" t="e">
        <f>+BBQ7+BBV5</f>
        <v>#VALUE!</v>
      </c>
      <c r="BBW11" s="451" t="e">
        <f>+BBQ7+BBW5</f>
        <v>#VALUE!</v>
      </c>
      <c r="BBX11" s="451" t="e">
        <f>+BBQ7+BBX5</f>
        <v>#VALUE!</v>
      </c>
      <c r="BBY11" s="451" t="e">
        <f>+BBQ7+BBY5</f>
        <v>#VALUE!</v>
      </c>
      <c r="BBZ11" s="451" t="e">
        <f>+BBQ7+BBZ5</f>
        <v>#VALUE!</v>
      </c>
      <c r="BCA11" s="451" t="e">
        <f>+BBQ7+BCA5</f>
        <v>#VALUE!</v>
      </c>
      <c r="BCB11" s="451" t="e">
        <f>+BBQ7+BCB5</f>
        <v>#VALUE!</v>
      </c>
      <c r="BCC11" s="451" t="e">
        <f>+BBQ7+BCC5</f>
        <v>#VALUE!</v>
      </c>
      <c r="BCD11" s="337"/>
      <c r="BCE11" s="451" t="e">
        <f>+BCD7+BCE5</f>
        <v>#VALUE!</v>
      </c>
      <c r="BCF11" s="451" t="e">
        <f>+BCD7+BCF5</f>
        <v>#VALUE!</v>
      </c>
      <c r="BCG11" s="451" t="e">
        <f>+BCD7+BCG5</f>
        <v>#VALUE!</v>
      </c>
      <c r="BCH11" s="451" t="e">
        <f>+BCD7+BCH5</f>
        <v>#VALUE!</v>
      </c>
      <c r="BCI11" s="451" t="e">
        <f>+BCD7+BCI5</f>
        <v>#VALUE!</v>
      </c>
      <c r="BCJ11" s="451" t="e">
        <f>+BCD7+BCJ5</f>
        <v>#VALUE!</v>
      </c>
      <c r="BCK11" s="451" t="e">
        <f>+BCD7+BCK5</f>
        <v>#VALUE!</v>
      </c>
      <c r="BCL11" s="451" t="e">
        <f>+BCD7+BCL5</f>
        <v>#VALUE!</v>
      </c>
      <c r="BCM11" s="451" t="e">
        <f>+BCD7+BCM5</f>
        <v>#VALUE!</v>
      </c>
      <c r="BCN11" s="451" t="e">
        <f>+BCD7+BCN5</f>
        <v>#VALUE!</v>
      </c>
      <c r="BCO11" s="451" t="e">
        <f>+BCD7+BCO5</f>
        <v>#VALUE!</v>
      </c>
      <c r="BCP11" s="451" t="e">
        <f>+BCD7+BCP5</f>
        <v>#VALUE!</v>
      </c>
      <c r="BCQ11" s="337"/>
      <c r="BCR11" s="451" t="e">
        <f>+BCQ7+BCR5</f>
        <v>#VALUE!</v>
      </c>
      <c r="BCS11" s="451" t="e">
        <f>+BCQ7+BCS5</f>
        <v>#VALUE!</v>
      </c>
      <c r="BCT11" s="451" t="e">
        <f>+BCQ7+BCT5</f>
        <v>#VALUE!</v>
      </c>
      <c r="BCU11" s="451" t="e">
        <f>+BCQ7+BCU5</f>
        <v>#VALUE!</v>
      </c>
      <c r="BCV11" s="451" t="e">
        <f>+BCQ7+BCV5</f>
        <v>#VALUE!</v>
      </c>
      <c r="BCW11" s="451" t="e">
        <f>+BCQ7+BCW5</f>
        <v>#VALUE!</v>
      </c>
      <c r="BCX11" s="451" t="e">
        <f>+BCQ7+BCX5</f>
        <v>#VALUE!</v>
      </c>
      <c r="BCY11" s="451" t="e">
        <f>+BCQ7+BCY5</f>
        <v>#VALUE!</v>
      </c>
      <c r="BCZ11" s="451" t="e">
        <f>+BCQ7+BCZ5</f>
        <v>#VALUE!</v>
      </c>
      <c r="BDA11" s="451" t="e">
        <f>+BCQ7+BDA5</f>
        <v>#VALUE!</v>
      </c>
      <c r="BDB11" s="451" t="e">
        <f>+BCQ7+BDB5</f>
        <v>#VALUE!</v>
      </c>
      <c r="BDC11" s="451" t="e">
        <f>+BCQ7+BDC5</f>
        <v>#VALUE!</v>
      </c>
      <c r="BDD11" s="337"/>
      <c r="BDE11" s="451" t="e">
        <f>+BDD7+BDE5</f>
        <v>#VALUE!</v>
      </c>
      <c r="BDF11" s="451" t="e">
        <f>+BDD7+BDF5</f>
        <v>#VALUE!</v>
      </c>
      <c r="BDG11" s="451" t="e">
        <f>+BDD7+BDG5</f>
        <v>#VALUE!</v>
      </c>
      <c r="BDH11" s="451" t="e">
        <f>+BDD7+BDH5</f>
        <v>#VALUE!</v>
      </c>
      <c r="BDI11" s="451" t="e">
        <f>+BDD7+BDI5</f>
        <v>#VALUE!</v>
      </c>
      <c r="BDJ11" s="451" t="e">
        <f>+BDD7+BDJ5</f>
        <v>#VALUE!</v>
      </c>
      <c r="BDK11" s="451" t="e">
        <f>+BDD7+BDK5</f>
        <v>#VALUE!</v>
      </c>
      <c r="BDL11" s="451" t="e">
        <f>+BDD7+BDL5</f>
        <v>#VALUE!</v>
      </c>
      <c r="BDM11" s="451" t="e">
        <f>+BDD7+BDM5</f>
        <v>#VALUE!</v>
      </c>
      <c r="BDN11" s="451" t="e">
        <f>+BDD7+BDN5</f>
        <v>#VALUE!</v>
      </c>
      <c r="BDO11" s="451" t="e">
        <f>+BDD7+BDO5</f>
        <v>#VALUE!</v>
      </c>
      <c r="BDP11" s="451" t="e">
        <f>+BDD7+BDP5</f>
        <v>#VALUE!</v>
      </c>
      <c r="BDQ11" s="337"/>
      <c r="BDR11" s="451" t="e">
        <f>+BDQ7+BDR5</f>
        <v>#VALUE!</v>
      </c>
      <c r="BDS11" s="451" t="e">
        <f>+BDQ7+BDS5</f>
        <v>#VALUE!</v>
      </c>
      <c r="BDT11" s="451" t="e">
        <f>+BDQ7+BDT5</f>
        <v>#VALUE!</v>
      </c>
      <c r="BDU11" s="451" t="e">
        <f>+BDQ7+BDU5</f>
        <v>#VALUE!</v>
      </c>
      <c r="BDV11" s="451" t="e">
        <f>+BDQ7+BDV5</f>
        <v>#VALUE!</v>
      </c>
      <c r="BDW11" s="451" t="e">
        <f>+BDQ7+BDW5</f>
        <v>#VALUE!</v>
      </c>
      <c r="BDX11" s="451" t="e">
        <f>+BDQ7+BDX5</f>
        <v>#VALUE!</v>
      </c>
      <c r="BDY11" s="451" t="e">
        <f>+BDQ7+BDY5</f>
        <v>#VALUE!</v>
      </c>
      <c r="BDZ11" s="451" t="e">
        <f>+BDQ7+BDZ5</f>
        <v>#VALUE!</v>
      </c>
      <c r="BEA11" s="451" t="e">
        <f>+BDQ7+BEA5</f>
        <v>#VALUE!</v>
      </c>
      <c r="BEB11" s="451" t="e">
        <f>+BDQ7+BEB5</f>
        <v>#VALUE!</v>
      </c>
      <c r="BEC11" s="451" t="e">
        <f>+BDQ7+BEC5</f>
        <v>#VALUE!</v>
      </c>
      <c r="BED11" s="337"/>
      <c r="BEE11" s="451" t="e">
        <f>+BED7+BEE5</f>
        <v>#VALUE!</v>
      </c>
      <c r="BEF11" s="451" t="e">
        <f>+BED7+BEF5</f>
        <v>#VALUE!</v>
      </c>
      <c r="BEG11" s="451" t="e">
        <f>+BED7+BEG5</f>
        <v>#VALUE!</v>
      </c>
      <c r="BEH11" s="451" t="e">
        <f>+BED7+BEH5</f>
        <v>#VALUE!</v>
      </c>
      <c r="BEI11" s="451" t="e">
        <f>+BED7+BEI5</f>
        <v>#VALUE!</v>
      </c>
      <c r="BEJ11" s="451" t="e">
        <f>+BED7+BEJ5</f>
        <v>#VALUE!</v>
      </c>
      <c r="BEK11" s="451" t="e">
        <f>+BED7+BEK5</f>
        <v>#VALUE!</v>
      </c>
      <c r="BEL11" s="451" t="e">
        <f>+BED7+BEL5</f>
        <v>#VALUE!</v>
      </c>
      <c r="BEM11" s="451" t="e">
        <f>+BED7+BEM5</f>
        <v>#VALUE!</v>
      </c>
      <c r="BEN11" s="451" t="e">
        <f>+BED7+BEN5</f>
        <v>#VALUE!</v>
      </c>
      <c r="BEO11" s="451" t="e">
        <f>+BED7+BEO5</f>
        <v>#VALUE!</v>
      </c>
      <c r="BEP11" s="451" t="e">
        <f>+BED7+BEP5</f>
        <v>#VALUE!</v>
      </c>
      <c r="BEQ11" s="337"/>
      <c r="BER11" s="451" t="e">
        <f>+BEQ7+BER5</f>
        <v>#VALUE!</v>
      </c>
      <c r="BES11" s="451" t="e">
        <f>+BEQ7+BES5</f>
        <v>#VALUE!</v>
      </c>
      <c r="BET11" s="451" t="e">
        <f>+BEQ7+BET5</f>
        <v>#VALUE!</v>
      </c>
      <c r="BEU11" s="451" t="e">
        <f>+BEQ7+BEU5</f>
        <v>#VALUE!</v>
      </c>
      <c r="BEV11" s="451" t="e">
        <f>+BEQ7+BEV5</f>
        <v>#VALUE!</v>
      </c>
      <c r="BEW11" s="451" t="e">
        <f>+BEQ7+BEW5</f>
        <v>#VALUE!</v>
      </c>
      <c r="BEX11" s="451" t="e">
        <f>+BEQ7+BEX5</f>
        <v>#VALUE!</v>
      </c>
      <c r="BEY11" s="451" t="e">
        <f>+BEQ7+BEY5</f>
        <v>#VALUE!</v>
      </c>
      <c r="BEZ11" s="451" t="e">
        <f>+BEQ7+BEZ5</f>
        <v>#VALUE!</v>
      </c>
      <c r="BFA11" s="451" t="e">
        <f>+BEQ7+BFA5</f>
        <v>#VALUE!</v>
      </c>
      <c r="BFB11" s="451" t="e">
        <f>+BEQ7+BFB5</f>
        <v>#VALUE!</v>
      </c>
      <c r="BFC11" s="451" t="e">
        <f>+BEQ7+BFC5</f>
        <v>#VALUE!</v>
      </c>
      <c r="BFD11" s="337"/>
      <c r="BFE11" s="451" t="e">
        <f>+BFD7+BFE5</f>
        <v>#VALUE!</v>
      </c>
      <c r="BFF11" s="451" t="e">
        <f>+BFD7+BFF5</f>
        <v>#VALUE!</v>
      </c>
      <c r="BFG11" s="451" t="e">
        <f>+BFD7+BFG5</f>
        <v>#VALUE!</v>
      </c>
      <c r="BFH11" s="451" t="e">
        <f>+BFD7+BFH5</f>
        <v>#VALUE!</v>
      </c>
      <c r="BFI11" s="451" t="e">
        <f>+BFD7+BFI5</f>
        <v>#VALUE!</v>
      </c>
      <c r="BFJ11" s="451" t="e">
        <f>+BFD7+BFJ5</f>
        <v>#VALUE!</v>
      </c>
      <c r="BFK11" s="451" t="e">
        <f>+BFD7+BFK5</f>
        <v>#VALUE!</v>
      </c>
      <c r="BFL11" s="451" t="e">
        <f>+BFD7+BFL5</f>
        <v>#VALUE!</v>
      </c>
      <c r="BFM11" s="451" t="e">
        <f>+BFD7+BFM5</f>
        <v>#VALUE!</v>
      </c>
      <c r="BFN11" s="451" t="e">
        <f>+BFD7+BFN5</f>
        <v>#VALUE!</v>
      </c>
      <c r="BFO11" s="451" t="e">
        <f>+BFD7+BFO5</f>
        <v>#VALUE!</v>
      </c>
      <c r="BFP11" s="451" t="e">
        <f>+BFD7+BFP5</f>
        <v>#VALUE!</v>
      </c>
      <c r="BFQ11" s="337"/>
      <c r="BFR11" s="451" t="e">
        <f>+BFQ7+BFR5</f>
        <v>#VALUE!</v>
      </c>
      <c r="BFS11" s="451" t="e">
        <f>+BFQ7+BFS5</f>
        <v>#VALUE!</v>
      </c>
      <c r="BFT11" s="451" t="e">
        <f>+BFQ7+BFT5</f>
        <v>#VALUE!</v>
      </c>
      <c r="BFU11" s="451" t="e">
        <f>+BFQ7+BFU5</f>
        <v>#VALUE!</v>
      </c>
      <c r="BFV11" s="451" t="e">
        <f>+BFQ7+BFV5</f>
        <v>#VALUE!</v>
      </c>
      <c r="BFW11" s="451" t="e">
        <f>+BFQ7+BFW5</f>
        <v>#VALUE!</v>
      </c>
      <c r="BFX11" s="451" t="e">
        <f>+BFQ7+BFX5</f>
        <v>#VALUE!</v>
      </c>
      <c r="BFY11" s="451" t="e">
        <f>+BFQ7+BFY5</f>
        <v>#VALUE!</v>
      </c>
      <c r="BFZ11" s="451" t="e">
        <f>+BFQ7+BFZ5</f>
        <v>#VALUE!</v>
      </c>
      <c r="BGA11" s="451" t="e">
        <f>+BFQ7+BGA5</f>
        <v>#VALUE!</v>
      </c>
      <c r="BGB11" s="451" t="e">
        <f>+BFQ7+BGB5</f>
        <v>#VALUE!</v>
      </c>
      <c r="BGC11" s="451" t="e">
        <f>+BFQ7+BGC5</f>
        <v>#VALUE!</v>
      </c>
      <c r="BGD11" s="337"/>
      <c r="BGE11" s="451" t="e">
        <f>+BGD7+BGE5</f>
        <v>#VALUE!</v>
      </c>
      <c r="BGF11" s="451" t="e">
        <f>+BGD7+BGF5</f>
        <v>#VALUE!</v>
      </c>
      <c r="BGG11" s="451" t="e">
        <f>+BGD7+BGG5</f>
        <v>#VALUE!</v>
      </c>
      <c r="BGH11" s="451" t="e">
        <f>+BGD7+BGH5</f>
        <v>#VALUE!</v>
      </c>
      <c r="BGI11" s="451" t="e">
        <f>+BGD7+BGI5</f>
        <v>#VALUE!</v>
      </c>
      <c r="BGJ11" s="451" t="e">
        <f>+BGD7+BGJ5</f>
        <v>#VALUE!</v>
      </c>
      <c r="BGK11" s="451" t="e">
        <f>+BGD7+BGK5</f>
        <v>#VALUE!</v>
      </c>
      <c r="BGL11" s="451" t="e">
        <f>+BGD7+BGL5</f>
        <v>#VALUE!</v>
      </c>
      <c r="BGM11" s="451" t="e">
        <f>+BGD7+BGM5</f>
        <v>#VALUE!</v>
      </c>
      <c r="BGN11" s="451" t="e">
        <f>+BGD7+BGN5</f>
        <v>#VALUE!</v>
      </c>
      <c r="BGO11" s="451" t="e">
        <f>+BGD7+BGO5</f>
        <v>#VALUE!</v>
      </c>
      <c r="BGP11" s="451" t="e">
        <f>+BGD7+BGP5</f>
        <v>#VALUE!</v>
      </c>
      <c r="BGQ11" s="337"/>
      <c r="BGR11" s="451" t="e">
        <f>+BGQ7+BGR5</f>
        <v>#VALUE!</v>
      </c>
      <c r="BGS11" s="451" t="e">
        <f>+BGQ7+BGS5</f>
        <v>#VALUE!</v>
      </c>
      <c r="BGT11" s="451" t="e">
        <f>+BGQ7+BGT5</f>
        <v>#VALUE!</v>
      </c>
      <c r="BGU11" s="451" t="e">
        <f>+BGQ7+BGU5</f>
        <v>#VALUE!</v>
      </c>
      <c r="BGV11" s="451" t="e">
        <f>+BGQ7+BGV5</f>
        <v>#VALUE!</v>
      </c>
      <c r="BGW11" s="451" t="e">
        <f>+BGQ7+BGW5</f>
        <v>#VALUE!</v>
      </c>
      <c r="BGX11" s="451" t="e">
        <f>+BGQ7+BGX5</f>
        <v>#VALUE!</v>
      </c>
      <c r="BGY11" s="451" t="e">
        <f>+BGQ7+BGY5</f>
        <v>#VALUE!</v>
      </c>
      <c r="BGZ11" s="451" t="e">
        <f>+BGQ7+BGZ5</f>
        <v>#VALUE!</v>
      </c>
      <c r="BHA11" s="451" t="e">
        <f>+BGQ7+BHA5</f>
        <v>#VALUE!</v>
      </c>
      <c r="BHB11" s="451" t="e">
        <f>+BGQ7+BHB5</f>
        <v>#VALUE!</v>
      </c>
      <c r="BHC11" s="451" t="e">
        <f>+BGQ7+BHC5</f>
        <v>#VALUE!</v>
      </c>
      <c r="BHD11" s="331"/>
      <c r="BHE11" s="331"/>
      <c r="BHF11" s="331"/>
      <c r="BHG11" s="331"/>
      <c r="BHH11" s="331"/>
      <c r="BHI11" s="331"/>
      <c r="BHJ11" s="331"/>
      <c r="BHK11" s="331"/>
      <c r="BHL11" s="331"/>
      <c r="BHM11" s="331"/>
      <c r="BHN11" s="331"/>
      <c r="BHO11" s="331"/>
      <c r="BHP11" s="331"/>
      <c r="BHQ11" s="331"/>
      <c r="BHR11" s="331"/>
      <c r="BHS11" s="331"/>
      <c r="BHT11" s="331"/>
      <c r="BHU11" s="331"/>
      <c r="BHV11" s="331"/>
      <c r="BHW11" s="331"/>
      <c r="BHX11" s="331"/>
      <c r="BHY11" s="331"/>
      <c r="BHZ11" s="331"/>
      <c r="BIA11" s="331"/>
      <c r="BIB11" s="331"/>
      <c r="BIC11" s="331"/>
      <c r="BID11" s="331"/>
      <c r="BIE11" s="331"/>
      <c r="BIF11" s="331"/>
      <c r="BIG11" s="331"/>
      <c r="BIH11" s="331"/>
      <c r="BII11" s="331"/>
      <c r="BIJ11" s="331"/>
      <c r="BIK11" s="331"/>
      <c r="BIL11" s="331"/>
      <c r="BIM11" s="331"/>
      <c r="BIN11" s="331"/>
      <c r="BIO11" s="331"/>
      <c r="BIP11" s="331"/>
      <c r="BIQ11" s="331"/>
      <c r="BIR11" s="331"/>
      <c r="BIS11" s="331"/>
      <c r="BIT11" s="331"/>
      <c r="BIU11" s="331"/>
      <c r="BIV11" s="331"/>
      <c r="BIW11" s="331"/>
      <c r="BIX11" s="331"/>
      <c r="BIY11" s="331"/>
      <c r="BIZ11" s="331"/>
      <c r="BJA11" s="331"/>
      <c r="BJB11" s="331"/>
      <c r="BJC11" s="331"/>
      <c r="BJD11" s="331"/>
      <c r="BJE11" s="331"/>
      <c r="BJF11" s="331"/>
      <c r="BJG11" s="331"/>
      <c r="BJH11" s="331"/>
      <c r="BJI11" s="331"/>
      <c r="BJJ11" s="331"/>
      <c r="BJK11" s="331"/>
      <c r="BJL11" s="331"/>
    </row>
    <row r="12" spans="1:1707" ht="6" hidden="1" customHeight="1">
      <c r="A12" s="658"/>
      <c r="B12" s="658"/>
      <c r="C12" s="353"/>
      <c r="D12" s="356"/>
      <c r="E12" s="452" t="e">
        <f t="shared" ref="E12:P12" si="92">IF(E11&gt;20,E11-9,E11)</f>
        <v>#VALUE!</v>
      </c>
      <c r="F12" s="452" t="e">
        <f t="shared" si="92"/>
        <v>#VALUE!</v>
      </c>
      <c r="G12" s="452" t="e">
        <f t="shared" si="92"/>
        <v>#VALUE!</v>
      </c>
      <c r="H12" s="452" t="e">
        <f t="shared" si="92"/>
        <v>#VALUE!</v>
      </c>
      <c r="I12" s="452" t="e">
        <f t="shared" si="92"/>
        <v>#VALUE!</v>
      </c>
      <c r="J12" s="452" t="e">
        <f t="shared" si="92"/>
        <v>#VALUE!</v>
      </c>
      <c r="K12" s="452" t="e">
        <f t="shared" si="92"/>
        <v>#VALUE!</v>
      </c>
      <c r="L12" s="452" t="e">
        <f t="shared" si="92"/>
        <v>#VALUE!</v>
      </c>
      <c r="M12" s="452" t="e">
        <f t="shared" si="92"/>
        <v>#VALUE!</v>
      </c>
      <c r="N12" s="452" t="e">
        <f t="shared" si="92"/>
        <v>#VALUE!</v>
      </c>
      <c r="O12" s="452" t="e">
        <f t="shared" si="92"/>
        <v>#VALUE!</v>
      </c>
      <c r="P12" s="452" t="e">
        <f t="shared" si="92"/>
        <v>#VALUE!</v>
      </c>
      <c r="Q12" s="357"/>
      <c r="R12" s="452" t="e">
        <f t="shared" ref="R12:AC12" si="93">IF(R11&gt;20,R11-9,R11)</f>
        <v>#VALUE!</v>
      </c>
      <c r="S12" s="452" t="e">
        <f t="shared" si="93"/>
        <v>#VALUE!</v>
      </c>
      <c r="T12" s="452" t="e">
        <f t="shared" si="93"/>
        <v>#VALUE!</v>
      </c>
      <c r="U12" s="452" t="e">
        <f t="shared" si="93"/>
        <v>#VALUE!</v>
      </c>
      <c r="V12" s="452" t="e">
        <f t="shared" si="93"/>
        <v>#VALUE!</v>
      </c>
      <c r="W12" s="452" t="e">
        <f t="shared" si="93"/>
        <v>#VALUE!</v>
      </c>
      <c r="X12" s="452" t="e">
        <f t="shared" si="93"/>
        <v>#VALUE!</v>
      </c>
      <c r="Y12" s="452" t="e">
        <f t="shared" si="93"/>
        <v>#VALUE!</v>
      </c>
      <c r="Z12" s="452" t="e">
        <f t="shared" si="93"/>
        <v>#VALUE!</v>
      </c>
      <c r="AA12" s="452" t="e">
        <f t="shared" si="93"/>
        <v>#VALUE!</v>
      </c>
      <c r="AB12" s="452" t="e">
        <f t="shared" si="93"/>
        <v>#VALUE!</v>
      </c>
      <c r="AC12" s="452" t="e">
        <f t="shared" si="93"/>
        <v>#VALUE!</v>
      </c>
      <c r="AD12" s="436"/>
      <c r="AE12" s="452" t="e">
        <f t="shared" ref="AE12:AP12" si="94">IF(AE11&gt;20,AE11-9,AE11)</f>
        <v>#VALUE!</v>
      </c>
      <c r="AF12" s="452" t="e">
        <f t="shared" si="94"/>
        <v>#VALUE!</v>
      </c>
      <c r="AG12" s="452" t="e">
        <f t="shared" si="94"/>
        <v>#VALUE!</v>
      </c>
      <c r="AH12" s="452" t="e">
        <f t="shared" si="94"/>
        <v>#VALUE!</v>
      </c>
      <c r="AI12" s="452" t="e">
        <f t="shared" si="94"/>
        <v>#VALUE!</v>
      </c>
      <c r="AJ12" s="452" t="e">
        <f t="shared" si="94"/>
        <v>#VALUE!</v>
      </c>
      <c r="AK12" s="452" t="e">
        <f t="shared" si="94"/>
        <v>#VALUE!</v>
      </c>
      <c r="AL12" s="452" t="e">
        <f t="shared" si="94"/>
        <v>#VALUE!</v>
      </c>
      <c r="AM12" s="452" t="e">
        <f t="shared" si="94"/>
        <v>#VALUE!</v>
      </c>
      <c r="AN12" s="452" t="e">
        <f t="shared" si="94"/>
        <v>#VALUE!</v>
      </c>
      <c r="AO12" s="452" t="e">
        <f t="shared" si="94"/>
        <v>#VALUE!</v>
      </c>
      <c r="AP12" s="452" t="e">
        <f t="shared" si="94"/>
        <v>#VALUE!</v>
      </c>
      <c r="AQ12" s="338"/>
      <c r="AR12" s="452" t="e">
        <f t="shared" ref="AR12:BC12" si="95">IF(AR11&gt;20,AR11-9,AR11)</f>
        <v>#VALUE!</v>
      </c>
      <c r="AS12" s="452" t="e">
        <f t="shared" si="95"/>
        <v>#VALUE!</v>
      </c>
      <c r="AT12" s="452" t="e">
        <f t="shared" si="95"/>
        <v>#VALUE!</v>
      </c>
      <c r="AU12" s="452" t="e">
        <f t="shared" si="95"/>
        <v>#VALUE!</v>
      </c>
      <c r="AV12" s="452" t="e">
        <f t="shared" si="95"/>
        <v>#VALUE!</v>
      </c>
      <c r="AW12" s="452" t="e">
        <f t="shared" si="95"/>
        <v>#VALUE!</v>
      </c>
      <c r="AX12" s="452" t="e">
        <f t="shared" si="95"/>
        <v>#VALUE!</v>
      </c>
      <c r="AY12" s="452" t="e">
        <f t="shared" si="95"/>
        <v>#VALUE!</v>
      </c>
      <c r="AZ12" s="452" t="e">
        <f t="shared" si="95"/>
        <v>#VALUE!</v>
      </c>
      <c r="BA12" s="452" t="e">
        <f t="shared" si="95"/>
        <v>#VALUE!</v>
      </c>
      <c r="BB12" s="452" t="e">
        <f t="shared" si="95"/>
        <v>#VALUE!</v>
      </c>
      <c r="BC12" s="452" t="e">
        <f t="shared" si="95"/>
        <v>#VALUE!</v>
      </c>
      <c r="BD12" s="337"/>
      <c r="BE12" s="452" t="e">
        <f t="shared" ref="BE12:BP12" si="96">IF(BE11&gt;20,BE11-9,BE11)</f>
        <v>#VALUE!</v>
      </c>
      <c r="BF12" s="452" t="e">
        <f t="shared" si="96"/>
        <v>#VALUE!</v>
      </c>
      <c r="BG12" s="452" t="e">
        <f t="shared" si="96"/>
        <v>#VALUE!</v>
      </c>
      <c r="BH12" s="452" t="e">
        <f t="shared" si="96"/>
        <v>#VALUE!</v>
      </c>
      <c r="BI12" s="452" t="e">
        <f t="shared" si="96"/>
        <v>#VALUE!</v>
      </c>
      <c r="BJ12" s="452" t="e">
        <f t="shared" si="96"/>
        <v>#VALUE!</v>
      </c>
      <c r="BK12" s="452" t="e">
        <f t="shared" si="96"/>
        <v>#VALUE!</v>
      </c>
      <c r="BL12" s="452" t="e">
        <f t="shared" si="96"/>
        <v>#VALUE!</v>
      </c>
      <c r="BM12" s="452" t="e">
        <f t="shared" si="96"/>
        <v>#VALUE!</v>
      </c>
      <c r="BN12" s="452" t="e">
        <f t="shared" si="96"/>
        <v>#VALUE!</v>
      </c>
      <c r="BO12" s="452" t="e">
        <f t="shared" si="96"/>
        <v>#VALUE!</v>
      </c>
      <c r="BP12" s="452" t="e">
        <f t="shared" si="96"/>
        <v>#VALUE!</v>
      </c>
      <c r="BQ12" s="337"/>
      <c r="BR12" s="452" t="e">
        <f t="shared" ref="BR12:CC12" si="97">IF(BR11&gt;20,BR11-9,BR11)</f>
        <v>#VALUE!</v>
      </c>
      <c r="BS12" s="452" t="e">
        <f t="shared" si="97"/>
        <v>#VALUE!</v>
      </c>
      <c r="BT12" s="452" t="e">
        <f t="shared" si="97"/>
        <v>#VALUE!</v>
      </c>
      <c r="BU12" s="452" t="e">
        <f t="shared" si="97"/>
        <v>#VALUE!</v>
      </c>
      <c r="BV12" s="452" t="e">
        <f t="shared" si="97"/>
        <v>#VALUE!</v>
      </c>
      <c r="BW12" s="452" t="e">
        <f t="shared" si="97"/>
        <v>#VALUE!</v>
      </c>
      <c r="BX12" s="452" t="e">
        <f t="shared" si="97"/>
        <v>#VALUE!</v>
      </c>
      <c r="BY12" s="452" t="e">
        <f t="shared" si="97"/>
        <v>#VALUE!</v>
      </c>
      <c r="BZ12" s="452" t="e">
        <f t="shared" si="97"/>
        <v>#VALUE!</v>
      </c>
      <c r="CA12" s="452" t="e">
        <f t="shared" si="97"/>
        <v>#VALUE!</v>
      </c>
      <c r="CB12" s="452" t="e">
        <f t="shared" si="97"/>
        <v>#VALUE!</v>
      </c>
      <c r="CC12" s="452" t="e">
        <f t="shared" si="97"/>
        <v>#VALUE!</v>
      </c>
      <c r="CD12" s="337"/>
      <c r="CE12" s="452" t="e">
        <f t="shared" ref="CE12:CP12" si="98">IF(CE11&gt;20,CE11-9,CE11)</f>
        <v>#VALUE!</v>
      </c>
      <c r="CF12" s="452" t="e">
        <f t="shared" si="98"/>
        <v>#VALUE!</v>
      </c>
      <c r="CG12" s="452" t="e">
        <f t="shared" si="98"/>
        <v>#VALUE!</v>
      </c>
      <c r="CH12" s="452" t="e">
        <f t="shared" si="98"/>
        <v>#VALUE!</v>
      </c>
      <c r="CI12" s="452" t="e">
        <f t="shared" si="98"/>
        <v>#VALUE!</v>
      </c>
      <c r="CJ12" s="452" t="e">
        <f t="shared" si="98"/>
        <v>#VALUE!</v>
      </c>
      <c r="CK12" s="452" t="e">
        <f t="shared" si="98"/>
        <v>#VALUE!</v>
      </c>
      <c r="CL12" s="452" t="e">
        <f t="shared" si="98"/>
        <v>#VALUE!</v>
      </c>
      <c r="CM12" s="452" t="e">
        <f t="shared" si="98"/>
        <v>#VALUE!</v>
      </c>
      <c r="CN12" s="452" t="e">
        <f t="shared" si="98"/>
        <v>#VALUE!</v>
      </c>
      <c r="CO12" s="452" t="e">
        <f t="shared" si="98"/>
        <v>#VALUE!</v>
      </c>
      <c r="CP12" s="452" t="e">
        <f t="shared" si="98"/>
        <v>#VALUE!</v>
      </c>
      <c r="CQ12" s="337"/>
      <c r="CR12" s="452" t="e">
        <f t="shared" ref="CR12:DC12" si="99">IF(CR11&gt;20,CR11-9,CR11)</f>
        <v>#VALUE!</v>
      </c>
      <c r="CS12" s="452" t="e">
        <f t="shared" si="99"/>
        <v>#VALUE!</v>
      </c>
      <c r="CT12" s="452" t="e">
        <f t="shared" si="99"/>
        <v>#VALUE!</v>
      </c>
      <c r="CU12" s="452" t="e">
        <f t="shared" si="99"/>
        <v>#VALUE!</v>
      </c>
      <c r="CV12" s="452" t="e">
        <f t="shared" si="99"/>
        <v>#VALUE!</v>
      </c>
      <c r="CW12" s="452" t="e">
        <f t="shared" si="99"/>
        <v>#VALUE!</v>
      </c>
      <c r="CX12" s="452" t="e">
        <f t="shared" si="99"/>
        <v>#VALUE!</v>
      </c>
      <c r="CY12" s="452" t="e">
        <f t="shared" si="99"/>
        <v>#VALUE!</v>
      </c>
      <c r="CZ12" s="452" t="e">
        <f t="shared" si="99"/>
        <v>#VALUE!</v>
      </c>
      <c r="DA12" s="452" t="e">
        <f t="shared" si="99"/>
        <v>#VALUE!</v>
      </c>
      <c r="DB12" s="452" t="e">
        <f t="shared" si="99"/>
        <v>#VALUE!</v>
      </c>
      <c r="DC12" s="452" t="e">
        <f t="shared" si="99"/>
        <v>#VALUE!</v>
      </c>
      <c r="DD12" s="337"/>
      <c r="DE12" s="452" t="e">
        <f t="shared" ref="DE12:DP12" si="100">IF(DE11&gt;20,DE11-9,DE11)</f>
        <v>#VALUE!</v>
      </c>
      <c r="DF12" s="452" t="e">
        <f t="shared" si="100"/>
        <v>#VALUE!</v>
      </c>
      <c r="DG12" s="452" t="e">
        <f t="shared" si="100"/>
        <v>#VALUE!</v>
      </c>
      <c r="DH12" s="452" t="e">
        <f t="shared" si="100"/>
        <v>#VALUE!</v>
      </c>
      <c r="DI12" s="452" t="e">
        <f t="shared" si="100"/>
        <v>#VALUE!</v>
      </c>
      <c r="DJ12" s="452" t="e">
        <f t="shared" si="100"/>
        <v>#VALUE!</v>
      </c>
      <c r="DK12" s="452" t="e">
        <f t="shared" si="100"/>
        <v>#VALUE!</v>
      </c>
      <c r="DL12" s="452" t="e">
        <f t="shared" si="100"/>
        <v>#VALUE!</v>
      </c>
      <c r="DM12" s="452" t="e">
        <f t="shared" si="100"/>
        <v>#VALUE!</v>
      </c>
      <c r="DN12" s="452" t="e">
        <f t="shared" si="100"/>
        <v>#VALUE!</v>
      </c>
      <c r="DO12" s="452" t="e">
        <f t="shared" si="100"/>
        <v>#VALUE!</v>
      </c>
      <c r="DP12" s="452" t="e">
        <f t="shared" si="100"/>
        <v>#VALUE!</v>
      </c>
      <c r="DQ12" s="337"/>
      <c r="DR12" s="452" t="e">
        <f t="shared" ref="DR12:EC12" si="101">IF(DR11&gt;20,DR11-9,DR11)</f>
        <v>#VALUE!</v>
      </c>
      <c r="DS12" s="452" t="e">
        <f t="shared" si="101"/>
        <v>#VALUE!</v>
      </c>
      <c r="DT12" s="452" t="e">
        <f t="shared" si="101"/>
        <v>#VALUE!</v>
      </c>
      <c r="DU12" s="452" t="e">
        <f t="shared" si="101"/>
        <v>#VALUE!</v>
      </c>
      <c r="DV12" s="452" t="e">
        <f t="shared" si="101"/>
        <v>#VALUE!</v>
      </c>
      <c r="DW12" s="452" t="e">
        <f t="shared" si="101"/>
        <v>#VALUE!</v>
      </c>
      <c r="DX12" s="452" t="e">
        <f t="shared" si="101"/>
        <v>#VALUE!</v>
      </c>
      <c r="DY12" s="452" t="e">
        <f t="shared" si="101"/>
        <v>#VALUE!</v>
      </c>
      <c r="DZ12" s="452" t="e">
        <f t="shared" si="101"/>
        <v>#VALUE!</v>
      </c>
      <c r="EA12" s="452" t="e">
        <f t="shared" si="101"/>
        <v>#VALUE!</v>
      </c>
      <c r="EB12" s="452" t="e">
        <f t="shared" si="101"/>
        <v>#VALUE!</v>
      </c>
      <c r="EC12" s="452" t="e">
        <f t="shared" si="101"/>
        <v>#VALUE!</v>
      </c>
      <c r="ED12" s="337"/>
      <c r="EE12" s="452" t="e">
        <f t="shared" ref="EE12:EP12" si="102">IF(EE11&gt;20,EE11-9,EE11)</f>
        <v>#VALUE!</v>
      </c>
      <c r="EF12" s="452" t="e">
        <f t="shared" si="102"/>
        <v>#VALUE!</v>
      </c>
      <c r="EG12" s="452" t="e">
        <f t="shared" si="102"/>
        <v>#VALUE!</v>
      </c>
      <c r="EH12" s="452" t="e">
        <f t="shared" si="102"/>
        <v>#VALUE!</v>
      </c>
      <c r="EI12" s="452" t="e">
        <f t="shared" si="102"/>
        <v>#VALUE!</v>
      </c>
      <c r="EJ12" s="452" t="e">
        <f t="shared" si="102"/>
        <v>#VALUE!</v>
      </c>
      <c r="EK12" s="452" t="e">
        <f t="shared" si="102"/>
        <v>#VALUE!</v>
      </c>
      <c r="EL12" s="452" t="e">
        <f t="shared" si="102"/>
        <v>#VALUE!</v>
      </c>
      <c r="EM12" s="452" t="e">
        <f t="shared" si="102"/>
        <v>#VALUE!</v>
      </c>
      <c r="EN12" s="452" t="e">
        <f t="shared" si="102"/>
        <v>#VALUE!</v>
      </c>
      <c r="EO12" s="452" t="e">
        <f t="shared" si="102"/>
        <v>#VALUE!</v>
      </c>
      <c r="EP12" s="452" t="e">
        <f t="shared" si="102"/>
        <v>#VALUE!</v>
      </c>
      <c r="EQ12" s="337"/>
      <c r="ER12" s="452" t="e">
        <f t="shared" ref="ER12:FC12" si="103">IF(ER11&gt;20,ER11-9,ER11)</f>
        <v>#VALUE!</v>
      </c>
      <c r="ES12" s="452" t="e">
        <f t="shared" si="103"/>
        <v>#VALUE!</v>
      </c>
      <c r="ET12" s="452" t="e">
        <f t="shared" si="103"/>
        <v>#VALUE!</v>
      </c>
      <c r="EU12" s="452" t="e">
        <f t="shared" si="103"/>
        <v>#VALUE!</v>
      </c>
      <c r="EV12" s="452" t="e">
        <f t="shared" si="103"/>
        <v>#VALUE!</v>
      </c>
      <c r="EW12" s="452" t="e">
        <f t="shared" si="103"/>
        <v>#VALUE!</v>
      </c>
      <c r="EX12" s="452" t="e">
        <f t="shared" si="103"/>
        <v>#VALUE!</v>
      </c>
      <c r="EY12" s="452" t="e">
        <f t="shared" si="103"/>
        <v>#VALUE!</v>
      </c>
      <c r="EZ12" s="452" t="e">
        <f t="shared" si="103"/>
        <v>#VALUE!</v>
      </c>
      <c r="FA12" s="452" t="e">
        <f t="shared" si="103"/>
        <v>#VALUE!</v>
      </c>
      <c r="FB12" s="452" t="e">
        <f t="shared" si="103"/>
        <v>#VALUE!</v>
      </c>
      <c r="FC12" s="452" t="e">
        <f t="shared" si="103"/>
        <v>#VALUE!</v>
      </c>
      <c r="FD12" s="337"/>
      <c r="FE12" s="452" t="e">
        <f t="shared" ref="FE12:FP12" si="104">IF(FE11&gt;20,FE11-9,FE11)</f>
        <v>#VALUE!</v>
      </c>
      <c r="FF12" s="452" t="e">
        <f t="shared" si="104"/>
        <v>#VALUE!</v>
      </c>
      <c r="FG12" s="452" t="e">
        <f t="shared" si="104"/>
        <v>#VALUE!</v>
      </c>
      <c r="FH12" s="452" t="e">
        <f t="shared" si="104"/>
        <v>#VALUE!</v>
      </c>
      <c r="FI12" s="452" t="e">
        <f t="shared" si="104"/>
        <v>#VALUE!</v>
      </c>
      <c r="FJ12" s="452" t="e">
        <f t="shared" si="104"/>
        <v>#VALUE!</v>
      </c>
      <c r="FK12" s="452" t="e">
        <f t="shared" si="104"/>
        <v>#VALUE!</v>
      </c>
      <c r="FL12" s="452" t="e">
        <f t="shared" si="104"/>
        <v>#VALUE!</v>
      </c>
      <c r="FM12" s="452" t="e">
        <f t="shared" si="104"/>
        <v>#VALUE!</v>
      </c>
      <c r="FN12" s="452" t="e">
        <f t="shared" si="104"/>
        <v>#VALUE!</v>
      </c>
      <c r="FO12" s="452" t="e">
        <f t="shared" si="104"/>
        <v>#VALUE!</v>
      </c>
      <c r="FP12" s="452" t="e">
        <f t="shared" si="104"/>
        <v>#VALUE!</v>
      </c>
      <c r="FQ12" s="337"/>
      <c r="FR12" s="452" t="e">
        <f t="shared" ref="FR12:GC12" si="105">IF(FR11&gt;20,FR11-9,FR11)</f>
        <v>#VALUE!</v>
      </c>
      <c r="FS12" s="452" t="e">
        <f t="shared" si="105"/>
        <v>#VALUE!</v>
      </c>
      <c r="FT12" s="452" t="e">
        <f t="shared" si="105"/>
        <v>#VALUE!</v>
      </c>
      <c r="FU12" s="452" t="e">
        <f t="shared" si="105"/>
        <v>#VALUE!</v>
      </c>
      <c r="FV12" s="452" t="e">
        <f t="shared" si="105"/>
        <v>#VALUE!</v>
      </c>
      <c r="FW12" s="452" t="e">
        <f t="shared" si="105"/>
        <v>#VALUE!</v>
      </c>
      <c r="FX12" s="452" t="e">
        <f t="shared" si="105"/>
        <v>#VALUE!</v>
      </c>
      <c r="FY12" s="452" t="e">
        <f t="shared" si="105"/>
        <v>#VALUE!</v>
      </c>
      <c r="FZ12" s="452" t="e">
        <f t="shared" si="105"/>
        <v>#VALUE!</v>
      </c>
      <c r="GA12" s="452" t="e">
        <f t="shared" si="105"/>
        <v>#VALUE!</v>
      </c>
      <c r="GB12" s="452" t="e">
        <f t="shared" si="105"/>
        <v>#VALUE!</v>
      </c>
      <c r="GC12" s="452" t="e">
        <f t="shared" si="105"/>
        <v>#VALUE!</v>
      </c>
      <c r="GD12" s="337"/>
      <c r="GE12" s="452" t="e">
        <f t="shared" ref="GE12:GP12" si="106">IF(GE11&gt;20,GE11-9,GE11)</f>
        <v>#VALUE!</v>
      </c>
      <c r="GF12" s="452" t="e">
        <f t="shared" si="106"/>
        <v>#VALUE!</v>
      </c>
      <c r="GG12" s="452" t="e">
        <f t="shared" si="106"/>
        <v>#VALUE!</v>
      </c>
      <c r="GH12" s="452" t="e">
        <f t="shared" si="106"/>
        <v>#VALUE!</v>
      </c>
      <c r="GI12" s="452" t="e">
        <f t="shared" si="106"/>
        <v>#VALUE!</v>
      </c>
      <c r="GJ12" s="452" t="e">
        <f t="shared" si="106"/>
        <v>#VALUE!</v>
      </c>
      <c r="GK12" s="452" t="e">
        <f t="shared" si="106"/>
        <v>#VALUE!</v>
      </c>
      <c r="GL12" s="452" t="e">
        <f t="shared" si="106"/>
        <v>#VALUE!</v>
      </c>
      <c r="GM12" s="452" t="e">
        <f t="shared" si="106"/>
        <v>#VALUE!</v>
      </c>
      <c r="GN12" s="452" t="e">
        <f t="shared" si="106"/>
        <v>#VALUE!</v>
      </c>
      <c r="GO12" s="452" t="e">
        <f t="shared" si="106"/>
        <v>#VALUE!</v>
      </c>
      <c r="GP12" s="452" t="e">
        <f t="shared" si="106"/>
        <v>#VALUE!</v>
      </c>
      <c r="GQ12" s="337"/>
      <c r="GR12" s="452" t="e">
        <f t="shared" ref="GR12:HC12" si="107">IF(GR11&gt;20,GR11-9,GR11)</f>
        <v>#VALUE!</v>
      </c>
      <c r="GS12" s="452" t="e">
        <f t="shared" si="107"/>
        <v>#VALUE!</v>
      </c>
      <c r="GT12" s="452" t="e">
        <f t="shared" si="107"/>
        <v>#VALUE!</v>
      </c>
      <c r="GU12" s="452" t="e">
        <f t="shared" si="107"/>
        <v>#VALUE!</v>
      </c>
      <c r="GV12" s="452" t="e">
        <f t="shared" si="107"/>
        <v>#VALUE!</v>
      </c>
      <c r="GW12" s="452" t="e">
        <f t="shared" si="107"/>
        <v>#VALUE!</v>
      </c>
      <c r="GX12" s="452" t="e">
        <f t="shared" si="107"/>
        <v>#VALUE!</v>
      </c>
      <c r="GY12" s="452" t="e">
        <f t="shared" si="107"/>
        <v>#VALUE!</v>
      </c>
      <c r="GZ12" s="452" t="e">
        <f t="shared" si="107"/>
        <v>#VALUE!</v>
      </c>
      <c r="HA12" s="452" t="e">
        <f t="shared" si="107"/>
        <v>#VALUE!</v>
      </c>
      <c r="HB12" s="452" t="e">
        <f t="shared" si="107"/>
        <v>#VALUE!</v>
      </c>
      <c r="HC12" s="452" t="e">
        <f t="shared" si="107"/>
        <v>#VALUE!</v>
      </c>
      <c r="HD12" s="337"/>
      <c r="HE12" s="452" t="e">
        <f t="shared" ref="HE12:HP12" si="108">IF(HE11&gt;20,HE11-9,HE11)</f>
        <v>#VALUE!</v>
      </c>
      <c r="HF12" s="452" t="e">
        <f t="shared" si="108"/>
        <v>#VALUE!</v>
      </c>
      <c r="HG12" s="452" t="e">
        <f t="shared" si="108"/>
        <v>#VALUE!</v>
      </c>
      <c r="HH12" s="452" t="e">
        <f t="shared" si="108"/>
        <v>#VALUE!</v>
      </c>
      <c r="HI12" s="452" t="e">
        <f t="shared" si="108"/>
        <v>#VALUE!</v>
      </c>
      <c r="HJ12" s="452" t="e">
        <f t="shared" si="108"/>
        <v>#VALUE!</v>
      </c>
      <c r="HK12" s="452" t="e">
        <f t="shared" si="108"/>
        <v>#VALUE!</v>
      </c>
      <c r="HL12" s="452" t="e">
        <f t="shared" si="108"/>
        <v>#VALUE!</v>
      </c>
      <c r="HM12" s="452" t="e">
        <f t="shared" si="108"/>
        <v>#VALUE!</v>
      </c>
      <c r="HN12" s="452" t="e">
        <f t="shared" si="108"/>
        <v>#VALUE!</v>
      </c>
      <c r="HO12" s="452" t="e">
        <f t="shared" si="108"/>
        <v>#VALUE!</v>
      </c>
      <c r="HP12" s="452" t="e">
        <f t="shared" si="108"/>
        <v>#VALUE!</v>
      </c>
      <c r="HQ12" s="337"/>
      <c r="HR12" s="452" t="e">
        <f t="shared" ref="HR12:IC12" si="109">IF(HR11&gt;20,HR11-9,HR11)</f>
        <v>#VALUE!</v>
      </c>
      <c r="HS12" s="452" t="e">
        <f t="shared" si="109"/>
        <v>#VALUE!</v>
      </c>
      <c r="HT12" s="452" t="e">
        <f t="shared" si="109"/>
        <v>#VALUE!</v>
      </c>
      <c r="HU12" s="452" t="e">
        <f t="shared" si="109"/>
        <v>#VALUE!</v>
      </c>
      <c r="HV12" s="452" t="e">
        <f t="shared" si="109"/>
        <v>#VALUE!</v>
      </c>
      <c r="HW12" s="452" t="e">
        <f t="shared" si="109"/>
        <v>#VALUE!</v>
      </c>
      <c r="HX12" s="452" t="e">
        <f t="shared" si="109"/>
        <v>#VALUE!</v>
      </c>
      <c r="HY12" s="452" t="e">
        <f t="shared" si="109"/>
        <v>#VALUE!</v>
      </c>
      <c r="HZ12" s="452" t="e">
        <f t="shared" si="109"/>
        <v>#VALUE!</v>
      </c>
      <c r="IA12" s="452" t="e">
        <f t="shared" si="109"/>
        <v>#VALUE!</v>
      </c>
      <c r="IB12" s="452" t="e">
        <f t="shared" si="109"/>
        <v>#VALUE!</v>
      </c>
      <c r="IC12" s="452" t="e">
        <f t="shared" si="109"/>
        <v>#VALUE!</v>
      </c>
      <c r="ID12" s="337"/>
      <c r="IE12" s="452" t="e">
        <f t="shared" ref="IE12:IP12" si="110">IF(IE11&gt;20,IE11-9,IE11)</f>
        <v>#VALUE!</v>
      </c>
      <c r="IF12" s="452" t="e">
        <f t="shared" si="110"/>
        <v>#VALUE!</v>
      </c>
      <c r="IG12" s="452" t="e">
        <f t="shared" si="110"/>
        <v>#VALUE!</v>
      </c>
      <c r="IH12" s="452" t="e">
        <f t="shared" si="110"/>
        <v>#VALUE!</v>
      </c>
      <c r="II12" s="452" t="e">
        <f t="shared" si="110"/>
        <v>#VALUE!</v>
      </c>
      <c r="IJ12" s="452" t="e">
        <f t="shared" si="110"/>
        <v>#VALUE!</v>
      </c>
      <c r="IK12" s="452" t="e">
        <f t="shared" si="110"/>
        <v>#VALUE!</v>
      </c>
      <c r="IL12" s="452" t="e">
        <f t="shared" si="110"/>
        <v>#VALUE!</v>
      </c>
      <c r="IM12" s="452" t="e">
        <f t="shared" si="110"/>
        <v>#VALUE!</v>
      </c>
      <c r="IN12" s="452" t="e">
        <f t="shared" si="110"/>
        <v>#VALUE!</v>
      </c>
      <c r="IO12" s="452" t="e">
        <f t="shared" si="110"/>
        <v>#VALUE!</v>
      </c>
      <c r="IP12" s="452" t="e">
        <f t="shared" si="110"/>
        <v>#VALUE!</v>
      </c>
      <c r="IQ12" s="337"/>
      <c r="IR12" s="452" t="e">
        <f t="shared" ref="IR12:JC12" si="111">IF(IR11&gt;20,IR11-9,IR11)</f>
        <v>#VALUE!</v>
      </c>
      <c r="IS12" s="452" t="e">
        <f t="shared" si="111"/>
        <v>#VALUE!</v>
      </c>
      <c r="IT12" s="452" t="e">
        <f t="shared" si="111"/>
        <v>#VALUE!</v>
      </c>
      <c r="IU12" s="452" t="e">
        <f t="shared" si="111"/>
        <v>#VALUE!</v>
      </c>
      <c r="IV12" s="452" t="e">
        <f t="shared" si="111"/>
        <v>#VALUE!</v>
      </c>
      <c r="IW12" s="452" t="e">
        <f t="shared" si="111"/>
        <v>#VALUE!</v>
      </c>
      <c r="IX12" s="452" t="e">
        <f t="shared" si="111"/>
        <v>#VALUE!</v>
      </c>
      <c r="IY12" s="452" t="e">
        <f t="shared" si="111"/>
        <v>#VALUE!</v>
      </c>
      <c r="IZ12" s="452" t="e">
        <f t="shared" si="111"/>
        <v>#VALUE!</v>
      </c>
      <c r="JA12" s="452" t="e">
        <f t="shared" si="111"/>
        <v>#VALUE!</v>
      </c>
      <c r="JB12" s="452" t="e">
        <f t="shared" si="111"/>
        <v>#VALUE!</v>
      </c>
      <c r="JC12" s="452" t="e">
        <f t="shared" si="111"/>
        <v>#VALUE!</v>
      </c>
      <c r="JD12" s="337"/>
      <c r="JE12" s="452" t="e">
        <f t="shared" ref="JE12:JP12" si="112">IF(JE11&gt;20,JE11-9,JE11)</f>
        <v>#VALUE!</v>
      </c>
      <c r="JF12" s="452" t="e">
        <f t="shared" si="112"/>
        <v>#VALUE!</v>
      </c>
      <c r="JG12" s="452" t="e">
        <f t="shared" si="112"/>
        <v>#VALUE!</v>
      </c>
      <c r="JH12" s="452" t="e">
        <f t="shared" si="112"/>
        <v>#VALUE!</v>
      </c>
      <c r="JI12" s="452" t="e">
        <f t="shared" si="112"/>
        <v>#VALUE!</v>
      </c>
      <c r="JJ12" s="452" t="e">
        <f t="shared" si="112"/>
        <v>#VALUE!</v>
      </c>
      <c r="JK12" s="452" t="e">
        <f t="shared" si="112"/>
        <v>#VALUE!</v>
      </c>
      <c r="JL12" s="452" t="e">
        <f t="shared" si="112"/>
        <v>#VALUE!</v>
      </c>
      <c r="JM12" s="452" t="e">
        <f t="shared" si="112"/>
        <v>#VALUE!</v>
      </c>
      <c r="JN12" s="452" t="e">
        <f t="shared" si="112"/>
        <v>#VALUE!</v>
      </c>
      <c r="JO12" s="452" t="e">
        <f t="shared" si="112"/>
        <v>#VALUE!</v>
      </c>
      <c r="JP12" s="452" t="e">
        <f t="shared" si="112"/>
        <v>#VALUE!</v>
      </c>
      <c r="JQ12" s="337"/>
      <c r="JR12" s="452" t="e">
        <f t="shared" ref="JR12:KC12" si="113">IF(JR11&gt;20,JR11-9,JR11)</f>
        <v>#VALUE!</v>
      </c>
      <c r="JS12" s="452" t="e">
        <f t="shared" si="113"/>
        <v>#VALUE!</v>
      </c>
      <c r="JT12" s="452" t="e">
        <f t="shared" si="113"/>
        <v>#VALUE!</v>
      </c>
      <c r="JU12" s="452" t="e">
        <f t="shared" si="113"/>
        <v>#VALUE!</v>
      </c>
      <c r="JV12" s="452" t="e">
        <f t="shared" si="113"/>
        <v>#VALUE!</v>
      </c>
      <c r="JW12" s="452" t="e">
        <f t="shared" si="113"/>
        <v>#VALUE!</v>
      </c>
      <c r="JX12" s="452" t="e">
        <f t="shared" si="113"/>
        <v>#VALUE!</v>
      </c>
      <c r="JY12" s="452" t="e">
        <f t="shared" si="113"/>
        <v>#VALUE!</v>
      </c>
      <c r="JZ12" s="452" t="e">
        <f t="shared" si="113"/>
        <v>#VALUE!</v>
      </c>
      <c r="KA12" s="452" t="e">
        <f t="shared" si="113"/>
        <v>#VALUE!</v>
      </c>
      <c r="KB12" s="452" t="e">
        <f t="shared" si="113"/>
        <v>#VALUE!</v>
      </c>
      <c r="KC12" s="452" t="e">
        <f t="shared" si="113"/>
        <v>#VALUE!</v>
      </c>
      <c r="KD12" s="337"/>
      <c r="KE12" s="452" t="e">
        <f t="shared" ref="KE12:KP12" si="114">IF(KE11&gt;20,KE11-9,KE11)</f>
        <v>#VALUE!</v>
      </c>
      <c r="KF12" s="452" t="e">
        <f t="shared" si="114"/>
        <v>#VALUE!</v>
      </c>
      <c r="KG12" s="452" t="e">
        <f t="shared" si="114"/>
        <v>#VALUE!</v>
      </c>
      <c r="KH12" s="452" t="e">
        <f t="shared" si="114"/>
        <v>#VALUE!</v>
      </c>
      <c r="KI12" s="452" t="e">
        <f t="shared" si="114"/>
        <v>#VALUE!</v>
      </c>
      <c r="KJ12" s="452" t="e">
        <f t="shared" si="114"/>
        <v>#VALUE!</v>
      </c>
      <c r="KK12" s="452" t="e">
        <f t="shared" si="114"/>
        <v>#VALUE!</v>
      </c>
      <c r="KL12" s="452" t="e">
        <f t="shared" si="114"/>
        <v>#VALUE!</v>
      </c>
      <c r="KM12" s="452" t="e">
        <f t="shared" si="114"/>
        <v>#VALUE!</v>
      </c>
      <c r="KN12" s="452" t="e">
        <f t="shared" si="114"/>
        <v>#VALUE!</v>
      </c>
      <c r="KO12" s="452" t="e">
        <f t="shared" si="114"/>
        <v>#VALUE!</v>
      </c>
      <c r="KP12" s="452" t="e">
        <f t="shared" si="114"/>
        <v>#VALUE!</v>
      </c>
      <c r="KQ12" s="337"/>
      <c r="KR12" s="452" t="e">
        <f t="shared" ref="KR12:LC12" si="115">IF(KR11&gt;20,KR11-9,KR11)</f>
        <v>#VALUE!</v>
      </c>
      <c r="KS12" s="452" t="e">
        <f t="shared" si="115"/>
        <v>#VALUE!</v>
      </c>
      <c r="KT12" s="452" t="e">
        <f t="shared" si="115"/>
        <v>#VALUE!</v>
      </c>
      <c r="KU12" s="452" t="e">
        <f t="shared" si="115"/>
        <v>#VALUE!</v>
      </c>
      <c r="KV12" s="452" t="e">
        <f t="shared" si="115"/>
        <v>#VALUE!</v>
      </c>
      <c r="KW12" s="452" t="e">
        <f t="shared" si="115"/>
        <v>#VALUE!</v>
      </c>
      <c r="KX12" s="452" t="e">
        <f t="shared" si="115"/>
        <v>#VALUE!</v>
      </c>
      <c r="KY12" s="452" t="e">
        <f t="shared" si="115"/>
        <v>#VALUE!</v>
      </c>
      <c r="KZ12" s="452" t="e">
        <f t="shared" si="115"/>
        <v>#VALUE!</v>
      </c>
      <c r="LA12" s="452" t="e">
        <f t="shared" si="115"/>
        <v>#VALUE!</v>
      </c>
      <c r="LB12" s="452" t="e">
        <f t="shared" si="115"/>
        <v>#VALUE!</v>
      </c>
      <c r="LC12" s="452" t="e">
        <f t="shared" si="115"/>
        <v>#VALUE!</v>
      </c>
      <c r="LD12" s="337"/>
      <c r="LE12" s="452" t="e">
        <f t="shared" ref="LE12:LP12" si="116">IF(LE11&gt;20,LE11-9,LE11)</f>
        <v>#VALUE!</v>
      </c>
      <c r="LF12" s="452" t="e">
        <f t="shared" si="116"/>
        <v>#VALUE!</v>
      </c>
      <c r="LG12" s="452" t="e">
        <f t="shared" si="116"/>
        <v>#VALUE!</v>
      </c>
      <c r="LH12" s="452" t="e">
        <f t="shared" si="116"/>
        <v>#VALUE!</v>
      </c>
      <c r="LI12" s="452" t="e">
        <f t="shared" si="116"/>
        <v>#VALUE!</v>
      </c>
      <c r="LJ12" s="452" t="e">
        <f t="shared" si="116"/>
        <v>#VALUE!</v>
      </c>
      <c r="LK12" s="452" t="e">
        <f t="shared" si="116"/>
        <v>#VALUE!</v>
      </c>
      <c r="LL12" s="452" t="e">
        <f t="shared" si="116"/>
        <v>#VALUE!</v>
      </c>
      <c r="LM12" s="452" t="e">
        <f t="shared" si="116"/>
        <v>#VALUE!</v>
      </c>
      <c r="LN12" s="452" t="e">
        <f t="shared" si="116"/>
        <v>#VALUE!</v>
      </c>
      <c r="LO12" s="452" t="e">
        <f t="shared" si="116"/>
        <v>#VALUE!</v>
      </c>
      <c r="LP12" s="452" t="e">
        <f t="shared" si="116"/>
        <v>#VALUE!</v>
      </c>
      <c r="LQ12" s="337"/>
      <c r="LR12" s="452" t="e">
        <f t="shared" ref="LR12:MC12" si="117">IF(LR11&gt;20,LR11-9,LR11)</f>
        <v>#VALUE!</v>
      </c>
      <c r="LS12" s="452" t="e">
        <f t="shared" si="117"/>
        <v>#VALUE!</v>
      </c>
      <c r="LT12" s="452" t="e">
        <f t="shared" si="117"/>
        <v>#VALUE!</v>
      </c>
      <c r="LU12" s="452" t="e">
        <f t="shared" si="117"/>
        <v>#VALUE!</v>
      </c>
      <c r="LV12" s="452" t="e">
        <f t="shared" si="117"/>
        <v>#VALUE!</v>
      </c>
      <c r="LW12" s="452" t="e">
        <f t="shared" si="117"/>
        <v>#VALUE!</v>
      </c>
      <c r="LX12" s="452" t="e">
        <f t="shared" si="117"/>
        <v>#VALUE!</v>
      </c>
      <c r="LY12" s="452" t="e">
        <f t="shared" si="117"/>
        <v>#VALUE!</v>
      </c>
      <c r="LZ12" s="452" t="e">
        <f t="shared" si="117"/>
        <v>#VALUE!</v>
      </c>
      <c r="MA12" s="452" t="e">
        <f t="shared" si="117"/>
        <v>#VALUE!</v>
      </c>
      <c r="MB12" s="452" t="e">
        <f t="shared" si="117"/>
        <v>#VALUE!</v>
      </c>
      <c r="MC12" s="452" t="e">
        <f t="shared" si="117"/>
        <v>#VALUE!</v>
      </c>
      <c r="MD12" s="337"/>
      <c r="ME12" s="452" t="e">
        <f t="shared" ref="ME12:MP12" si="118">IF(ME11&gt;20,ME11-9,ME11)</f>
        <v>#VALUE!</v>
      </c>
      <c r="MF12" s="452" t="e">
        <f t="shared" si="118"/>
        <v>#VALUE!</v>
      </c>
      <c r="MG12" s="452" t="e">
        <f t="shared" si="118"/>
        <v>#VALUE!</v>
      </c>
      <c r="MH12" s="452" t="e">
        <f t="shared" si="118"/>
        <v>#VALUE!</v>
      </c>
      <c r="MI12" s="452" t="e">
        <f t="shared" si="118"/>
        <v>#VALUE!</v>
      </c>
      <c r="MJ12" s="452" t="e">
        <f t="shared" si="118"/>
        <v>#VALUE!</v>
      </c>
      <c r="MK12" s="452" t="e">
        <f t="shared" si="118"/>
        <v>#VALUE!</v>
      </c>
      <c r="ML12" s="452" t="e">
        <f t="shared" si="118"/>
        <v>#VALUE!</v>
      </c>
      <c r="MM12" s="452" t="e">
        <f t="shared" si="118"/>
        <v>#VALUE!</v>
      </c>
      <c r="MN12" s="452" t="e">
        <f t="shared" si="118"/>
        <v>#VALUE!</v>
      </c>
      <c r="MO12" s="452" t="e">
        <f t="shared" si="118"/>
        <v>#VALUE!</v>
      </c>
      <c r="MP12" s="452" t="e">
        <f t="shared" si="118"/>
        <v>#VALUE!</v>
      </c>
      <c r="MQ12" s="337"/>
      <c r="MR12" s="452" t="e">
        <f t="shared" ref="MR12:NC12" si="119">IF(MR11&gt;20,MR11-9,MR11)</f>
        <v>#VALUE!</v>
      </c>
      <c r="MS12" s="452" t="e">
        <f t="shared" si="119"/>
        <v>#VALUE!</v>
      </c>
      <c r="MT12" s="452" t="e">
        <f t="shared" si="119"/>
        <v>#VALUE!</v>
      </c>
      <c r="MU12" s="452" t="e">
        <f t="shared" si="119"/>
        <v>#VALUE!</v>
      </c>
      <c r="MV12" s="452" t="e">
        <f t="shared" si="119"/>
        <v>#VALUE!</v>
      </c>
      <c r="MW12" s="452" t="e">
        <f t="shared" si="119"/>
        <v>#VALUE!</v>
      </c>
      <c r="MX12" s="452" t="e">
        <f t="shared" si="119"/>
        <v>#VALUE!</v>
      </c>
      <c r="MY12" s="452" t="e">
        <f t="shared" si="119"/>
        <v>#VALUE!</v>
      </c>
      <c r="MZ12" s="452" t="e">
        <f t="shared" si="119"/>
        <v>#VALUE!</v>
      </c>
      <c r="NA12" s="452" t="e">
        <f t="shared" si="119"/>
        <v>#VALUE!</v>
      </c>
      <c r="NB12" s="452" t="e">
        <f t="shared" si="119"/>
        <v>#VALUE!</v>
      </c>
      <c r="NC12" s="452" t="e">
        <f t="shared" si="119"/>
        <v>#VALUE!</v>
      </c>
      <c r="ND12" s="337"/>
      <c r="NE12" s="452" t="e">
        <f t="shared" ref="NE12:NP12" si="120">IF(NE11&gt;20,NE11-9,NE11)</f>
        <v>#VALUE!</v>
      </c>
      <c r="NF12" s="452" t="e">
        <f t="shared" si="120"/>
        <v>#VALUE!</v>
      </c>
      <c r="NG12" s="452" t="e">
        <f t="shared" si="120"/>
        <v>#VALUE!</v>
      </c>
      <c r="NH12" s="452" t="e">
        <f t="shared" si="120"/>
        <v>#VALUE!</v>
      </c>
      <c r="NI12" s="452" t="e">
        <f t="shared" si="120"/>
        <v>#VALUE!</v>
      </c>
      <c r="NJ12" s="452" t="e">
        <f t="shared" si="120"/>
        <v>#VALUE!</v>
      </c>
      <c r="NK12" s="452" t="e">
        <f t="shared" si="120"/>
        <v>#VALUE!</v>
      </c>
      <c r="NL12" s="452" t="e">
        <f t="shared" si="120"/>
        <v>#VALUE!</v>
      </c>
      <c r="NM12" s="452" t="e">
        <f t="shared" si="120"/>
        <v>#VALUE!</v>
      </c>
      <c r="NN12" s="452" t="e">
        <f t="shared" si="120"/>
        <v>#VALUE!</v>
      </c>
      <c r="NO12" s="452" t="e">
        <f t="shared" si="120"/>
        <v>#VALUE!</v>
      </c>
      <c r="NP12" s="452" t="e">
        <f t="shared" si="120"/>
        <v>#VALUE!</v>
      </c>
      <c r="NQ12" s="337"/>
      <c r="NR12" s="452" t="e">
        <f t="shared" ref="NR12:OC12" si="121">IF(NR11&gt;20,NR11-9,NR11)</f>
        <v>#VALUE!</v>
      </c>
      <c r="NS12" s="452" t="e">
        <f t="shared" si="121"/>
        <v>#VALUE!</v>
      </c>
      <c r="NT12" s="452" t="e">
        <f t="shared" si="121"/>
        <v>#VALUE!</v>
      </c>
      <c r="NU12" s="452" t="e">
        <f t="shared" si="121"/>
        <v>#VALUE!</v>
      </c>
      <c r="NV12" s="452" t="e">
        <f t="shared" si="121"/>
        <v>#VALUE!</v>
      </c>
      <c r="NW12" s="452" t="e">
        <f t="shared" si="121"/>
        <v>#VALUE!</v>
      </c>
      <c r="NX12" s="452" t="e">
        <f t="shared" si="121"/>
        <v>#VALUE!</v>
      </c>
      <c r="NY12" s="452" t="e">
        <f t="shared" si="121"/>
        <v>#VALUE!</v>
      </c>
      <c r="NZ12" s="452" t="e">
        <f t="shared" si="121"/>
        <v>#VALUE!</v>
      </c>
      <c r="OA12" s="452" t="e">
        <f t="shared" si="121"/>
        <v>#VALUE!</v>
      </c>
      <c r="OB12" s="452" t="e">
        <f t="shared" si="121"/>
        <v>#VALUE!</v>
      </c>
      <c r="OC12" s="452" t="e">
        <f t="shared" si="121"/>
        <v>#VALUE!</v>
      </c>
      <c r="OD12" s="337"/>
      <c r="OE12" s="452" t="e">
        <f t="shared" ref="OE12:OP12" si="122">IF(OE11&gt;20,OE11-9,OE11)</f>
        <v>#VALUE!</v>
      </c>
      <c r="OF12" s="452" t="e">
        <f t="shared" si="122"/>
        <v>#VALUE!</v>
      </c>
      <c r="OG12" s="452" t="e">
        <f t="shared" si="122"/>
        <v>#VALUE!</v>
      </c>
      <c r="OH12" s="452" t="e">
        <f t="shared" si="122"/>
        <v>#VALUE!</v>
      </c>
      <c r="OI12" s="452" t="e">
        <f t="shared" si="122"/>
        <v>#VALUE!</v>
      </c>
      <c r="OJ12" s="452" t="e">
        <f t="shared" si="122"/>
        <v>#VALUE!</v>
      </c>
      <c r="OK12" s="452" t="e">
        <f t="shared" si="122"/>
        <v>#VALUE!</v>
      </c>
      <c r="OL12" s="452" t="e">
        <f t="shared" si="122"/>
        <v>#VALUE!</v>
      </c>
      <c r="OM12" s="452" t="e">
        <f t="shared" si="122"/>
        <v>#VALUE!</v>
      </c>
      <c r="ON12" s="452" t="e">
        <f t="shared" si="122"/>
        <v>#VALUE!</v>
      </c>
      <c r="OO12" s="452" t="e">
        <f t="shared" si="122"/>
        <v>#VALUE!</v>
      </c>
      <c r="OP12" s="452" t="e">
        <f t="shared" si="122"/>
        <v>#VALUE!</v>
      </c>
      <c r="OQ12" s="337"/>
      <c r="OR12" s="452" t="e">
        <f t="shared" ref="OR12:PC12" si="123">IF(OR11&gt;20,OR11-9,OR11)</f>
        <v>#VALUE!</v>
      </c>
      <c r="OS12" s="452" t="e">
        <f t="shared" si="123"/>
        <v>#VALUE!</v>
      </c>
      <c r="OT12" s="452" t="e">
        <f t="shared" si="123"/>
        <v>#VALUE!</v>
      </c>
      <c r="OU12" s="452" t="e">
        <f t="shared" si="123"/>
        <v>#VALUE!</v>
      </c>
      <c r="OV12" s="452" t="e">
        <f t="shared" si="123"/>
        <v>#VALUE!</v>
      </c>
      <c r="OW12" s="452" t="e">
        <f t="shared" si="123"/>
        <v>#VALUE!</v>
      </c>
      <c r="OX12" s="452" t="e">
        <f t="shared" si="123"/>
        <v>#VALUE!</v>
      </c>
      <c r="OY12" s="452" t="e">
        <f t="shared" si="123"/>
        <v>#VALUE!</v>
      </c>
      <c r="OZ12" s="452" t="e">
        <f t="shared" si="123"/>
        <v>#VALUE!</v>
      </c>
      <c r="PA12" s="452" t="e">
        <f t="shared" si="123"/>
        <v>#VALUE!</v>
      </c>
      <c r="PB12" s="452" t="e">
        <f t="shared" si="123"/>
        <v>#VALUE!</v>
      </c>
      <c r="PC12" s="452" t="e">
        <f t="shared" si="123"/>
        <v>#VALUE!</v>
      </c>
      <c r="PD12" s="337"/>
      <c r="PE12" s="452" t="e">
        <f t="shared" ref="PE12:PP12" si="124">IF(PE11&gt;20,PE11-9,PE11)</f>
        <v>#VALUE!</v>
      </c>
      <c r="PF12" s="452" t="e">
        <f t="shared" si="124"/>
        <v>#VALUE!</v>
      </c>
      <c r="PG12" s="452" t="e">
        <f t="shared" si="124"/>
        <v>#VALUE!</v>
      </c>
      <c r="PH12" s="452" t="e">
        <f t="shared" si="124"/>
        <v>#VALUE!</v>
      </c>
      <c r="PI12" s="452" t="e">
        <f t="shared" si="124"/>
        <v>#VALUE!</v>
      </c>
      <c r="PJ12" s="452" t="e">
        <f t="shared" si="124"/>
        <v>#VALUE!</v>
      </c>
      <c r="PK12" s="452" t="e">
        <f t="shared" si="124"/>
        <v>#VALUE!</v>
      </c>
      <c r="PL12" s="452" t="e">
        <f t="shared" si="124"/>
        <v>#VALUE!</v>
      </c>
      <c r="PM12" s="452" t="e">
        <f t="shared" si="124"/>
        <v>#VALUE!</v>
      </c>
      <c r="PN12" s="452" t="e">
        <f t="shared" si="124"/>
        <v>#VALUE!</v>
      </c>
      <c r="PO12" s="452" t="e">
        <f t="shared" si="124"/>
        <v>#VALUE!</v>
      </c>
      <c r="PP12" s="452" t="e">
        <f t="shared" si="124"/>
        <v>#VALUE!</v>
      </c>
      <c r="PQ12" s="337"/>
      <c r="PR12" s="452" t="e">
        <f t="shared" ref="PR12:QC12" si="125">IF(PR11&gt;20,PR11-9,PR11)</f>
        <v>#VALUE!</v>
      </c>
      <c r="PS12" s="452" t="e">
        <f t="shared" si="125"/>
        <v>#VALUE!</v>
      </c>
      <c r="PT12" s="452" t="e">
        <f t="shared" si="125"/>
        <v>#VALUE!</v>
      </c>
      <c r="PU12" s="452" t="e">
        <f t="shared" si="125"/>
        <v>#VALUE!</v>
      </c>
      <c r="PV12" s="452" t="e">
        <f t="shared" si="125"/>
        <v>#VALUE!</v>
      </c>
      <c r="PW12" s="452" t="e">
        <f t="shared" si="125"/>
        <v>#VALUE!</v>
      </c>
      <c r="PX12" s="452" t="e">
        <f t="shared" si="125"/>
        <v>#VALUE!</v>
      </c>
      <c r="PY12" s="452" t="e">
        <f t="shared" si="125"/>
        <v>#VALUE!</v>
      </c>
      <c r="PZ12" s="452" t="e">
        <f t="shared" si="125"/>
        <v>#VALUE!</v>
      </c>
      <c r="QA12" s="452" t="e">
        <f t="shared" si="125"/>
        <v>#VALUE!</v>
      </c>
      <c r="QB12" s="452" t="e">
        <f t="shared" si="125"/>
        <v>#VALUE!</v>
      </c>
      <c r="QC12" s="452" t="e">
        <f t="shared" si="125"/>
        <v>#VALUE!</v>
      </c>
      <c r="QD12" s="337"/>
      <c r="QE12" s="452" t="e">
        <f t="shared" ref="QE12:QP12" si="126">IF(QE11&gt;20,QE11-9,QE11)</f>
        <v>#VALUE!</v>
      </c>
      <c r="QF12" s="452" t="e">
        <f t="shared" si="126"/>
        <v>#VALUE!</v>
      </c>
      <c r="QG12" s="452" t="e">
        <f t="shared" si="126"/>
        <v>#VALUE!</v>
      </c>
      <c r="QH12" s="452" t="e">
        <f t="shared" si="126"/>
        <v>#VALUE!</v>
      </c>
      <c r="QI12" s="452" t="e">
        <f t="shared" si="126"/>
        <v>#VALUE!</v>
      </c>
      <c r="QJ12" s="452" t="e">
        <f t="shared" si="126"/>
        <v>#VALUE!</v>
      </c>
      <c r="QK12" s="452" t="e">
        <f t="shared" si="126"/>
        <v>#VALUE!</v>
      </c>
      <c r="QL12" s="452" t="e">
        <f t="shared" si="126"/>
        <v>#VALUE!</v>
      </c>
      <c r="QM12" s="452" t="e">
        <f t="shared" si="126"/>
        <v>#VALUE!</v>
      </c>
      <c r="QN12" s="452" t="e">
        <f t="shared" si="126"/>
        <v>#VALUE!</v>
      </c>
      <c r="QO12" s="452" t="e">
        <f t="shared" si="126"/>
        <v>#VALUE!</v>
      </c>
      <c r="QP12" s="452" t="e">
        <f t="shared" si="126"/>
        <v>#VALUE!</v>
      </c>
      <c r="QQ12" s="337"/>
      <c r="QR12" s="452" t="e">
        <f t="shared" ref="QR12:RC12" si="127">IF(QR11&gt;20,QR11-9,QR11)</f>
        <v>#VALUE!</v>
      </c>
      <c r="QS12" s="452" t="e">
        <f t="shared" si="127"/>
        <v>#VALUE!</v>
      </c>
      <c r="QT12" s="452" t="e">
        <f t="shared" si="127"/>
        <v>#VALUE!</v>
      </c>
      <c r="QU12" s="452" t="e">
        <f t="shared" si="127"/>
        <v>#VALUE!</v>
      </c>
      <c r="QV12" s="452" t="e">
        <f t="shared" si="127"/>
        <v>#VALUE!</v>
      </c>
      <c r="QW12" s="452" t="e">
        <f t="shared" si="127"/>
        <v>#VALUE!</v>
      </c>
      <c r="QX12" s="452" t="e">
        <f t="shared" si="127"/>
        <v>#VALUE!</v>
      </c>
      <c r="QY12" s="452" t="e">
        <f t="shared" si="127"/>
        <v>#VALUE!</v>
      </c>
      <c r="QZ12" s="452" t="e">
        <f t="shared" si="127"/>
        <v>#VALUE!</v>
      </c>
      <c r="RA12" s="452" t="e">
        <f t="shared" si="127"/>
        <v>#VALUE!</v>
      </c>
      <c r="RB12" s="452" t="e">
        <f t="shared" si="127"/>
        <v>#VALUE!</v>
      </c>
      <c r="RC12" s="452" t="e">
        <f t="shared" si="127"/>
        <v>#VALUE!</v>
      </c>
      <c r="RD12" s="337"/>
      <c r="RE12" s="452" t="e">
        <f t="shared" ref="RE12:RP12" si="128">IF(RE11&gt;20,RE11-9,RE11)</f>
        <v>#VALUE!</v>
      </c>
      <c r="RF12" s="452" t="e">
        <f t="shared" si="128"/>
        <v>#VALUE!</v>
      </c>
      <c r="RG12" s="452" t="e">
        <f t="shared" si="128"/>
        <v>#VALUE!</v>
      </c>
      <c r="RH12" s="452" t="e">
        <f t="shared" si="128"/>
        <v>#VALUE!</v>
      </c>
      <c r="RI12" s="452" t="e">
        <f t="shared" si="128"/>
        <v>#VALUE!</v>
      </c>
      <c r="RJ12" s="452" t="e">
        <f t="shared" si="128"/>
        <v>#VALUE!</v>
      </c>
      <c r="RK12" s="452" t="e">
        <f t="shared" si="128"/>
        <v>#VALUE!</v>
      </c>
      <c r="RL12" s="452" t="e">
        <f t="shared" si="128"/>
        <v>#VALUE!</v>
      </c>
      <c r="RM12" s="452" t="e">
        <f t="shared" si="128"/>
        <v>#VALUE!</v>
      </c>
      <c r="RN12" s="452" t="e">
        <f t="shared" si="128"/>
        <v>#VALUE!</v>
      </c>
      <c r="RO12" s="452" t="e">
        <f t="shared" si="128"/>
        <v>#VALUE!</v>
      </c>
      <c r="RP12" s="452" t="e">
        <f t="shared" si="128"/>
        <v>#VALUE!</v>
      </c>
      <c r="RQ12" s="337"/>
      <c r="RR12" s="452" t="e">
        <f t="shared" ref="RR12:SC12" si="129">IF(RR11&gt;20,RR11-9,RR11)</f>
        <v>#VALUE!</v>
      </c>
      <c r="RS12" s="452" t="e">
        <f t="shared" si="129"/>
        <v>#VALUE!</v>
      </c>
      <c r="RT12" s="452" t="e">
        <f t="shared" si="129"/>
        <v>#VALUE!</v>
      </c>
      <c r="RU12" s="452" t="e">
        <f t="shared" si="129"/>
        <v>#VALUE!</v>
      </c>
      <c r="RV12" s="452" t="e">
        <f t="shared" si="129"/>
        <v>#VALUE!</v>
      </c>
      <c r="RW12" s="452" t="e">
        <f t="shared" si="129"/>
        <v>#VALUE!</v>
      </c>
      <c r="RX12" s="452" t="e">
        <f t="shared" si="129"/>
        <v>#VALUE!</v>
      </c>
      <c r="RY12" s="452" t="e">
        <f t="shared" si="129"/>
        <v>#VALUE!</v>
      </c>
      <c r="RZ12" s="452" t="e">
        <f t="shared" si="129"/>
        <v>#VALUE!</v>
      </c>
      <c r="SA12" s="452" t="e">
        <f t="shared" si="129"/>
        <v>#VALUE!</v>
      </c>
      <c r="SB12" s="452" t="e">
        <f t="shared" si="129"/>
        <v>#VALUE!</v>
      </c>
      <c r="SC12" s="452" t="e">
        <f t="shared" si="129"/>
        <v>#VALUE!</v>
      </c>
      <c r="SD12" s="337"/>
      <c r="SE12" s="452" t="e">
        <f t="shared" ref="SE12:SP12" si="130">IF(SE11&gt;20,SE11-9,SE11)</f>
        <v>#VALUE!</v>
      </c>
      <c r="SF12" s="452" t="e">
        <f t="shared" si="130"/>
        <v>#VALUE!</v>
      </c>
      <c r="SG12" s="452" t="e">
        <f t="shared" si="130"/>
        <v>#VALUE!</v>
      </c>
      <c r="SH12" s="452" t="e">
        <f t="shared" si="130"/>
        <v>#VALUE!</v>
      </c>
      <c r="SI12" s="452" t="e">
        <f t="shared" si="130"/>
        <v>#VALUE!</v>
      </c>
      <c r="SJ12" s="452" t="e">
        <f t="shared" si="130"/>
        <v>#VALUE!</v>
      </c>
      <c r="SK12" s="452" t="e">
        <f t="shared" si="130"/>
        <v>#VALUE!</v>
      </c>
      <c r="SL12" s="452" t="e">
        <f t="shared" si="130"/>
        <v>#VALUE!</v>
      </c>
      <c r="SM12" s="452" t="e">
        <f t="shared" si="130"/>
        <v>#VALUE!</v>
      </c>
      <c r="SN12" s="452" t="e">
        <f t="shared" si="130"/>
        <v>#VALUE!</v>
      </c>
      <c r="SO12" s="452" t="e">
        <f t="shared" si="130"/>
        <v>#VALUE!</v>
      </c>
      <c r="SP12" s="452" t="e">
        <f t="shared" si="130"/>
        <v>#VALUE!</v>
      </c>
      <c r="SQ12" s="337"/>
      <c r="SR12" s="452" t="e">
        <f t="shared" ref="SR12:TC12" si="131">IF(SR11&gt;20,SR11-9,SR11)</f>
        <v>#VALUE!</v>
      </c>
      <c r="SS12" s="452" t="e">
        <f t="shared" si="131"/>
        <v>#VALUE!</v>
      </c>
      <c r="ST12" s="452" t="e">
        <f t="shared" si="131"/>
        <v>#VALUE!</v>
      </c>
      <c r="SU12" s="452" t="e">
        <f t="shared" si="131"/>
        <v>#VALUE!</v>
      </c>
      <c r="SV12" s="452" t="e">
        <f t="shared" si="131"/>
        <v>#VALUE!</v>
      </c>
      <c r="SW12" s="452" t="e">
        <f t="shared" si="131"/>
        <v>#VALUE!</v>
      </c>
      <c r="SX12" s="452" t="e">
        <f t="shared" si="131"/>
        <v>#VALUE!</v>
      </c>
      <c r="SY12" s="452" t="e">
        <f t="shared" si="131"/>
        <v>#VALUE!</v>
      </c>
      <c r="SZ12" s="452" t="e">
        <f t="shared" si="131"/>
        <v>#VALUE!</v>
      </c>
      <c r="TA12" s="452" t="e">
        <f t="shared" si="131"/>
        <v>#VALUE!</v>
      </c>
      <c r="TB12" s="452" t="e">
        <f t="shared" si="131"/>
        <v>#VALUE!</v>
      </c>
      <c r="TC12" s="452" t="e">
        <f t="shared" si="131"/>
        <v>#VALUE!</v>
      </c>
      <c r="TD12" s="337"/>
      <c r="TE12" s="452" t="e">
        <f t="shared" ref="TE12:TP12" si="132">IF(TE11&gt;20,TE11-9,TE11)</f>
        <v>#VALUE!</v>
      </c>
      <c r="TF12" s="452" t="e">
        <f t="shared" si="132"/>
        <v>#VALUE!</v>
      </c>
      <c r="TG12" s="452" t="e">
        <f t="shared" si="132"/>
        <v>#VALUE!</v>
      </c>
      <c r="TH12" s="452" t="e">
        <f t="shared" si="132"/>
        <v>#VALUE!</v>
      </c>
      <c r="TI12" s="452" t="e">
        <f t="shared" si="132"/>
        <v>#VALUE!</v>
      </c>
      <c r="TJ12" s="452" t="e">
        <f t="shared" si="132"/>
        <v>#VALUE!</v>
      </c>
      <c r="TK12" s="452" t="e">
        <f t="shared" si="132"/>
        <v>#VALUE!</v>
      </c>
      <c r="TL12" s="452" t="e">
        <f t="shared" si="132"/>
        <v>#VALUE!</v>
      </c>
      <c r="TM12" s="452" t="e">
        <f t="shared" si="132"/>
        <v>#VALUE!</v>
      </c>
      <c r="TN12" s="452" t="e">
        <f t="shared" si="132"/>
        <v>#VALUE!</v>
      </c>
      <c r="TO12" s="452" t="e">
        <f t="shared" si="132"/>
        <v>#VALUE!</v>
      </c>
      <c r="TP12" s="452" t="e">
        <f t="shared" si="132"/>
        <v>#VALUE!</v>
      </c>
      <c r="TQ12" s="337"/>
      <c r="TR12" s="452" t="e">
        <f t="shared" ref="TR12:UC12" si="133">IF(TR11&gt;20,TR11-9,TR11)</f>
        <v>#VALUE!</v>
      </c>
      <c r="TS12" s="452" t="e">
        <f t="shared" si="133"/>
        <v>#VALUE!</v>
      </c>
      <c r="TT12" s="452" t="e">
        <f t="shared" si="133"/>
        <v>#VALUE!</v>
      </c>
      <c r="TU12" s="452" t="e">
        <f t="shared" si="133"/>
        <v>#VALUE!</v>
      </c>
      <c r="TV12" s="452" t="e">
        <f t="shared" si="133"/>
        <v>#VALUE!</v>
      </c>
      <c r="TW12" s="452" t="e">
        <f t="shared" si="133"/>
        <v>#VALUE!</v>
      </c>
      <c r="TX12" s="452" t="e">
        <f t="shared" si="133"/>
        <v>#VALUE!</v>
      </c>
      <c r="TY12" s="452" t="e">
        <f t="shared" si="133"/>
        <v>#VALUE!</v>
      </c>
      <c r="TZ12" s="452" t="e">
        <f t="shared" si="133"/>
        <v>#VALUE!</v>
      </c>
      <c r="UA12" s="452" t="e">
        <f t="shared" si="133"/>
        <v>#VALUE!</v>
      </c>
      <c r="UB12" s="452" t="e">
        <f t="shared" si="133"/>
        <v>#VALUE!</v>
      </c>
      <c r="UC12" s="452" t="e">
        <f t="shared" si="133"/>
        <v>#VALUE!</v>
      </c>
      <c r="UD12" s="337"/>
      <c r="UE12" s="452" t="e">
        <f t="shared" ref="UE12:UP12" si="134">IF(UE11&gt;20,UE11-9,UE11)</f>
        <v>#VALUE!</v>
      </c>
      <c r="UF12" s="452" t="e">
        <f t="shared" si="134"/>
        <v>#VALUE!</v>
      </c>
      <c r="UG12" s="452" t="e">
        <f t="shared" si="134"/>
        <v>#VALUE!</v>
      </c>
      <c r="UH12" s="452" t="e">
        <f t="shared" si="134"/>
        <v>#VALUE!</v>
      </c>
      <c r="UI12" s="452" t="e">
        <f t="shared" si="134"/>
        <v>#VALUE!</v>
      </c>
      <c r="UJ12" s="452" t="e">
        <f t="shared" si="134"/>
        <v>#VALUE!</v>
      </c>
      <c r="UK12" s="452" t="e">
        <f t="shared" si="134"/>
        <v>#VALUE!</v>
      </c>
      <c r="UL12" s="452" t="e">
        <f t="shared" si="134"/>
        <v>#VALUE!</v>
      </c>
      <c r="UM12" s="452" t="e">
        <f t="shared" si="134"/>
        <v>#VALUE!</v>
      </c>
      <c r="UN12" s="452" t="e">
        <f t="shared" si="134"/>
        <v>#VALUE!</v>
      </c>
      <c r="UO12" s="452" t="e">
        <f t="shared" si="134"/>
        <v>#VALUE!</v>
      </c>
      <c r="UP12" s="452" t="e">
        <f t="shared" si="134"/>
        <v>#VALUE!</v>
      </c>
      <c r="UQ12" s="337"/>
      <c r="UR12" s="452" t="e">
        <f t="shared" ref="UR12:VC12" si="135">IF(UR11&gt;20,UR11-9,UR11)</f>
        <v>#VALUE!</v>
      </c>
      <c r="US12" s="452" t="e">
        <f t="shared" si="135"/>
        <v>#VALUE!</v>
      </c>
      <c r="UT12" s="452" t="e">
        <f t="shared" si="135"/>
        <v>#VALUE!</v>
      </c>
      <c r="UU12" s="452" t="e">
        <f t="shared" si="135"/>
        <v>#VALUE!</v>
      </c>
      <c r="UV12" s="452" t="e">
        <f t="shared" si="135"/>
        <v>#VALUE!</v>
      </c>
      <c r="UW12" s="452" t="e">
        <f t="shared" si="135"/>
        <v>#VALUE!</v>
      </c>
      <c r="UX12" s="452" t="e">
        <f t="shared" si="135"/>
        <v>#VALUE!</v>
      </c>
      <c r="UY12" s="452" t="e">
        <f t="shared" si="135"/>
        <v>#VALUE!</v>
      </c>
      <c r="UZ12" s="452" t="e">
        <f t="shared" si="135"/>
        <v>#VALUE!</v>
      </c>
      <c r="VA12" s="452" t="e">
        <f t="shared" si="135"/>
        <v>#VALUE!</v>
      </c>
      <c r="VB12" s="452" t="e">
        <f t="shared" si="135"/>
        <v>#VALUE!</v>
      </c>
      <c r="VC12" s="452" t="e">
        <f t="shared" si="135"/>
        <v>#VALUE!</v>
      </c>
      <c r="VD12" s="337"/>
      <c r="VE12" s="452" t="e">
        <f t="shared" ref="VE12:VP12" si="136">IF(VE11&gt;20,VE11-9,VE11)</f>
        <v>#VALUE!</v>
      </c>
      <c r="VF12" s="452" t="e">
        <f t="shared" si="136"/>
        <v>#VALUE!</v>
      </c>
      <c r="VG12" s="452" t="e">
        <f t="shared" si="136"/>
        <v>#VALUE!</v>
      </c>
      <c r="VH12" s="452" t="e">
        <f t="shared" si="136"/>
        <v>#VALUE!</v>
      </c>
      <c r="VI12" s="452" t="e">
        <f t="shared" si="136"/>
        <v>#VALUE!</v>
      </c>
      <c r="VJ12" s="452" t="e">
        <f t="shared" si="136"/>
        <v>#VALUE!</v>
      </c>
      <c r="VK12" s="452" t="e">
        <f t="shared" si="136"/>
        <v>#VALUE!</v>
      </c>
      <c r="VL12" s="452" t="e">
        <f t="shared" si="136"/>
        <v>#VALUE!</v>
      </c>
      <c r="VM12" s="452" t="e">
        <f t="shared" si="136"/>
        <v>#VALUE!</v>
      </c>
      <c r="VN12" s="452" t="e">
        <f t="shared" si="136"/>
        <v>#VALUE!</v>
      </c>
      <c r="VO12" s="452" t="e">
        <f t="shared" si="136"/>
        <v>#VALUE!</v>
      </c>
      <c r="VP12" s="452" t="e">
        <f t="shared" si="136"/>
        <v>#VALUE!</v>
      </c>
      <c r="VQ12" s="337"/>
      <c r="VR12" s="452" t="e">
        <f t="shared" ref="VR12:WC12" si="137">IF(VR11&gt;20,VR11-9,VR11)</f>
        <v>#VALUE!</v>
      </c>
      <c r="VS12" s="452" t="e">
        <f t="shared" si="137"/>
        <v>#VALUE!</v>
      </c>
      <c r="VT12" s="452" t="e">
        <f t="shared" si="137"/>
        <v>#VALUE!</v>
      </c>
      <c r="VU12" s="452" t="e">
        <f t="shared" si="137"/>
        <v>#VALUE!</v>
      </c>
      <c r="VV12" s="452" t="e">
        <f t="shared" si="137"/>
        <v>#VALUE!</v>
      </c>
      <c r="VW12" s="452" t="e">
        <f t="shared" si="137"/>
        <v>#VALUE!</v>
      </c>
      <c r="VX12" s="452" t="e">
        <f t="shared" si="137"/>
        <v>#VALUE!</v>
      </c>
      <c r="VY12" s="452" t="e">
        <f t="shared" si="137"/>
        <v>#VALUE!</v>
      </c>
      <c r="VZ12" s="452" t="e">
        <f t="shared" si="137"/>
        <v>#VALUE!</v>
      </c>
      <c r="WA12" s="452" t="e">
        <f t="shared" si="137"/>
        <v>#VALUE!</v>
      </c>
      <c r="WB12" s="452" t="e">
        <f t="shared" si="137"/>
        <v>#VALUE!</v>
      </c>
      <c r="WC12" s="452" t="e">
        <f t="shared" si="137"/>
        <v>#VALUE!</v>
      </c>
      <c r="WD12" s="337"/>
      <c r="WE12" s="452" t="e">
        <f t="shared" ref="WE12:WP12" si="138">IF(WE11&gt;20,WE11-9,WE11)</f>
        <v>#VALUE!</v>
      </c>
      <c r="WF12" s="452" t="e">
        <f t="shared" si="138"/>
        <v>#VALUE!</v>
      </c>
      <c r="WG12" s="452" t="e">
        <f t="shared" si="138"/>
        <v>#VALUE!</v>
      </c>
      <c r="WH12" s="452" t="e">
        <f t="shared" si="138"/>
        <v>#VALUE!</v>
      </c>
      <c r="WI12" s="452" t="e">
        <f t="shared" si="138"/>
        <v>#VALUE!</v>
      </c>
      <c r="WJ12" s="452" t="e">
        <f t="shared" si="138"/>
        <v>#VALUE!</v>
      </c>
      <c r="WK12" s="452" t="e">
        <f t="shared" si="138"/>
        <v>#VALUE!</v>
      </c>
      <c r="WL12" s="452" t="e">
        <f t="shared" si="138"/>
        <v>#VALUE!</v>
      </c>
      <c r="WM12" s="452" t="e">
        <f t="shared" si="138"/>
        <v>#VALUE!</v>
      </c>
      <c r="WN12" s="452" t="e">
        <f t="shared" si="138"/>
        <v>#VALUE!</v>
      </c>
      <c r="WO12" s="452" t="e">
        <f t="shared" si="138"/>
        <v>#VALUE!</v>
      </c>
      <c r="WP12" s="452" t="e">
        <f t="shared" si="138"/>
        <v>#VALUE!</v>
      </c>
      <c r="WQ12" s="337"/>
      <c r="WR12" s="452" t="e">
        <f t="shared" ref="WR12:XC12" si="139">IF(WR11&gt;20,WR11-9,WR11)</f>
        <v>#VALUE!</v>
      </c>
      <c r="WS12" s="452" t="e">
        <f t="shared" si="139"/>
        <v>#VALUE!</v>
      </c>
      <c r="WT12" s="452" t="e">
        <f t="shared" si="139"/>
        <v>#VALUE!</v>
      </c>
      <c r="WU12" s="452" t="e">
        <f t="shared" si="139"/>
        <v>#VALUE!</v>
      </c>
      <c r="WV12" s="452" t="e">
        <f t="shared" si="139"/>
        <v>#VALUE!</v>
      </c>
      <c r="WW12" s="452" t="e">
        <f t="shared" si="139"/>
        <v>#VALUE!</v>
      </c>
      <c r="WX12" s="452" t="e">
        <f t="shared" si="139"/>
        <v>#VALUE!</v>
      </c>
      <c r="WY12" s="452" t="e">
        <f t="shared" si="139"/>
        <v>#VALUE!</v>
      </c>
      <c r="WZ12" s="452" t="e">
        <f t="shared" si="139"/>
        <v>#VALUE!</v>
      </c>
      <c r="XA12" s="452" t="e">
        <f t="shared" si="139"/>
        <v>#VALUE!</v>
      </c>
      <c r="XB12" s="452" t="e">
        <f t="shared" si="139"/>
        <v>#VALUE!</v>
      </c>
      <c r="XC12" s="452" t="e">
        <f t="shared" si="139"/>
        <v>#VALUE!</v>
      </c>
      <c r="XD12" s="337"/>
      <c r="XE12" s="452" t="e">
        <f t="shared" ref="XE12:XP12" si="140">IF(XE11&gt;20,XE11-9,XE11)</f>
        <v>#VALUE!</v>
      </c>
      <c r="XF12" s="452" t="e">
        <f t="shared" si="140"/>
        <v>#VALUE!</v>
      </c>
      <c r="XG12" s="452" t="e">
        <f t="shared" si="140"/>
        <v>#VALUE!</v>
      </c>
      <c r="XH12" s="452" t="e">
        <f t="shared" si="140"/>
        <v>#VALUE!</v>
      </c>
      <c r="XI12" s="452" t="e">
        <f t="shared" si="140"/>
        <v>#VALUE!</v>
      </c>
      <c r="XJ12" s="452" t="e">
        <f t="shared" si="140"/>
        <v>#VALUE!</v>
      </c>
      <c r="XK12" s="452" t="e">
        <f t="shared" si="140"/>
        <v>#VALUE!</v>
      </c>
      <c r="XL12" s="452" t="e">
        <f t="shared" si="140"/>
        <v>#VALUE!</v>
      </c>
      <c r="XM12" s="452" t="e">
        <f t="shared" si="140"/>
        <v>#VALUE!</v>
      </c>
      <c r="XN12" s="452" t="e">
        <f t="shared" si="140"/>
        <v>#VALUE!</v>
      </c>
      <c r="XO12" s="452" t="e">
        <f t="shared" si="140"/>
        <v>#VALUE!</v>
      </c>
      <c r="XP12" s="452" t="e">
        <f t="shared" si="140"/>
        <v>#VALUE!</v>
      </c>
      <c r="XQ12" s="337"/>
      <c r="XR12" s="452" t="e">
        <f t="shared" ref="XR12:YC12" si="141">IF(XR11&gt;20,XR11-9,XR11)</f>
        <v>#VALUE!</v>
      </c>
      <c r="XS12" s="452" t="e">
        <f t="shared" si="141"/>
        <v>#VALUE!</v>
      </c>
      <c r="XT12" s="452" t="e">
        <f t="shared" si="141"/>
        <v>#VALUE!</v>
      </c>
      <c r="XU12" s="452" t="e">
        <f t="shared" si="141"/>
        <v>#VALUE!</v>
      </c>
      <c r="XV12" s="452" t="e">
        <f t="shared" si="141"/>
        <v>#VALUE!</v>
      </c>
      <c r="XW12" s="452" t="e">
        <f t="shared" si="141"/>
        <v>#VALUE!</v>
      </c>
      <c r="XX12" s="452" t="e">
        <f t="shared" si="141"/>
        <v>#VALUE!</v>
      </c>
      <c r="XY12" s="452" t="e">
        <f t="shared" si="141"/>
        <v>#VALUE!</v>
      </c>
      <c r="XZ12" s="452" t="e">
        <f t="shared" si="141"/>
        <v>#VALUE!</v>
      </c>
      <c r="YA12" s="452" t="e">
        <f t="shared" si="141"/>
        <v>#VALUE!</v>
      </c>
      <c r="YB12" s="452" t="e">
        <f t="shared" si="141"/>
        <v>#VALUE!</v>
      </c>
      <c r="YC12" s="452" t="e">
        <f t="shared" si="141"/>
        <v>#VALUE!</v>
      </c>
      <c r="YD12" s="337"/>
      <c r="YE12" s="452" t="e">
        <f t="shared" ref="YE12:YP12" si="142">IF(YE11&gt;20,YE11-9,YE11)</f>
        <v>#VALUE!</v>
      </c>
      <c r="YF12" s="452" t="e">
        <f t="shared" si="142"/>
        <v>#VALUE!</v>
      </c>
      <c r="YG12" s="452" t="e">
        <f t="shared" si="142"/>
        <v>#VALUE!</v>
      </c>
      <c r="YH12" s="452" t="e">
        <f t="shared" si="142"/>
        <v>#VALUE!</v>
      </c>
      <c r="YI12" s="452" t="e">
        <f t="shared" si="142"/>
        <v>#VALUE!</v>
      </c>
      <c r="YJ12" s="452" t="e">
        <f t="shared" si="142"/>
        <v>#VALUE!</v>
      </c>
      <c r="YK12" s="452" t="e">
        <f t="shared" si="142"/>
        <v>#VALUE!</v>
      </c>
      <c r="YL12" s="452" t="e">
        <f t="shared" si="142"/>
        <v>#VALUE!</v>
      </c>
      <c r="YM12" s="452" t="e">
        <f t="shared" si="142"/>
        <v>#VALUE!</v>
      </c>
      <c r="YN12" s="452" t="e">
        <f t="shared" si="142"/>
        <v>#VALUE!</v>
      </c>
      <c r="YO12" s="452" t="e">
        <f t="shared" si="142"/>
        <v>#VALUE!</v>
      </c>
      <c r="YP12" s="452" t="e">
        <f t="shared" si="142"/>
        <v>#VALUE!</v>
      </c>
      <c r="YQ12" s="337"/>
      <c r="YR12" s="452" t="e">
        <f t="shared" ref="YR12:ZC12" si="143">IF(YR11&gt;20,YR11-9,YR11)</f>
        <v>#VALUE!</v>
      </c>
      <c r="YS12" s="452" t="e">
        <f t="shared" si="143"/>
        <v>#VALUE!</v>
      </c>
      <c r="YT12" s="452" t="e">
        <f t="shared" si="143"/>
        <v>#VALUE!</v>
      </c>
      <c r="YU12" s="452" t="e">
        <f t="shared" si="143"/>
        <v>#VALUE!</v>
      </c>
      <c r="YV12" s="452" t="e">
        <f t="shared" si="143"/>
        <v>#VALUE!</v>
      </c>
      <c r="YW12" s="452" t="e">
        <f t="shared" si="143"/>
        <v>#VALUE!</v>
      </c>
      <c r="YX12" s="452" t="e">
        <f t="shared" si="143"/>
        <v>#VALUE!</v>
      </c>
      <c r="YY12" s="452" t="e">
        <f t="shared" si="143"/>
        <v>#VALUE!</v>
      </c>
      <c r="YZ12" s="452" t="e">
        <f t="shared" si="143"/>
        <v>#VALUE!</v>
      </c>
      <c r="ZA12" s="452" t="e">
        <f t="shared" si="143"/>
        <v>#VALUE!</v>
      </c>
      <c r="ZB12" s="452" t="e">
        <f t="shared" si="143"/>
        <v>#VALUE!</v>
      </c>
      <c r="ZC12" s="452" t="e">
        <f t="shared" si="143"/>
        <v>#VALUE!</v>
      </c>
      <c r="ZD12" s="337"/>
      <c r="ZE12" s="452" t="e">
        <f t="shared" ref="ZE12:ZP12" si="144">IF(ZE11&gt;20,ZE11-9,ZE11)</f>
        <v>#VALUE!</v>
      </c>
      <c r="ZF12" s="452" t="e">
        <f t="shared" si="144"/>
        <v>#VALUE!</v>
      </c>
      <c r="ZG12" s="452" t="e">
        <f t="shared" si="144"/>
        <v>#VALUE!</v>
      </c>
      <c r="ZH12" s="452" t="e">
        <f t="shared" si="144"/>
        <v>#VALUE!</v>
      </c>
      <c r="ZI12" s="452" t="e">
        <f t="shared" si="144"/>
        <v>#VALUE!</v>
      </c>
      <c r="ZJ12" s="452" t="e">
        <f t="shared" si="144"/>
        <v>#VALUE!</v>
      </c>
      <c r="ZK12" s="452" t="e">
        <f t="shared" si="144"/>
        <v>#VALUE!</v>
      </c>
      <c r="ZL12" s="452" t="e">
        <f t="shared" si="144"/>
        <v>#VALUE!</v>
      </c>
      <c r="ZM12" s="452" t="e">
        <f t="shared" si="144"/>
        <v>#VALUE!</v>
      </c>
      <c r="ZN12" s="452" t="e">
        <f t="shared" si="144"/>
        <v>#VALUE!</v>
      </c>
      <c r="ZO12" s="452" t="e">
        <f t="shared" si="144"/>
        <v>#VALUE!</v>
      </c>
      <c r="ZP12" s="452" t="e">
        <f t="shared" si="144"/>
        <v>#VALUE!</v>
      </c>
      <c r="ZQ12" s="337"/>
      <c r="ZR12" s="452" t="e">
        <f t="shared" ref="ZR12:AAC12" si="145">IF(ZR11&gt;20,ZR11-9,ZR11)</f>
        <v>#VALUE!</v>
      </c>
      <c r="ZS12" s="452" t="e">
        <f t="shared" si="145"/>
        <v>#VALUE!</v>
      </c>
      <c r="ZT12" s="452" t="e">
        <f t="shared" si="145"/>
        <v>#VALUE!</v>
      </c>
      <c r="ZU12" s="452" t="e">
        <f t="shared" si="145"/>
        <v>#VALUE!</v>
      </c>
      <c r="ZV12" s="452" t="e">
        <f t="shared" si="145"/>
        <v>#VALUE!</v>
      </c>
      <c r="ZW12" s="452" t="e">
        <f t="shared" si="145"/>
        <v>#VALUE!</v>
      </c>
      <c r="ZX12" s="452" t="e">
        <f t="shared" si="145"/>
        <v>#VALUE!</v>
      </c>
      <c r="ZY12" s="452" t="e">
        <f t="shared" si="145"/>
        <v>#VALUE!</v>
      </c>
      <c r="ZZ12" s="452" t="e">
        <f t="shared" si="145"/>
        <v>#VALUE!</v>
      </c>
      <c r="AAA12" s="452" t="e">
        <f t="shared" si="145"/>
        <v>#VALUE!</v>
      </c>
      <c r="AAB12" s="452" t="e">
        <f t="shared" si="145"/>
        <v>#VALUE!</v>
      </c>
      <c r="AAC12" s="452" t="e">
        <f t="shared" si="145"/>
        <v>#VALUE!</v>
      </c>
      <c r="AAD12" s="337"/>
      <c r="AAE12" s="452" t="e">
        <f t="shared" ref="AAE12:AAP12" si="146">IF(AAE11&gt;20,AAE11-9,AAE11)</f>
        <v>#VALUE!</v>
      </c>
      <c r="AAF12" s="452" t="e">
        <f t="shared" si="146"/>
        <v>#VALUE!</v>
      </c>
      <c r="AAG12" s="452" t="e">
        <f t="shared" si="146"/>
        <v>#VALUE!</v>
      </c>
      <c r="AAH12" s="452" t="e">
        <f t="shared" si="146"/>
        <v>#VALUE!</v>
      </c>
      <c r="AAI12" s="452" t="e">
        <f t="shared" si="146"/>
        <v>#VALUE!</v>
      </c>
      <c r="AAJ12" s="452" t="e">
        <f t="shared" si="146"/>
        <v>#VALUE!</v>
      </c>
      <c r="AAK12" s="452" t="e">
        <f t="shared" si="146"/>
        <v>#VALUE!</v>
      </c>
      <c r="AAL12" s="452" t="e">
        <f t="shared" si="146"/>
        <v>#VALUE!</v>
      </c>
      <c r="AAM12" s="452" t="e">
        <f t="shared" si="146"/>
        <v>#VALUE!</v>
      </c>
      <c r="AAN12" s="452" t="e">
        <f t="shared" si="146"/>
        <v>#VALUE!</v>
      </c>
      <c r="AAO12" s="452" t="e">
        <f t="shared" si="146"/>
        <v>#VALUE!</v>
      </c>
      <c r="AAP12" s="452" t="e">
        <f t="shared" si="146"/>
        <v>#VALUE!</v>
      </c>
      <c r="AAQ12" s="337"/>
      <c r="AAR12" s="452" t="e">
        <f t="shared" ref="AAR12:ABC12" si="147">IF(AAR11&gt;20,AAR11-9,AAR11)</f>
        <v>#VALUE!</v>
      </c>
      <c r="AAS12" s="452" t="e">
        <f t="shared" si="147"/>
        <v>#VALUE!</v>
      </c>
      <c r="AAT12" s="452" t="e">
        <f t="shared" si="147"/>
        <v>#VALUE!</v>
      </c>
      <c r="AAU12" s="452" t="e">
        <f t="shared" si="147"/>
        <v>#VALUE!</v>
      </c>
      <c r="AAV12" s="452" t="e">
        <f t="shared" si="147"/>
        <v>#VALUE!</v>
      </c>
      <c r="AAW12" s="452" t="e">
        <f t="shared" si="147"/>
        <v>#VALUE!</v>
      </c>
      <c r="AAX12" s="452" t="e">
        <f t="shared" si="147"/>
        <v>#VALUE!</v>
      </c>
      <c r="AAY12" s="452" t="e">
        <f t="shared" si="147"/>
        <v>#VALUE!</v>
      </c>
      <c r="AAZ12" s="452" t="e">
        <f t="shared" si="147"/>
        <v>#VALUE!</v>
      </c>
      <c r="ABA12" s="452" t="e">
        <f t="shared" si="147"/>
        <v>#VALUE!</v>
      </c>
      <c r="ABB12" s="452" t="e">
        <f t="shared" si="147"/>
        <v>#VALUE!</v>
      </c>
      <c r="ABC12" s="452" t="e">
        <f t="shared" si="147"/>
        <v>#VALUE!</v>
      </c>
      <c r="ABD12" s="337"/>
      <c r="ABE12" s="452" t="e">
        <f t="shared" ref="ABE12:ABP12" si="148">IF(ABE11&gt;20,ABE11-9,ABE11)</f>
        <v>#VALUE!</v>
      </c>
      <c r="ABF12" s="452" t="e">
        <f t="shared" si="148"/>
        <v>#VALUE!</v>
      </c>
      <c r="ABG12" s="452" t="e">
        <f t="shared" si="148"/>
        <v>#VALUE!</v>
      </c>
      <c r="ABH12" s="452" t="e">
        <f t="shared" si="148"/>
        <v>#VALUE!</v>
      </c>
      <c r="ABI12" s="452" t="e">
        <f t="shared" si="148"/>
        <v>#VALUE!</v>
      </c>
      <c r="ABJ12" s="452" t="e">
        <f t="shared" si="148"/>
        <v>#VALUE!</v>
      </c>
      <c r="ABK12" s="452" t="e">
        <f t="shared" si="148"/>
        <v>#VALUE!</v>
      </c>
      <c r="ABL12" s="452" t="e">
        <f t="shared" si="148"/>
        <v>#VALUE!</v>
      </c>
      <c r="ABM12" s="452" t="e">
        <f t="shared" si="148"/>
        <v>#VALUE!</v>
      </c>
      <c r="ABN12" s="452" t="e">
        <f t="shared" si="148"/>
        <v>#VALUE!</v>
      </c>
      <c r="ABO12" s="452" t="e">
        <f t="shared" si="148"/>
        <v>#VALUE!</v>
      </c>
      <c r="ABP12" s="452" t="e">
        <f t="shared" si="148"/>
        <v>#VALUE!</v>
      </c>
      <c r="ABQ12" s="337"/>
      <c r="ABR12" s="452" t="e">
        <f t="shared" ref="ABR12:ACC12" si="149">IF(ABR11&gt;20,ABR11-9,ABR11)</f>
        <v>#VALUE!</v>
      </c>
      <c r="ABS12" s="452" t="e">
        <f t="shared" si="149"/>
        <v>#VALUE!</v>
      </c>
      <c r="ABT12" s="452" t="e">
        <f t="shared" si="149"/>
        <v>#VALUE!</v>
      </c>
      <c r="ABU12" s="452" t="e">
        <f t="shared" si="149"/>
        <v>#VALUE!</v>
      </c>
      <c r="ABV12" s="452" t="e">
        <f t="shared" si="149"/>
        <v>#VALUE!</v>
      </c>
      <c r="ABW12" s="452" t="e">
        <f t="shared" si="149"/>
        <v>#VALUE!</v>
      </c>
      <c r="ABX12" s="452" t="e">
        <f t="shared" si="149"/>
        <v>#VALUE!</v>
      </c>
      <c r="ABY12" s="452" t="e">
        <f t="shared" si="149"/>
        <v>#VALUE!</v>
      </c>
      <c r="ABZ12" s="452" t="e">
        <f t="shared" si="149"/>
        <v>#VALUE!</v>
      </c>
      <c r="ACA12" s="452" t="e">
        <f t="shared" si="149"/>
        <v>#VALUE!</v>
      </c>
      <c r="ACB12" s="452" t="e">
        <f t="shared" si="149"/>
        <v>#VALUE!</v>
      </c>
      <c r="ACC12" s="452" t="e">
        <f t="shared" si="149"/>
        <v>#VALUE!</v>
      </c>
      <c r="ACD12" s="337"/>
      <c r="ACE12" s="452" t="e">
        <f t="shared" ref="ACE12:ACP12" si="150">IF(ACE11&gt;20,ACE11-9,ACE11)</f>
        <v>#VALUE!</v>
      </c>
      <c r="ACF12" s="452" t="e">
        <f t="shared" si="150"/>
        <v>#VALUE!</v>
      </c>
      <c r="ACG12" s="452" t="e">
        <f t="shared" si="150"/>
        <v>#VALUE!</v>
      </c>
      <c r="ACH12" s="452" t="e">
        <f t="shared" si="150"/>
        <v>#VALUE!</v>
      </c>
      <c r="ACI12" s="452" t="e">
        <f t="shared" si="150"/>
        <v>#VALUE!</v>
      </c>
      <c r="ACJ12" s="452" t="e">
        <f t="shared" si="150"/>
        <v>#VALUE!</v>
      </c>
      <c r="ACK12" s="452" t="e">
        <f t="shared" si="150"/>
        <v>#VALUE!</v>
      </c>
      <c r="ACL12" s="452" t="e">
        <f t="shared" si="150"/>
        <v>#VALUE!</v>
      </c>
      <c r="ACM12" s="452" t="e">
        <f t="shared" si="150"/>
        <v>#VALUE!</v>
      </c>
      <c r="ACN12" s="452" t="e">
        <f t="shared" si="150"/>
        <v>#VALUE!</v>
      </c>
      <c r="ACO12" s="452" t="e">
        <f t="shared" si="150"/>
        <v>#VALUE!</v>
      </c>
      <c r="ACP12" s="452" t="e">
        <f t="shared" si="150"/>
        <v>#VALUE!</v>
      </c>
      <c r="ACQ12" s="337"/>
      <c r="ACR12" s="452" t="e">
        <f t="shared" ref="ACR12:ADC12" si="151">IF(ACR11&gt;20,ACR11-9,ACR11)</f>
        <v>#VALUE!</v>
      </c>
      <c r="ACS12" s="452" t="e">
        <f t="shared" si="151"/>
        <v>#VALUE!</v>
      </c>
      <c r="ACT12" s="452" t="e">
        <f t="shared" si="151"/>
        <v>#VALUE!</v>
      </c>
      <c r="ACU12" s="452" t="e">
        <f t="shared" si="151"/>
        <v>#VALUE!</v>
      </c>
      <c r="ACV12" s="452" t="e">
        <f t="shared" si="151"/>
        <v>#VALUE!</v>
      </c>
      <c r="ACW12" s="452" t="e">
        <f t="shared" si="151"/>
        <v>#VALUE!</v>
      </c>
      <c r="ACX12" s="452" t="e">
        <f t="shared" si="151"/>
        <v>#VALUE!</v>
      </c>
      <c r="ACY12" s="452" t="e">
        <f t="shared" si="151"/>
        <v>#VALUE!</v>
      </c>
      <c r="ACZ12" s="452" t="e">
        <f t="shared" si="151"/>
        <v>#VALUE!</v>
      </c>
      <c r="ADA12" s="452" t="e">
        <f t="shared" si="151"/>
        <v>#VALUE!</v>
      </c>
      <c r="ADB12" s="452" t="e">
        <f t="shared" si="151"/>
        <v>#VALUE!</v>
      </c>
      <c r="ADC12" s="452" t="e">
        <f t="shared" si="151"/>
        <v>#VALUE!</v>
      </c>
      <c r="ADD12" s="337"/>
      <c r="ADE12" s="452" t="e">
        <f t="shared" ref="ADE12:ADP12" si="152">IF(ADE11&gt;20,ADE11-9,ADE11)</f>
        <v>#VALUE!</v>
      </c>
      <c r="ADF12" s="452" t="e">
        <f t="shared" si="152"/>
        <v>#VALUE!</v>
      </c>
      <c r="ADG12" s="452" t="e">
        <f t="shared" si="152"/>
        <v>#VALUE!</v>
      </c>
      <c r="ADH12" s="452" t="e">
        <f t="shared" si="152"/>
        <v>#VALUE!</v>
      </c>
      <c r="ADI12" s="452" t="e">
        <f t="shared" si="152"/>
        <v>#VALUE!</v>
      </c>
      <c r="ADJ12" s="452" t="e">
        <f t="shared" si="152"/>
        <v>#VALUE!</v>
      </c>
      <c r="ADK12" s="452" t="e">
        <f t="shared" si="152"/>
        <v>#VALUE!</v>
      </c>
      <c r="ADL12" s="452" t="e">
        <f t="shared" si="152"/>
        <v>#VALUE!</v>
      </c>
      <c r="ADM12" s="452" t="e">
        <f t="shared" si="152"/>
        <v>#VALUE!</v>
      </c>
      <c r="ADN12" s="452" t="e">
        <f t="shared" si="152"/>
        <v>#VALUE!</v>
      </c>
      <c r="ADO12" s="452" t="e">
        <f t="shared" si="152"/>
        <v>#VALUE!</v>
      </c>
      <c r="ADP12" s="452" t="e">
        <f t="shared" si="152"/>
        <v>#VALUE!</v>
      </c>
      <c r="ADQ12" s="337"/>
      <c r="ADR12" s="452" t="e">
        <f t="shared" ref="ADR12:AEC12" si="153">IF(ADR11&gt;20,ADR11-9,ADR11)</f>
        <v>#VALUE!</v>
      </c>
      <c r="ADS12" s="452" t="e">
        <f t="shared" si="153"/>
        <v>#VALUE!</v>
      </c>
      <c r="ADT12" s="452" t="e">
        <f t="shared" si="153"/>
        <v>#VALUE!</v>
      </c>
      <c r="ADU12" s="452" t="e">
        <f t="shared" si="153"/>
        <v>#VALUE!</v>
      </c>
      <c r="ADV12" s="452" t="e">
        <f t="shared" si="153"/>
        <v>#VALUE!</v>
      </c>
      <c r="ADW12" s="452" t="e">
        <f t="shared" si="153"/>
        <v>#VALUE!</v>
      </c>
      <c r="ADX12" s="452" t="e">
        <f t="shared" si="153"/>
        <v>#VALUE!</v>
      </c>
      <c r="ADY12" s="452" t="e">
        <f t="shared" si="153"/>
        <v>#VALUE!</v>
      </c>
      <c r="ADZ12" s="452" t="e">
        <f t="shared" si="153"/>
        <v>#VALUE!</v>
      </c>
      <c r="AEA12" s="452" t="e">
        <f t="shared" si="153"/>
        <v>#VALUE!</v>
      </c>
      <c r="AEB12" s="452" t="e">
        <f t="shared" si="153"/>
        <v>#VALUE!</v>
      </c>
      <c r="AEC12" s="452" t="e">
        <f t="shared" si="153"/>
        <v>#VALUE!</v>
      </c>
      <c r="AED12" s="337"/>
      <c r="AEE12" s="452" t="e">
        <f t="shared" ref="AEE12:AEP12" si="154">IF(AEE11&gt;20,AEE11-9,AEE11)</f>
        <v>#VALUE!</v>
      </c>
      <c r="AEF12" s="452" t="e">
        <f t="shared" si="154"/>
        <v>#VALUE!</v>
      </c>
      <c r="AEG12" s="452" t="e">
        <f t="shared" si="154"/>
        <v>#VALUE!</v>
      </c>
      <c r="AEH12" s="452" t="e">
        <f t="shared" si="154"/>
        <v>#VALUE!</v>
      </c>
      <c r="AEI12" s="452" t="e">
        <f t="shared" si="154"/>
        <v>#VALUE!</v>
      </c>
      <c r="AEJ12" s="452" t="e">
        <f t="shared" si="154"/>
        <v>#VALUE!</v>
      </c>
      <c r="AEK12" s="452" t="e">
        <f t="shared" si="154"/>
        <v>#VALUE!</v>
      </c>
      <c r="AEL12" s="452" t="e">
        <f t="shared" si="154"/>
        <v>#VALUE!</v>
      </c>
      <c r="AEM12" s="452" t="e">
        <f t="shared" si="154"/>
        <v>#VALUE!</v>
      </c>
      <c r="AEN12" s="452" t="e">
        <f t="shared" si="154"/>
        <v>#VALUE!</v>
      </c>
      <c r="AEO12" s="452" t="e">
        <f t="shared" si="154"/>
        <v>#VALUE!</v>
      </c>
      <c r="AEP12" s="452" t="e">
        <f t="shared" si="154"/>
        <v>#VALUE!</v>
      </c>
      <c r="AEQ12" s="337"/>
      <c r="AER12" s="452" t="e">
        <f t="shared" ref="AER12:AFC12" si="155">IF(AER11&gt;20,AER11-9,AER11)</f>
        <v>#VALUE!</v>
      </c>
      <c r="AES12" s="452" t="e">
        <f t="shared" si="155"/>
        <v>#VALUE!</v>
      </c>
      <c r="AET12" s="452" t="e">
        <f t="shared" si="155"/>
        <v>#VALUE!</v>
      </c>
      <c r="AEU12" s="452" t="e">
        <f t="shared" si="155"/>
        <v>#VALUE!</v>
      </c>
      <c r="AEV12" s="452" t="e">
        <f t="shared" si="155"/>
        <v>#VALUE!</v>
      </c>
      <c r="AEW12" s="452" t="e">
        <f t="shared" si="155"/>
        <v>#VALUE!</v>
      </c>
      <c r="AEX12" s="452" t="e">
        <f t="shared" si="155"/>
        <v>#VALUE!</v>
      </c>
      <c r="AEY12" s="452" t="e">
        <f t="shared" si="155"/>
        <v>#VALUE!</v>
      </c>
      <c r="AEZ12" s="452" t="e">
        <f t="shared" si="155"/>
        <v>#VALUE!</v>
      </c>
      <c r="AFA12" s="452" t="e">
        <f t="shared" si="155"/>
        <v>#VALUE!</v>
      </c>
      <c r="AFB12" s="452" t="e">
        <f t="shared" si="155"/>
        <v>#VALUE!</v>
      </c>
      <c r="AFC12" s="452" t="e">
        <f t="shared" si="155"/>
        <v>#VALUE!</v>
      </c>
      <c r="AFD12" s="337"/>
      <c r="AFE12" s="452" t="e">
        <f t="shared" ref="AFE12:AFP12" si="156">IF(AFE11&gt;20,AFE11-9,AFE11)</f>
        <v>#VALUE!</v>
      </c>
      <c r="AFF12" s="452" t="e">
        <f t="shared" si="156"/>
        <v>#VALUE!</v>
      </c>
      <c r="AFG12" s="452" t="e">
        <f t="shared" si="156"/>
        <v>#VALUE!</v>
      </c>
      <c r="AFH12" s="452" t="e">
        <f t="shared" si="156"/>
        <v>#VALUE!</v>
      </c>
      <c r="AFI12" s="452" t="e">
        <f t="shared" si="156"/>
        <v>#VALUE!</v>
      </c>
      <c r="AFJ12" s="452" t="e">
        <f t="shared" si="156"/>
        <v>#VALUE!</v>
      </c>
      <c r="AFK12" s="452" t="e">
        <f t="shared" si="156"/>
        <v>#VALUE!</v>
      </c>
      <c r="AFL12" s="452" t="e">
        <f t="shared" si="156"/>
        <v>#VALUE!</v>
      </c>
      <c r="AFM12" s="452" t="e">
        <f t="shared" si="156"/>
        <v>#VALUE!</v>
      </c>
      <c r="AFN12" s="452" t="e">
        <f t="shared" si="156"/>
        <v>#VALUE!</v>
      </c>
      <c r="AFO12" s="452" t="e">
        <f t="shared" si="156"/>
        <v>#VALUE!</v>
      </c>
      <c r="AFP12" s="452" t="e">
        <f t="shared" si="156"/>
        <v>#VALUE!</v>
      </c>
      <c r="AFQ12" s="337"/>
      <c r="AFR12" s="452" t="e">
        <f t="shared" ref="AFR12:AGC12" si="157">IF(AFR11&gt;20,AFR11-9,AFR11)</f>
        <v>#VALUE!</v>
      </c>
      <c r="AFS12" s="452" t="e">
        <f t="shared" si="157"/>
        <v>#VALUE!</v>
      </c>
      <c r="AFT12" s="452" t="e">
        <f t="shared" si="157"/>
        <v>#VALUE!</v>
      </c>
      <c r="AFU12" s="452" t="e">
        <f t="shared" si="157"/>
        <v>#VALUE!</v>
      </c>
      <c r="AFV12" s="452" t="e">
        <f t="shared" si="157"/>
        <v>#VALUE!</v>
      </c>
      <c r="AFW12" s="452" t="e">
        <f t="shared" si="157"/>
        <v>#VALUE!</v>
      </c>
      <c r="AFX12" s="452" t="e">
        <f t="shared" si="157"/>
        <v>#VALUE!</v>
      </c>
      <c r="AFY12" s="452" t="e">
        <f t="shared" si="157"/>
        <v>#VALUE!</v>
      </c>
      <c r="AFZ12" s="452" t="e">
        <f t="shared" si="157"/>
        <v>#VALUE!</v>
      </c>
      <c r="AGA12" s="452" t="e">
        <f t="shared" si="157"/>
        <v>#VALUE!</v>
      </c>
      <c r="AGB12" s="452" t="e">
        <f t="shared" si="157"/>
        <v>#VALUE!</v>
      </c>
      <c r="AGC12" s="452" t="e">
        <f t="shared" si="157"/>
        <v>#VALUE!</v>
      </c>
      <c r="AGD12" s="337"/>
      <c r="AGE12" s="452" t="e">
        <f t="shared" ref="AGE12:AGP12" si="158">IF(AGE11&gt;20,AGE11-9,AGE11)</f>
        <v>#VALUE!</v>
      </c>
      <c r="AGF12" s="452" t="e">
        <f t="shared" si="158"/>
        <v>#VALUE!</v>
      </c>
      <c r="AGG12" s="452" t="e">
        <f t="shared" si="158"/>
        <v>#VALUE!</v>
      </c>
      <c r="AGH12" s="452" t="e">
        <f t="shared" si="158"/>
        <v>#VALUE!</v>
      </c>
      <c r="AGI12" s="452" t="e">
        <f t="shared" si="158"/>
        <v>#VALUE!</v>
      </c>
      <c r="AGJ12" s="452" t="e">
        <f t="shared" si="158"/>
        <v>#VALUE!</v>
      </c>
      <c r="AGK12" s="452" t="e">
        <f t="shared" si="158"/>
        <v>#VALUE!</v>
      </c>
      <c r="AGL12" s="452" t="e">
        <f t="shared" si="158"/>
        <v>#VALUE!</v>
      </c>
      <c r="AGM12" s="452" t="e">
        <f t="shared" si="158"/>
        <v>#VALUE!</v>
      </c>
      <c r="AGN12" s="452" t="e">
        <f t="shared" si="158"/>
        <v>#VALUE!</v>
      </c>
      <c r="AGO12" s="452" t="e">
        <f t="shared" si="158"/>
        <v>#VALUE!</v>
      </c>
      <c r="AGP12" s="452" t="e">
        <f t="shared" si="158"/>
        <v>#VALUE!</v>
      </c>
      <c r="AGQ12" s="337"/>
      <c r="AGR12" s="452" t="e">
        <f t="shared" ref="AGR12:AHC12" si="159">IF(AGR11&gt;20,AGR11-9,AGR11)</f>
        <v>#VALUE!</v>
      </c>
      <c r="AGS12" s="452" t="e">
        <f t="shared" si="159"/>
        <v>#VALUE!</v>
      </c>
      <c r="AGT12" s="452" t="e">
        <f t="shared" si="159"/>
        <v>#VALUE!</v>
      </c>
      <c r="AGU12" s="452" t="e">
        <f t="shared" si="159"/>
        <v>#VALUE!</v>
      </c>
      <c r="AGV12" s="452" t="e">
        <f t="shared" si="159"/>
        <v>#VALUE!</v>
      </c>
      <c r="AGW12" s="452" t="e">
        <f t="shared" si="159"/>
        <v>#VALUE!</v>
      </c>
      <c r="AGX12" s="452" t="e">
        <f t="shared" si="159"/>
        <v>#VALUE!</v>
      </c>
      <c r="AGY12" s="452" t="e">
        <f t="shared" si="159"/>
        <v>#VALUE!</v>
      </c>
      <c r="AGZ12" s="452" t="e">
        <f t="shared" si="159"/>
        <v>#VALUE!</v>
      </c>
      <c r="AHA12" s="452" t="e">
        <f t="shared" si="159"/>
        <v>#VALUE!</v>
      </c>
      <c r="AHB12" s="452" t="e">
        <f t="shared" si="159"/>
        <v>#VALUE!</v>
      </c>
      <c r="AHC12" s="452" t="e">
        <f t="shared" si="159"/>
        <v>#VALUE!</v>
      </c>
      <c r="AHD12" s="337"/>
      <c r="AHE12" s="452" t="e">
        <f t="shared" ref="AHE12:AHP12" si="160">IF(AHE11&gt;20,AHE11-9,AHE11)</f>
        <v>#VALUE!</v>
      </c>
      <c r="AHF12" s="452" t="e">
        <f t="shared" si="160"/>
        <v>#VALUE!</v>
      </c>
      <c r="AHG12" s="452" t="e">
        <f t="shared" si="160"/>
        <v>#VALUE!</v>
      </c>
      <c r="AHH12" s="452" t="e">
        <f t="shared" si="160"/>
        <v>#VALUE!</v>
      </c>
      <c r="AHI12" s="452" t="e">
        <f t="shared" si="160"/>
        <v>#VALUE!</v>
      </c>
      <c r="AHJ12" s="452" t="e">
        <f t="shared" si="160"/>
        <v>#VALUE!</v>
      </c>
      <c r="AHK12" s="452" t="e">
        <f t="shared" si="160"/>
        <v>#VALUE!</v>
      </c>
      <c r="AHL12" s="452" t="e">
        <f t="shared" si="160"/>
        <v>#VALUE!</v>
      </c>
      <c r="AHM12" s="452" t="e">
        <f t="shared" si="160"/>
        <v>#VALUE!</v>
      </c>
      <c r="AHN12" s="452" t="e">
        <f t="shared" si="160"/>
        <v>#VALUE!</v>
      </c>
      <c r="AHO12" s="452" t="e">
        <f t="shared" si="160"/>
        <v>#VALUE!</v>
      </c>
      <c r="AHP12" s="452" t="e">
        <f t="shared" si="160"/>
        <v>#VALUE!</v>
      </c>
      <c r="AHQ12" s="337"/>
      <c r="AHR12" s="452" t="e">
        <f t="shared" ref="AHR12:AIC12" si="161">IF(AHR11&gt;20,AHR11-9,AHR11)</f>
        <v>#VALUE!</v>
      </c>
      <c r="AHS12" s="452" t="e">
        <f t="shared" si="161"/>
        <v>#VALUE!</v>
      </c>
      <c r="AHT12" s="452" t="e">
        <f t="shared" si="161"/>
        <v>#VALUE!</v>
      </c>
      <c r="AHU12" s="452" t="e">
        <f t="shared" si="161"/>
        <v>#VALUE!</v>
      </c>
      <c r="AHV12" s="452" t="e">
        <f t="shared" si="161"/>
        <v>#VALUE!</v>
      </c>
      <c r="AHW12" s="452" t="e">
        <f t="shared" si="161"/>
        <v>#VALUE!</v>
      </c>
      <c r="AHX12" s="452" t="e">
        <f t="shared" si="161"/>
        <v>#VALUE!</v>
      </c>
      <c r="AHY12" s="452" t="e">
        <f t="shared" si="161"/>
        <v>#VALUE!</v>
      </c>
      <c r="AHZ12" s="452" t="e">
        <f t="shared" si="161"/>
        <v>#VALUE!</v>
      </c>
      <c r="AIA12" s="452" t="e">
        <f t="shared" si="161"/>
        <v>#VALUE!</v>
      </c>
      <c r="AIB12" s="452" t="e">
        <f t="shared" si="161"/>
        <v>#VALUE!</v>
      </c>
      <c r="AIC12" s="452" t="e">
        <f t="shared" si="161"/>
        <v>#VALUE!</v>
      </c>
      <c r="AID12" s="337"/>
      <c r="AIE12" s="452" t="e">
        <f t="shared" ref="AIE12:AIP12" si="162">IF(AIE11&gt;20,AIE11-9,AIE11)</f>
        <v>#VALUE!</v>
      </c>
      <c r="AIF12" s="452" t="e">
        <f t="shared" si="162"/>
        <v>#VALUE!</v>
      </c>
      <c r="AIG12" s="452" t="e">
        <f t="shared" si="162"/>
        <v>#VALUE!</v>
      </c>
      <c r="AIH12" s="452" t="e">
        <f t="shared" si="162"/>
        <v>#VALUE!</v>
      </c>
      <c r="AII12" s="452" t="e">
        <f t="shared" si="162"/>
        <v>#VALUE!</v>
      </c>
      <c r="AIJ12" s="452" t="e">
        <f t="shared" si="162"/>
        <v>#VALUE!</v>
      </c>
      <c r="AIK12" s="452" t="e">
        <f t="shared" si="162"/>
        <v>#VALUE!</v>
      </c>
      <c r="AIL12" s="452" t="e">
        <f t="shared" si="162"/>
        <v>#VALUE!</v>
      </c>
      <c r="AIM12" s="452" t="e">
        <f t="shared" si="162"/>
        <v>#VALUE!</v>
      </c>
      <c r="AIN12" s="452" t="e">
        <f t="shared" si="162"/>
        <v>#VALUE!</v>
      </c>
      <c r="AIO12" s="452" t="e">
        <f t="shared" si="162"/>
        <v>#VALUE!</v>
      </c>
      <c r="AIP12" s="452" t="e">
        <f t="shared" si="162"/>
        <v>#VALUE!</v>
      </c>
      <c r="AIQ12" s="337"/>
      <c r="AIR12" s="452" t="e">
        <f t="shared" ref="AIR12:AJC12" si="163">IF(AIR11&gt;20,AIR11-9,AIR11)</f>
        <v>#VALUE!</v>
      </c>
      <c r="AIS12" s="452" t="e">
        <f t="shared" si="163"/>
        <v>#VALUE!</v>
      </c>
      <c r="AIT12" s="452" t="e">
        <f t="shared" si="163"/>
        <v>#VALUE!</v>
      </c>
      <c r="AIU12" s="452" t="e">
        <f t="shared" si="163"/>
        <v>#VALUE!</v>
      </c>
      <c r="AIV12" s="452" t="e">
        <f t="shared" si="163"/>
        <v>#VALUE!</v>
      </c>
      <c r="AIW12" s="452" t="e">
        <f t="shared" si="163"/>
        <v>#VALUE!</v>
      </c>
      <c r="AIX12" s="452" t="e">
        <f t="shared" si="163"/>
        <v>#VALUE!</v>
      </c>
      <c r="AIY12" s="452" t="e">
        <f t="shared" si="163"/>
        <v>#VALUE!</v>
      </c>
      <c r="AIZ12" s="452" t="e">
        <f t="shared" si="163"/>
        <v>#VALUE!</v>
      </c>
      <c r="AJA12" s="452" t="e">
        <f t="shared" si="163"/>
        <v>#VALUE!</v>
      </c>
      <c r="AJB12" s="452" t="e">
        <f t="shared" si="163"/>
        <v>#VALUE!</v>
      </c>
      <c r="AJC12" s="452" t="e">
        <f t="shared" si="163"/>
        <v>#VALUE!</v>
      </c>
      <c r="AJD12" s="337"/>
      <c r="AJE12" s="452" t="e">
        <f t="shared" ref="AJE12:AJP12" si="164">IF(AJE11&gt;20,AJE11-9,AJE11)</f>
        <v>#VALUE!</v>
      </c>
      <c r="AJF12" s="452" t="e">
        <f t="shared" si="164"/>
        <v>#VALUE!</v>
      </c>
      <c r="AJG12" s="452" t="e">
        <f t="shared" si="164"/>
        <v>#VALUE!</v>
      </c>
      <c r="AJH12" s="452" t="e">
        <f t="shared" si="164"/>
        <v>#VALUE!</v>
      </c>
      <c r="AJI12" s="452" t="e">
        <f t="shared" si="164"/>
        <v>#VALUE!</v>
      </c>
      <c r="AJJ12" s="452" t="e">
        <f t="shared" si="164"/>
        <v>#VALUE!</v>
      </c>
      <c r="AJK12" s="452" t="e">
        <f t="shared" si="164"/>
        <v>#VALUE!</v>
      </c>
      <c r="AJL12" s="452" t="e">
        <f t="shared" si="164"/>
        <v>#VALUE!</v>
      </c>
      <c r="AJM12" s="452" t="e">
        <f t="shared" si="164"/>
        <v>#VALUE!</v>
      </c>
      <c r="AJN12" s="452" t="e">
        <f t="shared" si="164"/>
        <v>#VALUE!</v>
      </c>
      <c r="AJO12" s="452" t="e">
        <f t="shared" si="164"/>
        <v>#VALUE!</v>
      </c>
      <c r="AJP12" s="452" t="e">
        <f t="shared" si="164"/>
        <v>#VALUE!</v>
      </c>
      <c r="AJQ12" s="337"/>
      <c r="AJR12" s="452" t="e">
        <f t="shared" ref="AJR12:AKC12" si="165">IF(AJR11&gt;20,AJR11-9,AJR11)</f>
        <v>#VALUE!</v>
      </c>
      <c r="AJS12" s="452" t="e">
        <f t="shared" si="165"/>
        <v>#VALUE!</v>
      </c>
      <c r="AJT12" s="452" t="e">
        <f t="shared" si="165"/>
        <v>#VALUE!</v>
      </c>
      <c r="AJU12" s="452" t="e">
        <f t="shared" si="165"/>
        <v>#VALUE!</v>
      </c>
      <c r="AJV12" s="452" t="e">
        <f t="shared" si="165"/>
        <v>#VALUE!</v>
      </c>
      <c r="AJW12" s="452" t="e">
        <f t="shared" si="165"/>
        <v>#VALUE!</v>
      </c>
      <c r="AJX12" s="452" t="e">
        <f t="shared" si="165"/>
        <v>#VALUE!</v>
      </c>
      <c r="AJY12" s="452" t="e">
        <f t="shared" si="165"/>
        <v>#VALUE!</v>
      </c>
      <c r="AJZ12" s="452" t="e">
        <f t="shared" si="165"/>
        <v>#VALUE!</v>
      </c>
      <c r="AKA12" s="452" t="e">
        <f t="shared" si="165"/>
        <v>#VALUE!</v>
      </c>
      <c r="AKB12" s="452" t="e">
        <f t="shared" si="165"/>
        <v>#VALUE!</v>
      </c>
      <c r="AKC12" s="452" t="e">
        <f t="shared" si="165"/>
        <v>#VALUE!</v>
      </c>
      <c r="AKD12" s="337"/>
      <c r="AKE12" s="452" t="e">
        <f t="shared" ref="AKE12:AKP12" si="166">IF(AKE11&gt;20,AKE11-9,AKE11)</f>
        <v>#VALUE!</v>
      </c>
      <c r="AKF12" s="452" t="e">
        <f t="shared" si="166"/>
        <v>#VALUE!</v>
      </c>
      <c r="AKG12" s="452" t="e">
        <f t="shared" si="166"/>
        <v>#VALUE!</v>
      </c>
      <c r="AKH12" s="452" t="e">
        <f t="shared" si="166"/>
        <v>#VALUE!</v>
      </c>
      <c r="AKI12" s="452" t="e">
        <f t="shared" si="166"/>
        <v>#VALUE!</v>
      </c>
      <c r="AKJ12" s="452" t="e">
        <f t="shared" si="166"/>
        <v>#VALUE!</v>
      </c>
      <c r="AKK12" s="452" t="e">
        <f t="shared" si="166"/>
        <v>#VALUE!</v>
      </c>
      <c r="AKL12" s="452" t="e">
        <f t="shared" si="166"/>
        <v>#VALUE!</v>
      </c>
      <c r="AKM12" s="452" t="e">
        <f t="shared" si="166"/>
        <v>#VALUE!</v>
      </c>
      <c r="AKN12" s="452" t="e">
        <f t="shared" si="166"/>
        <v>#VALUE!</v>
      </c>
      <c r="AKO12" s="452" t="e">
        <f t="shared" si="166"/>
        <v>#VALUE!</v>
      </c>
      <c r="AKP12" s="452" t="e">
        <f t="shared" si="166"/>
        <v>#VALUE!</v>
      </c>
      <c r="AKQ12" s="337"/>
      <c r="AKR12" s="452" t="e">
        <f t="shared" ref="AKR12:ALC12" si="167">IF(AKR11&gt;20,AKR11-9,AKR11)</f>
        <v>#VALUE!</v>
      </c>
      <c r="AKS12" s="452" t="e">
        <f t="shared" si="167"/>
        <v>#VALUE!</v>
      </c>
      <c r="AKT12" s="452" t="e">
        <f t="shared" si="167"/>
        <v>#VALUE!</v>
      </c>
      <c r="AKU12" s="452" t="e">
        <f t="shared" si="167"/>
        <v>#VALUE!</v>
      </c>
      <c r="AKV12" s="452" t="e">
        <f t="shared" si="167"/>
        <v>#VALUE!</v>
      </c>
      <c r="AKW12" s="452" t="e">
        <f t="shared" si="167"/>
        <v>#VALUE!</v>
      </c>
      <c r="AKX12" s="452" t="e">
        <f t="shared" si="167"/>
        <v>#VALUE!</v>
      </c>
      <c r="AKY12" s="452" t="e">
        <f t="shared" si="167"/>
        <v>#VALUE!</v>
      </c>
      <c r="AKZ12" s="452" t="e">
        <f t="shared" si="167"/>
        <v>#VALUE!</v>
      </c>
      <c r="ALA12" s="452" t="e">
        <f t="shared" si="167"/>
        <v>#VALUE!</v>
      </c>
      <c r="ALB12" s="452" t="e">
        <f t="shared" si="167"/>
        <v>#VALUE!</v>
      </c>
      <c r="ALC12" s="452" t="e">
        <f t="shared" si="167"/>
        <v>#VALUE!</v>
      </c>
      <c r="ALD12" s="337"/>
      <c r="ALE12" s="452" t="e">
        <f t="shared" ref="ALE12:ALP12" si="168">IF(ALE11&gt;20,ALE11-9,ALE11)</f>
        <v>#VALUE!</v>
      </c>
      <c r="ALF12" s="452" t="e">
        <f t="shared" si="168"/>
        <v>#VALUE!</v>
      </c>
      <c r="ALG12" s="452" t="e">
        <f t="shared" si="168"/>
        <v>#VALUE!</v>
      </c>
      <c r="ALH12" s="452" t="e">
        <f t="shared" si="168"/>
        <v>#VALUE!</v>
      </c>
      <c r="ALI12" s="452" t="e">
        <f t="shared" si="168"/>
        <v>#VALUE!</v>
      </c>
      <c r="ALJ12" s="452" t="e">
        <f t="shared" si="168"/>
        <v>#VALUE!</v>
      </c>
      <c r="ALK12" s="452" t="e">
        <f t="shared" si="168"/>
        <v>#VALUE!</v>
      </c>
      <c r="ALL12" s="452" t="e">
        <f t="shared" si="168"/>
        <v>#VALUE!</v>
      </c>
      <c r="ALM12" s="452" t="e">
        <f t="shared" si="168"/>
        <v>#VALUE!</v>
      </c>
      <c r="ALN12" s="452" t="e">
        <f t="shared" si="168"/>
        <v>#VALUE!</v>
      </c>
      <c r="ALO12" s="452" t="e">
        <f t="shared" si="168"/>
        <v>#VALUE!</v>
      </c>
      <c r="ALP12" s="452" t="e">
        <f t="shared" si="168"/>
        <v>#VALUE!</v>
      </c>
      <c r="ALQ12" s="337"/>
      <c r="ALR12" s="452" t="e">
        <f t="shared" ref="ALR12:AMC12" si="169">IF(ALR11&gt;20,ALR11-9,ALR11)</f>
        <v>#VALUE!</v>
      </c>
      <c r="ALS12" s="452" t="e">
        <f t="shared" si="169"/>
        <v>#VALUE!</v>
      </c>
      <c r="ALT12" s="452" t="e">
        <f t="shared" si="169"/>
        <v>#VALUE!</v>
      </c>
      <c r="ALU12" s="452" t="e">
        <f t="shared" si="169"/>
        <v>#VALUE!</v>
      </c>
      <c r="ALV12" s="452" t="e">
        <f t="shared" si="169"/>
        <v>#VALUE!</v>
      </c>
      <c r="ALW12" s="452" t="e">
        <f t="shared" si="169"/>
        <v>#VALUE!</v>
      </c>
      <c r="ALX12" s="452" t="e">
        <f t="shared" si="169"/>
        <v>#VALUE!</v>
      </c>
      <c r="ALY12" s="452" t="e">
        <f t="shared" si="169"/>
        <v>#VALUE!</v>
      </c>
      <c r="ALZ12" s="452" t="e">
        <f t="shared" si="169"/>
        <v>#VALUE!</v>
      </c>
      <c r="AMA12" s="452" t="e">
        <f t="shared" si="169"/>
        <v>#VALUE!</v>
      </c>
      <c r="AMB12" s="452" t="e">
        <f t="shared" si="169"/>
        <v>#VALUE!</v>
      </c>
      <c r="AMC12" s="452" t="e">
        <f t="shared" si="169"/>
        <v>#VALUE!</v>
      </c>
      <c r="AMD12" s="337"/>
      <c r="AME12" s="452" t="e">
        <f t="shared" ref="AME12:AMP12" si="170">IF(AME11&gt;20,AME11-9,AME11)</f>
        <v>#VALUE!</v>
      </c>
      <c r="AMF12" s="452" t="e">
        <f t="shared" si="170"/>
        <v>#VALUE!</v>
      </c>
      <c r="AMG12" s="452" t="e">
        <f t="shared" si="170"/>
        <v>#VALUE!</v>
      </c>
      <c r="AMH12" s="452" t="e">
        <f t="shared" si="170"/>
        <v>#VALUE!</v>
      </c>
      <c r="AMI12" s="452" t="e">
        <f t="shared" si="170"/>
        <v>#VALUE!</v>
      </c>
      <c r="AMJ12" s="452" t="e">
        <f t="shared" si="170"/>
        <v>#VALUE!</v>
      </c>
      <c r="AMK12" s="452" t="e">
        <f t="shared" si="170"/>
        <v>#VALUE!</v>
      </c>
      <c r="AML12" s="452" t="e">
        <f t="shared" si="170"/>
        <v>#VALUE!</v>
      </c>
      <c r="AMM12" s="452" t="e">
        <f t="shared" si="170"/>
        <v>#VALUE!</v>
      </c>
      <c r="AMN12" s="452" t="e">
        <f t="shared" si="170"/>
        <v>#VALUE!</v>
      </c>
      <c r="AMO12" s="452" t="e">
        <f t="shared" si="170"/>
        <v>#VALUE!</v>
      </c>
      <c r="AMP12" s="452" t="e">
        <f t="shared" si="170"/>
        <v>#VALUE!</v>
      </c>
      <c r="AMQ12" s="337"/>
      <c r="AMR12" s="452" t="e">
        <f t="shared" ref="AMR12:ANC12" si="171">IF(AMR11&gt;20,AMR11-9,AMR11)</f>
        <v>#VALUE!</v>
      </c>
      <c r="AMS12" s="452" t="e">
        <f t="shared" si="171"/>
        <v>#VALUE!</v>
      </c>
      <c r="AMT12" s="452" t="e">
        <f t="shared" si="171"/>
        <v>#VALUE!</v>
      </c>
      <c r="AMU12" s="452" t="e">
        <f t="shared" si="171"/>
        <v>#VALUE!</v>
      </c>
      <c r="AMV12" s="452" t="e">
        <f t="shared" si="171"/>
        <v>#VALUE!</v>
      </c>
      <c r="AMW12" s="452" t="e">
        <f t="shared" si="171"/>
        <v>#VALUE!</v>
      </c>
      <c r="AMX12" s="452" t="e">
        <f t="shared" si="171"/>
        <v>#VALUE!</v>
      </c>
      <c r="AMY12" s="452" t="e">
        <f t="shared" si="171"/>
        <v>#VALUE!</v>
      </c>
      <c r="AMZ12" s="452" t="e">
        <f t="shared" si="171"/>
        <v>#VALUE!</v>
      </c>
      <c r="ANA12" s="452" t="e">
        <f t="shared" si="171"/>
        <v>#VALUE!</v>
      </c>
      <c r="ANB12" s="452" t="e">
        <f t="shared" si="171"/>
        <v>#VALUE!</v>
      </c>
      <c r="ANC12" s="452" t="e">
        <f t="shared" si="171"/>
        <v>#VALUE!</v>
      </c>
      <c r="AND12" s="337"/>
      <c r="ANE12" s="452" t="e">
        <f t="shared" ref="ANE12:ANP12" si="172">IF(ANE11&gt;20,ANE11-9,ANE11)</f>
        <v>#VALUE!</v>
      </c>
      <c r="ANF12" s="452" t="e">
        <f t="shared" si="172"/>
        <v>#VALUE!</v>
      </c>
      <c r="ANG12" s="452" t="e">
        <f t="shared" si="172"/>
        <v>#VALUE!</v>
      </c>
      <c r="ANH12" s="452" t="e">
        <f t="shared" si="172"/>
        <v>#VALUE!</v>
      </c>
      <c r="ANI12" s="452" t="e">
        <f t="shared" si="172"/>
        <v>#VALUE!</v>
      </c>
      <c r="ANJ12" s="452" t="e">
        <f t="shared" si="172"/>
        <v>#VALUE!</v>
      </c>
      <c r="ANK12" s="452" t="e">
        <f t="shared" si="172"/>
        <v>#VALUE!</v>
      </c>
      <c r="ANL12" s="452" t="e">
        <f t="shared" si="172"/>
        <v>#VALUE!</v>
      </c>
      <c r="ANM12" s="452" t="e">
        <f t="shared" si="172"/>
        <v>#VALUE!</v>
      </c>
      <c r="ANN12" s="452" t="e">
        <f t="shared" si="172"/>
        <v>#VALUE!</v>
      </c>
      <c r="ANO12" s="452" t="e">
        <f t="shared" si="172"/>
        <v>#VALUE!</v>
      </c>
      <c r="ANP12" s="452" t="e">
        <f t="shared" si="172"/>
        <v>#VALUE!</v>
      </c>
      <c r="ANQ12" s="337"/>
      <c r="ANR12" s="452" t="e">
        <f t="shared" ref="ANR12:AOC12" si="173">IF(ANR11&gt;20,ANR11-9,ANR11)</f>
        <v>#VALUE!</v>
      </c>
      <c r="ANS12" s="452" t="e">
        <f t="shared" si="173"/>
        <v>#VALUE!</v>
      </c>
      <c r="ANT12" s="452" t="e">
        <f t="shared" si="173"/>
        <v>#VALUE!</v>
      </c>
      <c r="ANU12" s="452" t="e">
        <f t="shared" si="173"/>
        <v>#VALUE!</v>
      </c>
      <c r="ANV12" s="452" t="e">
        <f t="shared" si="173"/>
        <v>#VALUE!</v>
      </c>
      <c r="ANW12" s="452" t="e">
        <f t="shared" si="173"/>
        <v>#VALUE!</v>
      </c>
      <c r="ANX12" s="452" t="e">
        <f t="shared" si="173"/>
        <v>#VALUE!</v>
      </c>
      <c r="ANY12" s="452" t="e">
        <f t="shared" si="173"/>
        <v>#VALUE!</v>
      </c>
      <c r="ANZ12" s="452" t="e">
        <f t="shared" si="173"/>
        <v>#VALUE!</v>
      </c>
      <c r="AOA12" s="452" t="e">
        <f t="shared" si="173"/>
        <v>#VALUE!</v>
      </c>
      <c r="AOB12" s="452" t="e">
        <f t="shared" si="173"/>
        <v>#VALUE!</v>
      </c>
      <c r="AOC12" s="452" t="e">
        <f t="shared" si="173"/>
        <v>#VALUE!</v>
      </c>
      <c r="AOD12" s="337"/>
      <c r="AOE12" s="452" t="e">
        <f t="shared" ref="AOE12:AOP12" si="174">IF(AOE11&gt;20,AOE11-9,AOE11)</f>
        <v>#VALUE!</v>
      </c>
      <c r="AOF12" s="452" t="e">
        <f t="shared" si="174"/>
        <v>#VALUE!</v>
      </c>
      <c r="AOG12" s="452" t="e">
        <f t="shared" si="174"/>
        <v>#VALUE!</v>
      </c>
      <c r="AOH12" s="452" t="e">
        <f t="shared" si="174"/>
        <v>#VALUE!</v>
      </c>
      <c r="AOI12" s="452" t="e">
        <f t="shared" si="174"/>
        <v>#VALUE!</v>
      </c>
      <c r="AOJ12" s="452" t="e">
        <f t="shared" si="174"/>
        <v>#VALUE!</v>
      </c>
      <c r="AOK12" s="452" t="e">
        <f t="shared" si="174"/>
        <v>#VALUE!</v>
      </c>
      <c r="AOL12" s="452" t="e">
        <f t="shared" si="174"/>
        <v>#VALUE!</v>
      </c>
      <c r="AOM12" s="452" t="e">
        <f t="shared" si="174"/>
        <v>#VALUE!</v>
      </c>
      <c r="AON12" s="452" t="e">
        <f t="shared" si="174"/>
        <v>#VALUE!</v>
      </c>
      <c r="AOO12" s="452" t="e">
        <f t="shared" si="174"/>
        <v>#VALUE!</v>
      </c>
      <c r="AOP12" s="452" t="e">
        <f t="shared" si="174"/>
        <v>#VALUE!</v>
      </c>
      <c r="AOQ12" s="337"/>
      <c r="AOR12" s="452" t="e">
        <f t="shared" ref="AOR12:APC12" si="175">IF(AOR11&gt;20,AOR11-9,AOR11)</f>
        <v>#VALUE!</v>
      </c>
      <c r="AOS12" s="452" t="e">
        <f t="shared" si="175"/>
        <v>#VALUE!</v>
      </c>
      <c r="AOT12" s="452" t="e">
        <f t="shared" si="175"/>
        <v>#VALUE!</v>
      </c>
      <c r="AOU12" s="452" t="e">
        <f t="shared" si="175"/>
        <v>#VALUE!</v>
      </c>
      <c r="AOV12" s="452" t="e">
        <f t="shared" si="175"/>
        <v>#VALUE!</v>
      </c>
      <c r="AOW12" s="452" t="e">
        <f t="shared" si="175"/>
        <v>#VALUE!</v>
      </c>
      <c r="AOX12" s="452" t="e">
        <f t="shared" si="175"/>
        <v>#VALUE!</v>
      </c>
      <c r="AOY12" s="452" t="e">
        <f t="shared" si="175"/>
        <v>#VALUE!</v>
      </c>
      <c r="AOZ12" s="452" t="e">
        <f t="shared" si="175"/>
        <v>#VALUE!</v>
      </c>
      <c r="APA12" s="452" t="e">
        <f t="shared" si="175"/>
        <v>#VALUE!</v>
      </c>
      <c r="APB12" s="452" t="e">
        <f t="shared" si="175"/>
        <v>#VALUE!</v>
      </c>
      <c r="APC12" s="452" t="e">
        <f t="shared" si="175"/>
        <v>#VALUE!</v>
      </c>
      <c r="APD12" s="337"/>
      <c r="APE12" s="452" t="e">
        <f t="shared" ref="APE12:APP12" si="176">IF(APE11&gt;20,APE11-9,APE11)</f>
        <v>#VALUE!</v>
      </c>
      <c r="APF12" s="452" t="e">
        <f t="shared" si="176"/>
        <v>#VALUE!</v>
      </c>
      <c r="APG12" s="452" t="e">
        <f t="shared" si="176"/>
        <v>#VALUE!</v>
      </c>
      <c r="APH12" s="452" t="e">
        <f t="shared" si="176"/>
        <v>#VALUE!</v>
      </c>
      <c r="API12" s="452" t="e">
        <f t="shared" si="176"/>
        <v>#VALUE!</v>
      </c>
      <c r="APJ12" s="452" t="e">
        <f t="shared" si="176"/>
        <v>#VALUE!</v>
      </c>
      <c r="APK12" s="452" t="e">
        <f t="shared" si="176"/>
        <v>#VALUE!</v>
      </c>
      <c r="APL12" s="452" t="e">
        <f t="shared" si="176"/>
        <v>#VALUE!</v>
      </c>
      <c r="APM12" s="452" t="e">
        <f t="shared" si="176"/>
        <v>#VALUE!</v>
      </c>
      <c r="APN12" s="452" t="e">
        <f t="shared" si="176"/>
        <v>#VALUE!</v>
      </c>
      <c r="APO12" s="452" t="e">
        <f t="shared" si="176"/>
        <v>#VALUE!</v>
      </c>
      <c r="APP12" s="452" t="e">
        <f t="shared" si="176"/>
        <v>#VALUE!</v>
      </c>
      <c r="APQ12" s="337"/>
      <c r="APR12" s="452" t="e">
        <f t="shared" ref="APR12:AQC12" si="177">IF(APR11&gt;20,APR11-9,APR11)</f>
        <v>#VALUE!</v>
      </c>
      <c r="APS12" s="452" t="e">
        <f t="shared" si="177"/>
        <v>#VALUE!</v>
      </c>
      <c r="APT12" s="452" t="e">
        <f t="shared" si="177"/>
        <v>#VALUE!</v>
      </c>
      <c r="APU12" s="452" t="e">
        <f t="shared" si="177"/>
        <v>#VALUE!</v>
      </c>
      <c r="APV12" s="452" t="e">
        <f t="shared" si="177"/>
        <v>#VALUE!</v>
      </c>
      <c r="APW12" s="452" t="e">
        <f t="shared" si="177"/>
        <v>#VALUE!</v>
      </c>
      <c r="APX12" s="452" t="e">
        <f t="shared" si="177"/>
        <v>#VALUE!</v>
      </c>
      <c r="APY12" s="452" t="e">
        <f t="shared" si="177"/>
        <v>#VALUE!</v>
      </c>
      <c r="APZ12" s="452" t="e">
        <f t="shared" si="177"/>
        <v>#VALUE!</v>
      </c>
      <c r="AQA12" s="452" t="e">
        <f t="shared" si="177"/>
        <v>#VALUE!</v>
      </c>
      <c r="AQB12" s="452" t="e">
        <f t="shared" si="177"/>
        <v>#VALUE!</v>
      </c>
      <c r="AQC12" s="452" t="e">
        <f t="shared" si="177"/>
        <v>#VALUE!</v>
      </c>
      <c r="AQD12" s="337"/>
      <c r="AQE12" s="452" t="e">
        <f t="shared" ref="AQE12:AQP12" si="178">IF(AQE11&gt;20,AQE11-9,AQE11)</f>
        <v>#VALUE!</v>
      </c>
      <c r="AQF12" s="452" t="e">
        <f t="shared" si="178"/>
        <v>#VALUE!</v>
      </c>
      <c r="AQG12" s="452" t="e">
        <f t="shared" si="178"/>
        <v>#VALUE!</v>
      </c>
      <c r="AQH12" s="452" t="e">
        <f t="shared" si="178"/>
        <v>#VALUE!</v>
      </c>
      <c r="AQI12" s="452" t="e">
        <f t="shared" si="178"/>
        <v>#VALUE!</v>
      </c>
      <c r="AQJ12" s="452" t="e">
        <f t="shared" si="178"/>
        <v>#VALUE!</v>
      </c>
      <c r="AQK12" s="452" t="e">
        <f t="shared" si="178"/>
        <v>#VALUE!</v>
      </c>
      <c r="AQL12" s="452" t="e">
        <f t="shared" si="178"/>
        <v>#VALUE!</v>
      </c>
      <c r="AQM12" s="452" t="e">
        <f t="shared" si="178"/>
        <v>#VALUE!</v>
      </c>
      <c r="AQN12" s="452" t="e">
        <f t="shared" si="178"/>
        <v>#VALUE!</v>
      </c>
      <c r="AQO12" s="452" t="e">
        <f t="shared" si="178"/>
        <v>#VALUE!</v>
      </c>
      <c r="AQP12" s="452" t="e">
        <f t="shared" si="178"/>
        <v>#VALUE!</v>
      </c>
      <c r="AQQ12" s="337"/>
      <c r="AQR12" s="452" t="e">
        <f t="shared" ref="AQR12:ARC12" si="179">IF(AQR11&gt;20,AQR11-9,AQR11)</f>
        <v>#VALUE!</v>
      </c>
      <c r="AQS12" s="452" t="e">
        <f t="shared" si="179"/>
        <v>#VALUE!</v>
      </c>
      <c r="AQT12" s="452" t="e">
        <f t="shared" si="179"/>
        <v>#VALUE!</v>
      </c>
      <c r="AQU12" s="452" t="e">
        <f t="shared" si="179"/>
        <v>#VALUE!</v>
      </c>
      <c r="AQV12" s="452" t="e">
        <f t="shared" si="179"/>
        <v>#VALUE!</v>
      </c>
      <c r="AQW12" s="452" t="e">
        <f t="shared" si="179"/>
        <v>#VALUE!</v>
      </c>
      <c r="AQX12" s="452" t="e">
        <f t="shared" si="179"/>
        <v>#VALUE!</v>
      </c>
      <c r="AQY12" s="452" t="e">
        <f t="shared" si="179"/>
        <v>#VALUE!</v>
      </c>
      <c r="AQZ12" s="452" t="e">
        <f t="shared" si="179"/>
        <v>#VALUE!</v>
      </c>
      <c r="ARA12" s="452" t="e">
        <f t="shared" si="179"/>
        <v>#VALUE!</v>
      </c>
      <c r="ARB12" s="452" t="e">
        <f t="shared" si="179"/>
        <v>#VALUE!</v>
      </c>
      <c r="ARC12" s="452" t="e">
        <f t="shared" si="179"/>
        <v>#VALUE!</v>
      </c>
      <c r="ARD12" s="337"/>
      <c r="ARE12" s="452" t="e">
        <f t="shared" ref="ARE12:ARP12" si="180">IF(ARE11&gt;20,ARE11-9,ARE11)</f>
        <v>#VALUE!</v>
      </c>
      <c r="ARF12" s="452" t="e">
        <f t="shared" si="180"/>
        <v>#VALUE!</v>
      </c>
      <c r="ARG12" s="452" t="e">
        <f t="shared" si="180"/>
        <v>#VALUE!</v>
      </c>
      <c r="ARH12" s="452" t="e">
        <f t="shared" si="180"/>
        <v>#VALUE!</v>
      </c>
      <c r="ARI12" s="452" t="e">
        <f t="shared" si="180"/>
        <v>#VALUE!</v>
      </c>
      <c r="ARJ12" s="452" t="e">
        <f t="shared" si="180"/>
        <v>#VALUE!</v>
      </c>
      <c r="ARK12" s="452" t="e">
        <f t="shared" si="180"/>
        <v>#VALUE!</v>
      </c>
      <c r="ARL12" s="452" t="e">
        <f t="shared" si="180"/>
        <v>#VALUE!</v>
      </c>
      <c r="ARM12" s="452" t="e">
        <f t="shared" si="180"/>
        <v>#VALUE!</v>
      </c>
      <c r="ARN12" s="452" t="e">
        <f t="shared" si="180"/>
        <v>#VALUE!</v>
      </c>
      <c r="ARO12" s="452" t="e">
        <f t="shared" si="180"/>
        <v>#VALUE!</v>
      </c>
      <c r="ARP12" s="452" t="e">
        <f t="shared" si="180"/>
        <v>#VALUE!</v>
      </c>
      <c r="ARQ12" s="337"/>
      <c r="ARR12" s="452" t="e">
        <f t="shared" ref="ARR12:ASC12" si="181">IF(ARR11&gt;20,ARR11-9,ARR11)</f>
        <v>#VALUE!</v>
      </c>
      <c r="ARS12" s="452" t="e">
        <f t="shared" si="181"/>
        <v>#VALUE!</v>
      </c>
      <c r="ART12" s="452" t="e">
        <f t="shared" si="181"/>
        <v>#VALUE!</v>
      </c>
      <c r="ARU12" s="452" t="e">
        <f t="shared" si="181"/>
        <v>#VALUE!</v>
      </c>
      <c r="ARV12" s="452" t="e">
        <f t="shared" si="181"/>
        <v>#VALUE!</v>
      </c>
      <c r="ARW12" s="452" t="e">
        <f t="shared" si="181"/>
        <v>#VALUE!</v>
      </c>
      <c r="ARX12" s="452" t="e">
        <f t="shared" si="181"/>
        <v>#VALUE!</v>
      </c>
      <c r="ARY12" s="452" t="e">
        <f t="shared" si="181"/>
        <v>#VALUE!</v>
      </c>
      <c r="ARZ12" s="452" t="e">
        <f t="shared" si="181"/>
        <v>#VALUE!</v>
      </c>
      <c r="ASA12" s="452" t="e">
        <f t="shared" si="181"/>
        <v>#VALUE!</v>
      </c>
      <c r="ASB12" s="452" t="e">
        <f t="shared" si="181"/>
        <v>#VALUE!</v>
      </c>
      <c r="ASC12" s="452" t="e">
        <f t="shared" si="181"/>
        <v>#VALUE!</v>
      </c>
      <c r="ASD12" s="337"/>
      <c r="ASE12" s="452" t="e">
        <f t="shared" ref="ASE12:ASP12" si="182">IF(ASE11&gt;20,ASE11-9,ASE11)</f>
        <v>#VALUE!</v>
      </c>
      <c r="ASF12" s="452" t="e">
        <f t="shared" si="182"/>
        <v>#VALUE!</v>
      </c>
      <c r="ASG12" s="452" t="e">
        <f t="shared" si="182"/>
        <v>#VALUE!</v>
      </c>
      <c r="ASH12" s="452" t="e">
        <f t="shared" si="182"/>
        <v>#VALUE!</v>
      </c>
      <c r="ASI12" s="452" t="e">
        <f t="shared" si="182"/>
        <v>#VALUE!</v>
      </c>
      <c r="ASJ12" s="452" t="e">
        <f t="shared" si="182"/>
        <v>#VALUE!</v>
      </c>
      <c r="ASK12" s="452" t="e">
        <f t="shared" si="182"/>
        <v>#VALUE!</v>
      </c>
      <c r="ASL12" s="452" t="e">
        <f t="shared" si="182"/>
        <v>#VALUE!</v>
      </c>
      <c r="ASM12" s="452" t="e">
        <f t="shared" si="182"/>
        <v>#VALUE!</v>
      </c>
      <c r="ASN12" s="452" t="e">
        <f t="shared" si="182"/>
        <v>#VALUE!</v>
      </c>
      <c r="ASO12" s="452" t="e">
        <f t="shared" si="182"/>
        <v>#VALUE!</v>
      </c>
      <c r="ASP12" s="452" t="e">
        <f t="shared" si="182"/>
        <v>#VALUE!</v>
      </c>
      <c r="ASQ12" s="337"/>
      <c r="ASR12" s="452" t="e">
        <f t="shared" ref="ASR12:ATC12" si="183">IF(ASR11&gt;20,ASR11-9,ASR11)</f>
        <v>#VALUE!</v>
      </c>
      <c r="ASS12" s="452" t="e">
        <f t="shared" si="183"/>
        <v>#VALUE!</v>
      </c>
      <c r="AST12" s="452" t="e">
        <f t="shared" si="183"/>
        <v>#VALUE!</v>
      </c>
      <c r="ASU12" s="452" t="e">
        <f t="shared" si="183"/>
        <v>#VALUE!</v>
      </c>
      <c r="ASV12" s="452" t="e">
        <f t="shared" si="183"/>
        <v>#VALUE!</v>
      </c>
      <c r="ASW12" s="452" t="e">
        <f t="shared" si="183"/>
        <v>#VALUE!</v>
      </c>
      <c r="ASX12" s="452" t="e">
        <f t="shared" si="183"/>
        <v>#VALUE!</v>
      </c>
      <c r="ASY12" s="452" t="e">
        <f t="shared" si="183"/>
        <v>#VALUE!</v>
      </c>
      <c r="ASZ12" s="452" t="e">
        <f t="shared" si="183"/>
        <v>#VALUE!</v>
      </c>
      <c r="ATA12" s="452" t="e">
        <f t="shared" si="183"/>
        <v>#VALUE!</v>
      </c>
      <c r="ATB12" s="452" t="e">
        <f t="shared" si="183"/>
        <v>#VALUE!</v>
      </c>
      <c r="ATC12" s="452" t="e">
        <f t="shared" si="183"/>
        <v>#VALUE!</v>
      </c>
      <c r="ATD12" s="337"/>
      <c r="ATE12" s="452" t="e">
        <f t="shared" ref="ATE12:ATP12" si="184">IF(ATE11&gt;20,ATE11-9,ATE11)</f>
        <v>#VALUE!</v>
      </c>
      <c r="ATF12" s="452" t="e">
        <f t="shared" si="184"/>
        <v>#VALUE!</v>
      </c>
      <c r="ATG12" s="452" t="e">
        <f t="shared" si="184"/>
        <v>#VALUE!</v>
      </c>
      <c r="ATH12" s="452" t="e">
        <f t="shared" si="184"/>
        <v>#VALUE!</v>
      </c>
      <c r="ATI12" s="452" t="e">
        <f t="shared" si="184"/>
        <v>#VALUE!</v>
      </c>
      <c r="ATJ12" s="452" t="e">
        <f t="shared" si="184"/>
        <v>#VALUE!</v>
      </c>
      <c r="ATK12" s="452" t="e">
        <f t="shared" si="184"/>
        <v>#VALUE!</v>
      </c>
      <c r="ATL12" s="452" t="e">
        <f t="shared" si="184"/>
        <v>#VALUE!</v>
      </c>
      <c r="ATM12" s="452" t="e">
        <f t="shared" si="184"/>
        <v>#VALUE!</v>
      </c>
      <c r="ATN12" s="452" t="e">
        <f t="shared" si="184"/>
        <v>#VALUE!</v>
      </c>
      <c r="ATO12" s="452" t="e">
        <f t="shared" si="184"/>
        <v>#VALUE!</v>
      </c>
      <c r="ATP12" s="452" t="e">
        <f t="shared" si="184"/>
        <v>#VALUE!</v>
      </c>
      <c r="ATQ12" s="337"/>
      <c r="ATR12" s="452" t="e">
        <f t="shared" ref="ATR12:AUC12" si="185">IF(ATR11&gt;20,ATR11-9,ATR11)</f>
        <v>#VALUE!</v>
      </c>
      <c r="ATS12" s="452" t="e">
        <f t="shared" si="185"/>
        <v>#VALUE!</v>
      </c>
      <c r="ATT12" s="452" t="e">
        <f t="shared" si="185"/>
        <v>#VALUE!</v>
      </c>
      <c r="ATU12" s="452" t="e">
        <f t="shared" si="185"/>
        <v>#VALUE!</v>
      </c>
      <c r="ATV12" s="452" t="e">
        <f t="shared" si="185"/>
        <v>#VALUE!</v>
      </c>
      <c r="ATW12" s="452" t="e">
        <f t="shared" si="185"/>
        <v>#VALUE!</v>
      </c>
      <c r="ATX12" s="452" t="e">
        <f t="shared" si="185"/>
        <v>#VALUE!</v>
      </c>
      <c r="ATY12" s="452" t="e">
        <f t="shared" si="185"/>
        <v>#VALUE!</v>
      </c>
      <c r="ATZ12" s="452" t="e">
        <f t="shared" si="185"/>
        <v>#VALUE!</v>
      </c>
      <c r="AUA12" s="452" t="e">
        <f t="shared" si="185"/>
        <v>#VALUE!</v>
      </c>
      <c r="AUB12" s="452" t="e">
        <f t="shared" si="185"/>
        <v>#VALUE!</v>
      </c>
      <c r="AUC12" s="452" t="e">
        <f t="shared" si="185"/>
        <v>#VALUE!</v>
      </c>
      <c r="AUD12" s="337"/>
      <c r="AUE12" s="452" t="e">
        <f t="shared" ref="AUE12:AUP12" si="186">IF(AUE11&gt;20,AUE11-9,AUE11)</f>
        <v>#VALUE!</v>
      </c>
      <c r="AUF12" s="452" t="e">
        <f t="shared" si="186"/>
        <v>#VALUE!</v>
      </c>
      <c r="AUG12" s="452" t="e">
        <f t="shared" si="186"/>
        <v>#VALUE!</v>
      </c>
      <c r="AUH12" s="452" t="e">
        <f t="shared" si="186"/>
        <v>#VALUE!</v>
      </c>
      <c r="AUI12" s="452" t="e">
        <f t="shared" si="186"/>
        <v>#VALUE!</v>
      </c>
      <c r="AUJ12" s="452" t="e">
        <f t="shared" si="186"/>
        <v>#VALUE!</v>
      </c>
      <c r="AUK12" s="452" t="e">
        <f t="shared" si="186"/>
        <v>#VALUE!</v>
      </c>
      <c r="AUL12" s="452" t="e">
        <f t="shared" si="186"/>
        <v>#VALUE!</v>
      </c>
      <c r="AUM12" s="452" t="e">
        <f t="shared" si="186"/>
        <v>#VALUE!</v>
      </c>
      <c r="AUN12" s="452" t="e">
        <f t="shared" si="186"/>
        <v>#VALUE!</v>
      </c>
      <c r="AUO12" s="452" t="e">
        <f t="shared" si="186"/>
        <v>#VALUE!</v>
      </c>
      <c r="AUP12" s="452" t="e">
        <f t="shared" si="186"/>
        <v>#VALUE!</v>
      </c>
      <c r="AUQ12" s="337"/>
      <c r="AUR12" s="452" t="e">
        <f t="shared" ref="AUR12:AVC12" si="187">IF(AUR11&gt;20,AUR11-9,AUR11)</f>
        <v>#VALUE!</v>
      </c>
      <c r="AUS12" s="452" t="e">
        <f t="shared" si="187"/>
        <v>#VALUE!</v>
      </c>
      <c r="AUT12" s="452" t="e">
        <f t="shared" si="187"/>
        <v>#VALUE!</v>
      </c>
      <c r="AUU12" s="452" t="e">
        <f t="shared" si="187"/>
        <v>#VALUE!</v>
      </c>
      <c r="AUV12" s="452" t="e">
        <f t="shared" si="187"/>
        <v>#VALUE!</v>
      </c>
      <c r="AUW12" s="452" t="e">
        <f t="shared" si="187"/>
        <v>#VALUE!</v>
      </c>
      <c r="AUX12" s="452" t="e">
        <f t="shared" si="187"/>
        <v>#VALUE!</v>
      </c>
      <c r="AUY12" s="452" t="e">
        <f t="shared" si="187"/>
        <v>#VALUE!</v>
      </c>
      <c r="AUZ12" s="452" t="e">
        <f t="shared" si="187"/>
        <v>#VALUE!</v>
      </c>
      <c r="AVA12" s="452" t="e">
        <f t="shared" si="187"/>
        <v>#VALUE!</v>
      </c>
      <c r="AVB12" s="452" t="e">
        <f t="shared" si="187"/>
        <v>#VALUE!</v>
      </c>
      <c r="AVC12" s="452" t="e">
        <f t="shared" si="187"/>
        <v>#VALUE!</v>
      </c>
      <c r="AVD12" s="337"/>
      <c r="AVE12" s="452" t="e">
        <f t="shared" ref="AVE12:AVP12" si="188">IF(AVE11&gt;20,AVE11-9,AVE11)</f>
        <v>#VALUE!</v>
      </c>
      <c r="AVF12" s="452" t="e">
        <f t="shared" si="188"/>
        <v>#VALUE!</v>
      </c>
      <c r="AVG12" s="452" t="e">
        <f t="shared" si="188"/>
        <v>#VALUE!</v>
      </c>
      <c r="AVH12" s="452" t="e">
        <f t="shared" si="188"/>
        <v>#VALUE!</v>
      </c>
      <c r="AVI12" s="452" t="e">
        <f t="shared" si="188"/>
        <v>#VALUE!</v>
      </c>
      <c r="AVJ12" s="452" t="e">
        <f t="shared" si="188"/>
        <v>#VALUE!</v>
      </c>
      <c r="AVK12" s="452" t="e">
        <f t="shared" si="188"/>
        <v>#VALUE!</v>
      </c>
      <c r="AVL12" s="452" t="e">
        <f t="shared" si="188"/>
        <v>#VALUE!</v>
      </c>
      <c r="AVM12" s="452" t="e">
        <f t="shared" si="188"/>
        <v>#VALUE!</v>
      </c>
      <c r="AVN12" s="452" t="e">
        <f t="shared" si="188"/>
        <v>#VALUE!</v>
      </c>
      <c r="AVO12" s="452" t="e">
        <f t="shared" si="188"/>
        <v>#VALUE!</v>
      </c>
      <c r="AVP12" s="452" t="e">
        <f t="shared" si="188"/>
        <v>#VALUE!</v>
      </c>
      <c r="AVQ12" s="337"/>
      <c r="AVR12" s="452" t="e">
        <f t="shared" ref="AVR12:AWC12" si="189">IF(AVR11&gt;20,AVR11-9,AVR11)</f>
        <v>#VALUE!</v>
      </c>
      <c r="AVS12" s="452" t="e">
        <f t="shared" si="189"/>
        <v>#VALUE!</v>
      </c>
      <c r="AVT12" s="452" t="e">
        <f t="shared" si="189"/>
        <v>#VALUE!</v>
      </c>
      <c r="AVU12" s="452" t="e">
        <f t="shared" si="189"/>
        <v>#VALUE!</v>
      </c>
      <c r="AVV12" s="452" t="e">
        <f t="shared" si="189"/>
        <v>#VALUE!</v>
      </c>
      <c r="AVW12" s="452" t="e">
        <f t="shared" si="189"/>
        <v>#VALUE!</v>
      </c>
      <c r="AVX12" s="452" t="e">
        <f t="shared" si="189"/>
        <v>#VALUE!</v>
      </c>
      <c r="AVY12" s="452" t="e">
        <f t="shared" si="189"/>
        <v>#VALUE!</v>
      </c>
      <c r="AVZ12" s="452" t="e">
        <f t="shared" si="189"/>
        <v>#VALUE!</v>
      </c>
      <c r="AWA12" s="452" t="e">
        <f t="shared" si="189"/>
        <v>#VALUE!</v>
      </c>
      <c r="AWB12" s="452" t="e">
        <f t="shared" si="189"/>
        <v>#VALUE!</v>
      </c>
      <c r="AWC12" s="452" t="e">
        <f t="shared" si="189"/>
        <v>#VALUE!</v>
      </c>
      <c r="AWD12" s="337"/>
      <c r="AWE12" s="452" t="e">
        <f t="shared" ref="AWE12:AWP12" si="190">IF(AWE11&gt;20,AWE11-9,AWE11)</f>
        <v>#VALUE!</v>
      </c>
      <c r="AWF12" s="452" t="e">
        <f t="shared" si="190"/>
        <v>#VALUE!</v>
      </c>
      <c r="AWG12" s="452" t="e">
        <f t="shared" si="190"/>
        <v>#VALUE!</v>
      </c>
      <c r="AWH12" s="452" t="e">
        <f t="shared" si="190"/>
        <v>#VALUE!</v>
      </c>
      <c r="AWI12" s="452" t="e">
        <f t="shared" si="190"/>
        <v>#VALUE!</v>
      </c>
      <c r="AWJ12" s="452" t="e">
        <f t="shared" si="190"/>
        <v>#VALUE!</v>
      </c>
      <c r="AWK12" s="452" t="e">
        <f t="shared" si="190"/>
        <v>#VALUE!</v>
      </c>
      <c r="AWL12" s="452" t="e">
        <f t="shared" si="190"/>
        <v>#VALUE!</v>
      </c>
      <c r="AWM12" s="452" t="e">
        <f t="shared" si="190"/>
        <v>#VALUE!</v>
      </c>
      <c r="AWN12" s="452" t="e">
        <f t="shared" si="190"/>
        <v>#VALUE!</v>
      </c>
      <c r="AWO12" s="452" t="e">
        <f t="shared" si="190"/>
        <v>#VALUE!</v>
      </c>
      <c r="AWP12" s="452" t="e">
        <f t="shared" si="190"/>
        <v>#VALUE!</v>
      </c>
      <c r="AWQ12" s="337"/>
      <c r="AWR12" s="452" t="e">
        <f t="shared" ref="AWR12:AXC12" si="191">IF(AWR11&gt;20,AWR11-9,AWR11)</f>
        <v>#VALUE!</v>
      </c>
      <c r="AWS12" s="452" t="e">
        <f t="shared" si="191"/>
        <v>#VALUE!</v>
      </c>
      <c r="AWT12" s="452" t="e">
        <f t="shared" si="191"/>
        <v>#VALUE!</v>
      </c>
      <c r="AWU12" s="452" t="e">
        <f t="shared" si="191"/>
        <v>#VALUE!</v>
      </c>
      <c r="AWV12" s="452" t="e">
        <f t="shared" si="191"/>
        <v>#VALUE!</v>
      </c>
      <c r="AWW12" s="452" t="e">
        <f t="shared" si="191"/>
        <v>#VALUE!</v>
      </c>
      <c r="AWX12" s="452" t="e">
        <f t="shared" si="191"/>
        <v>#VALUE!</v>
      </c>
      <c r="AWY12" s="452" t="e">
        <f t="shared" si="191"/>
        <v>#VALUE!</v>
      </c>
      <c r="AWZ12" s="452" t="e">
        <f t="shared" si="191"/>
        <v>#VALUE!</v>
      </c>
      <c r="AXA12" s="452" t="e">
        <f t="shared" si="191"/>
        <v>#VALUE!</v>
      </c>
      <c r="AXB12" s="452" t="e">
        <f t="shared" si="191"/>
        <v>#VALUE!</v>
      </c>
      <c r="AXC12" s="452" t="e">
        <f t="shared" si="191"/>
        <v>#VALUE!</v>
      </c>
      <c r="AXD12" s="337"/>
      <c r="AXE12" s="452" t="e">
        <f t="shared" ref="AXE12:AXP12" si="192">IF(AXE11&gt;20,AXE11-9,AXE11)</f>
        <v>#VALUE!</v>
      </c>
      <c r="AXF12" s="452" t="e">
        <f t="shared" si="192"/>
        <v>#VALUE!</v>
      </c>
      <c r="AXG12" s="452" t="e">
        <f t="shared" si="192"/>
        <v>#VALUE!</v>
      </c>
      <c r="AXH12" s="452" t="e">
        <f t="shared" si="192"/>
        <v>#VALUE!</v>
      </c>
      <c r="AXI12" s="452" t="e">
        <f t="shared" si="192"/>
        <v>#VALUE!</v>
      </c>
      <c r="AXJ12" s="452" t="e">
        <f t="shared" si="192"/>
        <v>#VALUE!</v>
      </c>
      <c r="AXK12" s="452" t="e">
        <f t="shared" si="192"/>
        <v>#VALUE!</v>
      </c>
      <c r="AXL12" s="452" t="e">
        <f t="shared" si="192"/>
        <v>#VALUE!</v>
      </c>
      <c r="AXM12" s="452" t="e">
        <f t="shared" si="192"/>
        <v>#VALUE!</v>
      </c>
      <c r="AXN12" s="452" t="e">
        <f t="shared" si="192"/>
        <v>#VALUE!</v>
      </c>
      <c r="AXO12" s="452" t="e">
        <f t="shared" si="192"/>
        <v>#VALUE!</v>
      </c>
      <c r="AXP12" s="452" t="e">
        <f t="shared" si="192"/>
        <v>#VALUE!</v>
      </c>
      <c r="AXQ12" s="337"/>
      <c r="AXR12" s="452" t="e">
        <f t="shared" ref="AXR12:AYC12" si="193">IF(AXR11&gt;20,AXR11-9,AXR11)</f>
        <v>#VALUE!</v>
      </c>
      <c r="AXS12" s="452" t="e">
        <f t="shared" si="193"/>
        <v>#VALUE!</v>
      </c>
      <c r="AXT12" s="452" t="e">
        <f t="shared" si="193"/>
        <v>#VALUE!</v>
      </c>
      <c r="AXU12" s="452" t="e">
        <f t="shared" si="193"/>
        <v>#VALUE!</v>
      </c>
      <c r="AXV12" s="452" t="e">
        <f t="shared" si="193"/>
        <v>#VALUE!</v>
      </c>
      <c r="AXW12" s="452" t="e">
        <f t="shared" si="193"/>
        <v>#VALUE!</v>
      </c>
      <c r="AXX12" s="452" t="e">
        <f t="shared" si="193"/>
        <v>#VALUE!</v>
      </c>
      <c r="AXY12" s="452" t="e">
        <f t="shared" si="193"/>
        <v>#VALUE!</v>
      </c>
      <c r="AXZ12" s="452" t="e">
        <f t="shared" si="193"/>
        <v>#VALUE!</v>
      </c>
      <c r="AYA12" s="452" t="e">
        <f t="shared" si="193"/>
        <v>#VALUE!</v>
      </c>
      <c r="AYB12" s="452" t="e">
        <f t="shared" si="193"/>
        <v>#VALUE!</v>
      </c>
      <c r="AYC12" s="452" t="e">
        <f t="shared" si="193"/>
        <v>#VALUE!</v>
      </c>
      <c r="AYD12" s="337"/>
      <c r="AYE12" s="452" t="e">
        <f t="shared" ref="AYE12:AYP12" si="194">IF(AYE11&gt;20,AYE11-9,AYE11)</f>
        <v>#VALUE!</v>
      </c>
      <c r="AYF12" s="452" t="e">
        <f t="shared" si="194"/>
        <v>#VALUE!</v>
      </c>
      <c r="AYG12" s="452" t="e">
        <f t="shared" si="194"/>
        <v>#VALUE!</v>
      </c>
      <c r="AYH12" s="452" t="e">
        <f t="shared" si="194"/>
        <v>#VALUE!</v>
      </c>
      <c r="AYI12" s="452" t="e">
        <f t="shared" si="194"/>
        <v>#VALUE!</v>
      </c>
      <c r="AYJ12" s="452" t="e">
        <f t="shared" si="194"/>
        <v>#VALUE!</v>
      </c>
      <c r="AYK12" s="452" t="e">
        <f t="shared" si="194"/>
        <v>#VALUE!</v>
      </c>
      <c r="AYL12" s="452" t="e">
        <f t="shared" si="194"/>
        <v>#VALUE!</v>
      </c>
      <c r="AYM12" s="452" t="e">
        <f t="shared" si="194"/>
        <v>#VALUE!</v>
      </c>
      <c r="AYN12" s="452" t="e">
        <f t="shared" si="194"/>
        <v>#VALUE!</v>
      </c>
      <c r="AYO12" s="452" t="e">
        <f t="shared" si="194"/>
        <v>#VALUE!</v>
      </c>
      <c r="AYP12" s="452" t="e">
        <f t="shared" si="194"/>
        <v>#VALUE!</v>
      </c>
      <c r="AYQ12" s="337"/>
      <c r="AYR12" s="452" t="e">
        <f t="shared" ref="AYR12:AZC12" si="195">IF(AYR11&gt;20,AYR11-9,AYR11)</f>
        <v>#VALUE!</v>
      </c>
      <c r="AYS12" s="452" t="e">
        <f t="shared" si="195"/>
        <v>#VALUE!</v>
      </c>
      <c r="AYT12" s="452" t="e">
        <f t="shared" si="195"/>
        <v>#VALUE!</v>
      </c>
      <c r="AYU12" s="452" t="e">
        <f t="shared" si="195"/>
        <v>#VALUE!</v>
      </c>
      <c r="AYV12" s="452" t="e">
        <f t="shared" si="195"/>
        <v>#VALUE!</v>
      </c>
      <c r="AYW12" s="452" t="e">
        <f t="shared" si="195"/>
        <v>#VALUE!</v>
      </c>
      <c r="AYX12" s="452" t="e">
        <f t="shared" si="195"/>
        <v>#VALUE!</v>
      </c>
      <c r="AYY12" s="452" t="e">
        <f t="shared" si="195"/>
        <v>#VALUE!</v>
      </c>
      <c r="AYZ12" s="452" t="e">
        <f t="shared" si="195"/>
        <v>#VALUE!</v>
      </c>
      <c r="AZA12" s="452" t="e">
        <f t="shared" si="195"/>
        <v>#VALUE!</v>
      </c>
      <c r="AZB12" s="452" t="e">
        <f t="shared" si="195"/>
        <v>#VALUE!</v>
      </c>
      <c r="AZC12" s="452" t="e">
        <f t="shared" si="195"/>
        <v>#VALUE!</v>
      </c>
      <c r="AZD12" s="337"/>
      <c r="AZE12" s="452" t="e">
        <f t="shared" ref="AZE12:AZP12" si="196">IF(AZE11&gt;20,AZE11-9,AZE11)</f>
        <v>#VALUE!</v>
      </c>
      <c r="AZF12" s="452" t="e">
        <f t="shared" si="196"/>
        <v>#VALUE!</v>
      </c>
      <c r="AZG12" s="452" t="e">
        <f t="shared" si="196"/>
        <v>#VALUE!</v>
      </c>
      <c r="AZH12" s="452" t="e">
        <f t="shared" si="196"/>
        <v>#VALUE!</v>
      </c>
      <c r="AZI12" s="452" t="e">
        <f t="shared" si="196"/>
        <v>#VALUE!</v>
      </c>
      <c r="AZJ12" s="452" t="e">
        <f t="shared" si="196"/>
        <v>#VALUE!</v>
      </c>
      <c r="AZK12" s="452" t="e">
        <f t="shared" si="196"/>
        <v>#VALUE!</v>
      </c>
      <c r="AZL12" s="452" t="e">
        <f t="shared" si="196"/>
        <v>#VALUE!</v>
      </c>
      <c r="AZM12" s="452" t="e">
        <f t="shared" si="196"/>
        <v>#VALUE!</v>
      </c>
      <c r="AZN12" s="452" t="e">
        <f t="shared" si="196"/>
        <v>#VALUE!</v>
      </c>
      <c r="AZO12" s="452" t="e">
        <f t="shared" si="196"/>
        <v>#VALUE!</v>
      </c>
      <c r="AZP12" s="452" t="e">
        <f t="shared" si="196"/>
        <v>#VALUE!</v>
      </c>
      <c r="AZQ12" s="337"/>
      <c r="AZR12" s="452" t="e">
        <f t="shared" ref="AZR12:BAC12" si="197">IF(AZR11&gt;20,AZR11-9,AZR11)</f>
        <v>#VALUE!</v>
      </c>
      <c r="AZS12" s="452" t="e">
        <f t="shared" si="197"/>
        <v>#VALUE!</v>
      </c>
      <c r="AZT12" s="452" t="e">
        <f t="shared" si="197"/>
        <v>#VALUE!</v>
      </c>
      <c r="AZU12" s="452" t="e">
        <f t="shared" si="197"/>
        <v>#VALUE!</v>
      </c>
      <c r="AZV12" s="452" t="e">
        <f t="shared" si="197"/>
        <v>#VALUE!</v>
      </c>
      <c r="AZW12" s="452" t="e">
        <f t="shared" si="197"/>
        <v>#VALUE!</v>
      </c>
      <c r="AZX12" s="452" t="e">
        <f t="shared" si="197"/>
        <v>#VALUE!</v>
      </c>
      <c r="AZY12" s="452" t="e">
        <f t="shared" si="197"/>
        <v>#VALUE!</v>
      </c>
      <c r="AZZ12" s="452" t="e">
        <f t="shared" si="197"/>
        <v>#VALUE!</v>
      </c>
      <c r="BAA12" s="452" t="e">
        <f t="shared" si="197"/>
        <v>#VALUE!</v>
      </c>
      <c r="BAB12" s="452" t="e">
        <f t="shared" si="197"/>
        <v>#VALUE!</v>
      </c>
      <c r="BAC12" s="452" t="e">
        <f t="shared" si="197"/>
        <v>#VALUE!</v>
      </c>
      <c r="BAD12" s="337"/>
      <c r="BAE12" s="452" t="e">
        <f t="shared" ref="BAE12:BAP12" si="198">IF(BAE11&gt;20,BAE11-9,BAE11)</f>
        <v>#VALUE!</v>
      </c>
      <c r="BAF12" s="452" t="e">
        <f t="shared" si="198"/>
        <v>#VALUE!</v>
      </c>
      <c r="BAG12" s="452" t="e">
        <f t="shared" si="198"/>
        <v>#VALUE!</v>
      </c>
      <c r="BAH12" s="452" t="e">
        <f t="shared" si="198"/>
        <v>#VALUE!</v>
      </c>
      <c r="BAI12" s="452" t="e">
        <f t="shared" si="198"/>
        <v>#VALUE!</v>
      </c>
      <c r="BAJ12" s="452" t="e">
        <f t="shared" si="198"/>
        <v>#VALUE!</v>
      </c>
      <c r="BAK12" s="452" t="e">
        <f t="shared" si="198"/>
        <v>#VALUE!</v>
      </c>
      <c r="BAL12" s="452" t="e">
        <f t="shared" si="198"/>
        <v>#VALUE!</v>
      </c>
      <c r="BAM12" s="452" t="e">
        <f t="shared" si="198"/>
        <v>#VALUE!</v>
      </c>
      <c r="BAN12" s="452" t="e">
        <f t="shared" si="198"/>
        <v>#VALUE!</v>
      </c>
      <c r="BAO12" s="452" t="e">
        <f t="shared" si="198"/>
        <v>#VALUE!</v>
      </c>
      <c r="BAP12" s="452" t="e">
        <f t="shared" si="198"/>
        <v>#VALUE!</v>
      </c>
      <c r="BAQ12" s="337"/>
      <c r="BAR12" s="452" t="e">
        <f t="shared" ref="BAR12:BBC12" si="199">IF(BAR11&gt;20,BAR11-9,BAR11)</f>
        <v>#VALUE!</v>
      </c>
      <c r="BAS12" s="452" t="e">
        <f t="shared" si="199"/>
        <v>#VALUE!</v>
      </c>
      <c r="BAT12" s="452" t="e">
        <f t="shared" si="199"/>
        <v>#VALUE!</v>
      </c>
      <c r="BAU12" s="452" t="e">
        <f t="shared" si="199"/>
        <v>#VALUE!</v>
      </c>
      <c r="BAV12" s="452" t="e">
        <f t="shared" si="199"/>
        <v>#VALUE!</v>
      </c>
      <c r="BAW12" s="452" t="e">
        <f t="shared" si="199"/>
        <v>#VALUE!</v>
      </c>
      <c r="BAX12" s="452" t="e">
        <f t="shared" si="199"/>
        <v>#VALUE!</v>
      </c>
      <c r="BAY12" s="452" t="e">
        <f t="shared" si="199"/>
        <v>#VALUE!</v>
      </c>
      <c r="BAZ12" s="452" t="e">
        <f t="shared" si="199"/>
        <v>#VALUE!</v>
      </c>
      <c r="BBA12" s="452" t="e">
        <f t="shared" si="199"/>
        <v>#VALUE!</v>
      </c>
      <c r="BBB12" s="452" t="e">
        <f t="shared" si="199"/>
        <v>#VALUE!</v>
      </c>
      <c r="BBC12" s="452" t="e">
        <f t="shared" si="199"/>
        <v>#VALUE!</v>
      </c>
      <c r="BBD12" s="337"/>
      <c r="BBE12" s="452" t="e">
        <f t="shared" ref="BBE12:BBP12" si="200">IF(BBE11&gt;20,BBE11-9,BBE11)</f>
        <v>#VALUE!</v>
      </c>
      <c r="BBF12" s="452" t="e">
        <f t="shared" si="200"/>
        <v>#VALUE!</v>
      </c>
      <c r="BBG12" s="452" t="e">
        <f t="shared" si="200"/>
        <v>#VALUE!</v>
      </c>
      <c r="BBH12" s="452" t="e">
        <f t="shared" si="200"/>
        <v>#VALUE!</v>
      </c>
      <c r="BBI12" s="452" t="e">
        <f t="shared" si="200"/>
        <v>#VALUE!</v>
      </c>
      <c r="BBJ12" s="452" t="e">
        <f t="shared" si="200"/>
        <v>#VALUE!</v>
      </c>
      <c r="BBK12" s="452" t="e">
        <f t="shared" si="200"/>
        <v>#VALUE!</v>
      </c>
      <c r="BBL12" s="452" t="e">
        <f t="shared" si="200"/>
        <v>#VALUE!</v>
      </c>
      <c r="BBM12" s="452" t="e">
        <f t="shared" si="200"/>
        <v>#VALUE!</v>
      </c>
      <c r="BBN12" s="452" t="e">
        <f t="shared" si="200"/>
        <v>#VALUE!</v>
      </c>
      <c r="BBO12" s="452" t="e">
        <f t="shared" si="200"/>
        <v>#VALUE!</v>
      </c>
      <c r="BBP12" s="452" t="e">
        <f t="shared" si="200"/>
        <v>#VALUE!</v>
      </c>
      <c r="BBQ12" s="337"/>
      <c r="BBR12" s="452" t="e">
        <f t="shared" ref="BBR12:BCC12" si="201">IF(BBR11&gt;20,BBR11-9,BBR11)</f>
        <v>#VALUE!</v>
      </c>
      <c r="BBS12" s="452" t="e">
        <f t="shared" si="201"/>
        <v>#VALUE!</v>
      </c>
      <c r="BBT12" s="452" t="e">
        <f t="shared" si="201"/>
        <v>#VALUE!</v>
      </c>
      <c r="BBU12" s="452" t="e">
        <f t="shared" si="201"/>
        <v>#VALUE!</v>
      </c>
      <c r="BBV12" s="452" t="e">
        <f t="shared" si="201"/>
        <v>#VALUE!</v>
      </c>
      <c r="BBW12" s="452" t="e">
        <f t="shared" si="201"/>
        <v>#VALUE!</v>
      </c>
      <c r="BBX12" s="452" t="e">
        <f t="shared" si="201"/>
        <v>#VALUE!</v>
      </c>
      <c r="BBY12" s="452" t="e">
        <f t="shared" si="201"/>
        <v>#VALUE!</v>
      </c>
      <c r="BBZ12" s="452" t="e">
        <f t="shared" si="201"/>
        <v>#VALUE!</v>
      </c>
      <c r="BCA12" s="452" t="e">
        <f t="shared" si="201"/>
        <v>#VALUE!</v>
      </c>
      <c r="BCB12" s="452" t="e">
        <f t="shared" si="201"/>
        <v>#VALUE!</v>
      </c>
      <c r="BCC12" s="452" t="e">
        <f t="shared" si="201"/>
        <v>#VALUE!</v>
      </c>
      <c r="BCD12" s="337"/>
      <c r="BCE12" s="452" t="e">
        <f t="shared" ref="BCE12:BCP12" si="202">IF(BCE11&gt;20,BCE11-9,BCE11)</f>
        <v>#VALUE!</v>
      </c>
      <c r="BCF12" s="452" t="e">
        <f t="shared" si="202"/>
        <v>#VALUE!</v>
      </c>
      <c r="BCG12" s="452" t="e">
        <f t="shared" si="202"/>
        <v>#VALUE!</v>
      </c>
      <c r="BCH12" s="452" t="e">
        <f t="shared" si="202"/>
        <v>#VALUE!</v>
      </c>
      <c r="BCI12" s="452" t="e">
        <f t="shared" si="202"/>
        <v>#VALUE!</v>
      </c>
      <c r="BCJ12" s="452" t="e">
        <f t="shared" si="202"/>
        <v>#VALUE!</v>
      </c>
      <c r="BCK12" s="452" t="e">
        <f t="shared" si="202"/>
        <v>#VALUE!</v>
      </c>
      <c r="BCL12" s="452" t="e">
        <f t="shared" si="202"/>
        <v>#VALUE!</v>
      </c>
      <c r="BCM12" s="452" t="e">
        <f t="shared" si="202"/>
        <v>#VALUE!</v>
      </c>
      <c r="BCN12" s="452" t="e">
        <f t="shared" si="202"/>
        <v>#VALUE!</v>
      </c>
      <c r="BCO12" s="452" t="e">
        <f t="shared" si="202"/>
        <v>#VALUE!</v>
      </c>
      <c r="BCP12" s="452" t="e">
        <f t="shared" si="202"/>
        <v>#VALUE!</v>
      </c>
      <c r="BCQ12" s="337"/>
      <c r="BCR12" s="452" t="e">
        <f t="shared" ref="BCR12:BDC12" si="203">IF(BCR11&gt;20,BCR11-9,BCR11)</f>
        <v>#VALUE!</v>
      </c>
      <c r="BCS12" s="452" t="e">
        <f t="shared" si="203"/>
        <v>#VALUE!</v>
      </c>
      <c r="BCT12" s="452" t="e">
        <f t="shared" si="203"/>
        <v>#VALUE!</v>
      </c>
      <c r="BCU12" s="452" t="e">
        <f t="shared" si="203"/>
        <v>#VALUE!</v>
      </c>
      <c r="BCV12" s="452" t="e">
        <f t="shared" si="203"/>
        <v>#VALUE!</v>
      </c>
      <c r="BCW12" s="452" t="e">
        <f t="shared" si="203"/>
        <v>#VALUE!</v>
      </c>
      <c r="BCX12" s="452" t="e">
        <f t="shared" si="203"/>
        <v>#VALUE!</v>
      </c>
      <c r="BCY12" s="452" t="e">
        <f t="shared" si="203"/>
        <v>#VALUE!</v>
      </c>
      <c r="BCZ12" s="452" t="e">
        <f t="shared" si="203"/>
        <v>#VALUE!</v>
      </c>
      <c r="BDA12" s="452" t="e">
        <f t="shared" si="203"/>
        <v>#VALUE!</v>
      </c>
      <c r="BDB12" s="452" t="e">
        <f t="shared" si="203"/>
        <v>#VALUE!</v>
      </c>
      <c r="BDC12" s="452" t="e">
        <f t="shared" si="203"/>
        <v>#VALUE!</v>
      </c>
      <c r="BDD12" s="337"/>
      <c r="BDE12" s="452" t="e">
        <f t="shared" ref="BDE12:BDP12" si="204">IF(BDE11&gt;20,BDE11-9,BDE11)</f>
        <v>#VALUE!</v>
      </c>
      <c r="BDF12" s="452" t="e">
        <f t="shared" si="204"/>
        <v>#VALUE!</v>
      </c>
      <c r="BDG12" s="452" t="e">
        <f t="shared" si="204"/>
        <v>#VALUE!</v>
      </c>
      <c r="BDH12" s="452" t="e">
        <f t="shared" si="204"/>
        <v>#VALUE!</v>
      </c>
      <c r="BDI12" s="452" t="e">
        <f t="shared" si="204"/>
        <v>#VALUE!</v>
      </c>
      <c r="BDJ12" s="452" t="e">
        <f t="shared" si="204"/>
        <v>#VALUE!</v>
      </c>
      <c r="BDK12" s="452" t="e">
        <f t="shared" si="204"/>
        <v>#VALUE!</v>
      </c>
      <c r="BDL12" s="452" t="e">
        <f t="shared" si="204"/>
        <v>#VALUE!</v>
      </c>
      <c r="BDM12" s="452" t="e">
        <f t="shared" si="204"/>
        <v>#VALUE!</v>
      </c>
      <c r="BDN12" s="452" t="e">
        <f t="shared" si="204"/>
        <v>#VALUE!</v>
      </c>
      <c r="BDO12" s="452" t="e">
        <f t="shared" si="204"/>
        <v>#VALUE!</v>
      </c>
      <c r="BDP12" s="452" t="e">
        <f t="shared" si="204"/>
        <v>#VALUE!</v>
      </c>
      <c r="BDQ12" s="337"/>
      <c r="BDR12" s="452" t="e">
        <f t="shared" ref="BDR12:BEC12" si="205">IF(BDR11&gt;20,BDR11-9,BDR11)</f>
        <v>#VALUE!</v>
      </c>
      <c r="BDS12" s="452" t="e">
        <f t="shared" si="205"/>
        <v>#VALUE!</v>
      </c>
      <c r="BDT12" s="452" t="e">
        <f t="shared" si="205"/>
        <v>#VALUE!</v>
      </c>
      <c r="BDU12" s="452" t="e">
        <f t="shared" si="205"/>
        <v>#VALUE!</v>
      </c>
      <c r="BDV12" s="452" t="e">
        <f t="shared" si="205"/>
        <v>#VALUE!</v>
      </c>
      <c r="BDW12" s="452" t="e">
        <f t="shared" si="205"/>
        <v>#VALUE!</v>
      </c>
      <c r="BDX12" s="452" t="e">
        <f t="shared" si="205"/>
        <v>#VALUE!</v>
      </c>
      <c r="BDY12" s="452" t="e">
        <f t="shared" si="205"/>
        <v>#VALUE!</v>
      </c>
      <c r="BDZ12" s="452" t="e">
        <f t="shared" si="205"/>
        <v>#VALUE!</v>
      </c>
      <c r="BEA12" s="452" t="e">
        <f t="shared" si="205"/>
        <v>#VALUE!</v>
      </c>
      <c r="BEB12" s="452" t="e">
        <f t="shared" si="205"/>
        <v>#VALUE!</v>
      </c>
      <c r="BEC12" s="452" t="e">
        <f t="shared" si="205"/>
        <v>#VALUE!</v>
      </c>
      <c r="BED12" s="337"/>
      <c r="BEE12" s="452" t="e">
        <f t="shared" ref="BEE12:BEP12" si="206">IF(BEE11&gt;20,BEE11-9,BEE11)</f>
        <v>#VALUE!</v>
      </c>
      <c r="BEF12" s="452" t="e">
        <f t="shared" si="206"/>
        <v>#VALUE!</v>
      </c>
      <c r="BEG12" s="452" t="e">
        <f t="shared" si="206"/>
        <v>#VALUE!</v>
      </c>
      <c r="BEH12" s="452" t="e">
        <f t="shared" si="206"/>
        <v>#VALUE!</v>
      </c>
      <c r="BEI12" s="452" t="e">
        <f t="shared" si="206"/>
        <v>#VALUE!</v>
      </c>
      <c r="BEJ12" s="452" t="e">
        <f t="shared" si="206"/>
        <v>#VALUE!</v>
      </c>
      <c r="BEK12" s="452" t="e">
        <f t="shared" si="206"/>
        <v>#VALUE!</v>
      </c>
      <c r="BEL12" s="452" t="e">
        <f t="shared" si="206"/>
        <v>#VALUE!</v>
      </c>
      <c r="BEM12" s="452" t="e">
        <f t="shared" si="206"/>
        <v>#VALUE!</v>
      </c>
      <c r="BEN12" s="452" t="e">
        <f t="shared" si="206"/>
        <v>#VALUE!</v>
      </c>
      <c r="BEO12" s="452" t="e">
        <f t="shared" si="206"/>
        <v>#VALUE!</v>
      </c>
      <c r="BEP12" s="452" t="e">
        <f t="shared" si="206"/>
        <v>#VALUE!</v>
      </c>
      <c r="BEQ12" s="337"/>
      <c r="BER12" s="452" t="e">
        <f t="shared" ref="BER12:BFC12" si="207">IF(BER11&gt;20,BER11-9,BER11)</f>
        <v>#VALUE!</v>
      </c>
      <c r="BES12" s="452" t="e">
        <f t="shared" si="207"/>
        <v>#VALUE!</v>
      </c>
      <c r="BET12" s="452" t="e">
        <f t="shared" si="207"/>
        <v>#VALUE!</v>
      </c>
      <c r="BEU12" s="452" t="e">
        <f t="shared" si="207"/>
        <v>#VALUE!</v>
      </c>
      <c r="BEV12" s="452" t="e">
        <f t="shared" si="207"/>
        <v>#VALUE!</v>
      </c>
      <c r="BEW12" s="452" t="e">
        <f t="shared" si="207"/>
        <v>#VALUE!</v>
      </c>
      <c r="BEX12" s="452" t="e">
        <f t="shared" si="207"/>
        <v>#VALUE!</v>
      </c>
      <c r="BEY12" s="452" t="e">
        <f t="shared" si="207"/>
        <v>#VALUE!</v>
      </c>
      <c r="BEZ12" s="452" t="e">
        <f t="shared" si="207"/>
        <v>#VALUE!</v>
      </c>
      <c r="BFA12" s="452" t="e">
        <f t="shared" si="207"/>
        <v>#VALUE!</v>
      </c>
      <c r="BFB12" s="452" t="e">
        <f t="shared" si="207"/>
        <v>#VALUE!</v>
      </c>
      <c r="BFC12" s="452" t="e">
        <f t="shared" si="207"/>
        <v>#VALUE!</v>
      </c>
      <c r="BFD12" s="337"/>
      <c r="BFE12" s="452" t="e">
        <f t="shared" ref="BFE12:BFP12" si="208">IF(BFE11&gt;20,BFE11-9,BFE11)</f>
        <v>#VALUE!</v>
      </c>
      <c r="BFF12" s="452" t="e">
        <f t="shared" si="208"/>
        <v>#VALUE!</v>
      </c>
      <c r="BFG12" s="452" t="e">
        <f t="shared" si="208"/>
        <v>#VALUE!</v>
      </c>
      <c r="BFH12" s="452" t="e">
        <f t="shared" si="208"/>
        <v>#VALUE!</v>
      </c>
      <c r="BFI12" s="452" t="e">
        <f t="shared" si="208"/>
        <v>#VALUE!</v>
      </c>
      <c r="BFJ12" s="452" t="e">
        <f t="shared" si="208"/>
        <v>#VALUE!</v>
      </c>
      <c r="BFK12" s="452" t="e">
        <f t="shared" si="208"/>
        <v>#VALUE!</v>
      </c>
      <c r="BFL12" s="452" t="e">
        <f t="shared" si="208"/>
        <v>#VALUE!</v>
      </c>
      <c r="BFM12" s="452" t="e">
        <f t="shared" si="208"/>
        <v>#VALUE!</v>
      </c>
      <c r="BFN12" s="452" t="e">
        <f t="shared" si="208"/>
        <v>#VALUE!</v>
      </c>
      <c r="BFO12" s="452" t="e">
        <f t="shared" si="208"/>
        <v>#VALUE!</v>
      </c>
      <c r="BFP12" s="452" t="e">
        <f t="shared" si="208"/>
        <v>#VALUE!</v>
      </c>
      <c r="BFQ12" s="337"/>
      <c r="BFR12" s="452" t="e">
        <f t="shared" ref="BFR12:BGC12" si="209">IF(BFR11&gt;20,BFR11-9,BFR11)</f>
        <v>#VALUE!</v>
      </c>
      <c r="BFS12" s="452" t="e">
        <f t="shared" si="209"/>
        <v>#VALUE!</v>
      </c>
      <c r="BFT12" s="452" t="e">
        <f t="shared" si="209"/>
        <v>#VALUE!</v>
      </c>
      <c r="BFU12" s="452" t="e">
        <f t="shared" si="209"/>
        <v>#VALUE!</v>
      </c>
      <c r="BFV12" s="452" t="e">
        <f t="shared" si="209"/>
        <v>#VALUE!</v>
      </c>
      <c r="BFW12" s="452" t="e">
        <f t="shared" si="209"/>
        <v>#VALUE!</v>
      </c>
      <c r="BFX12" s="452" t="e">
        <f t="shared" si="209"/>
        <v>#VALUE!</v>
      </c>
      <c r="BFY12" s="452" t="e">
        <f t="shared" si="209"/>
        <v>#VALUE!</v>
      </c>
      <c r="BFZ12" s="452" t="e">
        <f t="shared" si="209"/>
        <v>#VALUE!</v>
      </c>
      <c r="BGA12" s="452" t="e">
        <f t="shared" si="209"/>
        <v>#VALUE!</v>
      </c>
      <c r="BGB12" s="452" t="e">
        <f t="shared" si="209"/>
        <v>#VALUE!</v>
      </c>
      <c r="BGC12" s="452" t="e">
        <f t="shared" si="209"/>
        <v>#VALUE!</v>
      </c>
      <c r="BGD12" s="337"/>
      <c r="BGE12" s="452" t="e">
        <f t="shared" ref="BGE12:BGP12" si="210">IF(BGE11&gt;20,BGE11-9,BGE11)</f>
        <v>#VALUE!</v>
      </c>
      <c r="BGF12" s="452" t="e">
        <f t="shared" si="210"/>
        <v>#VALUE!</v>
      </c>
      <c r="BGG12" s="452" t="e">
        <f t="shared" si="210"/>
        <v>#VALUE!</v>
      </c>
      <c r="BGH12" s="452" t="e">
        <f t="shared" si="210"/>
        <v>#VALUE!</v>
      </c>
      <c r="BGI12" s="452" t="e">
        <f t="shared" si="210"/>
        <v>#VALUE!</v>
      </c>
      <c r="BGJ12" s="452" t="e">
        <f t="shared" si="210"/>
        <v>#VALUE!</v>
      </c>
      <c r="BGK12" s="452" t="e">
        <f t="shared" si="210"/>
        <v>#VALUE!</v>
      </c>
      <c r="BGL12" s="452" t="e">
        <f t="shared" si="210"/>
        <v>#VALUE!</v>
      </c>
      <c r="BGM12" s="452" t="e">
        <f t="shared" si="210"/>
        <v>#VALUE!</v>
      </c>
      <c r="BGN12" s="452" t="e">
        <f t="shared" si="210"/>
        <v>#VALUE!</v>
      </c>
      <c r="BGO12" s="452" t="e">
        <f t="shared" si="210"/>
        <v>#VALUE!</v>
      </c>
      <c r="BGP12" s="452" t="e">
        <f t="shared" si="210"/>
        <v>#VALUE!</v>
      </c>
      <c r="BGQ12" s="337"/>
      <c r="BGR12" s="452" t="e">
        <f t="shared" ref="BGR12:BHC12" si="211">IF(BGR11&gt;20,BGR11-9,BGR11)</f>
        <v>#VALUE!</v>
      </c>
      <c r="BGS12" s="452" t="e">
        <f t="shared" si="211"/>
        <v>#VALUE!</v>
      </c>
      <c r="BGT12" s="452" t="e">
        <f t="shared" si="211"/>
        <v>#VALUE!</v>
      </c>
      <c r="BGU12" s="452" t="e">
        <f t="shared" si="211"/>
        <v>#VALUE!</v>
      </c>
      <c r="BGV12" s="452" t="e">
        <f t="shared" si="211"/>
        <v>#VALUE!</v>
      </c>
      <c r="BGW12" s="452" t="e">
        <f t="shared" si="211"/>
        <v>#VALUE!</v>
      </c>
      <c r="BGX12" s="452" t="e">
        <f t="shared" si="211"/>
        <v>#VALUE!</v>
      </c>
      <c r="BGY12" s="452" t="e">
        <f t="shared" si="211"/>
        <v>#VALUE!</v>
      </c>
      <c r="BGZ12" s="452" t="e">
        <f t="shared" si="211"/>
        <v>#VALUE!</v>
      </c>
      <c r="BHA12" s="452" t="e">
        <f t="shared" si="211"/>
        <v>#VALUE!</v>
      </c>
      <c r="BHB12" s="452" t="e">
        <f t="shared" si="211"/>
        <v>#VALUE!</v>
      </c>
      <c r="BHC12" s="452" t="e">
        <f t="shared" si="211"/>
        <v>#VALUE!</v>
      </c>
      <c r="BHD12" s="331"/>
      <c r="BHE12" s="331"/>
      <c r="BHF12" s="331"/>
      <c r="BHG12" s="331"/>
      <c r="BHH12" s="331"/>
      <c r="BHI12" s="331"/>
      <c r="BHJ12" s="331"/>
      <c r="BHK12" s="331"/>
      <c r="BHL12" s="331"/>
      <c r="BHM12" s="331"/>
      <c r="BHN12" s="331"/>
      <c r="BHO12" s="331"/>
      <c r="BHP12" s="331"/>
      <c r="BHQ12" s="331"/>
      <c r="BHR12" s="331"/>
      <c r="BHS12" s="331"/>
      <c r="BHT12" s="331"/>
      <c r="BHU12" s="331"/>
      <c r="BHV12" s="331"/>
      <c r="BHW12" s="331"/>
      <c r="BHX12" s="331"/>
      <c r="BHY12" s="331"/>
      <c r="BHZ12" s="331"/>
      <c r="BIA12" s="331"/>
      <c r="BIB12" s="331"/>
      <c r="BIC12" s="331"/>
      <c r="BID12" s="331"/>
      <c r="BIE12" s="331"/>
      <c r="BIF12" s="331"/>
      <c r="BIG12" s="331"/>
      <c r="BIH12" s="331"/>
      <c r="BII12" s="331"/>
      <c r="BIJ12" s="331"/>
      <c r="BIK12" s="331"/>
      <c r="BIL12" s="331"/>
      <c r="BIM12" s="331"/>
      <c r="BIN12" s="331"/>
      <c r="BIO12" s="331"/>
      <c r="BIP12" s="331"/>
      <c r="BIQ12" s="331"/>
      <c r="BIR12" s="331"/>
      <c r="BIS12" s="331"/>
      <c r="BIT12" s="331"/>
      <c r="BIU12" s="331"/>
      <c r="BIV12" s="331"/>
      <c r="BIW12" s="331"/>
      <c r="BIX12" s="331"/>
      <c r="BIY12" s="331"/>
      <c r="BIZ12" s="331"/>
      <c r="BJA12" s="331"/>
      <c r="BJB12" s="331"/>
      <c r="BJC12" s="331"/>
      <c r="BJD12" s="331"/>
      <c r="BJE12" s="331"/>
      <c r="BJF12" s="331"/>
      <c r="BJG12" s="331"/>
      <c r="BJH12" s="331"/>
      <c r="BJI12" s="331"/>
      <c r="BJJ12" s="331"/>
      <c r="BJK12" s="331"/>
      <c r="BJL12" s="331"/>
    </row>
    <row r="13" spans="1:1707" ht="6" hidden="1" customHeight="1">
      <c r="A13" s="658"/>
      <c r="B13" s="658"/>
      <c r="C13" s="353"/>
      <c r="D13" s="356" t="s">
        <v>472</v>
      </c>
      <c r="E13" s="453" t="e">
        <f>IF(E12&gt;9,E12-9,E12)</f>
        <v>#VALUE!</v>
      </c>
      <c r="F13" s="453" t="e">
        <f t="shared" ref="F13:O14" si="212">IF(F12&gt;9,F12-9,F12)</f>
        <v>#VALUE!</v>
      </c>
      <c r="G13" s="453" t="e">
        <f t="shared" si="212"/>
        <v>#VALUE!</v>
      </c>
      <c r="H13" s="453" t="e">
        <f t="shared" si="212"/>
        <v>#VALUE!</v>
      </c>
      <c r="I13" s="453" t="e">
        <f t="shared" si="212"/>
        <v>#VALUE!</v>
      </c>
      <c r="J13" s="453" t="e">
        <f t="shared" si="212"/>
        <v>#VALUE!</v>
      </c>
      <c r="K13" s="453" t="e">
        <f t="shared" si="212"/>
        <v>#VALUE!</v>
      </c>
      <c r="L13" s="453" t="e">
        <f t="shared" si="212"/>
        <v>#VALUE!</v>
      </c>
      <c r="M13" s="453" t="e">
        <f t="shared" si="212"/>
        <v>#VALUE!</v>
      </c>
      <c r="N13" s="453" t="e">
        <f t="shared" si="212"/>
        <v>#VALUE!</v>
      </c>
      <c r="O13" s="453" t="e">
        <f t="shared" si="212"/>
        <v>#VALUE!</v>
      </c>
      <c r="P13" s="453" t="e">
        <f>IF(P12&gt;9,P12-9,P12)</f>
        <v>#VALUE!</v>
      </c>
      <c r="Q13" s="357"/>
      <c r="R13" s="453" t="e">
        <f>IF(R12&gt;9,R12-9,R12)</f>
        <v>#VALUE!</v>
      </c>
      <c r="S13" s="453" t="e">
        <f t="shared" ref="S13:AB14" si="213">IF(S12&gt;9,S12-9,S12)</f>
        <v>#VALUE!</v>
      </c>
      <c r="T13" s="453" t="e">
        <f t="shared" si="213"/>
        <v>#VALUE!</v>
      </c>
      <c r="U13" s="453" t="e">
        <f t="shared" si="213"/>
        <v>#VALUE!</v>
      </c>
      <c r="V13" s="453" t="e">
        <f t="shared" si="213"/>
        <v>#VALUE!</v>
      </c>
      <c r="W13" s="453" t="e">
        <f t="shared" si="213"/>
        <v>#VALUE!</v>
      </c>
      <c r="X13" s="453" t="e">
        <f t="shared" si="213"/>
        <v>#VALUE!</v>
      </c>
      <c r="Y13" s="453" t="e">
        <f t="shared" si="213"/>
        <v>#VALUE!</v>
      </c>
      <c r="Z13" s="453" t="e">
        <f t="shared" si="213"/>
        <v>#VALUE!</v>
      </c>
      <c r="AA13" s="453" t="e">
        <f t="shared" si="213"/>
        <v>#VALUE!</v>
      </c>
      <c r="AB13" s="453" t="e">
        <f t="shared" si="213"/>
        <v>#VALUE!</v>
      </c>
      <c r="AC13" s="453" t="e">
        <f>IF(AC12&gt;9,AC12-9,AC12)</f>
        <v>#VALUE!</v>
      </c>
      <c r="AD13" s="436"/>
      <c r="AE13" s="453" t="e">
        <f>IF(AE12&gt;9,AE12-9,AE12)</f>
        <v>#VALUE!</v>
      </c>
      <c r="AF13" s="453" t="e">
        <f t="shared" ref="AF13:AO14" si="214">IF(AF12&gt;9,AF12-9,AF12)</f>
        <v>#VALUE!</v>
      </c>
      <c r="AG13" s="453" t="e">
        <f t="shared" si="214"/>
        <v>#VALUE!</v>
      </c>
      <c r="AH13" s="453" t="e">
        <f t="shared" si="214"/>
        <v>#VALUE!</v>
      </c>
      <c r="AI13" s="453" t="e">
        <f t="shared" si="214"/>
        <v>#VALUE!</v>
      </c>
      <c r="AJ13" s="453" t="e">
        <f t="shared" si="214"/>
        <v>#VALUE!</v>
      </c>
      <c r="AK13" s="453" t="e">
        <f t="shared" si="214"/>
        <v>#VALUE!</v>
      </c>
      <c r="AL13" s="453" t="e">
        <f t="shared" si="214"/>
        <v>#VALUE!</v>
      </c>
      <c r="AM13" s="453" t="e">
        <f t="shared" si="214"/>
        <v>#VALUE!</v>
      </c>
      <c r="AN13" s="453" t="e">
        <f t="shared" si="214"/>
        <v>#VALUE!</v>
      </c>
      <c r="AO13" s="453" t="e">
        <f t="shared" si="214"/>
        <v>#VALUE!</v>
      </c>
      <c r="AP13" s="453" t="e">
        <f>IF(AP12&gt;9,AP12-9,AP12)</f>
        <v>#VALUE!</v>
      </c>
      <c r="AQ13" s="338"/>
      <c r="AR13" s="453" t="e">
        <f>IF(AR12&gt;9,AR12-9,AR12)</f>
        <v>#VALUE!</v>
      </c>
      <c r="AS13" s="453" t="e">
        <f t="shared" ref="AS13:BB14" si="215">IF(AS12&gt;9,AS12-9,AS12)</f>
        <v>#VALUE!</v>
      </c>
      <c r="AT13" s="453" t="e">
        <f t="shared" si="215"/>
        <v>#VALUE!</v>
      </c>
      <c r="AU13" s="453" t="e">
        <f t="shared" si="215"/>
        <v>#VALUE!</v>
      </c>
      <c r="AV13" s="453" t="e">
        <f t="shared" si="215"/>
        <v>#VALUE!</v>
      </c>
      <c r="AW13" s="453" t="e">
        <f t="shared" si="215"/>
        <v>#VALUE!</v>
      </c>
      <c r="AX13" s="453" t="e">
        <f t="shared" si="215"/>
        <v>#VALUE!</v>
      </c>
      <c r="AY13" s="453" t="e">
        <f t="shared" si="215"/>
        <v>#VALUE!</v>
      </c>
      <c r="AZ13" s="453" t="e">
        <f t="shared" si="215"/>
        <v>#VALUE!</v>
      </c>
      <c r="BA13" s="453" t="e">
        <f t="shared" si="215"/>
        <v>#VALUE!</v>
      </c>
      <c r="BB13" s="453" t="e">
        <f t="shared" si="215"/>
        <v>#VALUE!</v>
      </c>
      <c r="BC13" s="453" t="e">
        <f>IF(BC12&gt;9,BC12-9,BC12)</f>
        <v>#VALUE!</v>
      </c>
      <c r="BD13" s="337"/>
      <c r="BE13" s="453" t="e">
        <f>IF(BE12&gt;9,BE12-9,BE12)</f>
        <v>#VALUE!</v>
      </c>
      <c r="BF13" s="453" t="e">
        <f t="shared" ref="BF13:BO14" si="216">IF(BF12&gt;9,BF12-9,BF12)</f>
        <v>#VALUE!</v>
      </c>
      <c r="BG13" s="453" t="e">
        <f t="shared" si="216"/>
        <v>#VALUE!</v>
      </c>
      <c r="BH13" s="453" t="e">
        <f t="shared" si="216"/>
        <v>#VALUE!</v>
      </c>
      <c r="BI13" s="453" t="e">
        <f t="shared" si="216"/>
        <v>#VALUE!</v>
      </c>
      <c r="BJ13" s="453" t="e">
        <f t="shared" si="216"/>
        <v>#VALUE!</v>
      </c>
      <c r="BK13" s="453" t="e">
        <f t="shared" si="216"/>
        <v>#VALUE!</v>
      </c>
      <c r="BL13" s="453" t="e">
        <f t="shared" si="216"/>
        <v>#VALUE!</v>
      </c>
      <c r="BM13" s="453" t="e">
        <f t="shared" si="216"/>
        <v>#VALUE!</v>
      </c>
      <c r="BN13" s="453" t="e">
        <f t="shared" si="216"/>
        <v>#VALUE!</v>
      </c>
      <c r="BO13" s="453" t="e">
        <f t="shared" si="216"/>
        <v>#VALUE!</v>
      </c>
      <c r="BP13" s="453" t="e">
        <f>IF(BP12&gt;9,BP12-9,BP12)</f>
        <v>#VALUE!</v>
      </c>
      <c r="BQ13" s="337"/>
      <c r="BR13" s="453" t="e">
        <f>IF(BR12&gt;9,BR12-9,BR12)</f>
        <v>#VALUE!</v>
      </c>
      <c r="BS13" s="453" t="e">
        <f t="shared" ref="BS13:CB14" si="217">IF(BS12&gt;9,BS12-9,BS12)</f>
        <v>#VALUE!</v>
      </c>
      <c r="BT13" s="453" t="e">
        <f t="shared" si="217"/>
        <v>#VALUE!</v>
      </c>
      <c r="BU13" s="453" t="e">
        <f t="shared" si="217"/>
        <v>#VALUE!</v>
      </c>
      <c r="BV13" s="453" t="e">
        <f t="shared" si="217"/>
        <v>#VALUE!</v>
      </c>
      <c r="BW13" s="453" t="e">
        <f t="shared" si="217"/>
        <v>#VALUE!</v>
      </c>
      <c r="BX13" s="453" t="e">
        <f t="shared" si="217"/>
        <v>#VALUE!</v>
      </c>
      <c r="BY13" s="453" t="e">
        <f t="shared" si="217"/>
        <v>#VALUE!</v>
      </c>
      <c r="BZ13" s="453" t="e">
        <f t="shared" si="217"/>
        <v>#VALUE!</v>
      </c>
      <c r="CA13" s="453" t="e">
        <f t="shared" si="217"/>
        <v>#VALUE!</v>
      </c>
      <c r="CB13" s="453" t="e">
        <f t="shared" si="217"/>
        <v>#VALUE!</v>
      </c>
      <c r="CC13" s="453" t="e">
        <f>IF(CC12&gt;9,CC12-9,CC12)</f>
        <v>#VALUE!</v>
      </c>
      <c r="CD13" s="337"/>
      <c r="CE13" s="453" t="e">
        <f>IF(CE12&gt;9,CE12-9,CE12)</f>
        <v>#VALUE!</v>
      </c>
      <c r="CF13" s="453" t="e">
        <f t="shared" ref="CF13:CO14" si="218">IF(CF12&gt;9,CF12-9,CF12)</f>
        <v>#VALUE!</v>
      </c>
      <c r="CG13" s="453" t="e">
        <f t="shared" si="218"/>
        <v>#VALUE!</v>
      </c>
      <c r="CH13" s="453" t="e">
        <f t="shared" si="218"/>
        <v>#VALUE!</v>
      </c>
      <c r="CI13" s="453" t="e">
        <f t="shared" si="218"/>
        <v>#VALUE!</v>
      </c>
      <c r="CJ13" s="453" t="e">
        <f t="shared" si="218"/>
        <v>#VALUE!</v>
      </c>
      <c r="CK13" s="453" t="e">
        <f t="shared" si="218"/>
        <v>#VALUE!</v>
      </c>
      <c r="CL13" s="453" t="e">
        <f t="shared" si="218"/>
        <v>#VALUE!</v>
      </c>
      <c r="CM13" s="453" t="e">
        <f t="shared" si="218"/>
        <v>#VALUE!</v>
      </c>
      <c r="CN13" s="453" t="e">
        <f t="shared" si="218"/>
        <v>#VALUE!</v>
      </c>
      <c r="CO13" s="453" t="e">
        <f t="shared" si="218"/>
        <v>#VALUE!</v>
      </c>
      <c r="CP13" s="453" t="e">
        <f>IF(CP12&gt;9,CP12-9,CP12)</f>
        <v>#VALUE!</v>
      </c>
      <c r="CQ13" s="337"/>
      <c r="CR13" s="453" t="e">
        <f>IF(CR12&gt;9,CR12-9,CR12)</f>
        <v>#VALUE!</v>
      </c>
      <c r="CS13" s="453" t="e">
        <f t="shared" ref="CS13:DB14" si="219">IF(CS12&gt;9,CS12-9,CS12)</f>
        <v>#VALUE!</v>
      </c>
      <c r="CT13" s="453" t="e">
        <f t="shared" si="219"/>
        <v>#VALUE!</v>
      </c>
      <c r="CU13" s="453" t="e">
        <f t="shared" si="219"/>
        <v>#VALUE!</v>
      </c>
      <c r="CV13" s="453" t="e">
        <f t="shared" si="219"/>
        <v>#VALUE!</v>
      </c>
      <c r="CW13" s="453" t="e">
        <f t="shared" si="219"/>
        <v>#VALUE!</v>
      </c>
      <c r="CX13" s="453" t="e">
        <f t="shared" si="219"/>
        <v>#VALUE!</v>
      </c>
      <c r="CY13" s="453" t="e">
        <f t="shared" si="219"/>
        <v>#VALUE!</v>
      </c>
      <c r="CZ13" s="453" t="e">
        <f t="shared" si="219"/>
        <v>#VALUE!</v>
      </c>
      <c r="DA13" s="453" t="e">
        <f t="shared" si="219"/>
        <v>#VALUE!</v>
      </c>
      <c r="DB13" s="453" t="e">
        <f t="shared" si="219"/>
        <v>#VALUE!</v>
      </c>
      <c r="DC13" s="453" t="e">
        <f>IF(DC12&gt;9,DC12-9,DC12)</f>
        <v>#VALUE!</v>
      </c>
      <c r="DD13" s="337"/>
      <c r="DE13" s="453" t="e">
        <f>IF(DE12&gt;9,DE12-9,DE12)</f>
        <v>#VALUE!</v>
      </c>
      <c r="DF13" s="453" t="e">
        <f t="shared" ref="DF13:DO14" si="220">IF(DF12&gt;9,DF12-9,DF12)</f>
        <v>#VALUE!</v>
      </c>
      <c r="DG13" s="453" t="e">
        <f t="shared" si="220"/>
        <v>#VALUE!</v>
      </c>
      <c r="DH13" s="453" t="e">
        <f t="shared" si="220"/>
        <v>#VALUE!</v>
      </c>
      <c r="DI13" s="453" t="e">
        <f t="shared" si="220"/>
        <v>#VALUE!</v>
      </c>
      <c r="DJ13" s="453" t="e">
        <f t="shared" si="220"/>
        <v>#VALUE!</v>
      </c>
      <c r="DK13" s="453" t="e">
        <f t="shared" si="220"/>
        <v>#VALUE!</v>
      </c>
      <c r="DL13" s="453" t="e">
        <f t="shared" si="220"/>
        <v>#VALUE!</v>
      </c>
      <c r="DM13" s="453" t="e">
        <f t="shared" si="220"/>
        <v>#VALUE!</v>
      </c>
      <c r="DN13" s="453" t="e">
        <f t="shared" si="220"/>
        <v>#VALUE!</v>
      </c>
      <c r="DO13" s="453" t="e">
        <f t="shared" si="220"/>
        <v>#VALUE!</v>
      </c>
      <c r="DP13" s="453" t="e">
        <f>IF(DP12&gt;9,DP12-9,DP12)</f>
        <v>#VALUE!</v>
      </c>
      <c r="DQ13" s="337"/>
      <c r="DR13" s="453" t="e">
        <f>IF(DR12&gt;9,DR12-9,DR12)</f>
        <v>#VALUE!</v>
      </c>
      <c r="DS13" s="453" t="e">
        <f t="shared" ref="DS13:EB14" si="221">IF(DS12&gt;9,DS12-9,DS12)</f>
        <v>#VALUE!</v>
      </c>
      <c r="DT13" s="453" t="e">
        <f t="shared" si="221"/>
        <v>#VALUE!</v>
      </c>
      <c r="DU13" s="453" t="e">
        <f t="shared" si="221"/>
        <v>#VALUE!</v>
      </c>
      <c r="DV13" s="453" t="e">
        <f t="shared" si="221"/>
        <v>#VALUE!</v>
      </c>
      <c r="DW13" s="453" t="e">
        <f t="shared" si="221"/>
        <v>#VALUE!</v>
      </c>
      <c r="DX13" s="453" t="e">
        <f t="shared" si="221"/>
        <v>#VALUE!</v>
      </c>
      <c r="DY13" s="453" t="e">
        <f t="shared" si="221"/>
        <v>#VALUE!</v>
      </c>
      <c r="DZ13" s="453" t="e">
        <f t="shared" si="221"/>
        <v>#VALUE!</v>
      </c>
      <c r="EA13" s="453" t="e">
        <f t="shared" si="221"/>
        <v>#VALUE!</v>
      </c>
      <c r="EB13" s="453" t="e">
        <f t="shared" si="221"/>
        <v>#VALUE!</v>
      </c>
      <c r="EC13" s="453" t="e">
        <f>IF(EC12&gt;9,EC12-9,EC12)</f>
        <v>#VALUE!</v>
      </c>
      <c r="ED13" s="337"/>
      <c r="EE13" s="453" t="e">
        <f>IF(EE12&gt;9,EE12-9,EE12)</f>
        <v>#VALUE!</v>
      </c>
      <c r="EF13" s="453" t="e">
        <f t="shared" ref="EF13:EO14" si="222">IF(EF12&gt;9,EF12-9,EF12)</f>
        <v>#VALUE!</v>
      </c>
      <c r="EG13" s="453" t="e">
        <f t="shared" si="222"/>
        <v>#VALUE!</v>
      </c>
      <c r="EH13" s="453" t="e">
        <f t="shared" si="222"/>
        <v>#VALUE!</v>
      </c>
      <c r="EI13" s="453" t="e">
        <f t="shared" si="222"/>
        <v>#VALUE!</v>
      </c>
      <c r="EJ13" s="453" t="e">
        <f t="shared" si="222"/>
        <v>#VALUE!</v>
      </c>
      <c r="EK13" s="453" t="e">
        <f t="shared" si="222"/>
        <v>#VALUE!</v>
      </c>
      <c r="EL13" s="453" t="e">
        <f t="shared" si="222"/>
        <v>#VALUE!</v>
      </c>
      <c r="EM13" s="453" t="e">
        <f t="shared" si="222"/>
        <v>#VALUE!</v>
      </c>
      <c r="EN13" s="453" t="e">
        <f t="shared" si="222"/>
        <v>#VALUE!</v>
      </c>
      <c r="EO13" s="453" t="e">
        <f t="shared" si="222"/>
        <v>#VALUE!</v>
      </c>
      <c r="EP13" s="453" t="e">
        <f>IF(EP12&gt;9,EP12-9,EP12)</f>
        <v>#VALUE!</v>
      </c>
      <c r="EQ13" s="337"/>
      <c r="ER13" s="453" t="e">
        <f>IF(ER12&gt;9,ER12-9,ER12)</f>
        <v>#VALUE!</v>
      </c>
      <c r="ES13" s="453" t="e">
        <f t="shared" ref="ES13:FB14" si="223">IF(ES12&gt;9,ES12-9,ES12)</f>
        <v>#VALUE!</v>
      </c>
      <c r="ET13" s="453" t="e">
        <f t="shared" si="223"/>
        <v>#VALUE!</v>
      </c>
      <c r="EU13" s="453" t="e">
        <f t="shared" si="223"/>
        <v>#VALUE!</v>
      </c>
      <c r="EV13" s="453" t="e">
        <f t="shared" si="223"/>
        <v>#VALUE!</v>
      </c>
      <c r="EW13" s="453" t="e">
        <f t="shared" si="223"/>
        <v>#VALUE!</v>
      </c>
      <c r="EX13" s="453" t="e">
        <f t="shared" si="223"/>
        <v>#VALUE!</v>
      </c>
      <c r="EY13" s="453" t="e">
        <f t="shared" si="223"/>
        <v>#VALUE!</v>
      </c>
      <c r="EZ13" s="453" t="e">
        <f t="shared" si="223"/>
        <v>#VALUE!</v>
      </c>
      <c r="FA13" s="453" t="e">
        <f t="shared" si="223"/>
        <v>#VALUE!</v>
      </c>
      <c r="FB13" s="453" t="e">
        <f t="shared" si="223"/>
        <v>#VALUE!</v>
      </c>
      <c r="FC13" s="453" t="e">
        <f>IF(FC12&gt;9,FC12-9,FC12)</f>
        <v>#VALUE!</v>
      </c>
      <c r="FD13" s="337"/>
      <c r="FE13" s="453" t="e">
        <f>IF(FE12&gt;9,FE12-9,FE12)</f>
        <v>#VALUE!</v>
      </c>
      <c r="FF13" s="453" t="e">
        <f t="shared" ref="FF13:FO14" si="224">IF(FF12&gt;9,FF12-9,FF12)</f>
        <v>#VALUE!</v>
      </c>
      <c r="FG13" s="453" t="e">
        <f t="shared" si="224"/>
        <v>#VALUE!</v>
      </c>
      <c r="FH13" s="453" t="e">
        <f t="shared" si="224"/>
        <v>#VALUE!</v>
      </c>
      <c r="FI13" s="453" t="e">
        <f t="shared" si="224"/>
        <v>#VALUE!</v>
      </c>
      <c r="FJ13" s="453" t="e">
        <f t="shared" si="224"/>
        <v>#VALUE!</v>
      </c>
      <c r="FK13" s="453" t="e">
        <f t="shared" si="224"/>
        <v>#VALUE!</v>
      </c>
      <c r="FL13" s="453" t="e">
        <f t="shared" si="224"/>
        <v>#VALUE!</v>
      </c>
      <c r="FM13" s="453" t="e">
        <f t="shared" si="224"/>
        <v>#VALUE!</v>
      </c>
      <c r="FN13" s="453" t="e">
        <f t="shared" si="224"/>
        <v>#VALUE!</v>
      </c>
      <c r="FO13" s="453" t="e">
        <f t="shared" si="224"/>
        <v>#VALUE!</v>
      </c>
      <c r="FP13" s="453" t="e">
        <f>IF(FP12&gt;9,FP12-9,FP12)</f>
        <v>#VALUE!</v>
      </c>
      <c r="FQ13" s="337"/>
      <c r="FR13" s="453" t="e">
        <f>IF(FR12&gt;9,FR12-9,FR12)</f>
        <v>#VALUE!</v>
      </c>
      <c r="FS13" s="453" t="e">
        <f t="shared" ref="FS13:GB14" si="225">IF(FS12&gt;9,FS12-9,FS12)</f>
        <v>#VALUE!</v>
      </c>
      <c r="FT13" s="453" t="e">
        <f t="shared" si="225"/>
        <v>#VALUE!</v>
      </c>
      <c r="FU13" s="453" t="e">
        <f t="shared" si="225"/>
        <v>#VALUE!</v>
      </c>
      <c r="FV13" s="453" t="e">
        <f t="shared" si="225"/>
        <v>#VALUE!</v>
      </c>
      <c r="FW13" s="453" t="e">
        <f t="shared" si="225"/>
        <v>#VALUE!</v>
      </c>
      <c r="FX13" s="453" t="e">
        <f t="shared" si="225"/>
        <v>#VALUE!</v>
      </c>
      <c r="FY13" s="453" t="e">
        <f t="shared" si="225"/>
        <v>#VALUE!</v>
      </c>
      <c r="FZ13" s="453" t="e">
        <f t="shared" si="225"/>
        <v>#VALUE!</v>
      </c>
      <c r="GA13" s="453" t="e">
        <f t="shared" si="225"/>
        <v>#VALUE!</v>
      </c>
      <c r="GB13" s="453" t="e">
        <f t="shared" si="225"/>
        <v>#VALUE!</v>
      </c>
      <c r="GC13" s="453" t="e">
        <f>IF(GC12&gt;9,GC12-9,GC12)</f>
        <v>#VALUE!</v>
      </c>
      <c r="GD13" s="337"/>
      <c r="GE13" s="453" t="e">
        <f>IF(GE12&gt;9,GE12-9,GE12)</f>
        <v>#VALUE!</v>
      </c>
      <c r="GF13" s="453" t="e">
        <f t="shared" ref="GF13:GO14" si="226">IF(GF12&gt;9,GF12-9,GF12)</f>
        <v>#VALUE!</v>
      </c>
      <c r="GG13" s="453" t="e">
        <f t="shared" si="226"/>
        <v>#VALUE!</v>
      </c>
      <c r="GH13" s="453" t="e">
        <f t="shared" si="226"/>
        <v>#VALUE!</v>
      </c>
      <c r="GI13" s="453" t="e">
        <f t="shared" si="226"/>
        <v>#VALUE!</v>
      </c>
      <c r="GJ13" s="453" t="e">
        <f t="shared" si="226"/>
        <v>#VALUE!</v>
      </c>
      <c r="GK13" s="453" t="e">
        <f t="shared" si="226"/>
        <v>#VALUE!</v>
      </c>
      <c r="GL13" s="453" t="e">
        <f t="shared" si="226"/>
        <v>#VALUE!</v>
      </c>
      <c r="GM13" s="453" t="e">
        <f t="shared" si="226"/>
        <v>#VALUE!</v>
      </c>
      <c r="GN13" s="453" t="e">
        <f t="shared" si="226"/>
        <v>#VALUE!</v>
      </c>
      <c r="GO13" s="453" t="e">
        <f t="shared" si="226"/>
        <v>#VALUE!</v>
      </c>
      <c r="GP13" s="453" t="e">
        <f>IF(GP12&gt;9,GP12-9,GP12)</f>
        <v>#VALUE!</v>
      </c>
      <c r="GQ13" s="337"/>
      <c r="GR13" s="453" t="e">
        <f>IF(GR12&gt;9,GR12-9,GR12)</f>
        <v>#VALUE!</v>
      </c>
      <c r="GS13" s="453" t="e">
        <f t="shared" ref="GS13:HB14" si="227">IF(GS12&gt;9,GS12-9,GS12)</f>
        <v>#VALUE!</v>
      </c>
      <c r="GT13" s="453" t="e">
        <f t="shared" si="227"/>
        <v>#VALUE!</v>
      </c>
      <c r="GU13" s="453" t="e">
        <f t="shared" si="227"/>
        <v>#VALUE!</v>
      </c>
      <c r="GV13" s="453" t="e">
        <f t="shared" si="227"/>
        <v>#VALUE!</v>
      </c>
      <c r="GW13" s="453" t="e">
        <f t="shared" si="227"/>
        <v>#VALUE!</v>
      </c>
      <c r="GX13" s="453" t="e">
        <f t="shared" si="227"/>
        <v>#VALUE!</v>
      </c>
      <c r="GY13" s="453" t="e">
        <f t="shared" si="227"/>
        <v>#VALUE!</v>
      </c>
      <c r="GZ13" s="453" t="e">
        <f t="shared" si="227"/>
        <v>#VALUE!</v>
      </c>
      <c r="HA13" s="453" t="e">
        <f t="shared" si="227"/>
        <v>#VALUE!</v>
      </c>
      <c r="HB13" s="453" t="e">
        <f t="shared" si="227"/>
        <v>#VALUE!</v>
      </c>
      <c r="HC13" s="453" t="e">
        <f>IF(HC12&gt;9,HC12-9,HC12)</f>
        <v>#VALUE!</v>
      </c>
      <c r="HD13" s="337"/>
      <c r="HE13" s="453" t="e">
        <f>IF(HE12&gt;9,HE12-9,HE12)</f>
        <v>#VALUE!</v>
      </c>
      <c r="HF13" s="453" t="e">
        <f t="shared" ref="HF13:HO14" si="228">IF(HF12&gt;9,HF12-9,HF12)</f>
        <v>#VALUE!</v>
      </c>
      <c r="HG13" s="453" t="e">
        <f t="shared" si="228"/>
        <v>#VALUE!</v>
      </c>
      <c r="HH13" s="453" t="e">
        <f t="shared" si="228"/>
        <v>#VALUE!</v>
      </c>
      <c r="HI13" s="453" t="e">
        <f t="shared" si="228"/>
        <v>#VALUE!</v>
      </c>
      <c r="HJ13" s="453" t="e">
        <f t="shared" si="228"/>
        <v>#VALUE!</v>
      </c>
      <c r="HK13" s="453" t="e">
        <f t="shared" si="228"/>
        <v>#VALUE!</v>
      </c>
      <c r="HL13" s="453" t="e">
        <f t="shared" si="228"/>
        <v>#VALUE!</v>
      </c>
      <c r="HM13" s="453" t="e">
        <f t="shared" si="228"/>
        <v>#VALUE!</v>
      </c>
      <c r="HN13" s="453" t="e">
        <f t="shared" si="228"/>
        <v>#VALUE!</v>
      </c>
      <c r="HO13" s="453" t="e">
        <f t="shared" si="228"/>
        <v>#VALUE!</v>
      </c>
      <c r="HP13" s="453" t="e">
        <f>IF(HP12&gt;9,HP12-9,HP12)</f>
        <v>#VALUE!</v>
      </c>
      <c r="HQ13" s="337"/>
      <c r="HR13" s="453" t="e">
        <f>IF(HR12&gt;9,HR12-9,HR12)</f>
        <v>#VALUE!</v>
      </c>
      <c r="HS13" s="453" t="e">
        <f t="shared" ref="HS13:IB14" si="229">IF(HS12&gt;9,HS12-9,HS12)</f>
        <v>#VALUE!</v>
      </c>
      <c r="HT13" s="453" t="e">
        <f t="shared" si="229"/>
        <v>#VALUE!</v>
      </c>
      <c r="HU13" s="453" t="e">
        <f t="shared" si="229"/>
        <v>#VALUE!</v>
      </c>
      <c r="HV13" s="453" t="e">
        <f t="shared" si="229"/>
        <v>#VALUE!</v>
      </c>
      <c r="HW13" s="453" t="e">
        <f t="shared" si="229"/>
        <v>#VALUE!</v>
      </c>
      <c r="HX13" s="453" t="e">
        <f t="shared" si="229"/>
        <v>#VALUE!</v>
      </c>
      <c r="HY13" s="453" t="e">
        <f t="shared" si="229"/>
        <v>#VALUE!</v>
      </c>
      <c r="HZ13" s="453" t="e">
        <f t="shared" si="229"/>
        <v>#VALUE!</v>
      </c>
      <c r="IA13" s="453" t="e">
        <f t="shared" si="229"/>
        <v>#VALUE!</v>
      </c>
      <c r="IB13" s="453" t="e">
        <f t="shared" si="229"/>
        <v>#VALUE!</v>
      </c>
      <c r="IC13" s="453" t="e">
        <f>IF(IC12&gt;9,IC12-9,IC12)</f>
        <v>#VALUE!</v>
      </c>
      <c r="ID13" s="337"/>
      <c r="IE13" s="453" t="e">
        <f>IF(IE12&gt;9,IE12-9,IE12)</f>
        <v>#VALUE!</v>
      </c>
      <c r="IF13" s="453" t="e">
        <f t="shared" ref="IF13:IO14" si="230">IF(IF12&gt;9,IF12-9,IF12)</f>
        <v>#VALUE!</v>
      </c>
      <c r="IG13" s="453" t="e">
        <f t="shared" si="230"/>
        <v>#VALUE!</v>
      </c>
      <c r="IH13" s="453" t="e">
        <f t="shared" si="230"/>
        <v>#VALUE!</v>
      </c>
      <c r="II13" s="453" t="e">
        <f t="shared" si="230"/>
        <v>#VALUE!</v>
      </c>
      <c r="IJ13" s="453" t="e">
        <f t="shared" si="230"/>
        <v>#VALUE!</v>
      </c>
      <c r="IK13" s="453" t="e">
        <f t="shared" si="230"/>
        <v>#VALUE!</v>
      </c>
      <c r="IL13" s="453" t="e">
        <f t="shared" si="230"/>
        <v>#VALUE!</v>
      </c>
      <c r="IM13" s="453" t="e">
        <f t="shared" si="230"/>
        <v>#VALUE!</v>
      </c>
      <c r="IN13" s="453" t="e">
        <f t="shared" si="230"/>
        <v>#VALUE!</v>
      </c>
      <c r="IO13" s="453" t="e">
        <f t="shared" si="230"/>
        <v>#VALUE!</v>
      </c>
      <c r="IP13" s="453" t="e">
        <f>IF(IP12&gt;9,IP12-9,IP12)</f>
        <v>#VALUE!</v>
      </c>
      <c r="IQ13" s="337"/>
      <c r="IR13" s="453" t="e">
        <f>IF(IR12&gt;9,IR12-9,IR12)</f>
        <v>#VALUE!</v>
      </c>
      <c r="IS13" s="453" t="e">
        <f t="shared" ref="IS13:JB14" si="231">IF(IS12&gt;9,IS12-9,IS12)</f>
        <v>#VALUE!</v>
      </c>
      <c r="IT13" s="453" t="e">
        <f t="shared" si="231"/>
        <v>#VALUE!</v>
      </c>
      <c r="IU13" s="453" t="e">
        <f t="shared" si="231"/>
        <v>#VALUE!</v>
      </c>
      <c r="IV13" s="453" t="e">
        <f t="shared" si="231"/>
        <v>#VALUE!</v>
      </c>
      <c r="IW13" s="453" t="e">
        <f t="shared" si="231"/>
        <v>#VALUE!</v>
      </c>
      <c r="IX13" s="453" t="e">
        <f t="shared" si="231"/>
        <v>#VALUE!</v>
      </c>
      <c r="IY13" s="453" t="e">
        <f t="shared" si="231"/>
        <v>#VALUE!</v>
      </c>
      <c r="IZ13" s="453" t="e">
        <f t="shared" si="231"/>
        <v>#VALUE!</v>
      </c>
      <c r="JA13" s="453" t="e">
        <f t="shared" si="231"/>
        <v>#VALUE!</v>
      </c>
      <c r="JB13" s="453" t="e">
        <f t="shared" si="231"/>
        <v>#VALUE!</v>
      </c>
      <c r="JC13" s="453" t="e">
        <f>IF(JC12&gt;9,JC12-9,JC12)</f>
        <v>#VALUE!</v>
      </c>
      <c r="JD13" s="337"/>
      <c r="JE13" s="453" t="e">
        <f>IF(JE12&gt;9,JE12-9,JE12)</f>
        <v>#VALUE!</v>
      </c>
      <c r="JF13" s="453" t="e">
        <f t="shared" ref="JF13:JO14" si="232">IF(JF12&gt;9,JF12-9,JF12)</f>
        <v>#VALUE!</v>
      </c>
      <c r="JG13" s="453" t="e">
        <f t="shared" si="232"/>
        <v>#VALUE!</v>
      </c>
      <c r="JH13" s="453" t="e">
        <f t="shared" si="232"/>
        <v>#VALUE!</v>
      </c>
      <c r="JI13" s="453" t="e">
        <f t="shared" si="232"/>
        <v>#VALUE!</v>
      </c>
      <c r="JJ13" s="453" t="e">
        <f t="shared" si="232"/>
        <v>#VALUE!</v>
      </c>
      <c r="JK13" s="453" t="e">
        <f t="shared" si="232"/>
        <v>#VALUE!</v>
      </c>
      <c r="JL13" s="453" t="e">
        <f t="shared" si="232"/>
        <v>#VALUE!</v>
      </c>
      <c r="JM13" s="453" t="e">
        <f t="shared" si="232"/>
        <v>#VALUE!</v>
      </c>
      <c r="JN13" s="453" t="e">
        <f t="shared" si="232"/>
        <v>#VALUE!</v>
      </c>
      <c r="JO13" s="453" t="e">
        <f t="shared" si="232"/>
        <v>#VALUE!</v>
      </c>
      <c r="JP13" s="453" t="e">
        <f>IF(JP12&gt;9,JP12-9,JP12)</f>
        <v>#VALUE!</v>
      </c>
      <c r="JQ13" s="337"/>
      <c r="JR13" s="453" t="e">
        <f>IF(JR12&gt;9,JR12-9,JR12)</f>
        <v>#VALUE!</v>
      </c>
      <c r="JS13" s="453" t="e">
        <f t="shared" ref="JS13:KB14" si="233">IF(JS12&gt;9,JS12-9,JS12)</f>
        <v>#VALUE!</v>
      </c>
      <c r="JT13" s="453" t="e">
        <f t="shared" si="233"/>
        <v>#VALUE!</v>
      </c>
      <c r="JU13" s="453" t="e">
        <f t="shared" si="233"/>
        <v>#VALUE!</v>
      </c>
      <c r="JV13" s="453" t="e">
        <f t="shared" si="233"/>
        <v>#VALUE!</v>
      </c>
      <c r="JW13" s="453" t="e">
        <f t="shared" si="233"/>
        <v>#VALUE!</v>
      </c>
      <c r="JX13" s="453" t="e">
        <f t="shared" si="233"/>
        <v>#VALUE!</v>
      </c>
      <c r="JY13" s="453" t="e">
        <f t="shared" si="233"/>
        <v>#VALUE!</v>
      </c>
      <c r="JZ13" s="453" t="e">
        <f t="shared" si="233"/>
        <v>#VALUE!</v>
      </c>
      <c r="KA13" s="453" t="e">
        <f t="shared" si="233"/>
        <v>#VALUE!</v>
      </c>
      <c r="KB13" s="453" t="e">
        <f t="shared" si="233"/>
        <v>#VALUE!</v>
      </c>
      <c r="KC13" s="453" t="e">
        <f>IF(KC12&gt;9,KC12-9,KC12)</f>
        <v>#VALUE!</v>
      </c>
      <c r="KD13" s="337"/>
      <c r="KE13" s="453" t="e">
        <f>IF(KE12&gt;9,KE12-9,KE12)</f>
        <v>#VALUE!</v>
      </c>
      <c r="KF13" s="453" t="e">
        <f t="shared" ref="KF13:KO14" si="234">IF(KF12&gt;9,KF12-9,KF12)</f>
        <v>#VALUE!</v>
      </c>
      <c r="KG13" s="453" t="e">
        <f t="shared" si="234"/>
        <v>#VALUE!</v>
      </c>
      <c r="KH13" s="453" t="e">
        <f t="shared" si="234"/>
        <v>#VALUE!</v>
      </c>
      <c r="KI13" s="453" t="e">
        <f t="shared" si="234"/>
        <v>#VALUE!</v>
      </c>
      <c r="KJ13" s="453" t="e">
        <f t="shared" si="234"/>
        <v>#VALUE!</v>
      </c>
      <c r="KK13" s="453" t="e">
        <f t="shared" si="234"/>
        <v>#VALUE!</v>
      </c>
      <c r="KL13" s="453" t="e">
        <f t="shared" si="234"/>
        <v>#VALUE!</v>
      </c>
      <c r="KM13" s="453" t="e">
        <f t="shared" si="234"/>
        <v>#VALUE!</v>
      </c>
      <c r="KN13" s="453" t="e">
        <f t="shared" si="234"/>
        <v>#VALUE!</v>
      </c>
      <c r="KO13" s="453" t="e">
        <f t="shared" si="234"/>
        <v>#VALUE!</v>
      </c>
      <c r="KP13" s="453" t="e">
        <f>IF(KP12&gt;9,KP12-9,KP12)</f>
        <v>#VALUE!</v>
      </c>
      <c r="KQ13" s="337"/>
      <c r="KR13" s="453" t="e">
        <f>IF(KR12&gt;9,KR12-9,KR12)</f>
        <v>#VALUE!</v>
      </c>
      <c r="KS13" s="453" t="e">
        <f t="shared" ref="KS13:LB14" si="235">IF(KS12&gt;9,KS12-9,KS12)</f>
        <v>#VALUE!</v>
      </c>
      <c r="KT13" s="453" t="e">
        <f t="shared" si="235"/>
        <v>#VALUE!</v>
      </c>
      <c r="KU13" s="453" t="e">
        <f t="shared" si="235"/>
        <v>#VALUE!</v>
      </c>
      <c r="KV13" s="453" t="e">
        <f t="shared" si="235"/>
        <v>#VALUE!</v>
      </c>
      <c r="KW13" s="453" t="e">
        <f t="shared" si="235"/>
        <v>#VALUE!</v>
      </c>
      <c r="KX13" s="453" t="e">
        <f t="shared" si="235"/>
        <v>#VALUE!</v>
      </c>
      <c r="KY13" s="453" t="e">
        <f t="shared" si="235"/>
        <v>#VALUE!</v>
      </c>
      <c r="KZ13" s="453" t="e">
        <f t="shared" si="235"/>
        <v>#VALUE!</v>
      </c>
      <c r="LA13" s="453" t="e">
        <f t="shared" si="235"/>
        <v>#VALUE!</v>
      </c>
      <c r="LB13" s="453" t="e">
        <f t="shared" si="235"/>
        <v>#VALUE!</v>
      </c>
      <c r="LC13" s="453" t="e">
        <f>IF(LC12&gt;9,LC12-9,LC12)</f>
        <v>#VALUE!</v>
      </c>
      <c r="LD13" s="337"/>
      <c r="LE13" s="453" t="e">
        <f>IF(LE12&gt;9,LE12-9,LE12)</f>
        <v>#VALUE!</v>
      </c>
      <c r="LF13" s="453" t="e">
        <f t="shared" ref="LF13:LO14" si="236">IF(LF12&gt;9,LF12-9,LF12)</f>
        <v>#VALUE!</v>
      </c>
      <c r="LG13" s="453" t="e">
        <f t="shared" si="236"/>
        <v>#VALUE!</v>
      </c>
      <c r="LH13" s="453" t="e">
        <f t="shared" si="236"/>
        <v>#VALUE!</v>
      </c>
      <c r="LI13" s="453" t="e">
        <f t="shared" si="236"/>
        <v>#VALUE!</v>
      </c>
      <c r="LJ13" s="453" t="e">
        <f t="shared" si="236"/>
        <v>#VALUE!</v>
      </c>
      <c r="LK13" s="453" t="e">
        <f t="shared" si="236"/>
        <v>#VALUE!</v>
      </c>
      <c r="LL13" s="453" t="e">
        <f t="shared" si="236"/>
        <v>#VALUE!</v>
      </c>
      <c r="LM13" s="453" t="e">
        <f t="shared" si="236"/>
        <v>#VALUE!</v>
      </c>
      <c r="LN13" s="453" t="e">
        <f t="shared" si="236"/>
        <v>#VALUE!</v>
      </c>
      <c r="LO13" s="453" t="e">
        <f t="shared" si="236"/>
        <v>#VALUE!</v>
      </c>
      <c r="LP13" s="453" t="e">
        <f>IF(LP12&gt;9,LP12-9,LP12)</f>
        <v>#VALUE!</v>
      </c>
      <c r="LQ13" s="337"/>
      <c r="LR13" s="453" t="e">
        <f>IF(LR12&gt;9,LR12-9,LR12)</f>
        <v>#VALUE!</v>
      </c>
      <c r="LS13" s="453" t="e">
        <f t="shared" ref="LS13:MB14" si="237">IF(LS12&gt;9,LS12-9,LS12)</f>
        <v>#VALUE!</v>
      </c>
      <c r="LT13" s="453" t="e">
        <f t="shared" si="237"/>
        <v>#VALUE!</v>
      </c>
      <c r="LU13" s="453" t="e">
        <f t="shared" si="237"/>
        <v>#VALUE!</v>
      </c>
      <c r="LV13" s="453" t="e">
        <f t="shared" si="237"/>
        <v>#VALUE!</v>
      </c>
      <c r="LW13" s="453" t="e">
        <f t="shared" si="237"/>
        <v>#VALUE!</v>
      </c>
      <c r="LX13" s="453" t="e">
        <f t="shared" si="237"/>
        <v>#VALUE!</v>
      </c>
      <c r="LY13" s="453" t="e">
        <f t="shared" si="237"/>
        <v>#VALUE!</v>
      </c>
      <c r="LZ13" s="453" t="e">
        <f t="shared" si="237"/>
        <v>#VALUE!</v>
      </c>
      <c r="MA13" s="453" t="e">
        <f t="shared" si="237"/>
        <v>#VALUE!</v>
      </c>
      <c r="MB13" s="453" t="e">
        <f t="shared" si="237"/>
        <v>#VALUE!</v>
      </c>
      <c r="MC13" s="453" t="e">
        <f>IF(MC12&gt;9,MC12-9,MC12)</f>
        <v>#VALUE!</v>
      </c>
      <c r="MD13" s="337"/>
      <c r="ME13" s="453" t="e">
        <f>IF(ME12&gt;9,ME12-9,ME12)</f>
        <v>#VALUE!</v>
      </c>
      <c r="MF13" s="453" t="e">
        <f t="shared" ref="MF13:MO14" si="238">IF(MF12&gt;9,MF12-9,MF12)</f>
        <v>#VALUE!</v>
      </c>
      <c r="MG13" s="453" t="e">
        <f t="shared" si="238"/>
        <v>#VALUE!</v>
      </c>
      <c r="MH13" s="453" t="e">
        <f t="shared" si="238"/>
        <v>#VALUE!</v>
      </c>
      <c r="MI13" s="453" t="e">
        <f t="shared" si="238"/>
        <v>#VALUE!</v>
      </c>
      <c r="MJ13" s="453" t="e">
        <f t="shared" si="238"/>
        <v>#VALUE!</v>
      </c>
      <c r="MK13" s="453" t="e">
        <f t="shared" si="238"/>
        <v>#VALUE!</v>
      </c>
      <c r="ML13" s="453" t="e">
        <f t="shared" si="238"/>
        <v>#VALUE!</v>
      </c>
      <c r="MM13" s="453" t="e">
        <f t="shared" si="238"/>
        <v>#VALUE!</v>
      </c>
      <c r="MN13" s="453" t="e">
        <f t="shared" si="238"/>
        <v>#VALUE!</v>
      </c>
      <c r="MO13" s="453" t="e">
        <f t="shared" si="238"/>
        <v>#VALUE!</v>
      </c>
      <c r="MP13" s="453" t="e">
        <f>IF(MP12&gt;9,MP12-9,MP12)</f>
        <v>#VALUE!</v>
      </c>
      <c r="MQ13" s="337"/>
      <c r="MR13" s="453" t="e">
        <f>IF(MR12&gt;9,MR12-9,MR12)</f>
        <v>#VALUE!</v>
      </c>
      <c r="MS13" s="453" t="e">
        <f t="shared" ref="MS13:NB14" si="239">IF(MS12&gt;9,MS12-9,MS12)</f>
        <v>#VALUE!</v>
      </c>
      <c r="MT13" s="453" t="e">
        <f t="shared" si="239"/>
        <v>#VALUE!</v>
      </c>
      <c r="MU13" s="453" t="e">
        <f t="shared" si="239"/>
        <v>#VALUE!</v>
      </c>
      <c r="MV13" s="453" t="e">
        <f t="shared" si="239"/>
        <v>#VALUE!</v>
      </c>
      <c r="MW13" s="453" t="e">
        <f t="shared" si="239"/>
        <v>#VALUE!</v>
      </c>
      <c r="MX13" s="453" t="e">
        <f t="shared" si="239"/>
        <v>#VALUE!</v>
      </c>
      <c r="MY13" s="453" t="e">
        <f t="shared" si="239"/>
        <v>#VALUE!</v>
      </c>
      <c r="MZ13" s="453" t="e">
        <f t="shared" si="239"/>
        <v>#VALUE!</v>
      </c>
      <c r="NA13" s="453" t="e">
        <f t="shared" si="239"/>
        <v>#VALUE!</v>
      </c>
      <c r="NB13" s="453" t="e">
        <f t="shared" si="239"/>
        <v>#VALUE!</v>
      </c>
      <c r="NC13" s="453" t="e">
        <f>IF(NC12&gt;9,NC12-9,NC12)</f>
        <v>#VALUE!</v>
      </c>
      <c r="ND13" s="337"/>
      <c r="NE13" s="453" t="e">
        <f>IF(NE12&gt;9,NE12-9,NE12)</f>
        <v>#VALUE!</v>
      </c>
      <c r="NF13" s="453" t="e">
        <f t="shared" ref="NF13:NO14" si="240">IF(NF12&gt;9,NF12-9,NF12)</f>
        <v>#VALUE!</v>
      </c>
      <c r="NG13" s="453" t="e">
        <f t="shared" si="240"/>
        <v>#VALUE!</v>
      </c>
      <c r="NH13" s="453" t="e">
        <f t="shared" si="240"/>
        <v>#VALUE!</v>
      </c>
      <c r="NI13" s="453" t="e">
        <f t="shared" si="240"/>
        <v>#VALUE!</v>
      </c>
      <c r="NJ13" s="453" t="e">
        <f t="shared" si="240"/>
        <v>#VALUE!</v>
      </c>
      <c r="NK13" s="453" t="e">
        <f t="shared" si="240"/>
        <v>#VALUE!</v>
      </c>
      <c r="NL13" s="453" t="e">
        <f t="shared" si="240"/>
        <v>#VALUE!</v>
      </c>
      <c r="NM13" s="453" t="e">
        <f t="shared" si="240"/>
        <v>#VALUE!</v>
      </c>
      <c r="NN13" s="453" t="e">
        <f t="shared" si="240"/>
        <v>#VALUE!</v>
      </c>
      <c r="NO13" s="453" t="e">
        <f t="shared" si="240"/>
        <v>#VALUE!</v>
      </c>
      <c r="NP13" s="453" t="e">
        <f>IF(NP12&gt;9,NP12-9,NP12)</f>
        <v>#VALUE!</v>
      </c>
      <c r="NQ13" s="337"/>
      <c r="NR13" s="453" t="e">
        <f>IF(NR12&gt;9,NR12-9,NR12)</f>
        <v>#VALUE!</v>
      </c>
      <c r="NS13" s="453" t="e">
        <f t="shared" ref="NS13:OB14" si="241">IF(NS12&gt;9,NS12-9,NS12)</f>
        <v>#VALUE!</v>
      </c>
      <c r="NT13" s="453" t="e">
        <f t="shared" si="241"/>
        <v>#VALUE!</v>
      </c>
      <c r="NU13" s="453" t="e">
        <f t="shared" si="241"/>
        <v>#VALUE!</v>
      </c>
      <c r="NV13" s="453" t="e">
        <f t="shared" si="241"/>
        <v>#VALUE!</v>
      </c>
      <c r="NW13" s="453" t="e">
        <f t="shared" si="241"/>
        <v>#VALUE!</v>
      </c>
      <c r="NX13" s="453" t="e">
        <f t="shared" si="241"/>
        <v>#VALUE!</v>
      </c>
      <c r="NY13" s="453" t="e">
        <f t="shared" si="241"/>
        <v>#VALUE!</v>
      </c>
      <c r="NZ13" s="453" t="e">
        <f t="shared" si="241"/>
        <v>#VALUE!</v>
      </c>
      <c r="OA13" s="453" t="e">
        <f t="shared" si="241"/>
        <v>#VALUE!</v>
      </c>
      <c r="OB13" s="453" t="e">
        <f t="shared" si="241"/>
        <v>#VALUE!</v>
      </c>
      <c r="OC13" s="453" t="e">
        <f>IF(OC12&gt;9,OC12-9,OC12)</f>
        <v>#VALUE!</v>
      </c>
      <c r="OD13" s="337"/>
      <c r="OE13" s="453" t="e">
        <f>IF(OE12&gt;9,OE12-9,OE12)</f>
        <v>#VALUE!</v>
      </c>
      <c r="OF13" s="453" t="e">
        <f t="shared" ref="OF13:OO14" si="242">IF(OF12&gt;9,OF12-9,OF12)</f>
        <v>#VALUE!</v>
      </c>
      <c r="OG13" s="453" t="e">
        <f t="shared" si="242"/>
        <v>#VALUE!</v>
      </c>
      <c r="OH13" s="453" t="e">
        <f t="shared" si="242"/>
        <v>#VALUE!</v>
      </c>
      <c r="OI13" s="453" t="e">
        <f t="shared" si="242"/>
        <v>#VALUE!</v>
      </c>
      <c r="OJ13" s="453" t="e">
        <f t="shared" si="242"/>
        <v>#VALUE!</v>
      </c>
      <c r="OK13" s="453" t="e">
        <f t="shared" si="242"/>
        <v>#VALUE!</v>
      </c>
      <c r="OL13" s="453" t="e">
        <f t="shared" si="242"/>
        <v>#VALUE!</v>
      </c>
      <c r="OM13" s="453" t="e">
        <f t="shared" si="242"/>
        <v>#VALUE!</v>
      </c>
      <c r="ON13" s="453" t="e">
        <f t="shared" si="242"/>
        <v>#VALUE!</v>
      </c>
      <c r="OO13" s="453" t="e">
        <f t="shared" si="242"/>
        <v>#VALUE!</v>
      </c>
      <c r="OP13" s="453" t="e">
        <f>IF(OP12&gt;9,OP12-9,OP12)</f>
        <v>#VALUE!</v>
      </c>
      <c r="OQ13" s="337"/>
      <c r="OR13" s="453" t="e">
        <f>IF(OR12&gt;9,OR12-9,OR12)</f>
        <v>#VALUE!</v>
      </c>
      <c r="OS13" s="453" t="e">
        <f t="shared" ref="OS13:PB14" si="243">IF(OS12&gt;9,OS12-9,OS12)</f>
        <v>#VALUE!</v>
      </c>
      <c r="OT13" s="453" t="e">
        <f t="shared" si="243"/>
        <v>#VALUE!</v>
      </c>
      <c r="OU13" s="453" t="e">
        <f t="shared" si="243"/>
        <v>#VALUE!</v>
      </c>
      <c r="OV13" s="453" t="e">
        <f t="shared" si="243"/>
        <v>#VALUE!</v>
      </c>
      <c r="OW13" s="453" t="e">
        <f t="shared" si="243"/>
        <v>#VALUE!</v>
      </c>
      <c r="OX13" s="453" t="e">
        <f t="shared" si="243"/>
        <v>#VALUE!</v>
      </c>
      <c r="OY13" s="453" t="e">
        <f t="shared" si="243"/>
        <v>#VALUE!</v>
      </c>
      <c r="OZ13" s="453" t="e">
        <f t="shared" si="243"/>
        <v>#VALUE!</v>
      </c>
      <c r="PA13" s="453" t="e">
        <f t="shared" si="243"/>
        <v>#VALUE!</v>
      </c>
      <c r="PB13" s="453" t="e">
        <f t="shared" si="243"/>
        <v>#VALUE!</v>
      </c>
      <c r="PC13" s="453" t="e">
        <f>IF(PC12&gt;9,PC12-9,PC12)</f>
        <v>#VALUE!</v>
      </c>
      <c r="PD13" s="337"/>
      <c r="PE13" s="453" t="e">
        <f>IF(PE12&gt;9,PE12-9,PE12)</f>
        <v>#VALUE!</v>
      </c>
      <c r="PF13" s="453" t="e">
        <f t="shared" ref="PF13:PO14" si="244">IF(PF12&gt;9,PF12-9,PF12)</f>
        <v>#VALUE!</v>
      </c>
      <c r="PG13" s="453" t="e">
        <f t="shared" si="244"/>
        <v>#VALUE!</v>
      </c>
      <c r="PH13" s="453" t="e">
        <f t="shared" si="244"/>
        <v>#VALUE!</v>
      </c>
      <c r="PI13" s="453" t="e">
        <f t="shared" si="244"/>
        <v>#VALUE!</v>
      </c>
      <c r="PJ13" s="453" t="e">
        <f t="shared" si="244"/>
        <v>#VALUE!</v>
      </c>
      <c r="PK13" s="453" t="e">
        <f t="shared" si="244"/>
        <v>#VALUE!</v>
      </c>
      <c r="PL13" s="453" t="e">
        <f t="shared" si="244"/>
        <v>#VALUE!</v>
      </c>
      <c r="PM13" s="453" t="e">
        <f t="shared" si="244"/>
        <v>#VALUE!</v>
      </c>
      <c r="PN13" s="453" t="e">
        <f t="shared" si="244"/>
        <v>#VALUE!</v>
      </c>
      <c r="PO13" s="453" t="e">
        <f t="shared" si="244"/>
        <v>#VALUE!</v>
      </c>
      <c r="PP13" s="453" t="e">
        <f>IF(PP12&gt;9,PP12-9,PP12)</f>
        <v>#VALUE!</v>
      </c>
      <c r="PQ13" s="337"/>
      <c r="PR13" s="453" t="e">
        <f>IF(PR12&gt;9,PR12-9,PR12)</f>
        <v>#VALUE!</v>
      </c>
      <c r="PS13" s="453" t="e">
        <f t="shared" ref="PS13:QB14" si="245">IF(PS12&gt;9,PS12-9,PS12)</f>
        <v>#VALUE!</v>
      </c>
      <c r="PT13" s="453" t="e">
        <f t="shared" si="245"/>
        <v>#VALUE!</v>
      </c>
      <c r="PU13" s="453" t="e">
        <f t="shared" si="245"/>
        <v>#VALUE!</v>
      </c>
      <c r="PV13" s="453" t="e">
        <f t="shared" si="245"/>
        <v>#VALUE!</v>
      </c>
      <c r="PW13" s="453" t="e">
        <f t="shared" si="245"/>
        <v>#VALUE!</v>
      </c>
      <c r="PX13" s="453" t="e">
        <f t="shared" si="245"/>
        <v>#VALUE!</v>
      </c>
      <c r="PY13" s="453" t="e">
        <f t="shared" si="245"/>
        <v>#VALUE!</v>
      </c>
      <c r="PZ13" s="453" t="e">
        <f t="shared" si="245"/>
        <v>#VALUE!</v>
      </c>
      <c r="QA13" s="453" t="e">
        <f t="shared" si="245"/>
        <v>#VALUE!</v>
      </c>
      <c r="QB13" s="453" t="e">
        <f t="shared" si="245"/>
        <v>#VALUE!</v>
      </c>
      <c r="QC13" s="453" t="e">
        <f>IF(QC12&gt;9,QC12-9,QC12)</f>
        <v>#VALUE!</v>
      </c>
      <c r="QD13" s="337"/>
      <c r="QE13" s="453" t="e">
        <f>IF(QE12&gt;9,QE12-9,QE12)</f>
        <v>#VALUE!</v>
      </c>
      <c r="QF13" s="453" t="e">
        <f t="shared" ref="QF13:QO14" si="246">IF(QF12&gt;9,QF12-9,QF12)</f>
        <v>#VALUE!</v>
      </c>
      <c r="QG13" s="453" t="e">
        <f t="shared" si="246"/>
        <v>#VALUE!</v>
      </c>
      <c r="QH13" s="453" t="e">
        <f t="shared" si="246"/>
        <v>#VALUE!</v>
      </c>
      <c r="QI13" s="453" t="e">
        <f t="shared" si="246"/>
        <v>#VALUE!</v>
      </c>
      <c r="QJ13" s="453" t="e">
        <f t="shared" si="246"/>
        <v>#VALUE!</v>
      </c>
      <c r="QK13" s="453" t="e">
        <f t="shared" si="246"/>
        <v>#VALUE!</v>
      </c>
      <c r="QL13" s="453" t="e">
        <f t="shared" si="246"/>
        <v>#VALUE!</v>
      </c>
      <c r="QM13" s="453" t="e">
        <f t="shared" si="246"/>
        <v>#VALUE!</v>
      </c>
      <c r="QN13" s="453" t="e">
        <f t="shared" si="246"/>
        <v>#VALUE!</v>
      </c>
      <c r="QO13" s="453" t="e">
        <f t="shared" si="246"/>
        <v>#VALUE!</v>
      </c>
      <c r="QP13" s="453" t="e">
        <f>IF(QP12&gt;9,QP12-9,QP12)</f>
        <v>#VALUE!</v>
      </c>
      <c r="QQ13" s="337"/>
      <c r="QR13" s="453" t="e">
        <f>IF(QR12&gt;9,QR12-9,QR12)</f>
        <v>#VALUE!</v>
      </c>
      <c r="QS13" s="453" t="e">
        <f t="shared" ref="QS13:RB14" si="247">IF(QS12&gt;9,QS12-9,QS12)</f>
        <v>#VALUE!</v>
      </c>
      <c r="QT13" s="453" t="e">
        <f t="shared" si="247"/>
        <v>#VALUE!</v>
      </c>
      <c r="QU13" s="453" t="e">
        <f t="shared" si="247"/>
        <v>#VALUE!</v>
      </c>
      <c r="QV13" s="453" t="e">
        <f t="shared" si="247"/>
        <v>#VALUE!</v>
      </c>
      <c r="QW13" s="453" t="e">
        <f t="shared" si="247"/>
        <v>#VALUE!</v>
      </c>
      <c r="QX13" s="453" t="e">
        <f t="shared" si="247"/>
        <v>#VALUE!</v>
      </c>
      <c r="QY13" s="453" t="e">
        <f t="shared" si="247"/>
        <v>#VALUE!</v>
      </c>
      <c r="QZ13" s="453" t="e">
        <f t="shared" si="247"/>
        <v>#VALUE!</v>
      </c>
      <c r="RA13" s="453" t="e">
        <f t="shared" si="247"/>
        <v>#VALUE!</v>
      </c>
      <c r="RB13" s="453" t="e">
        <f t="shared" si="247"/>
        <v>#VALUE!</v>
      </c>
      <c r="RC13" s="453" t="e">
        <f>IF(RC12&gt;9,RC12-9,RC12)</f>
        <v>#VALUE!</v>
      </c>
      <c r="RD13" s="337"/>
      <c r="RE13" s="453" t="e">
        <f>IF(RE12&gt;9,RE12-9,RE12)</f>
        <v>#VALUE!</v>
      </c>
      <c r="RF13" s="453" t="e">
        <f t="shared" ref="RF13:RO14" si="248">IF(RF12&gt;9,RF12-9,RF12)</f>
        <v>#VALUE!</v>
      </c>
      <c r="RG13" s="453" t="e">
        <f t="shared" si="248"/>
        <v>#VALUE!</v>
      </c>
      <c r="RH13" s="453" t="e">
        <f t="shared" si="248"/>
        <v>#VALUE!</v>
      </c>
      <c r="RI13" s="453" t="e">
        <f t="shared" si="248"/>
        <v>#VALUE!</v>
      </c>
      <c r="RJ13" s="453" t="e">
        <f t="shared" si="248"/>
        <v>#VALUE!</v>
      </c>
      <c r="RK13" s="453" t="e">
        <f t="shared" si="248"/>
        <v>#VALUE!</v>
      </c>
      <c r="RL13" s="453" t="e">
        <f t="shared" si="248"/>
        <v>#VALUE!</v>
      </c>
      <c r="RM13" s="453" t="e">
        <f t="shared" si="248"/>
        <v>#VALUE!</v>
      </c>
      <c r="RN13" s="453" t="e">
        <f t="shared" si="248"/>
        <v>#VALUE!</v>
      </c>
      <c r="RO13" s="453" t="e">
        <f t="shared" si="248"/>
        <v>#VALUE!</v>
      </c>
      <c r="RP13" s="453" t="e">
        <f>IF(RP12&gt;9,RP12-9,RP12)</f>
        <v>#VALUE!</v>
      </c>
      <c r="RQ13" s="337"/>
      <c r="RR13" s="453" t="e">
        <f>IF(RR12&gt;9,RR12-9,RR12)</f>
        <v>#VALUE!</v>
      </c>
      <c r="RS13" s="453" t="e">
        <f t="shared" ref="RS13:SB14" si="249">IF(RS12&gt;9,RS12-9,RS12)</f>
        <v>#VALUE!</v>
      </c>
      <c r="RT13" s="453" t="e">
        <f t="shared" si="249"/>
        <v>#VALUE!</v>
      </c>
      <c r="RU13" s="453" t="e">
        <f t="shared" si="249"/>
        <v>#VALUE!</v>
      </c>
      <c r="RV13" s="453" t="e">
        <f t="shared" si="249"/>
        <v>#VALUE!</v>
      </c>
      <c r="RW13" s="453" t="e">
        <f t="shared" si="249"/>
        <v>#VALUE!</v>
      </c>
      <c r="RX13" s="453" t="e">
        <f t="shared" si="249"/>
        <v>#VALUE!</v>
      </c>
      <c r="RY13" s="453" t="e">
        <f t="shared" si="249"/>
        <v>#VALUE!</v>
      </c>
      <c r="RZ13" s="453" t="e">
        <f t="shared" si="249"/>
        <v>#VALUE!</v>
      </c>
      <c r="SA13" s="453" t="e">
        <f t="shared" si="249"/>
        <v>#VALUE!</v>
      </c>
      <c r="SB13" s="453" t="e">
        <f t="shared" si="249"/>
        <v>#VALUE!</v>
      </c>
      <c r="SC13" s="453" t="e">
        <f>IF(SC12&gt;9,SC12-9,SC12)</f>
        <v>#VALUE!</v>
      </c>
      <c r="SD13" s="337"/>
      <c r="SE13" s="453" t="e">
        <f>IF(SE12&gt;9,SE12-9,SE12)</f>
        <v>#VALUE!</v>
      </c>
      <c r="SF13" s="453" t="e">
        <f t="shared" ref="SF13:SO14" si="250">IF(SF12&gt;9,SF12-9,SF12)</f>
        <v>#VALUE!</v>
      </c>
      <c r="SG13" s="453" t="e">
        <f t="shared" si="250"/>
        <v>#VALUE!</v>
      </c>
      <c r="SH13" s="453" t="e">
        <f t="shared" si="250"/>
        <v>#VALUE!</v>
      </c>
      <c r="SI13" s="453" t="e">
        <f t="shared" si="250"/>
        <v>#VALUE!</v>
      </c>
      <c r="SJ13" s="453" t="e">
        <f t="shared" si="250"/>
        <v>#VALUE!</v>
      </c>
      <c r="SK13" s="453" t="e">
        <f t="shared" si="250"/>
        <v>#VALUE!</v>
      </c>
      <c r="SL13" s="453" t="e">
        <f t="shared" si="250"/>
        <v>#VALUE!</v>
      </c>
      <c r="SM13" s="453" t="e">
        <f t="shared" si="250"/>
        <v>#VALUE!</v>
      </c>
      <c r="SN13" s="453" t="e">
        <f t="shared" si="250"/>
        <v>#VALUE!</v>
      </c>
      <c r="SO13" s="453" t="e">
        <f t="shared" si="250"/>
        <v>#VALUE!</v>
      </c>
      <c r="SP13" s="453" t="e">
        <f>IF(SP12&gt;9,SP12-9,SP12)</f>
        <v>#VALUE!</v>
      </c>
      <c r="SQ13" s="337"/>
      <c r="SR13" s="453" t="e">
        <f>IF(SR12&gt;9,SR12-9,SR12)</f>
        <v>#VALUE!</v>
      </c>
      <c r="SS13" s="453" t="e">
        <f t="shared" ref="SS13:TB14" si="251">IF(SS12&gt;9,SS12-9,SS12)</f>
        <v>#VALUE!</v>
      </c>
      <c r="ST13" s="453" t="e">
        <f t="shared" si="251"/>
        <v>#VALUE!</v>
      </c>
      <c r="SU13" s="453" t="e">
        <f t="shared" si="251"/>
        <v>#VALUE!</v>
      </c>
      <c r="SV13" s="453" t="e">
        <f t="shared" si="251"/>
        <v>#VALUE!</v>
      </c>
      <c r="SW13" s="453" t="e">
        <f t="shared" si="251"/>
        <v>#VALUE!</v>
      </c>
      <c r="SX13" s="453" t="e">
        <f t="shared" si="251"/>
        <v>#VALUE!</v>
      </c>
      <c r="SY13" s="453" t="e">
        <f t="shared" si="251"/>
        <v>#VALUE!</v>
      </c>
      <c r="SZ13" s="453" t="e">
        <f t="shared" si="251"/>
        <v>#VALUE!</v>
      </c>
      <c r="TA13" s="453" t="e">
        <f t="shared" si="251"/>
        <v>#VALUE!</v>
      </c>
      <c r="TB13" s="453" t="e">
        <f t="shared" si="251"/>
        <v>#VALUE!</v>
      </c>
      <c r="TC13" s="453" t="e">
        <f>IF(TC12&gt;9,TC12-9,TC12)</f>
        <v>#VALUE!</v>
      </c>
      <c r="TD13" s="337"/>
      <c r="TE13" s="453" t="e">
        <f>IF(TE12&gt;9,TE12-9,TE12)</f>
        <v>#VALUE!</v>
      </c>
      <c r="TF13" s="453" t="e">
        <f t="shared" ref="TF13:TO14" si="252">IF(TF12&gt;9,TF12-9,TF12)</f>
        <v>#VALUE!</v>
      </c>
      <c r="TG13" s="453" t="e">
        <f t="shared" si="252"/>
        <v>#VALUE!</v>
      </c>
      <c r="TH13" s="453" t="e">
        <f t="shared" si="252"/>
        <v>#VALUE!</v>
      </c>
      <c r="TI13" s="453" t="e">
        <f t="shared" si="252"/>
        <v>#VALUE!</v>
      </c>
      <c r="TJ13" s="453" t="e">
        <f t="shared" si="252"/>
        <v>#VALUE!</v>
      </c>
      <c r="TK13" s="453" t="e">
        <f t="shared" si="252"/>
        <v>#VALUE!</v>
      </c>
      <c r="TL13" s="453" t="e">
        <f t="shared" si="252"/>
        <v>#VALUE!</v>
      </c>
      <c r="TM13" s="453" t="e">
        <f t="shared" si="252"/>
        <v>#VALUE!</v>
      </c>
      <c r="TN13" s="453" t="e">
        <f t="shared" si="252"/>
        <v>#VALUE!</v>
      </c>
      <c r="TO13" s="453" t="e">
        <f t="shared" si="252"/>
        <v>#VALUE!</v>
      </c>
      <c r="TP13" s="453" t="e">
        <f>IF(TP12&gt;9,TP12-9,TP12)</f>
        <v>#VALUE!</v>
      </c>
      <c r="TQ13" s="337"/>
      <c r="TR13" s="453" t="e">
        <f>IF(TR12&gt;9,TR12-9,TR12)</f>
        <v>#VALUE!</v>
      </c>
      <c r="TS13" s="453" t="e">
        <f t="shared" ref="TS13:UB14" si="253">IF(TS12&gt;9,TS12-9,TS12)</f>
        <v>#VALUE!</v>
      </c>
      <c r="TT13" s="453" t="e">
        <f t="shared" si="253"/>
        <v>#VALUE!</v>
      </c>
      <c r="TU13" s="453" t="e">
        <f t="shared" si="253"/>
        <v>#VALUE!</v>
      </c>
      <c r="TV13" s="453" t="e">
        <f t="shared" si="253"/>
        <v>#VALUE!</v>
      </c>
      <c r="TW13" s="453" t="e">
        <f t="shared" si="253"/>
        <v>#VALUE!</v>
      </c>
      <c r="TX13" s="453" t="e">
        <f t="shared" si="253"/>
        <v>#VALUE!</v>
      </c>
      <c r="TY13" s="453" t="e">
        <f t="shared" si="253"/>
        <v>#VALUE!</v>
      </c>
      <c r="TZ13" s="453" t="e">
        <f t="shared" si="253"/>
        <v>#VALUE!</v>
      </c>
      <c r="UA13" s="453" t="e">
        <f t="shared" si="253"/>
        <v>#VALUE!</v>
      </c>
      <c r="UB13" s="453" t="e">
        <f t="shared" si="253"/>
        <v>#VALUE!</v>
      </c>
      <c r="UC13" s="453" t="e">
        <f>IF(UC12&gt;9,UC12-9,UC12)</f>
        <v>#VALUE!</v>
      </c>
      <c r="UD13" s="337"/>
      <c r="UE13" s="453" t="e">
        <f>IF(UE12&gt;9,UE12-9,UE12)</f>
        <v>#VALUE!</v>
      </c>
      <c r="UF13" s="453" t="e">
        <f t="shared" ref="UF13:UO14" si="254">IF(UF12&gt;9,UF12-9,UF12)</f>
        <v>#VALUE!</v>
      </c>
      <c r="UG13" s="453" t="e">
        <f t="shared" si="254"/>
        <v>#VALUE!</v>
      </c>
      <c r="UH13" s="453" t="e">
        <f t="shared" si="254"/>
        <v>#VALUE!</v>
      </c>
      <c r="UI13" s="453" t="e">
        <f t="shared" si="254"/>
        <v>#VALUE!</v>
      </c>
      <c r="UJ13" s="453" t="e">
        <f t="shared" si="254"/>
        <v>#VALUE!</v>
      </c>
      <c r="UK13" s="453" t="e">
        <f t="shared" si="254"/>
        <v>#VALUE!</v>
      </c>
      <c r="UL13" s="453" t="e">
        <f t="shared" si="254"/>
        <v>#VALUE!</v>
      </c>
      <c r="UM13" s="453" t="e">
        <f t="shared" si="254"/>
        <v>#VALUE!</v>
      </c>
      <c r="UN13" s="453" t="e">
        <f t="shared" si="254"/>
        <v>#VALUE!</v>
      </c>
      <c r="UO13" s="453" t="e">
        <f t="shared" si="254"/>
        <v>#VALUE!</v>
      </c>
      <c r="UP13" s="453" t="e">
        <f>IF(UP12&gt;9,UP12-9,UP12)</f>
        <v>#VALUE!</v>
      </c>
      <c r="UQ13" s="337"/>
      <c r="UR13" s="453" t="e">
        <f>IF(UR12&gt;9,UR12-9,UR12)</f>
        <v>#VALUE!</v>
      </c>
      <c r="US13" s="453" t="e">
        <f t="shared" ref="US13:VB14" si="255">IF(US12&gt;9,US12-9,US12)</f>
        <v>#VALUE!</v>
      </c>
      <c r="UT13" s="453" t="e">
        <f t="shared" si="255"/>
        <v>#VALUE!</v>
      </c>
      <c r="UU13" s="453" t="e">
        <f t="shared" si="255"/>
        <v>#VALUE!</v>
      </c>
      <c r="UV13" s="453" t="e">
        <f t="shared" si="255"/>
        <v>#VALUE!</v>
      </c>
      <c r="UW13" s="453" t="e">
        <f t="shared" si="255"/>
        <v>#VALUE!</v>
      </c>
      <c r="UX13" s="453" t="e">
        <f t="shared" si="255"/>
        <v>#VALUE!</v>
      </c>
      <c r="UY13" s="453" t="e">
        <f t="shared" si="255"/>
        <v>#VALUE!</v>
      </c>
      <c r="UZ13" s="453" t="e">
        <f t="shared" si="255"/>
        <v>#VALUE!</v>
      </c>
      <c r="VA13" s="453" t="e">
        <f t="shared" si="255"/>
        <v>#VALUE!</v>
      </c>
      <c r="VB13" s="453" t="e">
        <f t="shared" si="255"/>
        <v>#VALUE!</v>
      </c>
      <c r="VC13" s="453" t="e">
        <f>IF(VC12&gt;9,VC12-9,VC12)</f>
        <v>#VALUE!</v>
      </c>
      <c r="VD13" s="337"/>
      <c r="VE13" s="453" t="e">
        <f>IF(VE12&gt;9,VE12-9,VE12)</f>
        <v>#VALUE!</v>
      </c>
      <c r="VF13" s="453" t="e">
        <f t="shared" ref="VF13:VO14" si="256">IF(VF12&gt;9,VF12-9,VF12)</f>
        <v>#VALUE!</v>
      </c>
      <c r="VG13" s="453" t="e">
        <f t="shared" si="256"/>
        <v>#VALUE!</v>
      </c>
      <c r="VH13" s="453" t="e">
        <f t="shared" si="256"/>
        <v>#VALUE!</v>
      </c>
      <c r="VI13" s="453" t="e">
        <f t="shared" si="256"/>
        <v>#VALUE!</v>
      </c>
      <c r="VJ13" s="453" t="e">
        <f t="shared" si="256"/>
        <v>#VALUE!</v>
      </c>
      <c r="VK13" s="453" t="e">
        <f t="shared" si="256"/>
        <v>#VALUE!</v>
      </c>
      <c r="VL13" s="453" t="e">
        <f t="shared" si="256"/>
        <v>#VALUE!</v>
      </c>
      <c r="VM13" s="453" t="e">
        <f t="shared" si="256"/>
        <v>#VALUE!</v>
      </c>
      <c r="VN13" s="453" t="e">
        <f t="shared" si="256"/>
        <v>#VALUE!</v>
      </c>
      <c r="VO13" s="453" t="e">
        <f t="shared" si="256"/>
        <v>#VALUE!</v>
      </c>
      <c r="VP13" s="453" t="e">
        <f>IF(VP12&gt;9,VP12-9,VP12)</f>
        <v>#VALUE!</v>
      </c>
      <c r="VQ13" s="337"/>
      <c r="VR13" s="453" t="e">
        <f>IF(VR12&gt;9,VR12-9,VR12)</f>
        <v>#VALUE!</v>
      </c>
      <c r="VS13" s="453" t="e">
        <f t="shared" ref="VS13:WB14" si="257">IF(VS12&gt;9,VS12-9,VS12)</f>
        <v>#VALUE!</v>
      </c>
      <c r="VT13" s="453" t="e">
        <f t="shared" si="257"/>
        <v>#VALUE!</v>
      </c>
      <c r="VU13" s="453" t="e">
        <f t="shared" si="257"/>
        <v>#VALUE!</v>
      </c>
      <c r="VV13" s="453" t="e">
        <f t="shared" si="257"/>
        <v>#VALUE!</v>
      </c>
      <c r="VW13" s="453" t="e">
        <f t="shared" si="257"/>
        <v>#VALUE!</v>
      </c>
      <c r="VX13" s="453" t="e">
        <f t="shared" si="257"/>
        <v>#VALUE!</v>
      </c>
      <c r="VY13" s="453" t="e">
        <f t="shared" si="257"/>
        <v>#VALUE!</v>
      </c>
      <c r="VZ13" s="453" t="e">
        <f t="shared" si="257"/>
        <v>#VALUE!</v>
      </c>
      <c r="WA13" s="453" t="e">
        <f t="shared" si="257"/>
        <v>#VALUE!</v>
      </c>
      <c r="WB13" s="453" t="e">
        <f t="shared" si="257"/>
        <v>#VALUE!</v>
      </c>
      <c r="WC13" s="453" t="e">
        <f>IF(WC12&gt;9,WC12-9,WC12)</f>
        <v>#VALUE!</v>
      </c>
      <c r="WD13" s="337"/>
      <c r="WE13" s="453" t="e">
        <f>IF(WE12&gt;9,WE12-9,WE12)</f>
        <v>#VALUE!</v>
      </c>
      <c r="WF13" s="453" t="e">
        <f t="shared" ref="WF13:WO14" si="258">IF(WF12&gt;9,WF12-9,WF12)</f>
        <v>#VALUE!</v>
      </c>
      <c r="WG13" s="453" t="e">
        <f t="shared" si="258"/>
        <v>#VALUE!</v>
      </c>
      <c r="WH13" s="453" t="e">
        <f t="shared" si="258"/>
        <v>#VALUE!</v>
      </c>
      <c r="WI13" s="453" t="e">
        <f t="shared" si="258"/>
        <v>#VALUE!</v>
      </c>
      <c r="WJ13" s="453" t="e">
        <f t="shared" si="258"/>
        <v>#VALUE!</v>
      </c>
      <c r="WK13" s="453" t="e">
        <f t="shared" si="258"/>
        <v>#VALUE!</v>
      </c>
      <c r="WL13" s="453" t="e">
        <f t="shared" si="258"/>
        <v>#VALUE!</v>
      </c>
      <c r="WM13" s="453" t="e">
        <f t="shared" si="258"/>
        <v>#VALUE!</v>
      </c>
      <c r="WN13" s="453" t="e">
        <f t="shared" si="258"/>
        <v>#VALUE!</v>
      </c>
      <c r="WO13" s="453" t="e">
        <f t="shared" si="258"/>
        <v>#VALUE!</v>
      </c>
      <c r="WP13" s="453" t="e">
        <f>IF(WP12&gt;9,WP12-9,WP12)</f>
        <v>#VALUE!</v>
      </c>
      <c r="WQ13" s="337"/>
      <c r="WR13" s="453" t="e">
        <f>IF(WR12&gt;9,WR12-9,WR12)</f>
        <v>#VALUE!</v>
      </c>
      <c r="WS13" s="453" t="e">
        <f t="shared" ref="WS13:XB14" si="259">IF(WS12&gt;9,WS12-9,WS12)</f>
        <v>#VALUE!</v>
      </c>
      <c r="WT13" s="453" t="e">
        <f t="shared" si="259"/>
        <v>#VALUE!</v>
      </c>
      <c r="WU13" s="453" t="e">
        <f t="shared" si="259"/>
        <v>#VALUE!</v>
      </c>
      <c r="WV13" s="453" t="e">
        <f t="shared" si="259"/>
        <v>#VALUE!</v>
      </c>
      <c r="WW13" s="453" t="e">
        <f t="shared" si="259"/>
        <v>#VALUE!</v>
      </c>
      <c r="WX13" s="453" t="e">
        <f t="shared" si="259"/>
        <v>#VALUE!</v>
      </c>
      <c r="WY13" s="453" t="e">
        <f t="shared" si="259"/>
        <v>#VALUE!</v>
      </c>
      <c r="WZ13" s="453" t="e">
        <f t="shared" si="259"/>
        <v>#VALUE!</v>
      </c>
      <c r="XA13" s="453" t="e">
        <f t="shared" si="259"/>
        <v>#VALUE!</v>
      </c>
      <c r="XB13" s="453" t="e">
        <f t="shared" si="259"/>
        <v>#VALUE!</v>
      </c>
      <c r="XC13" s="453" t="e">
        <f>IF(XC12&gt;9,XC12-9,XC12)</f>
        <v>#VALUE!</v>
      </c>
      <c r="XD13" s="337"/>
      <c r="XE13" s="453" t="e">
        <f>IF(XE12&gt;9,XE12-9,XE12)</f>
        <v>#VALUE!</v>
      </c>
      <c r="XF13" s="453" t="e">
        <f t="shared" ref="XF13:XO14" si="260">IF(XF12&gt;9,XF12-9,XF12)</f>
        <v>#VALUE!</v>
      </c>
      <c r="XG13" s="453" t="e">
        <f t="shared" si="260"/>
        <v>#VALUE!</v>
      </c>
      <c r="XH13" s="453" t="e">
        <f t="shared" si="260"/>
        <v>#VALUE!</v>
      </c>
      <c r="XI13" s="453" t="e">
        <f t="shared" si="260"/>
        <v>#VALUE!</v>
      </c>
      <c r="XJ13" s="453" t="e">
        <f t="shared" si="260"/>
        <v>#VALUE!</v>
      </c>
      <c r="XK13" s="453" t="e">
        <f t="shared" si="260"/>
        <v>#VALUE!</v>
      </c>
      <c r="XL13" s="453" t="e">
        <f t="shared" si="260"/>
        <v>#VALUE!</v>
      </c>
      <c r="XM13" s="453" t="e">
        <f t="shared" si="260"/>
        <v>#VALUE!</v>
      </c>
      <c r="XN13" s="453" t="e">
        <f t="shared" si="260"/>
        <v>#VALUE!</v>
      </c>
      <c r="XO13" s="453" t="e">
        <f t="shared" si="260"/>
        <v>#VALUE!</v>
      </c>
      <c r="XP13" s="453" t="e">
        <f>IF(XP12&gt;9,XP12-9,XP12)</f>
        <v>#VALUE!</v>
      </c>
      <c r="XQ13" s="337"/>
      <c r="XR13" s="453" t="e">
        <f>IF(XR12&gt;9,XR12-9,XR12)</f>
        <v>#VALUE!</v>
      </c>
      <c r="XS13" s="453" t="e">
        <f t="shared" ref="XS13:YB14" si="261">IF(XS12&gt;9,XS12-9,XS12)</f>
        <v>#VALUE!</v>
      </c>
      <c r="XT13" s="453" t="e">
        <f t="shared" si="261"/>
        <v>#VALUE!</v>
      </c>
      <c r="XU13" s="453" t="e">
        <f t="shared" si="261"/>
        <v>#VALUE!</v>
      </c>
      <c r="XV13" s="453" t="e">
        <f t="shared" si="261"/>
        <v>#VALUE!</v>
      </c>
      <c r="XW13" s="453" t="e">
        <f t="shared" si="261"/>
        <v>#VALUE!</v>
      </c>
      <c r="XX13" s="453" t="e">
        <f t="shared" si="261"/>
        <v>#VALUE!</v>
      </c>
      <c r="XY13" s="453" t="e">
        <f t="shared" si="261"/>
        <v>#VALUE!</v>
      </c>
      <c r="XZ13" s="453" t="e">
        <f t="shared" si="261"/>
        <v>#VALUE!</v>
      </c>
      <c r="YA13" s="453" t="e">
        <f t="shared" si="261"/>
        <v>#VALUE!</v>
      </c>
      <c r="YB13" s="453" t="e">
        <f t="shared" si="261"/>
        <v>#VALUE!</v>
      </c>
      <c r="YC13" s="453" t="e">
        <f>IF(YC12&gt;9,YC12-9,YC12)</f>
        <v>#VALUE!</v>
      </c>
      <c r="YD13" s="337"/>
      <c r="YE13" s="453" t="e">
        <f>IF(YE12&gt;9,YE12-9,YE12)</f>
        <v>#VALUE!</v>
      </c>
      <c r="YF13" s="453" t="e">
        <f t="shared" ref="YF13:YO14" si="262">IF(YF12&gt;9,YF12-9,YF12)</f>
        <v>#VALUE!</v>
      </c>
      <c r="YG13" s="453" t="e">
        <f t="shared" si="262"/>
        <v>#VALUE!</v>
      </c>
      <c r="YH13" s="453" t="e">
        <f t="shared" si="262"/>
        <v>#VALUE!</v>
      </c>
      <c r="YI13" s="453" t="e">
        <f t="shared" si="262"/>
        <v>#VALUE!</v>
      </c>
      <c r="YJ13" s="453" t="e">
        <f t="shared" si="262"/>
        <v>#VALUE!</v>
      </c>
      <c r="YK13" s="453" t="e">
        <f t="shared" si="262"/>
        <v>#VALUE!</v>
      </c>
      <c r="YL13" s="453" t="e">
        <f t="shared" si="262"/>
        <v>#VALUE!</v>
      </c>
      <c r="YM13" s="453" t="e">
        <f t="shared" si="262"/>
        <v>#VALUE!</v>
      </c>
      <c r="YN13" s="453" t="e">
        <f t="shared" si="262"/>
        <v>#VALUE!</v>
      </c>
      <c r="YO13" s="453" t="e">
        <f t="shared" si="262"/>
        <v>#VALUE!</v>
      </c>
      <c r="YP13" s="453" t="e">
        <f>IF(YP12&gt;9,YP12-9,YP12)</f>
        <v>#VALUE!</v>
      </c>
      <c r="YQ13" s="337"/>
      <c r="YR13" s="453" t="e">
        <f>IF(YR12&gt;9,YR12-9,YR12)</f>
        <v>#VALUE!</v>
      </c>
      <c r="YS13" s="453" t="e">
        <f t="shared" ref="YS13:ZB14" si="263">IF(YS12&gt;9,YS12-9,YS12)</f>
        <v>#VALUE!</v>
      </c>
      <c r="YT13" s="453" t="e">
        <f t="shared" si="263"/>
        <v>#VALUE!</v>
      </c>
      <c r="YU13" s="453" t="e">
        <f t="shared" si="263"/>
        <v>#VALUE!</v>
      </c>
      <c r="YV13" s="453" t="e">
        <f t="shared" si="263"/>
        <v>#VALUE!</v>
      </c>
      <c r="YW13" s="453" t="e">
        <f t="shared" si="263"/>
        <v>#VALUE!</v>
      </c>
      <c r="YX13" s="453" t="e">
        <f t="shared" si="263"/>
        <v>#VALUE!</v>
      </c>
      <c r="YY13" s="453" t="e">
        <f t="shared" si="263"/>
        <v>#VALUE!</v>
      </c>
      <c r="YZ13" s="453" t="e">
        <f t="shared" si="263"/>
        <v>#VALUE!</v>
      </c>
      <c r="ZA13" s="453" t="e">
        <f t="shared" si="263"/>
        <v>#VALUE!</v>
      </c>
      <c r="ZB13" s="453" t="e">
        <f t="shared" si="263"/>
        <v>#VALUE!</v>
      </c>
      <c r="ZC13" s="453" t="e">
        <f>IF(ZC12&gt;9,ZC12-9,ZC12)</f>
        <v>#VALUE!</v>
      </c>
      <c r="ZD13" s="337"/>
      <c r="ZE13" s="453" t="e">
        <f>IF(ZE12&gt;9,ZE12-9,ZE12)</f>
        <v>#VALUE!</v>
      </c>
      <c r="ZF13" s="453" t="e">
        <f t="shared" ref="ZF13:ZO14" si="264">IF(ZF12&gt;9,ZF12-9,ZF12)</f>
        <v>#VALUE!</v>
      </c>
      <c r="ZG13" s="453" t="e">
        <f t="shared" si="264"/>
        <v>#VALUE!</v>
      </c>
      <c r="ZH13" s="453" t="e">
        <f t="shared" si="264"/>
        <v>#VALUE!</v>
      </c>
      <c r="ZI13" s="453" t="e">
        <f t="shared" si="264"/>
        <v>#VALUE!</v>
      </c>
      <c r="ZJ13" s="453" t="e">
        <f t="shared" si="264"/>
        <v>#VALUE!</v>
      </c>
      <c r="ZK13" s="453" t="e">
        <f t="shared" si="264"/>
        <v>#VALUE!</v>
      </c>
      <c r="ZL13" s="453" t="e">
        <f t="shared" si="264"/>
        <v>#VALUE!</v>
      </c>
      <c r="ZM13" s="453" t="e">
        <f t="shared" si="264"/>
        <v>#VALUE!</v>
      </c>
      <c r="ZN13" s="453" t="e">
        <f t="shared" si="264"/>
        <v>#VALUE!</v>
      </c>
      <c r="ZO13" s="453" t="e">
        <f t="shared" si="264"/>
        <v>#VALUE!</v>
      </c>
      <c r="ZP13" s="453" t="e">
        <f>IF(ZP12&gt;9,ZP12-9,ZP12)</f>
        <v>#VALUE!</v>
      </c>
      <c r="ZQ13" s="337"/>
      <c r="ZR13" s="453" t="e">
        <f>IF(ZR12&gt;9,ZR12-9,ZR12)</f>
        <v>#VALUE!</v>
      </c>
      <c r="ZS13" s="453" t="e">
        <f t="shared" ref="ZS13:AAB14" si="265">IF(ZS12&gt;9,ZS12-9,ZS12)</f>
        <v>#VALUE!</v>
      </c>
      <c r="ZT13" s="453" t="e">
        <f t="shared" si="265"/>
        <v>#VALUE!</v>
      </c>
      <c r="ZU13" s="453" t="e">
        <f t="shared" si="265"/>
        <v>#VALUE!</v>
      </c>
      <c r="ZV13" s="453" t="e">
        <f t="shared" si="265"/>
        <v>#VALUE!</v>
      </c>
      <c r="ZW13" s="453" t="e">
        <f t="shared" si="265"/>
        <v>#VALUE!</v>
      </c>
      <c r="ZX13" s="453" t="e">
        <f t="shared" si="265"/>
        <v>#VALUE!</v>
      </c>
      <c r="ZY13" s="453" t="e">
        <f t="shared" si="265"/>
        <v>#VALUE!</v>
      </c>
      <c r="ZZ13" s="453" t="e">
        <f t="shared" si="265"/>
        <v>#VALUE!</v>
      </c>
      <c r="AAA13" s="453" t="e">
        <f t="shared" si="265"/>
        <v>#VALUE!</v>
      </c>
      <c r="AAB13" s="453" t="e">
        <f t="shared" si="265"/>
        <v>#VALUE!</v>
      </c>
      <c r="AAC13" s="453" t="e">
        <f>IF(AAC12&gt;9,AAC12-9,AAC12)</f>
        <v>#VALUE!</v>
      </c>
      <c r="AAD13" s="337"/>
      <c r="AAE13" s="453" t="e">
        <f>IF(AAE12&gt;9,AAE12-9,AAE12)</f>
        <v>#VALUE!</v>
      </c>
      <c r="AAF13" s="453" t="e">
        <f t="shared" ref="AAF13:AAO14" si="266">IF(AAF12&gt;9,AAF12-9,AAF12)</f>
        <v>#VALUE!</v>
      </c>
      <c r="AAG13" s="453" t="e">
        <f t="shared" si="266"/>
        <v>#VALUE!</v>
      </c>
      <c r="AAH13" s="453" t="e">
        <f t="shared" si="266"/>
        <v>#VALUE!</v>
      </c>
      <c r="AAI13" s="453" t="e">
        <f t="shared" si="266"/>
        <v>#VALUE!</v>
      </c>
      <c r="AAJ13" s="453" t="e">
        <f t="shared" si="266"/>
        <v>#VALUE!</v>
      </c>
      <c r="AAK13" s="453" t="e">
        <f t="shared" si="266"/>
        <v>#VALUE!</v>
      </c>
      <c r="AAL13" s="453" t="e">
        <f t="shared" si="266"/>
        <v>#VALUE!</v>
      </c>
      <c r="AAM13" s="453" t="e">
        <f t="shared" si="266"/>
        <v>#VALUE!</v>
      </c>
      <c r="AAN13" s="453" t="e">
        <f t="shared" si="266"/>
        <v>#VALUE!</v>
      </c>
      <c r="AAO13" s="453" t="e">
        <f t="shared" si="266"/>
        <v>#VALUE!</v>
      </c>
      <c r="AAP13" s="453" t="e">
        <f>IF(AAP12&gt;9,AAP12-9,AAP12)</f>
        <v>#VALUE!</v>
      </c>
      <c r="AAQ13" s="337"/>
      <c r="AAR13" s="453" t="e">
        <f>IF(AAR12&gt;9,AAR12-9,AAR12)</f>
        <v>#VALUE!</v>
      </c>
      <c r="AAS13" s="453" t="e">
        <f t="shared" ref="AAS13:ABB14" si="267">IF(AAS12&gt;9,AAS12-9,AAS12)</f>
        <v>#VALUE!</v>
      </c>
      <c r="AAT13" s="453" t="e">
        <f t="shared" si="267"/>
        <v>#VALUE!</v>
      </c>
      <c r="AAU13" s="453" t="e">
        <f t="shared" si="267"/>
        <v>#VALUE!</v>
      </c>
      <c r="AAV13" s="453" t="e">
        <f t="shared" si="267"/>
        <v>#VALUE!</v>
      </c>
      <c r="AAW13" s="453" t="e">
        <f t="shared" si="267"/>
        <v>#VALUE!</v>
      </c>
      <c r="AAX13" s="453" t="e">
        <f t="shared" si="267"/>
        <v>#VALUE!</v>
      </c>
      <c r="AAY13" s="453" t="e">
        <f t="shared" si="267"/>
        <v>#VALUE!</v>
      </c>
      <c r="AAZ13" s="453" t="e">
        <f t="shared" si="267"/>
        <v>#VALUE!</v>
      </c>
      <c r="ABA13" s="453" t="e">
        <f t="shared" si="267"/>
        <v>#VALUE!</v>
      </c>
      <c r="ABB13" s="453" t="e">
        <f t="shared" si="267"/>
        <v>#VALUE!</v>
      </c>
      <c r="ABC13" s="453" t="e">
        <f>IF(ABC12&gt;9,ABC12-9,ABC12)</f>
        <v>#VALUE!</v>
      </c>
      <c r="ABD13" s="337"/>
      <c r="ABE13" s="453" t="e">
        <f>IF(ABE12&gt;9,ABE12-9,ABE12)</f>
        <v>#VALUE!</v>
      </c>
      <c r="ABF13" s="453" t="e">
        <f t="shared" ref="ABF13:ABO14" si="268">IF(ABF12&gt;9,ABF12-9,ABF12)</f>
        <v>#VALUE!</v>
      </c>
      <c r="ABG13" s="453" t="e">
        <f t="shared" si="268"/>
        <v>#VALUE!</v>
      </c>
      <c r="ABH13" s="453" t="e">
        <f t="shared" si="268"/>
        <v>#VALUE!</v>
      </c>
      <c r="ABI13" s="453" t="e">
        <f t="shared" si="268"/>
        <v>#VALUE!</v>
      </c>
      <c r="ABJ13" s="453" t="e">
        <f t="shared" si="268"/>
        <v>#VALUE!</v>
      </c>
      <c r="ABK13" s="453" t="e">
        <f t="shared" si="268"/>
        <v>#VALUE!</v>
      </c>
      <c r="ABL13" s="453" t="e">
        <f t="shared" si="268"/>
        <v>#VALUE!</v>
      </c>
      <c r="ABM13" s="453" t="e">
        <f t="shared" si="268"/>
        <v>#VALUE!</v>
      </c>
      <c r="ABN13" s="453" t="e">
        <f t="shared" si="268"/>
        <v>#VALUE!</v>
      </c>
      <c r="ABO13" s="453" t="e">
        <f t="shared" si="268"/>
        <v>#VALUE!</v>
      </c>
      <c r="ABP13" s="453" t="e">
        <f>IF(ABP12&gt;9,ABP12-9,ABP12)</f>
        <v>#VALUE!</v>
      </c>
      <c r="ABQ13" s="337"/>
      <c r="ABR13" s="453" t="e">
        <f>IF(ABR12&gt;9,ABR12-9,ABR12)</f>
        <v>#VALUE!</v>
      </c>
      <c r="ABS13" s="453" t="e">
        <f t="shared" ref="ABS13:ACB14" si="269">IF(ABS12&gt;9,ABS12-9,ABS12)</f>
        <v>#VALUE!</v>
      </c>
      <c r="ABT13" s="453" t="e">
        <f t="shared" si="269"/>
        <v>#VALUE!</v>
      </c>
      <c r="ABU13" s="453" t="e">
        <f t="shared" si="269"/>
        <v>#VALUE!</v>
      </c>
      <c r="ABV13" s="453" t="e">
        <f t="shared" si="269"/>
        <v>#VALUE!</v>
      </c>
      <c r="ABW13" s="453" t="e">
        <f t="shared" si="269"/>
        <v>#VALUE!</v>
      </c>
      <c r="ABX13" s="453" t="e">
        <f t="shared" si="269"/>
        <v>#VALUE!</v>
      </c>
      <c r="ABY13" s="453" t="e">
        <f t="shared" si="269"/>
        <v>#VALUE!</v>
      </c>
      <c r="ABZ13" s="453" t="e">
        <f t="shared" si="269"/>
        <v>#VALUE!</v>
      </c>
      <c r="ACA13" s="453" t="e">
        <f t="shared" si="269"/>
        <v>#VALUE!</v>
      </c>
      <c r="ACB13" s="453" t="e">
        <f t="shared" si="269"/>
        <v>#VALUE!</v>
      </c>
      <c r="ACC13" s="453" t="e">
        <f>IF(ACC12&gt;9,ACC12-9,ACC12)</f>
        <v>#VALUE!</v>
      </c>
      <c r="ACD13" s="337"/>
      <c r="ACE13" s="453" t="e">
        <f>IF(ACE12&gt;9,ACE12-9,ACE12)</f>
        <v>#VALUE!</v>
      </c>
      <c r="ACF13" s="453" t="e">
        <f t="shared" ref="ACF13:ACO14" si="270">IF(ACF12&gt;9,ACF12-9,ACF12)</f>
        <v>#VALUE!</v>
      </c>
      <c r="ACG13" s="453" t="e">
        <f t="shared" si="270"/>
        <v>#VALUE!</v>
      </c>
      <c r="ACH13" s="453" t="e">
        <f t="shared" si="270"/>
        <v>#VALUE!</v>
      </c>
      <c r="ACI13" s="453" t="e">
        <f t="shared" si="270"/>
        <v>#VALUE!</v>
      </c>
      <c r="ACJ13" s="453" t="e">
        <f t="shared" si="270"/>
        <v>#VALUE!</v>
      </c>
      <c r="ACK13" s="453" t="e">
        <f t="shared" si="270"/>
        <v>#VALUE!</v>
      </c>
      <c r="ACL13" s="453" t="e">
        <f t="shared" si="270"/>
        <v>#VALUE!</v>
      </c>
      <c r="ACM13" s="453" t="e">
        <f t="shared" si="270"/>
        <v>#VALUE!</v>
      </c>
      <c r="ACN13" s="453" t="e">
        <f t="shared" si="270"/>
        <v>#VALUE!</v>
      </c>
      <c r="ACO13" s="453" t="e">
        <f t="shared" si="270"/>
        <v>#VALUE!</v>
      </c>
      <c r="ACP13" s="453" t="e">
        <f>IF(ACP12&gt;9,ACP12-9,ACP12)</f>
        <v>#VALUE!</v>
      </c>
      <c r="ACQ13" s="337"/>
      <c r="ACR13" s="453" t="e">
        <f>IF(ACR12&gt;9,ACR12-9,ACR12)</f>
        <v>#VALUE!</v>
      </c>
      <c r="ACS13" s="453" t="e">
        <f t="shared" ref="ACS13:ADB14" si="271">IF(ACS12&gt;9,ACS12-9,ACS12)</f>
        <v>#VALUE!</v>
      </c>
      <c r="ACT13" s="453" t="e">
        <f t="shared" si="271"/>
        <v>#VALUE!</v>
      </c>
      <c r="ACU13" s="453" t="e">
        <f t="shared" si="271"/>
        <v>#VALUE!</v>
      </c>
      <c r="ACV13" s="453" t="e">
        <f t="shared" si="271"/>
        <v>#VALUE!</v>
      </c>
      <c r="ACW13" s="453" t="e">
        <f t="shared" si="271"/>
        <v>#VALUE!</v>
      </c>
      <c r="ACX13" s="453" t="e">
        <f t="shared" si="271"/>
        <v>#VALUE!</v>
      </c>
      <c r="ACY13" s="453" t="e">
        <f t="shared" si="271"/>
        <v>#VALUE!</v>
      </c>
      <c r="ACZ13" s="453" t="e">
        <f t="shared" si="271"/>
        <v>#VALUE!</v>
      </c>
      <c r="ADA13" s="453" t="e">
        <f t="shared" si="271"/>
        <v>#VALUE!</v>
      </c>
      <c r="ADB13" s="453" t="e">
        <f t="shared" si="271"/>
        <v>#VALUE!</v>
      </c>
      <c r="ADC13" s="453" t="e">
        <f>IF(ADC12&gt;9,ADC12-9,ADC12)</f>
        <v>#VALUE!</v>
      </c>
      <c r="ADD13" s="337"/>
      <c r="ADE13" s="453" t="e">
        <f>IF(ADE12&gt;9,ADE12-9,ADE12)</f>
        <v>#VALUE!</v>
      </c>
      <c r="ADF13" s="453" t="e">
        <f t="shared" ref="ADF13:ADO14" si="272">IF(ADF12&gt;9,ADF12-9,ADF12)</f>
        <v>#VALUE!</v>
      </c>
      <c r="ADG13" s="453" t="e">
        <f t="shared" si="272"/>
        <v>#VALUE!</v>
      </c>
      <c r="ADH13" s="453" t="e">
        <f t="shared" si="272"/>
        <v>#VALUE!</v>
      </c>
      <c r="ADI13" s="453" t="e">
        <f t="shared" si="272"/>
        <v>#VALUE!</v>
      </c>
      <c r="ADJ13" s="453" t="e">
        <f t="shared" si="272"/>
        <v>#VALUE!</v>
      </c>
      <c r="ADK13" s="453" t="e">
        <f t="shared" si="272"/>
        <v>#VALUE!</v>
      </c>
      <c r="ADL13" s="453" t="e">
        <f t="shared" si="272"/>
        <v>#VALUE!</v>
      </c>
      <c r="ADM13" s="453" t="e">
        <f t="shared" si="272"/>
        <v>#VALUE!</v>
      </c>
      <c r="ADN13" s="453" t="e">
        <f t="shared" si="272"/>
        <v>#VALUE!</v>
      </c>
      <c r="ADO13" s="453" t="e">
        <f t="shared" si="272"/>
        <v>#VALUE!</v>
      </c>
      <c r="ADP13" s="453" t="e">
        <f>IF(ADP12&gt;9,ADP12-9,ADP12)</f>
        <v>#VALUE!</v>
      </c>
      <c r="ADQ13" s="337"/>
      <c r="ADR13" s="453" t="e">
        <f>IF(ADR12&gt;9,ADR12-9,ADR12)</f>
        <v>#VALUE!</v>
      </c>
      <c r="ADS13" s="453" t="e">
        <f t="shared" ref="ADS13:AEB14" si="273">IF(ADS12&gt;9,ADS12-9,ADS12)</f>
        <v>#VALUE!</v>
      </c>
      <c r="ADT13" s="453" t="e">
        <f t="shared" si="273"/>
        <v>#VALUE!</v>
      </c>
      <c r="ADU13" s="453" t="e">
        <f t="shared" si="273"/>
        <v>#VALUE!</v>
      </c>
      <c r="ADV13" s="453" t="e">
        <f t="shared" si="273"/>
        <v>#VALUE!</v>
      </c>
      <c r="ADW13" s="453" t="e">
        <f t="shared" si="273"/>
        <v>#VALUE!</v>
      </c>
      <c r="ADX13" s="453" t="e">
        <f t="shared" si="273"/>
        <v>#VALUE!</v>
      </c>
      <c r="ADY13" s="453" t="e">
        <f t="shared" si="273"/>
        <v>#VALUE!</v>
      </c>
      <c r="ADZ13" s="453" t="e">
        <f t="shared" si="273"/>
        <v>#VALUE!</v>
      </c>
      <c r="AEA13" s="453" t="e">
        <f t="shared" si="273"/>
        <v>#VALUE!</v>
      </c>
      <c r="AEB13" s="453" t="e">
        <f t="shared" si="273"/>
        <v>#VALUE!</v>
      </c>
      <c r="AEC13" s="453" t="e">
        <f>IF(AEC12&gt;9,AEC12-9,AEC12)</f>
        <v>#VALUE!</v>
      </c>
      <c r="AED13" s="337"/>
      <c r="AEE13" s="453" t="e">
        <f>IF(AEE12&gt;9,AEE12-9,AEE12)</f>
        <v>#VALUE!</v>
      </c>
      <c r="AEF13" s="453" t="e">
        <f t="shared" ref="AEF13:AEO14" si="274">IF(AEF12&gt;9,AEF12-9,AEF12)</f>
        <v>#VALUE!</v>
      </c>
      <c r="AEG13" s="453" t="e">
        <f t="shared" si="274"/>
        <v>#VALUE!</v>
      </c>
      <c r="AEH13" s="453" t="e">
        <f t="shared" si="274"/>
        <v>#VALUE!</v>
      </c>
      <c r="AEI13" s="453" t="e">
        <f t="shared" si="274"/>
        <v>#VALUE!</v>
      </c>
      <c r="AEJ13" s="453" t="e">
        <f t="shared" si="274"/>
        <v>#VALUE!</v>
      </c>
      <c r="AEK13" s="453" t="e">
        <f t="shared" si="274"/>
        <v>#VALUE!</v>
      </c>
      <c r="AEL13" s="453" t="e">
        <f t="shared" si="274"/>
        <v>#VALUE!</v>
      </c>
      <c r="AEM13" s="453" t="e">
        <f t="shared" si="274"/>
        <v>#VALUE!</v>
      </c>
      <c r="AEN13" s="453" t="e">
        <f t="shared" si="274"/>
        <v>#VALUE!</v>
      </c>
      <c r="AEO13" s="453" t="e">
        <f t="shared" si="274"/>
        <v>#VALUE!</v>
      </c>
      <c r="AEP13" s="453" t="e">
        <f>IF(AEP12&gt;9,AEP12-9,AEP12)</f>
        <v>#VALUE!</v>
      </c>
      <c r="AEQ13" s="337"/>
      <c r="AER13" s="453" t="e">
        <f>IF(AER12&gt;9,AER12-9,AER12)</f>
        <v>#VALUE!</v>
      </c>
      <c r="AES13" s="453" t="e">
        <f t="shared" ref="AES13:AFB14" si="275">IF(AES12&gt;9,AES12-9,AES12)</f>
        <v>#VALUE!</v>
      </c>
      <c r="AET13" s="453" t="e">
        <f t="shared" si="275"/>
        <v>#VALUE!</v>
      </c>
      <c r="AEU13" s="453" t="e">
        <f t="shared" si="275"/>
        <v>#VALUE!</v>
      </c>
      <c r="AEV13" s="453" t="e">
        <f t="shared" si="275"/>
        <v>#VALUE!</v>
      </c>
      <c r="AEW13" s="453" t="e">
        <f t="shared" si="275"/>
        <v>#VALUE!</v>
      </c>
      <c r="AEX13" s="453" t="e">
        <f t="shared" si="275"/>
        <v>#VALUE!</v>
      </c>
      <c r="AEY13" s="453" t="e">
        <f t="shared" si="275"/>
        <v>#VALUE!</v>
      </c>
      <c r="AEZ13" s="453" t="e">
        <f t="shared" si="275"/>
        <v>#VALUE!</v>
      </c>
      <c r="AFA13" s="453" t="e">
        <f t="shared" si="275"/>
        <v>#VALUE!</v>
      </c>
      <c r="AFB13" s="453" t="e">
        <f t="shared" si="275"/>
        <v>#VALUE!</v>
      </c>
      <c r="AFC13" s="453" t="e">
        <f>IF(AFC12&gt;9,AFC12-9,AFC12)</f>
        <v>#VALUE!</v>
      </c>
      <c r="AFD13" s="337"/>
      <c r="AFE13" s="453" t="e">
        <f>IF(AFE12&gt;9,AFE12-9,AFE12)</f>
        <v>#VALUE!</v>
      </c>
      <c r="AFF13" s="453" t="e">
        <f t="shared" ref="AFF13:AFO14" si="276">IF(AFF12&gt;9,AFF12-9,AFF12)</f>
        <v>#VALUE!</v>
      </c>
      <c r="AFG13" s="453" t="e">
        <f t="shared" si="276"/>
        <v>#VALUE!</v>
      </c>
      <c r="AFH13" s="453" t="e">
        <f t="shared" si="276"/>
        <v>#VALUE!</v>
      </c>
      <c r="AFI13" s="453" t="e">
        <f t="shared" si="276"/>
        <v>#VALUE!</v>
      </c>
      <c r="AFJ13" s="453" t="e">
        <f t="shared" si="276"/>
        <v>#VALUE!</v>
      </c>
      <c r="AFK13" s="453" t="e">
        <f t="shared" si="276"/>
        <v>#VALUE!</v>
      </c>
      <c r="AFL13" s="453" t="e">
        <f t="shared" si="276"/>
        <v>#VALUE!</v>
      </c>
      <c r="AFM13" s="453" t="e">
        <f t="shared" si="276"/>
        <v>#VALUE!</v>
      </c>
      <c r="AFN13" s="453" t="e">
        <f t="shared" si="276"/>
        <v>#VALUE!</v>
      </c>
      <c r="AFO13" s="453" t="e">
        <f t="shared" si="276"/>
        <v>#VALUE!</v>
      </c>
      <c r="AFP13" s="453" t="e">
        <f>IF(AFP12&gt;9,AFP12-9,AFP12)</f>
        <v>#VALUE!</v>
      </c>
      <c r="AFQ13" s="337"/>
      <c r="AFR13" s="453" t="e">
        <f>IF(AFR12&gt;9,AFR12-9,AFR12)</f>
        <v>#VALUE!</v>
      </c>
      <c r="AFS13" s="453" t="e">
        <f t="shared" ref="AFS13:AGB14" si="277">IF(AFS12&gt;9,AFS12-9,AFS12)</f>
        <v>#VALUE!</v>
      </c>
      <c r="AFT13" s="453" t="e">
        <f t="shared" si="277"/>
        <v>#VALUE!</v>
      </c>
      <c r="AFU13" s="453" t="e">
        <f t="shared" si="277"/>
        <v>#VALUE!</v>
      </c>
      <c r="AFV13" s="453" t="e">
        <f t="shared" si="277"/>
        <v>#VALUE!</v>
      </c>
      <c r="AFW13" s="453" t="e">
        <f t="shared" si="277"/>
        <v>#VALUE!</v>
      </c>
      <c r="AFX13" s="453" t="e">
        <f t="shared" si="277"/>
        <v>#VALUE!</v>
      </c>
      <c r="AFY13" s="453" t="e">
        <f t="shared" si="277"/>
        <v>#VALUE!</v>
      </c>
      <c r="AFZ13" s="453" t="e">
        <f t="shared" si="277"/>
        <v>#VALUE!</v>
      </c>
      <c r="AGA13" s="453" t="e">
        <f t="shared" si="277"/>
        <v>#VALUE!</v>
      </c>
      <c r="AGB13" s="453" t="e">
        <f t="shared" si="277"/>
        <v>#VALUE!</v>
      </c>
      <c r="AGC13" s="453" t="e">
        <f>IF(AGC12&gt;9,AGC12-9,AGC12)</f>
        <v>#VALUE!</v>
      </c>
      <c r="AGD13" s="337"/>
      <c r="AGE13" s="453" t="e">
        <f>IF(AGE12&gt;9,AGE12-9,AGE12)</f>
        <v>#VALUE!</v>
      </c>
      <c r="AGF13" s="453" t="e">
        <f t="shared" ref="AGF13:AGO14" si="278">IF(AGF12&gt;9,AGF12-9,AGF12)</f>
        <v>#VALUE!</v>
      </c>
      <c r="AGG13" s="453" t="e">
        <f t="shared" si="278"/>
        <v>#VALUE!</v>
      </c>
      <c r="AGH13" s="453" t="e">
        <f t="shared" si="278"/>
        <v>#VALUE!</v>
      </c>
      <c r="AGI13" s="453" t="e">
        <f t="shared" si="278"/>
        <v>#VALUE!</v>
      </c>
      <c r="AGJ13" s="453" t="e">
        <f t="shared" si="278"/>
        <v>#VALUE!</v>
      </c>
      <c r="AGK13" s="453" t="e">
        <f t="shared" si="278"/>
        <v>#VALUE!</v>
      </c>
      <c r="AGL13" s="453" t="e">
        <f t="shared" si="278"/>
        <v>#VALUE!</v>
      </c>
      <c r="AGM13" s="453" t="e">
        <f t="shared" si="278"/>
        <v>#VALUE!</v>
      </c>
      <c r="AGN13" s="453" t="e">
        <f t="shared" si="278"/>
        <v>#VALUE!</v>
      </c>
      <c r="AGO13" s="453" t="e">
        <f t="shared" si="278"/>
        <v>#VALUE!</v>
      </c>
      <c r="AGP13" s="453" t="e">
        <f>IF(AGP12&gt;9,AGP12-9,AGP12)</f>
        <v>#VALUE!</v>
      </c>
      <c r="AGQ13" s="337"/>
      <c r="AGR13" s="453" t="e">
        <f>IF(AGR12&gt;9,AGR12-9,AGR12)</f>
        <v>#VALUE!</v>
      </c>
      <c r="AGS13" s="453" t="e">
        <f t="shared" ref="AGS13:AHB14" si="279">IF(AGS12&gt;9,AGS12-9,AGS12)</f>
        <v>#VALUE!</v>
      </c>
      <c r="AGT13" s="453" t="e">
        <f t="shared" si="279"/>
        <v>#VALUE!</v>
      </c>
      <c r="AGU13" s="453" t="e">
        <f t="shared" si="279"/>
        <v>#VALUE!</v>
      </c>
      <c r="AGV13" s="453" t="e">
        <f t="shared" si="279"/>
        <v>#VALUE!</v>
      </c>
      <c r="AGW13" s="453" t="e">
        <f t="shared" si="279"/>
        <v>#VALUE!</v>
      </c>
      <c r="AGX13" s="453" t="e">
        <f t="shared" si="279"/>
        <v>#VALUE!</v>
      </c>
      <c r="AGY13" s="453" t="e">
        <f t="shared" si="279"/>
        <v>#VALUE!</v>
      </c>
      <c r="AGZ13" s="453" t="e">
        <f t="shared" si="279"/>
        <v>#VALUE!</v>
      </c>
      <c r="AHA13" s="453" t="e">
        <f t="shared" si="279"/>
        <v>#VALUE!</v>
      </c>
      <c r="AHB13" s="453" t="e">
        <f t="shared" si="279"/>
        <v>#VALUE!</v>
      </c>
      <c r="AHC13" s="453" t="e">
        <f>IF(AHC12&gt;9,AHC12-9,AHC12)</f>
        <v>#VALUE!</v>
      </c>
      <c r="AHD13" s="337"/>
      <c r="AHE13" s="453" t="e">
        <f>IF(AHE12&gt;9,AHE12-9,AHE12)</f>
        <v>#VALUE!</v>
      </c>
      <c r="AHF13" s="453" t="e">
        <f t="shared" ref="AHF13:AHO14" si="280">IF(AHF12&gt;9,AHF12-9,AHF12)</f>
        <v>#VALUE!</v>
      </c>
      <c r="AHG13" s="453" t="e">
        <f t="shared" si="280"/>
        <v>#VALUE!</v>
      </c>
      <c r="AHH13" s="453" t="e">
        <f t="shared" si="280"/>
        <v>#VALUE!</v>
      </c>
      <c r="AHI13" s="453" t="e">
        <f t="shared" si="280"/>
        <v>#VALUE!</v>
      </c>
      <c r="AHJ13" s="453" t="e">
        <f t="shared" si="280"/>
        <v>#VALUE!</v>
      </c>
      <c r="AHK13" s="453" t="e">
        <f t="shared" si="280"/>
        <v>#VALUE!</v>
      </c>
      <c r="AHL13" s="453" t="e">
        <f t="shared" si="280"/>
        <v>#VALUE!</v>
      </c>
      <c r="AHM13" s="453" t="e">
        <f t="shared" si="280"/>
        <v>#VALUE!</v>
      </c>
      <c r="AHN13" s="453" t="e">
        <f t="shared" si="280"/>
        <v>#VALUE!</v>
      </c>
      <c r="AHO13" s="453" t="e">
        <f t="shared" si="280"/>
        <v>#VALUE!</v>
      </c>
      <c r="AHP13" s="453" t="e">
        <f>IF(AHP12&gt;9,AHP12-9,AHP12)</f>
        <v>#VALUE!</v>
      </c>
      <c r="AHQ13" s="337"/>
      <c r="AHR13" s="453" t="e">
        <f>IF(AHR12&gt;9,AHR12-9,AHR12)</f>
        <v>#VALUE!</v>
      </c>
      <c r="AHS13" s="453" t="e">
        <f t="shared" ref="AHS13:AIB14" si="281">IF(AHS12&gt;9,AHS12-9,AHS12)</f>
        <v>#VALUE!</v>
      </c>
      <c r="AHT13" s="453" t="e">
        <f t="shared" si="281"/>
        <v>#VALUE!</v>
      </c>
      <c r="AHU13" s="453" t="e">
        <f t="shared" si="281"/>
        <v>#VALUE!</v>
      </c>
      <c r="AHV13" s="453" t="e">
        <f t="shared" si="281"/>
        <v>#VALUE!</v>
      </c>
      <c r="AHW13" s="453" t="e">
        <f t="shared" si="281"/>
        <v>#VALUE!</v>
      </c>
      <c r="AHX13" s="453" t="e">
        <f t="shared" si="281"/>
        <v>#VALUE!</v>
      </c>
      <c r="AHY13" s="453" t="e">
        <f t="shared" si="281"/>
        <v>#VALUE!</v>
      </c>
      <c r="AHZ13" s="453" t="e">
        <f t="shared" si="281"/>
        <v>#VALUE!</v>
      </c>
      <c r="AIA13" s="453" t="e">
        <f t="shared" si="281"/>
        <v>#VALUE!</v>
      </c>
      <c r="AIB13" s="453" t="e">
        <f t="shared" si="281"/>
        <v>#VALUE!</v>
      </c>
      <c r="AIC13" s="453" t="e">
        <f>IF(AIC12&gt;9,AIC12-9,AIC12)</f>
        <v>#VALUE!</v>
      </c>
      <c r="AID13" s="337"/>
      <c r="AIE13" s="453" t="e">
        <f>IF(AIE12&gt;9,AIE12-9,AIE12)</f>
        <v>#VALUE!</v>
      </c>
      <c r="AIF13" s="453" t="e">
        <f t="shared" ref="AIF13:AIO14" si="282">IF(AIF12&gt;9,AIF12-9,AIF12)</f>
        <v>#VALUE!</v>
      </c>
      <c r="AIG13" s="453" t="e">
        <f t="shared" si="282"/>
        <v>#VALUE!</v>
      </c>
      <c r="AIH13" s="453" t="e">
        <f t="shared" si="282"/>
        <v>#VALUE!</v>
      </c>
      <c r="AII13" s="453" t="e">
        <f t="shared" si="282"/>
        <v>#VALUE!</v>
      </c>
      <c r="AIJ13" s="453" t="e">
        <f t="shared" si="282"/>
        <v>#VALUE!</v>
      </c>
      <c r="AIK13" s="453" t="e">
        <f t="shared" si="282"/>
        <v>#VALUE!</v>
      </c>
      <c r="AIL13" s="453" t="e">
        <f t="shared" si="282"/>
        <v>#VALUE!</v>
      </c>
      <c r="AIM13" s="453" t="e">
        <f t="shared" si="282"/>
        <v>#VALUE!</v>
      </c>
      <c r="AIN13" s="453" t="e">
        <f t="shared" si="282"/>
        <v>#VALUE!</v>
      </c>
      <c r="AIO13" s="453" t="e">
        <f t="shared" si="282"/>
        <v>#VALUE!</v>
      </c>
      <c r="AIP13" s="453" t="e">
        <f>IF(AIP12&gt;9,AIP12-9,AIP12)</f>
        <v>#VALUE!</v>
      </c>
      <c r="AIQ13" s="337"/>
      <c r="AIR13" s="453" t="e">
        <f>IF(AIR12&gt;9,AIR12-9,AIR12)</f>
        <v>#VALUE!</v>
      </c>
      <c r="AIS13" s="453" t="e">
        <f t="shared" ref="AIS13:AJB14" si="283">IF(AIS12&gt;9,AIS12-9,AIS12)</f>
        <v>#VALUE!</v>
      </c>
      <c r="AIT13" s="453" t="e">
        <f t="shared" si="283"/>
        <v>#VALUE!</v>
      </c>
      <c r="AIU13" s="453" t="e">
        <f t="shared" si="283"/>
        <v>#VALUE!</v>
      </c>
      <c r="AIV13" s="453" t="e">
        <f t="shared" si="283"/>
        <v>#VALUE!</v>
      </c>
      <c r="AIW13" s="453" t="e">
        <f t="shared" si="283"/>
        <v>#VALUE!</v>
      </c>
      <c r="AIX13" s="453" t="e">
        <f t="shared" si="283"/>
        <v>#VALUE!</v>
      </c>
      <c r="AIY13" s="453" t="e">
        <f t="shared" si="283"/>
        <v>#VALUE!</v>
      </c>
      <c r="AIZ13" s="453" t="e">
        <f t="shared" si="283"/>
        <v>#VALUE!</v>
      </c>
      <c r="AJA13" s="453" t="e">
        <f t="shared" si="283"/>
        <v>#VALUE!</v>
      </c>
      <c r="AJB13" s="453" t="e">
        <f t="shared" si="283"/>
        <v>#VALUE!</v>
      </c>
      <c r="AJC13" s="453" t="e">
        <f>IF(AJC12&gt;9,AJC12-9,AJC12)</f>
        <v>#VALUE!</v>
      </c>
      <c r="AJD13" s="337"/>
      <c r="AJE13" s="453" t="e">
        <f>IF(AJE12&gt;9,AJE12-9,AJE12)</f>
        <v>#VALUE!</v>
      </c>
      <c r="AJF13" s="453" t="e">
        <f t="shared" ref="AJF13:AJO14" si="284">IF(AJF12&gt;9,AJF12-9,AJF12)</f>
        <v>#VALUE!</v>
      </c>
      <c r="AJG13" s="453" t="e">
        <f t="shared" si="284"/>
        <v>#VALUE!</v>
      </c>
      <c r="AJH13" s="453" t="e">
        <f t="shared" si="284"/>
        <v>#VALUE!</v>
      </c>
      <c r="AJI13" s="453" t="e">
        <f t="shared" si="284"/>
        <v>#VALUE!</v>
      </c>
      <c r="AJJ13" s="453" t="e">
        <f t="shared" si="284"/>
        <v>#VALUE!</v>
      </c>
      <c r="AJK13" s="453" t="e">
        <f t="shared" si="284"/>
        <v>#VALUE!</v>
      </c>
      <c r="AJL13" s="453" t="e">
        <f t="shared" si="284"/>
        <v>#VALUE!</v>
      </c>
      <c r="AJM13" s="453" t="e">
        <f t="shared" si="284"/>
        <v>#VALUE!</v>
      </c>
      <c r="AJN13" s="453" t="e">
        <f t="shared" si="284"/>
        <v>#VALUE!</v>
      </c>
      <c r="AJO13" s="453" t="e">
        <f t="shared" si="284"/>
        <v>#VALUE!</v>
      </c>
      <c r="AJP13" s="453" t="e">
        <f>IF(AJP12&gt;9,AJP12-9,AJP12)</f>
        <v>#VALUE!</v>
      </c>
      <c r="AJQ13" s="337"/>
      <c r="AJR13" s="453" t="e">
        <f>IF(AJR12&gt;9,AJR12-9,AJR12)</f>
        <v>#VALUE!</v>
      </c>
      <c r="AJS13" s="453" t="e">
        <f t="shared" ref="AJS13:AKB14" si="285">IF(AJS12&gt;9,AJS12-9,AJS12)</f>
        <v>#VALUE!</v>
      </c>
      <c r="AJT13" s="453" t="e">
        <f t="shared" si="285"/>
        <v>#VALUE!</v>
      </c>
      <c r="AJU13" s="453" t="e">
        <f t="shared" si="285"/>
        <v>#VALUE!</v>
      </c>
      <c r="AJV13" s="453" t="e">
        <f t="shared" si="285"/>
        <v>#VALUE!</v>
      </c>
      <c r="AJW13" s="453" t="e">
        <f t="shared" si="285"/>
        <v>#VALUE!</v>
      </c>
      <c r="AJX13" s="453" t="e">
        <f t="shared" si="285"/>
        <v>#VALUE!</v>
      </c>
      <c r="AJY13" s="453" t="e">
        <f t="shared" si="285"/>
        <v>#VALUE!</v>
      </c>
      <c r="AJZ13" s="453" t="e">
        <f t="shared" si="285"/>
        <v>#VALUE!</v>
      </c>
      <c r="AKA13" s="453" t="e">
        <f t="shared" si="285"/>
        <v>#VALUE!</v>
      </c>
      <c r="AKB13" s="453" t="e">
        <f t="shared" si="285"/>
        <v>#VALUE!</v>
      </c>
      <c r="AKC13" s="453" t="e">
        <f>IF(AKC12&gt;9,AKC12-9,AKC12)</f>
        <v>#VALUE!</v>
      </c>
      <c r="AKD13" s="337"/>
      <c r="AKE13" s="453" t="e">
        <f>IF(AKE12&gt;9,AKE12-9,AKE12)</f>
        <v>#VALUE!</v>
      </c>
      <c r="AKF13" s="453" t="e">
        <f t="shared" ref="AKF13:AKO14" si="286">IF(AKF12&gt;9,AKF12-9,AKF12)</f>
        <v>#VALUE!</v>
      </c>
      <c r="AKG13" s="453" t="e">
        <f t="shared" si="286"/>
        <v>#VALUE!</v>
      </c>
      <c r="AKH13" s="453" t="e">
        <f t="shared" si="286"/>
        <v>#VALUE!</v>
      </c>
      <c r="AKI13" s="453" t="e">
        <f t="shared" si="286"/>
        <v>#VALUE!</v>
      </c>
      <c r="AKJ13" s="453" t="e">
        <f t="shared" si="286"/>
        <v>#VALUE!</v>
      </c>
      <c r="AKK13" s="453" t="e">
        <f t="shared" si="286"/>
        <v>#VALUE!</v>
      </c>
      <c r="AKL13" s="453" t="e">
        <f t="shared" si="286"/>
        <v>#VALUE!</v>
      </c>
      <c r="AKM13" s="453" t="e">
        <f t="shared" si="286"/>
        <v>#VALUE!</v>
      </c>
      <c r="AKN13" s="453" t="e">
        <f t="shared" si="286"/>
        <v>#VALUE!</v>
      </c>
      <c r="AKO13" s="453" t="e">
        <f t="shared" si="286"/>
        <v>#VALUE!</v>
      </c>
      <c r="AKP13" s="453" t="e">
        <f>IF(AKP12&gt;9,AKP12-9,AKP12)</f>
        <v>#VALUE!</v>
      </c>
      <c r="AKQ13" s="337"/>
      <c r="AKR13" s="453" t="e">
        <f>IF(AKR12&gt;9,AKR12-9,AKR12)</f>
        <v>#VALUE!</v>
      </c>
      <c r="AKS13" s="453" t="e">
        <f t="shared" ref="AKS13:ALB14" si="287">IF(AKS12&gt;9,AKS12-9,AKS12)</f>
        <v>#VALUE!</v>
      </c>
      <c r="AKT13" s="453" t="e">
        <f t="shared" si="287"/>
        <v>#VALUE!</v>
      </c>
      <c r="AKU13" s="453" t="e">
        <f t="shared" si="287"/>
        <v>#VALUE!</v>
      </c>
      <c r="AKV13" s="453" t="e">
        <f t="shared" si="287"/>
        <v>#VALUE!</v>
      </c>
      <c r="AKW13" s="453" t="e">
        <f t="shared" si="287"/>
        <v>#VALUE!</v>
      </c>
      <c r="AKX13" s="453" t="e">
        <f t="shared" si="287"/>
        <v>#VALUE!</v>
      </c>
      <c r="AKY13" s="453" t="e">
        <f t="shared" si="287"/>
        <v>#VALUE!</v>
      </c>
      <c r="AKZ13" s="453" t="e">
        <f t="shared" si="287"/>
        <v>#VALUE!</v>
      </c>
      <c r="ALA13" s="453" t="e">
        <f t="shared" si="287"/>
        <v>#VALUE!</v>
      </c>
      <c r="ALB13" s="453" t="e">
        <f t="shared" si="287"/>
        <v>#VALUE!</v>
      </c>
      <c r="ALC13" s="453" t="e">
        <f>IF(ALC12&gt;9,ALC12-9,ALC12)</f>
        <v>#VALUE!</v>
      </c>
      <c r="ALD13" s="337"/>
      <c r="ALE13" s="453" t="e">
        <f>IF(ALE12&gt;9,ALE12-9,ALE12)</f>
        <v>#VALUE!</v>
      </c>
      <c r="ALF13" s="453" t="e">
        <f t="shared" ref="ALF13:ALO14" si="288">IF(ALF12&gt;9,ALF12-9,ALF12)</f>
        <v>#VALUE!</v>
      </c>
      <c r="ALG13" s="453" t="e">
        <f t="shared" si="288"/>
        <v>#VALUE!</v>
      </c>
      <c r="ALH13" s="453" t="e">
        <f t="shared" si="288"/>
        <v>#VALUE!</v>
      </c>
      <c r="ALI13" s="453" t="e">
        <f t="shared" si="288"/>
        <v>#VALUE!</v>
      </c>
      <c r="ALJ13" s="453" t="e">
        <f t="shared" si="288"/>
        <v>#VALUE!</v>
      </c>
      <c r="ALK13" s="453" t="e">
        <f t="shared" si="288"/>
        <v>#VALUE!</v>
      </c>
      <c r="ALL13" s="453" t="e">
        <f t="shared" si="288"/>
        <v>#VALUE!</v>
      </c>
      <c r="ALM13" s="453" t="e">
        <f t="shared" si="288"/>
        <v>#VALUE!</v>
      </c>
      <c r="ALN13" s="453" t="e">
        <f t="shared" si="288"/>
        <v>#VALUE!</v>
      </c>
      <c r="ALO13" s="453" t="e">
        <f t="shared" si="288"/>
        <v>#VALUE!</v>
      </c>
      <c r="ALP13" s="453" t="e">
        <f>IF(ALP12&gt;9,ALP12-9,ALP12)</f>
        <v>#VALUE!</v>
      </c>
      <c r="ALQ13" s="337"/>
      <c r="ALR13" s="453" t="e">
        <f>IF(ALR12&gt;9,ALR12-9,ALR12)</f>
        <v>#VALUE!</v>
      </c>
      <c r="ALS13" s="453" t="e">
        <f t="shared" ref="ALS13:AMB14" si="289">IF(ALS12&gt;9,ALS12-9,ALS12)</f>
        <v>#VALUE!</v>
      </c>
      <c r="ALT13" s="453" t="e">
        <f t="shared" si="289"/>
        <v>#VALUE!</v>
      </c>
      <c r="ALU13" s="453" t="e">
        <f t="shared" si="289"/>
        <v>#VALUE!</v>
      </c>
      <c r="ALV13" s="453" t="e">
        <f t="shared" si="289"/>
        <v>#VALUE!</v>
      </c>
      <c r="ALW13" s="453" t="e">
        <f t="shared" si="289"/>
        <v>#VALUE!</v>
      </c>
      <c r="ALX13" s="453" t="e">
        <f t="shared" si="289"/>
        <v>#VALUE!</v>
      </c>
      <c r="ALY13" s="453" t="e">
        <f t="shared" si="289"/>
        <v>#VALUE!</v>
      </c>
      <c r="ALZ13" s="453" t="e">
        <f t="shared" si="289"/>
        <v>#VALUE!</v>
      </c>
      <c r="AMA13" s="453" t="e">
        <f t="shared" si="289"/>
        <v>#VALUE!</v>
      </c>
      <c r="AMB13" s="453" t="e">
        <f t="shared" si="289"/>
        <v>#VALUE!</v>
      </c>
      <c r="AMC13" s="453" t="e">
        <f>IF(AMC12&gt;9,AMC12-9,AMC12)</f>
        <v>#VALUE!</v>
      </c>
      <c r="AMD13" s="337"/>
      <c r="AME13" s="453" t="e">
        <f>IF(AME12&gt;9,AME12-9,AME12)</f>
        <v>#VALUE!</v>
      </c>
      <c r="AMF13" s="453" t="e">
        <f t="shared" ref="AMF13:AMO14" si="290">IF(AMF12&gt;9,AMF12-9,AMF12)</f>
        <v>#VALUE!</v>
      </c>
      <c r="AMG13" s="453" t="e">
        <f t="shared" si="290"/>
        <v>#VALUE!</v>
      </c>
      <c r="AMH13" s="453" t="e">
        <f t="shared" si="290"/>
        <v>#VALUE!</v>
      </c>
      <c r="AMI13" s="453" t="e">
        <f t="shared" si="290"/>
        <v>#VALUE!</v>
      </c>
      <c r="AMJ13" s="453" t="e">
        <f t="shared" si="290"/>
        <v>#VALUE!</v>
      </c>
      <c r="AMK13" s="453" t="e">
        <f t="shared" si="290"/>
        <v>#VALUE!</v>
      </c>
      <c r="AML13" s="453" t="e">
        <f t="shared" si="290"/>
        <v>#VALUE!</v>
      </c>
      <c r="AMM13" s="453" t="e">
        <f t="shared" si="290"/>
        <v>#VALUE!</v>
      </c>
      <c r="AMN13" s="453" t="e">
        <f t="shared" si="290"/>
        <v>#VALUE!</v>
      </c>
      <c r="AMO13" s="453" t="e">
        <f t="shared" si="290"/>
        <v>#VALUE!</v>
      </c>
      <c r="AMP13" s="453" t="e">
        <f>IF(AMP12&gt;9,AMP12-9,AMP12)</f>
        <v>#VALUE!</v>
      </c>
      <c r="AMQ13" s="337"/>
      <c r="AMR13" s="453" t="e">
        <f>IF(AMR12&gt;9,AMR12-9,AMR12)</f>
        <v>#VALUE!</v>
      </c>
      <c r="AMS13" s="453" t="e">
        <f t="shared" ref="AMS13:ANB14" si="291">IF(AMS12&gt;9,AMS12-9,AMS12)</f>
        <v>#VALUE!</v>
      </c>
      <c r="AMT13" s="453" t="e">
        <f t="shared" si="291"/>
        <v>#VALUE!</v>
      </c>
      <c r="AMU13" s="453" t="e">
        <f t="shared" si="291"/>
        <v>#VALUE!</v>
      </c>
      <c r="AMV13" s="453" t="e">
        <f t="shared" si="291"/>
        <v>#VALUE!</v>
      </c>
      <c r="AMW13" s="453" t="e">
        <f t="shared" si="291"/>
        <v>#VALUE!</v>
      </c>
      <c r="AMX13" s="453" t="e">
        <f t="shared" si="291"/>
        <v>#VALUE!</v>
      </c>
      <c r="AMY13" s="453" t="e">
        <f t="shared" si="291"/>
        <v>#VALUE!</v>
      </c>
      <c r="AMZ13" s="453" t="e">
        <f t="shared" si="291"/>
        <v>#VALUE!</v>
      </c>
      <c r="ANA13" s="453" t="e">
        <f t="shared" si="291"/>
        <v>#VALUE!</v>
      </c>
      <c r="ANB13" s="453" t="e">
        <f t="shared" si="291"/>
        <v>#VALUE!</v>
      </c>
      <c r="ANC13" s="453" t="e">
        <f>IF(ANC12&gt;9,ANC12-9,ANC12)</f>
        <v>#VALUE!</v>
      </c>
      <c r="AND13" s="337"/>
      <c r="ANE13" s="453" t="e">
        <f>IF(ANE12&gt;9,ANE12-9,ANE12)</f>
        <v>#VALUE!</v>
      </c>
      <c r="ANF13" s="453" t="e">
        <f t="shared" ref="ANF13:ANO14" si="292">IF(ANF12&gt;9,ANF12-9,ANF12)</f>
        <v>#VALUE!</v>
      </c>
      <c r="ANG13" s="453" t="e">
        <f t="shared" si="292"/>
        <v>#VALUE!</v>
      </c>
      <c r="ANH13" s="453" t="e">
        <f t="shared" si="292"/>
        <v>#VALUE!</v>
      </c>
      <c r="ANI13" s="453" t="e">
        <f t="shared" si="292"/>
        <v>#VALUE!</v>
      </c>
      <c r="ANJ13" s="453" t="e">
        <f t="shared" si="292"/>
        <v>#VALUE!</v>
      </c>
      <c r="ANK13" s="453" t="e">
        <f t="shared" si="292"/>
        <v>#VALUE!</v>
      </c>
      <c r="ANL13" s="453" t="e">
        <f t="shared" si="292"/>
        <v>#VALUE!</v>
      </c>
      <c r="ANM13" s="453" t="e">
        <f t="shared" si="292"/>
        <v>#VALUE!</v>
      </c>
      <c r="ANN13" s="453" t="e">
        <f t="shared" si="292"/>
        <v>#VALUE!</v>
      </c>
      <c r="ANO13" s="453" t="e">
        <f t="shared" si="292"/>
        <v>#VALUE!</v>
      </c>
      <c r="ANP13" s="453" t="e">
        <f>IF(ANP12&gt;9,ANP12-9,ANP12)</f>
        <v>#VALUE!</v>
      </c>
      <c r="ANQ13" s="337"/>
      <c r="ANR13" s="453" t="e">
        <f>IF(ANR12&gt;9,ANR12-9,ANR12)</f>
        <v>#VALUE!</v>
      </c>
      <c r="ANS13" s="453" t="e">
        <f t="shared" ref="ANS13:AOB14" si="293">IF(ANS12&gt;9,ANS12-9,ANS12)</f>
        <v>#VALUE!</v>
      </c>
      <c r="ANT13" s="453" t="e">
        <f t="shared" si="293"/>
        <v>#VALUE!</v>
      </c>
      <c r="ANU13" s="453" t="e">
        <f t="shared" si="293"/>
        <v>#VALUE!</v>
      </c>
      <c r="ANV13" s="453" t="e">
        <f t="shared" si="293"/>
        <v>#VALUE!</v>
      </c>
      <c r="ANW13" s="453" t="e">
        <f t="shared" si="293"/>
        <v>#VALUE!</v>
      </c>
      <c r="ANX13" s="453" t="e">
        <f t="shared" si="293"/>
        <v>#VALUE!</v>
      </c>
      <c r="ANY13" s="453" t="e">
        <f t="shared" si="293"/>
        <v>#VALUE!</v>
      </c>
      <c r="ANZ13" s="453" t="e">
        <f t="shared" si="293"/>
        <v>#VALUE!</v>
      </c>
      <c r="AOA13" s="453" t="e">
        <f t="shared" si="293"/>
        <v>#VALUE!</v>
      </c>
      <c r="AOB13" s="453" t="e">
        <f t="shared" si="293"/>
        <v>#VALUE!</v>
      </c>
      <c r="AOC13" s="453" t="e">
        <f>IF(AOC12&gt;9,AOC12-9,AOC12)</f>
        <v>#VALUE!</v>
      </c>
      <c r="AOD13" s="337"/>
      <c r="AOE13" s="453" t="e">
        <f>IF(AOE12&gt;9,AOE12-9,AOE12)</f>
        <v>#VALUE!</v>
      </c>
      <c r="AOF13" s="453" t="e">
        <f t="shared" ref="AOF13:AOO14" si="294">IF(AOF12&gt;9,AOF12-9,AOF12)</f>
        <v>#VALUE!</v>
      </c>
      <c r="AOG13" s="453" t="e">
        <f t="shared" si="294"/>
        <v>#VALUE!</v>
      </c>
      <c r="AOH13" s="453" t="e">
        <f t="shared" si="294"/>
        <v>#VALUE!</v>
      </c>
      <c r="AOI13" s="453" t="e">
        <f t="shared" si="294"/>
        <v>#VALUE!</v>
      </c>
      <c r="AOJ13" s="453" t="e">
        <f t="shared" si="294"/>
        <v>#VALUE!</v>
      </c>
      <c r="AOK13" s="453" t="e">
        <f t="shared" si="294"/>
        <v>#VALUE!</v>
      </c>
      <c r="AOL13" s="453" t="e">
        <f t="shared" si="294"/>
        <v>#VALUE!</v>
      </c>
      <c r="AOM13" s="453" t="e">
        <f t="shared" si="294"/>
        <v>#VALUE!</v>
      </c>
      <c r="AON13" s="453" t="e">
        <f t="shared" si="294"/>
        <v>#VALUE!</v>
      </c>
      <c r="AOO13" s="453" t="e">
        <f t="shared" si="294"/>
        <v>#VALUE!</v>
      </c>
      <c r="AOP13" s="453" t="e">
        <f>IF(AOP12&gt;9,AOP12-9,AOP12)</f>
        <v>#VALUE!</v>
      </c>
      <c r="AOQ13" s="337"/>
      <c r="AOR13" s="453" t="e">
        <f>IF(AOR12&gt;9,AOR12-9,AOR12)</f>
        <v>#VALUE!</v>
      </c>
      <c r="AOS13" s="453" t="e">
        <f t="shared" ref="AOS13:APB14" si="295">IF(AOS12&gt;9,AOS12-9,AOS12)</f>
        <v>#VALUE!</v>
      </c>
      <c r="AOT13" s="453" t="e">
        <f t="shared" si="295"/>
        <v>#VALUE!</v>
      </c>
      <c r="AOU13" s="453" t="e">
        <f t="shared" si="295"/>
        <v>#VALUE!</v>
      </c>
      <c r="AOV13" s="453" t="e">
        <f t="shared" si="295"/>
        <v>#VALUE!</v>
      </c>
      <c r="AOW13" s="453" t="e">
        <f t="shared" si="295"/>
        <v>#VALUE!</v>
      </c>
      <c r="AOX13" s="453" t="e">
        <f t="shared" si="295"/>
        <v>#VALUE!</v>
      </c>
      <c r="AOY13" s="453" t="e">
        <f t="shared" si="295"/>
        <v>#VALUE!</v>
      </c>
      <c r="AOZ13" s="453" t="e">
        <f t="shared" si="295"/>
        <v>#VALUE!</v>
      </c>
      <c r="APA13" s="453" t="e">
        <f t="shared" si="295"/>
        <v>#VALUE!</v>
      </c>
      <c r="APB13" s="453" t="e">
        <f t="shared" si="295"/>
        <v>#VALUE!</v>
      </c>
      <c r="APC13" s="453" t="e">
        <f>IF(APC12&gt;9,APC12-9,APC12)</f>
        <v>#VALUE!</v>
      </c>
      <c r="APD13" s="337"/>
      <c r="APE13" s="453" t="e">
        <f>IF(APE12&gt;9,APE12-9,APE12)</f>
        <v>#VALUE!</v>
      </c>
      <c r="APF13" s="453" t="e">
        <f t="shared" ref="APF13:APO14" si="296">IF(APF12&gt;9,APF12-9,APF12)</f>
        <v>#VALUE!</v>
      </c>
      <c r="APG13" s="453" t="e">
        <f t="shared" si="296"/>
        <v>#VALUE!</v>
      </c>
      <c r="APH13" s="453" t="e">
        <f t="shared" si="296"/>
        <v>#VALUE!</v>
      </c>
      <c r="API13" s="453" t="e">
        <f t="shared" si="296"/>
        <v>#VALUE!</v>
      </c>
      <c r="APJ13" s="453" t="e">
        <f t="shared" si="296"/>
        <v>#VALUE!</v>
      </c>
      <c r="APK13" s="453" t="e">
        <f t="shared" si="296"/>
        <v>#VALUE!</v>
      </c>
      <c r="APL13" s="453" t="e">
        <f t="shared" si="296"/>
        <v>#VALUE!</v>
      </c>
      <c r="APM13" s="453" t="e">
        <f t="shared" si="296"/>
        <v>#VALUE!</v>
      </c>
      <c r="APN13" s="453" t="e">
        <f t="shared" si="296"/>
        <v>#VALUE!</v>
      </c>
      <c r="APO13" s="453" t="e">
        <f t="shared" si="296"/>
        <v>#VALUE!</v>
      </c>
      <c r="APP13" s="453" t="e">
        <f>IF(APP12&gt;9,APP12-9,APP12)</f>
        <v>#VALUE!</v>
      </c>
      <c r="APQ13" s="337"/>
      <c r="APR13" s="453" t="e">
        <f>IF(APR12&gt;9,APR12-9,APR12)</f>
        <v>#VALUE!</v>
      </c>
      <c r="APS13" s="453" t="e">
        <f t="shared" ref="APS13:AQB14" si="297">IF(APS12&gt;9,APS12-9,APS12)</f>
        <v>#VALUE!</v>
      </c>
      <c r="APT13" s="453" t="e">
        <f t="shared" si="297"/>
        <v>#VALUE!</v>
      </c>
      <c r="APU13" s="453" t="e">
        <f t="shared" si="297"/>
        <v>#VALUE!</v>
      </c>
      <c r="APV13" s="453" t="e">
        <f t="shared" si="297"/>
        <v>#VALUE!</v>
      </c>
      <c r="APW13" s="453" t="e">
        <f t="shared" si="297"/>
        <v>#VALUE!</v>
      </c>
      <c r="APX13" s="453" t="e">
        <f t="shared" si="297"/>
        <v>#VALUE!</v>
      </c>
      <c r="APY13" s="453" t="e">
        <f t="shared" si="297"/>
        <v>#VALUE!</v>
      </c>
      <c r="APZ13" s="453" t="e">
        <f t="shared" si="297"/>
        <v>#VALUE!</v>
      </c>
      <c r="AQA13" s="453" t="e">
        <f t="shared" si="297"/>
        <v>#VALUE!</v>
      </c>
      <c r="AQB13" s="453" t="e">
        <f t="shared" si="297"/>
        <v>#VALUE!</v>
      </c>
      <c r="AQC13" s="453" t="e">
        <f>IF(AQC12&gt;9,AQC12-9,AQC12)</f>
        <v>#VALUE!</v>
      </c>
      <c r="AQD13" s="337"/>
      <c r="AQE13" s="453" t="e">
        <f>IF(AQE12&gt;9,AQE12-9,AQE12)</f>
        <v>#VALUE!</v>
      </c>
      <c r="AQF13" s="453" t="e">
        <f t="shared" ref="AQF13:AQO14" si="298">IF(AQF12&gt;9,AQF12-9,AQF12)</f>
        <v>#VALUE!</v>
      </c>
      <c r="AQG13" s="453" t="e">
        <f t="shared" si="298"/>
        <v>#VALUE!</v>
      </c>
      <c r="AQH13" s="453" t="e">
        <f t="shared" si="298"/>
        <v>#VALUE!</v>
      </c>
      <c r="AQI13" s="453" t="e">
        <f t="shared" si="298"/>
        <v>#VALUE!</v>
      </c>
      <c r="AQJ13" s="453" t="e">
        <f t="shared" si="298"/>
        <v>#VALUE!</v>
      </c>
      <c r="AQK13" s="453" t="e">
        <f t="shared" si="298"/>
        <v>#VALUE!</v>
      </c>
      <c r="AQL13" s="453" t="e">
        <f t="shared" si="298"/>
        <v>#VALUE!</v>
      </c>
      <c r="AQM13" s="453" t="e">
        <f t="shared" si="298"/>
        <v>#VALUE!</v>
      </c>
      <c r="AQN13" s="453" t="e">
        <f t="shared" si="298"/>
        <v>#VALUE!</v>
      </c>
      <c r="AQO13" s="453" t="e">
        <f t="shared" si="298"/>
        <v>#VALUE!</v>
      </c>
      <c r="AQP13" s="453" t="e">
        <f>IF(AQP12&gt;9,AQP12-9,AQP12)</f>
        <v>#VALUE!</v>
      </c>
      <c r="AQQ13" s="337"/>
      <c r="AQR13" s="453" t="e">
        <f>IF(AQR12&gt;9,AQR12-9,AQR12)</f>
        <v>#VALUE!</v>
      </c>
      <c r="AQS13" s="453" t="e">
        <f t="shared" ref="AQS13:ARB14" si="299">IF(AQS12&gt;9,AQS12-9,AQS12)</f>
        <v>#VALUE!</v>
      </c>
      <c r="AQT13" s="453" t="e">
        <f t="shared" si="299"/>
        <v>#VALUE!</v>
      </c>
      <c r="AQU13" s="453" t="e">
        <f t="shared" si="299"/>
        <v>#VALUE!</v>
      </c>
      <c r="AQV13" s="453" t="e">
        <f t="shared" si="299"/>
        <v>#VALUE!</v>
      </c>
      <c r="AQW13" s="453" t="e">
        <f t="shared" si="299"/>
        <v>#VALUE!</v>
      </c>
      <c r="AQX13" s="453" t="e">
        <f t="shared" si="299"/>
        <v>#VALUE!</v>
      </c>
      <c r="AQY13" s="453" t="e">
        <f t="shared" si="299"/>
        <v>#VALUE!</v>
      </c>
      <c r="AQZ13" s="453" t="e">
        <f t="shared" si="299"/>
        <v>#VALUE!</v>
      </c>
      <c r="ARA13" s="453" t="e">
        <f t="shared" si="299"/>
        <v>#VALUE!</v>
      </c>
      <c r="ARB13" s="453" t="e">
        <f t="shared" si="299"/>
        <v>#VALUE!</v>
      </c>
      <c r="ARC13" s="453" t="e">
        <f>IF(ARC12&gt;9,ARC12-9,ARC12)</f>
        <v>#VALUE!</v>
      </c>
      <c r="ARD13" s="337"/>
      <c r="ARE13" s="453" t="e">
        <f>IF(ARE12&gt;9,ARE12-9,ARE12)</f>
        <v>#VALUE!</v>
      </c>
      <c r="ARF13" s="453" t="e">
        <f t="shared" ref="ARF13:ARO14" si="300">IF(ARF12&gt;9,ARF12-9,ARF12)</f>
        <v>#VALUE!</v>
      </c>
      <c r="ARG13" s="453" t="e">
        <f t="shared" si="300"/>
        <v>#VALUE!</v>
      </c>
      <c r="ARH13" s="453" t="e">
        <f t="shared" si="300"/>
        <v>#VALUE!</v>
      </c>
      <c r="ARI13" s="453" t="e">
        <f t="shared" si="300"/>
        <v>#VALUE!</v>
      </c>
      <c r="ARJ13" s="453" t="e">
        <f t="shared" si="300"/>
        <v>#VALUE!</v>
      </c>
      <c r="ARK13" s="453" t="e">
        <f t="shared" si="300"/>
        <v>#VALUE!</v>
      </c>
      <c r="ARL13" s="453" t="e">
        <f t="shared" si="300"/>
        <v>#VALUE!</v>
      </c>
      <c r="ARM13" s="453" t="e">
        <f t="shared" si="300"/>
        <v>#VALUE!</v>
      </c>
      <c r="ARN13" s="453" t="e">
        <f t="shared" si="300"/>
        <v>#VALUE!</v>
      </c>
      <c r="ARO13" s="453" t="e">
        <f t="shared" si="300"/>
        <v>#VALUE!</v>
      </c>
      <c r="ARP13" s="453" t="e">
        <f>IF(ARP12&gt;9,ARP12-9,ARP12)</f>
        <v>#VALUE!</v>
      </c>
      <c r="ARQ13" s="337"/>
      <c r="ARR13" s="453" t="e">
        <f>IF(ARR12&gt;9,ARR12-9,ARR12)</f>
        <v>#VALUE!</v>
      </c>
      <c r="ARS13" s="453" t="e">
        <f t="shared" ref="ARS13:ASB14" si="301">IF(ARS12&gt;9,ARS12-9,ARS12)</f>
        <v>#VALUE!</v>
      </c>
      <c r="ART13" s="453" t="e">
        <f t="shared" si="301"/>
        <v>#VALUE!</v>
      </c>
      <c r="ARU13" s="453" t="e">
        <f t="shared" si="301"/>
        <v>#VALUE!</v>
      </c>
      <c r="ARV13" s="453" t="e">
        <f t="shared" si="301"/>
        <v>#VALUE!</v>
      </c>
      <c r="ARW13" s="453" t="e">
        <f t="shared" si="301"/>
        <v>#VALUE!</v>
      </c>
      <c r="ARX13" s="453" t="e">
        <f t="shared" si="301"/>
        <v>#VALUE!</v>
      </c>
      <c r="ARY13" s="453" t="e">
        <f t="shared" si="301"/>
        <v>#VALUE!</v>
      </c>
      <c r="ARZ13" s="453" t="e">
        <f t="shared" si="301"/>
        <v>#VALUE!</v>
      </c>
      <c r="ASA13" s="453" t="e">
        <f t="shared" si="301"/>
        <v>#VALUE!</v>
      </c>
      <c r="ASB13" s="453" t="e">
        <f t="shared" si="301"/>
        <v>#VALUE!</v>
      </c>
      <c r="ASC13" s="453" t="e">
        <f>IF(ASC12&gt;9,ASC12-9,ASC12)</f>
        <v>#VALUE!</v>
      </c>
      <c r="ASD13" s="337"/>
      <c r="ASE13" s="453" t="e">
        <f>IF(ASE12&gt;9,ASE12-9,ASE12)</f>
        <v>#VALUE!</v>
      </c>
      <c r="ASF13" s="453" t="e">
        <f t="shared" ref="ASF13:ASO14" si="302">IF(ASF12&gt;9,ASF12-9,ASF12)</f>
        <v>#VALUE!</v>
      </c>
      <c r="ASG13" s="453" t="e">
        <f t="shared" si="302"/>
        <v>#VALUE!</v>
      </c>
      <c r="ASH13" s="453" t="e">
        <f t="shared" si="302"/>
        <v>#VALUE!</v>
      </c>
      <c r="ASI13" s="453" t="e">
        <f t="shared" si="302"/>
        <v>#VALUE!</v>
      </c>
      <c r="ASJ13" s="453" t="e">
        <f t="shared" si="302"/>
        <v>#VALUE!</v>
      </c>
      <c r="ASK13" s="453" t="e">
        <f t="shared" si="302"/>
        <v>#VALUE!</v>
      </c>
      <c r="ASL13" s="453" t="e">
        <f t="shared" si="302"/>
        <v>#VALUE!</v>
      </c>
      <c r="ASM13" s="453" t="e">
        <f t="shared" si="302"/>
        <v>#VALUE!</v>
      </c>
      <c r="ASN13" s="453" t="e">
        <f t="shared" si="302"/>
        <v>#VALUE!</v>
      </c>
      <c r="ASO13" s="453" t="e">
        <f t="shared" si="302"/>
        <v>#VALUE!</v>
      </c>
      <c r="ASP13" s="453" t="e">
        <f>IF(ASP12&gt;9,ASP12-9,ASP12)</f>
        <v>#VALUE!</v>
      </c>
      <c r="ASQ13" s="337"/>
      <c r="ASR13" s="453" t="e">
        <f>IF(ASR12&gt;9,ASR12-9,ASR12)</f>
        <v>#VALUE!</v>
      </c>
      <c r="ASS13" s="453" t="e">
        <f t="shared" ref="ASS13:ATB14" si="303">IF(ASS12&gt;9,ASS12-9,ASS12)</f>
        <v>#VALUE!</v>
      </c>
      <c r="AST13" s="453" t="e">
        <f t="shared" si="303"/>
        <v>#VALUE!</v>
      </c>
      <c r="ASU13" s="453" t="e">
        <f t="shared" si="303"/>
        <v>#VALUE!</v>
      </c>
      <c r="ASV13" s="453" t="e">
        <f t="shared" si="303"/>
        <v>#VALUE!</v>
      </c>
      <c r="ASW13" s="453" t="e">
        <f t="shared" si="303"/>
        <v>#VALUE!</v>
      </c>
      <c r="ASX13" s="453" t="e">
        <f t="shared" si="303"/>
        <v>#VALUE!</v>
      </c>
      <c r="ASY13" s="453" t="e">
        <f t="shared" si="303"/>
        <v>#VALUE!</v>
      </c>
      <c r="ASZ13" s="453" t="e">
        <f t="shared" si="303"/>
        <v>#VALUE!</v>
      </c>
      <c r="ATA13" s="453" t="e">
        <f t="shared" si="303"/>
        <v>#VALUE!</v>
      </c>
      <c r="ATB13" s="453" t="e">
        <f t="shared" si="303"/>
        <v>#VALUE!</v>
      </c>
      <c r="ATC13" s="453" t="e">
        <f>IF(ATC12&gt;9,ATC12-9,ATC12)</f>
        <v>#VALUE!</v>
      </c>
      <c r="ATD13" s="337"/>
      <c r="ATE13" s="453" t="e">
        <f>IF(ATE12&gt;9,ATE12-9,ATE12)</f>
        <v>#VALUE!</v>
      </c>
      <c r="ATF13" s="453" t="e">
        <f t="shared" ref="ATF13:ATO14" si="304">IF(ATF12&gt;9,ATF12-9,ATF12)</f>
        <v>#VALUE!</v>
      </c>
      <c r="ATG13" s="453" t="e">
        <f t="shared" si="304"/>
        <v>#VALUE!</v>
      </c>
      <c r="ATH13" s="453" t="e">
        <f t="shared" si="304"/>
        <v>#VALUE!</v>
      </c>
      <c r="ATI13" s="453" t="e">
        <f t="shared" si="304"/>
        <v>#VALUE!</v>
      </c>
      <c r="ATJ13" s="453" t="e">
        <f t="shared" si="304"/>
        <v>#VALUE!</v>
      </c>
      <c r="ATK13" s="453" t="e">
        <f t="shared" si="304"/>
        <v>#VALUE!</v>
      </c>
      <c r="ATL13" s="453" t="e">
        <f t="shared" si="304"/>
        <v>#VALUE!</v>
      </c>
      <c r="ATM13" s="453" t="e">
        <f t="shared" si="304"/>
        <v>#VALUE!</v>
      </c>
      <c r="ATN13" s="453" t="e">
        <f t="shared" si="304"/>
        <v>#VALUE!</v>
      </c>
      <c r="ATO13" s="453" t="e">
        <f t="shared" si="304"/>
        <v>#VALUE!</v>
      </c>
      <c r="ATP13" s="453" t="e">
        <f>IF(ATP12&gt;9,ATP12-9,ATP12)</f>
        <v>#VALUE!</v>
      </c>
      <c r="ATQ13" s="337"/>
      <c r="ATR13" s="453" t="e">
        <f>IF(ATR12&gt;9,ATR12-9,ATR12)</f>
        <v>#VALUE!</v>
      </c>
      <c r="ATS13" s="453" t="e">
        <f t="shared" ref="ATS13:AUB14" si="305">IF(ATS12&gt;9,ATS12-9,ATS12)</f>
        <v>#VALUE!</v>
      </c>
      <c r="ATT13" s="453" t="e">
        <f t="shared" si="305"/>
        <v>#VALUE!</v>
      </c>
      <c r="ATU13" s="453" t="e">
        <f t="shared" si="305"/>
        <v>#VALUE!</v>
      </c>
      <c r="ATV13" s="453" t="e">
        <f t="shared" si="305"/>
        <v>#VALUE!</v>
      </c>
      <c r="ATW13" s="453" t="e">
        <f t="shared" si="305"/>
        <v>#VALUE!</v>
      </c>
      <c r="ATX13" s="453" t="e">
        <f t="shared" si="305"/>
        <v>#VALUE!</v>
      </c>
      <c r="ATY13" s="453" t="e">
        <f t="shared" si="305"/>
        <v>#VALUE!</v>
      </c>
      <c r="ATZ13" s="453" t="e">
        <f t="shared" si="305"/>
        <v>#VALUE!</v>
      </c>
      <c r="AUA13" s="453" t="e">
        <f t="shared" si="305"/>
        <v>#VALUE!</v>
      </c>
      <c r="AUB13" s="453" t="e">
        <f t="shared" si="305"/>
        <v>#VALUE!</v>
      </c>
      <c r="AUC13" s="453" t="e">
        <f>IF(AUC12&gt;9,AUC12-9,AUC12)</f>
        <v>#VALUE!</v>
      </c>
      <c r="AUD13" s="337"/>
      <c r="AUE13" s="453" t="e">
        <f>IF(AUE12&gt;9,AUE12-9,AUE12)</f>
        <v>#VALUE!</v>
      </c>
      <c r="AUF13" s="453" t="e">
        <f t="shared" ref="AUF13:AUO14" si="306">IF(AUF12&gt;9,AUF12-9,AUF12)</f>
        <v>#VALUE!</v>
      </c>
      <c r="AUG13" s="453" t="e">
        <f t="shared" si="306"/>
        <v>#VALUE!</v>
      </c>
      <c r="AUH13" s="453" t="e">
        <f t="shared" si="306"/>
        <v>#VALUE!</v>
      </c>
      <c r="AUI13" s="453" t="e">
        <f t="shared" si="306"/>
        <v>#VALUE!</v>
      </c>
      <c r="AUJ13" s="453" t="e">
        <f t="shared" si="306"/>
        <v>#VALUE!</v>
      </c>
      <c r="AUK13" s="453" t="e">
        <f t="shared" si="306"/>
        <v>#VALUE!</v>
      </c>
      <c r="AUL13" s="453" t="e">
        <f t="shared" si="306"/>
        <v>#VALUE!</v>
      </c>
      <c r="AUM13" s="453" t="e">
        <f t="shared" si="306"/>
        <v>#VALUE!</v>
      </c>
      <c r="AUN13" s="453" t="e">
        <f t="shared" si="306"/>
        <v>#VALUE!</v>
      </c>
      <c r="AUO13" s="453" t="e">
        <f t="shared" si="306"/>
        <v>#VALUE!</v>
      </c>
      <c r="AUP13" s="453" t="e">
        <f>IF(AUP12&gt;9,AUP12-9,AUP12)</f>
        <v>#VALUE!</v>
      </c>
      <c r="AUQ13" s="337"/>
      <c r="AUR13" s="453" t="e">
        <f>IF(AUR12&gt;9,AUR12-9,AUR12)</f>
        <v>#VALUE!</v>
      </c>
      <c r="AUS13" s="453" t="e">
        <f t="shared" ref="AUS13:AVB14" si="307">IF(AUS12&gt;9,AUS12-9,AUS12)</f>
        <v>#VALUE!</v>
      </c>
      <c r="AUT13" s="453" t="e">
        <f t="shared" si="307"/>
        <v>#VALUE!</v>
      </c>
      <c r="AUU13" s="453" t="e">
        <f t="shared" si="307"/>
        <v>#VALUE!</v>
      </c>
      <c r="AUV13" s="453" t="e">
        <f t="shared" si="307"/>
        <v>#VALUE!</v>
      </c>
      <c r="AUW13" s="453" t="e">
        <f t="shared" si="307"/>
        <v>#VALUE!</v>
      </c>
      <c r="AUX13" s="453" t="e">
        <f t="shared" si="307"/>
        <v>#VALUE!</v>
      </c>
      <c r="AUY13" s="453" t="e">
        <f t="shared" si="307"/>
        <v>#VALUE!</v>
      </c>
      <c r="AUZ13" s="453" t="e">
        <f t="shared" si="307"/>
        <v>#VALUE!</v>
      </c>
      <c r="AVA13" s="453" t="e">
        <f t="shared" si="307"/>
        <v>#VALUE!</v>
      </c>
      <c r="AVB13" s="453" t="e">
        <f t="shared" si="307"/>
        <v>#VALUE!</v>
      </c>
      <c r="AVC13" s="453" t="e">
        <f>IF(AVC12&gt;9,AVC12-9,AVC12)</f>
        <v>#VALUE!</v>
      </c>
      <c r="AVD13" s="337"/>
      <c r="AVE13" s="453" t="e">
        <f>IF(AVE12&gt;9,AVE12-9,AVE12)</f>
        <v>#VALUE!</v>
      </c>
      <c r="AVF13" s="453" t="e">
        <f t="shared" ref="AVF13:AVO14" si="308">IF(AVF12&gt;9,AVF12-9,AVF12)</f>
        <v>#VALUE!</v>
      </c>
      <c r="AVG13" s="453" t="e">
        <f t="shared" si="308"/>
        <v>#VALUE!</v>
      </c>
      <c r="AVH13" s="453" t="e">
        <f t="shared" si="308"/>
        <v>#VALUE!</v>
      </c>
      <c r="AVI13" s="453" t="e">
        <f t="shared" si="308"/>
        <v>#VALUE!</v>
      </c>
      <c r="AVJ13" s="453" t="e">
        <f t="shared" si="308"/>
        <v>#VALUE!</v>
      </c>
      <c r="AVK13" s="453" t="e">
        <f t="shared" si="308"/>
        <v>#VALUE!</v>
      </c>
      <c r="AVL13" s="453" t="e">
        <f t="shared" si="308"/>
        <v>#VALUE!</v>
      </c>
      <c r="AVM13" s="453" t="e">
        <f t="shared" si="308"/>
        <v>#VALUE!</v>
      </c>
      <c r="AVN13" s="453" t="e">
        <f t="shared" si="308"/>
        <v>#VALUE!</v>
      </c>
      <c r="AVO13" s="453" t="e">
        <f t="shared" si="308"/>
        <v>#VALUE!</v>
      </c>
      <c r="AVP13" s="453" t="e">
        <f>IF(AVP12&gt;9,AVP12-9,AVP12)</f>
        <v>#VALUE!</v>
      </c>
      <c r="AVQ13" s="337"/>
      <c r="AVR13" s="453" t="e">
        <f>IF(AVR12&gt;9,AVR12-9,AVR12)</f>
        <v>#VALUE!</v>
      </c>
      <c r="AVS13" s="453" t="e">
        <f t="shared" ref="AVS13:AWB14" si="309">IF(AVS12&gt;9,AVS12-9,AVS12)</f>
        <v>#VALUE!</v>
      </c>
      <c r="AVT13" s="453" t="e">
        <f t="shared" si="309"/>
        <v>#VALUE!</v>
      </c>
      <c r="AVU13" s="453" t="e">
        <f t="shared" si="309"/>
        <v>#VALUE!</v>
      </c>
      <c r="AVV13" s="453" t="e">
        <f t="shared" si="309"/>
        <v>#VALUE!</v>
      </c>
      <c r="AVW13" s="453" t="e">
        <f t="shared" si="309"/>
        <v>#VALUE!</v>
      </c>
      <c r="AVX13" s="453" t="e">
        <f t="shared" si="309"/>
        <v>#VALUE!</v>
      </c>
      <c r="AVY13" s="453" t="e">
        <f t="shared" si="309"/>
        <v>#VALUE!</v>
      </c>
      <c r="AVZ13" s="453" t="e">
        <f t="shared" si="309"/>
        <v>#VALUE!</v>
      </c>
      <c r="AWA13" s="453" t="e">
        <f t="shared" si="309"/>
        <v>#VALUE!</v>
      </c>
      <c r="AWB13" s="453" t="e">
        <f t="shared" si="309"/>
        <v>#VALUE!</v>
      </c>
      <c r="AWC13" s="453" t="e">
        <f>IF(AWC12&gt;9,AWC12-9,AWC12)</f>
        <v>#VALUE!</v>
      </c>
      <c r="AWD13" s="337"/>
      <c r="AWE13" s="453" t="e">
        <f>IF(AWE12&gt;9,AWE12-9,AWE12)</f>
        <v>#VALUE!</v>
      </c>
      <c r="AWF13" s="453" t="e">
        <f t="shared" ref="AWF13:AWO14" si="310">IF(AWF12&gt;9,AWF12-9,AWF12)</f>
        <v>#VALUE!</v>
      </c>
      <c r="AWG13" s="453" t="e">
        <f t="shared" si="310"/>
        <v>#VALUE!</v>
      </c>
      <c r="AWH13" s="453" t="e">
        <f t="shared" si="310"/>
        <v>#VALUE!</v>
      </c>
      <c r="AWI13" s="453" t="e">
        <f t="shared" si="310"/>
        <v>#VALUE!</v>
      </c>
      <c r="AWJ13" s="453" t="e">
        <f t="shared" si="310"/>
        <v>#VALUE!</v>
      </c>
      <c r="AWK13" s="453" t="e">
        <f t="shared" si="310"/>
        <v>#VALUE!</v>
      </c>
      <c r="AWL13" s="453" t="e">
        <f t="shared" si="310"/>
        <v>#VALUE!</v>
      </c>
      <c r="AWM13" s="453" t="e">
        <f t="shared" si="310"/>
        <v>#VALUE!</v>
      </c>
      <c r="AWN13" s="453" t="e">
        <f t="shared" si="310"/>
        <v>#VALUE!</v>
      </c>
      <c r="AWO13" s="453" t="e">
        <f t="shared" si="310"/>
        <v>#VALUE!</v>
      </c>
      <c r="AWP13" s="453" t="e">
        <f>IF(AWP12&gt;9,AWP12-9,AWP12)</f>
        <v>#VALUE!</v>
      </c>
      <c r="AWQ13" s="337"/>
      <c r="AWR13" s="453" t="e">
        <f>IF(AWR12&gt;9,AWR12-9,AWR12)</f>
        <v>#VALUE!</v>
      </c>
      <c r="AWS13" s="453" t="e">
        <f t="shared" ref="AWS13:AXB14" si="311">IF(AWS12&gt;9,AWS12-9,AWS12)</f>
        <v>#VALUE!</v>
      </c>
      <c r="AWT13" s="453" t="e">
        <f t="shared" si="311"/>
        <v>#VALUE!</v>
      </c>
      <c r="AWU13" s="453" t="e">
        <f t="shared" si="311"/>
        <v>#VALUE!</v>
      </c>
      <c r="AWV13" s="453" t="e">
        <f t="shared" si="311"/>
        <v>#VALUE!</v>
      </c>
      <c r="AWW13" s="453" t="e">
        <f t="shared" si="311"/>
        <v>#VALUE!</v>
      </c>
      <c r="AWX13" s="453" t="e">
        <f t="shared" si="311"/>
        <v>#VALUE!</v>
      </c>
      <c r="AWY13" s="453" t="e">
        <f t="shared" si="311"/>
        <v>#VALUE!</v>
      </c>
      <c r="AWZ13" s="453" t="e">
        <f t="shared" si="311"/>
        <v>#VALUE!</v>
      </c>
      <c r="AXA13" s="453" t="e">
        <f t="shared" si="311"/>
        <v>#VALUE!</v>
      </c>
      <c r="AXB13" s="453" t="e">
        <f t="shared" si="311"/>
        <v>#VALUE!</v>
      </c>
      <c r="AXC13" s="453" t="e">
        <f>IF(AXC12&gt;9,AXC12-9,AXC12)</f>
        <v>#VALUE!</v>
      </c>
      <c r="AXD13" s="337"/>
      <c r="AXE13" s="453" t="e">
        <f>IF(AXE12&gt;9,AXE12-9,AXE12)</f>
        <v>#VALUE!</v>
      </c>
      <c r="AXF13" s="453" t="e">
        <f t="shared" ref="AXF13:AXO14" si="312">IF(AXF12&gt;9,AXF12-9,AXF12)</f>
        <v>#VALUE!</v>
      </c>
      <c r="AXG13" s="453" t="e">
        <f t="shared" si="312"/>
        <v>#VALUE!</v>
      </c>
      <c r="AXH13" s="453" t="e">
        <f t="shared" si="312"/>
        <v>#VALUE!</v>
      </c>
      <c r="AXI13" s="453" t="e">
        <f t="shared" si="312"/>
        <v>#VALUE!</v>
      </c>
      <c r="AXJ13" s="453" t="e">
        <f t="shared" si="312"/>
        <v>#VALUE!</v>
      </c>
      <c r="AXK13" s="453" t="e">
        <f t="shared" si="312"/>
        <v>#VALUE!</v>
      </c>
      <c r="AXL13" s="453" t="e">
        <f t="shared" si="312"/>
        <v>#VALUE!</v>
      </c>
      <c r="AXM13" s="453" t="e">
        <f t="shared" si="312"/>
        <v>#VALUE!</v>
      </c>
      <c r="AXN13" s="453" t="e">
        <f t="shared" si="312"/>
        <v>#VALUE!</v>
      </c>
      <c r="AXO13" s="453" t="e">
        <f t="shared" si="312"/>
        <v>#VALUE!</v>
      </c>
      <c r="AXP13" s="453" t="e">
        <f>IF(AXP12&gt;9,AXP12-9,AXP12)</f>
        <v>#VALUE!</v>
      </c>
      <c r="AXQ13" s="337"/>
      <c r="AXR13" s="453" t="e">
        <f>IF(AXR12&gt;9,AXR12-9,AXR12)</f>
        <v>#VALUE!</v>
      </c>
      <c r="AXS13" s="453" t="e">
        <f t="shared" ref="AXS13:AYB14" si="313">IF(AXS12&gt;9,AXS12-9,AXS12)</f>
        <v>#VALUE!</v>
      </c>
      <c r="AXT13" s="453" t="e">
        <f t="shared" si="313"/>
        <v>#VALUE!</v>
      </c>
      <c r="AXU13" s="453" t="e">
        <f t="shared" si="313"/>
        <v>#VALUE!</v>
      </c>
      <c r="AXV13" s="453" t="e">
        <f t="shared" si="313"/>
        <v>#VALUE!</v>
      </c>
      <c r="AXW13" s="453" t="e">
        <f t="shared" si="313"/>
        <v>#VALUE!</v>
      </c>
      <c r="AXX13" s="453" t="e">
        <f t="shared" si="313"/>
        <v>#VALUE!</v>
      </c>
      <c r="AXY13" s="453" t="e">
        <f t="shared" si="313"/>
        <v>#VALUE!</v>
      </c>
      <c r="AXZ13" s="453" t="e">
        <f t="shared" si="313"/>
        <v>#VALUE!</v>
      </c>
      <c r="AYA13" s="453" t="e">
        <f t="shared" si="313"/>
        <v>#VALUE!</v>
      </c>
      <c r="AYB13" s="453" t="e">
        <f t="shared" si="313"/>
        <v>#VALUE!</v>
      </c>
      <c r="AYC13" s="453" t="e">
        <f>IF(AYC12&gt;9,AYC12-9,AYC12)</f>
        <v>#VALUE!</v>
      </c>
      <c r="AYD13" s="337"/>
      <c r="AYE13" s="453" t="e">
        <f>IF(AYE12&gt;9,AYE12-9,AYE12)</f>
        <v>#VALUE!</v>
      </c>
      <c r="AYF13" s="453" t="e">
        <f t="shared" ref="AYF13:AYO14" si="314">IF(AYF12&gt;9,AYF12-9,AYF12)</f>
        <v>#VALUE!</v>
      </c>
      <c r="AYG13" s="453" t="e">
        <f t="shared" si="314"/>
        <v>#VALUE!</v>
      </c>
      <c r="AYH13" s="453" t="e">
        <f t="shared" si="314"/>
        <v>#VALUE!</v>
      </c>
      <c r="AYI13" s="453" t="e">
        <f t="shared" si="314"/>
        <v>#VALUE!</v>
      </c>
      <c r="AYJ13" s="453" t="e">
        <f t="shared" si="314"/>
        <v>#VALUE!</v>
      </c>
      <c r="AYK13" s="453" t="e">
        <f t="shared" si="314"/>
        <v>#VALUE!</v>
      </c>
      <c r="AYL13" s="453" t="e">
        <f t="shared" si="314"/>
        <v>#VALUE!</v>
      </c>
      <c r="AYM13" s="453" t="e">
        <f t="shared" si="314"/>
        <v>#VALUE!</v>
      </c>
      <c r="AYN13" s="453" t="e">
        <f t="shared" si="314"/>
        <v>#VALUE!</v>
      </c>
      <c r="AYO13" s="453" t="e">
        <f t="shared" si="314"/>
        <v>#VALUE!</v>
      </c>
      <c r="AYP13" s="453" t="e">
        <f>IF(AYP12&gt;9,AYP12-9,AYP12)</f>
        <v>#VALUE!</v>
      </c>
      <c r="AYQ13" s="337"/>
      <c r="AYR13" s="453" t="e">
        <f>IF(AYR12&gt;9,AYR12-9,AYR12)</f>
        <v>#VALUE!</v>
      </c>
      <c r="AYS13" s="453" t="e">
        <f t="shared" ref="AYS13:AZB14" si="315">IF(AYS12&gt;9,AYS12-9,AYS12)</f>
        <v>#VALUE!</v>
      </c>
      <c r="AYT13" s="453" t="e">
        <f t="shared" si="315"/>
        <v>#VALUE!</v>
      </c>
      <c r="AYU13" s="453" t="e">
        <f t="shared" si="315"/>
        <v>#VALUE!</v>
      </c>
      <c r="AYV13" s="453" t="e">
        <f t="shared" si="315"/>
        <v>#VALUE!</v>
      </c>
      <c r="AYW13" s="453" t="e">
        <f t="shared" si="315"/>
        <v>#VALUE!</v>
      </c>
      <c r="AYX13" s="453" t="e">
        <f t="shared" si="315"/>
        <v>#VALUE!</v>
      </c>
      <c r="AYY13" s="453" t="e">
        <f t="shared" si="315"/>
        <v>#VALUE!</v>
      </c>
      <c r="AYZ13" s="453" t="e">
        <f t="shared" si="315"/>
        <v>#VALUE!</v>
      </c>
      <c r="AZA13" s="453" t="e">
        <f t="shared" si="315"/>
        <v>#VALUE!</v>
      </c>
      <c r="AZB13" s="453" t="e">
        <f t="shared" si="315"/>
        <v>#VALUE!</v>
      </c>
      <c r="AZC13" s="453" t="e">
        <f>IF(AZC12&gt;9,AZC12-9,AZC12)</f>
        <v>#VALUE!</v>
      </c>
      <c r="AZD13" s="337"/>
      <c r="AZE13" s="453" t="e">
        <f>IF(AZE12&gt;9,AZE12-9,AZE12)</f>
        <v>#VALUE!</v>
      </c>
      <c r="AZF13" s="453" t="e">
        <f t="shared" ref="AZF13:AZO14" si="316">IF(AZF12&gt;9,AZF12-9,AZF12)</f>
        <v>#VALUE!</v>
      </c>
      <c r="AZG13" s="453" t="e">
        <f t="shared" si="316"/>
        <v>#VALUE!</v>
      </c>
      <c r="AZH13" s="453" t="e">
        <f t="shared" si="316"/>
        <v>#VALUE!</v>
      </c>
      <c r="AZI13" s="453" t="e">
        <f t="shared" si="316"/>
        <v>#VALUE!</v>
      </c>
      <c r="AZJ13" s="453" t="e">
        <f t="shared" si="316"/>
        <v>#VALUE!</v>
      </c>
      <c r="AZK13" s="453" t="e">
        <f t="shared" si="316"/>
        <v>#VALUE!</v>
      </c>
      <c r="AZL13" s="453" t="e">
        <f t="shared" si="316"/>
        <v>#VALUE!</v>
      </c>
      <c r="AZM13" s="453" t="e">
        <f t="shared" si="316"/>
        <v>#VALUE!</v>
      </c>
      <c r="AZN13" s="453" t="e">
        <f t="shared" si="316"/>
        <v>#VALUE!</v>
      </c>
      <c r="AZO13" s="453" t="e">
        <f t="shared" si="316"/>
        <v>#VALUE!</v>
      </c>
      <c r="AZP13" s="453" t="e">
        <f>IF(AZP12&gt;9,AZP12-9,AZP12)</f>
        <v>#VALUE!</v>
      </c>
      <c r="AZQ13" s="337"/>
      <c r="AZR13" s="453" t="e">
        <f>IF(AZR12&gt;9,AZR12-9,AZR12)</f>
        <v>#VALUE!</v>
      </c>
      <c r="AZS13" s="453" t="e">
        <f t="shared" ref="AZS13:BAB14" si="317">IF(AZS12&gt;9,AZS12-9,AZS12)</f>
        <v>#VALUE!</v>
      </c>
      <c r="AZT13" s="453" t="e">
        <f t="shared" si="317"/>
        <v>#VALUE!</v>
      </c>
      <c r="AZU13" s="453" t="e">
        <f t="shared" si="317"/>
        <v>#VALUE!</v>
      </c>
      <c r="AZV13" s="453" t="e">
        <f t="shared" si="317"/>
        <v>#VALUE!</v>
      </c>
      <c r="AZW13" s="453" t="e">
        <f t="shared" si="317"/>
        <v>#VALUE!</v>
      </c>
      <c r="AZX13" s="453" t="e">
        <f t="shared" si="317"/>
        <v>#VALUE!</v>
      </c>
      <c r="AZY13" s="453" t="e">
        <f t="shared" si="317"/>
        <v>#VALUE!</v>
      </c>
      <c r="AZZ13" s="453" t="e">
        <f t="shared" si="317"/>
        <v>#VALUE!</v>
      </c>
      <c r="BAA13" s="453" t="e">
        <f t="shared" si="317"/>
        <v>#VALUE!</v>
      </c>
      <c r="BAB13" s="453" t="e">
        <f t="shared" si="317"/>
        <v>#VALUE!</v>
      </c>
      <c r="BAC13" s="453" t="e">
        <f>IF(BAC12&gt;9,BAC12-9,BAC12)</f>
        <v>#VALUE!</v>
      </c>
      <c r="BAD13" s="337"/>
      <c r="BAE13" s="453" t="e">
        <f>IF(BAE12&gt;9,BAE12-9,BAE12)</f>
        <v>#VALUE!</v>
      </c>
      <c r="BAF13" s="453" t="e">
        <f t="shared" ref="BAF13:BAO14" si="318">IF(BAF12&gt;9,BAF12-9,BAF12)</f>
        <v>#VALUE!</v>
      </c>
      <c r="BAG13" s="453" t="e">
        <f t="shared" si="318"/>
        <v>#VALUE!</v>
      </c>
      <c r="BAH13" s="453" t="e">
        <f t="shared" si="318"/>
        <v>#VALUE!</v>
      </c>
      <c r="BAI13" s="453" t="e">
        <f t="shared" si="318"/>
        <v>#VALUE!</v>
      </c>
      <c r="BAJ13" s="453" t="e">
        <f t="shared" si="318"/>
        <v>#VALUE!</v>
      </c>
      <c r="BAK13" s="453" t="e">
        <f t="shared" si="318"/>
        <v>#VALUE!</v>
      </c>
      <c r="BAL13" s="453" t="e">
        <f t="shared" si="318"/>
        <v>#VALUE!</v>
      </c>
      <c r="BAM13" s="453" t="e">
        <f t="shared" si="318"/>
        <v>#VALUE!</v>
      </c>
      <c r="BAN13" s="453" t="e">
        <f t="shared" si="318"/>
        <v>#VALUE!</v>
      </c>
      <c r="BAO13" s="453" t="e">
        <f t="shared" si="318"/>
        <v>#VALUE!</v>
      </c>
      <c r="BAP13" s="453" t="e">
        <f>IF(BAP12&gt;9,BAP12-9,BAP12)</f>
        <v>#VALUE!</v>
      </c>
      <c r="BAQ13" s="337"/>
      <c r="BAR13" s="453" t="e">
        <f>IF(BAR12&gt;9,BAR12-9,BAR12)</f>
        <v>#VALUE!</v>
      </c>
      <c r="BAS13" s="453" t="e">
        <f t="shared" ref="BAS13:BBB14" si="319">IF(BAS12&gt;9,BAS12-9,BAS12)</f>
        <v>#VALUE!</v>
      </c>
      <c r="BAT13" s="453" t="e">
        <f t="shared" si="319"/>
        <v>#VALUE!</v>
      </c>
      <c r="BAU13" s="453" t="e">
        <f t="shared" si="319"/>
        <v>#VALUE!</v>
      </c>
      <c r="BAV13" s="453" t="e">
        <f t="shared" si="319"/>
        <v>#VALUE!</v>
      </c>
      <c r="BAW13" s="453" t="e">
        <f t="shared" si="319"/>
        <v>#VALUE!</v>
      </c>
      <c r="BAX13" s="453" t="e">
        <f t="shared" si="319"/>
        <v>#VALUE!</v>
      </c>
      <c r="BAY13" s="453" t="e">
        <f t="shared" si="319"/>
        <v>#VALUE!</v>
      </c>
      <c r="BAZ13" s="453" t="e">
        <f t="shared" si="319"/>
        <v>#VALUE!</v>
      </c>
      <c r="BBA13" s="453" t="e">
        <f t="shared" si="319"/>
        <v>#VALUE!</v>
      </c>
      <c r="BBB13" s="453" t="e">
        <f t="shared" si="319"/>
        <v>#VALUE!</v>
      </c>
      <c r="BBC13" s="453" t="e">
        <f>IF(BBC12&gt;9,BBC12-9,BBC12)</f>
        <v>#VALUE!</v>
      </c>
      <c r="BBD13" s="337"/>
      <c r="BBE13" s="453" t="e">
        <f>IF(BBE12&gt;9,BBE12-9,BBE12)</f>
        <v>#VALUE!</v>
      </c>
      <c r="BBF13" s="453" t="e">
        <f t="shared" ref="BBF13:BBO14" si="320">IF(BBF12&gt;9,BBF12-9,BBF12)</f>
        <v>#VALUE!</v>
      </c>
      <c r="BBG13" s="453" t="e">
        <f t="shared" si="320"/>
        <v>#VALUE!</v>
      </c>
      <c r="BBH13" s="453" t="e">
        <f t="shared" si="320"/>
        <v>#VALUE!</v>
      </c>
      <c r="BBI13" s="453" t="e">
        <f t="shared" si="320"/>
        <v>#VALUE!</v>
      </c>
      <c r="BBJ13" s="453" t="e">
        <f t="shared" si="320"/>
        <v>#VALUE!</v>
      </c>
      <c r="BBK13" s="453" t="e">
        <f t="shared" si="320"/>
        <v>#VALUE!</v>
      </c>
      <c r="BBL13" s="453" t="e">
        <f t="shared" si="320"/>
        <v>#VALUE!</v>
      </c>
      <c r="BBM13" s="453" t="e">
        <f t="shared" si="320"/>
        <v>#VALUE!</v>
      </c>
      <c r="BBN13" s="453" t="e">
        <f t="shared" si="320"/>
        <v>#VALUE!</v>
      </c>
      <c r="BBO13" s="453" t="e">
        <f t="shared" si="320"/>
        <v>#VALUE!</v>
      </c>
      <c r="BBP13" s="453" t="e">
        <f>IF(BBP12&gt;9,BBP12-9,BBP12)</f>
        <v>#VALUE!</v>
      </c>
      <c r="BBQ13" s="337"/>
      <c r="BBR13" s="453" t="e">
        <f>IF(BBR12&gt;9,BBR12-9,BBR12)</f>
        <v>#VALUE!</v>
      </c>
      <c r="BBS13" s="453" t="e">
        <f t="shared" ref="BBS13:BCB14" si="321">IF(BBS12&gt;9,BBS12-9,BBS12)</f>
        <v>#VALUE!</v>
      </c>
      <c r="BBT13" s="453" t="e">
        <f t="shared" si="321"/>
        <v>#VALUE!</v>
      </c>
      <c r="BBU13" s="453" t="e">
        <f t="shared" si="321"/>
        <v>#VALUE!</v>
      </c>
      <c r="BBV13" s="453" t="e">
        <f t="shared" si="321"/>
        <v>#VALUE!</v>
      </c>
      <c r="BBW13" s="453" t="e">
        <f t="shared" si="321"/>
        <v>#VALUE!</v>
      </c>
      <c r="BBX13" s="453" t="e">
        <f t="shared" si="321"/>
        <v>#VALUE!</v>
      </c>
      <c r="BBY13" s="453" t="e">
        <f t="shared" si="321"/>
        <v>#VALUE!</v>
      </c>
      <c r="BBZ13" s="453" t="e">
        <f t="shared" si="321"/>
        <v>#VALUE!</v>
      </c>
      <c r="BCA13" s="453" t="e">
        <f t="shared" si="321"/>
        <v>#VALUE!</v>
      </c>
      <c r="BCB13" s="453" t="e">
        <f t="shared" si="321"/>
        <v>#VALUE!</v>
      </c>
      <c r="BCC13" s="453" t="e">
        <f>IF(BCC12&gt;9,BCC12-9,BCC12)</f>
        <v>#VALUE!</v>
      </c>
      <c r="BCD13" s="337"/>
      <c r="BCE13" s="453" t="e">
        <f>IF(BCE12&gt;9,BCE12-9,BCE12)</f>
        <v>#VALUE!</v>
      </c>
      <c r="BCF13" s="453" t="e">
        <f t="shared" ref="BCF13:BCO14" si="322">IF(BCF12&gt;9,BCF12-9,BCF12)</f>
        <v>#VALUE!</v>
      </c>
      <c r="BCG13" s="453" t="e">
        <f t="shared" si="322"/>
        <v>#VALUE!</v>
      </c>
      <c r="BCH13" s="453" t="e">
        <f t="shared" si="322"/>
        <v>#VALUE!</v>
      </c>
      <c r="BCI13" s="453" t="e">
        <f t="shared" si="322"/>
        <v>#VALUE!</v>
      </c>
      <c r="BCJ13" s="453" t="e">
        <f t="shared" si="322"/>
        <v>#VALUE!</v>
      </c>
      <c r="BCK13" s="453" t="e">
        <f t="shared" si="322"/>
        <v>#VALUE!</v>
      </c>
      <c r="BCL13" s="453" t="e">
        <f t="shared" si="322"/>
        <v>#VALUE!</v>
      </c>
      <c r="BCM13" s="453" t="e">
        <f t="shared" si="322"/>
        <v>#VALUE!</v>
      </c>
      <c r="BCN13" s="453" t="e">
        <f t="shared" si="322"/>
        <v>#VALUE!</v>
      </c>
      <c r="BCO13" s="453" t="e">
        <f t="shared" si="322"/>
        <v>#VALUE!</v>
      </c>
      <c r="BCP13" s="453" t="e">
        <f>IF(BCP12&gt;9,BCP12-9,BCP12)</f>
        <v>#VALUE!</v>
      </c>
      <c r="BCQ13" s="337"/>
      <c r="BCR13" s="453" t="e">
        <f>IF(BCR12&gt;9,BCR12-9,BCR12)</f>
        <v>#VALUE!</v>
      </c>
      <c r="BCS13" s="453" t="e">
        <f t="shared" ref="BCS13:BDB14" si="323">IF(BCS12&gt;9,BCS12-9,BCS12)</f>
        <v>#VALUE!</v>
      </c>
      <c r="BCT13" s="453" t="e">
        <f t="shared" si="323"/>
        <v>#VALUE!</v>
      </c>
      <c r="BCU13" s="453" t="e">
        <f t="shared" si="323"/>
        <v>#VALUE!</v>
      </c>
      <c r="BCV13" s="453" t="e">
        <f t="shared" si="323"/>
        <v>#VALUE!</v>
      </c>
      <c r="BCW13" s="453" t="e">
        <f t="shared" si="323"/>
        <v>#VALUE!</v>
      </c>
      <c r="BCX13" s="453" t="e">
        <f t="shared" si="323"/>
        <v>#VALUE!</v>
      </c>
      <c r="BCY13" s="453" t="e">
        <f t="shared" si="323"/>
        <v>#VALUE!</v>
      </c>
      <c r="BCZ13" s="453" t="e">
        <f t="shared" si="323"/>
        <v>#VALUE!</v>
      </c>
      <c r="BDA13" s="453" t="e">
        <f t="shared" si="323"/>
        <v>#VALUE!</v>
      </c>
      <c r="BDB13" s="453" t="e">
        <f t="shared" si="323"/>
        <v>#VALUE!</v>
      </c>
      <c r="BDC13" s="453" t="e">
        <f>IF(BDC12&gt;9,BDC12-9,BDC12)</f>
        <v>#VALUE!</v>
      </c>
      <c r="BDD13" s="337"/>
      <c r="BDE13" s="453" t="e">
        <f>IF(BDE12&gt;9,BDE12-9,BDE12)</f>
        <v>#VALUE!</v>
      </c>
      <c r="BDF13" s="453" t="e">
        <f t="shared" ref="BDF13:BDO14" si="324">IF(BDF12&gt;9,BDF12-9,BDF12)</f>
        <v>#VALUE!</v>
      </c>
      <c r="BDG13" s="453" t="e">
        <f t="shared" si="324"/>
        <v>#VALUE!</v>
      </c>
      <c r="BDH13" s="453" t="e">
        <f t="shared" si="324"/>
        <v>#VALUE!</v>
      </c>
      <c r="BDI13" s="453" t="e">
        <f t="shared" si="324"/>
        <v>#VALUE!</v>
      </c>
      <c r="BDJ13" s="453" t="e">
        <f t="shared" si="324"/>
        <v>#VALUE!</v>
      </c>
      <c r="BDK13" s="453" t="e">
        <f t="shared" si="324"/>
        <v>#VALUE!</v>
      </c>
      <c r="BDL13" s="453" t="e">
        <f t="shared" si="324"/>
        <v>#VALUE!</v>
      </c>
      <c r="BDM13" s="453" t="e">
        <f t="shared" si="324"/>
        <v>#VALUE!</v>
      </c>
      <c r="BDN13" s="453" t="e">
        <f t="shared" si="324"/>
        <v>#VALUE!</v>
      </c>
      <c r="BDO13" s="453" t="e">
        <f t="shared" si="324"/>
        <v>#VALUE!</v>
      </c>
      <c r="BDP13" s="453" t="e">
        <f>IF(BDP12&gt;9,BDP12-9,BDP12)</f>
        <v>#VALUE!</v>
      </c>
      <c r="BDQ13" s="337"/>
      <c r="BDR13" s="453" t="e">
        <f>IF(BDR12&gt;9,BDR12-9,BDR12)</f>
        <v>#VALUE!</v>
      </c>
      <c r="BDS13" s="453" t="e">
        <f t="shared" ref="BDS13:BEB14" si="325">IF(BDS12&gt;9,BDS12-9,BDS12)</f>
        <v>#VALUE!</v>
      </c>
      <c r="BDT13" s="453" t="e">
        <f t="shared" si="325"/>
        <v>#VALUE!</v>
      </c>
      <c r="BDU13" s="453" t="e">
        <f t="shared" si="325"/>
        <v>#VALUE!</v>
      </c>
      <c r="BDV13" s="453" t="e">
        <f t="shared" si="325"/>
        <v>#VALUE!</v>
      </c>
      <c r="BDW13" s="453" t="e">
        <f t="shared" si="325"/>
        <v>#VALUE!</v>
      </c>
      <c r="BDX13" s="453" t="e">
        <f t="shared" si="325"/>
        <v>#VALUE!</v>
      </c>
      <c r="BDY13" s="453" t="e">
        <f t="shared" si="325"/>
        <v>#VALUE!</v>
      </c>
      <c r="BDZ13" s="453" t="e">
        <f t="shared" si="325"/>
        <v>#VALUE!</v>
      </c>
      <c r="BEA13" s="453" t="e">
        <f t="shared" si="325"/>
        <v>#VALUE!</v>
      </c>
      <c r="BEB13" s="453" t="e">
        <f t="shared" si="325"/>
        <v>#VALUE!</v>
      </c>
      <c r="BEC13" s="453" t="e">
        <f>IF(BEC12&gt;9,BEC12-9,BEC12)</f>
        <v>#VALUE!</v>
      </c>
      <c r="BED13" s="337"/>
      <c r="BEE13" s="453" t="e">
        <f>IF(BEE12&gt;9,BEE12-9,BEE12)</f>
        <v>#VALUE!</v>
      </c>
      <c r="BEF13" s="453" t="e">
        <f t="shared" ref="BEF13:BEO14" si="326">IF(BEF12&gt;9,BEF12-9,BEF12)</f>
        <v>#VALUE!</v>
      </c>
      <c r="BEG13" s="453" t="e">
        <f t="shared" si="326"/>
        <v>#VALUE!</v>
      </c>
      <c r="BEH13" s="453" t="e">
        <f t="shared" si="326"/>
        <v>#VALUE!</v>
      </c>
      <c r="BEI13" s="453" t="e">
        <f t="shared" si="326"/>
        <v>#VALUE!</v>
      </c>
      <c r="BEJ13" s="453" t="e">
        <f t="shared" si="326"/>
        <v>#VALUE!</v>
      </c>
      <c r="BEK13" s="453" t="e">
        <f t="shared" si="326"/>
        <v>#VALUE!</v>
      </c>
      <c r="BEL13" s="453" t="e">
        <f t="shared" si="326"/>
        <v>#VALUE!</v>
      </c>
      <c r="BEM13" s="453" t="e">
        <f t="shared" si="326"/>
        <v>#VALUE!</v>
      </c>
      <c r="BEN13" s="453" t="e">
        <f t="shared" si="326"/>
        <v>#VALUE!</v>
      </c>
      <c r="BEO13" s="453" t="e">
        <f t="shared" si="326"/>
        <v>#VALUE!</v>
      </c>
      <c r="BEP13" s="453" t="e">
        <f>IF(BEP12&gt;9,BEP12-9,BEP12)</f>
        <v>#VALUE!</v>
      </c>
      <c r="BEQ13" s="337"/>
      <c r="BER13" s="453" t="e">
        <f>IF(BER12&gt;9,BER12-9,BER12)</f>
        <v>#VALUE!</v>
      </c>
      <c r="BES13" s="453" t="e">
        <f t="shared" ref="BES13:BFB14" si="327">IF(BES12&gt;9,BES12-9,BES12)</f>
        <v>#VALUE!</v>
      </c>
      <c r="BET13" s="453" t="e">
        <f t="shared" si="327"/>
        <v>#VALUE!</v>
      </c>
      <c r="BEU13" s="453" t="e">
        <f t="shared" si="327"/>
        <v>#VALUE!</v>
      </c>
      <c r="BEV13" s="453" t="e">
        <f t="shared" si="327"/>
        <v>#VALUE!</v>
      </c>
      <c r="BEW13" s="453" t="e">
        <f t="shared" si="327"/>
        <v>#VALUE!</v>
      </c>
      <c r="BEX13" s="453" t="e">
        <f t="shared" si="327"/>
        <v>#VALUE!</v>
      </c>
      <c r="BEY13" s="453" t="e">
        <f t="shared" si="327"/>
        <v>#VALUE!</v>
      </c>
      <c r="BEZ13" s="453" t="e">
        <f t="shared" si="327"/>
        <v>#VALUE!</v>
      </c>
      <c r="BFA13" s="453" t="e">
        <f t="shared" si="327"/>
        <v>#VALUE!</v>
      </c>
      <c r="BFB13" s="453" t="e">
        <f t="shared" si="327"/>
        <v>#VALUE!</v>
      </c>
      <c r="BFC13" s="453" t="e">
        <f>IF(BFC12&gt;9,BFC12-9,BFC12)</f>
        <v>#VALUE!</v>
      </c>
      <c r="BFD13" s="337"/>
      <c r="BFE13" s="453" t="e">
        <f>IF(BFE12&gt;9,BFE12-9,BFE12)</f>
        <v>#VALUE!</v>
      </c>
      <c r="BFF13" s="453" t="e">
        <f t="shared" ref="BFF13:BFO14" si="328">IF(BFF12&gt;9,BFF12-9,BFF12)</f>
        <v>#VALUE!</v>
      </c>
      <c r="BFG13" s="453" t="e">
        <f t="shared" si="328"/>
        <v>#VALUE!</v>
      </c>
      <c r="BFH13" s="453" t="e">
        <f t="shared" si="328"/>
        <v>#VALUE!</v>
      </c>
      <c r="BFI13" s="453" t="e">
        <f t="shared" si="328"/>
        <v>#VALUE!</v>
      </c>
      <c r="BFJ13" s="453" t="e">
        <f t="shared" si="328"/>
        <v>#VALUE!</v>
      </c>
      <c r="BFK13" s="453" t="e">
        <f t="shared" si="328"/>
        <v>#VALUE!</v>
      </c>
      <c r="BFL13" s="453" t="e">
        <f t="shared" si="328"/>
        <v>#VALUE!</v>
      </c>
      <c r="BFM13" s="453" t="e">
        <f t="shared" si="328"/>
        <v>#VALUE!</v>
      </c>
      <c r="BFN13" s="453" t="e">
        <f t="shared" si="328"/>
        <v>#VALUE!</v>
      </c>
      <c r="BFO13" s="453" t="e">
        <f t="shared" si="328"/>
        <v>#VALUE!</v>
      </c>
      <c r="BFP13" s="453" t="e">
        <f>IF(BFP12&gt;9,BFP12-9,BFP12)</f>
        <v>#VALUE!</v>
      </c>
      <c r="BFQ13" s="337"/>
      <c r="BFR13" s="453" t="e">
        <f>IF(BFR12&gt;9,BFR12-9,BFR12)</f>
        <v>#VALUE!</v>
      </c>
      <c r="BFS13" s="453" t="e">
        <f t="shared" ref="BFS13:BGB14" si="329">IF(BFS12&gt;9,BFS12-9,BFS12)</f>
        <v>#VALUE!</v>
      </c>
      <c r="BFT13" s="453" t="e">
        <f t="shared" si="329"/>
        <v>#VALUE!</v>
      </c>
      <c r="BFU13" s="453" t="e">
        <f t="shared" si="329"/>
        <v>#VALUE!</v>
      </c>
      <c r="BFV13" s="453" t="e">
        <f t="shared" si="329"/>
        <v>#VALUE!</v>
      </c>
      <c r="BFW13" s="453" t="e">
        <f t="shared" si="329"/>
        <v>#VALUE!</v>
      </c>
      <c r="BFX13" s="453" t="e">
        <f t="shared" si="329"/>
        <v>#VALUE!</v>
      </c>
      <c r="BFY13" s="453" t="e">
        <f t="shared" si="329"/>
        <v>#VALUE!</v>
      </c>
      <c r="BFZ13" s="453" t="e">
        <f t="shared" si="329"/>
        <v>#VALUE!</v>
      </c>
      <c r="BGA13" s="453" t="e">
        <f t="shared" si="329"/>
        <v>#VALUE!</v>
      </c>
      <c r="BGB13" s="453" t="e">
        <f t="shared" si="329"/>
        <v>#VALUE!</v>
      </c>
      <c r="BGC13" s="453" t="e">
        <f>IF(BGC12&gt;9,BGC12-9,BGC12)</f>
        <v>#VALUE!</v>
      </c>
      <c r="BGD13" s="337"/>
      <c r="BGE13" s="453" t="e">
        <f>IF(BGE12&gt;9,BGE12-9,BGE12)</f>
        <v>#VALUE!</v>
      </c>
      <c r="BGF13" s="453" t="e">
        <f t="shared" ref="BGF13:BGO14" si="330">IF(BGF12&gt;9,BGF12-9,BGF12)</f>
        <v>#VALUE!</v>
      </c>
      <c r="BGG13" s="453" t="e">
        <f t="shared" si="330"/>
        <v>#VALUE!</v>
      </c>
      <c r="BGH13" s="453" t="e">
        <f t="shared" si="330"/>
        <v>#VALUE!</v>
      </c>
      <c r="BGI13" s="453" t="e">
        <f t="shared" si="330"/>
        <v>#VALUE!</v>
      </c>
      <c r="BGJ13" s="453" t="e">
        <f t="shared" si="330"/>
        <v>#VALUE!</v>
      </c>
      <c r="BGK13" s="453" t="e">
        <f t="shared" si="330"/>
        <v>#VALUE!</v>
      </c>
      <c r="BGL13" s="453" t="e">
        <f t="shared" si="330"/>
        <v>#VALUE!</v>
      </c>
      <c r="BGM13" s="453" t="e">
        <f t="shared" si="330"/>
        <v>#VALUE!</v>
      </c>
      <c r="BGN13" s="453" t="e">
        <f t="shared" si="330"/>
        <v>#VALUE!</v>
      </c>
      <c r="BGO13" s="453" t="e">
        <f t="shared" si="330"/>
        <v>#VALUE!</v>
      </c>
      <c r="BGP13" s="453" t="e">
        <f>IF(BGP12&gt;9,BGP12-9,BGP12)</f>
        <v>#VALUE!</v>
      </c>
      <c r="BGQ13" s="337"/>
      <c r="BGR13" s="453" t="e">
        <f>IF(BGR12&gt;9,BGR12-9,BGR12)</f>
        <v>#VALUE!</v>
      </c>
      <c r="BGS13" s="453" t="e">
        <f t="shared" ref="BGS13:BHB14" si="331">IF(BGS12&gt;9,BGS12-9,BGS12)</f>
        <v>#VALUE!</v>
      </c>
      <c r="BGT13" s="453" t="e">
        <f t="shared" si="331"/>
        <v>#VALUE!</v>
      </c>
      <c r="BGU13" s="453" t="e">
        <f t="shared" si="331"/>
        <v>#VALUE!</v>
      </c>
      <c r="BGV13" s="453" t="e">
        <f t="shared" si="331"/>
        <v>#VALUE!</v>
      </c>
      <c r="BGW13" s="453" t="e">
        <f t="shared" si="331"/>
        <v>#VALUE!</v>
      </c>
      <c r="BGX13" s="453" t="e">
        <f t="shared" si="331"/>
        <v>#VALUE!</v>
      </c>
      <c r="BGY13" s="453" t="e">
        <f t="shared" si="331"/>
        <v>#VALUE!</v>
      </c>
      <c r="BGZ13" s="453" t="e">
        <f t="shared" si="331"/>
        <v>#VALUE!</v>
      </c>
      <c r="BHA13" s="453" t="e">
        <f t="shared" si="331"/>
        <v>#VALUE!</v>
      </c>
      <c r="BHB13" s="453" t="e">
        <f t="shared" si="331"/>
        <v>#VALUE!</v>
      </c>
      <c r="BHC13" s="453" t="e">
        <f>IF(BHC12&gt;9,BHC12-9,BHC12)</f>
        <v>#VALUE!</v>
      </c>
      <c r="BHD13" s="331"/>
      <c r="BHE13" s="331"/>
      <c r="BHF13" s="331"/>
      <c r="BHG13" s="331"/>
      <c r="BHH13" s="331"/>
      <c r="BHI13" s="331"/>
      <c r="BHJ13" s="331"/>
      <c r="BHK13" s="331"/>
      <c r="BHL13" s="331"/>
      <c r="BHM13" s="331"/>
      <c r="BHN13" s="331"/>
      <c r="BHO13" s="331"/>
      <c r="BHP13" s="331"/>
      <c r="BHQ13" s="331"/>
      <c r="BHR13" s="331"/>
      <c r="BHS13" s="331"/>
      <c r="BHT13" s="331"/>
      <c r="BHU13" s="331"/>
      <c r="BHV13" s="331"/>
      <c r="BHW13" s="331"/>
      <c r="BHX13" s="331"/>
      <c r="BHY13" s="331"/>
      <c r="BHZ13" s="331"/>
      <c r="BIA13" s="331"/>
      <c r="BIB13" s="331"/>
      <c r="BIC13" s="331"/>
      <c r="BID13" s="331"/>
      <c r="BIE13" s="331"/>
      <c r="BIF13" s="331"/>
      <c r="BIG13" s="331"/>
      <c r="BIH13" s="331"/>
      <c r="BII13" s="331"/>
      <c r="BIJ13" s="331"/>
      <c r="BIK13" s="331"/>
      <c r="BIL13" s="331"/>
      <c r="BIM13" s="331"/>
      <c r="BIN13" s="331"/>
      <c r="BIO13" s="331"/>
      <c r="BIP13" s="331"/>
      <c r="BIQ13" s="331"/>
      <c r="BIR13" s="331"/>
      <c r="BIS13" s="331"/>
      <c r="BIT13" s="331"/>
      <c r="BIU13" s="331"/>
      <c r="BIV13" s="331"/>
      <c r="BIW13" s="331"/>
      <c r="BIX13" s="331"/>
      <c r="BIY13" s="331"/>
      <c r="BIZ13" s="331"/>
      <c r="BJA13" s="331"/>
      <c r="BJB13" s="331"/>
      <c r="BJC13" s="331"/>
      <c r="BJD13" s="331"/>
      <c r="BJE13" s="331"/>
      <c r="BJF13" s="331"/>
      <c r="BJG13" s="331"/>
      <c r="BJH13" s="331"/>
      <c r="BJI13" s="331"/>
      <c r="BJJ13" s="331"/>
      <c r="BJK13" s="331"/>
      <c r="BJL13" s="331"/>
    </row>
    <row r="14" spans="1:1707" ht="6" hidden="1" customHeight="1">
      <c r="A14" s="658"/>
      <c r="B14" s="658"/>
      <c r="C14" s="353"/>
      <c r="D14" s="356"/>
      <c r="E14" s="453" t="e">
        <f>IF(E13&gt;9,E13-9,E13)</f>
        <v>#VALUE!</v>
      </c>
      <c r="F14" s="453" t="e">
        <f t="shared" si="212"/>
        <v>#VALUE!</v>
      </c>
      <c r="G14" s="453" t="e">
        <f t="shared" si="212"/>
        <v>#VALUE!</v>
      </c>
      <c r="H14" s="453" t="e">
        <f t="shared" si="212"/>
        <v>#VALUE!</v>
      </c>
      <c r="I14" s="453" t="e">
        <f t="shared" si="212"/>
        <v>#VALUE!</v>
      </c>
      <c r="J14" s="453" t="e">
        <f t="shared" si="212"/>
        <v>#VALUE!</v>
      </c>
      <c r="K14" s="453" t="e">
        <f t="shared" si="212"/>
        <v>#VALUE!</v>
      </c>
      <c r="L14" s="453" t="e">
        <f t="shared" si="212"/>
        <v>#VALUE!</v>
      </c>
      <c r="M14" s="453" t="e">
        <f t="shared" si="212"/>
        <v>#VALUE!</v>
      </c>
      <c r="N14" s="453" t="e">
        <f>IF(N13&gt;9,N13-9,N13)</f>
        <v>#VALUE!</v>
      </c>
      <c r="O14" s="453" t="e">
        <f t="shared" si="212"/>
        <v>#VALUE!</v>
      </c>
      <c r="P14" s="453" t="e">
        <f>IF(P13&gt;9,P13-9,P13)</f>
        <v>#VALUE!</v>
      </c>
      <c r="Q14" s="357"/>
      <c r="R14" s="453" t="e">
        <f>IF(R13&gt;9,R13-9,R13)</f>
        <v>#VALUE!</v>
      </c>
      <c r="S14" s="453" t="e">
        <f t="shared" si="213"/>
        <v>#VALUE!</v>
      </c>
      <c r="T14" s="453" t="e">
        <f t="shared" si="213"/>
        <v>#VALUE!</v>
      </c>
      <c r="U14" s="453" t="e">
        <f t="shared" si="213"/>
        <v>#VALUE!</v>
      </c>
      <c r="V14" s="453" t="e">
        <f t="shared" si="213"/>
        <v>#VALUE!</v>
      </c>
      <c r="W14" s="453" t="e">
        <f t="shared" si="213"/>
        <v>#VALUE!</v>
      </c>
      <c r="X14" s="453" t="e">
        <f t="shared" si="213"/>
        <v>#VALUE!</v>
      </c>
      <c r="Y14" s="453" t="e">
        <f t="shared" si="213"/>
        <v>#VALUE!</v>
      </c>
      <c r="Z14" s="453" t="e">
        <f t="shared" si="213"/>
        <v>#VALUE!</v>
      </c>
      <c r="AA14" s="453" t="e">
        <f>IF(AA13&gt;9,AA13-9,AA13)</f>
        <v>#VALUE!</v>
      </c>
      <c r="AB14" s="453" t="e">
        <f t="shared" si="213"/>
        <v>#VALUE!</v>
      </c>
      <c r="AC14" s="453" t="e">
        <f>IF(AC13&gt;9,AC13-9,AC13)</f>
        <v>#VALUE!</v>
      </c>
      <c r="AD14" s="436"/>
      <c r="AE14" s="453" t="e">
        <f>IF(AE13&gt;9,AE13-9,AE13)</f>
        <v>#VALUE!</v>
      </c>
      <c r="AF14" s="453" t="e">
        <f t="shared" si="214"/>
        <v>#VALUE!</v>
      </c>
      <c r="AG14" s="453" t="e">
        <f t="shared" si="214"/>
        <v>#VALUE!</v>
      </c>
      <c r="AH14" s="453" t="e">
        <f t="shared" si="214"/>
        <v>#VALUE!</v>
      </c>
      <c r="AI14" s="453" t="e">
        <f t="shared" si="214"/>
        <v>#VALUE!</v>
      </c>
      <c r="AJ14" s="453" t="e">
        <f t="shared" si="214"/>
        <v>#VALUE!</v>
      </c>
      <c r="AK14" s="453" t="e">
        <f t="shared" si="214"/>
        <v>#VALUE!</v>
      </c>
      <c r="AL14" s="453" t="e">
        <f t="shared" si="214"/>
        <v>#VALUE!</v>
      </c>
      <c r="AM14" s="453" t="e">
        <f t="shared" si="214"/>
        <v>#VALUE!</v>
      </c>
      <c r="AN14" s="453" t="e">
        <f>IF(AN13&gt;9,AN13-9,AN13)</f>
        <v>#VALUE!</v>
      </c>
      <c r="AO14" s="453" t="e">
        <f t="shared" si="214"/>
        <v>#VALUE!</v>
      </c>
      <c r="AP14" s="453" t="e">
        <f>IF(AP13&gt;9,AP13-9,AP13)</f>
        <v>#VALUE!</v>
      </c>
      <c r="AQ14" s="338"/>
      <c r="AR14" s="453" t="e">
        <f>IF(AR13&gt;9,AR13-9,AR13)</f>
        <v>#VALUE!</v>
      </c>
      <c r="AS14" s="453" t="e">
        <f t="shared" si="215"/>
        <v>#VALUE!</v>
      </c>
      <c r="AT14" s="453" t="e">
        <f t="shared" si="215"/>
        <v>#VALUE!</v>
      </c>
      <c r="AU14" s="453" t="e">
        <f t="shared" si="215"/>
        <v>#VALUE!</v>
      </c>
      <c r="AV14" s="453" t="e">
        <f t="shared" si="215"/>
        <v>#VALUE!</v>
      </c>
      <c r="AW14" s="453" t="e">
        <f t="shared" si="215"/>
        <v>#VALUE!</v>
      </c>
      <c r="AX14" s="453" t="e">
        <f t="shared" si="215"/>
        <v>#VALUE!</v>
      </c>
      <c r="AY14" s="453" t="e">
        <f t="shared" si="215"/>
        <v>#VALUE!</v>
      </c>
      <c r="AZ14" s="453" t="e">
        <f t="shared" si="215"/>
        <v>#VALUE!</v>
      </c>
      <c r="BA14" s="453" t="e">
        <f>IF(BA13&gt;9,BA13-9,BA13)</f>
        <v>#VALUE!</v>
      </c>
      <c r="BB14" s="453" t="e">
        <f t="shared" si="215"/>
        <v>#VALUE!</v>
      </c>
      <c r="BC14" s="453" t="e">
        <f>IF(BC13&gt;9,BC13-9,BC13)</f>
        <v>#VALUE!</v>
      </c>
      <c r="BD14" s="337"/>
      <c r="BE14" s="453" t="e">
        <f>IF(BE13&gt;9,BE13-9,BE13)</f>
        <v>#VALUE!</v>
      </c>
      <c r="BF14" s="453" t="e">
        <f t="shared" si="216"/>
        <v>#VALUE!</v>
      </c>
      <c r="BG14" s="453" t="e">
        <f t="shared" si="216"/>
        <v>#VALUE!</v>
      </c>
      <c r="BH14" s="453" t="e">
        <f t="shared" si="216"/>
        <v>#VALUE!</v>
      </c>
      <c r="BI14" s="453" t="e">
        <f t="shared" si="216"/>
        <v>#VALUE!</v>
      </c>
      <c r="BJ14" s="453" t="e">
        <f t="shared" si="216"/>
        <v>#VALUE!</v>
      </c>
      <c r="BK14" s="453" t="e">
        <f t="shared" si="216"/>
        <v>#VALUE!</v>
      </c>
      <c r="BL14" s="453" t="e">
        <f t="shared" si="216"/>
        <v>#VALUE!</v>
      </c>
      <c r="BM14" s="453" t="e">
        <f t="shared" si="216"/>
        <v>#VALUE!</v>
      </c>
      <c r="BN14" s="453" t="e">
        <f>IF(BN13&gt;9,BN13-9,BN13)</f>
        <v>#VALUE!</v>
      </c>
      <c r="BO14" s="453" t="e">
        <f t="shared" si="216"/>
        <v>#VALUE!</v>
      </c>
      <c r="BP14" s="453" t="e">
        <f>IF(BP13&gt;9,BP13-9,BP13)</f>
        <v>#VALUE!</v>
      </c>
      <c r="BQ14" s="337"/>
      <c r="BR14" s="453" t="e">
        <f>IF(BR13&gt;9,BR13-9,BR13)</f>
        <v>#VALUE!</v>
      </c>
      <c r="BS14" s="453" t="e">
        <f t="shared" si="217"/>
        <v>#VALUE!</v>
      </c>
      <c r="BT14" s="453" t="e">
        <f t="shared" si="217"/>
        <v>#VALUE!</v>
      </c>
      <c r="BU14" s="453" t="e">
        <f t="shared" si="217"/>
        <v>#VALUE!</v>
      </c>
      <c r="BV14" s="453" t="e">
        <f t="shared" si="217"/>
        <v>#VALUE!</v>
      </c>
      <c r="BW14" s="453" t="e">
        <f t="shared" si="217"/>
        <v>#VALUE!</v>
      </c>
      <c r="BX14" s="453" t="e">
        <f t="shared" si="217"/>
        <v>#VALUE!</v>
      </c>
      <c r="BY14" s="453" t="e">
        <f t="shared" si="217"/>
        <v>#VALUE!</v>
      </c>
      <c r="BZ14" s="453" t="e">
        <f t="shared" si="217"/>
        <v>#VALUE!</v>
      </c>
      <c r="CA14" s="453" t="e">
        <f>IF(CA13&gt;9,CA13-9,CA13)</f>
        <v>#VALUE!</v>
      </c>
      <c r="CB14" s="453" t="e">
        <f t="shared" si="217"/>
        <v>#VALUE!</v>
      </c>
      <c r="CC14" s="453" t="e">
        <f>IF(CC13&gt;9,CC13-9,CC13)</f>
        <v>#VALUE!</v>
      </c>
      <c r="CD14" s="337"/>
      <c r="CE14" s="453" t="e">
        <f>IF(CE13&gt;9,CE13-9,CE13)</f>
        <v>#VALUE!</v>
      </c>
      <c r="CF14" s="453" t="e">
        <f t="shared" si="218"/>
        <v>#VALUE!</v>
      </c>
      <c r="CG14" s="453" t="e">
        <f t="shared" si="218"/>
        <v>#VALUE!</v>
      </c>
      <c r="CH14" s="453" t="e">
        <f t="shared" si="218"/>
        <v>#VALUE!</v>
      </c>
      <c r="CI14" s="453" t="e">
        <f t="shared" si="218"/>
        <v>#VALUE!</v>
      </c>
      <c r="CJ14" s="453" t="e">
        <f t="shared" si="218"/>
        <v>#VALUE!</v>
      </c>
      <c r="CK14" s="453" t="e">
        <f t="shared" si="218"/>
        <v>#VALUE!</v>
      </c>
      <c r="CL14" s="453" t="e">
        <f t="shared" si="218"/>
        <v>#VALUE!</v>
      </c>
      <c r="CM14" s="453" t="e">
        <f t="shared" si="218"/>
        <v>#VALUE!</v>
      </c>
      <c r="CN14" s="453" t="e">
        <f>IF(CN13&gt;9,CN13-9,CN13)</f>
        <v>#VALUE!</v>
      </c>
      <c r="CO14" s="453" t="e">
        <f t="shared" si="218"/>
        <v>#VALUE!</v>
      </c>
      <c r="CP14" s="453" t="e">
        <f>IF(CP13&gt;9,CP13-9,CP13)</f>
        <v>#VALUE!</v>
      </c>
      <c r="CQ14" s="337"/>
      <c r="CR14" s="453" t="e">
        <f>IF(CR13&gt;9,CR13-9,CR13)</f>
        <v>#VALUE!</v>
      </c>
      <c r="CS14" s="453" t="e">
        <f t="shared" si="219"/>
        <v>#VALUE!</v>
      </c>
      <c r="CT14" s="453" t="e">
        <f t="shared" si="219"/>
        <v>#VALUE!</v>
      </c>
      <c r="CU14" s="453" t="e">
        <f t="shared" si="219"/>
        <v>#VALUE!</v>
      </c>
      <c r="CV14" s="453" t="e">
        <f t="shared" si="219"/>
        <v>#VALUE!</v>
      </c>
      <c r="CW14" s="453" t="e">
        <f t="shared" si="219"/>
        <v>#VALUE!</v>
      </c>
      <c r="CX14" s="453" t="e">
        <f t="shared" si="219"/>
        <v>#VALUE!</v>
      </c>
      <c r="CY14" s="453" t="e">
        <f t="shared" si="219"/>
        <v>#VALUE!</v>
      </c>
      <c r="CZ14" s="453" t="e">
        <f t="shared" si="219"/>
        <v>#VALUE!</v>
      </c>
      <c r="DA14" s="453" t="e">
        <f>IF(DA13&gt;9,DA13-9,DA13)</f>
        <v>#VALUE!</v>
      </c>
      <c r="DB14" s="453" t="e">
        <f t="shared" si="219"/>
        <v>#VALUE!</v>
      </c>
      <c r="DC14" s="453" t="e">
        <f>IF(DC13&gt;9,DC13-9,DC13)</f>
        <v>#VALUE!</v>
      </c>
      <c r="DD14" s="337"/>
      <c r="DE14" s="453" t="e">
        <f>IF(DE13&gt;9,DE13-9,DE13)</f>
        <v>#VALUE!</v>
      </c>
      <c r="DF14" s="453" t="e">
        <f t="shared" si="220"/>
        <v>#VALUE!</v>
      </c>
      <c r="DG14" s="453" t="e">
        <f t="shared" si="220"/>
        <v>#VALUE!</v>
      </c>
      <c r="DH14" s="453" t="e">
        <f t="shared" si="220"/>
        <v>#VALUE!</v>
      </c>
      <c r="DI14" s="453" t="e">
        <f t="shared" si="220"/>
        <v>#VALUE!</v>
      </c>
      <c r="DJ14" s="453" t="e">
        <f t="shared" si="220"/>
        <v>#VALUE!</v>
      </c>
      <c r="DK14" s="453" t="e">
        <f t="shared" si="220"/>
        <v>#VALUE!</v>
      </c>
      <c r="DL14" s="453" t="e">
        <f t="shared" si="220"/>
        <v>#VALUE!</v>
      </c>
      <c r="DM14" s="453" t="e">
        <f t="shared" si="220"/>
        <v>#VALUE!</v>
      </c>
      <c r="DN14" s="453" t="e">
        <f>IF(DN13&gt;9,DN13-9,DN13)</f>
        <v>#VALUE!</v>
      </c>
      <c r="DO14" s="453" t="e">
        <f t="shared" si="220"/>
        <v>#VALUE!</v>
      </c>
      <c r="DP14" s="453" t="e">
        <f>IF(DP13&gt;9,DP13-9,DP13)</f>
        <v>#VALUE!</v>
      </c>
      <c r="DQ14" s="337"/>
      <c r="DR14" s="453" t="e">
        <f>IF(DR13&gt;9,DR13-9,DR13)</f>
        <v>#VALUE!</v>
      </c>
      <c r="DS14" s="453" t="e">
        <f t="shared" si="221"/>
        <v>#VALUE!</v>
      </c>
      <c r="DT14" s="453" t="e">
        <f t="shared" si="221"/>
        <v>#VALUE!</v>
      </c>
      <c r="DU14" s="453" t="e">
        <f t="shared" si="221"/>
        <v>#VALUE!</v>
      </c>
      <c r="DV14" s="453" t="e">
        <f t="shared" si="221"/>
        <v>#VALUE!</v>
      </c>
      <c r="DW14" s="453" t="e">
        <f t="shared" si="221"/>
        <v>#VALUE!</v>
      </c>
      <c r="DX14" s="453" t="e">
        <f t="shared" si="221"/>
        <v>#VALUE!</v>
      </c>
      <c r="DY14" s="453" t="e">
        <f t="shared" si="221"/>
        <v>#VALUE!</v>
      </c>
      <c r="DZ14" s="453" t="e">
        <f t="shared" si="221"/>
        <v>#VALUE!</v>
      </c>
      <c r="EA14" s="453" t="e">
        <f>IF(EA13&gt;9,EA13-9,EA13)</f>
        <v>#VALUE!</v>
      </c>
      <c r="EB14" s="453" t="e">
        <f t="shared" si="221"/>
        <v>#VALUE!</v>
      </c>
      <c r="EC14" s="453" t="e">
        <f>IF(EC13&gt;9,EC13-9,EC13)</f>
        <v>#VALUE!</v>
      </c>
      <c r="ED14" s="337"/>
      <c r="EE14" s="453" t="e">
        <f>IF(EE13&gt;9,EE13-9,EE13)</f>
        <v>#VALUE!</v>
      </c>
      <c r="EF14" s="453" t="e">
        <f t="shared" si="222"/>
        <v>#VALUE!</v>
      </c>
      <c r="EG14" s="453" t="e">
        <f t="shared" si="222"/>
        <v>#VALUE!</v>
      </c>
      <c r="EH14" s="453" t="e">
        <f t="shared" si="222"/>
        <v>#VALUE!</v>
      </c>
      <c r="EI14" s="453" t="e">
        <f t="shared" si="222"/>
        <v>#VALUE!</v>
      </c>
      <c r="EJ14" s="453" t="e">
        <f t="shared" si="222"/>
        <v>#VALUE!</v>
      </c>
      <c r="EK14" s="453" t="e">
        <f t="shared" si="222"/>
        <v>#VALUE!</v>
      </c>
      <c r="EL14" s="453" t="e">
        <f t="shared" si="222"/>
        <v>#VALUE!</v>
      </c>
      <c r="EM14" s="453" t="e">
        <f t="shared" si="222"/>
        <v>#VALUE!</v>
      </c>
      <c r="EN14" s="453" t="e">
        <f>IF(EN13&gt;9,EN13-9,EN13)</f>
        <v>#VALUE!</v>
      </c>
      <c r="EO14" s="453" t="e">
        <f t="shared" si="222"/>
        <v>#VALUE!</v>
      </c>
      <c r="EP14" s="453" t="e">
        <f>IF(EP13&gt;9,EP13-9,EP13)</f>
        <v>#VALUE!</v>
      </c>
      <c r="EQ14" s="337"/>
      <c r="ER14" s="453" t="e">
        <f>IF(ER13&gt;9,ER13-9,ER13)</f>
        <v>#VALUE!</v>
      </c>
      <c r="ES14" s="453" t="e">
        <f t="shared" si="223"/>
        <v>#VALUE!</v>
      </c>
      <c r="ET14" s="453" t="e">
        <f t="shared" si="223"/>
        <v>#VALUE!</v>
      </c>
      <c r="EU14" s="453" t="e">
        <f t="shared" si="223"/>
        <v>#VALUE!</v>
      </c>
      <c r="EV14" s="453" t="e">
        <f t="shared" si="223"/>
        <v>#VALUE!</v>
      </c>
      <c r="EW14" s="453" t="e">
        <f t="shared" si="223"/>
        <v>#VALUE!</v>
      </c>
      <c r="EX14" s="453" t="e">
        <f t="shared" si="223"/>
        <v>#VALUE!</v>
      </c>
      <c r="EY14" s="453" t="e">
        <f t="shared" si="223"/>
        <v>#VALUE!</v>
      </c>
      <c r="EZ14" s="453" t="e">
        <f t="shared" si="223"/>
        <v>#VALUE!</v>
      </c>
      <c r="FA14" s="453" t="e">
        <f>IF(FA13&gt;9,FA13-9,FA13)</f>
        <v>#VALUE!</v>
      </c>
      <c r="FB14" s="453" t="e">
        <f t="shared" si="223"/>
        <v>#VALUE!</v>
      </c>
      <c r="FC14" s="453" t="e">
        <f>IF(FC13&gt;9,FC13-9,FC13)</f>
        <v>#VALUE!</v>
      </c>
      <c r="FD14" s="337"/>
      <c r="FE14" s="453" t="e">
        <f>IF(FE13&gt;9,FE13-9,FE13)</f>
        <v>#VALUE!</v>
      </c>
      <c r="FF14" s="453" t="e">
        <f t="shared" si="224"/>
        <v>#VALUE!</v>
      </c>
      <c r="FG14" s="453" t="e">
        <f t="shared" si="224"/>
        <v>#VALUE!</v>
      </c>
      <c r="FH14" s="453" t="e">
        <f t="shared" si="224"/>
        <v>#VALUE!</v>
      </c>
      <c r="FI14" s="453" t="e">
        <f t="shared" si="224"/>
        <v>#VALUE!</v>
      </c>
      <c r="FJ14" s="453" t="e">
        <f t="shared" si="224"/>
        <v>#VALUE!</v>
      </c>
      <c r="FK14" s="453" t="e">
        <f t="shared" si="224"/>
        <v>#VALUE!</v>
      </c>
      <c r="FL14" s="453" t="e">
        <f t="shared" si="224"/>
        <v>#VALUE!</v>
      </c>
      <c r="FM14" s="453" t="e">
        <f t="shared" si="224"/>
        <v>#VALUE!</v>
      </c>
      <c r="FN14" s="453" t="e">
        <f>IF(FN13&gt;9,FN13-9,FN13)</f>
        <v>#VALUE!</v>
      </c>
      <c r="FO14" s="453" t="e">
        <f t="shared" si="224"/>
        <v>#VALUE!</v>
      </c>
      <c r="FP14" s="453" t="e">
        <f>IF(FP13&gt;9,FP13-9,FP13)</f>
        <v>#VALUE!</v>
      </c>
      <c r="FQ14" s="337"/>
      <c r="FR14" s="453" t="e">
        <f>IF(FR13&gt;9,FR13-9,FR13)</f>
        <v>#VALUE!</v>
      </c>
      <c r="FS14" s="453" t="e">
        <f t="shared" si="225"/>
        <v>#VALUE!</v>
      </c>
      <c r="FT14" s="453" t="e">
        <f t="shared" si="225"/>
        <v>#VALUE!</v>
      </c>
      <c r="FU14" s="453" t="e">
        <f t="shared" si="225"/>
        <v>#VALUE!</v>
      </c>
      <c r="FV14" s="453" t="e">
        <f t="shared" si="225"/>
        <v>#VALUE!</v>
      </c>
      <c r="FW14" s="453" t="e">
        <f t="shared" si="225"/>
        <v>#VALUE!</v>
      </c>
      <c r="FX14" s="453" t="e">
        <f t="shared" si="225"/>
        <v>#VALUE!</v>
      </c>
      <c r="FY14" s="453" t="e">
        <f t="shared" si="225"/>
        <v>#VALUE!</v>
      </c>
      <c r="FZ14" s="453" t="e">
        <f t="shared" si="225"/>
        <v>#VALUE!</v>
      </c>
      <c r="GA14" s="453" t="e">
        <f>IF(GA13&gt;9,GA13-9,GA13)</f>
        <v>#VALUE!</v>
      </c>
      <c r="GB14" s="453" t="e">
        <f t="shared" si="225"/>
        <v>#VALUE!</v>
      </c>
      <c r="GC14" s="453" t="e">
        <f>IF(GC13&gt;9,GC13-9,GC13)</f>
        <v>#VALUE!</v>
      </c>
      <c r="GD14" s="337"/>
      <c r="GE14" s="453" t="e">
        <f>IF(GE13&gt;9,GE13-9,GE13)</f>
        <v>#VALUE!</v>
      </c>
      <c r="GF14" s="453" t="e">
        <f t="shared" si="226"/>
        <v>#VALUE!</v>
      </c>
      <c r="GG14" s="453" t="e">
        <f t="shared" si="226"/>
        <v>#VALUE!</v>
      </c>
      <c r="GH14" s="453" t="e">
        <f t="shared" si="226"/>
        <v>#VALUE!</v>
      </c>
      <c r="GI14" s="453" t="e">
        <f t="shared" si="226"/>
        <v>#VALUE!</v>
      </c>
      <c r="GJ14" s="453" t="e">
        <f t="shared" si="226"/>
        <v>#VALUE!</v>
      </c>
      <c r="GK14" s="453" t="e">
        <f t="shared" si="226"/>
        <v>#VALUE!</v>
      </c>
      <c r="GL14" s="453" t="e">
        <f t="shared" si="226"/>
        <v>#VALUE!</v>
      </c>
      <c r="GM14" s="453" t="e">
        <f t="shared" si="226"/>
        <v>#VALUE!</v>
      </c>
      <c r="GN14" s="453" t="e">
        <f>IF(GN13&gt;9,GN13-9,GN13)</f>
        <v>#VALUE!</v>
      </c>
      <c r="GO14" s="453" t="e">
        <f t="shared" si="226"/>
        <v>#VALUE!</v>
      </c>
      <c r="GP14" s="453" t="e">
        <f>IF(GP13&gt;9,GP13-9,GP13)</f>
        <v>#VALUE!</v>
      </c>
      <c r="GQ14" s="337"/>
      <c r="GR14" s="453" t="e">
        <f>IF(GR13&gt;9,GR13-9,GR13)</f>
        <v>#VALUE!</v>
      </c>
      <c r="GS14" s="453" t="e">
        <f t="shared" si="227"/>
        <v>#VALUE!</v>
      </c>
      <c r="GT14" s="453" t="e">
        <f t="shared" si="227"/>
        <v>#VALUE!</v>
      </c>
      <c r="GU14" s="453" t="e">
        <f t="shared" si="227"/>
        <v>#VALUE!</v>
      </c>
      <c r="GV14" s="453" t="e">
        <f t="shared" si="227"/>
        <v>#VALUE!</v>
      </c>
      <c r="GW14" s="453" t="e">
        <f t="shared" si="227"/>
        <v>#VALUE!</v>
      </c>
      <c r="GX14" s="453" t="e">
        <f t="shared" si="227"/>
        <v>#VALUE!</v>
      </c>
      <c r="GY14" s="453" t="e">
        <f t="shared" si="227"/>
        <v>#VALUE!</v>
      </c>
      <c r="GZ14" s="453" t="e">
        <f t="shared" si="227"/>
        <v>#VALUE!</v>
      </c>
      <c r="HA14" s="453" t="e">
        <f>IF(HA13&gt;9,HA13-9,HA13)</f>
        <v>#VALUE!</v>
      </c>
      <c r="HB14" s="453" t="e">
        <f t="shared" si="227"/>
        <v>#VALUE!</v>
      </c>
      <c r="HC14" s="453" t="e">
        <f>IF(HC13&gt;9,HC13-9,HC13)</f>
        <v>#VALUE!</v>
      </c>
      <c r="HD14" s="337"/>
      <c r="HE14" s="453" t="e">
        <f>IF(HE13&gt;9,HE13-9,HE13)</f>
        <v>#VALUE!</v>
      </c>
      <c r="HF14" s="453" t="e">
        <f t="shared" si="228"/>
        <v>#VALUE!</v>
      </c>
      <c r="HG14" s="453" t="e">
        <f t="shared" si="228"/>
        <v>#VALUE!</v>
      </c>
      <c r="HH14" s="453" t="e">
        <f t="shared" si="228"/>
        <v>#VALUE!</v>
      </c>
      <c r="HI14" s="453" t="e">
        <f t="shared" si="228"/>
        <v>#VALUE!</v>
      </c>
      <c r="HJ14" s="453" t="e">
        <f t="shared" si="228"/>
        <v>#VALUE!</v>
      </c>
      <c r="HK14" s="453" t="e">
        <f t="shared" si="228"/>
        <v>#VALUE!</v>
      </c>
      <c r="HL14" s="453" t="e">
        <f t="shared" si="228"/>
        <v>#VALUE!</v>
      </c>
      <c r="HM14" s="453" t="e">
        <f t="shared" si="228"/>
        <v>#VALUE!</v>
      </c>
      <c r="HN14" s="453" t="e">
        <f>IF(HN13&gt;9,HN13-9,HN13)</f>
        <v>#VALUE!</v>
      </c>
      <c r="HO14" s="453" t="e">
        <f t="shared" si="228"/>
        <v>#VALUE!</v>
      </c>
      <c r="HP14" s="453" t="e">
        <f>IF(HP13&gt;9,HP13-9,HP13)</f>
        <v>#VALUE!</v>
      </c>
      <c r="HQ14" s="337"/>
      <c r="HR14" s="453" t="e">
        <f>IF(HR13&gt;9,HR13-9,HR13)</f>
        <v>#VALUE!</v>
      </c>
      <c r="HS14" s="453" t="e">
        <f t="shared" si="229"/>
        <v>#VALUE!</v>
      </c>
      <c r="HT14" s="453" t="e">
        <f t="shared" si="229"/>
        <v>#VALUE!</v>
      </c>
      <c r="HU14" s="453" t="e">
        <f t="shared" si="229"/>
        <v>#VALUE!</v>
      </c>
      <c r="HV14" s="453" t="e">
        <f t="shared" si="229"/>
        <v>#VALUE!</v>
      </c>
      <c r="HW14" s="453" t="e">
        <f t="shared" si="229"/>
        <v>#VALUE!</v>
      </c>
      <c r="HX14" s="453" t="e">
        <f t="shared" si="229"/>
        <v>#VALUE!</v>
      </c>
      <c r="HY14" s="453" t="e">
        <f t="shared" si="229"/>
        <v>#VALUE!</v>
      </c>
      <c r="HZ14" s="453" t="e">
        <f t="shared" si="229"/>
        <v>#VALUE!</v>
      </c>
      <c r="IA14" s="453" t="e">
        <f>IF(IA13&gt;9,IA13-9,IA13)</f>
        <v>#VALUE!</v>
      </c>
      <c r="IB14" s="453" t="e">
        <f t="shared" si="229"/>
        <v>#VALUE!</v>
      </c>
      <c r="IC14" s="453" t="e">
        <f>IF(IC13&gt;9,IC13-9,IC13)</f>
        <v>#VALUE!</v>
      </c>
      <c r="ID14" s="337"/>
      <c r="IE14" s="453" t="e">
        <f>IF(IE13&gt;9,IE13-9,IE13)</f>
        <v>#VALUE!</v>
      </c>
      <c r="IF14" s="453" t="e">
        <f t="shared" si="230"/>
        <v>#VALUE!</v>
      </c>
      <c r="IG14" s="453" t="e">
        <f t="shared" si="230"/>
        <v>#VALUE!</v>
      </c>
      <c r="IH14" s="453" t="e">
        <f t="shared" si="230"/>
        <v>#VALUE!</v>
      </c>
      <c r="II14" s="453" t="e">
        <f t="shared" si="230"/>
        <v>#VALUE!</v>
      </c>
      <c r="IJ14" s="453" t="e">
        <f t="shared" si="230"/>
        <v>#VALUE!</v>
      </c>
      <c r="IK14" s="453" t="e">
        <f t="shared" si="230"/>
        <v>#VALUE!</v>
      </c>
      <c r="IL14" s="453" t="e">
        <f t="shared" si="230"/>
        <v>#VALUE!</v>
      </c>
      <c r="IM14" s="453" t="e">
        <f t="shared" si="230"/>
        <v>#VALUE!</v>
      </c>
      <c r="IN14" s="453" t="e">
        <f>IF(IN13&gt;9,IN13-9,IN13)</f>
        <v>#VALUE!</v>
      </c>
      <c r="IO14" s="453" t="e">
        <f t="shared" si="230"/>
        <v>#VALUE!</v>
      </c>
      <c r="IP14" s="453" t="e">
        <f>IF(IP13&gt;9,IP13-9,IP13)</f>
        <v>#VALUE!</v>
      </c>
      <c r="IQ14" s="337"/>
      <c r="IR14" s="453" t="e">
        <f>IF(IR13&gt;9,IR13-9,IR13)</f>
        <v>#VALUE!</v>
      </c>
      <c r="IS14" s="453" t="e">
        <f t="shared" si="231"/>
        <v>#VALUE!</v>
      </c>
      <c r="IT14" s="453" t="e">
        <f t="shared" si="231"/>
        <v>#VALUE!</v>
      </c>
      <c r="IU14" s="453" t="e">
        <f t="shared" si="231"/>
        <v>#VALUE!</v>
      </c>
      <c r="IV14" s="453" t="e">
        <f t="shared" si="231"/>
        <v>#VALUE!</v>
      </c>
      <c r="IW14" s="453" t="e">
        <f t="shared" si="231"/>
        <v>#VALUE!</v>
      </c>
      <c r="IX14" s="453" t="e">
        <f t="shared" si="231"/>
        <v>#VALUE!</v>
      </c>
      <c r="IY14" s="453" t="e">
        <f t="shared" si="231"/>
        <v>#VALUE!</v>
      </c>
      <c r="IZ14" s="453" t="e">
        <f t="shared" si="231"/>
        <v>#VALUE!</v>
      </c>
      <c r="JA14" s="453" t="e">
        <f>IF(JA13&gt;9,JA13-9,JA13)</f>
        <v>#VALUE!</v>
      </c>
      <c r="JB14" s="453" t="e">
        <f t="shared" si="231"/>
        <v>#VALUE!</v>
      </c>
      <c r="JC14" s="453" t="e">
        <f>IF(JC13&gt;9,JC13-9,JC13)</f>
        <v>#VALUE!</v>
      </c>
      <c r="JD14" s="337"/>
      <c r="JE14" s="453" t="e">
        <f>IF(JE13&gt;9,JE13-9,JE13)</f>
        <v>#VALUE!</v>
      </c>
      <c r="JF14" s="453" t="e">
        <f t="shared" si="232"/>
        <v>#VALUE!</v>
      </c>
      <c r="JG14" s="453" t="e">
        <f t="shared" si="232"/>
        <v>#VALUE!</v>
      </c>
      <c r="JH14" s="453" t="e">
        <f t="shared" si="232"/>
        <v>#VALUE!</v>
      </c>
      <c r="JI14" s="453" t="e">
        <f t="shared" si="232"/>
        <v>#VALUE!</v>
      </c>
      <c r="JJ14" s="453" t="e">
        <f t="shared" si="232"/>
        <v>#VALUE!</v>
      </c>
      <c r="JK14" s="453" t="e">
        <f t="shared" si="232"/>
        <v>#VALUE!</v>
      </c>
      <c r="JL14" s="453" t="e">
        <f t="shared" si="232"/>
        <v>#VALUE!</v>
      </c>
      <c r="JM14" s="453" t="e">
        <f t="shared" si="232"/>
        <v>#VALUE!</v>
      </c>
      <c r="JN14" s="453" t="e">
        <f>IF(JN13&gt;9,JN13-9,JN13)</f>
        <v>#VALUE!</v>
      </c>
      <c r="JO14" s="453" t="e">
        <f t="shared" si="232"/>
        <v>#VALUE!</v>
      </c>
      <c r="JP14" s="453" t="e">
        <f>IF(JP13&gt;9,JP13-9,JP13)</f>
        <v>#VALUE!</v>
      </c>
      <c r="JQ14" s="337"/>
      <c r="JR14" s="453" t="e">
        <f>IF(JR13&gt;9,JR13-9,JR13)</f>
        <v>#VALUE!</v>
      </c>
      <c r="JS14" s="453" t="e">
        <f t="shared" si="233"/>
        <v>#VALUE!</v>
      </c>
      <c r="JT14" s="453" t="e">
        <f t="shared" si="233"/>
        <v>#VALUE!</v>
      </c>
      <c r="JU14" s="453" t="e">
        <f t="shared" si="233"/>
        <v>#VALUE!</v>
      </c>
      <c r="JV14" s="453" t="e">
        <f t="shared" si="233"/>
        <v>#VALUE!</v>
      </c>
      <c r="JW14" s="453" t="e">
        <f t="shared" si="233"/>
        <v>#VALUE!</v>
      </c>
      <c r="JX14" s="453" t="e">
        <f t="shared" si="233"/>
        <v>#VALUE!</v>
      </c>
      <c r="JY14" s="453" t="e">
        <f t="shared" si="233"/>
        <v>#VALUE!</v>
      </c>
      <c r="JZ14" s="453" t="e">
        <f t="shared" si="233"/>
        <v>#VALUE!</v>
      </c>
      <c r="KA14" s="453" t="e">
        <f>IF(KA13&gt;9,KA13-9,KA13)</f>
        <v>#VALUE!</v>
      </c>
      <c r="KB14" s="453" t="e">
        <f t="shared" si="233"/>
        <v>#VALUE!</v>
      </c>
      <c r="KC14" s="453" t="e">
        <f>IF(KC13&gt;9,KC13-9,KC13)</f>
        <v>#VALUE!</v>
      </c>
      <c r="KD14" s="337"/>
      <c r="KE14" s="453" t="e">
        <f>IF(KE13&gt;9,KE13-9,KE13)</f>
        <v>#VALUE!</v>
      </c>
      <c r="KF14" s="453" t="e">
        <f t="shared" si="234"/>
        <v>#VALUE!</v>
      </c>
      <c r="KG14" s="453" t="e">
        <f t="shared" si="234"/>
        <v>#VALUE!</v>
      </c>
      <c r="KH14" s="453" t="e">
        <f t="shared" si="234"/>
        <v>#VALUE!</v>
      </c>
      <c r="KI14" s="453" t="e">
        <f t="shared" si="234"/>
        <v>#VALUE!</v>
      </c>
      <c r="KJ14" s="453" t="e">
        <f t="shared" si="234"/>
        <v>#VALUE!</v>
      </c>
      <c r="KK14" s="453" t="e">
        <f t="shared" si="234"/>
        <v>#VALUE!</v>
      </c>
      <c r="KL14" s="453" t="e">
        <f t="shared" si="234"/>
        <v>#VALUE!</v>
      </c>
      <c r="KM14" s="453" t="e">
        <f t="shared" si="234"/>
        <v>#VALUE!</v>
      </c>
      <c r="KN14" s="453" t="e">
        <f>IF(KN13&gt;9,KN13-9,KN13)</f>
        <v>#VALUE!</v>
      </c>
      <c r="KO14" s="453" t="e">
        <f t="shared" si="234"/>
        <v>#VALUE!</v>
      </c>
      <c r="KP14" s="453" t="e">
        <f>IF(KP13&gt;9,KP13-9,KP13)</f>
        <v>#VALUE!</v>
      </c>
      <c r="KQ14" s="337"/>
      <c r="KR14" s="453" t="e">
        <f>IF(KR13&gt;9,KR13-9,KR13)</f>
        <v>#VALUE!</v>
      </c>
      <c r="KS14" s="453" t="e">
        <f t="shared" si="235"/>
        <v>#VALUE!</v>
      </c>
      <c r="KT14" s="453" t="e">
        <f t="shared" si="235"/>
        <v>#VALUE!</v>
      </c>
      <c r="KU14" s="453" t="e">
        <f t="shared" si="235"/>
        <v>#VALUE!</v>
      </c>
      <c r="KV14" s="453" t="e">
        <f t="shared" si="235"/>
        <v>#VALUE!</v>
      </c>
      <c r="KW14" s="453" t="e">
        <f t="shared" si="235"/>
        <v>#VALUE!</v>
      </c>
      <c r="KX14" s="453" t="e">
        <f t="shared" si="235"/>
        <v>#VALUE!</v>
      </c>
      <c r="KY14" s="453" t="e">
        <f t="shared" si="235"/>
        <v>#VALUE!</v>
      </c>
      <c r="KZ14" s="453" t="e">
        <f t="shared" si="235"/>
        <v>#VALUE!</v>
      </c>
      <c r="LA14" s="453" t="e">
        <f>IF(LA13&gt;9,LA13-9,LA13)</f>
        <v>#VALUE!</v>
      </c>
      <c r="LB14" s="453" t="e">
        <f t="shared" si="235"/>
        <v>#VALUE!</v>
      </c>
      <c r="LC14" s="453" t="e">
        <f>IF(LC13&gt;9,LC13-9,LC13)</f>
        <v>#VALUE!</v>
      </c>
      <c r="LD14" s="337"/>
      <c r="LE14" s="453" t="e">
        <f>IF(LE13&gt;9,LE13-9,LE13)</f>
        <v>#VALUE!</v>
      </c>
      <c r="LF14" s="453" t="e">
        <f t="shared" si="236"/>
        <v>#VALUE!</v>
      </c>
      <c r="LG14" s="453" t="e">
        <f t="shared" si="236"/>
        <v>#VALUE!</v>
      </c>
      <c r="LH14" s="453" t="e">
        <f t="shared" si="236"/>
        <v>#VALUE!</v>
      </c>
      <c r="LI14" s="453" t="e">
        <f t="shared" si="236"/>
        <v>#VALUE!</v>
      </c>
      <c r="LJ14" s="453" t="e">
        <f t="shared" si="236"/>
        <v>#VALUE!</v>
      </c>
      <c r="LK14" s="453" t="e">
        <f t="shared" si="236"/>
        <v>#VALUE!</v>
      </c>
      <c r="LL14" s="453" t="e">
        <f t="shared" si="236"/>
        <v>#VALUE!</v>
      </c>
      <c r="LM14" s="453" t="e">
        <f t="shared" si="236"/>
        <v>#VALUE!</v>
      </c>
      <c r="LN14" s="453" t="e">
        <f>IF(LN13&gt;9,LN13-9,LN13)</f>
        <v>#VALUE!</v>
      </c>
      <c r="LO14" s="453" t="e">
        <f t="shared" si="236"/>
        <v>#VALUE!</v>
      </c>
      <c r="LP14" s="453" t="e">
        <f>IF(LP13&gt;9,LP13-9,LP13)</f>
        <v>#VALUE!</v>
      </c>
      <c r="LQ14" s="337"/>
      <c r="LR14" s="453" t="e">
        <f>IF(LR13&gt;9,LR13-9,LR13)</f>
        <v>#VALUE!</v>
      </c>
      <c r="LS14" s="453" t="e">
        <f t="shared" si="237"/>
        <v>#VALUE!</v>
      </c>
      <c r="LT14" s="453" t="e">
        <f t="shared" si="237"/>
        <v>#VALUE!</v>
      </c>
      <c r="LU14" s="453" t="e">
        <f t="shared" si="237"/>
        <v>#VALUE!</v>
      </c>
      <c r="LV14" s="453" t="e">
        <f t="shared" si="237"/>
        <v>#VALUE!</v>
      </c>
      <c r="LW14" s="453" t="e">
        <f t="shared" si="237"/>
        <v>#VALUE!</v>
      </c>
      <c r="LX14" s="453" t="e">
        <f t="shared" si="237"/>
        <v>#VALUE!</v>
      </c>
      <c r="LY14" s="453" t="e">
        <f t="shared" si="237"/>
        <v>#VALUE!</v>
      </c>
      <c r="LZ14" s="453" t="e">
        <f t="shared" si="237"/>
        <v>#VALUE!</v>
      </c>
      <c r="MA14" s="453" t="e">
        <f>IF(MA13&gt;9,MA13-9,MA13)</f>
        <v>#VALUE!</v>
      </c>
      <c r="MB14" s="453" t="e">
        <f t="shared" si="237"/>
        <v>#VALUE!</v>
      </c>
      <c r="MC14" s="453" t="e">
        <f>IF(MC13&gt;9,MC13-9,MC13)</f>
        <v>#VALUE!</v>
      </c>
      <c r="MD14" s="337"/>
      <c r="ME14" s="453" t="e">
        <f>IF(ME13&gt;9,ME13-9,ME13)</f>
        <v>#VALUE!</v>
      </c>
      <c r="MF14" s="453" t="e">
        <f t="shared" si="238"/>
        <v>#VALUE!</v>
      </c>
      <c r="MG14" s="453" t="e">
        <f t="shared" si="238"/>
        <v>#VALUE!</v>
      </c>
      <c r="MH14" s="453" t="e">
        <f t="shared" si="238"/>
        <v>#VALUE!</v>
      </c>
      <c r="MI14" s="453" t="e">
        <f t="shared" si="238"/>
        <v>#VALUE!</v>
      </c>
      <c r="MJ14" s="453" t="e">
        <f t="shared" si="238"/>
        <v>#VALUE!</v>
      </c>
      <c r="MK14" s="453" t="e">
        <f t="shared" si="238"/>
        <v>#VALUE!</v>
      </c>
      <c r="ML14" s="453" t="e">
        <f t="shared" si="238"/>
        <v>#VALUE!</v>
      </c>
      <c r="MM14" s="453" t="e">
        <f t="shared" si="238"/>
        <v>#VALUE!</v>
      </c>
      <c r="MN14" s="453" t="e">
        <f>IF(MN13&gt;9,MN13-9,MN13)</f>
        <v>#VALUE!</v>
      </c>
      <c r="MO14" s="453" t="e">
        <f t="shared" si="238"/>
        <v>#VALUE!</v>
      </c>
      <c r="MP14" s="453" t="e">
        <f>IF(MP13&gt;9,MP13-9,MP13)</f>
        <v>#VALUE!</v>
      </c>
      <c r="MQ14" s="337"/>
      <c r="MR14" s="453" t="e">
        <f>IF(MR13&gt;9,MR13-9,MR13)</f>
        <v>#VALUE!</v>
      </c>
      <c r="MS14" s="453" t="e">
        <f t="shared" si="239"/>
        <v>#VALUE!</v>
      </c>
      <c r="MT14" s="453" t="e">
        <f t="shared" si="239"/>
        <v>#VALUE!</v>
      </c>
      <c r="MU14" s="453" t="e">
        <f t="shared" si="239"/>
        <v>#VALUE!</v>
      </c>
      <c r="MV14" s="453" t="e">
        <f t="shared" si="239"/>
        <v>#VALUE!</v>
      </c>
      <c r="MW14" s="453" t="e">
        <f t="shared" si="239"/>
        <v>#VALUE!</v>
      </c>
      <c r="MX14" s="453" t="e">
        <f t="shared" si="239"/>
        <v>#VALUE!</v>
      </c>
      <c r="MY14" s="453" t="e">
        <f t="shared" si="239"/>
        <v>#VALUE!</v>
      </c>
      <c r="MZ14" s="453" t="e">
        <f t="shared" si="239"/>
        <v>#VALUE!</v>
      </c>
      <c r="NA14" s="453" t="e">
        <f>IF(NA13&gt;9,NA13-9,NA13)</f>
        <v>#VALUE!</v>
      </c>
      <c r="NB14" s="453" t="e">
        <f t="shared" si="239"/>
        <v>#VALUE!</v>
      </c>
      <c r="NC14" s="453" t="e">
        <f>IF(NC13&gt;9,NC13-9,NC13)</f>
        <v>#VALUE!</v>
      </c>
      <c r="ND14" s="337"/>
      <c r="NE14" s="453" t="e">
        <f>IF(NE13&gt;9,NE13-9,NE13)</f>
        <v>#VALUE!</v>
      </c>
      <c r="NF14" s="453" t="e">
        <f t="shared" si="240"/>
        <v>#VALUE!</v>
      </c>
      <c r="NG14" s="453" t="e">
        <f t="shared" si="240"/>
        <v>#VALUE!</v>
      </c>
      <c r="NH14" s="453" t="e">
        <f t="shared" si="240"/>
        <v>#VALUE!</v>
      </c>
      <c r="NI14" s="453" t="e">
        <f t="shared" si="240"/>
        <v>#VALUE!</v>
      </c>
      <c r="NJ14" s="453" t="e">
        <f t="shared" si="240"/>
        <v>#VALUE!</v>
      </c>
      <c r="NK14" s="453" t="e">
        <f t="shared" si="240"/>
        <v>#VALUE!</v>
      </c>
      <c r="NL14" s="453" t="e">
        <f t="shared" si="240"/>
        <v>#VALUE!</v>
      </c>
      <c r="NM14" s="453" t="e">
        <f t="shared" si="240"/>
        <v>#VALUE!</v>
      </c>
      <c r="NN14" s="453" t="e">
        <f>IF(NN13&gt;9,NN13-9,NN13)</f>
        <v>#VALUE!</v>
      </c>
      <c r="NO14" s="453" t="e">
        <f t="shared" si="240"/>
        <v>#VALUE!</v>
      </c>
      <c r="NP14" s="453" t="e">
        <f>IF(NP13&gt;9,NP13-9,NP13)</f>
        <v>#VALUE!</v>
      </c>
      <c r="NQ14" s="337"/>
      <c r="NR14" s="453" t="e">
        <f>IF(NR13&gt;9,NR13-9,NR13)</f>
        <v>#VALUE!</v>
      </c>
      <c r="NS14" s="453" t="e">
        <f t="shared" si="241"/>
        <v>#VALUE!</v>
      </c>
      <c r="NT14" s="453" t="e">
        <f t="shared" si="241"/>
        <v>#VALUE!</v>
      </c>
      <c r="NU14" s="453" t="e">
        <f t="shared" si="241"/>
        <v>#VALUE!</v>
      </c>
      <c r="NV14" s="453" t="e">
        <f t="shared" si="241"/>
        <v>#VALUE!</v>
      </c>
      <c r="NW14" s="453" t="e">
        <f t="shared" si="241"/>
        <v>#VALUE!</v>
      </c>
      <c r="NX14" s="453" t="e">
        <f t="shared" si="241"/>
        <v>#VALUE!</v>
      </c>
      <c r="NY14" s="453" t="e">
        <f t="shared" si="241"/>
        <v>#VALUE!</v>
      </c>
      <c r="NZ14" s="453" t="e">
        <f t="shared" si="241"/>
        <v>#VALUE!</v>
      </c>
      <c r="OA14" s="453" t="e">
        <f>IF(OA13&gt;9,OA13-9,OA13)</f>
        <v>#VALUE!</v>
      </c>
      <c r="OB14" s="453" t="e">
        <f t="shared" si="241"/>
        <v>#VALUE!</v>
      </c>
      <c r="OC14" s="453" t="e">
        <f>IF(OC13&gt;9,OC13-9,OC13)</f>
        <v>#VALUE!</v>
      </c>
      <c r="OD14" s="337"/>
      <c r="OE14" s="453" t="e">
        <f>IF(OE13&gt;9,OE13-9,OE13)</f>
        <v>#VALUE!</v>
      </c>
      <c r="OF14" s="453" t="e">
        <f t="shared" si="242"/>
        <v>#VALUE!</v>
      </c>
      <c r="OG14" s="453" t="e">
        <f t="shared" si="242"/>
        <v>#VALUE!</v>
      </c>
      <c r="OH14" s="453" t="e">
        <f t="shared" si="242"/>
        <v>#VALUE!</v>
      </c>
      <c r="OI14" s="453" t="e">
        <f t="shared" si="242"/>
        <v>#VALUE!</v>
      </c>
      <c r="OJ14" s="453" t="e">
        <f t="shared" si="242"/>
        <v>#VALUE!</v>
      </c>
      <c r="OK14" s="453" t="e">
        <f t="shared" si="242"/>
        <v>#VALUE!</v>
      </c>
      <c r="OL14" s="453" t="e">
        <f t="shared" si="242"/>
        <v>#VALUE!</v>
      </c>
      <c r="OM14" s="453" t="e">
        <f t="shared" si="242"/>
        <v>#VALUE!</v>
      </c>
      <c r="ON14" s="453" t="e">
        <f>IF(ON13&gt;9,ON13-9,ON13)</f>
        <v>#VALUE!</v>
      </c>
      <c r="OO14" s="453" t="e">
        <f t="shared" si="242"/>
        <v>#VALUE!</v>
      </c>
      <c r="OP14" s="453" t="e">
        <f>IF(OP13&gt;9,OP13-9,OP13)</f>
        <v>#VALUE!</v>
      </c>
      <c r="OQ14" s="337"/>
      <c r="OR14" s="453" t="e">
        <f>IF(OR13&gt;9,OR13-9,OR13)</f>
        <v>#VALUE!</v>
      </c>
      <c r="OS14" s="453" t="e">
        <f t="shared" si="243"/>
        <v>#VALUE!</v>
      </c>
      <c r="OT14" s="453" t="e">
        <f t="shared" si="243"/>
        <v>#VALUE!</v>
      </c>
      <c r="OU14" s="453" t="e">
        <f t="shared" si="243"/>
        <v>#VALUE!</v>
      </c>
      <c r="OV14" s="453" t="e">
        <f t="shared" si="243"/>
        <v>#VALUE!</v>
      </c>
      <c r="OW14" s="453" t="e">
        <f t="shared" si="243"/>
        <v>#VALUE!</v>
      </c>
      <c r="OX14" s="453" t="e">
        <f t="shared" si="243"/>
        <v>#VALUE!</v>
      </c>
      <c r="OY14" s="453" t="e">
        <f t="shared" si="243"/>
        <v>#VALUE!</v>
      </c>
      <c r="OZ14" s="453" t="e">
        <f t="shared" si="243"/>
        <v>#VALUE!</v>
      </c>
      <c r="PA14" s="453" t="e">
        <f>IF(PA13&gt;9,PA13-9,PA13)</f>
        <v>#VALUE!</v>
      </c>
      <c r="PB14" s="453" t="e">
        <f t="shared" si="243"/>
        <v>#VALUE!</v>
      </c>
      <c r="PC14" s="453" t="e">
        <f>IF(PC13&gt;9,PC13-9,PC13)</f>
        <v>#VALUE!</v>
      </c>
      <c r="PD14" s="337"/>
      <c r="PE14" s="453" t="e">
        <f>IF(PE13&gt;9,PE13-9,PE13)</f>
        <v>#VALUE!</v>
      </c>
      <c r="PF14" s="453" t="e">
        <f t="shared" si="244"/>
        <v>#VALUE!</v>
      </c>
      <c r="PG14" s="453" t="e">
        <f t="shared" si="244"/>
        <v>#VALUE!</v>
      </c>
      <c r="PH14" s="453" t="e">
        <f t="shared" si="244"/>
        <v>#VALUE!</v>
      </c>
      <c r="PI14" s="453" t="e">
        <f t="shared" si="244"/>
        <v>#VALUE!</v>
      </c>
      <c r="PJ14" s="453" t="e">
        <f t="shared" si="244"/>
        <v>#VALUE!</v>
      </c>
      <c r="PK14" s="453" t="e">
        <f t="shared" si="244"/>
        <v>#VALUE!</v>
      </c>
      <c r="PL14" s="453" t="e">
        <f t="shared" si="244"/>
        <v>#VALUE!</v>
      </c>
      <c r="PM14" s="453" t="e">
        <f t="shared" si="244"/>
        <v>#VALUE!</v>
      </c>
      <c r="PN14" s="453" t="e">
        <f>IF(PN13&gt;9,PN13-9,PN13)</f>
        <v>#VALUE!</v>
      </c>
      <c r="PO14" s="453" t="e">
        <f t="shared" si="244"/>
        <v>#VALUE!</v>
      </c>
      <c r="PP14" s="453" t="e">
        <f>IF(PP13&gt;9,PP13-9,PP13)</f>
        <v>#VALUE!</v>
      </c>
      <c r="PQ14" s="337"/>
      <c r="PR14" s="453" t="e">
        <f>IF(PR13&gt;9,PR13-9,PR13)</f>
        <v>#VALUE!</v>
      </c>
      <c r="PS14" s="453" t="e">
        <f t="shared" si="245"/>
        <v>#VALUE!</v>
      </c>
      <c r="PT14" s="453" t="e">
        <f t="shared" si="245"/>
        <v>#VALUE!</v>
      </c>
      <c r="PU14" s="453" t="e">
        <f t="shared" si="245"/>
        <v>#VALUE!</v>
      </c>
      <c r="PV14" s="453" t="e">
        <f t="shared" si="245"/>
        <v>#VALUE!</v>
      </c>
      <c r="PW14" s="453" t="e">
        <f t="shared" si="245"/>
        <v>#VALUE!</v>
      </c>
      <c r="PX14" s="453" t="e">
        <f t="shared" si="245"/>
        <v>#VALUE!</v>
      </c>
      <c r="PY14" s="453" t="e">
        <f t="shared" si="245"/>
        <v>#VALUE!</v>
      </c>
      <c r="PZ14" s="453" t="e">
        <f t="shared" si="245"/>
        <v>#VALUE!</v>
      </c>
      <c r="QA14" s="453" t="e">
        <f>IF(QA13&gt;9,QA13-9,QA13)</f>
        <v>#VALUE!</v>
      </c>
      <c r="QB14" s="453" t="e">
        <f t="shared" si="245"/>
        <v>#VALUE!</v>
      </c>
      <c r="QC14" s="453" t="e">
        <f>IF(QC13&gt;9,QC13-9,QC13)</f>
        <v>#VALUE!</v>
      </c>
      <c r="QD14" s="337"/>
      <c r="QE14" s="453" t="e">
        <f>IF(QE13&gt;9,QE13-9,QE13)</f>
        <v>#VALUE!</v>
      </c>
      <c r="QF14" s="453" t="e">
        <f t="shared" si="246"/>
        <v>#VALUE!</v>
      </c>
      <c r="QG14" s="453" t="e">
        <f t="shared" si="246"/>
        <v>#VALUE!</v>
      </c>
      <c r="QH14" s="453" t="e">
        <f t="shared" si="246"/>
        <v>#VALUE!</v>
      </c>
      <c r="QI14" s="453" t="e">
        <f t="shared" si="246"/>
        <v>#VALUE!</v>
      </c>
      <c r="QJ14" s="453" t="e">
        <f t="shared" si="246"/>
        <v>#VALUE!</v>
      </c>
      <c r="QK14" s="453" t="e">
        <f t="shared" si="246"/>
        <v>#VALUE!</v>
      </c>
      <c r="QL14" s="453" t="e">
        <f t="shared" si="246"/>
        <v>#VALUE!</v>
      </c>
      <c r="QM14" s="453" t="e">
        <f t="shared" si="246"/>
        <v>#VALUE!</v>
      </c>
      <c r="QN14" s="453" t="e">
        <f>IF(QN13&gt;9,QN13-9,QN13)</f>
        <v>#VALUE!</v>
      </c>
      <c r="QO14" s="453" t="e">
        <f t="shared" si="246"/>
        <v>#VALUE!</v>
      </c>
      <c r="QP14" s="453" t="e">
        <f>IF(QP13&gt;9,QP13-9,QP13)</f>
        <v>#VALUE!</v>
      </c>
      <c r="QQ14" s="337"/>
      <c r="QR14" s="453" t="e">
        <f>IF(QR13&gt;9,QR13-9,QR13)</f>
        <v>#VALUE!</v>
      </c>
      <c r="QS14" s="453" t="e">
        <f t="shared" si="247"/>
        <v>#VALUE!</v>
      </c>
      <c r="QT14" s="453" t="e">
        <f t="shared" si="247"/>
        <v>#VALUE!</v>
      </c>
      <c r="QU14" s="453" t="e">
        <f t="shared" si="247"/>
        <v>#VALUE!</v>
      </c>
      <c r="QV14" s="453" t="e">
        <f t="shared" si="247"/>
        <v>#VALUE!</v>
      </c>
      <c r="QW14" s="453" t="e">
        <f t="shared" si="247"/>
        <v>#VALUE!</v>
      </c>
      <c r="QX14" s="453" t="e">
        <f t="shared" si="247"/>
        <v>#VALUE!</v>
      </c>
      <c r="QY14" s="453" t="e">
        <f t="shared" si="247"/>
        <v>#VALUE!</v>
      </c>
      <c r="QZ14" s="453" t="e">
        <f t="shared" si="247"/>
        <v>#VALUE!</v>
      </c>
      <c r="RA14" s="453" t="e">
        <f>IF(RA13&gt;9,RA13-9,RA13)</f>
        <v>#VALUE!</v>
      </c>
      <c r="RB14" s="453" t="e">
        <f t="shared" si="247"/>
        <v>#VALUE!</v>
      </c>
      <c r="RC14" s="453" t="e">
        <f>IF(RC13&gt;9,RC13-9,RC13)</f>
        <v>#VALUE!</v>
      </c>
      <c r="RD14" s="337"/>
      <c r="RE14" s="453" t="e">
        <f>IF(RE13&gt;9,RE13-9,RE13)</f>
        <v>#VALUE!</v>
      </c>
      <c r="RF14" s="453" t="e">
        <f t="shared" si="248"/>
        <v>#VALUE!</v>
      </c>
      <c r="RG14" s="453" t="e">
        <f t="shared" si="248"/>
        <v>#VALUE!</v>
      </c>
      <c r="RH14" s="453" t="e">
        <f t="shared" si="248"/>
        <v>#VALUE!</v>
      </c>
      <c r="RI14" s="453" t="e">
        <f t="shared" si="248"/>
        <v>#VALUE!</v>
      </c>
      <c r="RJ14" s="453" t="e">
        <f t="shared" si="248"/>
        <v>#VALUE!</v>
      </c>
      <c r="RK14" s="453" t="e">
        <f t="shared" si="248"/>
        <v>#VALUE!</v>
      </c>
      <c r="RL14" s="453" t="e">
        <f t="shared" si="248"/>
        <v>#VALUE!</v>
      </c>
      <c r="RM14" s="453" t="e">
        <f t="shared" si="248"/>
        <v>#VALUE!</v>
      </c>
      <c r="RN14" s="453" t="e">
        <f>IF(RN13&gt;9,RN13-9,RN13)</f>
        <v>#VALUE!</v>
      </c>
      <c r="RO14" s="453" t="e">
        <f t="shared" si="248"/>
        <v>#VALUE!</v>
      </c>
      <c r="RP14" s="453" t="e">
        <f>IF(RP13&gt;9,RP13-9,RP13)</f>
        <v>#VALUE!</v>
      </c>
      <c r="RQ14" s="337"/>
      <c r="RR14" s="453" t="e">
        <f>IF(RR13&gt;9,RR13-9,RR13)</f>
        <v>#VALUE!</v>
      </c>
      <c r="RS14" s="453" t="e">
        <f t="shared" si="249"/>
        <v>#VALUE!</v>
      </c>
      <c r="RT14" s="453" t="e">
        <f t="shared" si="249"/>
        <v>#VALUE!</v>
      </c>
      <c r="RU14" s="453" t="e">
        <f t="shared" si="249"/>
        <v>#VALUE!</v>
      </c>
      <c r="RV14" s="453" t="e">
        <f t="shared" si="249"/>
        <v>#VALUE!</v>
      </c>
      <c r="RW14" s="453" t="e">
        <f t="shared" si="249"/>
        <v>#VALUE!</v>
      </c>
      <c r="RX14" s="453" t="e">
        <f t="shared" si="249"/>
        <v>#VALUE!</v>
      </c>
      <c r="RY14" s="453" t="e">
        <f t="shared" si="249"/>
        <v>#VALUE!</v>
      </c>
      <c r="RZ14" s="453" t="e">
        <f t="shared" si="249"/>
        <v>#VALUE!</v>
      </c>
      <c r="SA14" s="453" t="e">
        <f>IF(SA13&gt;9,SA13-9,SA13)</f>
        <v>#VALUE!</v>
      </c>
      <c r="SB14" s="453" t="e">
        <f t="shared" si="249"/>
        <v>#VALUE!</v>
      </c>
      <c r="SC14" s="453" t="e">
        <f>IF(SC13&gt;9,SC13-9,SC13)</f>
        <v>#VALUE!</v>
      </c>
      <c r="SD14" s="337"/>
      <c r="SE14" s="453" t="e">
        <f>IF(SE13&gt;9,SE13-9,SE13)</f>
        <v>#VALUE!</v>
      </c>
      <c r="SF14" s="453" t="e">
        <f t="shared" si="250"/>
        <v>#VALUE!</v>
      </c>
      <c r="SG14" s="453" t="e">
        <f t="shared" si="250"/>
        <v>#VALUE!</v>
      </c>
      <c r="SH14" s="453" t="e">
        <f t="shared" si="250"/>
        <v>#VALUE!</v>
      </c>
      <c r="SI14" s="453" t="e">
        <f t="shared" si="250"/>
        <v>#VALUE!</v>
      </c>
      <c r="SJ14" s="453" t="e">
        <f t="shared" si="250"/>
        <v>#VALUE!</v>
      </c>
      <c r="SK14" s="453" t="e">
        <f t="shared" si="250"/>
        <v>#VALUE!</v>
      </c>
      <c r="SL14" s="453" t="e">
        <f t="shared" si="250"/>
        <v>#VALUE!</v>
      </c>
      <c r="SM14" s="453" t="e">
        <f t="shared" si="250"/>
        <v>#VALUE!</v>
      </c>
      <c r="SN14" s="453" t="e">
        <f>IF(SN13&gt;9,SN13-9,SN13)</f>
        <v>#VALUE!</v>
      </c>
      <c r="SO14" s="453" t="e">
        <f t="shared" si="250"/>
        <v>#VALUE!</v>
      </c>
      <c r="SP14" s="453" t="e">
        <f>IF(SP13&gt;9,SP13-9,SP13)</f>
        <v>#VALUE!</v>
      </c>
      <c r="SQ14" s="337"/>
      <c r="SR14" s="453" t="e">
        <f>IF(SR13&gt;9,SR13-9,SR13)</f>
        <v>#VALUE!</v>
      </c>
      <c r="SS14" s="453" t="e">
        <f t="shared" si="251"/>
        <v>#VALUE!</v>
      </c>
      <c r="ST14" s="453" t="e">
        <f t="shared" si="251"/>
        <v>#VALUE!</v>
      </c>
      <c r="SU14" s="453" t="e">
        <f t="shared" si="251"/>
        <v>#VALUE!</v>
      </c>
      <c r="SV14" s="453" t="e">
        <f t="shared" si="251"/>
        <v>#VALUE!</v>
      </c>
      <c r="SW14" s="453" t="e">
        <f t="shared" si="251"/>
        <v>#VALUE!</v>
      </c>
      <c r="SX14" s="453" t="e">
        <f t="shared" si="251"/>
        <v>#VALUE!</v>
      </c>
      <c r="SY14" s="453" t="e">
        <f t="shared" si="251"/>
        <v>#VALUE!</v>
      </c>
      <c r="SZ14" s="453" t="e">
        <f t="shared" si="251"/>
        <v>#VALUE!</v>
      </c>
      <c r="TA14" s="453" t="e">
        <f>IF(TA13&gt;9,TA13-9,TA13)</f>
        <v>#VALUE!</v>
      </c>
      <c r="TB14" s="453" t="e">
        <f t="shared" si="251"/>
        <v>#VALUE!</v>
      </c>
      <c r="TC14" s="453" t="e">
        <f>IF(TC13&gt;9,TC13-9,TC13)</f>
        <v>#VALUE!</v>
      </c>
      <c r="TD14" s="337"/>
      <c r="TE14" s="453" t="e">
        <f>IF(TE13&gt;9,TE13-9,TE13)</f>
        <v>#VALUE!</v>
      </c>
      <c r="TF14" s="453" t="e">
        <f t="shared" si="252"/>
        <v>#VALUE!</v>
      </c>
      <c r="TG14" s="453" t="e">
        <f t="shared" si="252"/>
        <v>#VALUE!</v>
      </c>
      <c r="TH14" s="453" t="e">
        <f t="shared" si="252"/>
        <v>#VALUE!</v>
      </c>
      <c r="TI14" s="453" t="e">
        <f t="shared" si="252"/>
        <v>#VALUE!</v>
      </c>
      <c r="TJ14" s="453" t="e">
        <f t="shared" si="252"/>
        <v>#VALUE!</v>
      </c>
      <c r="TK14" s="453" t="e">
        <f t="shared" si="252"/>
        <v>#VALUE!</v>
      </c>
      <c r="TL14" s="453" t="e">
        <f t="shared" si="252"/>
        <v>#VALUE!</v>
      </c>
      <c r="TM14" s="453" t="e">
        <f t="shared" si="252"/>
        <v>#VALUE!</v>
      </c>
      <c r="TN14" s="453" t="e">
        <f>IF(TN13&gt;9,TN13-9,TN13)</f>
        <v>#VALUE!</v>
      </c>
      <c r="TO14" s="453" t="e">
        <f t="shared" si="252"/>
        <v>#VALUE!</v>
      </c>
      <c r="TP14" s="453" t="e">
        <f>IF(TP13&gt;9,TP13-9,TP13)</f>
        <v>#VALUE!</v>
      </c>
      <c r="TQ14" s="337"/>
      <c r="TR14" s="453" t="e">
        <f>IF(TR13&gt;9,TR13-9,TR13)</f>
        <v>#VALUE!</v>
      </c>
      <c r="TS14" s="453" t="e">
        <f t="shared" si="253"/>
        <v>#VALUE!</v>
      </c>
      <c r="TT14" s="453" t="e">
        <f t="shared" si="253"/>
        <v>#VALUE!</v>
      </c>
      <c r="TU14" s="453" t="e">
        <f t="shared" si="253"/>
        <v>#VALUE!</v>
      </c>
      <c r="TV14" s="453" t="e">
        <f t="shared" si="253"/>
        <v>#VALUE!</v>
      </c>
      <c r="TW14" s="453" t="e">
        <f t="shared" si="253"/>
        <v>#VALUE!</v>
      </c>
      <c r="TX14" s="453" t="e">
        <f t="shared" si="253"/>
        <v>#VALUE!</v>
      </c>
      <c r="TY14" s="453" t="e">
        <f t="shared" si="253"/>
        <v>#VALUE!</v>
      </c>
      <c r="TZ14" s="453" t="e">
        <f t="shared" si="253"/>
        <v>#VALUE!</v>
      </c>
      <c r="UA14" s="453" t="e">
        <f>IF(UA13&gt;9,UA13-9,UA13)</f>
        <v>#VALUE!</v>
      </c>
      <c r="UB14" s="453" t="e">
        <f t="shared" si="253"/>
        <v>#VALUE!</v>
      </c>
      <c r="UC14" s="453" t="e">
        <f>IF(UC13&gt;9,UC13-9,UC13)</f>
        <v>#VALUE!</v>
      </c>
      <c r="UD14" s="337"/>
      <c r="UE14" s="453" t="e">
        <f>IF(UE13&gt;9,UE13-9,UE13)</f>
        <v>#VALUE!</v>
      </c>
      <c r="UF14" s="453" t="e">
        <f t="shared" si="254"/>
        <v>#VALUE!</v>
      </c>
      <c r="UG14" s="453" t="e">
        <f t="shared" si="254"/>
        <v>#VALUE!</v>
      </c>
      <c r="UH14" s="453" t="e">
        <f t="shared" si="254"/>
        <v>#VALUE!</v>
      </c>
      <c r="UI14" s="453" t="e">
        <f t="shared" si="254"/>
        <v>#VALUE!</v>
      </c>
      <c r="UJ14" s="453" t="e">
        <f t="shared" si="254"/>
        <v>#VALUE!</v>
      </c>
      <c r="UK14" s="453" t="e">
        <f t="shared" si="254"/>
        <v>#VALUE!</v>
      </c>
      <c r="UL14" s="453" t="e">
        <f t="shared" si="254"/>
        <v>#VALUE!</v>
      </c>
      <c r="UM14" s="453" t="e">
        <f t="shared" si="254"/>
        <v>#VALUE!</v>
      </c>
      <c r="UN14" s="453" t="e">
        <f>IF(UN13&gt;9,UN13-9,UN13)</f>
        <v>#VALUE!</v>
      </c>
      <c r="UO14" s="453" t="e">
        <f t="shared" si="254"/>
        <v>#VALUE!</v>
      </c>
      <c r="UP14" s="453" t="e">
        <f>IF(UP13&gt;9,UP13-9,UP13)</f>
        <v>#VALUE!</v>
      </c>
      <c r="UQ14" s="337"/>
      <c r="UR14" s="453" t="e">
        <f>IF(UR13&gt;9,UR13-9,UR13)</f>
        <v>#VALUE!</v>
      </c>
      <c r="US14" s="453" t="e">
        <f t="shared" si="255"/>
        <v>#VALUE!</v>
      </c>
      <c r="UT14" s="453" t="e">
        <f t="shared" si="255"/>
        <v>#VALUE!</v>
      </c>
      <c r="UU14" s="453" t="e">
        <f t="shared" si="255"/>
        <v>#VALUE!</v>
      </c>
      <c r="UV14" s="453" t="e">
        <f t="shared" si="255"/>
        <v>#VALUE!</v>
      </c>
      <c r="UW14" s="453" t="e">
        <f t="shared" si="255"/>
        <v>#VALUE!</v>
      </c>
      <c r="UX14" s="453" t="e">
        <f t="shared" si="255"/>
        <v>#VALUE!</v>
      </c>
      <c r="UY14" s="453" t="e">
        <f t="shared" si="255"/>
        <v>#VALUE!</v>
      </c>
      <c r="UZ14" s="453" t="e">
        <f t="shared" si="255"/>
        <v>#VALUE!</v>
      </c>
      <c r="VA14" s="453" t="e">
        <f>IF(VA13&gt;9,VA13-9,VA13)</f>
        <v>#VALUE!</v>
      </c>
      <c r="VB14" s="453" t="e">
        <f t="shared" si="255"/>
        <v>#VALUE!</v>
      </c>
      <c r="VC14" s="453" t="e">
        <f>IF(VC13&gt;9,VC13-9,VC13)</f>
        <v>#VALUE!</v>
      </c>
      <c r="VD14" s="337"/>
      <c r="VE14" s="453" t="e">
        <f>IF(VE13&gt;9,VE13-9,VE13)</f>
        <v>#VALUE!</v>
      </c>
      <c r="VF14" s="453" t="e">
        <f t="shared" si="256"/>
        <v>#VALUE!</v>
      </c>
      <c r="VG14" s="453" t="e">
        <f t="shared" si="256"/>
        <v>#VALUE!</v>
      </c>
      <c r="VH14" s="453" t="e">
        <f t="shared" si="256"/>
        <v>#VALUE!</v>
      </c>
      <c r="VI14" s="453" t="e">
        <f t="shared" si="256"/>
        <v>#VALUE!</v>
      </c>
      <c r="VJ14" s="453" t="e">
        <f t="shared" si="256"/>
        <v>#VALUE!</v>
      </c>
      <c r="VK14" s="453" t="e">
        <f t="shared" si="256"/>
        <v>#VALUE!</v>
      </c>
      <c r="VL14" s="453" t="e">
        <f t="shared" si="256"/>
        <v>#VALUE!</v>
      </c>
      <c r="VM14" s="453" t="e">
        <f t="shared" si="256"/>
        <v>#VALUE!</v>
      </c>
      <c r="VN14" s="453" t="e">
        <f>IF(VN13&gt;9,VN13-9,VN13)</f>
        <v>#VALUE!</v>
      </c>
      <c r="VO14" s="453" t="e">
        <f t="shared" si="256"/>
        <v>#VALUE!</v>
      </c>
      <c r="VP14" s="453" t="e">
        <f>IF(VP13&gt;9,VP13-9,VP13)</f>
        <v>#VALUE!</v>
      </c>
      <c r="VQ14" s="337"/>
      <c r="VR14" s="453" t="e">
        <f>IF(VR13&gt;9,VR13-9,VR13)</f>
        <v>#VALUE!</v>
      </c>
      <c r="VS14" s="453" t="e">
        <f t="shared" si="257"/>
        <v>#VALUE!</v>
      </c>
      <c r="VT14" s="453" t="e">
        <f t="shared" si="257"/>
        <v>#VALUE!</v>
      </c>
      <c r="VU14" s="453" t="e">
        <f t="shared" si="257"/>
        <v>#VALUE!</v>
      </c>
      <c r="VV14" s="453" t="e">
        <f t="shared" si="257"/>
        <v>#VALUE!</v>
      </c>
      <c r="VW14" s="453" t="e">
        <f t="shared" si="257"/>
        <v>#VALUE!</v>
      </c>
      <c r="VX14" s="453" t="e">
        <f t="shared" si="257"/>
        <v>#VALUE!</v>
      </c>
      <c r="VY14" s="453" t="e">
        <f t="shared" si="257"/>
        <v>#VALUE!</v>
      </c>
      <c r="VZ14" s="453" t="e">
        <f t="shared" si="257"/>
        <v>#VALUE!</v>
      </c>
      <c r="WA14" s="453" t="e">
        <f>IF(WA13&gt;9,WA13-9,WA13)</f>
        <v>#VALUE!</v>
      </c>
      <c r="WB14" s="453" t="e">
        <f t="shared" si="257"/>
        <v>#VALUE!</v>
      </c>
      <c r="WC14" s="453" t="e">
        <f>IF(WC13&gt;9,WC13-9,WC13)</f>
        <v>#VALUE!</v>
      </c>
      <c r="WD14" s="337"/>
      <c r="WE14" s="453" t="e">
        <f>IF(WE13&gt;9,WE13-9,WE13)</f>
        <v>#VALUE!</v>
      </c>
      <c r="WF14" s="453" t="e">
        <f t="shared" si="258"/>
        <v>#VALUE!</v>
      </c>
      <c r="WG14" s="453" t="e">
        <f t="shared" si="258"/>
        <v>#VALUE!</v>
      </c>
      <c r="WH14" s="453" t="e">
        <f t="shared" si="258"/>
        <v>#VALUE!</v>
      </c>
      <c r="WI14" s="453" t="e">
        <f t="shared" si="258"/>
        <v>#VALUE!</v>
      </c>
      <c r="WJ14" s="453" t="e">
        <f t="shared" si="258"/>
        <v>#VALUE!</v>
      </c>
      <c r="WK14" s="453" t="e">
        <f t="shared" si="258"/>
        <v>#VALUE!</v>
      </c>
      <c r="WL14" s="453" t="e">
        <f t="shared" si="258"/>
        <v>#VALUE!</v>
      </c>
      <c r="WM14" s="453" t="e">
        <f t="shared" si="258"/>
        <v>#VALUE!</v>
      </c>
      <c r="WN14" s="453" t="e">
        <f>IF(WN13&gt;9,WN13-9,WN13)</f>
        <v>#VALUE!</v>
      </c>
      <c r="WO14" s="453" t="e">
        <f t="shared" si="258"/>
        <v>#VALUE!</v>
      </c>
      <c r="WP14" s="453" t="e">
        <f>IF(WP13&gt;9,WP13-9,WP13)</f>
        <v>#VALUE!</v>
      </c>
      <c r="WQ14" s="337"/>
      <c r="WR14" s="453" t="e">
        <f>IF(WR13&gt;9,WR13-9,WR13)</f>
        <v>#VALUE!</v>
      </c>
      <c r="WS14" s="453" t="e">
        <f t="shared" si="259"/>
        <v>#VALUE!</v>
      </c>
      <c r="WT14" s="453" t="e">
        <f t="shared" si="259"/>
        <v>#VALUE!</v>
      </c>
      <c r="WU14" s="453" t="e">
        <f t="shared" si="259"/>
        <v>#VALUE!</v>
      </c>
      <c r="WV14" s="453" t="e">
        <f t="shared" si="259"/>
        <v>#VALUE!</v>
      </c>
      <c r="WW14" s="453" t="e">
        <f t="shared" si="259"/>
        <v>#VALUE!</v>
      </c>
      <c r="WX14" s="453" t="e">
        <f t="shared" si="259"/>
        <v>#VALUE!</v>
      </c>
      <c r="WY14" s="453" t="e">
        <f t="shared" si="259"/>
        <v>#VALUE!</v>
      </c>
      <c r="WZ14" s="453" t="e">
        <f t="shared" si="259"/>
        <v>#VALUE!</v>
      </c>
      <c r="XA14" s="453" t="e">
        <f>IF(XA13&gt;9,XA13-9,XA13)</f>
        <v>#VALUE!</v>
      </c>
      <c r="XB14" s="453" t="e">
        <f t="shared" si="259"/>
        <v>#VALUE!</v>
      </c>
      <c r="XC14" s="453" t="e">
        <f>IF(XC13&gt;9,XC13-9,XC13)</f>
        <v>#VALUE!</v>
      </c>
      <c r="XD14" s="337"/>
      <c r="XE14" s="453" t="e">
        <f>IF(XE13&gt;9,XE13-9,XE13)</f>
        <v>#VALUE!</v>
      </c>
      <c r="XF14" s="453" t="e">
        <f t="shared" si="260"/>
        <v>#VALUE!</v>
      </c>
      <c r="XG14" s="453" t="e">
        <f t="shared" si="260"/>
        <v>#VALUE!</v>
      </c>
      <c r="XH14" s="453" t="e">
        <f t="shared" si="260"/>
        <v>#VALUE!</v>
      </c>
      <c r="XI14" s="453" t="e">
        <f t="shared" si="260"/>
        <v>#VALUE!</v>
      </c>
      <c r="XJ14" s="453" t="e">
        <f t="shared" si="260"/>
        <v>#VALUE!</v>
      </c>
      <c r="XK14" s="453" t="e">
        <f t="shared" si="260"/>
        <v>#VALUE!</v>
      </c>
      <c r="XL14" s="453" t="e">
        <f t="shared" si="260"/>
        <v>#VALUE!</v>
      </c>
      <c r="XM14" s="453" t="e">
        <f t="shared" si="260"/>
        <v>#VALUE!</v>
      </c>
      <c r="XN14" s="453" t="e">
        <f>IF(XN13&gt;9,XN13-9,XN13)</f>
        <v>#VALUE!</v>
      </c>
      <c r="XO14" s="453" t="e">
        <f t="shared" si="260"/>
        <v>#VALUE!</v>
      </c>
      <c r="XP14" s="453" t="e">
        <f>IF(XP13&gt;9,XP13-9,XP13)</f>
        <v>#VALUE!</v>
      </c>
      <c r="XQ14" s="337"/>
      <c r="XR14" s="453" t="e">
        <f>IF(XR13&gt;9,XR13-9,XR13)</f>
        <v>#VALUE!</v>
      </c>
      <c r="XS14" s="453" t="e">
        <f t="shared" si="261"/>
        <v>#VALUE!</v>
      </c>
      <c r="XT14" s="453" t="e">
        <f t="shared" si="261"/>
        <v>#VALUE!</v>
      </c>
      <c r="XU14" s="453" t="e">
        <f t="shared" si="261"/>
        <v>#VALUE!</v>
      </c>
      <c r="XV14" s="453" t="e">
        <f t="shared" si="261"/>
        <v>#VALUE!</v>
      </c>
      <c r="XW14" s="453" t="e">
        <f t="shared" si="261"/>
        <v>#VALUE!</v>
      </c>
      <c r="XX14" s="453" t="e">
        <f t="shared" si="261"/>
        <v>#VALUE!</v>
      </c>
      <c r="XY14" s="453" t="e">
        <f t="shared" si="261"/>
        <v>#VALUE!</v>
      </c>
      <c r="XZ14" s="453" t="e">
        <f t="shared" si="261"/>
        <v>#VALUE!</v>
      </c>
      <c r="YA14" s="453" t="e">
        <f>IF(YA13&gt;9,YA13-9,YA13)</f>
        <v>#VALUE!</v>
      </c>
      <c r="YB14" s="453" t="e">
        <f t="shared" si="261"/>
        <v>#VALUE!</v>
      </c>
      <c r="YC14" s="453" t="e">
        <f>IF(YC13&gt;9,YC13-9,YC13)</f>
        <v>#VALUE!</v>
      </c>
      <c r="YD14" s="337"/>
      <c r="YE14" s="453" t="e">
        <f>IF(YE13&gt;9,YE13-9,YE13)</f>
        <v>#VALUE!</v>
      </c>
      <c r="YF14" s="453" t="e">
        <f t="shared" si="262"/>
        <v>#VALUE!</v>
      </c>
      <c r="YG14" s="453" t="e">
        <f t="shared" si="262"/>
        <v>#VALUE!</v>
      </c>
      <c r="YH14" s="453" t="e">
        <f t="shared" si="262"/>
        <v>#VALUE!</v>
      </c>
      <c r="YI14" s="453" t="e">
        <f t="shared" si="262"/>
        <v>#VALUE!</v>
      </c>
      <c r="YJ14" s="453" t="e">
        <f t="shared" si="262"/>
        <v>#VALUE!</v>
      </c>
      <c r="YK14" s="453" t="e">
        <f t="shared" si="262"/>
        <v>#VALUE!</v>
      </c>
      <c r="YL14" s="453" t="e">
        <f t="shared" si="262"/>
        <v>#VALUE!</v>
      </c>
      <c r="YM14" s="453" t="e">
        <f t="shared" si="262"/>
        <v>#VALUE!</v>
      </c>
      <c r="YN14" s="453" t="e">
        <f>IF(YN13&gt;9,YN13-9,YN13)</f>
        <v>#VALUE!</v>
      </c>
      <c r="YO14" s="453" t="e">
        <f t="shared" si="262"/>
        <v>#VALUE!</v>
      </c>
      <c r="YP14" s="453" t="e">
        <f>IF(YP13&gt;9,YP13-9,YP13)</f>
        <v>#VALUE!</v>
      </c>
      <c r="YQ14" s="337"/>
      <c r="YR14" s="453" t="e">
        <f>IF(YR13&gt;9,YR13-9,YR13)</f>
        <v>#VALUE!</v>
      </c>
      <c r="YS14" s="453" t="e">
        <f t="shared" si="263"/>
        <v>#VALUE!</v>
      </c>
      <c r="YT14" s="453" t="e">
        <f t="shared" si="263"/>
        <v>#VALUE!</v>
      </c>
      <c r="YU14" s="453" t="e">
        <f t="shared" si="263"/>
        <v>#VALUE!</v>
      </c>
      <c r="YV14" s="453" t="e">
        <f t="shared" si="263"/>
        <v>#VALUE!</v>
      </c>
      <c r="YW14" s="453" t="e">
        <f t="shared" si="263"/>
        <v>#VALUE!</v>
      </c>
      <c r="YX14" s="453" t="e">
        <f t="shared" si="263"/>
        <v>#VALUE!</v>
      </c>
      <c r="YY14" s="453" t="e">
        <f t="shared" si="263"/>
        <v>#VALUE!</v>
      </c>
      <c r="YZ14" s="453" t="e">
        <f t="shared" si="263"/>
        <v>#VALUE!</v>
      </c>
      <c r="ZA14" s="453" t="e">
        <f>IF(ZA13&gt;9,ZA13-9,ZA13)</f>
        <v>#VALUE!</v>
      </c>
      <c r="ZB14" s="453" t="e">
        <f t="shared" si="263"/>
        <v>#VALUE!</v>
      </c>
      <c r="ZC14" s="453" t="e">
        <f>IF(ZC13&gt;9,ZC13-9,ZC13)</f>
        <v>#VALUE!</v>
      </c>
      <c r="ZD14" s="337"/>
      <c r="ZE14" s="453" t="e">
        <f>IF(ZE13&gt;9,ZE13-9,ZE13)</f>
        <v>#VALUE!</v>
      </c>
      <c r="ZF14" s="453" t="e">
        <f t="shared" si="264"/>
        <v>#VALUE!</v>
      </c>
      <c r="ZG14" s="453" t="e">
        <f t="shared" si="264"/>
        <v>#VALUE!</v>
      </c>
      <c r="ZH14" s="453" t="e">
        <f t="shared" si="264"/>
        <v>#VALUE!</v>
      </c>
      <c r="ZI14" s="453" t="e">
        <f t="shared" si="264"/>
        <v>#VALUE!</v>
      </c>
      <c r="ZJ14" s="453" t="e">
        <f t="shared" si="264"/>
        <v>#VALUE!</v>
      </c>
      <c r="ZK14" s="453" t="e">
        <f t="shared" si="264"/>
        <v>#VALUE!</v>
      </c>
      <c r="ZL14" s="453" t="e">
        <f t="shared" si="264"/>
        <v>#VALUE!</v>
      </c>
      <c r="ZM14" s="453" t="e">
        <f t="shared" si="264"/>
        <v>#VALUE!</v>
      </c>
      <c r="ZN14" s="453" t="e">
        <f>IF(ZN13&gt;9,ZN13-9,ZN13)</f>
        <v>#VALUE!</v>
      </c>
      <c r="ZO14" s="453" t="e">
        <f t="shared" si="264"/>
        <v>#VALUE!</v>
      </c>
      <c r="ZP14" s="453" t="e">
        <f>IF(ZP13&gt;9,ZP13-9,ZP13)</f>
        <v>#VALUE!</v>
      </c>
      <c r="ZQ14" s="337"/>
      <c r="ZR14" s="453" t="e">
        <f>IF(ZR13&gt;9,ZR13-9,ZR13)</f>
        <v>#VALUE!</v>
      </c>
      <c r="ZS14" s="453" t="e">
        <f t="shared" si="265"/>
        <v>#VALUE!</v>
      </c>
      <c r="ZT14" s="453" t="e">
        <f t="shared" si="265"/>
        <v>#VALUE!</v>
      </c>
      <c r="ZU14" s="453" t="e">
        <f t="shared" si="265"/>
        <v>#VALUE!</v>
      </c>
      <c r="ZV14" s="453" t="e">
        <f t="shared" si="265"/>
        <v>#VALUE!</v>
      </c>
      <c r="ZW14" s="453" t="e">
        <f t="shared" si="265"/>
        <v>#VALUE!</v>
      </c>
      <c r="ZX14" s="453" t="e">
        <f t="shared" si="265"/>
        <v>#VALUE!</v>
      </c>
      <c r="ZY14" s="453" t="e">
        <f t="shared" si="265"/>
        <v>#VALUE!</v>
      </c>
      <c r="ZZ14" s="453" t="e">
        <f t="shared" si="265"/>
        <v>#VALUE!</v>
      </c>
      <c r="AAA14" s="453" t="e">
        <f>IF(AAA13&gt;9,AAA13-9,AAA13)</f>
        <v>#VALUE!</v>
      </c>
      <c r="AAB14" s="453" t="e">
        <f t="shared" si="265"/>
        <v>#VALUE!</v>
      </c>
      <c r="AAC14" s="453" t="e">
        <f>IF(AAC13&gt;9,AAC13-9,AAC13)</f>
        <v>#VALUE!</v>
      </c>
      <c r="AAD14" s="337"/>
      <c r="AAE14" s="453" t="e">
        <f>IF(AAE13&gt;9,AAE13-9,AAE13)</f>
        <v>#VALUE!</v>
      </c>
      <c r="AAF14" s="453" t="e">
        <f t="shared" si="266"/>
        <v>#VALUE!</v>
      </c>
      <c r="AAG14" s="453" t="e">
        <f t="shared" si="266"/>
        <v>#VALUE!</v>
      </c>
      <c r="AAH14" s="453" t="e">
        <f t="shared" si="266"/>
        <v>#VALUE!</v>
      </c>
      <c r="AAI14" s="453" t="e">
        <f t="shared" si="266"/>
        <v>#VALUE!</v>
      </c>
      <c r="AAJ14" s="453" t="e">
        <f t="shared" si="266"/>
        <v>#VALUE!</v>
      </c>
      <c r="AAK14" s="453" t="e">
        <f t="shared" si="266"/>
        <v>#VALUE!</v>
      </c>
      <c r="AAL14" s="453" t="e">
        <f t="shared" si="266"/>
        <v>#VALUE!</v>
      </c>
      <c r="AAM14" s="453" t="e">
        <f t="shared" si="266"/>
        <v>#VALUE!</v>
      </c>
      <c r="AAN14" s="453" t="e">
        <f>IF(AAN13&gt;9,AAN13-9,AAN13)</f>
        <v>#VALUE!</v>
      </c>
      <c r="AAO14" s="453" t="e">
        <f t="shared" si="266"/>
        <v>#VALUE!</v>
      </c>
      <c r="AAP14" s="453" t="e">
        <f>IF(AAP13&gt;9,AAP13-9,AAP13)</f>
        <v>#VALUE!</v>
      </c>
      <c r="AAQ14" s="337"/>
      <c r="AAR14" s="453" t="e">
        <f>IF(AAR13&gt;9,AAR13-9,AAR13)</f>
        <v>#VALUE!</v>
      </c>
      <c r="AAS14" s="453" t="e">
        <f t="shared" si="267"/>
        <v>#VALUE!</v>
      </c>
      <c r="AAT14" s="453" t="e">
        <f t="shared" si="267"/>
        <v>#VALUE!</v>
      </c>
      <c r="AAU14" s="453" t="e">
        <f t="shared" si="267"/>
        <v>#VALUE!</v>
      </c>
      <c r="AAV14" s="453" t="e">
        <f t="shared" si="267"/>
        <v>#VALUE!</v>
      </c>
      <c r="AAW14" s="453" t="e">
        <f t="shared" si="267"/>
        <v>#VALUE!</v>
      </c>
      <c r="AAX14" s="453" t="e">
        <f t="shared" si="267"/>
        <v>#VALUE!</v>
      </c>
      <c r="AAY14" s="453" t="e">
        <f t="shared" si="267"/>
        <v>#VALUE!</v>
      </c>
      <c r="AAZ14" s="453" t="e">
        <f t="shared" si="267"/>
        <v>#VALUE!</v>
      </c>
      <c r="ABA14" s="453" t="e">
        <f>IF(ABA13&gt;9,ABA13-9,ABA13)</f>
        <v>#VALUE!</v>
      </c>
      <c r="ABB14" s="453" t="e">
        <f t="shared" si="267"/>
        <v>#VALUE!</v>
      </c>
      <c r="ABC14" s="453" t="e">
        <f>IF(ABC13&gt;9,ABC13-9,ABC13)</f>
        <v>#VALUE!</v>
      </c>
      <c r="ABD14" s="337"/>
      <c r="ABE14" s="453" t="e">
        <f>IF(ABE13&gt;9,ABE13-9,ABE13)</f>
        <v>#VALUE!</v>
      </c>
      <c r="ABF14" s="453" t="e">
        <f t="shared" si="268"/>
        <v>#VALUE!</v>
      </c>
      <c r="ABG14" s="453" t="e">
        <f t="shared" si="268"/>
        <v>#VALUE!</v>
      </c>
      <c r="ABH14" s="453" t="e">
        <f t="shared" si="268"/>
        <v>#VALUE!</v>
      </c>
      <c r="ABI14" s="453" t="e">
        <f t="shared" si="268"/>
        <v>#VALUE!</v>
      </c>
      <c r="ABJ14" s="453" t="e">
        <f t="shared" si="268"/>
        <v>#VALUE!</v>
      </c>
      <c r="ABK14" s="453" t="e">
        <f t="shared" si="268"/>
        <v>#VALUE!</v>
      </c>
      <c r="ABL14" s="453" t="e">
        <f t="shared" si="268"/>
        <v>#VALUE!</v>
      </c>
      <c r="ABM14" s="453" t="e">
        <f t="shared" si="268"/>
        <v>#VALUE!</v>
      </c>
      <c r="ABN14" s="453" t="e">
        <f>IF(ABN13&gt;9,ABN13-9,ABN13)</f>
        <v>#VALUE!</v>
      </c>
      <c r="ABO14" s="453" t="e">
        <f t="shared" si="268"/>
        <v>#VALUE!</v>
      </c>
      <c r="ABP14" s="453" t="e">
        <f>IF(ABP13&gt;9,ABP13-9,ABP13)</f>
        <v>#VALUE!</v>
      </c>
      <c r="ABQ14" s="337"/>
      <c r="ABR14" s="453" t="e">
        <f>IF(ABR13&gt;9,ABR13-9,ABR13)</f>
        <v>#VALUE!</v>
      </c>
      <c r="ABS14" s="453" t="e">
        <f t="shared" si="269"/>
        <v>#VALUE!</v>
      </c>
      <c r="ABT14" s="453" t="e">
        <f t="shared" si="269"/>
        <v>#VALUE!</v>
      </c>
      <c r="ABU14" s="453" t="e">
        <f t="shared" si="269"/>
        <v>#VALUE!</v>
      </c>
      <c r="ABV14" s="453" t="e">
        <f t="shared" si="269"/>
        <v>#VALUE!</v>
      </c>
      <c r="ABW14" s="453" t="e">
        <f t="shared" si="269"/>
        <v>#VALUE!</v>
      </c>
      <c r="ABX14" s="453" t="e">
        <f t="shared" si="269"/>
        <v>#VALUE!</v>
      </c>
      <c r="ABY14" s="453" t="e">
        <f t="shared" si="269"/>
        <v>#VALUE!</v>
      </c>
      <c r="ABZ14" s="453" t="e">
        <f t="shared" si="269"/>
        <v>#VALUE!</v>
      </c>
      <c r="ACA14" s="453" t="e">
        <f>IF(ACA13&gt;9,ACA13-9,ACA13)</f>
        <v>#VALUE!</v>
      </c>
      <c r="ACB14" s="453" t="e">
        <f t="shared" si="269"/>
        <v>#VALUE!</v>
      </c>
      <c r="ACC14" s="453" t="e">
        <f>IF(ACC13&gt;9,ACC13-9,ACC13)</f>
        <v>#VALUE!</v>
      </c>
      <c r="ACD14" s="337"/>
      <c r="ACE14" s="453" t="e">
        <f>IF(ACE13&gt;9,ACE13-9,ACE13)</f>
        <v>#VALUE!</v>
      </c>
      <c r="ACF14" s="453" t="e">
        <f t="shared" si="270"/>
        <v>#VALUE!</v>
      </c>
      <c r="ACG14" s="453" t="e">
        <f t="shared" si="270"/>
        <v>#VALUE!</v>
      </c>
      <c r="ACH14" s="453" t="e">
        <f t="shared" si="270"/>
        <v>#VALUE!</v>
      </c>
      <c r="ACI14" s="453" t="e">
        <f t="shared" si="270"/>
        <v>#VALUE!</v>
      </c>
      <c r="ACJ14" s="453" t="e">
        <f t="shared" si="270"/>
        <v>#VALUE!</v>
      </c>
      <c r="ACK14" s="453" t="e">
        <f t="shared" si="270"/>
        <v>#VALUE!</v>
      </c>
      <c r="ACL14" s="453" t="e">
        <f t="shared" si="270"/>
        <v>#VALUE!</v>
      </c>
      <c r="ACM14" s="453" t="e">
        <f t="shared" si="270"/>
        <v>#VALUE!</v>
      </c>
      <c r="ACN14" s="453" t="e">
        <f>IF(ACN13&gt;9,ACN13-9,ACN13)</f>
        <v>#VALUE!</v>
      </c>
      <c r="ACO14" s="453" t="e">
        <f t="shared" si="270"/>
        <v>#VALUE!</v>
      </c>
      <c r="ACP14" s="453" t="e">
        <f>IF(ACP13&gt;9,ACP13-9,ACP13)</f>
        <v>#VALUE!</v>
      </c>
      <c r="ACQ14" s="337"/>
      <c r="ACR14" s="453" t="e">
        <f>IF(ACR13&gt;9,ACR13-9,ACR13)</f>
        <v>#VALUE!</v>
      </c>
      <c r="ACS14" s="453" t="e">
        <f t="shared" si="271"/>
        <v>#VALUE!</v>
      </c>
      <c r="ACT14" s="453" t="e">
        <f t="shared" si="271"/>
        <v>#VALUE!</v>
      </c>
      <c r="ACU14" s="453" t="e">
        <f t="shared" si="271"/>
        <v>#VALUE!</v>
      </c>
      <c r="ACV14" s="453" t="e">
        <f t="shared" si="271"/>
        <v>#VALUE!</v>
      </c>
      <c r="ACW14" s="453" t="e">
        <f t="shared" si="271"/>
        <v>#VALUE!</v>
      </c>
      <c r="ACX14" s="453" t="e">
        <f t="shared" si="271"/>
        <v>#VALUE!</v>
      </c>
      <c r="ACY14" s="453" t="e">
        <f t="shared" si="271"/>
        <v>#VALUE!</v>
      </c>
      <c r="ACZ14" s="453" t="e">
        <f t="shared" si="271"/>
        <v>#VALUE!</v>
      </c>
      <c r="ADA14" s="453" t="e">
        <f>IF(ADA13&gt;9,ADA13-9,ADA13)</f>
        <v>#VALUE!</v>
      </c>
      <c r="ADB14" s="453" t="e">
        <f t="shared" si="271"/>
        <v>#VALUE!</v>
      </c>
      <c r="ADC14" s="453" t="e">
        <f>IF(ADC13&gt;9,ADC13-9,ADC13)</f>
        <v>#VALUE!</v>
      </c>
      <c r="ADD14" s="337"/>
      <c r="ADE14" s="453" t="e">
        <f>IF(ADE13&gt;9,ADE13-9,ADE13)</f>
        <v>#VALUE!</v>
      </c>
      <c r="ADF14" s="453" t="e">
        <f t="shared" si="272"/>
        <v>#VALUE!</v>
      </c>
      <c r="ADG14" s="453" t="e">
        <f t="shared" si="272"/>
        <v>#VALUE!</v>
      </c>
      <c r="ADH14" s="453" t="e">
        <f t="shared" si="272"/>
        <v>#VALUE!</v>
      </c>
      <c r="ADI14" s="453" t="e">
        <f t="shared" si="272"/>
        <v>#VALUE!</v>
      </c>
      <c r="ADJ14" s="453" t="e">
        <f t="shared" si="272"/>
        <v>#VALUE!</v>
      </c>
      <c r="ADK14" s="453" t="e">
        <f t="shared" si="272"/>
        <v>#VALUE!</v>
      </c>
      <c r="ADL14" s="453" t="e">
        <f t="shared" si="272"/>
        <v>#VALUE!</v>
      </c>
      <c r="ADM14" s="453" t="e">
        <f t="shared" si="272"/>
        <v>#VALUE!</v>
      </c>
      <c r="ADN14" s="453" t="e">
        <f>IF(ADN13&gt;9,ADN13-9,ADN13)</f>
        <v>#VALUE!</v>
      </c>
      <c r="ADO14" s="453" t="e">
        <f t="shared" si="272"/>
        <v>#VALUE!</v>
      </c>
      <c r="ADP14" s="453" t="e">
        <f>IF(ADP13&gt;9,ADP13-9,ADP13)</f>
        <v>#VALUE!</v>
      </c>
      <c r="ADQ14" s="337"/>
      <c r="ADR14" s="453" t="e">
        <f>IF(ADR13&gt;9,ADR13-9,ADR13)</f>
        <v>#VALUE!</v>
      </c>
      <c r="ADS14" s="453" t="e">
        <f t="shared" si="273"/>
        <v>#VALUE!</v>
      </c>
      <c r="ADT14" s="453" t="e">
        <f t="shared" si="273"/>
        <v>#VALUE!</v>
      </c>
      <c r="ADU14" s="453" t="e">
        <f t="shared" si="273"/>
        <v>#VALUE!</v>
      </c>
      <c r="ADV14" s="453" t="e">
        <f t="shared" si="273"/>
        <v>#VALUE!</v>
      </c>
      <c r="ADW14" s="453" t="e">
        <f t="shared" si="273"/>
        <v>#VALUE!</v>
      </c>
      <c r="ADX14" s="453" t="e">
        <f t="shared" si="273"/>
        <v>#VALUE!</v>
      </c>
      <c r="ADY14" s="453" t="e">
        <f t="shared" si="273"/>
        <v>#VALUE!</v>
      </c>
      <c r="ADZ14" s="453" t="e">
        <f t="shared" si="273"/>
        <v>#VALUE!</v>
      </c>
      <c r="AEA14" s="453" t="e">
        <f>IF(AEA13&gt;9,AEA13-9,AEA13)</f>
        <v>#VALUE!</v>
      </c>
      <c r="AEB14" s="453" t="e">
        <f t="shared" si="273"/>
        <v>#VALUE!</v>
      </c>
      <c r="AEC14" s="453" t="e">
        <f>IF(AEC13&gt;9,AEC13-9,AEC13)</f>
        <v>#VALUE!</v>
      </c>
      <c r="AED14" s="337"/>
      <c r="AEE14" s="453" t="e">
        <f>IF(AEE13&gt;9,AEE13-9,AEE13)</f>
        <v>#VALUE!</v>
      </c>
      <c r="AEF14" s="453" t="e">
        <f t="shared" si="274"/>
        <v>#VALUE!</v>
      </c>
      <c r="AEG14" s="453" t="e">
        <f t="shared" si="274"/>
        <v>#VALUE!</v>
      </c>
      <c r="AEH14" s="453" t="e">
        <f t="shared" si="274"/>
        <v>#VALUE!</v>
      </c>
      <c r="AEI14" s="453" t="e">
        <f t="shared" si="274"/>
        <v>#VALUE!</v>
      </c>
      <c r="AEJ14" s="453" t="e">
        <f t="shared" si="274"/>
        <v>#VALUE!</v>
      </c>
      <c r="AEK14" s="453" t="e">
        <f t="shared" si="274"/>
        <v>#VALUE!</v>
      </c>
      <c r="AEL14" s="453" t="e">
        <f t="shared" si="274"/>
        <v>#VALUE!</v>
      </c>
      <c r="AEM14" s="453" t="e">
        <f t="shared" si="274"/>
        <v>#VALUE!</v>
      </c>
      <c r="AEN14" s="453" t="e">
        <f>IF(AEN13&gt;9,AEN13-9,AEN13)</f>
        <v>#VALUE!</v>
      </c>
      <c r="AEO14" s="453" t="e">
        <f t="shared" si="274"/>
        <v>#VALUE!</v>
      </c>
      <c r="AEP14" s="453" t="e">
        <f>IF(AEP13&gt;9,AEP13-9,AEP13)</f>
        <v>#VALUE!</v>
      </c>
      <c r="AEQ14" s="337"/>
      <c r="AER14" s="453" t="e">
        <f>IF(AER13&gt;9,AER13-9,AER13)</f>
        <v>#VALUE!</v>
      </c>
      <c r="AES14" s="453" t="e">
        <f t="shared" si="275"/>
        <v>#VALUE!</v>
      </c>
      <c r="AET14" s="453" t="e">
        <f t="shared" si="275"/>
        <v>#VALUE!</v>
      </c>
      <c r="AEU14" s="453" t="e">
        <f t="shared" si="275"/>
        <v>#VALUE!</v>
      </c>
      <c r="AEV14" s="453" t="e">
        <f t="shared" si="275"/>
        <v>#VALUE!</v>
      </c>
      <c r="AEW14" s="453" t="e">
        <f t="shared" si="275"/>
        <v>#VALUE!</v>
      </c>
      <c r="AEX14" s="453" t="e">
        <f t="shared" si="275"/>
        <v>#VALUE!</v>
      </c>
      <c r="AEY14" s="453" t="e">
        <f t="shared" si="275"/>
        <v>#VALUE!</v>
      </c>
      <c r="AEZ14" s="453" t="e">
        <f t="shared" si="275"/>
        <v>#VALUE!</v>
      </c>
      <c r="AFA14" s="453" t="e">
        <f>IF(AFA13&gt;9,AFA13-9,AFA13)</f>
        <v>#VALUE!</v>
      </c>
      <c r="AFB14" s="453" t="e">
        <f t="shared" si="275"/>
        <v>#VALUE!</v>
      </c>
      <c r="AFC14" s="453" t="e">
        <f>IF(AFC13&gt;9,AFC13-9,AFC13)</f>
        <v>#VALUE!</v>
      </c>
      <c r="AFD14" s="337"/>
      <c r="AFE14" s="453" t="e">
        <f>IF(AFE13&gt;9,AFE13-9,AFE13)</f>
        <v>#VALUE!</v>
      </c>
      <c r="AFF14" s="453" t="e">
        <f t="shared" si="276"/>
        <v>#VALUE!</v>
      </c>
      <c r="AFG14" s="453" t="e">
        <f t="shared" si="276"/>
        <v>#VALUE!</v>
      </c>
      <c r="AFH14" s="453" t="e">
        <f t="shared" si="276"/>
        <v>#VALUE!</v>
      </c>
      <c r="AFI14" s="453" t="e">
        <f t="shared" si="276"/>
        <v>#VALUE!</v>
      </c>
      <c r="AFJ14" s="453" t="e">
        <f t="shared" si="276"/>
        <v>#VALUE!</v>
      </c>
      <c r="AFK14" s="453" t="e">
        <f t="shared" si="276"/>
        <v>#VALUE!</v>
      </c>
      <c r="AFL14" s="453" t="e">
        <f t="shared" si="276"/>
        <v>#VALUE!</v>
      </c>
      <c r="AFM14" s="453" t="e">
        <f t="shared" si="276"/>
        <v>#VALUE!</v>
      </c>
      <c r="AFN14" s="453" t="e">
        <f>IF(AFN13&gt;9,AFN13-9,AFN13)</f>
        <v>#VALUE!</v>
      </c>
      <c r="AFO14" s="453" t="e">
        <f t="shared" si="276"/>
        <v>#VALUE!</v>
      </c>
      <c r="AFP14" s="453" t="e">
        <f>IF(AFP13&gt;9,AFP13-9,AFP13)</f>
        <v>#VALUE!</v>
      </c>
      <c r="AFQ14" s="337"/>
      <c r="AFR14" s="453" t="e">
        <f>IF(AFR13&gt;9,AFR13-9,AFR13)</f>
        <v>#VALUE!</v>
      </c>
      <c r="AFS14" s="453" t="e">
        <f t="shared" si="277"/>
        <v>#VALUE!</v>
      </c>
      <c r="AFT14" s="453" t="e">
        <f t="shared" si="277"/>
        <v>#VALUE!</v>
      </c>
      <c r="AFU14" s="453" t="e">
        <f t="shared" si="277"/>
        <v>#VALUE!</v>
      </c>
      <c r="AFV14" s="453" t="e">
        <f t="shared" si="277"/>
        <v>#VALUE!</v>
      </c>
      <c r="AFW14" s="453" t="e">
        <f t="shared" si="277"/>
        <v>#VALUE!</v>
      </c>
      <c r="AFX14" s="453" t="e">
        <f t="shared" si="277"/>
        <v>#VALUE!</v>
      </c>
      <c r="AFY14" s="453" t="e">
        <f t="shared" si="277"/>
        <v>#VALUE!</v>
      </c>
      <c r="AFZ14" s="453" t="e">
        <f t="shared" si="277"/>
        <v>#VALUE!</v>
      </c>
      <c r="AGA14" s="453" t="e">
        <f>IF(AGA13&gt;9,AGA13-9,AGA13)</f>
        <v>#VALUE!</v>
      </c>
      <c r="AGB14" s="453" t="e">
        <f t="shared" si="277"/>
        <v>#VALUE!</v>
      </c>
      <c r="AGC14" s="453" t="e">
        <f>IF(AGC13&gt;9,AGC13-9,AGC13)</f>
        <v>#VALUE!</v>
      </c>
      <c r="AGD14" s="337"/>
      <c r="AGE14" s="453" t="e">
        <f>IF(AGE13&gt;9,AGE13-9,AGE13)</f>
        <v>#VALUE!</v>
      </c>
      <c r="AGF14" s="453" t="e">
        <f t="shared" si="278"/>
        <v>#VALUE!</v>
      </c>
      <c r="AGG14" s="453" t="e">
        <f t="shared" si="278"/>
        <v>#VALUE!</v>
      </c>
      <c r="AGH14" s="453" t="e">
        <f t="shared" si="278"/>
        <v>#VALUE!</v>
      </c>
      <c r="AGI14" s="453" t="e">
        <f t="shared" si="278"/>
        <v>#VALUE!</v>
      </c>
      <c r="AGJ14" s="453" t="e">
        <f t="shared" si="278"/>
        <v>#VALUE!</v>
      </c>
      <c r="AGK14" s="453" t="e">
        <f t="shared" si="278"/>
        <v>#VALUE!</v>
      </c>
      <c r="AGL14" s="453" t="e">
        <f t="shared" si="278"/>
        <v>#VALUE!</v>
      </c>
      <c r="AGM14" s="453" t="e">
        <f t="shared" si="278"/>
        <v>#VALUE!</v>
      </c>
      <c r="AGN14" s="453" t="e">
        <f>IF(AGN13&gt;9,AGN13-9,AGN13)</f>
        <v>#VALUE!</v>
      </c>
      <c r="AGO14" s="453" t="e">
        <f t="shared" si="278"/>
        <v>#VALUE!</v>
      </c>
      <c r="AGP14" s="453" t="e">
        <f>IF(AGP13&gt;9,AGP13-9,AGP13)</f>
        <v>#VALUE!</v>
      </c>
      <c r="AGQ14" s="337"/>
      <c r="AGR14" s="453" t="e">
        <f>IF(AGR13&gt;9,AGR13-9,AGR13)</f>
        <v>#VALUE!</v>
      </c>
      <c r="AGS14" s="453" t="e">
        <f t="shared" si="279"/>
        <v>#VALUE!</v>
      </c>
      <c r="AGT14" s="453" t="e">
        <f t="shared" si="279"/>
        <v>#VALUE!</v>
      </c>
      <c r="AGU14" s="453" t="e">
        <f t="shared" si="279"/>
        <v>#VALUE!</v>
      </c>
      <c r="AGV14" s="453" t="e">
        <f t="shared" si="279"/>
        <v>#VALUE!</v>
      </c>
      <c r="AGW14" s="453" t="e">
        <f t="shared" si="279"/>
        <v>#VALUE!</v>
      </c>
      <c r="AGX14" s="453" t="e">
        <f t="shared" si="279"/>
        <v>#VALUE!</v>
      </c>
      <c r="AGY14" s="453" t="e">
        <f t="shared" si="279"/>
        <v>#VALUE!</v>
      </c>
      <c r="AGZ14" s="453" t="e">
        <f t="shared" si="279"/>
        <v>#VALUE!</v>
      </c>
      <c r="AHA14" s="453" t="e">
        <f>IF(AHA13&gt;9,AHA13-9,AHA13)</f>
        <v>#VALUE!</v>
      </c>
      <c r="AHB14" s="453" t="e">
        <f t="shared" si="279"/>
        <v>#VALUE!</v>
      </c>
      <c r="AHC14" s="453" t="e">
        <f>IF(AHC13&gt;9,AHC13-9,AHC13)</f>
        <v>#VALUE!</v>
      </c>
      <c r="AHD14" s="337"/>
      <c r="AHE14" s="453" t="e">
        <f>IF(AHE13&gt;9,AHE13-9,AHE13)</f>
        <v>#VALUE!</v>
      </c>
      <c r="AHF14" s="453" t="e">
        <f t="shared" si="280"/>
        <v>#VALUE!</v>
      </c>
      <c r="AHG14" s="453" t="e">
        <f t="shared" si="280"/>
        <v>#VALUE!</v>
      </c>
      <c r="AHH14" s="453" t="e">
        <f t="shared" si="280"/>
        <v>#VALUE!</v>
      </c>
      <c r="AHI14" s="453" t="e">
        <f t="shared" si="280"/>
        <v>#VALUE!</v>
      </c>
      <c r="AHJ14" s="453" t="e">
        <f t="shared" si="280"/>
        <v>#VALUE!</v>
      </c>
      <c r="AHK14" s="453" t="e">
        <f t="shared" si="280"/>
        <v>#VALUE!</v>
      </c>
      <c r="AHL14" s="453" t="e">
        <f t="shared" si="280"/>
        <v>#VALUE!</v>
      </c>
      <c r="AHM14" s="453" t="e">
        <f t="shared" si="280"/>
        <v>#VALUE!</v>
      </c>
      <c r="AHN14" s="453" t="e">
        <f>IF(AHN13&gt;9,AHN13-9,AHN13)</f>
        <v>#VALUE!</v>
      </c>
      <c r="AHO14" s="453" t="e">
        <f t="shared" si="280"/>
        <v>#VALUE!</v>
      </c>
      <c r="AHP14" s="453" t="e">
        <f>IF(AHP13&gt;9,AHP13-9,AHP13)</f>
        <v>#VALUE!</v>
      </c>
      <c r="AHQ14" s="337"/>
      <c r="AHR14" s="453" t="e">
        <f>IF(AHR13&gt;9,AHR13-9,AHR13)</f>
        <v>#VALUE!</v>
      </c>
      <c r="AHS14" s="453" t="e">
        <f t="shared" si="281"/>
        <v>#VALUE!</v>
      </c>
      <c r="AHT14" s="453" t="e">
        <f t="shared" si="281"/>
        <v>#VALUE!</v>
      </c>
      <c r="AHU14" s="453" t="e">
        <f t="shared" si="281"/>
        <v>#VALUE!</v>
      </c>
      <c r="AHV14" s="453" t="e">
        <f t="shared" si="281"/>
        <v>#VALUE!</v>
      </c>
      <c r="AHW14" s="453" t="e">
        <f t="shared" si="281"/>
        <v>#VALUE!</v>
      </c>
      <c r="AHX14" s="453" t="e">
        <f t="shared" si="281"/>
        <v>#VALUE!</v>
      </c>
      <c r="AHY14" s="453" t="e">
        <f t="shared" si="281"/>
        <v>#VALUE!</v>
      </c>
      <c r="AHZ14" s="453" t="e">
        <f t="shared" si="281"/>
        <v>#VALUE!</v>
      </c>
      <c r="AIA14" s="453" t="e">
        <f>IF(AIA13&gt;9,AIA13-9,AIA13)</f>
        <v>#VALUE!</v>
      </c>
      <c r="AIB14" s="453" t="e">
        <f t="shared" si="281"/>
        <v>#VALUE!</v>
      </c>
      <c r="AIC14" s="453" t="e">
        <f>IF(AIC13&gt;9,AIC13-9,AIC13)</f>
        <v>#VALUE!</v>
      </c>
      <c r="AID14" s="337"/>
      <c r="AIE14" s="453" t="e">
        <f>IF(AIE13&gt;9,AIE13-9,AIE13)</f>
        <v>#VALUE!</v>
      </c>
      <c r="AIF14" s="453" t="e">
        <f t="shared" si="282"/>
        <v>#VALUE!</v>
      </c>
      <c r="AIG14" s="453" t="e">
        <f t="shared" si="282"/>
        <v>#VALUE!</v>
      </c>
      <c r="AIH14" s="453" t="e">
        <f t="shared" si="282"/>
        <v>#VALUE!</v>
      </c>
      <c r="AII14" s="453" t="e">
        <f t="shared" si="282"/>
        <v>#VALUE!</v>
      </c>
      <c r="AIJ14" s="453" t="e">
        <f t="shared" si="282"/>
        <v>#VALUE!</v>
      </c>
      <c r="AIK14" s="453" t="e">
        <f t="shared" si="282"/>
        <v>#VALUE!</v>
      </c>
      <c r="AIL14" s="453" t="e">
        <f t="shared" si="282"/>
        <v>#VALUE!</v>
      </c>
      <c r="AIM14" s="453" t="e">
        <f t="shared" si="282"/>
        <v>#VALUE!</v>
      </c>
      <c r="AIN14" s="453" t="e">
        <f>IF(AIN13&gt;9,AIN13-9,AIN13)</f>
        <v>#VALUE!</v>
      </c>
      <c r="AIO14" s="453" t="e">
        <f t="shared" si="282"/>
        <v>#VALUE!</v>
      </c>
      <c r="AIP14" s="453" t="e">
        <f>IF(AIP13&gt;9,AIP13-9,AIP13)</f>
        <v>#VALUE!</v>
      </c>
      <c r="AIQ14" s="337"/>
      <c r="AIR14" s="453" t="e">
        <f>IF(AIR13&gt;9,AIR13-9,AIR13)</f>
        <v>#VALUE!</v>
      </c>
      <c r="AIS14" s="453" t="e">
        <f t="shared" si="283"/>
        <v>#VALUE!</v>
      </c>
      <c r="AIT14" s="453" t="e">
        <f t="shared" si="283"/>
        <v>#VALUE!</v>
      </c>
      <c r="AIU14" s="453" t="e">
        <f t="shared" si="283"/>
        <v>#VALUE!</v>
      </c>
      <c r="AIV14" s="453" t="e">
        <f t="shared" si="283"/>
        <v>#VALUE!</v>
      </c>
      <c r="AIW14" s="453" t="e">
        <f t="shared" si="283"/>
        <v>#VALUE!</v>
      </c>
      <c r="AIX14" s="453" t="e">
        <f t="shared" si="283"/>
        <v>#VALUE!</v>
      </c>
      <c r="AIY14" s="453" t="e">
        <f t="shared" si="283"/>
        <v>#VALUE!</v>
      </c>
      <c r="AIZ14" s="453" t="e">
        <f t="shared" si="283"/>
        <v>#VALUE!</v>
      </c>
      <c r="AJA14" s="453" t="e">
        <f>IF(AJA13&gt;9,AJA13-9,AJA13)</f>
        <v>#VALUE!</v>
      </c>
      <c r="AJB14" s="453" t="e">
        <f t="shared" si="283"/>
        <v>#VALUE!</v>
      </c>
      <c r="AJC14" s="453" t="e">
        <f>IF(AJC13&gt;9,AJC13-9,AJC13)</f>
        <v>#VALUE!</v>
      </c>
      <c r="AJD14" s="337"/>
      <c r="AJE14" s="453" t="e">
        <f>IF(AJE13&gt;9,AJE13-9,AJE13)</f>
        <v>#VALUE!</v>
      </c>
      <c r="AJF14" s="453" t="e">
        <f t="shared" si="284"/>
        <v>#VALUE!</v>
      </c>
      <c r="AJG14" s="453" t="e">
        <f t="shared" si="284"/>
        <v>#VALUE!</v>
      </c>
      <c r="AJH14" s="453" t="e">
        <f t="shared" si="284"/>
        <v>#VALUE!</v>
      </c>
      <c r="AJI14" s="453" t="e">
        <f t="shared" si="284"/>
        <v>#VALUE!</v>
      </c>
      <c r="AJJ14" s="453" t="e">
        <f t="shared" si="284"/>
        <v>#VALUE!</v>
      </c>
      <c r="AJK14" s="453" t="e">
        <f t="shared" si="284"/>
        <v>#VALUE!</v>
      </c>
      <c r="AJL14" s="453" t="e">
        <f t="shared" si="284"/>
        <v>#VALUE!</v>
      </c>
      <c r="AJM14" s="453" t="e">
        <f t="shared" si="284"/>
        <v>#VALUE!</v>
      </c>
      <c r="AJN14" s="453" t="e">
        <f>IF(AJN13&gt;9,AJN13-9,AJN13)</f>
        <v>#VALUE!</v>
      </c>
      <c r="AJO14" s="453" t="e">
        <f t="shared" si="284"/>
        <v>#VALUE!</v>
      </c>
      <c r="AJP14" s="453" t="e">
        <f>IF(AJP13&gt;9,AJP13-9,AJP13)</f>
        <v>#VALUE!</v>
      </c>
      <c r="AJQ14" s="337"/>
      <c r="AJR14" s="453" t="e">
        <f>IF(AJR13&gt;9,AJR13-9,AJR13)</f>
        <v>#VALUE!</v>
      </c>
      <c r="AJS14" s="453" t="e">
        <f t="shared" si="285"/>
        <v>#VALUE!</v>
      </c>
      <c r="AJT14" s="453" t="e">
        <f t="shared" si="285"/>
        <v>#VALUE!</v>
      </c>
      <c r="AJU14" s="453" t="e">
        <f t="shared" si="285"/>
        <v>#VALUE!</v>
      </c>
      <c r="AJV14" s="453" t="e">
        <f t="shared" si="285"/>
        <v>#VALUE!</v>
      </c>
      <c r="AJW14" s="453" t="e">
        <f t="shared" si="285"/>
        <v>#VALUE!</v>
      </c>
      <c r="AJX14" s="453" t="e">
        <f t="shared" si="285"/>
        <v>#VALUE!</v>
      </c>
      <c r="AJY14" s="453" t="e">
        <f t="shared" si="285"/>
        <v>#VALUE!</v>
      </c>
      <c r="AJZ14" s="453" t="e">
        <f t="shared" si="285"/>
        <v>#VALUE!</v>
      </c>
      <c r="AKA14" s="453" t="e">
        <f>IF(AKA13&gt;9,AKA13-9,AKA13)</f>
        <v>#VALUE!</v>
      </c>
      <c r="AKB14" s="453" t="e">
        <f t="shared" si="285"/>
        <v>#VALUE!</v>
      </c>
      <c r="AKC14" s="453" t="e">
        <f>IF(AKC13&gt;9,AKC13-9,AKC13)</f>
        <v>#VALUE!</v>
      </c>
      <c r="AKD14" s="337"/>
      <c r="AKE14" s="453" t="e">
        <f>IF(AKE13&gt;9,AKE13-9,AKE13)</f>
        <v>#VALUE!</v>
      </c>
      <c r="AKF14" s="453" t="e">
        <f t="shared" si="286"/>
        <v>#VALUE!</v>
      </c>
      <c r="AKG14" s="453" t="e">
        <f t="shared" si="286"/>
        <v>#VALUE!</v>
      </c>
      <c r="AKH14" s="453" t="e">
        <f t="shared" si="286"/>
        <v>#VALUE!</v>
      </c>
      <c r="AKI14" s="453" t="e">
        <f t="shared" si="286"/>
        <v>#VALUE!</v>
      </c>
      <c r="AKJ14" s="453" t="e">
        <f t="shared" si="286"/>
        <v>#VALUE!</v>
      </c>
      <c r="AKK14" s="453" t="e">
        <f t="shared" si="286"/>
        <v>#VALUE!</v>
      </c>
      <c r="AKL14" s="453" t="e">
        <f t="shared" si="286"/>
        <v>#VALUE!</v>
      </c>
      <c r="AKM14" s="453" t="e">
        <f t="shared" si="286"/>
        <v>#VALUE!</v>
      </c>
      <c r="AKN14" s="453" t="e">
        <f>IF(AKN13&gt;9,AKN13-9,AKN13)</f>
        <v>#VALUE!</v>
      </c>
      <c r="AKO14" s="453" t="e">
        <f t="shared" si="286"/>
        <v>#VALUE!</v>
      </c>
      <c r="AKP14" s="453" t="e">
        <f>IF(AKP13&gt;9,AKP13-9,AKP13)</f>
        <v>#VALUE!</v>
      </c>
      <c r="AKQ14" s="337"/>
      <c r="AKR14" s="453" t="e">
        <f>IF(AKR13&gt;9,AKR13-9,AKR13)</f>
        <v>#VALUE!</v>
      </c>
      <c r="AKS14" s="453" t="e">
        <f t="shared" si="287"/>
        <v>#VALUE!</v>
      </c>
      <c r="AKT14" s="453" t="e">
        <f t="shared" si="287"/>
        <v>#VALUE!</v>
      </c>
      <c r="AKU14" s="453" t="e">
        <f t="shared" si="287"/>
        <v>#VALUE!</v>
      </c>
      <c r="AKV14" s="453" t="e">
        <f t="shared" si="287"/>
        <v>#VALUE!</v>
      </c>
      <c r="AKW14" s="453" t="e">
        <f t="shared" si="287"/>
        <v>#VALUE!</v>
      </c>
      <c r="AKX14" s="453" t="e">
        <f t="shared" si="287"/>
        <v>#VALUE!</v>
      </c>
      <c r="AKY14" s="453" t="e">
        <f t="shared" si="287"/>
        <v>#VALUE!</v>
      </c>
      <c r="AKZ14" s="453" t="e">
        <f t="shared" si="287"/>
        <v>#VALUE!</v>
      </c>
      <c r="ALA14" s="453" t="e">
        <f>IF(ALA13&gt;9,ALA13-9,ALA13)</f>
        <v>#VALUE!</v>
      </c>
      <c r="ALB14" s="453" t="e">
        <f t="shared" si="287"/>
        <v>#VALUE!</v>
      </c>
      <c r="ALC14" s="453" t="e">
        <f>IF(ALC13&gt;9,ALC13-9,ALC13)</f>
        <v>#VALUE!</v>
      </c>
      <c r="ALD14" s="337"/>
      <c r="ALE14" s="453" t="e">
        <f>IF(ALE13&gt;9,ALE13-9,ALE13)</f>
        <v>#VALUE!</v>
      </c>
      <c r="ALF14" s="453" t="e">
        <f t="shared" si="288"/>
        <v>#VALUE!</v>
      </c>
      <c r="ALG14" s="453" t="e">
        <f t="shared" si="288"/>
        <v>#VALUE!</v>
      </c>
      <c r="ALH14" s="453" t="e">
        <f t="shared" si="288"/>
        <v>#VALUE!</v>
      </c>
      <c r="ALI14" s="453" t="e">
        <f t="shared" si="288"/>
        <v>#VALUE!</v>
      </c>
      <c r="ALJ14" s="453" t="e">
        <f t="shared" si="288"/>
        <v>#VALUE!</v>
      </c>
      <c r="ALK14" s="453" t="e">
        <f t="shared" si="288"/>
        <v>#VALUE!</v>
      </c>
      <c r="ALL14" s="453" t="e">
        <f t="shared" si="288"/>
        <v>#VALUE!</v>
      </c>
      <c r="ALM14" s="453" t="e">
        <f t="shared" si="288"/>
        <v>#VALUE!</v>
      </c>
      <c r="ALN14" s="453" t="e">
        <f>IF(ALN13&gt;9,ALN13-9,ALN13)</f>
        <v>#VALUE!</v>
      </c>
      <c r="ALO14" s="453" t="e">
        <f t="shared" si="288"/>
        <v>#VALUE!</v>
      </c>
      <c r="ALP14" s="453" t="e">
        <f>IF(ALP13&gt;9,ALP13-9,ALP13)</f>
        <v>#VALUE!</v>
      </c>
      <c r="ALQ14" s="337"/>
      <c r="ALR14" s="453" t="e">
        <f>IF(ALR13&gt;9,ALR13-9,ALR13)</f>
        <v>#VALUE!</v>
      </c>
      <c r="ALS14" s="453" t="e">
        <f t="shared" si="289"/>
        <v>#VALUE!</v>
      </c>
      <c r="ALT14" s="453" t="e">
        <f t="shared" si="289"/>
        <v>#VALUE!</v>
      </c>
      <c r="ALU14" s="453" t="e">
        <f t="shared" si="289"/>
        <v>#VALUE!</v>
      </c>
      <c r="ALV14" s="453" t="e">
        <f t="shared" si="289"/>
        <v>#VALUE!</v>
      </c>
      <c r="ALW14" s="453" t="e">
        <f t="shared" si="289"/>
        <v>#VALUE!</v>
      </c>
      <c r="ALX14" s="453" t="e">
        <f t="shared" si="289"/>
        <v>#VALUE!</v>
      </c>
      <c r="ALY14" s="453" t="e">
        <f t="shared" si="289"/>
        <v>#VALUE!</v>
      </c>
      <c r="ALZ14" s="453" t="e">
        <f t="shared" si="289"/>
        <v>#VALUE!</v>
      </c>
      <c r="AMA14" s="453" t="e">
        <f>IF(AMA13&gt;9,AMA13-9,AMA13)</f>
        <v>#VALUE!</v>
      </c>
      <c r="AMB14" s="453" t="e">
        <f t="shared" si="289"/>
        <v>#VALUE!</v>
      </c>
      <c r="AMC14" s="453" t="e">
        <f>IF(AMC13&gt;9,AMC13-9,AMC13)</f>
        <v>#VALUE!</v>
      </c>
      <c r="AMD14" s="337"/>
      <c r="AME14" s="453" t="e">
        <f>IF(AME13&gt;9,AME13-9,AME13)</f>
        <v>#VALUE!</v>
      </c>
      <c r="AMF14" s="453" t="e">
        <f t="shared" si="290"/>
        <v>#VALUE!</v>
      </c>
      <c r="AMG14" s="453" t="e">
        <f t="shared" si="290"/>
        <v>#VALUE!</v>
      </c>
      <c r="AMH14" s="453" t="e">
        <f t="shared" si="290"/>
        <v>#VALUE!</v>
      </c>
      <c r="AMI14" s="453" t="e">
        <f t="shared" si="290"/>
        <v>#VALUE!</v>
      </c>
      <c r="AMJ14" s="453" t="e">
        <f t="shared" si="290"/>
        <v>#VALUE!</v>
      </c>
      <c r="AMK14" s="453" t="e">
        <f t="shared" si="290"/>
        <v>#VALUE!</v>
      </c>
      <c r="AML14" s="453" t="e">
        <f t="shared" si="290"/>
        <v>#VALUE!</v>
      </c>
      <c r="AMM14" s="453" t="e">
        <f t="shared" si="290"/>
        <v>#VALUE!</v>
      </c>
      <c r="AMN14" s="453" t="e">
        <f>IF(AMN13&gt;9,AMN13-9,AMN13)</f>
        <v>#VALUE!</v>
      </c>
      <c r="AMO14" s="453" t="e">
        <f t="shared" si="290"/>
        <v>#VALUE!</v>
      </c>
      <c r="AMP14" s="453" t="e">
        <f>IF(AMP13&gt;9,AMP13-9,AMP13)</f>
        <v>#VALUE!</v>
      </c>
      <c r="AMQ14" s="337"/>
      <c r="AMR14" s="453" t="e">
        <f>IF(AMR13&gt;9,AMR13-9,AMR13)</f>
        <v>#VALUE!</v>
      </c>
      <c r="AMS14" s="453" t="e">
        <f t="shared" si="291"/>
        <v>#VALUE!</v>
      </c>
      <c r="AMT14" s="453" t="e">
        <f t="shared" si="291"/>
        <v>#VALUE!</v>
      </c>
      <c r="AMU14" s="453" t="e">
        <f t="shared" si="291"/>
        <v>#VALUE!</v>
      </c>
      <c r="AMV14" s="453" t="e">
        <f t="shared" si="291"/>
        <v>#VALUE!</v>
      </c>
      <c r="AMW14" s="453" t="e">
        <f t="shared" si="291"/>
        <v>#VALUE!</v>
      </c>
      <c r="AMX14" s="453" t="e">
        <f t="shared" si="291"/>
        <v>#VALUE!</v>
      </c>
      <c r="AMY14" s="453" t="e">
        <f t="shared" si="291"/>
        <v>#VALUE!</v>
      </c>
      <c r="AMZ14" s="453" t="e">
        <f t="shared" si="291"/>
        <v>#VALUE!</v>
      </c>
      <c r="ANA14" s="453" t="e">
        <f>IF(ANA13&gt;9,ANA13-9,ANA13)</f>
        <v>#VALUE!</v>
      </c>
      <c r="ANB14" s="453" t="e">
        <f t="shared" si="291"/>
        <v>#VALUE!</v>
      </c>
      <c r="ANC14" s="453" t="e">
        <f>IF(ANC13&gt;9,ANC13-9,ANC13)</f>
        <v>#VALUE!</v>
      </c>
      <c r="AND14" s="337"/>
      <c r="ANE14" s="453" t="e">
        <f>IF(ANE13&gt;9,ANE13-9,ANE13)</f>
        <v>#VALUE!</v>
      </c>
      <c r="ANF14" s="453" t="e">
        <f t="shared" si="292"/>
        <v>#VALUE!</v>
      </c>
      <c r="ANG14" s="453" t="e">
        <f t="shared" si="292"/>
        <v>#VALUE!</v>
      </c>
      <c r="ANH14" s="453" t="e">
        <f t="shared" si="292"/>
        <v>#VALUE!</v>
      </c>
      <c r="ANI14" s="453" t="e">
        <f t="shared" si="292"/>
        <v>#VALUE!</v>
      </c>
      <c r="ANJ14" s="453" t="e">
        <f t="shared" si="292"/>
        <v>#VALUE!</v>
      </c>
      <c r="ANK14" s="453" t="e">
        <f t="shared" si="292"/>
        <v>#VALUE!</v>
      </c>
      <c r="ANL14" s="453" t="e">
        <f t="shared" si="292"/>
        <v>#VALUE!</v>
      </c>
      <c r="ANM14" s="453" t="e">
        <f t="shared" si="292"/>
        <v>#VALUE!</v>
      </c>
      <c r="ANN14" s="453" t="e">
        <f>IF(ANN13&gt;9,ANN13-9,ANN13)</f>
        <v>#VALUE!</v>
      </c>
      <c r="ANO14" s="453" t="e">
        <f t="shared" si="292"/>
        <v>#VALUE!</v>
      </c>
      <c r="ANP14" s="453" t="e">
        <f>IF(ANP13&gt;9,ANP13-9,ANP13)</f>
        <v>#VALUE!</v>
      </c>
      <c r="ANQ14" s="337"/>
      <c r="ANR14" s="453" t="e">
        <f>IF(ANR13&gt;9,ANR13-9,ANR13)</f>
        <v>#VALUE!</v>
      </c>
      <c r="ANS14" s="453" t="e">
        <f t="shared" si="293"/>
        <v>#VALUE!</v>
      </c>
      <c r="ANT14" s="453" t="e">
        <f t="shared" si="293"/>
        <v>#VALUE!</v>
      </c>
      <c r="ANU14" s="453" t="e">
        <f t="shared" si="293"/>
        <v>#VALUE!</v>
      </c>
      <c r="ANV14" s="453" t="e">
        <f t="shared" si="293"/>
        <v>#VALUE!</v>
      </c>
      <c r="ANW14" s="453" t="e">
        <f t="shared" si="293"/>
        <v>#VALUE!</v>
      </c>
      <c r="ANX14" s="453" t="e">
        <f t="shared" si="293"/>
        <v>#VALUE!</v>
      </c>
      <c r="ANY14" s="453" t="e">
        <f t="shared" si="293"/>
        <v>#VALUE!</v>
      </c>
      <c r="ANZ14" s="453" t="e">
        <f t="shared" si="293"/>
        <v>#VALUE!</v>
      </c>
      <c r="AOA14" s="453" t="e">
        <f>IF(AOA13&gt;9,AOA13-9,AOA13)</f>
        <v>#VALUE!</v>
      </c>
      <c r="AOB14" s="453" t="e">
        <f t="shared" si="293"/>
        <v>#VALUE!</v>
      </c>
      <c r="AOC14" s="453" t="e">
        <f>IF(AOC13&gt;9,AOC13-9,AOC13)</f>
        <v>#VALUE!</v>
      </c>
      <c r="AOD14" s="337"/>
      <c r="AOE14" s="453" t="e">
        <f>IF(AOE13&gt;9,AOE13-9,AOE13)</f>
        <v>#VALUE!</v>
      </c>
      <c r="AOF14" s="453" t="e">
        <f t="shared" si="294"/>
        <v>#VALUE!</v>
      </c>
      <c r="AOG14" s="453" t="e">
        <f t="shared" si="294"/>
        <v>#VALUE!</v>
      </c>
      <c r="AOH14" s="453" t="e">
        <f t="shared" si="294"/>
        <v>#VALUE!</v>
      </c>
      <c r="AOI14" s="453" t="e">
        <f t="shared" si="294"/>
        <v>#VALUE!</v>
      </c>
      <c r="AOJ14" s="453" t="e">
        <f t="shared" si="294"/>
        <v>#VALUE!</v>
      </c>
      <c r="AOK14" s="453" t="e">
        <f t="shared" si="294"/>
        <v>#VALUE!</v>
      </c>
      <c r="AOL14" s="453" t="e">
        <f t="shared" si="294"/>
        <v>#VALUE!</v>
      </c>
      <c r="AOM14" s="453" t="e">
        <f t="shared" si="294"/>
        <v>#VALUE!</v>
      </c>
      <c r="AON14" s="453" t="e">
        <f>IF(AON13&gt;9,AON13-9,AON13)</f>
        <v>#VALUE!</v>
      </c>
      <c r="AOO14" s="453" t="e">
        <f t="shared" si="294"/>
        <v>#VALUE!</v>
      </c>
      <c r="AOP14" s="453" t="e">
        <f>IF(AOP13&gt;9,AOP13-9,AOP13)</f>
        <v>#VALUE!</v>
      </c>
      <c r="AOQ14" s="337"/>
      <c r="AOR14" s="453" t="e">
        <f>IF(AOR13&gt;9,AOR13-9,AOR13)</f>
        <v>#VALUE!</v>
      </c>
      <c r="AOS14" s="453" t="e">
        <f t="shared" si="295"/>
        <v>#VALUE!</v>
      </c>
      <c r="AOT14" s="453" t="e">
        <f t="shared" si="295"/>
        <v>#VALUE!</v>
      </c>
      <c r="AOU14" s="453" t="e">
        <f t="shared" si="295"/>
        <v>#VALUE!</v>
      </c>
      <c r="AOV14" s="453" t="e">
        <f t="shared" si="295"/>
        <v>#VALUE!</v>
      </c>
      <c r="AOW14" s="453" t="e">
        <f t="shared" si="295"/>
        <v>#VALUE!</v>
      </c>
      <c r="AOX14" s="453" t="e">
        <f t="shared" si="295"/>
        <v>#VALUE!</v>
      </c>
      <c r="AOY14" s="453" t="e">
        <f t="shared" si="295"/>
        <v>#VALUE!</v>
      </c>
      <c r="AOZ14" s="453" t="e">
        <f t="shared" si="295"/>
        <v>#VALUE!</v>
      </c>
      <c r="APA14" s="453" t="e">
        <f>IF(APA13&gt;9,APA13-9,APA13)</f>
        <v>#VALUE!</v>
      </c>
      <c r="APB14" s="453" t="e">
        <f t="shared" si="295"/>
        <v>#VALUE!</v>
      </c>
      <c r="APC14" s="453" t="e">
        <f>IF(APC13&gt;9,APC13-9,APC13)</f>
        <v>#VALUE!</v>
      </c>
      <c r="APD14" s="337"/>
      <c r="APE14" s="453" t="e">
        <f>IF(APE13&gt;9,APE13-9,APE13)</f>
        <v>#VALUE!</v>
      </c>
      <c r="APF14" s="453" t="e">
        <f t="shared" si="296"/>
        <v>#VALUE!</v>
      </c>
      <c r="APG14" s="453" t="e">
        <f t="shared" si="296"/>
        <v>#VALUE!</v>
      </c>
      <c r="APH14" s="453" t="e">
        <f t="shared" si="296"/>
        <v>#VALUE!</v>
      </c>
      <c r="API14" s="453" t="e">
        <f t="shared" si="296"/>
        <v>#VALUE!</v>
      </c>
      <c r="APJ14" s="453" t="e">
        <f t="shared" si="296"/>
        <v>#VALUE!</v>
      </c>
      <c r="APK14" s="453" t="e">
        <f t="shared" si="296"/>
        <v>#VALUE!</v>
      </c>
      <c r="APL14" s="453" t="e">
        <f t="shared" si="296"/>
        <v>#VALUE!</v>
      </c>
      <c r="APM14" s="453" t="e">
        <f t="shared" si="296"/>
        <v>#VALUE!</v>
      </c>
      <c r="APN14" s="453" t="e">
        <f>IF(APN13&gt;9,APN13-9,APN13)</f>
        <v>#VALUE!</v>
      </c>
      <c r="APO14" s="453" t="e">
        <f t="shared" si="296"/>
        <v>#VALUE!</v>
      </c>
      <c r="APP14" s="453" t="e">
        <f>IF(APP13&gt;9,APP13-9,APP13)</f>
        <v>#VALUE!</v>
      </c>
      <c r="APQ14" s="337"/>
      <c r="APR14" s="453" t="e">
        <f>IF(APR13&gt;9,APR13-9,APR13)</f>
        <v>#VALUE!</v>
      </c>
      <c r="APS14" s="453" t="e">
        <f t="shared" si="297"/>
        <v>#VALUE!</v>
      </c>
      <c r="APT14" s="453" t="e">
        <f t="shared" si="297"/>
        <v>#VALUE!</v>
      </c>
      <c r="APU14" s="453" t="e">
        <f t="shared" si="297"/>
        <v>#VALUE!</v>
      </c>
      <c r="APV14" s="453" t="e">
        <f t="shared" si="297"/>
        <v>#VALUE!</v>
      </c>
      <c r="APW14" s="453" t="e">
        <f t="shared" si="297"/>
        <v>#VALUE!</v>
      </c>
      <c r="APX14" s="453" t="e">
        <f t="shared" si="297"/>
        <v>#VALUE!</v>
      </c>
      <c r="APY14" s="453" t="e">
        <f t="shared" si="297"/>
        <v>#VALUE!</v>
      </c>
      <c r="APZ14" s="453" t="e">
        <f t="shared" si="297"/>
        <v>#VALUE!</v>
      </c>
      <c r="AQA14" s="453" t="e">
        <f>IF(AQA13&gt;9,AQA13-9,AQA13)</f>
        <v>#VALUE!</v>
      </c>
      <c r="AQB14" s="453" t="e">
        <f t="shared" si="297"/>
        <v>#VALUE!</v>
      </c>
      <c r="AQC14" s="453" t="e">
        <f>IF(AQC13&gt;9,AQC13-9,AQC13)</f>
        <v>#VALUE!</v>
      </c>
      <c r="AQD14" s="337"/>
      <c r="AQE14" s="453" t="e">
        <f>IF(AQE13&gt;9,AQE13-9,AQE13)</f>
        <v>#VALUE!</v>
      </c>
      <c r="AQF14" s="453" t="e">
        <f t="shared" si="298"/>
        <v>#VALUE!</v>
      </c>
      <c r="AQG14" s="453" t="e">
        <f t="shared" si="298"/>
        <v>#VALUE!</v>
      </c>
      <c r="AQH14" s="453" t="e">
        <f t="shared" si="298"/>
        <v>#VALUE!</v>
      </c>
      <c r="AQI14" s="453" t="e">
        <f t="shared" si="298"/>
        <v>#VALUE!</v>
      </c>
      <c r="AQJ14" s="453" t="e">
        <f t="shared" si="298"/>
        <v>#VALUE!</v>
      </c>
      <c r="AQK14" s="453" t="e">
        <f t="shared" si="298"/>
        <v>#VALUE!</v>
      </c>
      <c r="AQL14" s="453" t="e">
        <f t="shared" si="298"/>
        <v>#VALUE!</v>
      </c>
      <c r="AQM14" s="453" t="e">
        <f t="shared" si="298"/>
        <v>#VALUE!</v>
      </c>
      <c r="AQN14" s="453" t="e">
        <f>IF(AQN13&gt;9,AQN13-9,AQN13)</f>
        <v>#VALUE!</v>
      </c>
      <c r="AQO14" s="453" t="e">
        <f t="shared" si="298"/>
        <v>#VALUE!</v>
      </c>
      <c r="AQP14" s="453" t="e">
        <f>IF(AQP13&gt;9,AQP13-9,AQP13)</f>
        <v>#VALUE!</v>
      </c>
      <c r="AQQ14" s="337"/>
      <c r="AQR14" s="453" t="e">
        <f>IF(AQR13&gt;9,AQR13-9,AQR13)</f>
        <v>#VALUE!</v>
      </c>
      <c r="AQS14" s="453" t="e">
        <f t="shared" si="299"/>
        <v>#VALUE!</v>
      </c>
      <c r="AQT14" s="453" t="e">
        <f t="shared" si="299"/>
        <v>#VALUE!</v>
      </c>
      <c r="AQU14" s="453" t="e">
        <f t="shared" si="299"/>
        <v>#VALUE!</v>
      </c>
      <c r="AQV14" s="453" t="e">
        <f t="shared" si="299"/>
        <v>#VALUE!</v>
      </c>
      <c r="AQW14" s="453" t="e">
        <f t="shared" si="299"/>
        <v>#VALUE!</v>
      </c>
      <c r="AQX14" s="453" t="e">
        <f t="shared" si="299"/>
        <v>#VALUE!</v>
      </c>
      <c r="AQY14" s="453" t="e">
        <f t="shared" si="299"/>
        <v>#VALUE!</v>
      </c>
      <c r="AQZ14" s="453" t="e">
        <f t="shared" si="299"/>
        <v>#VALUE!</v>
      </c>
      <c r="ARA14" s="453" t="e">
        <f>IF(ARA13&gt;9,ARA13-9,ARA13)</f>
        <v>#VALUE!</v>
      </c>
      <c r="ARB14" s="453" t="e">
        <f t="shared" si="299"/>
        <v>#VALUE!</v>
      </c>
      <c r="ARC14" s="453" t="e">
        <f>IF(ARC13&gt;9,ARC13-9,ARC13)</f>
        <v>#VALUE!</v>
      </c>
      <c r="ARD14" s="337"/>
      <c r="ARE14" s="453" t="e">
        <f>IF(ARE13&gt;9,ARE13-9,ARE13)</f>
        <v>#VALUE!</v>
      </c>
      <c r="ARF14" s="453" t="e">
        <f t="shared" si="300"/>
        <v>#VALUE!</v>
      </c>
      <c r="ARG14" s="453" t="e">
        <f t="shared" si="300"/>
        <v>#VALUE!</v>
      </c>
      <c r="ARH14" s="453" t="e">
        <f t="shared" si="300"/>
        <v>#VALUE!</v>
      </c>
      <c r="ARI14" s="453" t="e">
        <f t="shared" si="300"/>
        <v>#VALUE!</v>
      </c>
      <c r="ARJ14" s="453" t="e">
        <f t="shared" si="300"/>
        <v>#VALUE!</v>
      </c>
      <c r="ARK14" s="453" t="e">
        <f t="shared" si="300"/>
        <v>#VALUE!</v>
      </c>
      <c r="ARL14" s="453" t="e">
        <f t="shared" si="300"/>
        <v>#VALUE!</v>
      </c>
      <c r="ARM14" s="453" t="e">
        <f t="shared" si="300"/>
        <v>#VALUE!</v>
      </c>
      <c r="ARN14" s="453" t="e">
        <f>IF(ARN13&gt;9,ARN13-9,ARN13)</f>
        <v>#VALUE!</v>
      </c>
      <c r="ARO14" s="453" t="e">
        <f t="shared" si="300"/>
        <v>#VALUE!</v>
      </c>
      <c r="ARP14" s="453" t="e">
        <f>IF(ARP13&gt;9,ARP13-9,ARP13)</f>
        <v>#VALUE!</v>
      </c>
      <c r="ARQ14" s="337"/>
      <c r="ARR14" s="453" t="e">
        <f>IF(ARR13&gt;9,ARR13-9,ARR13)</f>
        <v>#VALUE!</v>
      </c>
      <c r="ARS14" s="453" t="e">
        <f t="shared" si="301"/>
        <v>#VALUE!</v>
      </c>
      <c r="ART14" s="453" t="e">
        <f t="shared" si="301"/>
        <v>#VALUE!</v>
      </c>
      <c r="ARU14" s="453" t="e">
        <f t="shared" si="301"/>
        <v>#VALUE!</v>
      </c>
      <c r="ARV14" s="453" t="e">
        <f t="shared" si="301"/>
        <v>#VALUE!</v>
      </c>
      <c r="ARW14" s="453" t="e">
        <f t="shared" si="301"/>
        <v>#VALUE!</v>
      </c>
      <c r="ARX14" s="453" t="e">
        <f t="shared" si="301"/>
        <v>#VALUE!</v>
      </c>
      <c r="ARY14" s="453" t="e">
        <f t="shared" si="301"/>
        <v>#VALUE!</v>
      </c>
      <c r="ARZ14" s="453" t="e">
        <f t="shared" si="301"/>
        <v>#VALUE!</v>
      </c>
      <c r="ASA14" s="453" t="e">
        <f>IF(ASA13&gt;9,ASA13-9,ASA13)</f>
        <v>#VALUE!</v>
      </c>
      <c r="ASB14" s="453" t="e">
        <f t="shared" si="301"/>
        <v>#VALUE!</v>
      </c>
      <c r="ASC14" s="453" t="e">
        <f>IF(ASC13&gt;9,ASC13-9,ASC13)</f>
        <v>#VALUE!</v>
      </c>
      <c r="ASD14" s="337"/>
      <c r="ASE14" s="453" t="e">
        <f>IF(ASE13&gt;9,ASE13-9,ASE13)</f>
        <v>#VALUE!</v>
      </c>
      <c r="ASF14" s="453" t="e">
        <f t="shared" si="302"/>
        <v>#VALUE!</v>
      </c>
      <c r="ASG14" s="453" t="e">
        <f t="shared" si="302"/>
        <v>#VALUE!</v>
      </c>
      <c r="ASH14" s="453" t="e">
        <f t="shared" si="302"/>
        <v>#VALUE!</v>
      </c>
      <c r="ASI14" s="453" t="e">
        <f t="shared" si="302"/>
        <v>#VALUE!</v>
      </c>
      <c r="ASJ14" s="453" t="e">
        <f t="shared" si="302"/>
        <v>#VALUE!</v>
      </c>
      <c r="ASK14" s="453" t="e">
        <f t="shared" si="302"/>
        <v>#VALUE!</v>
      </c>
      <c r="ASL14" s="453" t="e">
        <f t="shared" si="302"/>
        <v>#VALUE!</v>
      </c>
      <c r="ASM14" s="453" t="e">
        <f t="shared" si="302"/>
        <v>#VALUE!</v>
      </c>
      <c r="ASN14" s="453" t="e">
        <f>IF(ASN13&gt;9,ASN13-9,ASN13)</f>
        <v>#VALUE!</v>
      </c>
      <c r="ASO14" s="453" t="e">
        <f t="shared" si="302"/>
        <v>#VALUE!</v>
      </c>
      <c r="ASP14" s="453" t="e">
        <f>IF(ASP13&gt;9,ASP13-9,ASP13)</f>
        <v>#VALUE!</v>
      </c>
      <c r="ASQ14" s="337"/>
      <c r="ASR14" s="453" t="e">
        <f>IF(ASR13&gt;9,ASR13-9,ASR13)</f>
        <v>#VALUE!</v>
      </c>
      <c r="ASS14" s="453" t="e">
        <f t="shared" si="303"/>
        <v>#VALUE!</v>
      </c>
      <c r="AST14" s="453" t="e">
        <f t="shared" si="303"/>
        <v>#VALUE!</v>
      </c>
      <c r="ASU14" s="453" t="e">
        <f t="shared" si="303"/>
        <v>#VALUE!</v>
      </c>
      <c r="ASV14" s="453" t="e">
        <f t="shared" si="303"/>
        <v>#VALUE!</v>
      </c>
      <c r="ASW14" s="453" t="e">
        <f t="shared" si="303"/>
        <v>#VALUE!</v>
      </c>
      <c r="ASX14" s="453" t="e">
        <f t="shared" si="303"/>
        <v>#VALUE!</v>
      </c>
      <c r="ASY14" s="453" t="e">
        <f t="shared" si="303"/>
        <v>#VALUE!</v>
      </c>
      <c r="ASZ14" s="453" t="e">
        <f t="shared" si="303"/>
        <v>#VALUE!</v>
      </c>
      <c r="ATA14" s="453" t="e">
        <f>IF(ATA13&gt;9,ATA13-9,ATA13)</f>
        <v>#VALUE!</v>
      </c>
      <c r="ATB14" s="453" t="e">
        <f t="shared" si="303"/>
        <v>#VALUE!</v>
      </c>
      <c r="ATC14" s="453" t="e">
        <f>IF(ATC13&gt;9,ATC13-9,ATC13)</f>
        <v>#VALUE!</v>
      </c>
      <c r="ATD14" s="337"/>
      <c r="ATE14" s="453" t="e">
        <f>IF(ATE13&gt;9,ATE13-9,ATE13)</f>
        <v>#VALUE!</v>
      </c>
      <c r="ATF14" s="453" t="e">
        <f t="shared" si="304"/>
        <v>#VALUE!</v>
      </c>
      <c r="ATG14" s="453" t="e">
        <f t="shared" si="304"/>
        <v>#VALUE!</v>
      </c>
      <c r="ATH14" s="453" t="e">
        <f t="shared" si="304"/>
        <v>#VALUE!</v>
      </c>
      <c r="ATI14" s="453" t="e">
        <f t="shared" si="304"/>
        <v>#VALUE!</v>
      </c>
      <c r="ATJ14" s="453" t="e">
        <f t="shared" si="304"/>
        <v>#VALUE!</v>
      </c>
      <c r="ATK14" s="453" t="e">
        <f t="shared" si="304"/>
        <v>#VALUE!</v>
      </c>
      <c r="ATL14" s="453" t="e">
        <f t="shared" si="304"/>
        <v>#VALUE!</v>
      </c>
      <c r="ATM14" s="453" t="e">
        <f t="shared" si="304"/>
        <v>#VALUE!</v>
      </c>
      <c r="ATN14" s="453" t="e">
        <f>IF(ATN13&gt;9,ATN13-9,ATN13)</f>
        <v>#VALUE!</v>
      </c>
      <c r="ATO14" s="453" t="e">
        <f t="shared" si="304"/>
        <v>#VALUE!</v>
      </c>
      <c r="ATP14" s="453" t="e">
        <f>IF(ATP13&gt;9,ATP13-9,ATP13)</f>
        <v>#VALUE!</v>
      </c>
      <c r="ATQ14" s="337"/>
      <c r="ATR14" s="453" t="e">
        <f>IF(ATR13&gt;9,ATR13-9,ATR13)</f>
        <v>#VALUE!</v>
      </c>
      <c r="ATS14" s="453" t="e">
        <f t="shared" si="305"/>
        <v>#VALUE!</v>
      </c>
      <c r="ATT14" s="453" t="e">
        <f t="shared" si="305"/>
        <v>#VALUE!</v>
      </c>
      <c r="ATU14" s="453" t="e">
        <f t="shared" si="305"/>
        <v>#VALUE!</v>
      </c>
      <c r="ATV14" s="453" t="e">
        <f t="shared" si="305"/>
        <v>#VALUE!</v>
      </c>
      <c r="ATW14" s="453" t="e">
        <f t="shared" si="305"/>
        <v>#VALUE!</v>
      </c>
      <c r="ATX14" s="453" t="e">
        <f t="shared" si="305"/>
        <v>#VALUE!</v>
      </c>
      <c r="ATY14" s="453" t="e">
        <f t="shared" si="305"/>
        <v>#VALUE!</v>
      </c>
      <c r="ATZ14" s="453" t="e">
        <f t="shared" si="305"/>
        <v>#VALUE!</v>
      </c>
      <c r="AUA14" s="453" t="e">
        <f>IF(AUA13&gt;9,AUA13-9,AUA13)</f>
        <v>#VALUE!</v>
      </c>
      <c r="AUB14" s="453" t="e">
        <f t="shared" si="305"/>
        <v>#VALUE!</v>
      </c>
      <c r="AUC14" s="453" t="e">
        <f>IF(AUC13&gt;9,AUC13-9,AUC13)</f>
        <v>#VALUE!</v>
      </c>
      <c r="AUD14" s="337"/>
      <c r="AUE14" s="453" t="e">
        <f>IF(AUE13&gt;9,AUE13-9,AUE13)</f>
        <v>#VALUE!</v>
      </c>
      <c r="AUF14" s="453" t="e">
        <f t="shared" si="306"/>
        <v>#VALUE!</v>
      </c>
      <c r="AUG14" s="453" t="e">
        <f t="shared" si="306"/>
        <v>#VALUE!</v>
      </c>
      <c r="AUH14" s="453" t="e">
        <f t="shared" si="306"/>
        <v>#VALUE!</v>
      </c>
      <c r="AUI14" s="453" t="e">
        <f t="shared" si="306"/>
        <v>#VALUE!</v>
      </c>
      <c r="AUJ14" s="453" t="e">
        <f t="shared" si="306"/>
        <v>#VALUE!</v>
      </c>
      <c r="AUK14" s="453" t="e">
        <f t="shared" si="306"/>
        <v>#VALUE!</v>
      </c>
      <c r="AUL14" s="453" t="e">
        <f t="shared" si="306"/>
        <v>#VALUE!</v>
      </c>
      <c r="AUM14" s="453" t="e">
        <f t="shared" si="306"/>
        <v>#VALUE!</v>
      </c>
      <c r="AUN14" s="453" t="e">
        <f>IF(AUN13&gt;9,AUN13-9,AUN13)</f>
        <v>#VALUE!</v>
      </c>
      <c r="AUO14" s="453" t="e">
        <f t="shared" si="306"/>
        <v>#VALUE!</v>
      </c>
      <c r="AUP14" s="453" t="e">
        <f>IF(AUP13&gt;9,AUP13-9,AUP13)</f>
        <v>#VALUE!</v>
      </c>
      <c r="AUQ14" s="337"/>
      <c r="AUR14" s="453" t="e">
        <f>IF(AUR13&gt;9,AUR13-9,AUR13)</f>
        <v>#VALUE!</v>
      </c>
      <c r="AUS14" s="453" t="e">
        <f t="shared" si="307"/>
        <v>#VALUE!</v>
      </c>
      <c r="AUT14" s="453" t="e">
        <f t="shared" si="307"/>
        <v>#VALUE!</v>
      </c>
      <c r="AUU14" s="453" t="e">
        <f t="shared" si="307"/>
        <v>#VALUE!</v>
      </c>
      <c r="AUV14" s="453" t="e">
        <f t="shared" si="307"/>
        <v>#VALUE!</v>
      </c>
      <c r="AUW14" s="453" t="e">
        <f t="shared" si="307"/>
        <v>#VALUE!</v>
      </c>
      <c r="AUX14" s="453" t="e">
        <f t="shared" si="307"/>
        <v>#VALUE!</v>
      </c>
      <c r="AUY14" s="453" t="e">
        <f t="shared" si="307"/>
        <v>#VALUE!</v>
      </c>
      <c r="AUZ14" s="453" t="e">
        <f t="shared" si="307"/>
        <v>#VALUE!</v>
      </c>
      <c r="AVA14" s="453" t="e">
        <f>IF(AVA13&gt;9,AVA13-9,AVA13)</f>
        <v>#VALUE!</v>
      </c>
      <c r="AVB14" s="453" t="e">
        <f t="shared" si="307"/>
        <v>#VALUE!</v>
      </c>
      <c r="AVC14" s="453" t="e">
        <f>IF(AVC13&gt;9,AVC13-9,AVC13)</f>
        <v>#VALUE!</v>
      </c>
      <c r="AVD14" s="337"/>
      <c r="AVE14" s="453" t="e">
        <f>IF(AVE13&gt;9,AVE13-9,AVE13)</f>
        <v>#VALUE!</v>
      </c>
      <c r="AVF14" s="453" t="e">
        <f t="shared" si="308"/>
        <v>#VALUE!</v>
      </c>
      <c r="AVG14" s="453" t="e">
        <f t="shared" si="308"/>
        <v>#VALUE!</v>
      </c>
      <c r="AVH14" s="453" t="e">
        <f t="shared" si="308"/>
        <v>#VALUE!</v>
      </c>
      <c r="AVI14" s="453" t="e">
        <f t="shared" si="308"/>
        <v>#VALUE!</v>
      </c>
      <c r="AVJ14" s="453" t="e">
        <f t="shared" si="308"/>
        <v>#VALUE!</v>
      </c>
      <c r="AVK14" s="453" t="e">
        <f t="shared" si="308"/>
        <v>#VALUE!</v>
      </c>
      <c r="AVL14" s="453" t="e">
        <f t="shared" si="308"/>
        <v>#VALUE!</v>
      </c>
      <c r="AVM14" s="453" t="e">
        <f t="shared" si="308"/>
        <v>#VALUE!</v>
      </c>
      <c r="AVN14" s="453" t="e">
        <f>IF(AVN13&gt;9,AVN13-9,AVN13)</f>
        <v>#VALUE!</v>
      </c>
      <c r="AVO14" s="453" t="e">
        <f t="shared" si="308"/>
        <v>#VALUE!</v>
      </c>
      <c r="AVP14" s="453" t="e">
        <f>IF(AVP13&gt;9,AVP13-9,AVP13)</f>
        <v>#VALUE!</v>
      </c>
      <c r="AVQ14" s="337"/>
      <c r="AVR14" s="453" t="e">
        <f>IF(AVR13&gt;9,AVR13-9,AVR13)</f>
        <v>#VALUE!</v>
      </c>
      <c r="AVS14" s="453" t="e">
        <f t="shared" si="309"/>
        <v>#VALUE!</v>
      </c>
      <c r="AVT14" s="453" t="e">
        <f t="shared" si="309"/>
        <v>#VALUE!</v>
      </c>
      <c r="AVU14" s="453" t="e">
        <f t="shared" si="309"/>
        <v>#VALUE!</v>
      </c>
      <c r="AVV14" s="453" t="e">
        <f t="shared" si="309"/>
        <v>#VALUE!</v>
      </c>
      <c r="AVW14" s="453" t="e">
        <f t="shared" si="309"/>
        <v>#VALUE!</v>
      </c>
      <c r="AVX14" s="453" t="e">
        <f t="shared" si="309"/>
        <v>#VALUE!</v>
      </c>
      <c r="AVY14" s="453" t="e">
        <f t="shared" si="309"/>
        <v>#VALUE!</v>
      </c>
      <c r="AVZ14" s="453" t="e">
        <f t="shared" si="309"/>
        <v>#VALUE!</v>
      </c>
      <c r="AWA14" s="453" t="e">
        <f>IF(AWA13&gt;9,AWA13-9,AWA13)</f>
        <v>#VALUE!</v>
      </c>
      <c r="AWB14" s="453" t="e">
        <f t="shared" si="309"/>
        <v>#VALUE!</v>
      </c>
      <c r="AWC14" s="453" t="e">
        <f>IF(AWC13&gt;9,AWC13-9,AWC13)</f>
        <v>#VALUE!</v>
      </c>
      <c r="AWD14" s="337"/>
      <c r="AWE14" s="453" t="e">
        <f>IF(AWE13&gt;9,AWE13-9,AWE13)</f>
        <v>#VALUE!</v>
      </c>
      <c r="AWF14" s="453" t="e">
        <f t="shared" si="310"/>
        <v>#VALUE!</v>
      </c>
      <c r="AWG14" s="453" t="e">
        <f t="shared" si="310"/>
        <v>#VALUE!</v>
      </c>
      <c r="AWH14" s="453" t="e">
        <f t="shared" si="310"/>
        <v>#VALUE!</v>
      </c>
      <c r="AWI14" s="453" t="e">
        <f t="shared" si="310"/>
        <v>#VALUE!</v>
      </c>
      <c r="AWJ14" s="453" t="e">
        <f t="shared" si="310"/>
        <v>#VALUE!</v>
      </c>
      <c r="AWK14" s="453" t="e">
        <f t="shared" si="310"/>
        <v>#VALUE!</v>
      </c>
      <c r="AWL14" s="453" t="e">
        <f t="shared" si="310"/>
        <v>#VALUE!</v>
      </c>
      <c r="AWM14" s="453" t="e">
        <f t="shared" si="310"/>
        <v>#VALUE!</v>
      </c>
      <c r="AWN14" s="453" t="e">
        <f>IF(AWN13&gt;9,AWN13-9,AWN13)</f>
        <v>#VALUE!</v>
      </c>
      <c r="AWO14" s="453" t="e">
        <f t="shared" si="310"/>
        <v>#VALUE!</v>
      </c>
      <c r="AWP14" s="453" t="e">
        <f>IF(AWP13&gt;9,AWP13-9,AWP13)</f>
        <v>#VALUE!</v>
      </c>
      <c r="AWQ14" s="337"/>
      <c r="AWR14" s="453" t="e">
        <f>IF(AWR13&gt;9,AWR13-9,AWR13)</f>
        <v>#VALUE!</v>
      </c>
      <c r="AWS14" s="453" t="e">
        <f t="shared" si="311"/>
        <v>#VALUE!</v>
      </c>
      <c r="AWT14" s="453" t="e">
        <f t="shared" si="311"/>
        <v>#VALUE!</v>
      </c>
      <c r="AWU14" s="453" t="e">
        <f t="shared" si="311"/>
        <v>#VALUE!</v>
      </c>
      <c r="AWV14" s="453" t="e">
        <f t="shared" si="311"/>
        <v>#VALUE!</v>
      </c>
      <c r="AWW14" s="453" t="e">
        <f t="shared" si="311"/>
        <v>#VALUE!</v>
      </c>
      <c r="AWX14" s="453" t="e">
        <f t="shared" si="311"/>
        <v>#VALUE!</v>
      </c>
      <c r="AWY14" s="453" t="e">
        <f t="shared" si="311"/>
        <v>#VALUE!</v>
      </c>
      <c r="AWZ14" s="453" t="e">
        <f t="shared" si="311"/>
        <v>#VALUE!</v>
      </c>
      <c r="AXA14" s="453" t="e">
        <f>IF(AXA13&gt;9,AXA13-9,AXA13)</f>
        <v>#VALUE!</v>
      </c>
      <c r="AXB14" s="453" t="e">
        <f t="shared" si="311"/>
        <v>#VALUE!</v>
      </c>
      <c r="AXC14" s="453" t="e">
        <f>IF(AXC13&gt;9,AXC13-9,AXC13)</f>
        <v>#VALUE!</v>
      </c>
      <c r="AXD14" s="337"/>
      <c r="AXE14" s="453" t="e">
        <f>IF(AXE13&gt;9,AXE13-9,AXE13)</f>
        <v>#VALUE!</v>
      </c>
      <c r="AXF14" s="453" t="e">
        <f t="shared" si="312"/>
        <v>#VALUE!</v>
      </c>
      <c r="AXG14" s="453" t="e">
        <f t="shared" si="312"/>
        <v>#VALUE!</v>
      </c>
      <c r="AXH14" s="453" t="e">
        <f t="shared" si="312"/>
        <v>#VALUE!</v>
      </c>
      <c r="AXI14" s="453" t="e">
        <f t="shared" si="312"/>
        <v>#VALUE!</v>
      </c>
      <c r="AXJ14" s="453" t="e">
        <f t="shared" si="312"/>
        <v>#VALUE!</v>
      </c>
      <c r="AXK14" s="453" t="e">
        <f t="shared" si="312"/>
        <v>#VALUE!</v>
      </c>
      <c r="AXL14" s="453" t="e">
        <f t="shared" si="312"/>
        <v>#VALUE!</v>
      </c>
      <c r="AXM14" s="453" t="e">
        <f t="shared" si="312"/>
        <v>#VALUE!</v>
      </c>
      <c r="AXN14" s="453" t="e">
        <f>IF(AXN13&gt;9,AXN13-9,AXN13)</f>
        <v>#VALUE!</v>
      </c>
      <c r="AXO14" s="453" t="e">
        <f t="shared" si="312"/>
        <v>#VALUE!</v>
      </c>
      <c r="AXP14" s="453" t="e">
        <f>IF(AXP13&gt;9,AXP13-9,AXP13)</f>
        <v>#VALUE!</v>
      </c>
      <c r="AXQ14" s="337"/>
      <c r="AXR14" s="453" t="e">
        <f>IF(AXR13&gt;9,AXR13-9,AXR13)</f>
        <v>#VALUE!</v>
      </c>
      <c r="AXS14" s="453" t="e">
        <f t="shared" si="313"/>
        <v>#VALUE!</v>
      </c>
      <c r="AXT14" s="453" t="e">
        <f t="shared" si="313"/>
        <v>#VALUE!</v>
      </c>
      <c r="AXU14" s="453" t="e">
        <f t="shared" si="313"/>
        <v>#VALUE!</v>
      </c>
      <c r="AXV14" s="453" t="e">
        <f t="shared" si="313"/>
        <v>#VALUE!</v>
      </c>
      <c r="AXW14" s="453" t="e">
        <f t="shared" si="313"/>
        <v>#VALUE!</v>
      </c>
      <c r="AXX14" s="453" t="e">
        <f t="shared" si="313"/>
        <v>#VALUE!</v>
      </c>
      <c r="AXY14" s="453" t="e">
        <f t="shared" si="313"/>
        <v>#VALUE!</v>
      </c>
      <c r="AXZ14" s="453" t="e">
        <f t="shared" si="313"/>
        <v>#VALUE!</v>
      </c>
      <c r="AYA14" s="453" t="e">
        <f>IF(AYA13&gt;9,AYA13-9,AYA13)</f>
        <v>#VALUE!</v>
      </c>
      <c r="AYB14" s="453" t="e">
        <f t="shared" si="313"/>
        <v>#VALUE!</v>
      </c>
      <c r="AYC14" s="453" t="e">
        <f>IF(AYC13&gt;9,AYC13-9,AYC13)</f>
        <v>#VALUE!</v>
      </c>
      <c r="AYD14" s="337"/>
      <c r="AYE14" s="453" t="e">
        <f>IF(AYE13&gt;9,AYE13-9,AYE13)</f>
        <v>#VALUE!</v>
      </c>
      <c r="AYF14" s="453" t="e">
        <f t="shared" si="314"/>
        <v>#VALUE!</v>
      </c>
      <c r="AYG14" s="453" t="e">
        <f t="shared" si="314"/>
        <v>#VALUE!</v>
      </c>
      <c r="AYH14" s="453" t="e">
        <f t="shared" si="314"/>
        <v>#VALUE!</v>
      </c>
      <c r="AYI14" s="453" t="e">
        <f t="shared" si="314"/>
        <v>#VALUE!</v>
      </c>
      <c r="AYJ14" s="453" t="e">
        <f t="shared" si="314"/>
        <v>#VALUE!</v>
      </c>
      <c r="AYK14" s="453" t="e">
        <f t="shared" si="314"/>
        <v>#VALUE!</v>
      </c>
      <c r="AYL14" s="453" t="e">
        <f t="shared" si="314"/>
        <v>#VALUE!</v>
      </c>
      <c r="AYM14" s="453" t="e">
        <f t="shared" si="314"/>
        <v>#VALUE!</v>
      </c>
      <c r="AYN14" s="453" t="e">
        <f>IF(AYN13&gt;9,AYN13-9,AYN13)</f>
        <v>#VALUE!</v>
      </c>
      <c r="AYO14" s="453" t="e">
        <f t="shared" si="314"/>
        <v>#VALUE!</v>
      </c>
      <c r="AYP14" s="453" t="e">
        <f>IF(AYP13&gt;9,AYP13-9,AYP13)</f>
        <v>#VALUE!</v>
      </c>
      <c r="AYQ14" s="337"/>
      <c r="AYR14" s="453" t="e">
        <f>IF(AYR13&gt;9,AYR13-9,AYR13)</f>
        <v>#VALUE!</v>
      </c>
      <c r="AYS14" s="453" t="e">
        <f t="shared" si="315"/>
        <v>#VALUE!</v>
      </c>
      <c r="AYT14" s="453" t="e">
        <f t="shared" si="315"/>
        <v>#VALUE!</v>
      </c>
      <c r="AYU14" s="453" t="e">
        <f t="shared" si="315"/>
        <v>#VALUE!</v>
      </c>
      <c r="AYV14" s="453" t="e">
        <f t="shared" si="315"/>
        <v>#VALUE!</v>
      </c>
      <c r="AYW14" s="453" t="e">
        <f t="shared" si="315"/>
        <v>#VALUE!</v>
      </c>
      <c r="AYX14" s="453" t="e">
        <f t="shared" si="315"/>
        <v>#VALUE!</v>
      </c>
      <c r="AYY14" s="453" t="e">
        <f t="shared" si="315"/>
        <v>#VALUE!</v>
      </c>
      <c r="AYZ14" s="453" t="e">
        <f t="shared" si="315"/>
        <v>#VALUE!</v>
      </c>
      <c r="AZA14" s="453" t="e">
        <f>IF(AZA13&gt;9,AZA13-9,AZA13)</f>
        <v>#VALUE!</v>
      </c>
      <c r="AZB14" s="453" t="e">
        <f t="shared" si="315"/>
        <v>#VALUE!</v>
      </c>
      <c r="AZC14" s="453" t="e">
        <f>IF(AZC13&gt;9,AZC13-9,AZC13)</f>
        <v>#VALUE!</v>
      </c>
      <c r="AZD14" s="337"/>
      <c r="AZE14" s="453" t="e">
        <f>IF(AZE13&gt;9,AZE13-9,AZE13)</f>
        <v>#VALUE!</v>
      </c>
      <c r="AZF14" s="453" t="e">
        <f t="shared" si="316"/>
        <v>#VALUE!</v>
      </c>
      <c r="AZG14" s="453" t="e">
        <f t="shared" si="316"/>
        <v>#VALUE!</v>
      </c>
      <c r="AZH14" s="453" t="e">
        <f t="shared" si="316"/>
        <v>#VALUE!</v>
      </c>
      <c r="AZI14" s="453" t="e">
        <f t="shared" si="316"/>
        <v>#VALUE!</v>
      </c>
      <c r="AZJ14" s="453" t="e">
        <f t="shared" si="316"/>
        <v>#VALUE!</v>
      </c>
      <c r="AZK14" s="453" t="e">
        <f t="shared" si="316"/>
        <v>#VALUE!</v>
      </c>
      <c r="AZL14" s="453" t="e">
        <f t="shared" si="316"/>
        <v>#VALUE!</v>
      </c>
      <c r="AZM14" s="453" t="e">
        <f t="shared" si="316"/>
        <v>#VALUE!</v>
      </c>
      <c r="AZN14" s="453" t="e">
        <f>IF(AZN13&gt;9,AZN13-9,AZN13)</f>
        <v>#VALUE!</v>
      </c>
      <c r="AZO14" s="453" t="e">
        <f t="shared" si="316"/>
        <v>#VALUE!</v>
      </c>
      <c r="AZP14" s="453" t="e">
        <f>IF(AZP13&gt;9,AZP13-9,AZP13)</f>
        <v>#VALUE!</v>
      </c>
      <c r="AZQ14" s="337"/>
      <c r="AZR14" s="453" t="e">
        <f>IF(AZR13&gt;9,AZR13-9,AZR13)</f>
        <v>#VALUE!</v>
      </c>
      <c r="AZS14" s="453" t="e">
        <f t="shared" si="317"/>
        <v>#VALUE!</v>
      </c>
      <c r="AZT14" s="453" t="e">
        <f t="shared" si="317"/>
        <v>#VALUE!</v>
      </c>
      <c r="AZU14" s="453" t="e">
        <f t="shared" si="317"/>
        <v>#VALUE!</v>
      </c>
      <c r="AZV14" s="453" t="e">
        <f t="shared" si="317"/>
        <v>#VALUE!</v>
      </c>
      <c r="AZW14" s="453" t="e">
        <f t="shared" si="317"/>
        <v>#VALUE!</v>
      </c>
      <c r="AZX14" s="453" t="e">
        <f t="shared" si="317"/>
        <v>#VALUE!</v>
      </c>
      <c r="AZY14" s="453" t="e">
        <f t="shared" si="317"/>
        <v>#VALUE!</v>
      </c>
      <c r="AZZ14" s="453" t="e">
        <f t="shared" si="317"/>
        <v>#VALUE!</v>
      </c>
      <c r="BAA14" s="453" t="e">
        <f>IF(BAA13&gt;9,BAA13-9,BAA13)</f>
        <v>#VALUE!</v>
      </c>
      <c r="BAB14" s="453" t="e">
        <f t="shared" si="317"/>
        <v>#VALUE!</v>
      </c>
      <c r="BAC14" s="453" t="e">
        <f>IF(BAC13&gt;9,BAC13-9,BAC13)</f>
        <v>#VALUE!</v>
      </c>
      <c r="BAD14" s="337"/>
      <c r="BAE14" s="453" t="e">
        <f>IF(BAE13&gt;9,BAE13-9,BAE13)</f>
        <v>#VALUE!</v>
      </c>
      <c r="BAF14" s="453" t="e">
        <f t="shared" si="318"/>
        <v>#VALUE!</v>
      </c>
      <c r="BAG14" s="453" t="e">
        <f t="shared" si="318"/>
        <v>#VALUE!</v>
      </c>
      <c r="BAH14" s="453" t="e">
        <f t="shared" si="318"/>
        <v>#VALUE!</v>
      </c>
      <c r="BAI14" s="453" t="e">
        <f t="shared" si="318"/>
        <v>#VALUE!</v>
      </c>
      <c r="BAJ14" s="453" t="e">
        <f t="shared" si="318"/>
        <v>#VALUE!</v>
      </c>
      <c r="BAK14" s="453" t="e">
        <f t="shared" si="318"/>
        <v>#VALUE!</v>
      </c>
      <c r="BAL14" s="453" t="e">
        <f t="shared" si="318"/>
        <v>#VALUE!</v>
      </c>
      <c r="BAM14" s="453" t="e">
        <f t="shared" si="318"/>
        <v>#VALUE!</v>
      </c>
      <c r="BAN14" s="453" t="e">
        <f>IF(BAN13&gt;9,BAN13-9,BAN13)</f>
        <v>#VALUE!</v>
      </c>
      <c r="BAO14" s="453" t="e">
        <f t="shared" si="318"/>
        <v>#VALUE!</v>
      </c>
      <c r="BAP14" s="453" t="e">
        <f>IF(BAP13&gt;9,BAP13-9,BAP13)</f>
        <v>#VALUE!</v>
      </c>
      <c r="BAQ14" s="337"/>
      <c r="BAR14" s="453" t="e">
        <f>IF(BAR13&gt;9,BAR13-9,BAR13)</f>
        <v>#VALUE!</v>
      </c>
      <c r="BAS14" s="453" t="e">
        <f t="shared" si="319"/>
        <v>#VALUE!</v>
      </c>
      <c r="BAT14" s="453" t="e">
        <f t="shared" si="319"/>
        <v>#VALUE!</v>
      </c>
      <c r="BAU14" s="453" t="e">
        <f t="shared" si="319"/>
        <v>#VALUE!</v>
      </c>
      <c r="BAV14" s="453" t="e">
        <f t="shared" si="319"/>
        <v>#VALUE!</v>
      </c>
      <c r="BAW14" s="453" t="e">
        <f t="shared" si="319"/>
        <v>#VALUE!</v>
      </c>
      <c r="BAX14" s="453" t="e">
        <f t="shared" si="319"/>
        <v>#VALUE!</v>
      </c>
      <c r="BAY14" s="453" t="e">
        <f t="shared" si="319"/>
        <v>#VALUE!</v>
      </c>
      <c r="BAZ14" s="453" t="e">
        <f t="shared" si="319"/>
        <v>#VALUE!</v>
      </c>
      <c r="BBA14" s="453" t="e">
        <f>IF(BBA13&gt;9,BBA13-9,BBA13)</f>
        <v>#VALUE!</v>
      </c>
      <c r="BBB14" s="453" t="e">
        <f t="shared" si="319"/>
        <v>#VALUE!</v>
      </c>
      <c r="BBC14" s="453" t="e">
        <f>IF(BBC13&gt;9,BBC13-9,BBC13)</f>
        <v>#VALUE!</v>
      </c>
      <c r="BBD14" s="337"/>
      <c r="BBE14" s="453" t="e">
        <f>IF(BBE13&gt;9,BBE13-9,BBE13)</f>
        <v>#VALUE!</v>
      </c>
      <c r="BBF14" s="453" t="e">
        <f t="shared" si="320"/>
        <v>#VALUE!</v>
      </c>
      <c r="BBG14" s="453" t="e">
        <f t="shared" si="320"/>
        <v>#VALUE!</v>
      </c>
      <c r="BBH14" s="453" t="e">
        <f t="shared" si="320"/>
        <v>#VALUE!</v>
      </c>
      <c r="BBI14" s="453" t="e">
        <f t="shared" si="320"/>
        <v>#VALUE!</v>
      </c>
      <c r="BBJ14" s="453" t="e">
        <f t="shared" si="320"/>
        <v>#VALUE!</v>
      </c>
      <c r="BBK14" s="453" t="e">
        <f t="shared" si="320"/>
        <v>#VALUE!</v>
      </c>
      <c r="BBL14" s="453" t="e">
        <f t="shared" si="320"/>
        <v>#VALUE!</v>
      </c>
      <c r="BBM14" s="453" t="e">
        <f t="shared" si="320"/>
        <v>#VALUE!</v>
      </c>
      <c r="BBN14" s="453" t="e">
        <f>IF(BBN13&gt;9,BBN13-9,BBN13)</f>
        <v>#VALUE!</v>
      </c>
      <c r="BBO14" s="453" t="e">
        <f t="shared" si="320"/>
        <v>#VALUE!</v>
      </c>
      <c r="BBP14" s="453" t="e">
        <f>IF(BBP13&gt;9,BBP13-9,BBP13)</f>
        <v>#VALUE!</v>
      </c>
      <c r="BBQ14" s="337"/>
      <c r="BBR14" s="453" t="e">
        <f>IF(BBR13&gt;9,BBR13-9,BBR13)</f>
        <v>#VALUE!</v>
      </c>
      <c r="BBS14" s="453" t="e">
        <f t="shared" si="321"/>
        <v>#VALUE!</v>
      </c>
      <c r="BBT14" s="453" t="e">
        <f t="shared" si="321"/>
        <v>#VALUE!</v>
      </c>
      <c r="BBU14" s="453" t="e">
        <f t="shared" si="321"/>
        <v>#VALUE!</v>
      </c>
      <c r="BBV14" s="453" t="e">
        <f t="shared" si="321"/>
        <v>#VALUE!</v>
      </c>
      <c r="BBW14" s="453" t="e">
        <f t="shared" si="321"/>
        <v>#VALUE!</v>
      </c>
      <c r="BBX14" s="453" t="e">
        <f t="shared" si="321"/>
        <v>#VALUE!</v>
      </c>
      <c r="BBY14" s="453" t="e">
        <f t="shared" si="321"/>
        <v>#VALUE!</v>
      </c>
      <c r="BBZ14" s="453" t="e">
        <f t="shared" si="321"/>
        <v>#VALUE!</v>
      </c>
      <c r="BCA14" s="453" t="e">
        <f>IF(BCA13&gt;9,BCA13-9,BCA13)</f>
        <v>#VALUE!</v>
      </c>
      <c r="BCB14" s="453" t="e">
        <f t="shared" si="321"/>
        <v>#VALUE!</v>
      </c>
      <c r="BCC14" s="453" t="e">
        <f>IF(BCC13&gt;9,BCC13-9,BCC13)</f>
        <v>#VALUE!</v>
      </c>
      <c r="BCD14" s="337"/>
      <c r="BCE14" s="453" t="e">
        <f>IF(BCE13&gt;9,BCE13-9,BCE13)</f>
        <v>#VALUE!</v>
      </c>
      <c r="BCF14" s="453" t="e">
        <f t="shared" si="322"/>
        <v>#VALUE!</v>
      </c>
      <c r="BCG14" s="453" t="e">
        <f t="shared" si="322"/>
        <v>#VALUE!</v>
      </c>
      <c r="BCH14" s="453" t="e">
        <f t="shared" si="322"/>
        <v>#VALUE!</v>
      </c>
      <c r="BCI14" s="453" t="e">
        <f t="shared" si="322"/>
        <v>#VALUE!</v>
      </c>
      <c r="BCJ14" s="453" t="e">
        <f t="shared" si="322"/>
        <v>#VALUE!</v>
      </c>
      <c r="BCK14" s="453" t="e">
        <f t="shared" si="322"/>
        <v>#VALUE!</v>
      </c>
      <c r="BCL14" s="453" t="e">
        <f t="shared" si="322"/>
        <v>#VALUE!</v>
      </c>
      <c r="BCM14" s="453" t="e">
        <f t="shared" si="322"/>
        <v>#VALUE!</v>
      </c>
      <c r="BCN14" s="453" t="e">
        <f>IF(BCN13&gt;9,BCN13-9,BCN13)</f>
        <v>#VALUE!</v>
      </c>
      <c r="BCO14" s="453" t="e">
        <f t="shared" si="322"/>
        <v>#VALUE!</v>
      </c>
      <c r="BCP14" s="453" t="e">
        <f>IF(BCP13&gt;9,BCP13-9,BCP13)</f>
        <v>#VALUE!</v>
      </c>
      <c r="BCQ14" s="337"/>
      <c r="BCR14" s="453" t="e">
        <f>IF(BCR13&gt;9,BCR13-9,BCR13)</f>
        <v>#VALUE!</v>
      </c>
      <c r="BCS14" s="453" t="e">
        <f t="shared" si="323"/>
        <v>#VALUE!</v>
      </c>
      <c r="BCT14" s="453" t="e">
        <f t="shared" si="323"/>
        <v>#VALUE!</v>
      </c>
      <c r="BCU14" s="453" t="e">
        <f t="shared" si="323"/>
        <v>#VALUE!</v>
      </c>
      <c r="BCV14" s="453" t="e">
        <f t="shared" si="323"/>
        <v>#VALUE!</v>
      </c>
      <c r="BCW14" s="453" t="e">
        <f t="shared" si="323"/>
        <v>#VALUE!</v>
      </c>
      <c r="BCX14" s="453" t="e">
        <f t="shared" si="323"/>
        <v>#VALUE!</v>
      </c>
      <c r="BCY14" s="453" t="e">
        <f t="shared" si="323"/>
        <v>#VALUE!</v>
      </c>
      <c r="BCZ14" s="453" t="e">
        <f t="shared" si="323"/>
        <v>#VALUE!</v>
      </c>
      <c r="BDA14" s="453" t="e">
        <f>IF(BDA13&gt;9,BDA13-9,BDA13)</f>
        <v>#VALUE!</v>
      </c>
      <c r="BDB14" s="453" t="e">
        <f t="shared" si="323"/>
        <v>#VALUE!</v>
      </c>
      <c r="BDC14" s="453" t="e">
        <f>IF(BDC13&gt;9,BDC13-9,BDC13)</f>
        <v>#VALUE!</v>
      </c>
      <c r="BDD14" s="337"/>
      <c r="BDE14" s="453" t="e">
        <f>IF(BDE13&gt;9,BDE13-9,BDE13)</f>
        <v>#VALUE!</v>
      </c>
      <c r="BDF14" s="453" t="e">
        <f t="shared" si="324"/>
        <v>#VALUE!</v>
      </c>
      <c r="BDG14" s="453" t="e">
        <f t="shared" si="324"/>
        <v>#VALUE!</v>
      </c>
      <c r="BDH14" s="453" t="e">
        <f t="shared" si="324"/>
        <v>#VALUE!</v>
      </c>
      <c r="BDI14" s="453" t="e">
        <f t="shared" si="324"/>
        <v>#VALUE!</v>
      </c>
      <c r="BDJ14" s="453" t="e">
        <f t="shared" si="324"/>
        <v>#VALUE!</v>
      </c>
      <c r="BDK14" s="453" t="e">
        <f t="shared" si="324"/>
        <v>#VALUE!</v>
      </c>
      <c r="BDL14" s="453" t="e">
        <f t="shared" si="324"/>
        <v>#VALUE!</v>
      </c>
      <c r="BDM14" s="453" t="e">
        <f t="shared" si="324"/>
        <v>#VALUE!</v>
      </c>
      <c r="BDN14" s="453" t="e">
        <f>IF(BDN13&gt;9,BDN13-9,BDN13)</f>
        <v>#VALUE!</v>
      </c>
      <c r="BDO14" s="453" t="e">
        <f t="shared" si="324"/>
        <v>#VALUE!</v>
      </c>
      <c r="BDP14" s="453" t="e">
        <f>IF(BDP13&gt;9,BDP13-9,BDP13)</f>
        <v>#VALUE!</v>
      </c>
      <c r="BDQ14" s="337"/>
      <c r="BDR14" s="453" t="e">
        <f>IF(BDR13&gt;9,BDR13-9,BDR13)</f>
        <v>#VALUE!</v>
      </c>
      <c r="BDS14" s="453" t="e">
        <f t="shared" si="325"/>
        <v>#VALUE!</v>
      </c>
      <c r="BDT14" s="453" t="e">
        <f t="shared" si="325"/>
        <v>#VALUE!</v>
      </c>
      <c r="BDU14" s="453" t="e">
        <f t="shared" si="325"/>
        <v>#VALUE!</v>
      </c>
      <c r="BDV14" s="453" t="e">
        <f t="shared" si="325"/>
        <v>#VALUE!</v>
      </c>
      <c r="BDW14" s="453" t="e">
        <f t="shared" si="325"/>
        <v>#VALUE!</v>
      </c>
      <c r="BDX14" s="453" t="e">
        <f t="shared" si="325"/>
        <v>#VALUE!</v>
      </c>
      <c r="BDY14" s="453" t="e">
        <f t="shared" si="325"/>
        <v>#VALUE!</v>
      </c>
      <c r="BDZ14" s="453" t="e">
        <f t="shared" si="325"/>
        <v>#VALUE!</v>
      </c>
      <c r="BEA14" s="453" t="e">
        <f>IF(BEA13&gt;9,BEA13-9,BEA13)</f>
        <v>#VALUE!</v>
      </c>
      <c r="BEB14" s="453" t="e">
        <f t="shared" si="325"/>
        <v>#VALUE!</v>
      </c>
      <c r="BEC14" s="453" t="e">
        <f>IF(BEC13&gt;9,BEC13-9,BEC13)</f>
        <v>#VALUE!</v>
      </c>
      <c r="BED14" s="337"/>
      <c r="BEE14" s="453" t="e">
        <f>IF(BEE13&gt;9,BEE13-9,BEE13)</f>
        <v>#VALUE!</v>
      </c>
      <c r="BEF14" s="453" t="e">
        <f t="shared" si="326"/>
        <v>#VALUE!</v>
      </c>
      <c r="BEG14" s="453" t="e">
        <f t="shared" si="326"/>
        <v>#VALUE!</v>
      </c>
      <c r="BEH14" s="453" t="e">
        <f t="shared" si="326"/>
        <v>#VALUE!</v>
      </c>
      <c r="BEI14" s="453" t="e">
        <f t="shared" si="326"/>
        <v>#VALUE!</v>
      </c>
      <c r="BEJ14" s="453" t="e">
        <f t="shared" si="326"/>
        <v>#VALUE!</v>
      </c>
      <c r="BEK14" s="453" t="e">
        <f t="shared" si="326"/>
        <v>#VALUE!</v>
      </c>
      <c r="BEL14" s="453" t="e">
        <f t="shared" si="326"/>
        <v>#VALUE!</v>
      </c>
      <c r="BEM14" s="453" t="e">
        <f t="shared" si="326"/>
        <v>#VALUE!</v>
      </c>
      <c r="BEN14" s="453" t="e">
        <f>IF(BEN13&gt;9,BEN13-9,BEN13)</f>
        <v>#VALUE!</v>
      </c>
      <c r="BEO14" s="453" t="e">
        <f t="shared" si="326"/>
        <v>#VALUE!</v>
      </c>
      <c r="BEP14" s="453" t="e">
        <f>IF(BEP13&gt;9,BEP13-9,BEP13)</f>
        <v>#VALUE!</v>
      </c>
      <c r="BEQ14" s="337"/>
      <c r="BER14" s="453" t="e">
        <f>IF(BER13&gt;9,BER13-9,BER13)</f>
        <v>#VALUE!</v>
      </c>
      <c r="BES14" s="453" t="e">
        <f t="shared" si="327"/>
        <v>#VALUE!</v>
      </c>
      <c r="BET14" s="453" t="e">
        <f t="shared" si="327"/>
        <v>#VALUE!</v>
      </c>
      <c r="BEU14" s="453" t="e">
        <f t="shared" si="327"/>
        <v>#VALUE!</v>
      </c>
      <c r="BEV14" s="453" t="e">
        <f t="shared" si="327"/>
        <v>#VALUE!</v>
      </c>
      <c r="BEW14" s="453" t="e">
        <f t="shared" si="327"/>
        <v>#VALUE!</v>
      </c>
      <c r="BEX14" s="453" t="e">
        <f t="shared" si="327"/>
        <v>#VALUE!</v>
      </c>
      <c r="BEY14" s="453" t="e">
        <f t="shared" si="327"/>
        <v>#VALUE!</v>
      </c>
      <c r="BEZ14" s="453" t="e">
        <f t="shared" si="327"/>
        <v>#VALUE!</v>
      </c>
      <c r="BFA14" s="453" t="e">
        <f>IF(BFA13&gt;9,BFA13-9,BFA13)</f>
        <v>#VALUE!</v>
      </c>
      <c r="BFB14" s="453" t="e">
        <f t="shared" si="327"/>
        <v>#VALUE!</v>
      </c>
      <c r="BFC14" s="453" t="e">
        <f>IF(BFC13&gt;9,BFC13-9,BFC13)</f>
        <v>#VALUE!</v>
      </c>
      <c r="BFD14" s="337"/>
      <c r="BFE14" s="453" t="e">
        <f>IF(BFE13&gt;9,BFE13-9,BFE13)</f>
        <v>#VALUE!</v>
      </c>
      <c r="BFF14" s="453" t="e">
        <f t="shared" si="328"/>
        <v>#VALUE!</v>
      </c>
      <c r="BFG14" s="453" t="e">
        <f t="shared" si="328"/>
        <v>#VALUE!</v>
      </c>
      <c r="BFH14" s="453" t="e">
        <f t="shared" si="328"/>
        <v>#VALUE!</v>
      </c>
      <c r="BFI14" s="453" t="e">
        <f t="shared" si="328"/>
        <v>#VALUE!</v>
      </c>
      <c r="BFJ14" s="453" t="e">
        <f t="shared" si="328"/>
        <v>#VALUE!</v>
      </c>
      <c r="BFK14" s="453" t="e">
        <f t="shared" si="328"/>
        <v>#VALUE!</v>
      </c>
      <c r="BFL14" s="453" t="e">
        <f t="shared" si="328"/>
        <v>#VALUE!</v>
      </c>
      <c r="BFM14" s="453" t="e">
        <f t="shared" si="328"/>
        <v>#VALUE!</v>
      </c>
      <c r="BFN14" s="453" t="e">
        <f>IF(BFN13&gt;9,BFN13-9,BFN13)</f>
        <v>#VALUE!</v>
      </c>
      <c r="BFO14" s="453" t="e">
        <f t="shared" si="328"/>
        <v>#VALUE!</v>
      </c>
      <c r="BFP14" s="453" t="e">
        <f>IF(BFP13&gt;9,BFP13-9,BFP13)</f>
        <v>#VALUE!</v>
      </c>
      <c r="BFQ14" s="337"/>
      <c r="BFR14" s="453" t="e">
        <f>IF(BFR13&gt;9,BFR13-9,BFR13)</f>
        <v>#VALUE!</v>
      </c>
      <c r="BFS14" s="453" t="e">
        <f t="shared" si="329"/>
        <v>#VALUE!</v>
      </c>
      <c r="BFT14" s="453" t="e">
        <f t="shared" si="329"/>
        <v>#VALUE!</v>
      </c>
      <c r="BFU14" s="453" t="e">
        <f t="shared" si="329"/>
        <v>#VALUE!</v>
      </c>
      <c r="BFV14" s="453" t="e">
        <f t="shared" si="329"/>
        <v>#VALUE!</v>
      </c>
      <c r="BFW14" s="453" t="e">
        <f t="shared" si="329"/>
        <v>#VALUE!</v>
      </c>
      <c r="BFX14" s="453" t="e">
        <f t="shared" si="329"/>
        <v>#VALUE!</v>
      </c>
      <c r="BFY14" s="453" t="e">
        <f t="shared" si="329"/>
        <v>#VALUE!</v>
      </c>
      <c r="BFZ14" s="453" t="e">
        <f t="shared" si="329"/>
        <v>#VALUE!</v>
      </c>
      <c r="BGA14" s="453" t="e">
        <f>IF(BGA13&gt;9,BGA13-9,BGA13)</f>
        <v>#VALUE!</v>
      </c>
      <c r="BGB14" s="453" t="e">
        <f t="shared" si="329"/>
        <v>#VALUE!</v>
      </c>
      <c r="BGC14" s="453" t="e">
        <f>IF(BGC13&gt;9,BGC13-9,BGC13)</f>
        <v>#VALUE!</v>
      </c>
      <c r="BGD14" s="337"/>
      <c r="BGE14" s="453" t="e">
        <f>IF(BGE13&gt;9,BGE13-9,BGE13)</f>
        <v>#VALUE!</v>
      </c>
      <c r="BGF14" s="453" t="e">
        <f t="shared" si="330"/>
        <v>#VALUE!</v>
      </c>
      <c r="BGG14" s="453" t="e">
        <f t="shared" si="330"/>
        <v>#VALUE!</v>
      </c>
      <c r="BGH14" s="453" t="e">
        <f t="shared" si="330"/>
        <v>#VALUE!</v>
      </c>
      <c r="BGI14" s="453" t="e">
        <f t="shared" si="330"/>
        <v>#VALUE!</v>
      </c>
      <c r="BGJ14" s="453" t="e">
        <f t="shared" si="330"/>
        <v>#VALUE!</v>
      </c>
      <c r="BGK14" s="453" t="e">
        <f t="shared" si="330"/>
        <v>#VALUE!</v>
      </c>
      <c r="BGL14" s="453" t="e">
        <f t="shared" si="330"/>
        <v>#VALUE!</v>
      </c>
      <c r="BGM14" s="453" t="e">
        <f t="shared" si="330"/>
        <v>#VALUE!</v>
      </c>
      <c r="BGN14" s="453" t="e">
        <f>IF(BGN13&gt;9,BGN13-9,BGN13)</f>
        <v>#VALUE!</v>
      </c>
      <c r="BGO14" s="453" t="e">
        <f t="shared" si="330"/>
        <v>#VALUE!</v>
      </c>
      <c r="BGP14" s="453" t="e">
        <f>IF(BGP13&gt;9,BGP13-9,BGP13)</f>
        <v>#VALUE!</v>
      </c>
      <c r="BGQ14" s="337"/>
      <c r="BGR14" s="453" t="e">
        <f>IF(BGR13&gt;9,BGR13-9,BGR13)</f>
        <v>#VALUE!</v>
      </c>
      <c r="BGS14" s="453" t="e">
        <f t="shared" si="331"/>
        <v>#VALUE!</v>
      </c>
      <c r="BGT14" s="453" t="e">
        <f t="shared" si="331"/>
        <v>#VALUE!</v>
      </c>
      <c r="BGU14" s="453" t="e">
        <f t="shared" si="331"/>
        <v>#VALUE!</v>
      </c>
      <c r="BGV14" s="453" t="e">
        <f t="shared" si="331"/>
        <v>#VALUE!</v>
      </c>
      <c r="BGW14" s="453" t="e">
        <f t="shared" si="331"/>
        <v>#VALUE!</v>
      </c>
      <c r="BGX14" s="453" t="e">
        <f t="shared" si="331"/>
        <v>#VALUE!</v>
      </c>
      <c r="BGY14" s="453" t="e">
        <f t="shared" si="331"/>
        <v>#VALUE!</v>
      </c>
      <c r="BGZ14" s="453" t="e">
        <f t="shared" si="331"/>
        <v>#VALUE!</v>
      </c>
      <c r="BHA14" s="453" t="e">
        <f>IF(BHA13&gt;9,BHA13-9,BHA13)</f>
        <v>#VALUE!</v>
      </c>
      <c r="BHB14" s="453" t="e">
        <f t="shared" si="331"/>
        <v>#VALUE!</v>
      </c>
      <c r="BHC14" s="453" t="e">
        <f>IF(BHC13&gt;9,BHC13-9,BHC13)</f>
        <v>#VALUE!</v>
      </c>
      <c r="BHD14" s="331"/>
      <c r="BHE14" s="331"/>
      <c r="BHF14" s="331"/>
      <c r="BHG14" s="331"/>
      <c r="BHH14" s="331"/>
      <c r="BHI14" s="331"/>
      <c r="BHJ14" s="331"/>
      <c r="BHK14" s="331"/>
      <c r="BHL14" s="331"/>
      <c r="BHM14" s="331"/>
      <c r="BHN14" s="331"/>
      <c r="BHO14" s="331"/>
      <c r="BHP14" s="331"/>
      <c r="BHQ14" s="331"/>
      <c r="BHR14" s="331"/>
      <c r="BHS14" s="331"/>
      <c r="BHT14" s="331"/>
      <c r="BHU14" s="331"/>
      <c r="BHV14" s="331"/>
      <c r="BHW14" s="331"/>
      <c r="BHX14" s="331"/>
      <c r="BHY14" s="331"/>
      <c r="BHZ14" s="331"/>
      <c r="BIA14" s="331"/>
      <c r="BIB14" s="331"/>
      <c r="BIC14" s="331"/>
      <c r="BID14" s="331"/>
      <c r="BIE14" s="331"/>
      <c r="BIF14" s="331"/>
      <c r="BIG14" s="331"/>
      <c r="BIH14" s="331"/>
      <c r="BII14" s="331"/>
      <c r="BIJ14" s="331"/>
      <c r="BIK14" s="331"/>
      <c r="BIL14" s="331"/>
      <c r="BIM14" s="331"/>
      <c r="BIN14" s="331"/>
      <c r="BIO14" s="331"/>
      <c r="BIP14" s="331"/>
      <c r="BIQ14" s="331"/>
      <c r="BIR14" s="331"/>
      <c r="BIS14" s="331"/>
      <c r="BIT14" s="331"/>
      <c r="BIU14" s="331"/>
      <c r="BIV14" s="331"/>
      <c r="BIW14" s="331"/>
      <c r="BIX14" s="331"/>
      <c r="BIY14" s="331"/>
      <c r="BIZ14" s="331"/>
      <c r="BJA14" s="331"/>
      <c r="BJB14" s="331"/>
      <c r="BJC14" s="331"/>
      <c r="BJD14" s="331"/>
      <c r="BJE14" s="331"/>
      <c r="BJF14" s="331"/>
      <c r="BJG14" s="331"/>
      <c r="BJH14" s="331"/>
      <c r="BJI14" s="331"/>
      <c r="BJJ14" s="331"/>
      <c r="BJK14" s="331"/>
      <c r="BJL14" s="331"/>
    </row>
    <row r="15" spans="1:1707">
      <c r="A15" s="920" t="s">
        <v>284</v>
      </c>
      <c r="B15" s="920"/>
      <c r="C15" s="353"/>
      <c r="D15" s="356"/>
      <c r="E15" s="356"/>
      <c r="F15" s="356"/>
      <c r="G15" s="356"/>
      <c r="H15" s="356"/>
      <c r="I15" s="356"/>
      <c r="J15" s="356"/>
      <c r="K15" s="356"/>
      <c r="L15" s="356"/>
      <c r="M15" s="356"/>
      <c r="N15" s="356"/>
      <c r="O15" s="356"/>
      <c r="P15" s="356"/>
      <c r="Q15" s="356">
        <v>1</v>
      </c>
      <c r="R15" s="356"/>
      <c r="S15" s="356"/>
      <c r="T15" s="356"/>
      <c r="U15" s="356"/>
      <c r="V15" s="356"/>
      <c r="W15" s="356"/>
      <c r="X15" s="356"/>
      <c r="Y15" s="356"/>
      <c r="Z15" s="356"/>
      <c r="AA15" s="356"/>
      <c r="AB15" s="356"/>
      <c r="AC15" s="356"/>
      <c r="AD15" s="330">
        <f>+Q15+1</f>
        <v>2</v>
      </c>
      <c r="AE15" s="356"/>
      <c r="AF15" s="356"/>
      <c r="AG15" s="356"/>
      <c r="AH15" s="356"/>
      <c r="AI15" s="356"/>
      <c r="AJ15" s="356"/>
      <c r="AK15" s="356"/>
      <c r="AL15" s="356"/>
      <c r="AM15" s="356"/>
      <c r="AN15" s="356"/>
      <c r="AO15" s="356"/>
      <c r="AP15" s="356"/>
      <c r="AQ15" s="330">
        <f>+AD15+1</f>
        <v>3</v>
      </c>
      <c r="AR15" s="354"/>
      <c r="AS15" s="354"/>
      <c r="AT15" s="354"/>
      <c r="AU15" s="354"/>
      <c r="AV15" s="354"/>
      <c r="AW15" s="354"/>
      <c r="AX15" s="354"/>
      <c r="AY15" s="354"/>
      <c r="AZ15" s="354"/>
      <c r="BA15" s="354"/>
      <c r="BB15" s="354"/>
      <c r="BC15" s="354"/>
      <c r="BD15" s="330">
        <f>+AQ15+1</f>
        <v>4</v>
      </c>
      <c r="BE15" s="330"/>
      <c r="BF15" s="330"/>
      <c r="BG15" s="330"/>
      <c r="BH15" s="330"/>
      <c r="BI15" s="330"/>
      <c r="BJ15" s="330"/>
      <c r="BK15" s="330"/>
      <c r="BL15" s="330"/>
      <c r="BM15" s="330"/>
      <c r="BN15" s="330"/>
      <c r="BO15" s="330"/>
      <c r="BP15" s="330"/>
      <c r="BQ15" s="330">
        <f>+BD15+1</f>
        <v>5</v>
      </c>
      <c r="BR15" s="330"/>
      <c r="BS15" s="330"/>
      <c r="BT15" s="330"/>
      <c r="BU15" s="330"/>
      <c r="BV15" s="330"/>
      <c r="BW15" s="330"/>
      <c r="BX15" s="330"/>
      <c r="BY15" s="330"/>
      <c r="BZ15" s="330"/>
      <c r="CA15" s="330"/>
      <c r="CB15" s="330"/>
      <c r="CC15" s="330"/>
      <c r="CD15" s="330">
        <f>+BQ15+1</f>
        <v>6</v>
      </c>
      <c r="CE15" s="330"/>
      <c r="CF15" s="330"/>
      <c r="CG15" s="330"/>
      <c r="CH15" s="330"/>
      <c r="CI15" s="330"/>
      <c r="CJ15" s="330"/>
      <c r="CK15" s="330"/>
      <c r="CL15" s="330"/>
      <c r="CM15" s="330"/>
      <c r="CN15" s="330"/>
      <c r="CO15" s="330"/>
      <c r="CP15" s="330"/>
      <c r="CQ15" s="330">
        <f>+CD15+1</f>
        <v>7</v>
      </c>
      <c r="CR15" s="330"/>
      <c r="CS15" s="330"/>
      <c r="CT15" s="330"/>
      <c r="CU15" s="330"/>
      <c r="CV15" s="330"/>
      <c r="CW15" s="330"/>
      <c r="CX15" s="330"/>
      <c r="CY15" s="330"/>
      <c r="CZ15" s="330"/>
      <c r="DA15" s="330"/>
      <c r="DB15" s="330"/>
      <c r="DC15" s="330"/>
      <c r="DD15" s="330">
        <f>+CQ15+1</f>
        <v>8</v>
      </c>
      <c r="DE15" s="330"/>
      <c r="DF15" s="330"/>
      <c r="DG15" s="330"/>
      <c r="DH15" s="330"/>
      <c r="DI15" s="330"/>
      <c r="DJ15" s="330"/>
      <c r="DK15" s="330"/>
      <c r="DL15" s="330"/>
      <c r="DM15" s="330"/>
      <c r="DN15" s="330"/>
      <c r="DO15" s="330"/>
      <c r="DP15" s="330"/>
      <c r="DQ15" s="330">
        <f>+DD15+1</f>
        <v>9</v>
      </c>
      <c r="DR15" s="330"/>
      <c r="DS15" s="330"/>
      <c r="DT15" s="330"/>
      <c r="DU15" s="330"/>
      <c r="DV15" s="330"/>
      <c r="DW15" s="330"/>
      <c r="DX15" s="330"/>
      <c r="DY15" s="330"/>
      <c r="DZ15" s="330"/>
      <c r="EA15" s="330"/>
      <c r="EB15" s="330"/>
      <c r="EC15" s="330"/>
      <c r="ED15" s="330">
        <f>+DQ15+1</f>
        <v>10</v>
      </c>
      <c r="EE15" s="330"/>
      <c r="EF15" s="330"/>
      <c r="EG15" s="330"/>
      <c r="EH15" s="330"/>
      <c r="EI15" s="330"/>
      <c r="EJ15" s="330"/>
      <c r="EK15" s="330"/>
      <c r="EL15" s="330"/>
      <c r="EM15" s="330"/>
      <c r="EN15" s="330"/>
      <c r="EO15" s="330"/>
      <c r="EP15" s="330"/>
      <c r="EQ15" s="330">
        <f>+ED15+1</f>
        <v>11</v>
      </c>
      <c r="ER15" s="330"/>
      <c r="ES15" s="330"/>
      <c r="ET15" s="330"/>
      <c r="EU15" s="330"/>
      <c r="EV15" s="330"/>
      <c r="EW15" s="330"/>
      <c r="EX15" s="330"/>
      <c r="EY15" s="330"/>
      <c r="EZ15" s="330"/>
      <c r="FA15" s="330"/>
      <c r="FB15" s="330"/>
      <c r="FC15" s="330"/>
      <c r="FD15" s="330">
        <f>+EQ15+1</f>
        <v>12</v>
      </c>
      <c r="FE15" s="330"/>
      <c r="FF15" s="330"/>
      <c r="FG15" s="330"/>
      <c r="FH15" s="330"/>
      <c r="FI15" s="330"/>
      <c r="FJ15" s="330"/>
      <c r="FK15" s="330"/>
      <c r="FL15" s="330"/>
      <c r="FM15" s="330"/>
      <c r="FN15" s="330"/>
      <c r="FO15" s="330"/>
      <c r="FP15" s="330"/>
      <c r="FQ15" s="330">
        <f>+FD15+1</f>
        <v>13</v>
      </c>
      <c r="FR15" s="330"/>
      <c r="FS15" s="330"/>
      <c r="FT15" s="330"/>
      <c r="FU15" s="330"/>
      <c r="FV15" s="330"/>
      <c r="FW15" s="330"/>
      <c r="FX15" s="330"/>
      <c r="FY15" s="330"/>
      <c r="FZ15" s="330"/>
      <c r="GA15" s="330"/>
      <c r="GB15" s="330"/>
      <c r="GC15" s="330"/>
      <c r="GD15" s="330">
        <f>+FQ15+1</f>
        <v>14</v>
      </c>
      <c r="GE15" s="330"/>
      <c r="GF15" s="330"/>
      <c r="GG15" s="330"/>
      <c r="GH15" s="330"/>
      <c r="GI15" s="330"/>
      <c r="GJ15" s="330"/>
      <c r="GK15" s="330"/>
      <c r="GL15" s="330"/>
      <c r="GM15" s="330"/>
      <c r="GN15" s="330"/>
      <c r="GO15" s="330"/>
      <c r="GP15" s="330"/>
      <c r="GQ15" s="330">
        <f>+GD15+1</f>
        <v>15</v>
      </c>
      <c r="GR15" s="330"/>
      <c r="GS15" s="330"/>
      <c r="GT15" s="330"/>
      <c r="GU15" s="330"/>
      <c r="GV15" s="330"/>
      <c r="GW15" s="330"/>
      <c r="GX15" s="330"/>
      <c r="GY15" s="330"/>
      <c r="GZ15" s="330"/>
      <c r="HA15" s="330"/>
      <c r="HB15" s="330"/>
      <c r="HC15" s="330"/>
      <c r="HD15" s="330">
        <f>+GQ15+1</f>
        <v>16</v>
      </c>
      <c r="HE15" s="330"/>
      <c r="HF15" s="330"/>
      <c r="HG15" s="330"/>
      <c r="HH15" s="330"/>
      <c r="HI15" s="330"/>
      <c r="HJ15" s="330"/>
      <c r="HK15" s="330"/>
      <c r="HL15" s="330"/>
      <c r="HM15" s="330"/>
      <c r="HN15" s="330"/>
      <c r="HO15" s="330"/>
      <c r="HP15" s="330"/>
      <c r="HQ15" s="330">
        <f>+HD15+1</f>
        <v>17</v>
      </c>
      <c r="HR15" s="330"/>
      <c r="HS15" s="330"/>
      <c r="HT15" s="330"/>
      <c r="HU15" s="330"/>
      <c r="HV15" s="330"/>
      <c r="HW15" s="330"/>
      <c r="HX15" s="330"/>
      <c r="HY15" s="330"/>
      <c r="HZ15" s="330"/>
      <c r="IA15" s="330"/>
      <c r="IB15" s="330"/>
      <c r="IC15" s="330"/>
      <c r="ID15" s="330">
        <f>+HQ15+1</f>
        <v>18</v>
      </c>
      <c r="IE15" s="330"/>
      <c r="IF15" s="330"/>
      <c r="IG15" s="330"/>
      <c r="IH15" s="330"/>
      <c r="II15" s="330"/>
      <c r="IJ15" s="330"/>
      <c r="IK15" s="330"/>
      <c r="IL15" s="330"/>
      <c r="IM15" s="330"/>
      <c r="IN15" s="330"/>
      <c r="IO15" s="330"/>
      <c r="IP15" s="330"/>
      <c r="IQ15" s="330">
        <f>+ID15+1</f>
        <v>19</v>
      </c>
      <c r="IR15" s="330"/>
      <c r="IS15" s="330"/>
      <c r="IT15" s="330"/>
      <c r="IU15" s="330"/>
      <c r="IV15" s="330"/>
      <c r="IW15" s="330"/>
      <c r="IX15" s="330"/>
      <c r="IY15" s="330"/>
      <c r="IZ15" s="330"/>
      <c r="JA15" s="330"/>
      <c r="JB15" s="330"/>
      <c r="JC15" s="330"/>
      <c r="JD15" s="330">
        <f>+IQ15+1</f>
        <v>20</v>
      </c>
      <c r="JE15" s="330"/>
      <c r="JF15" s="330"/>
      <c r="JG15" s="330"/>
      <c r="JH15" s="330"/>
      <c r="JI15" s="330"/>
      <c r="JJ15" s="330"/>
      <c r="JK15" s="330"/>
      <c r="JL15" s="330"/>
      <c r="JM15" s="330"/>
      <c r="JN15" s="330"/>
      <c r="JO15" s="330"/>
      <c r="JP15" s="330"/>
      <c r="JQ15" s="330">
        <f>+JD15+1</f>
        <v>21</v>
      </c>
      <c r="JR15" s="330"/>
      <c r="JS15" s="330"/>
      <c r="JT15" s="330"/>
      <c r="JU15" s="330"/>
      <c r="JV15" s="330"/>
      <c r="JW15" s="330"/>
      <c r="JX15" s="330"/>
      <c r="JY15" s="330"/>
      <c r="JZ15" s="330"/>
      <c r="KA15" s="330"/>
      <c r="KB15" s="330"/>
      <c r="KC15" s="330"/>
      <c r="KD15" s="330">
        <f>+JQ15+1</f>
        <v>22</v>
      </c>
      <c r="KE15" s="330"/>
      <c r="KF15" s="330"/>
      <c r="KG15" s="330"/>
      <c r="KH15" s="330"/>
      <c r="KI15" s="330"/>
      <c r="KJ15" s="330"/>
      <c r="KK15" s="330"/>
      <c r="KL15" s="330"/>
      <c r="KM15" s="330"/>
      <c r="KN15" s="330"/>
      <c r="KO15" s="330"/>
      <c r="KP15" s="330"/>
      <c r="KQ15" s="330">
        <f>+KD15+1</f>
        <v>23</v>
      </c>
      <c r="KR15" s="330"/>
      <c r="KS15" s="330"/>
      <c r="KT15" s="330"/>
      <c r="KU15" s="330"/>
      <c r="KV15" s="330"/>
      <c r="KW15" s="330"/>
      <c r="KX15" s="330"/>
      <c r="KY15" s="330"/>
      <c r="KZ15" s="330"/>
      <c r="LA15" s="330"/>
      <c r="LB15" s="330"/>
      <c r="LC15" s="330"/>
      <c r="LD15" s="330">
        <f>+KQ15+1</f>
        <v>24</v>
      </c>
      <c r="LE15" s="330"/>
      <c r="LF15" s="330"/>
      <c r="LG15" s="330"/>
      <c r="LH15" s="330"/>
      <c r="LI15" s="330"/>
      <c r="LJ15" s="330"/>
      <c r="LK15" s="330"/>
      <c r="LL15" s="330"/>
      <c r="LM15" s="330"/>
      <c r="LN15" s="330"/>
      <c r="LO15" s="330"/>
      <c r="LP15" s="330"/>
      <c r="LQ15" s="330">
        <f>+LD15+1</f>
        <v>25</v>
      </c>
      <c r="LR15" s="330"/>
      <c r="LS15" s="330"/>
      <c r="LT15" s="330"/>
      <c r="LU15" s="330"/>
      <c r="LV15" s="330"/>
      <c r="LW15" s="330"/>
      <c r="LX15" s="330"/>
      <c r="LY15" s="330"/>
      <c r="LZ15" s="330"/>
      <c r="MA15" s="330"/>
      <c r="MB15" s="330"/>
      <c r="MC15" s="330"/>
      <c r="MD15" s="330">
        <f>+LQ15+1</f>
        <v>26</v>
      </c>
      <c r="ME15" s="330"/>
      <c r="MF15" s="330"/>
      <c r="MG15" s="330"/>
      <c r="MH15" s="330"/>
      <c r="MI15" s="330"/>
      <c r="MJ15" s="330"/>
      <c r="MK15" s="330"/>
      <c r="ML15" s="330"/>
      <c r="MM15" s="330"/>
      <c r="MN15" s="330"/>
      <c r="MO15" s="330"/>
      <c r="MP15" s="330"/>
      <c r="MQ15" s="330">
        <f>+MD15+1</f>
        <v>27</v>
      </c>
      <c r="MR15" s="330"/>
      <c r="MS15" s="330"/>
      <c r="MT15" s="330"/>
      <c r="MU15" s="330"/>
      <c r="MV15" s="330"/>
      <c r="MW15" s="330"/>
      <c r="MX15" s="330"/>
      <c r="MY15" s="330"/>
      <c r="MZ15" s="330"/>
      <c r="NA15" s="330"/>
      <c r="NB15" s="330"/>
      <c r="NC15" s="330"/>
      <c r="ND15" s="330">
        <f>+MQ15+1</f>
        <v>28</v>
      </c>
      <c r="NE15" s="330"/>
      <c r="NF15" s="330"/>
      <c r="NG15" s="330"/>
      <c r="NH15" s="330"/>
      <c r="NI15" s="330"/>
      <c r="NJ15" s="330"/>
      <c r="NK15" s="330"/>
      <c r="NL15" s="330"/>
      <c r="NM15" s="330"/>
      <c r="NN15" s="330"/>
      <c r="NO15" s="330"/>
      <c r="NP15" s="330"/>
      <c r="NQ15" s="330">
        <f>+ND15+1</f>
        <v>29</v>
      </c>
      <c r="NR15" s="330"/>
      <c r="NS15" s="330"/>
      <c r="NT15" s="330"/>
      <c r="NU15" s="330"/>
      <c r="NV15" s="330"/>
      <c r="NW15" s="330"/>
      <c r="NX15" s="330"/>
      <c r="NY15" s="330"/>
      <c r="NZ15" s="330"/>
      <c r="OA15" s="330"/>
      <c r="OB15" s="330"/>
      <c r="OC15" s="330"/>
      <c r="OD15" s="330">
        <f>+NQ15+1</f>
        <v>30</v>
      </c>
      <c r="OE15" s="330"/>
      <c r="OF15" s="330"/>
      <c r="OG15" s="330"/>
      <c r="OH15" s="330"/>
      <c r="OI15" s="330"/>
      <c r="OJ15" s="330"/>
      <c r="OK15" s="330"/>
      <c r="OL15" s="330"/>
      <c r="OM15" s="330"/>
      <c r="ON15" s="330"/>
      <c r="OO15" s="330"/>
      <c r="OP15" s="330"/>
      <c r="OQ15" s="330">
        <f>+OD15+1</f>
        <v>31</v>
      </c>
      <c r="OR15" s="330"/>
      <c r="OS15" s="330"/>
      <c r="OT15" s="330"/>
      <c r="OU15" s="330"/>
      <c r="OV15" s="330"/>
      <c r="OW15" s="330"/>
      <c r="OX15" s="330"/>
      <c r="OY15" s="330"/>
      <c r="OZ15" s="330"/>
      <c r="PA15" s="330"/>
      <c r="PB15" s="330"/>
      <c r="PC15" s="330"/>
      <c r="PD15" s="330">
        <f>+OQ15+1</f>
        <v>32</v>
      </c>
      <c r="PE15" s="330"/>
      <c r="PF15" s="330"/>
      <c r="PG15" s="330"/>
      <c r="PH15" s="330"/>
      <c r="PI15" s="330"/>
      <c r="PJ15" s="330"/>
      <c r="PK15" s="330"/>
      <c r="PL15" s="330"/>
      <c r="PM15" s="330"/>
      <c r="PN15" s="330"/>
      <c r="PO15" s="330"/>
      <c r="PP15" s="330"/>
      <c r="PQ15" s="330">
        <f>+PD15+1</f>
        <v>33</v>
      </c>
      <c r="PR15" s="330"/>
      <c r="PS15" s="330"/>
      <c r="PT15" s="330"/>
      <c r="PU15" s="330"/>
      <c r="PV15" s="330"/>
      <c r="PW15" s="330"/>
      <c r="PX15" s="330"/>
      <c r="PY15" s="330"/>
      <c r="PZ15" s="330"/>
      <c r="QA15" s="330"/>
      <c r="QB15" s="330"/>
      <c r="QC15" s="330"/>
      <c r="QD15" s="330">
        <f>+PQ15+1</f>
        <v>34</v>
      </c>
      <c r="QE15" s="330"/>
      <c r="QF15" s="330"/>
      <c r="QG15" s="330"/>
      <c r="QH15" s="330"/>
      <c r="QI15" s="330"/>
      <c r="QJ15" s="330"/>
      <c r="QK15" s="330"/>
      <c r="QL15" s="330"/>
      <c r="QM15" s="330"/>
      <c r="QN15" s="330"/>
      <c r="QO15" s="330"/>
      <c r="QP15" s="330"/>
      <c r="QQ15" s="330">
        <f>+QD15+1</f>
        <v>35</v>
      </c>
      <c r="QR15" s="330"/>
      <c r="QS15" s="330"/>
      <c r="QT15" s="330"/>
      <c r="QU15" s="330"/>
      <c r="QV15" s="330"/>
      <c r="QW15" s="330"/>
      <c r="QX15" s="330"/>
      <c r="QY15" s="330"/>
      <c r="QZ15" s="330"/>
      <c r="RA15" s="330"/>
      <c r="RB15" s="330"/>
      <c r="RC15" s="330"/>
      <c r="RD15" s="330">
        <f>+QQ15+1</f>
        <v>36</v>
      </c>
      <c r="RE15" s="330"/>
      <c r="RF15" s="330"/>
      <c r="RG15" s="330"/>
      <c r="RH15" s="330"/>
      <c r="RI15" s="330"/>
      <c r="RJ15" s="330"/>
      <c r="RK15" s="330"/>
      <c r="RL15" s="330"/>
      <c r="RM15" s="330"/>
      <c r="RN15" s="330"/>
      <c r="RO15" s="330"/>
      <c r="RP15" s="330"/>
      <c r="RQ15" s="330">
        <f>+RD15+1</f>
        <v>37</v>
      </c>
      <c r="RR15" s="330"/>
      <c r="RS15" s="330"/>
      <c r="RT15" s="330"/>
      <c r="RU15" s="330"/>
      <c r="RV15" s="330"/>
      <c r="RW15" s="330"/>
      <c r="RX15" s="330"/>
      <c r="RY15" s="330"/>
      <c r="RZ15" s="330"/>
      <c r="SA15" s="330"/>
      <c r="SB15" s="330"/>
      <c r="SC15" s="330"/>
      <c r="SD15" s="330">
        <f>+RQ15+1</f>
        <v>38</v>
      </c>
      <c r="SE15" s="330"/>
      <c r="SF15" s="330"/>
      <c r="SG15" s="330"/>
      <c r="SH15" s="330"/>
      <c r="SI15" s="330"/>
      <c r="SJ15" s="330"/>
      <c r="SK15" s="330"/>
      <c r="SL15" s="330"/>
      <c r="SM15" s="330"/>
      <c r="SN15" s="330"/>
      <c r="SO15" s="330"/>
      <c r="SP15" s="330"/>
      <c r="SQ15" s="330">
        <f>+SD15+1</f>
        <v>39</v>
      </c>
      <c r="SR15" s="330"/>
      <c r="SS15" s="330"/>
      <c r="ST15" s="330"/>
      <c r="SU15" s="330"/>
      <c r="SV15" s="330"/>
      <c r="SW15" s="330"/>
      <c r="SX15" s="330"/>
      <c r="SY15" s="330"/>
      <c r="SZ15" s="330"/>
      <c r="TA15" s="330"/>
      <c r="TB15" s="330"/>
      <c r="TC15" s="330"/>
      <c r="TD15" s="330">
        <f>+SQ15+1</f>
        <v>40</v>
      </c>
      <c r="TE15" s="330"/>
      <c r="TF15" s="330"/>
      <c r="TG15" s="330"/>
      <c r="TH15" s="330"/>
      <c r="TI15" s="330"/>
      <c r="TJ15" s="330"/>
      <c r="TK15" s="330"/>
      <c r="TL15" s="330"/>
      <c r="TM15" s="330"/>
      <c r="TN15" s="330"/>
      <c r="TO15" s="330"/>
      <c r="TP15" s="330"/>
      <c r="TQ15" s="330">
        <f>+TD15+1</f>
        <v>41</v>
      </c>
      <c r="TR15" s="330"/>
      <c r="TS15" s="330"/>
      <c r="TT15" s="330"/>
      <c r="TU15" s="330"/>
      <c r="TV15" s="330"/>
      <c r="TW15" s="330"/>
      <c r="TX15" s="330"/>
      <c r="TY15" s="330"/>
      <c r="TZ15" s="330"/>
      <c r="UA15" s="330"/>
      <c r="UB15" s="330"/>
      <c r="UC15" s="330"/>
      <c r="UD15" s="330">
        <f>+TQ15+1</f>
        <v>42</v>
      </c>
      <c r="UE15" s="330"/>
      <c r="UF15" s="330"/>
      <c r="UG15" s="330"/>
      <c r="UH15" s="330"/>
      <c r="UI15" s="330"/>
      <c r="UJ15" s="330"/>
      <c r="UK15" s="330"/>
      <c r="UL15" s="330"/>
      <c r="UM15" s="330"/>
      <c r="UN15" s="330"/>
      <c r="UO15" s="330"/>
      <c r="UP15" s="330"/>
      <c r="UQ15" s="457">
        <f>+UD15+1</f>
        <v>43</v>
      </c>
      <c r="UR15" s="330"/>
      <c r="US15" s="330"/>
      <c r="UT15" s="330"/>
      <c r="UU15" s="330"/>
      <c r="UV15" s="330"/>
      <c r="UW15" s="330"/>
      <c r="UX15" s="330"/>
      <c r="UY15" s="330"/>
      <c r="UZ15" s="330"/>
      <c r="VA15" s="330"/>
      <c r="VB15" s="330"/>
      <c r="VC15" s="330"/>
      <c r="VD15" s="330">
        <f>+UQ15+1</f>
        <v>44</v>
      </c>
      <c r="VE15" s="330"/>
      <c r="VF15" s="330"/>
      <c r="VG15" s="330"/>
      <c r="VH15" s="330"/>
      <c r="VI15" s="330"/>
      <c r="VJ15" s="330"/>
      <c r="VK15" s="330"/>
      <c r="VL15" s="330"/>
      <c r="VM15" s="330"/>
      <c r="VN15" s="330"/>
      <c r="VO15" s="330"/>
      <c r="VP15" s="330"/>
      <c r="VQ15" s="330">
        <f>+VD15+1</f>
        <v>45</v>
      </c>
      <c r="VR15" s="330"/>
      <c r="VS15" s="330"/>
      <c r="VT15" s="330"/>
      <c r="VU15" s="330"/>
      <c r="VV15" s="330"/>
      <c r="VW15" s="330"/>
      <c r="VX15" s="330"/>
      <c r="VY15" s="330"/>
      <c r="VZ15" s="330"/>
      <c r="WA15" s="330"/>
      <c r="WB15" s="330"/>
      <c r="WC15" s="330"/>
      <c r="WD15" s="330">
        <f>+VQ15+1</f>
        <v>46</v>
      </c>
      <c r="WE15" s="330"/>
      <c r="WF15" s="330"/>
      <c r="WG15" s="330"/>
      <c r="WH15" s="330"/>
      <c r="WI15" s="330"/>
      <c r="WJ15" s="330"/>
      <c r="WK15" s="330"/>
      <c r="WL15" s="330"/>
      <c r="WM15" s="330"/>
      <c r="WN15" s="330"/>
      <c r="WO15" s="330"/>
      <c r="WP15" s="330"/>
      <c r="WQ15" s="330">
        <f>+WD15+1</f>
        <v>47</v>
      </c>
      <c r="WR15" s="330"/>
      <c r="WS15" s="330"/>
      <c r="WT15" s="330"/>
      <c r="WU15" s="330"/>
      <c r="WV15" s="330"/>
      <c r="WW15" s="330"/>
      <c r="WX15" s="330"/>
      <c r="WY15" s="330"/>
      <c r="WZ15" s="330"/>
      <c r="XA15" s="330"/>
      <c r="XB15" s="330"/>
      <c r="XC15" s="330"/>
      <c r="XD15" s="330">
        <f>+WQ15+1</f>
        <v>48</v>
      </c>
      <c r="XE15" s="330"/>
      <c r="XF15" s="330"/>
      <c r="XG15" s="330"/>
      <c r="XH15" s="330"/>
      <c r="XI15" s="330"/>
      <c r="XJ15" s="330"/>
      <c r="XK15" s="330"/>
      <c r="XL15" s="330"/>
      <c r="XM15" s="330"/>
      <c r="XN15" s="330"/>
      <c r="XO15" s="330"/>
      <c r="XP15" s="330"/>
      <c r="XQ15" s="330">
        <f>+XD15+1</f>
        <v>49</v>
      </c>
      <c r="XR15" s="330"/>
      <c r="XS15" s="330"/>
      <c r="XT15" s="330"/>
      <c r="XU15" s="330"/>
      <c r="XV15" s="330"/>
      <c r="XW15" s="330"/>
      <c r="XX15" s="330"/>
      <c r="XY15" s="330"/>
      <c r="XZ15" s="330"/>
      <c r="YA15" s="330"/>
      <c r="YB15" s="330"/>
      <c r="YC15" s="330"/>
      <c r="YD15" s="330">
        <f>+XQ15+1</f>
        <v>50</v>
      </c>
      <c r="YE15" s="330"/>
      <c r="YF15" s="330"/>
      <c r="YG15" s="330"/>
      <c r="YH15" s="330"/>
      <c r="YI15" s="330"/>
      <c r="YJ15" s="330"/>
      <c r="YK15" s="330"/>
      <c r="YL15" s="330"/>
      <c r="YM15" s="330"/>
      <c r="YN15" s="330"/>
      <c r="YO15" s="330"/>
      <c r="YP15" s="330"/>
      <c r="YQ15" s="330">
        <f>+YD15+1</f>
        <v>51</v>
      </c>
      <c r="YR15" s="330"/>
      <c r="YS15" s="330"/>
      <c r="YT15" s="330"/>
      <c r="YU15" s="330"/>
      <c r="YV15" s="330"/>
      <c r="YW15" s="330"/>
      <c r="YX15" s="330"/>
      <c r="YY15" s="330"/>
      <c r="YZ15" s="330"/>
      <c r="ZA15" s="330"/>
      <c r="ZB15" s="330"/>
      <c r="ZC15" s="330"/>
      <c r="ZD15" s="330">
        <f>+YQ15+1</f>
        <v>52</v>
      </c>
      <c r="ZE15" s="330"/>
      <c r="ZF15" s="330"/>
      <c r="ZG15" s="330"/>
      <c r="ZH15" s="330"/>
      <c r="ZI15" s="330"/>
      <c r="ZJ15" s="330"/>
      <c r="ZK15" s="330"/>
      <c r="ZL15" s="330"/>
      <c r="ZM15" s="330"/>
      <c r="ZN15" s="330"/>
      <c r="ZO15" s="330"/>
      <c r="ZP15" s="330"/>
      <c r="ZQ15" s="330">
        <f>+ZD15+1</f>
        <v>53</v>
      </c>
      <c r="ZR15" s="330"/>
      <c r="ZS15" s="330"/>
      <c r="ZT15" s="330"/>
      <c r="ZU15" s="330"/>
      <c r="ZV15" s="330"/>
      <c r="ZW15" s="330"/>
      <c r="ZX15" s="330"/>
      <c r="ZY15" s="330"/>
      <c r="ZZ15" s="330"/>
      <c r="AAA15" s="330"/>
      <c r="AAB15" s="330"/>
      <c r="AAC15" s="330"/>
      <c r="AAD15" s="330">
        <f>+ZQ15+1</f>
        <v>54</v>
      </c>
      <c r="AAE15" s="330"/>
      <c r="AAF15" s="330"/>
      <c r="AAG15" s="330"/>
      <c r="AAH15" s="330"/>
      <c r="AAI15" s="330"/>
      <c r="AAJ15" s="330"/>
      <c r="AAK15" s="330"/>
      <c r="AAL15" s="330"/>
      <c r="AAM15" s="330"/>
      <c r="AAN15" s="330"/>
      <c r="AAO15" s="330"/>
      <c r="AAP15" s="330"/>
      <c r="AAQ15" s="330">
        <f>+AAD15+1</f>
        <v>55</v>
      </c>
      <c r="AAR15" s="330"/>
      <c r="AAS15" s="330"/>
      <c r="AAT15" s="330"/>
      <c r="AAU15" s="330"/>
      <c r="AAV15" s="330"/>
      <c r="AAW15" s="330"/>
      <c r="AAX15" s="330"/>
      <c r="AAY15" s="330"/>
      <c r="AAZ15" s="330"/>
      <c r="ABA15" s="330"/>
      <c r="ABB15" s="330"/>
      <c r="ABC15" s="330"/>
      <c r="ABD15" s="330">
        <f>+AAQ15+1</f>
        <v>56</v>
      </c>
      <c r="ABE15" s="330"/>
      <c r="ABF15" s="330"/>
      <c r="ABG15" s="330"/>
      <c r="ABH15" s="330"/>
      <c r="ABI15" s="330"/>
      <c r="ABJ15" s="330"/>
      <c r="ABK15" s="330"/>
      <c r="ABL15" s="330"/>
      <c r="ABM15" s="330"/>
      <c r="ABN15" s="330"/>
      <c r="ABO15" s="330"/>
      <c r="ABP15" s="330"/>
      <c r="ABQ15" s="330">
        <f>+ABD15+1</f>
        <v>57</v>
      </c>
      <c r="ABR15" s="330"/>
      <c r="ABS15" s="330"/>
      <c r="ABT15" s="330"/>
      <c r="ABU15" s="330"/>
      <c r="ABV15" s="330"/>
      <c r="ABW15" s="330"/>
      <c r="ABX15" s="330"/>
      <c r="ABY15" s="330"/>
      <c r="ABZ15" s="330"/>
      <c r="ACA15" s="330"/>
      <c r="ACB15" s="330"/>
      <c r="ACC15" s="330"/>
      <c r="ACD15" s="330">
        <f>+ABQ15+1</f>
        <v>58</v>
      </c>
      <c r="ACE15" s="330"/>
      <c r="ACF15" s="330"/>
      <c r="ACG15" s="330"/>
      <c r="ACH15" s="330"/>
      <c r="ACI15" s="330"/>
      <c r="ACJ15" s="330"/>
      <c r="ACK15" s="330"/>
      <c r="ACL15" s="330"/>
      <c r="ACM15" s="330"/>
      <c r="ACN15" s="330"/>
      <c r="ACO15" s="330"/>
      <c r="ACP15" s="330"/>
      <c r="ACQ15" s="330">
        <f>+ACD15+1</f>
        <v>59</v>
      </c>
      <c r="ACR15" s="330"/>
      <c r="ACS15" s="330"/>
      <c r="ACT15" s="330"/>
      <c r="ACU15" s="330"/>
      <c r="ACV15" s="330"/>
      <c r="ACW15" s="330"/>
      <c r="ACX15" s="330"/>
      <c r="ACY15" s="330"/>
      <c r="ACZ15" s="330"/>
      <c r="ADA15" s="330"/>
      <c r="ADB15" s="330"/>
      <c r="ADC15" s="330"/>
      <c r="ADD15" s="330">
        <f>+ACQ15+1</f>
        <v>60</v>
      </c>
      <c r="ADE15" s="330"/>
      <c r="ADF15" s="330"/>
      <c r="ADG15" s="330"/>
      <c r="ADH15" s="330"/>
      <c r="ADI15" s="330"/>
      <c r="ADJ15" s="330"/>
      <c r="ADK15" s="330"/>
      <c r="ADL15" s="330"/>
      <c r="ADM15" s="330"/>
      <c r="ADN15" s="330"/>
      <c r="ADO15" s="330"/>
      <c r="ADP15" s="330"/>
      <c r="ADQ15" s="330">
        <f>+ADD15+1</f>
        <v>61</v>
      </c>
      <c r="ADR15" s="330"/>
      <c r="ADS15" s="330"/>
      <c r="ADT15" s="330"/>
      <c r="ADU15" s="330"/>
      <c r="ADV15" s="330"/>
      <c r="ADW15" s="330"/>
      <c r="ADX15" s="330"/>
      <c r="ADY15" s="330"/>
      <c r="ADZ15" s="330"/>
      <c r="AEA15" s="330"/>
      <c r="AEB15" s="330"/>
      <c r="AEC15" s="330"/>
      <c r="AED15" s="330">
        <f>+ADQ15+1</f>
        <v>62</v>
      </c>
      <c r="AEE15" s="330"/>
      <c r="AEF15" s="330"/>
      <c r="AEG15" s="330"/>
      <c r="AEH15" s="330"/>
      <c r="AEI15" s="330"/>
      <c r="AEJ15" s="330"/>
      <c r="AEK15" s="330"/>
      <c r="AEL15" s="330"/>
      <c r="AEM15" s="330"/>
      <c r="AEN15" s="330"/>
      <c r="AEO15" s="330"/>
      <c r="AEP15" s="330"/>
      <c r="AEQ15" s="330">
        <f>+AED15+1</f>
        <v>63</v>
      </c>
      <c r="AER15" s="330"/>
      <c r="AES15" s="330"/>
      <c r="AET15" s="330"/>
      <c r="AEU15" s="330"/>
      <c r="AEV15" s="330"/>
      <c r="AEW15" s="330"/>
      <c r="AEX15" s="330"/>
      <c r="AEY15" s="330"/>
      <c r="AEZ15" s="330"/>
      <c r="AFA15" s="330"/>
      <c r="AFB15" s="330"/>
      <c r="AFC15" s="330"/>
      <c r="AFD15" s="330">
        <f>+AEQ15+1</f>
        <v>64</v>
      </c>
      <c r="AFE15" s="330"/>
      <c r="AFF15" s="330"/>
      <c r="AFG15" s="330"/>
      <c r="AFH15" s="330"/>
      <c r="AFI15" s="330"/>
      <c r="AFJ15" s="330"/>
      <c r="AFK15" s="330"/>
      <c r="AFL15" s="330"/>
      <c r="AFM15" s="330"/>
      <c r="AFN15" s="330"/>
      <c r="AFO15" s="330"/>
      <c r="AFP15" s="330"/>
      <c r="AFQ15" s="330">
        <f>+AFD15+1</f>
        <v>65</v>
      </c>
      <c r="AFR15" s="330"/>
      <c r="AFS15" s="330"/>
      <c r="AFT15" s="330"/>
      <c r="AFU15" s="330"/>
      <c r="AFV15" s="330"/>
      <c r="AFW15" s="330"/>
      <c r="AFX15" s="330"/>
      <c r="AFY15" s="330"/>
      <c r="AFZ15" s="330"/>
      <c r="AGA15" s="330"/>
      <c r="AGB15" s="330"/>
      <c r="AGC15" s="330"/>
      <c r="AGD15" s="330">
        <f>+AFQ15+1</f>
        <v>66</v>
      </c>
      <c r="AGE15" s="330"/>
      <c r="AGF15" s="330"/>
      <c r="AGG15" s="330"/>
      <c r="AGH15" s="330"/>
      <c r="AGI15" s="330"/>
      <c r="AGJ15" s="330"/>
      <c r="AGK15" s="330"/>
      <c r="AGL15" s="330"/>
      <c r="AGM15" s="330"/>
      <c r="AGN15" s="330"/>
      <c r="AGO15" s="330"/>
      <c r="AGP15" s="330"/>
      <c r="AGQ15" s="330">
        <f>+AGD15+1</f>
        <v>67</v>
      </c>
      <c r="AGR15" s="330"/>
      <c r="AGS15" s="330"/>
      <c r="AGT15" s="330"/>
      <c r="AGU15" s="330"/>
      <c r="AGV15" s="330"/>
      <c r="AGW15" s="330"/>
      <c r="AGX15" s="330"/>
      <c r="AGY15" s="330"/>
      <c r="AGZ15" s="330"/>
      <c r="AHA15" s="330"/>
      <c r="AHB15" s="330"/>
      <c r="AHC15" s="330"/>
      <c r="AHD15" s="330">
        <f>+AGQ15+1</f>
        <v>68</v>
      </c>
      <c r="AHE15" s="330"/>
      <c r="AHF15" s="330"/>
      <c r="AHG15" s="330"/>
      <c r="AHH15" s="330"/>
      <c r="AHI15" s="330"/>
      <c r="AHJ15" s="330"/>
      <c r="AHK15" s="330"/>
      <c r="AHL15" s="330"/>
      <c r="AHM15" s="330"/>
      <c r="AHN15" s="330"/>
      <c r="AHO15" s="330"/>
      <c r="AHP15" s="330"/>
      <c r="AHQ15" s="330">
        <f>+AHD15+1</f>
        <v>69</v>
      </c>
      <c r="AHR15" s="330"/>
      <c r="AHS15" s="330"/>
      <c r="AHT15" s="330"/>
      <c r="AHU15" s="330"/>
      <c r="AHV15" s="330"/>
      <c r="AHW15" s="330"/>
      <c r="AHX15" s="330"/>
      <c r="AHY15" s="330"/>
      <c r="AHZ15" s="330"/>
      <c r="AIA15" s="330"/>
      <c r="AIB15" s="330"/>
      <c r="AIC15" s="330"/>
      <c r="AID15" s="330">
        <f>+AHQ15+1</f>
        <v>70</v>
      </c>
      <c r="AIE15" s="330"/>
      <c r="AIF15" s="330"/>
      <c r="AIG15" s="330"/>
      <c r="AIH15" s="330"/>
      <c r="AII15" s="330"/>
      <c r="AIJ15" s="330"/>
      <c r="AIK15" s="330"/>
      <c r="AIL15" s="330"/>
      <c r="AIM15" s="330"/>
      <c r="AIN15" s="330"/>
      <c r="AIO15" s="330"/>
      <c r="AIP15" s="330"/>
      <c r="AIQ15" s="330">
        <f>+AID15+1</f>
        <v>71</v>
      </c>
      <c r="AIR15" s="330"/>
      <c r="AIS15" s="330"/>
      <c r="AIT15" s="330"/>
      <c r="AIU15" s="330"/>
      <c r="AIV15" s="330"/>
      <c r="AIW15" s="330"/>
      <c r="AIX15" s="330"/>
      <c r="AIY15" s="330"/>
      <c r="AIZ15" s="330"/>
      <c r="AJA15" s="330"/>
      <c r="AJB15" s="330"/>
      <c r="AJC15" s="429"/>
      <c r="AJD15" s="330">
        <f>+AIQ15+1</f>
        <v>72</v>
      </c>
      <c r="AJE15" s="354"/>
      <c r="AJF15" s="330"/>
      <c r="AJG15" s="330"/>
      <c r="AJH15" s="330"/>
      <c r="AJI15" s="330"/>
      <c r="AJJ15" s="330"/>
      <c r="AJK15" s="330"/>
      <c r="AJL15" s="330"/>
      <c r="AJM15" s="330"/>
      <c r="AJN15" s="330"/>
      <c r="AJO15" s="330"/>
      <c r="AJP15" s="330"/>
      <c r="AJQ15" s="330">
        <f>+AJD15+1</f>
        <v>73</v>
      </c>
      <c r="AJR15" s="330"/>
      <c r="AJS15" s="330"/>
      <c r="AJT15" s="330"/>
      <c r="AJU15" s="330"/>
      <c r="AJV15" s="330"/>
      <c r="AJW15" s="330"/>
      <c r="AJX15" s="330"/>
      <c r="AJY15" s="330"/>
      <c r="AJZ15" s="330"/>
      <c r="AKA15" s="330"/>
      <c r="AKB15" s="330"/>
      <c r="AKC15" s="330"/>
      <c r="AKD15" s="330">
        <f>+AJQ15+1</f>
        <v>74</v>
      </c>
      <c r="AKE15" s="330"/>
      <c r="AKF15" s="330"/>
      <c r="AKG15" s="330"/>
      <c r="AKH15" s="330"/>
      <c r="AKI15" s="330"/>
      <c r="AKJ15" s="330"/>
      <c r="AKK15" s="330"/>
      <c r="AKL15" s="330"/>
      <c r="AKM15" s="330"/>
      <c r="AKN15" s="330"/>
      <c r="AKO15" s="330"/>
      <c r="AKP15" s="330"/>
      <c r="AKQ15" s="330">
        <f>+AKD15+1</f>
        <v>75</v>
      </c>
      <c r="AKR15" s="330"/>
      <c r="AKS15" s="330"/>
      <c r="AKT15" s="330"/>
      <c r="AKU15" s="330"/>
      <c r="AKV15" s="330"/>
      <c r="AKW15" s="330"/>
      <c r="AKX15" s="330"/>
      <c r="AKY15" s="330"/>
      <c r="AKZ15" s="330"/>
      <c r="ALA15" s="330"/>
      <c r="ALB15" s="330"/>
      <c r="ALC15" s="330"/>
      <c r="ALD15" s="330">
        <f>+AKQ15+1</f>
        <v>76</v>
      </c>
      <c r="ALE15" s="330"/>
      <c r="ALF15" s="330"/>
      <c r="ALG15" s="330"/>
      <c r="ALH15" s="330"/>
      <c r="ALI15" s="330"/>
      <c r="ALJ15" s="330"/>
      <c r="ALK15" s="330"/>
      <c r="ALL15" s="330"/>
      <c r="ALM15" s="330"/>
      <c r="ALN15" s="330"/>
      <c r="ALO15" s="330"/>
      <c r="ALP15" s="330"/>
      <c r="ALQ15" s="330">
        <f>+ALD15+1</f>
        <v>77</v>
      </c>
      <c r="ALR15" s="330"/>
      <c r="ALS15" s="330"/>
      <c r="ALT15" s="330"/>
      <c r="ALU15" s="330"/>
      <c r="ALV15" s="330"/>
      <c r="ALW15" s="330"/>
      <c r="ALX15" s="330"/>
      <c r="ALY15" s="330"/>
      <c r="ALZ15" s="330"/>
      <c r="AMA15" s="330"/>
      <c r="AMB15" s="330"/>
      <c r="AMC15" s="330"/>
      <c r="AMD15" s="330">
        <f>+ALQ15+1</f>
        <v>78</v>
      </c>
      <c r="AME15" s="330"/>
      <c r="AMF15" s="330"/>
      <c r="AMG15" s="330"/>
      <c r="AMH15" s="330"/>
      <c r="AMI15" s="330"/>
      <c r="AMJ15" s="330"/>
      <c r="AMK15" s="330"/>
      <c r="AML15" s="330"/>
      <c r="AMM15" s="330"/>
      <c r="AMN15" s="330"/>
      <c r="AMO15" s="330"/>
      <c r="AMP15" s="330"/>
      <c r="AMQ15" s="330">
        <f>+AMD15+1</f>
        <v>79</v>
      </c>
      <c r="AMR15" s="330"/>
      <c r="AMS15" s="330"/>
      <c r="AMT15" s="330"/>
      <c r="AMU15" s="330"/>
      <c r="AMV15" s="330"/>
      <c r="AMW15" s="330"/>
      <c r="AMX15" s="330"/>
      <c r="AMY15" s="330"/>
      <c r="AMZ15" s="330"/>
      <c r="ANA15" s="330"/>
      <c r="ANB15" s="330"/>
      <c r="ANC15" s="330"/>
      <c r="AND15" s="330">
        <f>+AMQ15+1</f>
        <v>80</v>
      </c>
      <c r="ANE15" s="330"/>
      <c r="ANF15" s="330"/>
      <c r="ANG15" s="330"/>
      <c r="ANH15" s="330"/>
      <c r="ANI15" s="330"/>
      <c r="ANJ15" s="330"/>
      <c r="ANK15" s="330"/>
      <c r="ANL15" s="330"/>
      <c r="ANM15" s="330"/>
      <c r="ANN15" s="330"/>
      <c r="ANO15" s="330"/>
      <c r="ANP15" s="330"/>
      <c r="ANQ15" s="330">
        <f>+AND15+1</f>
        <v>81</v>
      </c>
      <c r="ANR15" s="330"/>
      <c r="ANS15" s="330"/>
      <c r="ANT15" s="330"/>
      <c r="ANU15" s="330"/>
      <c r="ANV15" s="330"/>
      <c r="ANW15" s="330"/>
      <c r="ANX15" s="330"/>
      <c r="ANY15" s="330"/>
      <c r="ANZ15" s="330"/>
      <c r="AOA15" s="330"/>
      <c r="AOB15" s="330"/>
      <c r="AOC15" s="330"/>
      <c r="AOD15" s="330">
        <f>+ANQ15+1</f>
        <v>82</v>
      </c>
      <c r="AOE15" s="330"/>
      <c r="AOF15" s="330"/>
      <c r="AOG15" s="330"/>
      <c r="AOH15" s="330"/>
      <c r="AOI15" s="330"/>
      <c r="AOJ15" s="330"/>
      <c r="AOK15" s="330"/>
      <c r="AOL15" s="330"/>
      <c r="AOM15" s="330"/>
      <c r="AON15" s="330"/>
      <c r="AOO15" s="330"/>
      <c r="AOP15" s="330"/>
      <c r="AOQ15" s="330">
        <f>+AOD15+1</f>
        <v>83</v>
      </c>
      <c r="AOR15" s="330"/>
      <c r="AOS15" s="330"/>
      <c r="AOT15" s="330"/>
      <c r="AOU15" s="330"/>
      <c r="AOV15" s="330"/>
      <c r="AOW15" s="330"/>
      <c r="AOX15" s="330"/>
      <c r="AOY15" s="330"/>
      <c r="AOZ15" s="330"/>
      <c r="APA15" s="330"/>
      <c r="APB15" s="330"/>
      <c r="APC15" s="330"/>
      <c r="APD15" s="330">
        <f>+AOQ15+1</f>
        <v>84</v>
      </c>
      <c r="APE15" s="330"/>
      <c r="APF15" s="330"/>
      <c r="APG15" s="330"/>
      <c r="APH15" s="330"/>
      <c r="API15" s="330"/>
      <c r="APJ15" s="330"/>
      <c r="APK15" s="330"/>
      <c r="APL15" s="330"/>
      <c r="APM15" s="330"/>
      <c r="APN15" s="330"/>
      <c r="APO15" s="330"/>
      <c r="APP15" s="330"/>
      <c r="APQ15" s="330">
        <f>+APD15+1</f>
        <v>85</v>
      </c>
      <c r="APR15" s="330"/>
      <c r="APS15" s="330"/>
      <c r="APT15" s="330"/>
      <c r="APU15" s="330"/>
      <c r="APV15" s="330"/>
      <c r="APW15" s="330"/>
      <c r="APX15" s="330"/>
      <c r="APY15" s="330"/>
      <c r="APZ15" s="330"/>
      <c r="AQA15" s="330"/>
      <c r="AQB15" s="330"/>
      <c r="AQC15" s="330"/>
      <c r="AQD15" s="330">
        <f>+APQ15+1</f>
        <v>86</v>
      </c>
      <c r="AQE15" s="330"/>
      <c r="AQF15" s="330"/>
      <c r="AQG15" s="330"/>
      <c r="AQH15" s="330"/>
      <c r="AQI15" s="330"/>
      <c r="AQJ15" s="330"/>
      <c r="AQK15" s="330"/>
      <c r="AQL15" s="330"/>
      <c r="AQM15" s="330"/>
      <c r="AQN15" s="330"/>
      <c r="AQO15" s="330"/>
      <c r="AQP15" s="330"/>
      <c r="AQQ15" s="330">
        <f>+AQD15+1</f>
        <v>87</v>
      </c>
      <c r="AQR15" s="330"/>
      <c r="AQS15" s="330"/>
      <c r="AQT15" s="330"/>
      <c r="AQU15" s="330"/>
      <c r="AQV15" s="330"/>
      <c r="AQW15" s="330"/>
      <c r="AQX15" s="330"/>
      <c r="AQY15" s="330"/>
      <c r="AQZ15" s="330"/>
      <c r="ARA15" s="330"/>
      <c r="ARB15" s="330"/>
      <c r="ARC15" s="330"/>
      <c r="ARD15" s="330">
        <f>+AQQ15+1</f>
        <v>88</v>
      </c>
      <c r="ARE15" s="330"/>
      <c r="ARF15" s="330"/>
      <c r="ARG15" s="330"/>
      <c r="ARH15" s="330"/>
      <c r="ARI15" s="330"/>
      <c r="ARJ15" s="330"/>
      <c r="ARK15" s="330"/>
      <c r="ARL15" s="330"/>
      <c r="ARM15" s="330"/>
      <c r="ARN15" s="330"/>
      <c r="ARO15" s="330"/>
      <c r="ARP15" s="330"/>
      <c r="ARQ15" s="330">
        <f>+ARD15+1</f>
        <v>89</v>
      </c>
      <c r="ARR15" s="330"/>
      <c r="ARS15" s="330"/>
      <c r="ART15" s="330"/>
      <c r="ARU15" s="330"/>
      <c r="ARV15" s="330"/>
      <c r="ARW15" s="330"/>
      <c r="ARX15" s="330"/>
      <c r="ARY15" s="330"/>
      <c r="ARZ15" s="330"/>
      <c r="ASA15" s="330"/>
      <c r="ASB15" s="330"/>
      <c r="ASC15" s="330"/>
      <c r="ASD15" s="330">
        <f>+ARQ15+1</f>
        <v>90</v>
      </c>
      <c r="ASE15" s="330"/>
      <c r="ASF15" s="330"/>
      <c r="ASG15" s="330"/>
      <c r="ASH15" s="330"/>
      <c r="ASI15" s="330"/>
      <c r="ASJ15" s="330"/>
      <c r="ASK15" s="330"/>
      <c r="ASL15" s="330"/>
      <c r="ASM15" s="330"/>
      <c r="ASN15" s="330"/>
      <c r="ASO15" s="330"/>
      <c r="ASP15" s="330"/>
      <c r="ASQ15" s="330">
        <f>+ASD15+1</f>
        <v>91</v>
      </c>
      <c r="ASR15" s="330"/>
      <c r="ASS15" s="330"/>
      <c r="AST15" s="330"/>
      <c r="ASU15" s="330"/>
      <c r="ASV15" s="330"/>
      <c r="ASW15" s="330"/>
      <c r="ASX15" s="330"/>
      <c r="ASY15" s="330"/>
      <c r="ASZ15" s="330"/>
      <c r="ATA15" s="330"/>
      <c r="ATB15" s="330"/>
      <c r="ATC15" s="330"/>
      <c r="ATD15" s="330">
        <f>+ASQ15+1</f>
        <v>92</v>
      </c>
      <c r="ATE15" s="330"/>
      <c r="ATF15" s="330"/>
      <c r="ATG15" s="330"/>
      <c r="ATH15" s="330"/>
      <c r="ATI15" s="330"/>
      <c r="ATJ15" s="330"/>
      <c r="ATK15" s="330"/>
      <c r="ATL15" s="330"/>
      <c r="ATM15" s="330"/>
      <c r="ATN15" s="330"/>
      <c r="ATO15" s="330"/>
      <c r="ATP15" s="330"/>
      <c r="ATQ15" s="330">
        <f>+ATD15+1</f>
        <v>93</v>
      </c>
      <c r="ATR15" s="330"/>
      <c r="ATS15" s="330"/>
      <c r="ATT15" s="330"/>
      <c r="ATU15" s="330"/>
      <c r="ATV15" s="330"/>
      <c r="ATW15" s="330"/>
      <c r="ATX15" s="330"/>
      <c r="ATY15" s="330"/>
      <c r="ATZ15" s="330"/>
      <c r="AUA15" s="330"/>
      <c r="AUB15" s="330"/>
      <c r="AUC15" s="330"/>
      <c r="AUD15" s="330">
        <f>+ATQ15+1</f>
        <v>94</v>
      </c>
      <c r="AUE15" s="330"/>
      <c r="AUF15" s="330"/>
      <c r="AUG15" s="330"/>
      <c r="AUH15" s="330"/>
      <c r="AUI15" s="330"/>
      <c r="AUJ15" s="330"/>
      <c r="AUK15" s="330"/>
      <c r="AUL15" s="330"/>
      <c r="AUM15" s="330"/>
      <c r="AUN15" s="330"/>
      <c r="AUO15" s="330"/>
      <c r="AUP15" s="330"/>
      <c r="AUQ15" s="330">
        <f>+AUD15+1</f>
        <v>95</v>
      </c>
      <c r="AUR15" s="330"/>
      <c r="AUS15" s="330"/>
      <c r="AUT15" s="330"/>
      <c r="AUU15" s="330"/>
      <c r="AUV15" s="330"/>
      <c r="AUW15" s="330"/>
      <c r="AUX15" s="330"/>
      <c r="AUY15" s="330"/>
      <c r="AUZ15" s="330"/>
      <c r="AVA15" s="330"/>
      <c r="AVB15" s="330"/>
      <c r="AVC15" s="330"/>
      <c r="AVD15" s="330">
        <f>+AUQ15+1</f>
        <v>96</v>
      </c>
      <c r="AVE15" s="330"/>
      <c r="AVF15" s="330"/>
      <c r="AVG15" s="330"/>
      <c r="AVH15" s="330"/>
      <c r="AVI15" s="330"/>
      <c r="AVJ15" s="330"/>
      <c r="AVK15" s="330"/>
      <c r="AVL15" s="330"/>
      <c r="AVM15" s="330"/>
      <c r="AVN15" s="330"/>
      <c r="AVO15" s="330"/>
      <c r="AVP15" s="330"/>
      <c r="AVQ15" s="330">
        <f>+AVD15+1</f>
        <v>97</v>
      </c>
      <c r="AVR15" s="330"/>
      <c r="AVS15" s="330"/>
      <c r="AVT15" s="330"/>
      <c r="AVU15" s="330"/>
      <c r="AVV15" s="330"/>
      <c r="AVW15" s="330"/>
      <c r="AVX15" s="330"/>
      <c r="AVY15" s="330"/>
      <c r="AVZ15" s="330"/>
      <c r="AWA15" s="330"/>
      <c r="AWB15" s="330"/>
      <c r="AWC15" s="330"/>
      <c r="AWD15" s="330">
        <f>+AVQ15+1</f>
        <v>98</v>
      </c>
      <c r="AWE15" s="330"/>
      <c r="AWF15" s="330"/>
      <c r="AWG15" s="330"/>
      <c r="AWH15" s="330"/>
      <c r="AWI15" s="330"/>
      <c r="AWJ15" s="330"/>
      <c r="AWK15" s="330"/>
      <c r="AWL15" s="330"/>
      <c r="AWM15" s="330"/>
      <c r="AWN15" s="330"/>
      <c r="AWO15" s="330"/>
      <c r="AWP15" s="330"/>
      <c r="AWQ15" s="330">
        <f>+AWD15+1</f>
        <v>99</v>
      </c>
      <c r="AWR15" s="330"/>
      <c r="AWS15" s="330"/>
      <c r="AWT15" s="330"/>
      <c r="AWU15" s="330"/>
      <c r="AWV15" s="330"/>
      <c r="AWW15" s="330"/>
      <c r="AWX15" s="330"/>
      <c r="AWY15" s="330"/>
      <c r="AWZ15" s="330"/>
      <c r="AXA15" s="330"/>
      <c r="AXB15" s="330"/>
      <c r="AXC15" s="330"/>
      <c r="AXD15" s="330">
        <f>+AWQ15+1</f>
        <v>100</v>
      </c>
      <c r="AXE15" s="330"/>
      <c r="AXF15" s="330"/>
      <c r="AXG15" s="330"/>
      <c r="AXH15" s="330"/>
      <c r="AXI15" s="330"/>
      <c r="AXJ15" s="330"/>
      <c r="AXK15" s="330"/>
      <c r="AXL15" s="330"/>
      <c r="AXM15" s="330"/>
      <c r="AXN15" s="330"/>
      <c r="AXO15" s="330"/>
      <c r="AXP15" s="330"/>
      <c r="AXQ15" s="330">
        <f>+AXD15+1</f>
        <v>101</v>
      </c>
      <c r="AXR15" s="330"/>
      <c r="AXS15" s="330"/>
      <c r="AXT15" s="330"/>
      <c r="AXU15" s="330"/>
      <c r="AXV15" s="330"/>
      <c r="AXW15" s="330"/>
      <c r="AXX15" s="330"/>
      <c r="AXY15" s="330"/>
      <c r="AXZ15" s="330"/>
      <c r="AYA15" s="330"/>
      <c r="AYB15" s="330"/>
      <c r="AYC15" s="330"/>
      <c r="AYD15" s="330">
        <f>+AXQ15+1</f>
        <v>102</v>
      </c>
      <c r="AYE15" s="330"/>
      <c r="AYF15" s="330"/>
      <c r="AYG15" s="330"/>
      <c r="AYH15" s="330"/>
      <c r="AYI15" s="330"/>
      <c r="AYJ15" s="330"/>
      <c r="AYK15" s="330"/>
      <c r="AYL15" s="330"/>
      <c r="AYM15" s="330"/>
      <c r="AYN15" s="330"/>
      <c r="AYO15" s="330"/>
      <c r="AYP15" s="330"/>
      <c r="AYQ15" s="330">
        <f>+AYD15+1</f>
        <v>103</v>
      </c>
      <c r="AYR15" s="330"/>
      <c r="AYS15" s="330"/>
      <c r="AYT15" s="330"/>
      <c r="AYU15" s="330"/>
      <c r="AYV15" s="330"/>
      <c r="AYW15" s="330"/>
      <c r="AYX15" s="330"/>
      <c r="AYY15" s="330"/>
      <c r="AYZ15" s="330"/>
      <c r="AZA15" s="330"/>
      <c r="AZB15" s="330"/>
      <c r="AZC15" s="330"/>
      <c r="AZD15" s="330">
        <f>+AYQ15+1</f>
        <v>104</v>
      </c>
      <c r="AZE15" s="330"/>
      <c r="AZF15" s="330"/>
      <c r="AZG15" s="330"/>
      <c r="AZH15" s="330"/>
      <c r="AZI15" s="330"/>
      <c r="AZJ15" s="330"/>
      <c r="AZK15" s="330"/>
      <c r="AZL15" s="330"/>
      <c r="AZM15" s="330"/>
      <c r="AZN15" s="330"/>
      <c r="AZO15" s="330"/>
      <c r="AZP15" s="330"/>
      <c r="AZQ15" s="330">
        <f>+AZD15+1</f>
        <v>105</v>
      </c>
      <c r="AZR15" s="330"/>
      <c r="AZS15" s="330"/>
      <c r="AZT15" s="330"/>
      <c r="AZU15" s="330"/>
      <c r="AZV15" s="330"/>
      <c r="AZW15" s="330"/>
      <c r="AZX15" s="330"/>
      <c r="AZY15" s="330"/>
      <c r="AZZ15" s="330"/>
      <c r="BAA15" s="330"/>
      <c r="BAB15" s="330"/>
      <c r="BAC15" s="330"/>
      <c r="BAD15" s="330">
        <f>+AZQ15+1</f>
        <v>106</v>
      </c>
      <c r="BAE15" s="330"/>
      <c r="BAF15" s="330"/>
      <c r="BAG15" s="330"/>
      <c r="BAH15" s="330"/>
      <c r="BAI15" s="330"/>
      <c r="BAJ15" s="330"/>
      <c r="BAK15" s="330"/>
      <c r="BAL15" s="330"/>
      <c r="BAM15" s="330"/>
      <c r="BAN15" s="330"/>
      <c r="BAO15" s="330"/>
      <c r="BAP15" s="330"/>
      <c r="BAQ15" s="330">
        <f>+BAD15+1</f>
        <v>107</v>
      </c>
      <c r="BAR15" s="330"/>
      <c r="BAS15" s="330"/>
      <c r="BAT15" s="330"/>
      <c r="BAU15" s="330"/>
      <c r="BAV15" s="330"/>
      <c r="BAW15" s="330"/>
      <c r="BAX15" s="330"/>
      <c r="BAY15" s="330"/>
      <c r="BAZ15" s="330"/>
      <c r="BBA15" s="330"/>
      <c r="BBB15" s="330"/>
      <c r="BBC15" s="330"/>
      <c r="BBD15" s="330">
        <f>+BAQ15+1</f>
        <v>108</v>
      </c>
      <c r="BBE15" s="330"/>
      <c r="BBF15" s="330"/>
      <c r="BBG15" s="330"/>
      <c r="BBH15" s="330"/>
      <c r="BBI15" s="330"/>
      <c r="BBJ15" s="330"/>
      <c r="BBK15" s="330"/>
      <c r="BBL15" s="330"/>
      <c r="BBM15" s="330"/>
      <c r="BBN15" s="330"/>
      <c r="BBO15" s="330"/>
      <c r="BBP15" s="330"/>
      <c r="BBQ15" s="330">
        <f>+BBD15+1</f>
        <v>109</v>
      </c>
      <c r="BBR15" s="330"/>
      <c r="BBS15" s="330"/>
      <c r="BBT15" s="330"/>
      <c r="BBU15" s="330"/>
      <c r="BBV15" s="330"/>
      <c r="BBW15" s="330"/>
      <c r="BBX15" s="330"/>
      <c r="BBY15" s="330"/>
      <c r="BBZ15" s="330"/>
      <c r="BCA15" s="330"/>
      <c r="BCB15" s="330"/>
      <c r="BCC15" s="330"/>
      <c r="BCD15" s="330">
        <f>+BBQ15+1</f>
        <v>110</v>
      </c>
      <c r="BCE15" s="330"/>
      <c r="BCF15" s="330"/>
      <c r="BCG15" s="330"/>
      <c r="BCH15" s="330"/>
      <c r="BCI15" s="330"/>
      <c r="BCJ15" s="330"/>
      <c r="BCK15" s="330"/>
      <c r="BCL15" s="330"/>
      <c r="BCM15" s="330"/>
      <c r="BCN15" s="330"/>
      <c r="BCO15" s="330"/>
      <c r="BCP15" s="330"/>
      <c r="BCQ15" s="330">
        <f>+BCD15+1</f>
        <v>111</v>
      </c>
      <c r="BCR15" s="330"/>
      <c r="BCS15" s="330"/>
      <c r="BCT15" s="330"/>
      <c r="BCU15" s="330"/>
      <c r="BCV15" s="330"/>
      <c r="BCW15" s="330"/>
      <c r="BCX15" s="330"/>
      <c r="BCY15" s="330"/>
      <c r="BCZ15" s="330"/>
      <c r="BDA15" s="330"/>
      <c r="BDB15" s="330"/>
      <c r="BDC15" s="330"/>
      <c r="BDD15" s="330">
        <f>+BCQ15+1</f>
        <v>112</v>
      </c>
      <c r="BDE15" s="330"/>
      <c r="BDF15" s="330"/>
      <c r="BDG15" s="330"/>
      <c r="BDH15" s="330"/>
      <c r="BDI15" s="330"/>
      <c r="BDJ15" s="330"/>
      <c r="BDK15" s="330"/>
      <c r="BDL15" s="330"/>
      <c r="BDM15" s="330"/>
      <c r="BDN15" s="330"/>
      <c r="BDO15" s="330"/>
      <c r="BDP15" s="330"/>
      <c r="BDQ15" s="330">
        <f>+BDD15+1</f>
        <v>113</v>
      </c>
      <c r="BDR15" s="330"/>
      <c r="BDS15" s="330"/>
      <c r="BDT15" s="330"/>
      <c r="BDU15" s="330"/>
      <c r="BDV15" s="330"/>
      <c r="BDW15" s="330"/>
      <c r="BDX15" s="330"/>
      <c r="BDY15" s="330"/>
      <c r="BDZ15" s="330"/>
      <c r="BEA15" s="330"/>
      <c r="BEB15" s="330"/>
      <c r="BEC15" s="330"/>
      <c r="BED15" s="330">
        <f>+BDQ15+1</f>
        <v>114</v>
      </c>
      <c r="BEE15" s="330"/>
      <c r="BEF15" s="330"/>
      <c r="BEG15" s="330"/>
      <c r="BEH15" s="330"/>
      <c r="BEI15" s="330"/>
      <c r="BEJ15" s="330"/>
      <c r="BEK15" s="330"/>
      <c r="BEL15" s="330"/>
      <c r="BEM15" s="330"/>
      <c r="BEN15" s="330"/>
      <c r="BEO15" s="330"/>
      <c r="BEP15" s="330"/>
      <c r="BEQ15" s="330">
        <f>+BED15+1</f>
        <v>115</v>
      </c>
      <c r="BER15" s="330"/>
      <c r="BES15" s="330"/>
      <c r="BET15" s="330"/>
      <c r="BEU15" s="330"/>
      <c r="BEV15" s="330"/>
      <c r="BEW15" s="330"/>
      <c r="BEX15" s="330"/>
      <c r="BEY15" s="330"/>
      <c r="BEZ15" s="330"/>
      <c r="BFA15" s="330"/>
      <c r="BFB15" s="330"/>
      <c r="BFC15" s="330"/>
      <c r="BFD15" s="330">
        <f>+BEQ15+1</f>
        <v>116</v>
      </c>
      <c r="BFE15" s="330"/>
      <c r="BFF15" s="330"/>
      <c r="BFG15" s="330"/>
      <c r="BFH15" s="330"/>
      <c r="BFI15" s="330"/>
      <c r="BFJ15" s="330"/>
      <c r="BFK15" s="330"/>
      <c r="BFL15" s="330"/>
      <c r="BFM15" s="330"/>
      <c r="BFN15" s="330"/>
      <c r="BFO15" s="330"/>
      <c r="BFP15" s="330"/>
      <c r="BFQ15" s="330">
        <f>+BFD15+1</f>
        <v>117</v>
      </c>
      <c r="BFR15" s="330"/>
      <c r="BFS15" s="330"/>
      <c r="BFT15" s="330"/>
      <c r="BFU15" s="330"/>
      <c r="BFV15" s="330"/>
      <c r="BFW15" s="330"/>
      <c r="BFX15" s="330"/>
      <c r="BFY15" s="330"/>
      <c r="BFZ15" s="330"/>
      <c r="BGA15" s="330"/>
      <c r="BGB15" s="330"/>
      <c r="BGC15" s="330"/>
      <c r="BGD15" s="330">
        <f>+BFQ15+1</f>
        <v>118</v>
      </c>
      <c r="BGE15" s="330"/>
      <c r="BGF15" s="330"/>
      <c r="BGG15" s="330"/>
      <c r="BGH15" s="330"/>
      <c r="BGI15" s="330"/>
      <c r="BGJ15" s="330"/>
      <c r="BGK15" s="330"/>
      <c r="BGL15" s="330"/>
      <c r="BGM15" s="330"/>
      <c r="BGN15" s="330"/>
      <c r="BGO15" s="330"/>
      <c r="BGP15" s="330"/>
      <c r="BGQ15" s="330">
        <f>+BGD15+1</f>
        <v>119</v>
      </c>
      <c r="BGR15" s="330"/>
      <c r="BGS15" s="330"/>
      <c r="BGT15" s="330"/>
      <c r="BGU15" s="330"/>
      <c r="BGV15" s="330"/>
      <c r="BGW15" s="330"/>
      <c r="BGX15" s="330"/>
      <c r="BGY15" s="330"/>
      <c r="BGZ15" s="330"/>
      <c r="BHA15" s="330"/>
      <c r="BHB15" s="330"/>
      <c r="BHC15" s="330"/>
      <c r="BHD15" s="331"/>
      <c r="BHE15" s="331"/>
      <c r="BHF15" s="331"/>
      <c r="BHG15" s="331"/>
      <c r="BHH15" s="331"/>
      <c r="BHI15" s="331"/>
      <c r="BHJ15" s="331"/>
      <c r="BHK15" s="331"/>
      <c r="BHL15" s="331"/>
      <c r="BHM15" s="331"/>
      <c r="BHN15" s="331"/>
      <c r="BHO15" s="331"/>
      <c r="BHP15" s="331"/>
      <c r="BHQ15" s="331"/>
      <c r="BHR15" s="331"/>
      <c r="BHS15" s="331"/>
      <c r="BHT15" s="331"/>
      <c r="BHU15" s="331"/>
      <c r="BHV15" s="331"/>
      <c r="BHW15" s="331"/>
      <c r="BHX15" s="331"/>
      <c r="BHY15" s="331"/>
      <c r="BHZ15" s="331"/>
      <c r="BIA15" s="331"/>
      <c r="BIB15" s="331"/>
      <c r="BIC15" s="331"/>
      <c r="BID15" s="331"/>
      <c r="BIE15" s="331"/>
      <c r="BIF15" s="331"/>
      <c r="BIG15" s="331"/>
      <c r="BIH15" s="331"/>
      <c r="BII15" s="331"/>
      <c r="BIJ15" s="331"/>
      <c r="BIK15" s="331"/>
      <c r="BIL15" s="331"/>
      <c r="BIM15" s="331"/>
      <c r="BIN15" s="331"/>
      <c r="BIO15" s="331"/>
      <c r="BIP15" s="331"/>
      <c r="BIQ15" s="331"/>
      <c r="BIR15" s="331"/>
      <c r="BIS15" s="331"/>
      <c r="BIT15" s="331"/>
      <c r="BIU15" s="331"/>
      <c r="BIV15" s="331"/>
      <c r="BIW15" s="331"/>
      <c r="BIX15" s="331"/>
      <c r="BIY15" s="331"/>
      <c r="BIZ15" s="331"/>
      <c r="BJA15" s="331"/>
      <c r="BJB15" s="331"/>
      <c r="BJC15" s="331"/>
      <c r="BJD15" s="331"/>
      <c r="BJE15" s="331"/>
      <c r="BJF15" s="331"/>
      <c r="BJG15" s="331"/>
      <c r="BJH15" s="331"/>
      <c r="BJI15" s="331"/>
      <c r="BJJ15" s="331"/>
      <c r="BJK15" s="331"/>
      <c r="BJL15" s="331"/>
    </row>
    <row r="16" spans="1:1707" ht="16.5" hidden="1" customHeight="1">
      <c r="A16" s="920"/>
      <c r="B16" s="920"/>
      <c r="C16" s="353"/>
      <c r="D16" s="369"/>
      <c r="E16" s="368"/>
      <c r="F16" s="368"/>
      <c r="G16" s="368"/>
      <c r="H16" s="368"/>
      <c r="I16" s="368"/>
      <c r="J16" s="368"/>
      <c r="K16" s="368"/>
      <c r="L16" s="368"/>
      <c r="M16" s="368"/>
      <c r="N16" s="368"/>
      <c r="O16" s="368"/>
      <c r="P16" s="368"/>
      <c r="Q16" s="369"/>
      <c r="R16" s="368"/>
      <c r="S16" s="368"/>
      <c r="T16" s="368"/>
      <c r="U16" s="368"/>
      <c r="V16" s="368"/>
      <c r="W16" s="368"/>
      <c r="X16" s="368"/>
      <c r="Y16" s="368"/>
      <c r="Z16" s="368"/>
      <c r="AA16" s="368"/>
      <c r="AB16" s="368"/>
      <c r="AC16" s="368"/>
      <c r="AD16" s="369"/>
      <c r="AE16" s="369"/>
      <c r="AF16" s="369"/>
      <c r="AG16" s="369"/>
      <c r="AH16" s="369"/>
      <c r="AI16" s="369"/>
      <c r="AJ16" s="369"/>
      <c r="AK16" s="369"/>
      <c r="AL16" s="369"/>
      <c r="AM16" s="369"/>
      <c r="AN16" s="369"/>
      <c r="AO16" s="369"/>
      <c r="AP16" s="369"/>
      <c r="AQ16" s="369"/>
      <c r="AR16" s="369"/>
      <c r="AS16" s="369"/>
      <c r="AT16" s="369"/>
      <c r="AU16" s="369"/>
      <c r="AV16" s="369"/>
      <c r="AW16" s="369"/>
      <c r="AX16" s="369"/>
      <c r="AY16" s="369"/>
      <c r="AZ16" s="369"/>
      <c r="BA16" s="369"/>
      <c r="BB16" s="369"/>
      <c r="BC16" s="369"/>
      <c r="BD16" s="369"/>
      <c r="BE16" s="369"/>
      <c r="BF16" s="369"/>
      <c r="BG16" s="369"/>
      <c r="BH16" s="369"/>
      <c r="BI16" s="369"/>
      <c r="BJ16" s="369"/>
      <c r="BK16" s="369"/>
      <c r="BL16" s="369"/>
      <c r="BM16" s="369"/>
      <c r="BN16" s="369"/>
      <c r="BO16" s="369"/>
      <c r="BP16" s="369"/>
      <c r="BQ16" s="369"/>
      <c r="BR16" s="369"/>
      <c r="BS16" s="369"/>
      <c r="BT16" s="369"/>
      <c r="BU16" s="369"/>
      <c r="BV16" s="369"/>
      <c r="BW16" s="369"/>
      <c r="BX16" s="369"/>
      <c r="BY16" s="369"/>
      <c r="BZ16" s="369"/>
      <c r="CA16" s="369"/>
      <c r="CB16" s="369"/>
      <c r="CC16" s="369"/>
      <c r="CD16" s="369"/>
      <c r="CE16" s="369"/>
      <c r="CF16" s="369"/>
      <c r="CG16" s="369"/>
      <c r="CH16" s="369"/>
      <c r="CI16" s="369"/>
      <c r="CJ16" s="369"/>
      <c r="CK16" s="369"/>
      <c r="CL16" s="369"/>
      <c r="CM16" s="369"/>
      <c r="CN16" s="369"/>
      <c r="CO16" s="369"/>
      <c r="CP16" s="369"/>
      <c r="CQ16" s="369"/>
      <c r="CR16" s="369"/>
      <c r="CS16" s="369"/>
      <c r="CT16" s="369"/>
      <c r="CU16" s="369"/>
      <c r="CV16" s="369"/>
      <c r="CW16" s="369"/>
      <c r="CX16" s="369"/>
      <c r="CY16" s="369"/>
      <c r="CZ16" s="369"/>
      <c r="DA16" s="369"/>
      <c r="DB16" s="369"/>
      <c r="DC16" s="369"/>
      <c r="DD16" s="369"/>
      <c r="DE16" s="369"/>
      <c r="DF16" s="369"/>
      <c r="DG16" s="369"/>
      <c r="DH16" s="369"/>
      <c r="DI16" s="369"/>
      <c r="DJ16" s="369"/>
      <c r="DK16" s="369"/>
      <c r="DL16" s="369"/>
      <c r="DM16" s="369"/>
      <c r="DN16" s="369"/>
      <c r="DO16" s="369"/>
      <c r="DP16" s="369"/>
      <c r="DQ16" s="454"/>
      <c r="DR16" s="454"/>
      <c r="DS16" s="454"/>
      <c r="DT16" s="454"/>
      <c r="DU16" s="454"/>
      <c r="DV16" s="454"/>
      <c r="DW16" s="454"/>
      <c r="DX16" s="454"/>
      <c r="DY16" s="454"/>
      <c r="DZ16" s="454"/>
      <c r="EA16" s="454"/>
      <c r="EB16" s="454"/>
      <c r="EC16" s="454"/>
      <c r="ED16" s="454"/>
      <c r="EE16" s="454"/>
      <c r="EF16" s="454"/>
      <c r="EG16" s="454"/>
      <c r="EH16" s="454"/>
      <c r="EI16" s="454"/>
      <c r="EJ16" s="454"/>
      <c r="EK16" s="454"/>
      <c r="EL16" s="454"/>
      <c r="EM16" s="454"/>
      <c r="EN16" s="454"/>
      <c r="EO16" s="454"/>
      <c r="EP16" s="454"/>
      <c r="EQ16" s="454"/>
      <c r="ER16" s="454"/>
      <c r="ES16" s="454"/>
      <c r="ET16" s="454"/>
      <c r="EU16" s="454"/>
      <c r="EV16" s="454"/>
      <c r="EW16" s="454"/>
      <c r="EX16" s="454"/>
      <c r="EY16" s="454"/>
      <c r="EZ16" s="454"/>
      <c r="FA16" s="454"/>
      <c r="FB16" s="454"/>
      <c r="FC16" s="454"/>
      <c r="FD16" s="454"/>
      <c r="FE16" s="454"/>
      <c r="FF16" s="454"/>
      <c r="FG16" s="454"/>
      <c r="FH16" s="454"/>
      <c r="FI16" s="454"/>
      <c r="FJ16" s="454"/>
      <c r="FK16" s="454"/>
      <c r="FL16" s="454"/>
      <c r="FM16" s="454"/>
      <c r="FN16" s="454"/>
      <c r="FO16" s="454"/>
      <c r="FP16" s="454"/>
      <c r="FQ16" s="454"/>
      <c r="FR16" s="454"/>
      <c r="FS16" s="454"/>
      <c r="FT16" s="454"/>
      <c r="FU16" s="454"/>
      <c r="FV16" s="454"/>
      <c r="FW16" s="454"/>
      <c r="FX16" s="454"/>
      <c r="FY16" s="454"/>
      <c r="FZ16" s="454"/>
      <c r="GA16" s="454"/>
      <c r="GB16" s="454"/>
      <c r="GC16" s="454"/>
      <c r="GD16" s="454"/>
      <c r="GE16" s="454"/>
      <c r="GF16" s="454"/>
      <c r="GG16" s="454"/>
      <c r="GH16" s="454"/>
      <c r="GI16" s="454"/>
      <c r="GJ16" s="454"/>
      <c r="GK16" s="454"/>
      <c r="GL16" s="454"/>
      <c r="GM16" s="454"/>
      <c r="GN16" s="454"/>
      <c r="GO16" s="454"/>
      <c r="GP16" s="454"/>
      <c r="GQ16" s="454"/>
      <c r="GR16" s="454"/>
      <c r="GS16" s="454"/>
      <c r="GT16" s="454"/>
      <c r="GU16" s="454"/>
      <c r="GV16" s="454"/>
      <c r="GW16" s="454"/>
      <c r="GX16" s="454"/>
      <c r="GY16" s="454"/>
      <c r="GZ16" s="454"/>
      <c r="HA16" s="454"/>
      <c r="HB16" s="454"/>
      <c r="HC16" s="454"/>
      <c r="HD16" s="454"/>
      <c r="HE16" s="454"/>
      <c r="HF16" s="454"/>
      <c r="HG16" s="454"/>
      <c r="HH16" s="454"/>
      <c r="HI16" s="454"/>
      <c r="HJ16" s="454"/>
      <c r="HK16" s="454"/>
      <c r="HL16" s="454"/>
      <c r="HM16" s="454"/>
      <c r="HN16" s="454"/>
      <c r="HO16" s="454"/>
      <c r="HP16" s="454"/>
      <c r="HQ16" s="454"/>
      <c r="HR16" s="454"/>
      <c r="HS16" s="454"/>
      <c r="HT16" s="454"/>
      <c r="HU16" s="454"/>
      <c r="HV16" s="454"/>
      <c r="HW16" s="454"/>
      <c r="HX16" s="454"/>
      <c r="HY16" s="454"/>
      <c r="HZ16" s="454"/>
      <c r="IA16" s="454"/>
      <c r="IB16" s="454"/>
      <c r="IC16" s="454"/>
      <c r="ID16" s="454"/>
      <c r="IE16" s="454"/>
      <c r="IF16" s="454"/>
      <c r="IG16" s="454"/>
      <c r="IH16" s="454"/>
      <c r="II16" s="454"/>
      <c r="IJ16" s="454"/>
      <c r="IK16" s="454"/>
      <c r="IL16" s="454"/>
      <c r="IM16" s="454"/>
      <c r="IN16" s="454"/>
      <c r="IO16" s="454"/>
      <c r="IP16" s="454"/>
      <c r="IQ16" s="454"/>
      <c r="IR16" s="454"/>
      <c r="IS16" s="454"/>
      <c r="IT16" s="454"/>
      <c r="IU16" s="454"/>
      <c r="IV16" s="454"/>
      <c r="IW16" s="454"/>
      <c r="IX16" s="454"/>
      <c r="IY16" s="454"/>
      <c r="IZ16" s="454"/>
      <c r="JA16" s="454"/>
      <c r="JB16" s="454"/>
      <c r="JC16" s="454"/>
      <c r="JD16" s="454"/>
      <c r="JE16" s="454"/>
      <c r="JF16" s="454"/>
      <c r="JG16" s="454"/>
      <c r="JH16" s="454"/>
      <c r="JI16" s="454"/>
      <c r="JJ16" s="454"/>
      <c r="JK16" s="454"/>
      <c r="JL16" s="454"/>
      <c r="JM16" s="454"/>
      <c r="JN16" s="454"/>
      <c r="JO16" s="454"/>
      <c r="JP16" s="454"/>
      <c r="JQ16" s="454"/>
      <c r="JR16" s="454"/>
      <c r="JS16" s="454"/>
      <c r="JT16" s="454"/>
      <c r="JU16" s="454"/>
      <c r="JV16" s="454"/>
      <c r="JW16" s="454"/>
      <c r="JX16" s="454"/>
      <c r="JY16" s="454"/>
      <c r="JZ16" s="454"/>
      <c r="KA16" s="454"/>
      <c r="KB16" s="454"/>
      <c r="KC16" s="454"/>
      <c r="KD16" s="454"/>
      <c r="KE16" s="454"/>
      <c r="KF16" s="454"/>
      <c r="KG16" s="454"/>
      <c r="KH16" s="454"/>
      <c r="KI16" s="454"/>
      <c r="KJ16" s="454"/>
      <c r="KK16" s="454"/>
      <c r="KL16" s="454"/>
      <c r="KM16" s="454"/>
      <c r="KN16" s="454"/>
      <c r="KO16" s="454"/>
      <c r="KP16" s="454"/>
      <c r="KQ16" s="454"/>
      <c r="KR16" s="454"/>
      <c r="KS16" s="454"/>
      <c r="KT16" s="454"/>
      <c r="KU16" s="454"/>
      <c r="KV16" s="454"/>
      <c r="KW16" s="454"/>
      <c r="KX16" s="454"/>
      <c r="KY16" s="454"/>
      <c r="KZ16" s="454"/>
      <c r="LA16" s="454"/>
      <c r="LB16" s="454"/>
      <c r="LC16" s="454"/>
      <c r="LD16" s="454"/>
      <c r="LE16" s="454"/>
      <c r="LF16" s="454"/>
      <c r="LG16" s="454"/>
      <c r="LH16" s="454"/>
      <c r="LI16" s="454"/>
      <c r="LJ16" s="454"/>
      <c r="LK16" s="454"/>
      <c r="LL16" s="454"/>
      <c r="LM16" s="454"/>
      <c r="LN16" s="454"/>
      <c r="LO16" s="454"/>
      <c r="LP16" s="454"/>
      <c r="LQ16" s="454"/>
      <c r="LR16" s="454"/>
      <c r="LS16" s="454"/>
      <c r="LT16" s="454"/>
      <c r="LU16" s="454"/>
      <c r="LV16" s="454"/>
      <c r="LW16" s="454"/>
      <c r="LX16" s="454"/>
      <c r="LY16" s="454"/>
      <c r="LZ16" s="454"/>
      <c r="MA16" s="454"/>
      <c r="MB16" s="454"/>
      <c r="MC16" s="454"/>
      <c r="MD16" s="454"/>
      <c r="ME16" s="454"/>
      <c r="MF16" s="454"/>
      <c r="MG16" s="454"/>
      <c r="MH16" s="454"/>
      <c r="MI16" s="454"/>
      <c r="MJ16" s="454"/>
      <c r="MK16" s="454"/>
      <c r="ML16" s="454"/>
      <c r="MM16" s="454"/>
      <c r="MN16" s="454"/>
      <c r="MO16" s="454"/>
      <c r="MP16" s="454"/>
      <c r="MQ16" s="454"/>
      <c r="MR16" s="454"/>
      <c r="MS16" s="454"/>
      <c r="MT16" s="454"/>
      <c r="MU16" s="454"/>
      <c r="MV16" s="454"/>
      <c r="MW16" s="454"/>
      <c r="MX16" s="454"/>
      <c r="MY16" s="454"/>
      <c r="MZ16" s="454"/>
      <c r="NA16" s="454"/>
      <c r="NB16" s="454"/>
      <c r="NC16" s="454"/>
      <c r="ND16" s="454"/>
      <c r="NE16" s="454"/>
      <c r="NF16" s="454"/>
      <c r="NG16" s="454"/>
      <c r="NH16" s="454"/>
      <c r="NI16" s="454"/>
      <c r="NJ16" s="454"/>
      <c r="NK16" s="454"/>
      <c r="NL16" s="454"/>
      <c r="NM16" s="454"/>
      <c r="NN16" s="454"/>
      <c r="NO16" s="454"/>
      <c r="NP16" s="454"/>
      <c r="NQ16" s="454"/>
      <c r="NR16" s="454"/>
      <c r="NS16" s="454"/>
      <c r="NT16" s="454"/>
      <c r="NU16" s="454"/>
      <c r="NV16" s="454"/>
      <c r="NW16" s="454"/>
      <c r="NX16" s="454"/>
      <c r="NY16" s="454"/>
      <c r="NZ16" s="454"/>
      <c r="OA16" s="454"/>
      <c r="OB16" s="454"/>
      <c r="OC16" s="454"/>
      <c r="OD16" s="454"/>
      <c r="OE16" s="454"/>
      <c r="OF16" s="454"/>
      <c r="OG16" s="454"/>
      <c r="OH16" s="454"/>
      <c r="OI16" s="454"/>
      <c r="OJ16" s="454"/>
      <c r="OK16" s="454"/>
      <c r="OL16" s="454"/>
      <c r="OM16" s="454"/>
      <c r="ON16" s="454"/>
      <c r="OO16" s="454"/>
      <c r="OP16" s="454"/>
      <c r="OQ16" s="454"/>
      <c r="OR16" s="454"/>
      <c r="OS16" s="454"/>
      <c r="OT16" s="454"/>
      <c r="OU16" s="454"/>
      <c r="OV16" s="454"/>
      <c r="OW16" s="454"/>
      <c r="OX16" s="454"/>
      <c r="OY16" s="454"/>
      <c r="OZ16" s="454"/>
      <c r="PA16" s="454"/>
      <c r="PB16" s="454"/>
      <c r="PC16" s="454"/>
      <c r="PD16" s="454"/>
      <c r="PE16" s="454"/>
      <c r="PF16" s="454"/>
      <c r="PG16" s="454"/>
      <c r="PH16" s="454"/>
      <c r="PI16" s="454"/>
      <c r="PJ16" s="454"/>
      <c r="PK16" s="454"/>
      <c r="PL16" s="454"/>
      <c r="PM16" s="454"/>
      <c r="PN16" s="454"/>
      <c r="PO16" s="454"/>
      <c r="PP16" s="454"/>
      <c r="PQ16" s="454"/>
      <c r="PR16" s="454"/>
      <c r="PS16" s="454"/>
      <c r="PT16" s="454"/>
      <c r="PU16" s="454"/>
      <c r="PV16" s="454"/>
      <c r="PW16" s="454"/>
      <c r="PX16" s="454"/>
      <c r="PY16" s="454"/>
      <c r="PZ16" s="454"/>
      <c r="QA16" s="454"/>
      <c r="QB16" s="454"/>
      <c r="QC16" s="454"/>
      <c r="QD16" s="454"/>
      <c r="QE16" s="454"/>
      <c r="QF16" s="454"/>
      <c r="QG16" s="454"/>
      <c r="QH16" s="454"/>
      <c r="QI16" s="454"/>
      <c r="QJ16" s="454"/>
      <c r="QK16" s="454"/>
      <c r="QL16" s="454"/>
      <c r="QM16" s="454"/>
      <c r="QN16" s="454"/>
      <c r="QO16" s="454"/>
      <c r="QP16" s="454"/>
      <c r="QQ16" s="454"/>
      <c r="QR16" s="369"/>
      <c r="QS16" s="369"/>
      <c r="QT16" s="369"/>
      <c r="QU16" s="369"/>
      <c r="QV16" s="369"/>
      <c r="QW16" s="369"/>
      <c r="QX16" s="369"/>
      <c r="QY16" s="369"/>
      <c r="QZ16" s="369"/>
      <c r="RA16" s="369"/>
      <c r="RB16" s="369"/>
      <c r="RC16" s="369"/>
      <c r="RD16" s="454"/>
      <c r="RE16" s="454"/>
      <c r="RF16" s="454"/>
      <c r="RG16" s="454"/>
      <c r="RH16" s="454"/>
      <c r="RI16" s="454"/>
      <c r="RJ16" s="454"/>
      <c r="RK16" s="454"/>
      <c r="RL16" s="454"/>
      <c r="RM16" s="454"/>
      <c r="RN16" s="454"/>
      <c r="RO16" s="454"/>
      <c r="RP16" s="454"/>
      <c r="RQ16" s="454"/>
      <c r="RR16" s="454"/>
      <c r="RS16" s="454"/>
      <c r="RT16" s="454"/>
      <c r="RU16" s="454"/>
      <c r="RV16" s="454"/>
      <c r="RW16" s="454"/>
      <c r="RX16" s="454"/>
      <c r="RY16" s="454"/>
      <c r="RZ16" s="454"/>
      <c r="SA16" s="454"/>
      <c r="SB16" s="454"/>
      <c r="SC16" s="454"/>
      <c r="SD16" s="454"/>
      <c r="SE16" s="454"/>
      <c r="SF16" s="454"/>
      <c r="SG16" s="454"/>
      <c r="SH16" s="454"/>
      <c r="SI16" s="454"/>
      <c r="SJ16" s="454"/>
      <c r="SK16" s="454"/>
      <c r="SL16" s="454"/>
      <c r="SM16" s="454"/>
      <c r="SN16" s="454"/>
      <c r="SO16" s="454"/>
      <c r="SP16" s="454"/>
      <c r="SQ16" s="454"/>
      <c r="SR16" s="454"/>
      <c r="SS16" s="454"/>
      <c r="ST16" s="454"/>
      <c r="SU16" s="454"/>
      <c r="SV16" s="454"/>
      <c r="SW16" s="454"/>
      <c r="SX16" s="454"/>
      <c r="SY16" s="454"/>
      <c r="SZ16" s="454"/>
      <c r="TA16" s="454"/>
      <c r="TB16" s="454"/>
      <c r="TC16" s="454"/>
      <c r="TD16" s="454"/>
      <c r="TE16" s="454"/>
      <c r="TF16" s="454"/>
      <c r="TG16" s="454"/>
      <c r="TH16" s="454"/>
      <c r="TI16" s="454"/>
      <c r="TJ16" s="454"/>
      <c r="TK16" s="454"/>
      <c r="TL16" s="454"/>
      <c r="TM16" s="454"/>
      <c r="TN16" s="454"/>
      <c r="TO16" s="454"/>
      <c r="TP16" s="454"/>
      <c r="TQ16" s="454"/>
      <c r="TR16" s="454"/>
      <c r="TS16" s="454"/>
      <c r="TT16" s="454"/>
      <c r="TU16" s="454"/>
      <c r="TV16" s="454"/>
      <c r="TW16" s="454"/>
      <c r="TX16" s="454"/>
      <c r="TY16" s="454"/>
      <c r="TZ16" s="454"/>
      <c r="UA16" s="454"/>
      <c r="UB16" s="454"/>
      <c r="UC16" s="454"/>
      <c r="UD16" s="454"/>
      <c r="UE16" s="454"/>
      <c r="UF16" s="454"/>
      <c r="UG16" s="454"/>
      <c r="UH16" s="454"/>
      <c r="UI16" s="454"/>
      <c r="UJ16" s="454"/>
      <c r="UK16" s="454"/>
      <c r="UL16" s="454"/>
      <c r="UM16" s="454"/>
      <c r="UN16" s="454"/>
      <c r="UO16" s="454"/>
      <c r="UP16" s="454"/>
      <c r="UQ16" s="454"/>
      <c r="UR16" s="454"/>
      <c r="US16" s="454"/>
      <c r="UT16" s="454"/>
      <c r="UU16" s="454"/>
      <c r="UV16" s="454"/>
      <c r="UW16" s="454"/>
      <c r="UX16" s="454"/>
      <c r="UY16" s="454"/>
      <c r="UZ16" s="454"/>
      <c r="VA16" s="454"/>
      <c r="VB16" s="454"/>
      <c r="VC16" s="454"/>
      <c r="VD16" s="454"/>
      <c r="VE16" s="454"/>
      <c r="VF16" s="454"/>
      <c r="VG16" s="454"/>
      <c r="VH16" s="454"/>
      <c r="VI16" s="454"/>
      <c r="VJ16" s="454"/>
      <c r="VK16" s="454"/>
      <c r="VL16" s="454"/>
      <c r="VM16" s="454"/>
      <c r="VN16" s="454"/>
      <c r="VO16" s="454"/>
      <c r="VP16" s="454"/>
      <c r="VQ16" s="454"/>
      <c r="VR16" s="454"/>
      <c r="VS16" s="454"/>
      <c r="VT16" s="454"/>
      <c r="VU16" s="454"/>
      <c r="VV16" s="454"/>
      <c r="VW16" s="454"/>
      <c r="VX16" s="454"/>
      <c r="VY16" s="454"/>
      <c r="VZ16" s="454"/>
      <c r="WA16" s="454"/>
      <c r="WB16" s="454"/>
      <c r="WC16" s="454"/>
      <c r="WD16" s="454"/>
      <c r="WE16" s="454"/>
      <c r="WF16" s="454"/>
      <c r="WG16" s="454"/>
      <c r="WH16" s="454"/>
      <c r="WI16" s="454"/>
      <c r="WJ16" s="454"/>
      <c r="WK16" s="454"/>
      <c r="WL16" s="454"/>
      <c r="WM16" s="454"/>
      <c r="WN16" s="454"/>
      <c r="WO16" s="454"/>
      <c r="WP16" s="454"/>
      <c r="WQ16" s="454"/>
      <c r="WR16" s="454"/>
      <c r="WS16" s="454"/>
      <c r="WT16" s="454"/>
      <c r="WU16" s="454"/>
      <c r="WV16" s="454"/>
      <c r="WW16" s="454"/>
      <c r="WX16" s="454"/>
      <c r="WY16" s="454"/>
      <c r="WZ16" s="454"/>
      <c r="XA16" s="454"/>
      <c r="XB16" s="454"/>
      <c r="XC16" s="454"/>
      <c r="XD16" s="454"/>
      <c r="XE16" s="454"/>
      <c r="XF16" s="454"/>
      <c r="XG16" s="454"/>
      <c r="XH16" s="454"/>
      <c r="XI16" s="454"/>
      <c r="XJ16" s="454"/>
      <c r="XK16" s="454"/>
      <c r="XL16" s="454"/>
      <c r="XM16" s="454"/>
      <c r="XN16" s="454"/>
      <c r="XO16" s="454"/>
      <c r="XP16" s="454"/>
      <c r="XQ16" s="454"/>
      <c r="XR16" s="454"/>
      <c r="XS16" s="454"/>
      <c r="XT16" s="454"/>
      <c r="XU16" s="454"/>
      <c r="XV16" s="454"/>
      <c r="XW16" s="454"/>
      <c r="XX16" s="454"/>
      <c r="XY16" s="454"/>
      <c r="XZ16" s="454"/>
      <c r="YA16" s="454"/>
      <c r="YB16" s="454"/>
      <c r="YC16" s="454"/>
      <c r="YD16" s="454"/>
      <c r="YE16" s="454"/>
      <c r="YF16" s="454"/>
      <c r="YG16" s="454"/>
      <c r="YH16" s="454"/>
      <c r="YI16" s="454"/>
      <c r="YJ16" s="454"/>
      <c r="YK16" s="454"/>
      <c r="YL16" s="454"/>
      <c r="YM16" s="454"/>
      <c r="YN16" s="454"/>
      <c r="YO16" s="454"/>
      <c r="YP16" s="454"/>
      <c r="YQ16" s="454"/>
      <c r="YR16" s="454"/>
      <c r="YS16" s="454"/>
      <c r="YT16" s="454"/>
      <c r="YU16" s="454"/>
      <c r="YV16" s="454"/>
      <c r="YW16" s="454"/>
      <c r="YX16" s="454"/>
      <c r="YY16" s="454"/>
      <c r="YZ16" s="454"/>
      <c r="ZA16" s="454"/>
      <c r="ZB16" s="454"/>
      <c r="ZC16" s="454"/>
      <c r="ZD16" s="454"/>
      <c r="ZE16" s="454"/>
      <c r="ZF16" s="454"/>
      <c r="ZG16" s="454"/>
      <c r="ZH16" s="454"/>
      <c r="ZI16" s="454"/>
      <c r="ZJ16" s="454"/>
      <c r="ZK16" s="454"/>
      <c r="ZL16" s="454"/>
      <c r="ZM16" s="454"/>
      <c r="ZN16" s="454"/>
      <c r="ZO16" s="454"/>
      <c r="ZP16" s="454"/>
      <c r="ZQ16" s="454"/>
      <c r="ZR16" s="454"/>
      <c r="ZS16" s="454"/>
      <c r="ZT16" s="454"/>
      <c r="ZU16" s="454"/>
      <c r="ZV16" s="454"/>
      <c r="ZW16" s="454"/>
      <c r="ZX16" s="454"/>
      <c r="ZY16" s="454"/>
      <c r="ZZ16" s="454"/>
      <c r="AAA16" s="454"/>
      <c r="AAB16" s="454"/>
      <c r="AAC16" s="454"/>
      <c r="AAD16" s="454"/>
      <c r="AAE16" s="454"/>
      <c r="AAF16" s="454"/>
      <c r="AAG16" s="454"/>
      <c r="AAH16" s="454"/>
      <c r="AAI16" s="454"/>
      <c r="AAJ16" s="454"/>
      <c r="AAK16" s="454"/>
      <c r="AAL16" s="454"/>
      <c r="AAM16" s="454"/>
      <c r="AAN16" s="454"/>
      <c r="AAO16" s="454"/>
      <c r="AAP16" s="454"/>
      <c r="AAQ16" s="454"/>
      <c r="AAR16" s="454"/>
      <c r="AAS16" s="454"/>
      <c r="AAT16" s="454"/>
      <c r="AAU16" s="454"/>
      <c r="AAV16" s="454"/>
      <c r="AAW16" s="454"/>
      <c r="AAX16" s="454"/>
      <c r="AAY16" s="454"/>
      <c r="AAZ16" s="454"/>
      <c r="ABA16" s="454"/>
      <c r="ABB16" s="454"/>
      <c r="ABC16" s="454"/>
      <c r="ABD16" s="454"/>
      <c r="ABE16" s="454"/>
      <c r="ABF16" s="454"/>
      <c r="ABG16" s="454"/>
      <c r="ABH16" s="454"/>
      <c r="ABI16" s="454"/>
      <c r="ABJ16" s="454"/>
      <c r="ABK16" s="454"/>
      <c r="ABL16" s="454"/>
      <c r="ABM16" s="454"/>
      <c r="ABN16" s="454"/>
      <c r="ABO16" s="454"/>
      <c r="ABP16" s="454"/>
      <c r="ABQ16" s="454"/>
      <c r="ABR16" s="454"/>
      <c r="ABS16" s="454"/>
      <c r="ABT16" s="454"/>
      <c r="ABU16" s="454"/>
      <c r="ABV16" s="454"/>
      <c r="ABW16" s="454"/>
      <c r="ABX16" s="454"/>
      <c r="ABY16" s="454"/>
      <c r="ABZ16" s="454"/>
      <c r="ACA16" s="454"/>
      <c r="ACB16" s="454"/>
      <c r="ACC16" s="454"/>
      <c r="ACD16" s="454"/>
      <c r="ACE16" s="454"/>
      <c r="ACF16" s="454"/>
      <c r="ACG16" s="454"/>
      <c r="ACH16" s="454"/>
      <c r="ACI16" s="454"/>
      <c r="ACJ16" s="454"/>
      <c r="ACK16" s="454"/>
      <c r="ACL16" s="454"/>
      <c r="ACM16" s="454"/>
      <c r="ACN16" s="454"/>
      <c r="ACO16" s="454"/>
      <c r="ACP16" s="454"/>
      <c r="ACQ16" s="454"/>
      <c r="ACR16" s="454"/>
      <c r="ACS16" s="454"/>
      <c r="ACT16" s="454"/>
      <c r="ACU16" s="454"/>
      <c r="ACV16" s="454"/>
      <c r="ACW16" s="454"/>
      <c r="ACX16" s="454"/>
      <c r="ACY16" s="454"/>
      <c r="ACZ16" s="454"/>
      <c r="ADA16" s="454"/>
      <c r="ADB16" s="454"/>
      <c r="ADC16" s="454"/>
      <c r="ADD16" s="454"/>
      <c r="ADE16" s="454"/>
      <c r="ADF16" s="454"/>
      <c r="ADG16" s="454"/>
      <c r="ADH16" s="454"/>
      <c r="ADI16" s="454"/>
      <c r="ADJ16" s="454"/>
      <c r="ADK16" s="454"/>
      <c r="ADL16" s="454"/>
      <c r="ADM16" s="454"/>
      <c r="ADN16" s="454"/>
      <c r="ADO16" s="454"/>
      <c r="ADP16" s="454"/>
      <c r="ADQ16" s="454"/>
      <c r="ADR16" s="454"/>
      <c r="ADS16" s="454"/>
      <c r="ADT16" s="454"/>
      <c r="ADU16" s="454"/>
      <c r="ADV16" s="454"/>
      <c r="ADW16" s="454"/>
      <c r="ADX16" s="454"/>
      <c r="ADY16" s="454"/>
      <c r="ADZ16" s="454"/>
      <c r="AEA16" s="454"/>
      <c r="AEB16" s="454"/>
      <c r="AEC16" s="454"/>
      <c r="AED16" s="454"/>
      <c r="AEE16" s="454"/>
      <c r="AEF16" s="454"/>
      <c r="AEG16" s="454"/>
      <c r="AEH16" s="454"/>
      <c r="AEI16" s="454"/>
      <c r="AEJ16" s="454"/>
      <c r="AEK16" s="454"/>
      <c r="AEL16" s="454"/>
      <c r="AEM16" s="454"/>
      <c r="AEN16" s="454"/>
      <c r="AEO16" s="454"/>
      <c r="AEP16" s="454"/>
      <c r="AEQ16" s="454"/>
      <c r="AER16" s="454"/>
      <c r="AES16" s="454"/>
      <c r="AET16" s="454"/>
      <c r="AEU16" s="454"/>
      <c r="AEV16" s="454"/>
      <c r="AEW16" s="454"/>
      <c r="AEX16" s="454"/>
      <c r="AEY16" s="454"/>
      <c r="AEZ16" s="454"/>
      <c r="AFA16" s="454"/>
      <c r="AFB16" s="454"/>
      <c r="AFC16" s="454"/>
      <c r="AFD16" s="454"/>
      <c r="AFE16" s="454"/>
      <c r="AFF16" s="454"/>
      <c r="AFG16" s="454"/>
      <c r="AFH16" s="454"/>
      <c r="AFI16" s="454"/>
      <c r="AFJ16" s="454"/>
      <c r="AFK16" s="454"/>
      <c r="AFL16" s="454"/>
      <c r="AFM16" s="454"/>
      <c r="AFN16" s="454"/>
      <c r="AFO16" s="454"/>
      <c r="AFP16" s="454"/>
      <c r="AFQ16" s="454"/>
      <c r="AFR16" s="454"/>
      <c r="AFS16" s="454"/>
      <c r="AFT16" s="454"/>
      <c r="AFU16" s="454"/>
      <c r="AFV16" s="454"/>
      <c r="AFW16" s="454"/>
      <c r="AFX16" s="454"/>
      <c r="AFY16" s="454"/>
      <c r="AFZ16" s="454"/>
      <c r="AGA16" s="454"/>
      <c r="AGB16" s="454"/>
      <c r="AGC16" s="454"/>
      <c r="AGD16" s="454"/>
      <c r="AGE16" s="454"/>
      <c r="AGF16" s="454"/>
      <c r="AGG16" s="454"/>
      <c r="AGH16" s="454"/>
      <c r="AGI16" s="454"/>
      <c r="AGJ16" s="454"/>
      <c r="AGK16" s="454"/>
      <c r="AGL16" s="454"/>
      <c r="AGM16" s="454"/>
      <c r="AGN16" s="454"/>
      <c r="AGO16" s="454"/>
      <c r="AGP16" s="454"/>
      <c r="AGQ16" s="454"/>
      <c r="AGR16" s="454"/>
      <c r="AGS16" s="454"/>
      <c r="AGT16" s="454"/>
      <c r="AGU16" s="454"/>
      <c r="AGV16" s="454"/>
      <c r="AGW16" s="454"/>
      <c r="AGX16" s="454"/>
      <c r="AGY16" s="454"/>
      <c r="AGZ16" s="454"/>
      <c r="AHA16" s="454"/>
      <c r="AHB16" s="454"/>
      <c r="AHC16" s="454"/>
      <c r="AHD16" s="454"/>
      <c r="AHE16" s="454"/>
      <c r="AHF16" s="454"/>
      <c r="AHG16" s="454"/>
      <c r="AHH16" s="454"/>
      <c r="AHI16" s="454"/>
      <c r="AHJ16" s="454"/>
      <c r="AHK16" s="454"/>
      <c r="AHL16" s="454"/>
      <c r="AHM16" s="454"/>
      <c r="AHN16" s="454"/>
      <c r="AHO16" s="454"/>
      <c r="AHP16" s="454"/>
      <c r="AHQ16" s="454"/>
      <c r="AHR16" s="454"/>
      <c r="AHS16" s="454"/>
      <c r="AHT16" s="454"/>
      <c r="AHU16" s="454"/>
      <c r="AHV16" s="454"/>
      <c r="AHW16" s="454"/>
      <c r="AHX16" s="454"/>
      <c r="AHY16" s="454"/>
      <c r="AHZ16" s="454"/>
      <c r="AIA16" s="454"/>
      <c r="AIB16" s="454"/>
      <c r="AIC16" s="454"/>
      <c r="AID16" s="454"/>
      <c r="AIE16" s="454"/>
      <c r="AIF16" s="454"/>
      <c r="AIG16" s="454"/>
      <c r="AIH16" s="454"/>
      <c r="AII16" s="454"/>
      <c r="AIJ16" s="454"/>
      <c r="AIK16" s="454"/>
      <c r="AIL16" s="454"/>
      <c r="AIM16" s="454"/>
      <c r="AIN16" s="454"/>
      <c r="AIO16" s="454"/>
      <c r="AIP16" s="454"/>
      <c r="AIQ16" s="454"/>
      <c r="AIR16" s="454"/>
      <c r="AIS16" s="454"/>
      <c r="AIT16" s="454"/>
      <c r="AIU16" s="454"/>
      <c r="AIV16" s="454"/>
      <c r="AIW16" s="454"/>
      <c r="AIX16" s="454"/>
      <c r="AIY16" s="454"/>
      <c r="AIZ16" s="454"/>
      <c r="AJA16" s="454"/>
      <c r="AJB16" s="454"/>
      <c r="AJC16" s="454"/>
      <c r="AJD16" s="454"/>
      <c r="AJE16" s="454"/>
      <c r="AJF16" s="454"/>
      <c r="AJG16" s="454"/>
      <c r="AJH16" s="454"/>
      <c r="AJI16" s="454"/>
      <c r="AJJ16" s="454"/>
      <c r="AJK16" s="454"/>
      <c r="AJL16" s="454"/>
      <c r="AJM16" s="454"/>
      <c r="AJN16" s="454"/>
      <c r="AJO16" s="454"/>
      <c r="AJP16" s="455"/>
      <c r="AJQ16" s="454"/>
      <c r="AJR16" s="456"/>
      <c r="AJS16" s="454"/>
      <c r="AJT16" s="454"/>
      <c r="AJU16" s="454"/>
      <c r="AJV16" s="454"/>
      <c r="AJW16" s="454"/>
      <c r="AJX16" s="454"/>
      <c r="AJY16" s="454"/>
      <c r="AJZ16" s="454"/>
      <c r="AKA16" s="454"/>
      <c r="AKB16" s="454"/>
      <c r="AKC16" s="454"/>
      <c r="AKD16" s="454"/>
      <c r="AKE16" s="454"/>
      <c r="AKF16" s="454"/>
      <c r="AKG16" s="454"/>
      <c r="AKH16" s="454"/>
      <c r="AKI16" s="454"/>
      <c r="AKJ16" s="454"/>
      <c r="AKK16" s="454"/>
      <c r="AKL16" s="454"/>
      <c r="AKM16" s="454"/>
      <c r="AKN16" s="454"/>
      <c r="AKO16" s="454"/>
      <c r="AKP16" s="454"/>
      <c r="AKQ16" s="454"/>
      <c r="AKR16" s="454"/>
      <c r="AKS16" s="454"/>
      <c r="AKT16" s="454"/>
      <c r="AKU16" s="454"/>
      <c r="AKV16" s="454"/>
      <c r="AKW16" s="454"/>
      <c r="AKX16" s="454"/>
      <c r="AKY16" s="454"/>
      <c r="AKZ16" s="454"/>
      <c r="ALA16" s="454"/>
      <c r="ALB16" s="454"/>
      <c r="ALC16" s="454"/>
      <c r="ALD16" s="454"/>
      <c r="ALE16" s="454"/>
      <c r="ALF16" s="454"/>
      <c r="ALG16" s="454"/>
      <c r="ALH16" s="454"/>
      <c r="ALI16" s="454"/>
      <c r="ALJ16" s="454"/>
      <c r="ALK16" s="454"/>
      <c r="ALL16" s="454"/>
      <c r="ALM16" s="454"/>
      <c r="ALN16" s="454"/>
      <c r="ALO16" s="454"/>
      <c r="ALP16" s="454"/>
      <c r="ALQ16" s="454"/>
      <c r="ALR16" s="454"/>
      <c r="ALS16" s="454"/>
      <c r="ALT16" s="454"/>
      <c r="ALU16" s="454"/>
      <c r="ALV16" s="454"/>
      <c r="ALW16" s="454"/>
      <c r="ALX16" s="454"/>
      <c r="ALY16" s="454"/>
      <c r="ALZ16" s="454"/>
      <c r="AMA16" s="454"/>
      <c r="AMB16" s="454"/>
      <c r="AMC16" s="454"/>
      <c r="AMD16" s="454"/>
      <c r="AME16" s="454"/>
      <c r="AMF16" s="454"/>
      <c r="AMG16" s="454"/>
      <c r="AMH16" s="454"/>
      <c r="AMI16" s="454"/>
      <c r="AMJ16" s="454"/>
      <c r="AMK16" s="454"/>
      <c r="AML16" s="454"/>
      <c r="AMM16" s="454"/>
      <c r="AMN16" s="454"/>
      <c r="AMO16" s="454"/>
      <c r="AMP16" s="454"/>
      <c r="AMQ16" s="454"/>
      <c r="AMR16" s="454"/>
      <c r="AMS16" s="454"/>
      <c r="AMT16" s="454"/>
      <c r="AMU16" s="454"/>
      <c r="AMV16" s="454"/>
      <c r="AMW16" s="454"/>
      <c r="AMX16" s="454"/>
      <c r="AMY16" s="454"/>
      <c r="AMZ16" s="454"/>
      <c r="ANA16" s="454"/>
      <c r="ANB16" s="454"/>
      <c r="ANC16" s="454"/>
      <c r="AND16" s="454"/>
      <c r="ANE16" s="454"/>
      <c r="ANF16" s="454"/>
      <c r="ANG16" s="454"/>
      <c r="ANH16" s="454"/>
      <c r="ANI16" s="454"/>
      <c r="ANJ16" s="454"/>
      <c r="ANK16" s="454"/>
      <c r="ANL16" s="454"/>
      <c r="ANM16" s="454"/>
      <c r="ANN16" s="454"/>
      <c r="ANO16" s="454"/>
      <c r="ANP16" s="454"/>
      <c r="ANQ16" s="454"/>
      <c r="ANR16" s="454"/>
      <c r="ANS16" s="454"/>
      <c r="ANT16" s="454"/>
      <c r="ANU16" s="454"/>
      <c r="ANV16" s="454"/>
      <c r="ANW16" s="454"/>
      <c r="ANX16" s="454"/>
      <c r="ANY16" s="454"/>
      <c r="ANZ16" s="454"/>
      <c r="AOA16" s="454"/>
      <c r="AOB16" s="454"/>
      <c r="AOC16" s="454"/>
      <c r="AOD16" s="454"/>
      <c r="AOE16" s="454"/>
      <c r="AOF16" s="454"/>
      <c r="AOG16" s="454"/>
      <c r="AOH16" s="454"/>
      <c r="AOI16" s="454"/>
      <c r="AOJ16" s="454"/>
      <c r="AOK16" s="454"/>
      <c r="AOL16" s="454"/>
      <c r="AOM16" s="454"/>
      <c r="AON16" s="454"/>
      <c r="AOO16" s="454"/>
      <c r="AOP16" s="454"/>
      <c r="AOQ16" s="454"/>
      <c r="AOR16" s="454"/>
      <c r="AOS16" s="454"/>
      <c r="AOT16" s="454"/>
      <c r="AOU16" s="454"/>
      <c r="AOV16" s="454"/>
      <c r="AOW16" s="454"/>
      <c r="AOX16" s="454"/>
      <c r="AOY16" s="454"/>
      <c r="AOZ16" s="454"/>
      <c r="APA16" s="454"/>
      <c r="APB16" s="454"/>
      <c r="APC16" s="454"/>
      <c r="APD16" s="454"/>
      <c r="APE16" s="454"/>
      <c r="APF16" s="454"/>
      <c r="APG16" s="454"/>
      <c r="APH16" s="454"/>
      <c r="API16" s="454"/>
      <c r="APJ16" s="454"/>
      <c r="APK16" s="454"/>
      <c r="APL16" s="454"/>
      <c r="APM16" s="454"/>
      <c r="APN16" s="454"/>
      <c r="APO16" s="454"/>
      <c r="APP16" s="454"/>
      <c r="APQ16" s="454"/>
      <c r="APR16" s="454"/>
      <c r="APS16" s="454"/>
      <c r="APT16" s="454"/>
      <c r="APU16" s="454"/>
      <c r="APV16" s="454"/>
      <c r="APW16" s="454"/>
      <c r="APX16" s="454"/>
      <c r="APY16" s="454"/>
      <c r="APZ16" s="454"/>
      <c r="AQA16" s="454"/>
      <c r="AQB16" s="454"/>
      <c r="AQC16" s="454"/>
      <c r="AQD16" s="454"/>
      <c r="AQE16" s="454"/>
      <c r="AQF16" s="454"/>
      <c r="AQG16" s="454"/>
      <c r="AQH16" s="454"/>
      <c r="AQI16" s="454"/>
      <c r="AQJ16" s="454"/>
      <c r="AQK16" s="454"/>
      <c r="AQL16" s="454"/>
      <c r="AQM16" s="454"/>
      <c r="AQN16" s="454"/>
      <c r="AQO16" s="454"/>
      <c r="AQP16" s="454"/>
      <c r="AQQ16" s="454"/>
      <c r="AQR16" s="454"/>
      <c r="AQS16" s="454"/>
      <c r="AQT16" s="454"/>
      <c r="AQU16" s="454"/>
      <c r="AQV16" s="454"/>
      <c r="AQW16" s="454"/>
      <c r="AQX16" s="454"/>
      <c r="AQY16" s="454"/>
      <c r="AQZ16" s="454"/>
      <c r="ARA16" s="454"/>
      <c r="ARB16" s="454"/>
      <c r="ARC16" s="454"/>
      <c r="ARD16" s="454"/>
      <c r="ARE16" s="454"/>
      <c r="ARF16" s="454"/>
      <c r="ARG16" s="454"/>
      <c r="ARH16" s="454"/>
      <c r="ARI16" s="454"/>
      <c r="ARJ16" s="454"/>
      <c r="ARK16" s="454"/>
      <c r="ARL16" s="454"/>
      <c r="ARM16" s="454"/>
      <c r="ARN16" s="454"/>
      <c r="ARO16" s="454"/>
      <c r="ARP16" s="454"/>
      <c r="ARQ16" s="454"/>
      <c r="ARR16" s="454"/>
      <c r="ARS16" s="454"/>
      <c r="ART16" s="454"/>
      <c r="ARU16" s="454"/>
      <c r="ARV16" s="454"/>
      <c r="ARW16" s="454"/>
      <c r="ARX16" s="454"/>
      <c r="ARY16" s="454"/>
      <c r="ARZ16" s="454"/>
      <c r="ASA16" s="454"/>
      <c r="ASB16" s="454"/>
      <c r="ASC16" s="454"/>
      <c r="ASD16" s="454"/>
      <c r="ASE16" s="454"/>
      <c r="ASF16" s="454"/>
      <c r="ASG16" s="454"/>
      <c r="ASH16" s="454"/>
      <c r="ASI16" s="454"/>
      <c r="ASJ16" s="454"/>
      <c r="ASK16" s="454"/>
      <c r="ASL16" s="454"/>
      <c r="ASM16" s="454"/>
      <c r="ASN16" s="454"/>
      <c r="ASO16" s="454"/>
      <c r="ASP16" s="454"/>
      <c r="ASQ16" s="454"/>
      <c r="ASR16" s="454"/>
      <c r="ASS16" s="454"/>
      <c r="AST16" s="454"/>
      <c r="ASU16" s="454"/>
      <c r="ASV16" s="454"/>
      <c r="ASW16" s="454"/>
      <c r="ASX16" s="454"/>
      <c r="ASY16" s="454"/>
      <c r="ASZ16" s="454"/>
      <c r="ATA16" s="454"/>
      <c r="ATB16" s="454"/>
      <c r="ATC16" s="454"/>
      <c r="ATD16" s="454"/>
      <c r="ATE16" s="454"/>
      <c r="ATF16" s="454"/>
      <c r="ATG16" s="454"/>
      <c r="ATH16" s="454"/>
      <c r="ATI16" s="454"/>
      <c r="ATJ16" s="454"/>
      <c r="ATK16" s="454"/>
      <c r="ATL16" s="454"/>
      <c r="ATM16" s="454"/>
      <c r="ATN16" s="454"/>
      <c r="ATO16" s="454"/>
      <c r="ATP16" s="454"/>
      <c r="ATQ16" s="454"/>
      <c r="ATR16" s="454"/>
      <c r="ATS16" s="454"/>
      <c r="ATT16" s="454"/>
      <c r="ATU16" s="454"/>
      <c r="ATV16" s="454"/>
      <c r="ATW16" s="454"/>
      <c r="ATX16" s="454"/>
      <c r="ATY16" s="454"/>
      <c r="ATZ16" s="454"/>
      <c r="AUA16" s="454"/>
      <c r="AUB16" s="454"/>
      <c r="AUC16" s="454"/>
      <c r="AUD16" s="454"/>
      <c r="AUE16" s="454"/>
      <c r="AUF16" s="454"/>
      <c r="AUG16" s="454"/>
      <c r="AUH16" s="454"/>
      <c r="AUI16" s="454"/>
      <c r="AUJ16" s="454"/>
      <c r="AUK16" s="454"/>
      <c r="AUL16" s="454"/>
      <c r="AUM16" s="454"/>
      <c r="AUN16" s="454"/>
      <c r="AUO16" s="454"/>
      <c r="AUP16" s="454"/>
      <c r="AUQ16" s="454"/>
      <c r="AUR16" s="454"/>
      <c r="AUS16" s="454"/>
      <c r="AUT16" s="454"/>
      <c r="AUU16" s="454"/>
      <c r="AUV16" s="454"/>
      <c r="AUW16" s="454"/>
      <c r="AUX16" s="454"/>
      <c r="AUY16" s="454"/>
      <c r="AUZ16" s="454"/>
      <c r="AVA16" s="454"/>
      <c r="AVB16" s="454"/>
      <c r="AVC16" s="454"/>
      <c r="AVD16" s="454"/>
      <c r="AVE16" s="454"/>
      <c r="AVF16" s="454"/>
      <c r="AVG16" s="454"/>
      <c r="AVH16" s="454"/>
      <c r="AVI16" s="454"/>
      <c r="AVJ16" s="454"/>
      <c r="AVK16" s="454"/>
      <c r="AVL16" s="454"/>
      <c r="AVM16" s="454"/>
      <c r="AVN16" s="454"/>
      <c r="AVO16" s="454"/>
      <c r="AVP16" s="454"/>
      <c r="AVQ16" s="454"/>
      <c r="AVR16" s="454"/>
      <c r="AVS16" s="454"/>
      <c r="AVT16" s="454"/>
      <c r="AVU16" s="454"/>
      <c r="AVV16" s="454"/>
      <c r="AVW16" s="454"/>
      <c r="AVX16" s="454"/>
      <c r="AVY16" s="454"/>
      <c r="AVZ16" s="454"/>
      <c r="AWA16" s="454"/>
      <c r="AWB16" s="454"/>
      <c r="AWC16" s="454"/>
      <c r="AWD16" s="454"/>
      <c r="AWE16" s="454"/>
      <c r="AWF16" s="454"/>
      <c r="AWG16" s="454"/>
      <c r="AWH16" s="454"/>
      <c r="AWI16" s="454"/>
      <c r="AWJ16" s="454"/>
      <c r="AWK16" s="454"/>
      <c r="AWL16" s="454"/>
      <c r="AWM16" s="454"/>
      <c r="AWN16" s="454"/>
      <c r="AWO16" s="454"/>
      <c r="AWP16" s="454"/>
      <c r="AWQ16" s="454"/>
      <c r="AWR16" s="454"/>
      <c r="AWS16" s="454"/>
      <c r="AWT16" s="454"/>
      <c r="AWU16" s="454"/>
      <c r="AWV16" s="454"/>
      <c r="AWW16" s="454"/>
      <c r="AWX16" s="454"/>
      <c r="AWY16" s="454"/>
      <c r="AWZ16" s="454"/>
      <c r="AXA16" s="454"/>
      <c r="AXB16" s="454"/>
      <c r="AXC16" s="454"/>
      <c r="AXD16" s="454"/>
      <c r="AXE16" s="454"/>
      <c r="AXF16" s="454"/>
      <c r="AXG16" s="454"/>
      <c r="AXH16" s="454"/>
      <c r="AXI16" s="454"/>
      <c r="AXJ16" s="454"/>
      <c r="AXK16" s="454"/>
      <c r="AXL16" s="454"/>
      <c r="AXM16" s="454"/>
      <c r="AXN16" s="454"/>
      <c r="AXO16" s="454"/>
      <c r="AXP16" s="454"/>
      <c r="AXQ16" s="454"/>
      <c r="AXR16" s="454"/>
      <c r="AXS16" s="454"/>
      <c r="AXT16" s="454"/>
      <c r="AXU16" s="454"/>
      <c r="AXV16" s="454"/>
      <c r="AXW16" s="454"/>
      <c r="AXX16" s="454"/>
      <c r="AXY16" s="454"/>
      <c r="AXZ16" s="454"/>
      <c r="AYA16" s="454"/>
      <c r="AYB16" s="454"/>
      <c r="AYC16" s="454"/>
      <c r="AYD16" s="454"/>
      <c r="AYE16" s="454"/>
      <c r="AYF16" s="454"/>
      <c r="AYG16" s="454"/>
      <c r="AYH16" s="454"/>
      <c r="AYI16" s="454"/>
      <c r="AYJ16" s="454"/>
      <c r="AYK16" s="454"/>
      <c r="AYL16" s="454"/>
      <c r="AYM16" s="454"/>
      <c r="AYN16" s="454"/>
      <c r="AYO16" s="454"/>
      <c r="AYP16" s="454"/>
      <c r="AYQ16" s="454"/>
      <c r="AYR16" s="454"/>
      <c r="AYS16" s="454"/>
      <c r="AYT16" s="454"/>
      <c r="AYU16" s="454"/>
      <c r="AYV16" s="454"/>
      <c r="AYW16" s="454"/>
      <c r="AYX16" s="454"/>
      <c r="AYY16" s="454"/>
      <c r="AYZ16" s="454"/>
      <c r="AZA16" s="454"/>
      <c r="AZB16" s="454"/>
      <c r="AZC16" s="454"/>
      <c r="AZD16" s="454"/>
      <c r="AZE16" s="454"/>
      <c r="AZF16" s="454"/>
      <c r="AZG16" s="454"/>
      <c r="AZH16" s="454"/>
      <c r="AZI16" s="454"/>
      <c r="AZJ16" s="454"/>
      <c r="AZK16" s="454"/>
      <c r="AZL16" s="454"/>
      <c r="AZM16" s="454"/>
      <c r="AZN16" s="454"/>
      <c r="AZO16" s="454"/>
      <c r="AZP16" s="454"/>
      <c r="AZQ16" s="454"/>
      <c r="AZR16" s="454"/>
      <c r="AZS16" s="454"/>
      <c r="AZT16" s="454"/>
      <c r="AZU16" s="454"/>
      <c r="AZV16" s="454"/>
      <c r="AZW16" s="454"/>
      <c r="AZX16" s="454"/>
      <c r="AZY16" s="454"/>
      <c r="AZZ16" s="454"/>
      <c r="BAA16" s="454"/>
      <c r="BAB16" s="454"/>
      <c r="BAC16" s="454"/>
      <c r="BAD16" s="454"/>
      <c r="BAE16" s="454"/>
      <c r="BAF16" s="454"/>
      <c r="BAG16" s="454"/>
      <c r="BAH16" s="454"/>
      <c r="BAI16" s="454"/>
      <c r="BAJ16" s="454"/>
      <c r="BAK16" s="454"/>
      <c r="BAL16" s="454"/>
      <c r="BAM16" s="454"/>
      <c r="BAN16" s="454"/>
      <c r="BAO16" s="454"/>
      <c r="BAP16" s="454"/>
      <c r="BAQ16" s="454"/>
      <c r="BAR16" s="454"/>
      <c r="BAS16" s="454"/>
      <c r="BAT16" s="454"/>
      <c r="BAU16" s="454"/>
      <c r="BAV16" s="454"/>
      <c r="BAW16" s="454"/>
      <c r="BAX16" s="454"/>
      <c r="BAY16" s="454"/>
      <c r="BAZ16" s="454"/>
      <c r="BBA16" s="454"/>
      <c r="BBB16" s="454"/>
      <c r="BBC16" s="454"/>
      <c r="BBD16" s="454"/>
      <c r="BBE16" s="454"/>
      <c r="BBF16" s="454"/>
      <c r="BBG16" s="454"/>
      <c r="BBH16" s="454"/>
      <c r="BBI16" s="454"/>
      <c r="BBJ16" s="454"/>
      <c r="BBK16" s="454"/>
      <c r="BBL16" s="454"/>
      <c r="BBM16" s="454"/>
      <c r="BBN16" s="454"/>
      <c r="BBO16" s="454"/>
      <c r="BBP16" s="454"/>
      <c r="BBQ16" s="454"/>
      <c r="BBR16" s="454"/>
      <c r="BBS16" s="454"/>
      <c r="BBT16" s="454"/>
      <c r="BBU16" s="454"/>
      <c r="BBV16" s="454"/>
      <c r="BBW16" s="454"/>
      <c r="BBX16" s="454"/>
      <c r="BBY16" s="454"/>
      <c r="BBZ16" s="454"/>
      <c r="BCA16" s="454"/>
      <c r="BCB16" s="454"/>
      <c r="BCC16" s="454"/>
      <c r="BCD16" s="454"/>
      <c r="BCE16" s="454"/>
      <c r="BCF16" s="454"/>
      <c r="BCG16" s="454"/>
      <c r="BCH16" s="454"/>
      <c r="BCI16" s="454"/>
      <c r="BCJ16" s="454"/>
      <c r="BCK16" s="454"/>
      <c r="BCL16" s="454"/>
      <c r="BCM16" s="454"/>
      <c r="BCN16" s="454"/>
      <c r="BCO16" s="454"/>
      <c r="BCP16" s="454"/>
      <c r="BCQ16" s="454"/>
      <c r="BCR16" s="454"/>
      <c r="BCS16" s="454"/>
      <c r="BCT16" s="454"/>
      <c r="BCU16" s="454"/>
      <c r="BCV16" s="454"/>
      <c r="BCW16" s="454"/>
      <c r="BCX16" s="454"/>
      <c r="BCY16" s="454"/>
      <c r="BCZ16" s="454"/>
      <c r="BDA16" s="454"/>
      <c r="BDB16" s="454"/>
      <c r="BDC16" s="454"/>
      <c r="BDD16" s="454"/>
      <c r="BDE16" s="454"/>
      <c r="BDF16" s="454"/>
      <c r="BDG16" s="454"/>
      <c r="BDH16" s="454"/>
      <c r="BDI16" s="454"/>
      <c r="BDJ16" s="454"/>
      <c r="BDK16" s="454"/>
      <c r="BDL16" s="454"/>
      <c r="BDM16" s="454"/>
      <c r="BDN16" s="454"/>
      <c r="BDO16" s="454"/>
      <c r="BDP16" s="454"/>
      <c r="BDQ16" s="454"/>
      <c r="BDR16" s="454"/>
      <c r="BDS16" s="454"/>
      <c r="BDT16" s="454"/>
      <c r="BDU16" s="454"/>
      <c r="BDV16" s="454"/>
      <c r="BDW16" s="454"/>
      <c r="BDX16" s="454"/>
      <c r="BDY16" s="454"/>
      <c r="BDZ16" s="454"/>
      <c r="BEA16" s="454"/>
      <c r="BEB16" s="454"/>
      <c r="BEC16" s="454"/>
      <c r="BED16" s="454"/>
      <c r="BEE16" s="454"/>
      <c r="BEF16" s="454"/>
      <c r="BEG16" s="454"/>
      <c r="BEH16" s="454"/>
      <c r="BEI16" s="454"/>
      <c r="BEJ16" s="454"/>
      <c r="BEK16" s="454"/>
      <c r="BEL16" s="454"/>
      <c r="BEM16" s="454"/>
      <c r="BEN16" s="454"/>
      <c r="BEO16" s="454"/>
      <c r="BEP16" s="454"/>
      <c r="BEQ16" s="454"/>
      <c r="BER16" s="454"/>
      <c r="BES16" s="454"/>
      <c r="BET16" s="454"/>
      <c r="BEU16" s="454"/>
      <c r="BEV16" s="454"/>
      <c r="BEW16" s="454"/>
      <c r="BEX16" s="454"/>
      <c r="BEY16" s="454"/>
      <c r="BEZ16" s="454"/>
      <c r="BFA16" s="454"/>
      <c r="BFB16" s="454"/>
      <c r="BFC16" s="454"/>
      <c r="BFD16" s="454"/>
      <c r="BFE16" s="454"/>
      <c r="BFF16" s="454"/>
      <c r="BFG16" s="454"/>
      <c r="BFH16" s="454"/>
      <c r="BFI16" s="454"/>
      <c r="BFJ16" s="454"/>
      <c r="BFK16" s="454"/>
      <c r="BFL16" s="454"/>
      <c r="BFM16" s="454"/>
      <c r="BFN16" s="454"/>
      <c r="BFO16" s="454"/>
      <c r="BFP16" s="454"/>
      <c r="BFQ16" s="454"/>
      <c r="BFR16" s="454"/>
      <c r="BFS16" s="454"/>
      <c r="BFT16" s="454"/>
      <c r="BFU16" s="454"/>
      <c r="BFV16" s="454"/>
      <c r="BFW16" s="454"/>
      <c r="BFX16" s="454"/>
      <c r="BFY16" s="454"/>
      <c r="BFZ16" s="454"/>
      <c r="BGA16" s="454"/>
      <c r="BGB16" s="454"/>
      <c r="BGC16" s="454"/>
      <c r="BGD16" s="454"/>
      <c r="BGE16" s="454"/>
      <c r="BGF16" s="454"/>
      <c r="BGG16" s="454"/>
      <c r="BGH16" s="454"/>
      <c r="BGI16" s="454"/>
      <c r="BGJ16" s="454"/>
      <c r="BGK16" s="454"/>
      <c r="BGL16" s="454"/>
      <c r="BGM16" s="454"/>
      <c r="BGN16" s="454"/>
      <c r="BGO16" s="454"/>
      <c r="BGP16" s="454"/>
      <c r="BGQ16" s="454"/>
      <c r="BGR16" s="454"/>
      <c r="BGS16" s="454"/>
      <c r="BGT16" s="454"/>
      <c r="BGU16" s="454"/>
      <c r="BGV16" s="454"/>
      <c r="BGW16" s="454"/>
      <c r="BGX16" s="454"/>
      <c r="BGY16" s="454"/>
      <c r="BGZ16" s="454"/>
      <c r="BHA16" s="454"/>
      <c r="BHB16" s="454"/>
      <c r="BHC16" s="454"/>
      <c r="BHD16" s="331"/>
      <c r="BHE16" s="331"/>
      <c r="BHF16" s="331"/>
      <c r="BHG16" s="331"/>
      <c r="BHH16" s="331"/>
      <c r="BHI16" s="331"/>
      <c r="BHJ16" s="331"/>
      <c r="BHK16" s="331"/>
      <c r="BHL16" s="331"/>
      <c r="BHM16" s="331"/>
      <c r="BHN16" s="331"/>
      <c r="BHO16" s="331"/>
      <c r="BHP16" s="331"/>
      <c r="BHQ16" s="331"/>
      <c r="BHR16" s="331"/>
      <c r="BHS16" s="331"/>
      <c r="BHT16" s="331"/>
      <c r="BHU16" s="331"/>
      <c r="BHV16" s="331"/>
      <c r="BHW16" s="331"/>
      <c r="BHX16" s="331"/>
      <c r="BHY16" s="331"/>
      <c r="BHZ16" s="331"/>
      <c r="BIA16" s="331"/>
      <c r="BIB16" s="331"/>
      <c r="BIC16" s="331"/>
      <c r="BID16" s="331"/>
      <c r="BIE16" s="331"/>
      <c r="BIF16" s="331"/>
      <c r="BIG16" s="331"/>
      <c r="BIH16" s="331"/>
      <c r="BII16" s="331"/>
      <c r="BIJ16" s="331"/>
      <c r="BIK16" s="331"/>
      <c r="BIL16" s="331"/>
      <c r="BIM16" s="331"/>
      <c r="BIN16" s="331"/>
      <c r="BIO16" s="331"/>
      <c r="BIP16" s="331"/>
      <c r="BIQ16" s="331"/>
      <c r="BIR16" s="331"/>
      <c r="BIS16" s="331"/>
      <c r="BIT16" s="331"/>
      <c r="BIU16" s="331"/>
      <c r="BIV16" s="331"/>
      <c r="BIW16" s="331"/>
      <c r="BIX16" s="331"/>
      <c r="BIY16" s="331"/>
      <c r="BIZ16" s="331"/>
      <c r="BJA16" s="331"/>
      <c r="BJB16" s="331"/>
      <c r="BJC16" s="331"/>
      <c r="BJD16" s="331"/>
      <c r="BJE16" s="331"/>
      <c r="BJF16" s="331"/>
      <c r="BJG16" s="331"/>
      <c r="BJH16" s="331"/>
      <c r="BJI16" s="331"/>
      <c r="BJJ16" s="331"/>
      <c r="BJK16" s="331"/>
      <c r="BJL16" s="331"/>
    </row>
    <row r="17" spans="1:2357" s="683" customFormat="1" ht="23.25" customHeight="1">
      <c r="A17" s="923" t="str">
        <f>+[2]Plan1!G3</f>
        <v>Desafio Principal</v>
      </c>
      <c r="B17" s="924"/>
      <c r="C17" s="691"/>
      <c r="D17" s="932">
        <f>+DADOS!BF7</f>
        <v>11</v>
      </c>
      <c r="E17" s="933"/>
      <c r="F17" s="933"/>
      <c r="G17" s="933"/>
      <c r="H17" s="933"/>
      <c r="I17" s="933"/>
      <c r="J17" s="933"/>
      <c r="K17" s="933"/>
      <c r="L17" s="933"/>
      <c r="M17" s="933"/>
      <c r="N17" s="933"/>
      <c r="O17" s="933"/>
      <c r="P17" s="933"/>
      <c r="Q17" s="933"/>
      <c r="R17" s="933"/>
      <c r="S17" s="933"/>
      <c r="T17" s="933"/>
      <c r="U17" s="933"/>
      <c r="V17" s="933"/>
      <c r="W17" s="933"/>
      <c r="X17" s="933"/>
      <c r="Y17" s="933"/>
      <c r="Z17" s="933"/>
      <c r="AA17" s="933"/>
      <c r="AB17" s="933"/>
      <c r="AC17" s="933"/>
      <c r="AD17" s="933"/>
      <c r="AE17" s="933"/>
      <c r="AF17" s="933"/>
      <c r="AG17" s="933"/>
      <c r="AH17" s="933"/>
      <c r="AI17" s="933"/>
      <c r="AJ17" s="933"/>
      <c r="AK17" s="933"/>
      <c r="AL17" s="933"/>
      <c r="AM17" s="933"/>
      <c r="AN17" s="933"/>
      <c r="AO17" s="933"/>
      <c r="AP17" s="933"/>
      <c r="AQ17" s="933"/>
      <c r="AR17" s="933"/>
      <c r="AS17" s="933"/>
      <c r="AT17" s="933"/>
      <c r="AU17" s="933"/>
      <c r="AV17" s="933"/>
      <c r="AW17" s="933"/>
      <c r="AX17" s="933"/>
      <c r="AY17" s="933"/>
      <c r="AZ17" s="933"/>
      <c r="BA17" s="933"/>
      <c r="BB17" s="933"/>
      <c r="BC17" s="933"/>
      <c r="BD17" s="933"/>
      <c r="BE17" s="933"/>
      <c r="BF17" s="933"/>
      <c r="BG17" s="933"/>
      <c r="BH17" s="933"/>
      <c r="BI17" s="933"/>
      <c r="BJ17" s="933"/>
      <c r="BK17" s="933"/>
      <c r="BL17" s="933"/>
      <c r="BM17" s="933"/>
      <c r="BN17" s="933"/>
      <c r="BO17" s="933"/>
      <c r="BP17" s="933"/>
      <c r="BQ17" s="933"/>
      <c r="BR17" s="933"/>
      <c r="BS17" s="933"/>
      <c r="BT17" s="933"/>
      <c r="BU17" s="933"/>
      <c r="BV17" s="933"/>
      <c r="BW17" s="933"/>
      <c r="BX17" s="933"/>
      <c r="BY17" s="933"/>
      <c r="BZ17" s="933"/>
      <c r="CA17" s="933"/>
      <c r="CB17" s="933"/>
      <c r="CC17" s="933"/>
      <c r="CD17" s="933"/>
      <c r="CE17" s="933"/>
      <c r="CF17" s="933"/>
      <c r="CG17" s="933"/>
      <c r="CH17" s="933"/>
      <c r="CI17" s="933"/>
      <c r="CJ17" s="933"/>
      <c r="CK17" s="933"/>
      <c r="CL17" s="933"/>
      <c r="CM17" s="933"/>
      <c r="CN17" s="933"/>
      <c r="CO17" s="933"/>
      <c r="CP17" s="933"/>
      <c r="CQ17" s="933"/>
      <c r="CR17" s="933"/>
      <c r="CS17" s="933"/>
      <c r="CT17" s="933"/>
      <c r="CU17" s="933"/>
      <c r="CV17" s="933"/>
      <c r="CW17" s="933"/>
      <c r="CX17" s="933"/>
      <c r="CY17" s="933"/>
      <c r="CZ17" s="933"/>
      <c r="DA17" s="933"/>
      <c r="DB17" s="933"/>
      <c r="DC17" s="933"/>
      <c r="DD17" s="933"/>
      <c r="DE17" s="933"/>
      <c r="DF17" s="933"/>
      <c r="DG17" s="933"/>
      <c r="DH17" s="933"/>
      <c r="DI17" s="933"/>
      <c r="DJ17" s="933"/>
      <c r="DK17" s="933"/>
      <c r="DL17" s="933"/>
      <c r="DM17" s="933"/>
      <c r="DN17" s="933"/>
      <c r="DO17" s="933"/>
      <c r="DP17" s="933"/>
      <c r="DQ17" s="933"/>
      <c r="DR17" s="933"/>
      <c r="DS17" s="933"/>
      <c r="DT17" s="933"/>
      <c r="DU17" s="933"/>
      <c r="DV17" s="933"/>
      <c r="DW17" s="933"/>
      <c r="DX17" s="933"/>
      <c r="DY17" s="933"/>
      <c r="DZ17" s="933"/>
      <c r="EA17" s="933"/>
      <c r="EB17" s="933"/>
      <c r="EC17" s="933"/>
      <c r="ED17" s="933"/>
      <c r="EE17" s="933"/>
      <c r="EF17" s="933"/>
      <c r="EG17" s="933"/>
      <c r="EH17" s="933"/>
      <c r="EI17" s="933"/>
      <c r="EJ17" s="933"/>
      <c r="EK17" s="933"/>
      <c r="EL17" s="933"/>
      <c r="EM17" s="933"/>
      <c r="EN17" s="933"/>
      <c r="EO17" s="933"/>
      <c r="EP17" s="933"/>
      <c r="EQ17" s="933"/>
      <c r="ER17" s="933"/>
      <c r="ES17" s="933"/>
      <c r="ET17" s="933"/>
      <c r="EU17" s="933"/>
      <c r="EV17" s="933"/>
      <c r="EW17" s="933"/>
      <c r="EX17" s="933"/>
      <c r="EY17" s="933"/>
      <c r="EZ17" s="933"/>
      <c r="FA17" s="933"/>
      <c r="FB17" s="933"/>
      <c r="FC17" s="933"/>
      <c r="FD17" s="933"/>
      <c r="FE17" s="933"/>
      <c r="FF17" s="933"/>
      <c r="FG17" s="933"/>
      <c r="FH17" s="933"/>
      <c r="FI17" s="933"/>
      <c r="FJ17" s="933"/>
      <c r="FK17" s="933"/>
      <c r="FL17" s="933"/>
      <c r="FM17" s="933"/>
      <c r="FN17" s="933"/>
      <c r="FO17" s="933"/>
      <c r="FP17" s="933"/>
      <c r="FQ17" s="933"/>
      <c r="FR17" s="933"/>
      <c r="FS17" s="933"/>
      <c r="FT17" s="933"/>
      <c r="FU17" s="933"/>
      <c r="FV17" s="933"/>
      <c r="FW17" s="933"/>
      <c r="FX17" s="933"/>
      <c r="FY17" s="933"/>
      <c r="FZ17" s="933"/>
      <c r="GA17" s="933"/>
      <c r="GB17" s="933"/>
      <c r="GC17" s="933"/>
      <c r="GD17" s="933"/>
      <c r="GE17" s="933"/>
      <c r="GF17" s="933"/>
      <c r="GG17" s="933"/>
      <c r="GH17" s="933"/>
      <c r="GI17" s="933"/>
      <c r="GJ17" s="933"/>
      <c r="GK17" s="933"/>
      <c r="GL17" s="933"/>
      <c r="GM17" s="933"/>
      <c r="GN17" s="933"/>
      <c r="GO17" s="933"/>
      <c r="GP17" s="933"/>
      <c r="GQ17" s="933"/>
      <c r="GR17" s="933"/>
      <c r="GS17" s="933"/>
      <c r="GT17" s="933"/>
      <c r="GU17" s="933"/>
      <c r="GV17" s="933"/>
      <c r="GW17" s="933"/>
      <c r="GX17" s="933"/>
      <c r="GY17" s="933"/>
      <c r="GZ17" s="933"/>
      <c r="HA17" s="933"/>
      <c r="HB17" s="933"/>
      <c r="HC17" s="933"/>
      <c r="HD17" s="933"/>
      <c r="HE17" s="933"/>
      <c r="HF17" s="933"/>
      <c r="HG17" s="933"/>
      <c r="HH17" s="933"/>
      <c r="HI17" s="933"/>
      <c r="HJ17" s="933"/>
      <c r="HK17" s="933"/>
      <c r="HL17" s="933"/>
      <c r="HM17" s="933"/>
      <c r="HN17" s="933"/>
      <c r="HO17" s="933"/>
      <c r="HP17" s="933"/>
      <c r="HQ17" s="933"/>
      <c r="HR17" s="933"/>
      <c r="HS17" s="933"/>
      <c r="HT17" s="933"/>
      <c r="HU17" s="933"/>
      <c r="HV17" s="933"/>
      <c r="HW17" s="933"/>
      <c r="HX17" s="933"/>
      <c r="HY17" s="933"/>
      <c r="HZ17" s="933"/>
      <c r="IA17" s="933"/>
      <c r="IB17" s="933"/>
      <c r="IC17" s="933"/>
      <c r="ID17" s="933"/>
      <c r="IE17" s="933"/>
      <c r="IF17" s="933"/>
      <c r="IG17" s="933"/>
      <c r="IH17" s="933"/>
      <c r="II17" s="933"/>
      <c r="IJ17" s="933"/>
      <c r="IK17" s="933"/>
      <c r="IL17" s="933"/>
      <c r="IM17" s="933"/>
      <c r="IN17" s="933"/>
      <c r="IO17" s="933"/>
      <c r="IP17" s="933"/>
      <c r="IQ17" s="933"/>
      <c r="IR17" s="933"/>
      <c r="IS17" s="933"/>
      <c r="IT17" s="933"/>
      <c r="IU17" s="933"/>
      <c r="IV17" s="933"/>
      <c r="IW17" s="933"/>
      <c r="IX17" s="933"/>
      <c r="IY17" s="933"/>
      <c r="IZ17" s="933"/>
      <c r="JA17" s="933"/>
      <c r="JB17" s="933"/>
      <c r="JC17" s="933"/>
      <c r="JD17" s="933"/>
      <c r="JE17" s="933"/>
      <c r="JF17" s="933"/>
      <c r="JG17" s="933"/>
      <c r="JH17" s="933"/>
      <c r="JI17" s="933"/>
      <c r="JJ17" s="933"/>
      <c r="JK17" s="933"/>
      <c r="JL17" s="933"/>
      <c r="JM17" s="933"/>
      <c r="JN17" s="933"/>
      <c r="JO17" s="933"/>
      <c r="JP17" s="933"/>
      <c r="JQ17" s="933"/>
      <c r="JR17" s="933"/>
      <c r="JS17" s="933"/>
      <c r="JT17" s="933"/>
      <c r="JU17" s="933"/>
      <c r="JV17" s="933"/>
      <c r="JW17" s="933"/>
      <c r="JX17" s="933"/>
      <c r="JY17" s="933"/>
      <c r="JZ17" s="933"/>
      <c r="KA17" s="933"/>
      <c r="KB17" s="933"/>
      <c r="KC17" s="933"/>
      <c r="KD17" s="933"/>
      <c r="KE17" s="933"/>
      <c r="KF17" s="933"/>
      <c r="KG17" s="933"/>
      <c r="KH17" s="933"/>
      <c r="KI17" s="933"/>
      <c r="KJ17" s="933"/>
      <c r="KK17" s="933"/>
      <c r="KL17" s="933"/>
      <c r="KM17" s="933"/>
      <c r="KN17" s="933"/>
      <c r="KO17" s="933"/>
      <c r="KP17" s="933"/>
      <c r="KQ17" s="933"/>
      <c r="KR17" s="933"/>
      <c r="KS17" s="933"/>
      <c r="KT17" s="933"/>
      <c r="KU17" s="933"/>
      <c r="KV17" s="933"/>
      <c r="KW17" s="933"/>
      <c r="KX17" s="933"/>
      <c r="KY17" s="933"/>
      <c r="KZ17" s="933"/>
      <c r="LA17" s="933"/>
      <c r="LB17" s="933"/>
      <c r="LC17" s="933"/>
      <c r="LD17" s="933"/>
      <c r="LE17" s="933"/>
      <c r="LF17" s="933"/>
      <c r="LG17" s="933"/>
      <c r="LH17" s="933"/>
      <c r="LI17" s="933"/>
      <c r="LJ17" s="933"/>
      <c r="LK17" s="933"/>
      <c r="LL17" s="933"/>
      <c r="LM17" s="933"/>
      <c r="LN17" s="933"/>
      <c r="LO17" s="933"/>
      <c r="LP17" s="933"/>
      <c r="LQ17" s="933"/>
      <c r="LR17" s="933"/>
      <c r="LS17" s="933"/>
      <c r="LT17" s="933"/>
      <c r="LU17" s="933"/>
      <c r="LV17" s="933"/>
      <c r="LW17" s="933"/>
      <c r="LX17" s="933"/>
      <c r="LY17" s="933"/>
      <c r="LZ17" s="933"/>
      <c r="MA17" s="933"/>
      <c r="MB17" s="933"/>
      <c r="MC17" s="933"/>
      <c r="MD17" s="933"/>
      <c r="ME17" s="933"/>
      <c r="MF17" s="933"/>
      <c r="MG17" s="933"/>
      <c r="MH17" s="933"/>
      <c r="MI17" s="933"/>
      <c r="MJ17" s="933"/>
      <c r="MK17" s="933"/>
      <c r="ML17" s="933"/>
      <c r="MM17" s="933"/>
      <c r="MN17" s="933"/>
      <c r="MO17" s="933"/>
      <c r="MP17" s="933"/>
      <c r="MQ17" s="933"/>
      <c r="MR17" s="933"/>
      <c r="MS17" s="933"/>
      <c r="MT17" s="933"/>
      <c r="MU17" s="933"/>
      <c r="MV17" s="933"/>
      <c r="MW17" s="933"/>
      <c r="MX17" s="933"/>
      <c r="MY17" s="933"/>
      <c r="MZ17" s="933"/>
      <c r="NA17" s="933"/>
      <c r="NB17" s="933"/>
      <c r="NC17" s="933"/>
      <c r="ND17" s="933"/>
      <c r="NE17" s="933"/>
      <c r="NF17" s="933"/>
      <c r="NG17" s="933"/>
      <c r="NH17" s="933"/>
      <c r="NI17" s="933"/>
      <c r="NJ17" s="933"/>
      <c r="NK17" s="933"/>
      <c r="NL17" s="933"/>
      <c r="NM17" s="933"/>
      <c r="NN17" s="933"/>
      <c r="NO17" s="933"/>
      <c r="NP17" s="933"/>
      <c r="NQ17" s="933"/>
      <c r="NR17" s="933"/>
      <c r="NS17" s="933"/>
      <c r="NT17" s="933"/>
      <c r="NU17" s="933"/>
      <c r="NV17" s="933"/>
      <c r="NW17" s="933"/>
      <c r="NX17" s="933"/>
      <c r="NY17" s="933"/>
      <c r="NZ17" s="933"/>
      <c r="OA17" s="933"/>
      <c r="OB17" s="933"/>
      <c r="OC17" s="933"/>
      <c r="OD17" s="933"/>
      <c r="OE17" s="933"/>
      <c r="OF17" s="933"/>
      <c r="OG17" s="933"/>
      <c r="OH17" s="933"/>
      <c r="OI17" s="933"/>
      <c r="OJ17" s="933"/>
      <c r="OK17" s="933"/>
      <c r="OL17" s="933"/>
      <c r="OM17" s="933"/>
      <c r="ON17" s="933"/>
      <c r="OO17" s="933"/>
      <c r="OP17" s="933"/>
      <c r="OQ17" s="933"/>
      <c r="OR17" s="933"/>
      <c r="OS17" s="933"/>
      <c r="OT17" s="933"/>
      <c r="OU17" s="933"/>
      <c r="OV17" s="933"/>
      <c r="OW17" s="933"/>
      <c r="OX17" s="933"/>
      <c r="OY17" s="933"/>
      <c r="OZ17" s="933"/>
      <c r="PA17" s="933"/>
      <c r="PB17" s="933"/>
      <c r="PC17" s="933"/>
      <c r="PD17" s="933"/>
      <c r="PE17" s="933"/>
      <c r="PF17" s="933"/>
      <c r="PG17" s="933"/>
      <c r="PH17" s="933"/>
      <c r="PI17" s="933"/>
      <c r="PJ17" s="933"/>
      <c r="PK17" s="933"/>
      <c r="PL17" s="933"/>
      <c r="PM17" s="933"/>
      <c r="PN17" s="933"/>
      <c r="PO17" s="933"/>
      <c r="PP17" s="933"/>
      <c r="PQ17" s="933"/>
      <c r="PR17" s="933"/>
      <c r="PS17" s="933"/>
      <c r="PT17" s="933"/>
      <c r="PU17" s="933"/>
      <c r="PV17" s="933"/>
      <c r="PW17" s="933"/>
      <c r="PX17" s="933"/>
      <c r="PY17" s="933"/>
      <c r="PZ17" s="933"/>
      <c r="QA17" s="933"/>
      <c r="QB17" s="933"/>
      <c r="QC17" s="933"/>
      <c r="QD17" s="933"/>
      <c r="QE17" s="933"/>
      <c r="QF17" s="933"/>
      <c r="QG17" s="933"/>
      <c r="QH17" s="933"/>
      <c r="QI17" s="933"/>
      <c r="QJ17" s="933"/>
      <c r="QK17" s="933"/>
      <c r="QL17" s="933"/>
      <c r="QM17" s="933"/>
      <c r="QN17" s="933"/>
      <c r="QO17" s="933"/>
      <c r="QP17" s="933"/>
      <c r="QQ17" s="933"/>
      <c r="QR17" s="933"/>
      <c r="QS17" s="933"/>
      <c r="QT17" s="933"/>
      <c r="QU17" s="933"/>
      <c r="QV17" s="933"/>
      <c r="QW17" s="933"/>
      <c r="QX17" s="933"/>
      <c r="QY17" s="933"/>
      <c r="QZ17" s="933"/>
      <c r="RA17" s="933"/>
      <c r="RB17" s="933"/>
      <c r="RC17" s="933"/>
      <c r="RD17" s="933"/>
      <c r="RE17" s="933"/>
      <c r="RF17" s="933"/>
      <c r="RG17" s="933"/>
      <c r="RH17" s="933"/>
      <c r="RI17" s="933"/>
      <c r="RJ17" s="933"/>
      <c r="RK17" s="933"/>
      <c r="RL17" s="933"/>
      <c r="RM17" s="933"/>
      <c r="RN17" s="933"/>
      <c r="RO17" s="933"/>
      <c r="RP17" s="933"/>
      <c r="RQ17" s="933"/>
      <c r="RR17" s="933"/>
      <c r="RS17" s="933"/>
      <c r="RT17" s="933"/>
      <c r="RU17" s="933"/>
      <c r="RV17" s="933"/>
      <c r="RW17" s="933"/>
      <c r="RX17" s="933"/>
      <c r="RY17" s="933"/>
      <c r="RZ17" s="933"/>
      <c r="SA17" s="933"/>
      <c r="SB17" s="933"/>
      <c r="SC17" s="933"/>
      <c r="SD17" s="933"/>
      <c r="SE17" s="933"/>
      <c r="SF17" s="933"/>
      <c r="SG17" s="933"/>
      <c r="SH17" s="933"/>
      <c r="SI17" s="933"/>
      <c r="SJ17" s="933"/>
      <c r="SK17" s="933"/>
      <c r="SL17" s="933"/>
      <c r="SM17" s="933"/>
      <c r="SN17" s="933"/>
      <c r="SO17" s="933"/>
      <c r="SP17" s="933"/>
      <c r="SQ17" s="933"/>
      <c r="SR17" s="933"/>
      <c r="SS17" s="933"/>
      <c r="ST17" s="933"/>
      <c r="SU17" s="933"/>
      <c r="SV17" s="933"/>
      <c r="SW17" s="933"/>
      <c r="SX17" s="933"/>
      <c r="SY17" s="933"/>
      <c r="SZ17" s="933"/>
      <c r="TA17" s="933"/>
      <c r="TB17" s="933"/>
      <c r="TC17" s="933"/>
      <c r="TD17" s="933"/>
      <c r="TE17" s="933"/>
      <c r="TF17" s="933"/>
      <c r="TG17" s="933"/>
      <c r="TH17" s="933"/>
      <c r="TI17" s="933"/>
      <c r="TJ17" s="933"/>
      <c r="TK17" s="933"/>
      <c r="TL17" s="933"/>
      <c r="TM17" s="933"/>
      <c r="TN17" s="933"/>
      <c r="TO17" s="933"/>
      <c r="TP17" s="933"/>
      <c r="TQ17" s="933"/>
      <c r="TR17" s="933"/>
      <c r="TS17" s="933"/>
      <c r="TT17" s="933"/>
      <c r="TU17" s="933"/>
      <c r="TV17" s="933"/>
      <c r="TW17" s="933"/>
      <c r="TX17" s="933"/>
      <c r="TY17" s="933"/>
      <c r="TZ17" s="933"/>
      <c r="UA17" s="933"/>
      <c r="UB17" s="933"/>
      <c r="UC17" s="933"/>
      <c r="UD17" s="933"/>
      <c r="UE17" s="933"/>
      <c r="UF17" s="933"/>
      <c r="UG17" s="933"/>
      <c r="UH17" s="933"/>
      <c r="UI17" s="933"/>
      <c r="UJ17" s="933"/>
      <c r="UK17" s="933"/>
      <c r="UL17" s="933"/>
      <c r="UM17" s="933"/>
      <c r="UN17" s="933"/>
      <c r="UO17" s="933"/>
      <c r="UP17" s="933"/>
      <c r="UQ17" s="933"/>
      <c r="UR17" s="933"/>
      <c r="US17" s="933"/>
      <c r="UT17" s="933"/>
      <c r="UU17" s="933"/>
      <c r="UV17" s="933"/>
      <c r="UW17" s="933"/>
      <c r="UX17" s="933"/>
      <c r="UY17" s="933"/>
      <c r="UZ17" s="933"/>
      <c r="VA17" s="933"/>
      <c r="VB17" s="933"/>
      <c r="VC17" s="933"/>
      <c r="VD17" s="933"/>
      <c r="VE17" s="933"/>
      <c r="VF17" s="933"/>
      <c r="VG17" s="933"/>
      <c r="VH17" s="933"/>
      <c r="VI17" s="933"/>
      <c r="VJ17" s="933"/>
      <c r="VK17" s="933"/>
      <c r="VL17" s="933"/>
      <c r="VM17" s="933"/>
      <c r="VN17" s="933"/>
      <c r="VO17" s="933"/>
      <c r="VP17" s="933"/>
      <c r="VQ17" s="933"/>
      <c r="VR17" s="933"/>
      <c r="VS17" s="933"/>
      <c r="VT17" s="933"/>
      <c r="VU17" s="933"/>
      <c r="VV17" s="933"/>
      <c r="VW17" s="933"/>
      <c r="VX17" s="933"/>
      <c r="VY17" s="933"/>
      <c r="VZ17" s="933"/>
      <c r="WA17" s="933"/>
      <c r="WB17" s="933"/>
      <c r="WC17" s="933"/>
      <c r="WD17" s="933"/>
      <c r="WE17" s="933"/>
      <c r="WF17" s="933"/>
      <c r="WG17" s="933"/>
      <c r="WH17" s="933"/>
      <c r="WI17" s="933"/>
      <c r="WJ17" s="933"/>
      <c r="WK17" s="933"/>
      <c r="WL17" s="933"/>
      <c r="WM17" s="933"/>
      <c r="WN17" s="933"/>
      <c r="WO17" s="933"/>
      <c r="WP17" s="933"/>
      <c r="WQ17" s="933"/>
      <c r="WR17" s="933"/>
      <c r="WS17" s="933"/>
      <c r="WT17" s="933"/>
      <c r="WU17" s="933"/>
      <c r="WV17" s="933"/>
      <c r="WW17" s="933"/>
      <c r="WX17" s="933"/>
      <c r="WY17" s="933"/>
      <c r="WZ17" s="933"/>
      <c r="XA17" s="933"/>
      <c r="XB17" s="933"/>
      <c r="XC17" s="933"/>
      <c r="XD17" s="933"/>
      <c r="XE17" s="933"/>
      <c r="XF17" s="933"/>
      <c r="XG17" s="933"/>
      <c r="XH17" s="933"/>
      <c r="XI17" s="933"/>
      <c r="XJ17" s="933"/>
      <c r="XK17" s="933"/>
      <c r="XL17" s="933"/>
      <c r="XM17" s="933"/>
      <c r="XN17" s="933"/>
      <c r="XO17" s="933"/>
      <c r="XP17" s="933"/>
      <c r="XQ17" s="933"/>
      <c r="XR17" s="933"/>
      <c r="XS17" s="933"/>
      <c r="XT17" s="933"/>
      <c r="XU17" s="933"/>
      <c r="XV17" s="933"/>
      <c r="XW17" s="933"/>
      <c r="XX17" s="933"/>
      <c r="XY17" s="933"/>
      <c r="XZ17" s="933"/>
      <c r="YA17" s="933"/>
      <c r="YB17" s="933"/>
      <c r="YC17" s="933"/>
      <c r="YD17" s="933"/>
      <c r="YE17" s="933"/>
      <c r="YF17" s="933"/>
      <c r="YG17" s="933"/>
      <c r="YH17" s="933"/>
      <c r="YI17" s="933"/>
      <c r="YJ17" s="933"/>
      <c r="YK17" s="933"/>
      <c r="YL17" s="933"/>
      <c r="YM17" s="933"/>
      <c r="YN17" s="933"/>
      <c r="YO17" s="933"/>
      <c r="YP17" s="933"/>
      <c r="YQ17" s="933"/>
      <c r="YR17" s="933"/>
      <c r="YS17" s="933"/>
      <c r="YT17" s="933"/>
      <c r="YU17" s="933"/>
      <c r="YV17" s="933"/>
      <c r="YW17" s="933"/>
      <c r="YX17" s="933"/>
      <c r="YY17" s="933"/>
      <c r="YZ17" s="933"/>
      <c r="ZA17" s="933"/>
      <c r="ZB17" s="933"/>
      <c r="ZC17" s="933"/>
      <c r="ZD17" s="933"/>
      <c r="ZE17" s="933"/>
      <c r="ZF17" s="933"/>
      <c r="ZG17" s="933"/>
      <c r="ZH17" s="933"/>
      <c r="ZI17" s="933"/>
      <c r="ZJ17" s="933"/>
      <c r="ZK17" s="933"/>
      <c r="ZL17" s="933"/>
      <c r="ZM17" s="933"/>
      <c r="ZN17" s="933"/>
      <c r="ZO17" s="933"/>
      <c r="ZP17" s="933"/>
      <c r="ZQ17" s="933"/>
      <c r="ZR17" s="933"/>
      <c r="ZS17" s="933"/>
      <c r="ZT17" s="933"/>
      <c r="ZU17" s="933"/>
      <c r="ZV17" s="933"/>
      <c r="ZW17" s="933"/>
      <c r="ZX17" s="933"/>
      <c r="ZY17" s="933"/>
      <c r="ZZ17" s="933"/>
      <c r="AAA17" s="933"/>
      <c r="AAB17" s="933"/>
      <c r="AAC17" s="933"/>
      <c r="AAD17" s="933"/>
      <c r="AAE17" s="933"/>
      <c r="AAF17" s="933"/>
      <c r="AAG17" s="933"/>
      <c r="AAH17" s="933"/>
      <c r="AAI17" s="933"/>
      <c r="AAJ17" s="933"/>
      <c r="AAK17" s="933"/>
      <c r="AAL17" s="933"/>
      <c r="AAM17" s="933"/>
      <c r="AAN17" s="933"/>
      <c r="AAO17" s="933"/>
      <c r="AAP17" s="933"/>
      <c r="AAQ17" s="933"/>
      <c r="AAR17" s="933"/>
      <c r="AAS17" s="933"/>
      <c r="AAT17" s="933"/>
      <c r="AAU17" s="933"/>
      <c r="AAV17" s="933"/>
      <c r="AAW17" s="933"/>
      <c r="AAX17" s="933"/>
      <c r="AAY17" s="933"/>
      <c r="AAZ17" s="933"/>
      <c r="ABA17" s="933"/>
      <c r="ABB17" s="933"/>
      <c r="ABC17" s="933"/>
      <c r="ABD17" s="933"/>
      <c r="ABE17" s="933"/>
      <c r="ABF17" s="933"/>
      <c r="ABG17" s="933"/>
      <c r="ABH17" s="933"/>
      <c r="ABI17" s="933"/>
      <c r="ABJ17" s="933"/>
      <c r="ABK17" s="933"/>
      <c r="ABL17" s="933"/>
      <c r="ABM17" s="933"/>
      <c r="ABN17" s="933"/>
      <c r="ABO17" s="933"/>
      <c r="ABP17" s="933"/>
      <c r="ABQ17" s="933"/>
      <c r="ABR17" s="933"/>
      <c r="ABS17" s="933"/>
      <c r="ABT17" s="933"/>
      <c r="ABU17" s="933"/>
      <c r="ABV17" s="933"/>
      <c r="ABW17" s="933"/>
      <c r="ABX17" s="933"/>
      <c r="ABY17" s="933"/>
      <c r="ABZ17" s="933"/>
      <c r="ACA17" s="933"/>
      <c r="ACB17" s="933"/>
      <c r="ACC17" s="933"/>
      <c r="ACD17" s="933"/>
      <c r="ACE17" s="933"/>
      <c r="ACF17" s="933"/>
      <c r="ACG17" s="933"/>
      <c r="ACH17" s="933"/>
      <c r="ACI17" s="933"/>
      <c r="ACJ17" s="933"/>
      <c r="ACK17" s="933"/>
      <c r="ACL17" s="933"/>
      <c r="ACM17" s="933"/>
      <c r="ACN17" s="933"/>
      <c r="ACO17" s="933"/>
      <c r="ACP17" s="933"/>
      <c r="ACQ17" s="933"/>
      <c r="ACR17" s="933"/>
      <c r="ACS17" s="933"/>
      <c r="ACT17" s="933"/>
      <c r="ACU17" s="933"/>
      <c r="ACV17" s="933"/>
      <c r="ACW17" s="933"/>
      <c r="ACX17" s="933"/>
      <c r="ACY17" s="933"/>
      <c r="ACZ17" s="933"/>
      <c r="ADA17" s="933"/>
      <c r="ADB17" s="933"/>
      <c r="ADC17" s="933"/>
      <c r="ADD17" s="933"/>
      <c r="ADE17" s="933"/>
      <c r="ADF17" s="933"/>
      <c r="ADG17" s="933"/>
      <c r="ADH17" s="933"/>
      <c r="ADI17" s="933"/>
      <c r="ADJ17" s="933"/>
      <c r="ADK17" s="933"/>
      <c r="ADL17" s="933"/>
      <c r="ADM17" s="933"/>
      <c r="ADN17" s="933"/>
      <c r="ADO17" s="933"/>
      <c r="ADP17" s="933"/>
      <c r="ADQ17" s="933"/>
      <c r="ADR17" s="933"/>
      <c r="ADS17" s="933"/>
      <c r="ADT17" s="933"/>
      <c r="ADU17" s="933"/>
      <c r="ADV17" s="933"/>
      <c r="ADW17" s="933"/>
      <c r="ADX17" s="933"/>
      <c r="ADY17" s="933"/>
      <c r="ADZ17" s="933"/>
      <c r="AEA17" s="933"/>
      <c r="AEB17" s="933"/>
      <c r="AEC17" s="933"/>
      <c r="AED17" s="933"/>
      <c r="AEE17" s="933"/>
      <c r="AEF17" s="933"/>
      <c r="AEG17" s="933"/>
      <c r="AEH17" s="933"/>
      <c r="AEI17" s="933"/>
      <c r="AEJ17" s="933"/>
      <c r="AEK17" s="933"/>
      <c r="AEL17" s="933"/>
      <c r="AEM17" s="933"/>
      <c r="AEN17" s="933"/>
      <c r="AEO17" s="933"/>
      <c r="AEP17" s="933"/>
      <c r="AEQ17" s="933"/>
      <c r="AER17" s="933"/>
      <c r="AES17" s="933"/>
      <c r="AET17" s="933"/>
      <c r="AEU17" s="933"/>
      <c r="AEV17" s="933"/>
      <c r="AEW17" s="933"/>
      <c r="AEX17" s="933"/>
      <c r="AEY17" s="933"/>
      <c r="AEZ17" s="933"/>
      <c r="AFA17" s="933"/>
      <c r="AFB17" s="933"/>
      <c r="AFC17" s="933"/>
      <c r="AFD17" s="933"/>
      <c r="AFE17" s="933"/>
      <c r="AFF17" s="933"/>
      <c r="AFG17" s="933"/>
      <c r="AFH17" s="933"/>
      <c r="AFI17" s="933"/>
      <c r="AFJ17" s="933"/>
      <c r="AFK17" s="933"/>
      <c r="AFL17" s="933"/>
      <c r="AFM17" s="933"/>
      <c r="AFN17" s="933"/>
      <c r="AFO17" s="933"/>
      <c r="AFP17" s="933"/>
      <c r="AFQ17" s="933"/>
      <c r="AFR17" s="933"/>
      <c r="AFS17" s="933"/>
      <c r="AFT17" s="933"/>
      <c r="AFU17" s="933"/>
      <c r="AFV17" s="933"/>
      <c r="AFW17" s="933"/>
      <c r="AFX17" s="933"/>
      <c r="AFY17" s="933"/>
      <c r="AFZ17" s="933"/>
      <c r="AGA17" s="933"/>
      <c r="AGB17" s="933"/>
      <c r="AGC17" s="933"/>
      <c r="AGD17" s="933"/>
      <c r="AGE17" s="933"/>
      <c r="AGF17" s="933"/>
      <c r="AGG17" s="933"/>
      <c r="AGH17" s="933"/>
      <c r="AGI17" s="933"/>
      <c r="AGJ17" s="933"/>
      <c r="AGK17" s="933"/>
      <c r="AGL17" s="933"/>
      <c r="AGM17" s="933"/>
      <c r="AGN17" s="933"/>
      <c r="AGO17" s="933"/>
      <c r="AGP17" s="933"/>
      <c r="AGQ17" s="933"/>
      <c r="AGR17" s="933"/>
      <c r="AGS17" s="933"/>
      <c r="AGT17" s="933"/>
      <c r="AGU17" s="933"/>
      <c r="AGV17" s="933"/>
      <c r="AGW17" s="933"/>
      <c r="AGX17" s="933"/>
      <c r="AGY17" s="933"/>
      <c r="AGZ17" s="933"/>
      <c r="AHA17" s="933"/>
      <c r="AHB17" s="933"/>
      <c r="AHC17" s="933"/>
      <c r="AHD17" s="933"/>
      <c r="AHE17" s="933"/>
      <c r="AHF17" s="933"/>
      <c r="AHG17" s="933"/>
      <c r="AHH17" s="933"/>
      <c r="AHI17" s="933"/>
      <c r="AHJ17" s="933"/>
      <c r="AHK17" s="933"/>
      <c r="AHL17" s="933"/>
      <c r="AHM17" s="933"/>
      <c r="AHN17" s="933"/>
      <c r="AHO17" s="933"/>
      <c r="AHP17" s="933"/>
      <c r="AHQ17" s="933"/>
      <c r="AHR17" s="933"/>
      <c r="AHS17" s="933"/>
      <c r="AHT17" s="933"/>
      <c r="AHU17" s="933"/>
      <c r="AHV17" s="933"/>
      <c r="AHW17" s="933"/>
      <c r="AHX17" s="933"/>
      <c r="AHY17" s="933"/>
      <c r="AHZ17" s="933"/>
      <c r="AIA17" s="933"/>
      <c r="AIB17" s="933"/>
      <c r="AIC17" s="933"/>
      <c r="AID17" s="933"/>
      <c r="AIE17" s="933"/>
      <c r="AIF17" s="933"/>
      <c r="AIG17" s="933"/>
      <c r="AIH17" s="933"/>
      <c r="AII17" s="933"/>
      <c r="AIJ17" s="933"/>
      <c r="AIK17" s="933"/>
      <c r="AIL17" s="933"/>
      <c r="AIM17" s="933"/>
      <c r="AIN17" s="933"/>
      <c r="AIO17" s="933"/>
      <c r="AIP17" s="933"/>
      <c r="AIQ17" s="933"/>
      <c r="AIR17" s="933"/>
      <c r="AIS17" s="933"/>
      <c r="AIT17" s="933"/>
      <c r="AIU17" s="933"/>
      <c r="AIV17" s="933"/>
      <c r="AIW17" s="933"/>
      <c r="AIX17" s="933"/>
      <c r="AIY17" s="933"/>
      <c r="AIZ17" s="933"/>
      <c r="AJA17" s="933"/>
      <c r="AJB17" s="933"/>
      <c r="AJC17" s="933"/>
      <c r="AJD17" s="933"/>
      <c r="AJE17" s="933"/>
      <c r="AJF17" s="933"/>
      <c r="AJG17" s="933"/>
      <c r="AJH17" s="933"/>
      <c r="AJI17" s="933"/>
      <c r="AJJ17" s="933"/>
      <c r="AJK17" s="933"/>
      <c r="AJL17" s="933"/>
      <c r="AJM17" s="933"/>
      <c r="AJN17" s="933"/>
      <c r="AJO17" s="933"/>
      <c r="AJP17" s="933"/>
      <c r="AJQ17" s="933"/>
      <c r="AJR17" s="933"/>
      <c r="AJS17" s="933"/>
      <c r="AJT17" s="933"/>
      <c r="AJU17" s="933"/>
      <c r="AJV17" s="933"/>
      <c r="AJW17" s="933"/>
      <c r="AJX17" s="933"/>
      <c r="AJY17" s="933"/>
      <c r="AJZ17" s="933"/>
      <c r="AKA17" s="933"/>
      <c r="AKB17" s="933"/>
      <c r="AKC17" s="933"/>
      <c r="AKD17" s="933"/>
      <c r="AKE17" s="933"/>
      <c r="AKF17" s="933"/>
      <c r="AKG17" s="933"/>
      <c r="AKH17" s="933"/>
      <c r="AKI17" s="933"/>
      <c r="AKJ17" s="933"/>
      <c r="AKK17" s="933"/>
      <c r="AKL17" s="933"/>
      <c r="AKM17" s="933"/>
      <c r="AKN17" s="933"/>
      <c r="AKO17" s="933"/>
      <c r="AKP17" s="933"/>
      <c r="AKQ17" s="933"/>
      <c r="AKR17" s="933"/>
      <c r="AKS17" s="933"/>
      <c r="AKT17" s="933"/>
      <c r="AKU17" s="933"/>
      <c r="AKV17" s="933"/>
      <c r="AKW17" s="933"/>
      <c r="AKX17" s="933"/>
      <c r="AKY17" s="933"/>
      <c r="AKZ17" s="933"/>
      <c r="ALA17" s="933"/>
      <c r="ALB17" s="933"/>
      <c r="ALC17" s="933"/>
      <c r="ALD17" s="933"/>
      <c r="ALE17" s="933"/>
      <c r="ALF17" s="933"/>
      <c r="ALG17" s="933"/>
      <c r="ALH17" s="933"/>
      <c r="ALI17" s="933"/>
      <c r="ALJ17" s="933"/>
      <c r="ALK17" s="933"/>
      <c r="ALL17" s="933"/>
      <c r="ALM17" s="933"/>
      <c r="ALN17" s="933"/>
      <c r="ALO17" s="933"/>
      <c r="ALP17" s="933"/>
      <c r="ALQ17" s="933"/>
      <c r="ALR17" s="933"/>
      <c r="ALS17" s="933"/>
      <c r="ALT17" s="933"/>
      <c r="ALU17" s="933"/>
      <c r="ALV17" s="933"/>
      <c r="ALW17" s="933"/>
      <c r="ALX17" s="933"/>
      <c r="ALY17" s="933"/>
      <c r="ALZ17" s="933"/>
      <c r="AMA17" s="933"/>
      <c r="AMB17" s="933"/>
      <c r="AMC17" s="933"/>
      <c r="AMD17" s="933"/>
      <c r="AME17" s="933"/>
      <c r="AMF17" s="933"/>
      <c r="AMG17" s="933"/>
      <c r="AMH17" s="933"/>
      <c r="AMI17" s="933"/>
      <c r="AMJ17" s="933"/>
      <c r="AMK17" s="933"/>
      <c r="AML17" s="933"/>
      <c r="AMM17" s="933"/>
      <c r="AMN17" s="933"/>
      <c r="AMO17" s="933"/>
      <c r="AMP17" s="933"/>
      <c r="AMQ17" s="933"/>
      <c r="AMR17" s="933"/>
      <c r="AMS17" s="933"/>
      <c r="AMT17" s="933"/>
      <c r="AMU17" s="933"/>
      <c r="AMV17" s="933"/>
      <c r="AMW17" s="933"/>
      <c r="AMX17" s="933"/>
      <c r="AMY17" s="933"/>
      <c r="AMZ17" s="933"/>
      <c r="ANA17" s="933"/>
      <c r="ANB17" s="933"/>
      <c r="ANC17" s="933"/>
      <c r="AND17" s="933"/>
      <c r="ANE17" s="933"/>
      <c r="ANF17" s="933"/>
      <c r="ANG17" s="933"/>
      <c r="ANH17" s="933"/>
      <c r="ANI17" s="933"/>
      <c r="ANJ17" s="933"/>
      <c r="ANK17" s="933"/>
      <c r="ANL17" s="933"/>
      <c r="ANM17" s="933"/>
      <c r="ANN17" s="933"/>
      <c r="ANO17" s="933"/>
      <c r="ANP17" s="933"/>
      <c r="ANQ17" s="933"/>
      <c r="ANR17" s="933"/>
      <c r="ANS17" s="933"/>
      <c r="ANT17" s="933"/>
      <c r="ANU17" s="933"/>
      <c r="ANV17" s="933"/>
      <c r="ANW17" s="933"/>
      <c r="ANX17" s="933"/>
      <c r="ANY17" s="933"/>
      <c r="ANZ17" s="933"/>
      <c r="AOA17" s="933"/>
      <c r="AOB17" s="933"/>
      <c r="AOC17" s="933"/>
      <c r="AOD17" s="933"/>
      <c r="AOE17" s="933"/>
      <c r="AOF17" s="933"/>
      <c r="AOG17" s="933"/>
      <c r="AOH17" s="933"/>
      <c r="AOI17" s="933"/>
      <c r="AOJ17" s="933"/>
      <c r="AOK17" s="933"/>
      <c r="AOL17" s="933"/>
      <c r="AOM17" s="933"/>
      <c r="AON17" s="933"/>
      <c r="AOO17" s="933"/>
      <c r="AOP17" s="933"/>
      <c r="AOQ17" s="933"/>
      <c r="AOR17" s="933"/>
      <c r="AOS17" s="933"/>
      <c r="AOT17" s="933"/>
      <c r="AOU17" s="933"/>
      <c r="AOV17" s="933"/>
      <c r="AOW17" s="933"/>
      <c r="AOX17" s="933"/>
      <c r="AOY17" s="933"/>
      <c r="AOZ17" s="933"/>
      <c r="APA17" s="933"/>
      <c r="APB17" s="933"/>
      <c r="APC17" s="933"/>
      <c r="APD17" s="933"/>
      <c r="APE17" s="933"/>
      <c r="APF17" s="933"/>
      <c r="APG17" s="933"/>
      <c r="APH17" s="933"/>
      <c r="API17" s="933"/>
      <c r="APJ17" s="933"/>
      <c r="APK17" s="933"/>
      <c r="APL17" s="933"/>
      <c r="APM17" s="933"/>
      <c r="APN17" s="933"/>
      <c r="APO17" s="933"/>
      <c r="APP17" s="933"/>
      <c r="APQ17" s="933"/>
      <c r="APR17" s="933"/>
      <c r="APS17" s="933"/>
      <c r="APT17" s="933"/>
      <c r="APU17" s="933"/>
      <c r="APV17" s="933"/>
      <c r="APW17" s="933"/>
      <c r="APX17" s="933"/>
      <c r="APY17" s="933"/>
      <c r="APZ17" s="933"/>
      <c r="AQA17" s="933"/>
      <c r="AQB17" s="933"/>
      <c r="AQC17" s="933"/>
      <c r="AQD17" s="933"/>
      <c r="AQE17" s="933"/>
      <c r="AQF17" s="933"/>
      <c r="AQG17" s="933"/>
      <c r="AQH17" s="933"/>
      <c r="AQI17" s="933"/>
      <c r="AQJ17" s="933"/>
      <c r="AQK17" s="933"/>
      <c r="AQL17" s="933"/>
      <c r="AQM17" s="933"/>
      <c r="AQN17" s="933"/>
      <c r="AQO17" s="933"/>
      <c r="AQP17" s="933"/>
      <c r="AQQ17" s="933"/>
      <c r="AQR17" s="933"/>
      <c r="AQS17" s="933"/>
      <c r="AQT17" s="933"/>
      <c r="AQU17" s="933"/>
      <c r="AQV17" s="933"/>
      <c r="AQW17" s="933"/>
      <c r="AQX17" s="933"/>
      <c r="AQY17" s="933"/>
      <c r="AQZ17" s="933"/>
      <c r="ARA17" s="933"/>
      <c r="ARB17" s="933"/>
      <c r="ARC17" s="933"/>
      <c r="ARD17" s="933"/>
      <c r="ARE17" s="933"/>
      <c r="ARF17" s="933"/>
      <c r="ARG17" s="933"/>
      <c r="ARH17" s="933"/>
      <c r="ARI17" s="933"/>
      <c r="ARJ17" s="933"/>
      <c r="ARK17" s="933"/>
      <c r="ARL17" s="933"/>
      <c r="ARM17" s="933"/>
      <c r="ARN17" s="933"/>
      <c r="ARO17" s="933"/>
      <c r="ARP17" s="933"/>
      <c r="ARQ17" s="933"/>
      <c r="ARR17" s="933"/>
      <c r="ARS17" s="933"/>
      <c r="ART17" s="933"/>
      <c r="ARU17" s="933"/>
      <c r="ARV17" s="933"/>
      <c r="ARW17" s="933"/>
      <c r="ARX17" s="933"/>
      <c r="ARY17" s="933"/>
      <c r="ARZ17" s="933"/>
      <c r="ASA17" s="933"/>
      <c r="ASB17" s="933"/>
      <c r="ASC17" s="933"/>
      <c r="ASD17" s="933"/>
      <c r="ASE17" s="933"/>
      <c r="ASF17" s="933"/>
      <c r="ASG17" s="933"/>
      <c r="ASH17" s="933"/>
      <c r="ASI17" s="933"/>
      <c r="ASJ17" s="933"/>
      <c r="ASK17" s="933"/>
      <c r="ASL17" s="933"/>
      <c r="ASM17" s="933"/>
      <c r="ASN17" s="933"/>
      <c r="ASO17" s="933"/>
      <c r="ASP17" s="933"/>
      <c r="ASQ17" s="933"/>
      <c r="ASR17" s="933"/>
      <c r="ASS17" s="933"/>
      <c r="AST17" s="933"/>
      <c r="ASU17" s="933"/>
      <c r="ASV17" s="933"/>
      <c r="ASW17" s="933"/>
      <c r="ASX17" s="933"/>
      <c r="ASY17" s="933"/>
      <c r="ASZ17" s="933"/>
      <c r="ATA17" s="933"/>
      <c r="ATB17" s="933"/>
      <c r="ATC17" s="933"/>
      <c r="ATD17" s="933"/>
      <c r="ATE17" s="933"/>
      <c r="ATF17" s="933"/>
      <c r="ATG17" s="933"/>
      <c r="ATH17" s="933"/>
      <c r="ATI17" s="933"/>
      <c r="ATJ17" s="933"/>
      <c r="ATK17" s="933"/>
      <c r="ATL17" s="933"/>
      <c r="ATM17" s="933"/>
      <c r="ATN17" s="933"/>
      <c r="ATO17" s="933"/>
      <c r="ATP17" s="933"/>
      <c r="ATQ17" s="933"/>
      <c r="ATR17" s="933"/>
      <c r="ATS17" s="933"/>
      <c r="ATT17" s="933"/>
      <c r="ATU17" s="933"/>
      <c r="ATV17" s="933"/>
      <c r="ATW17" s="933"/>
      <c r="ATX17" s="933"/>
      <c r="ATY17" s="933"/>
      <c r="ATZ17" s="933"/>
      <c r="AUA17" s="933"/>
      <c r="AUB17" s="933"/>
      <c r="AUC17" s="933"/>
      <c r="AUD17" s="933"/>
      <c r="AUE17" s="933"/>
      <c r="AUF17" s="933"/>
      <c r="AUG17" s="933"/>
      <c r="AUH17" s="933"/>
      <c r="AUI17" s="933"/>
      <c r="AUJ17" s="933"/>
      <c r="AUK17" s="933"/>
      <c r="AUL17" s="933"/>
      <c r="AUM17" s="933"/>
      <c r="AUN17" s="933"/>
      <c r="AUO17" s="933"/>
      <c r="AUP17" s="933"/>
      <c r="AUQ17" s="933"/>
      <c r="AUR17" s="933"/>
      <c r="AUS17" s="933"/>
      <c r="AUT17" s="933"/>
      <c r="AUU17" s="933"/>
      <c r="AUV17" s="933"/>
      <c r="AUW17" s="933"/>
      <c r="AUX17" s="933"/>
      <c r="AUY17" s="933"/>
      <c r="AUZ17" s="933"/>
      <c r="AVA17" s="933"/>
      <c r="AVB17" s="933"/>
      <c r="AVC17" s="933"/>
      <c r="AVD17" s="933"/>
      <c r="AVE17" s="933"/>
      <c r="AVF17" s="933"/>
      <c r="AVG17" s="933"/>
      <c r="AVH17" s="933"/>
      <c r="AVI17" s="933"/>
      <c r="AVJ17" s="933"/>
      <c r="AVK17" s="933"/>
      <c r="AVL17" s="933"/>
      <c r="AVM17" s="933"/>
      <c r="AVN17" s="933"/>
      <c r="AVO17" s="933"/>
      <c r="AVP17" s="933"/>
      <c r="AVQ17" s="933"/>
      <c r="AVR17" s="933"/>
      <c r="AVS17" s="933"/>
      <c r="AVT17" s="933"/>
      <c r="AVU17" s="933"/>
      <c r="AVV17" s="933"/>
      <c r="AVW17" s="933"/>
      <c r="AVX17" s="933"/>
      <c r="AVY17" s="933"/>
      <c r="AVZ17" s="933"/>
      <c r="AWA17" s="933"/>
      <c r="AWB17" s="933"/>
      <c r="AWC17" s="933"/>
      <c r="AWD17" s="933"/>
      <c r="AWE17" s="933"/>
      <c r="AWF17" s="933"/>
      <c r="AWG17" s="933"/>
      <c r="AWH17" s="933"/>
      <c r="AWI17" s="933"/>
      <c r="AWJ17" s="933"/>
      <c r="AWK17" s="933"/>
      <c r="AWL17" s="933"/>
      <c r="AWM17" s="933"/>
      <c r="AWN17" s="933"/>
      <c r="AWO17" s="933"/>
      <c r="AWP17" s="933"/>
      <c r="AWQ17" s="933"/>
      <c r="AWR17" s="933"/>
      <c r="AWS17" s="933"/>
      <c r="AWT17" s="933"/>
      <c r="AWU17" s="933"/>
      <c r="AWV17" s="933"/>
      <c r="AWW17" s="933"/>
      <c r="AWX17" s="933"/>
      <c r="AWY17" s="933"/>
      <c r="AWZ17" s="933"/>
      <c r="AXA17" s="933"/>
      <c r="AXB17" s="933"/>
      <c r="AXC17" s="933"/>
      <c r="AXD17" s="933"/>
      <c r="AXE17" s="933"/>
      <c r="AXF17" s="933"/>
      <c r="AXG17" s="933"/>
      <c r="AXH17" s="933"/>
      <c r="AXI17" s="933"/>
      <c r="AXJ17" s="933"/>
      <c r="AXK17" s="933"/>
      <c r="AXL17" s="933"/>
      <c r="AXM17" s="933"/>
      <c r="AXN17" s="933"/>
      <c r="AXO17" s="933"/>
      <c r="AXP17" s="933"/>
      <c r="AXQ17" s="933"/>
      <c r="AXR17" s="933"/>
      <c r="AXS17" s="933"/>
      <c r="AXT17" s="933"/>
      <c r="AXU17" s="933"/>
      <c r="AXV17" s="933"/>
      <c r="AXW17" s="933"/>
      <c r="AXX17" s="933"/>
      <c r="AXY17" s="933"/>
      <c r="AXZ17" s="933"/>
      <c r="AYA17" s="933"/>
      <c r="AYB17" s="933"/>
      <c r="AYC17" s="933"/>
      <c r="AYD17" s="933"/>
      <c r="AYE17" s="933"/>
      <c r="AYF17" s="933"/>
      <c r="AYG17" s="933"/>
      <c r="AYH17" s="933"/>
      <c r="AYI17" s="933"/>
      <c r="AYJ17" s="933"/>
      <c r="AYK17" s="933"/>
      <c r="AYL17" s="933"/>
      <c r="AYM17" s="933"/>
      <c r="AYN17" s="933"/>
      <c r="AYO17" s="933"/>
      <c r="AYP17" s="933"/>
      <c r="AYQ17" s="933"/>
      <c r="AYR17" s="933"/>
      <c r="AYS17" s="933"/>
      <c r="AYT17" s="933"/>
      <c r="AYU17" s="933"/>
      <c r="AYV17" s="933"/>
      <c r="AYW17" s="933"/>
      <c r="AYX17" s="933"/>
      <c r="AYY17" s="933"/>
      <c r="AYZ17" s="933"/>
      <c r="AZA17" s="933"/>
      <c r="AZB17" s="933"/>
      <c r="AZC17" s="933"/>
      <c r="AZD17" s="933"/>
      <c r="AZE17" s="933"/>
      <c r="AZF17" s="933"/>
      <c r="AZG17" s="933"/>
      <c r="AZH17" s="933"/>
      <c r="AZI17" s="933"/>
      <c r="AZJ17" s="933"/>
      <c r="AZK17" s="933"/>
      <c r="AZL17" s="933"/>
      <c r="AZM17" s="933"/>
      <c r="AZN17" s="933"/>
      <c r="AZO17" s="933"/>
      <c r="AZP17" s="933"/>
      <c r="AZQ17" s="933"/>
      <c r="AZR17" s="933"/>
      <c r="AZS17" s="933"/>
      <c r="AZT17" s="933"/>
      <c r="AZU17" s="933"/>
      <c r="AZV17" s="933"/>
      <c r="AZW17" s="933"/>
      <c r="AZX17" s="933"/>
      <c r="AZY17" s="933"/>
      <c r="AZZ17" s="933"/>
      <c r="BAA17" s="933"/>
      <c r="BAB17" s="933"/>
      <c r="BAC17" s="933"/>
      <c r="BAD17" s="933"/>
      <c r="BAE17" s="933"/>
      <c r="BAF17" s="933"/>
      <c r="BAG17" s="933"/>
      <c r="BAH17" s="933"/>
      <c r="BAI17" s="933"/>
      <c r="BAJ17" s="933"/>
      <c r="BAK17" s="933"/>
      <c r="BAL17" s="933"/>
      <c r="BAM17" s="933"/>
      <c r="BAN17" s="933"/>
      <c r="BAO17" s="933"/>
      <c r="BAP17" s="933"/>
      <c r="BAQ17" s="933"/>
      <c r="BAR17" s="933"/>
      <c r="BAS17" s="933"/>
      <c r="BAT17" s="933"/>
      <c r="BAU17" s="933"/>
      <c r="BAV17" s="933"/>
      <c r="BAW17" s="933"/>
      <c r="BAX17" s="933"/>
      <c r="BAY17" s="933"/>
      <c r="BAZ17" s="933"/>
      <c r="BBA17" s="933"/>
      <c r="BBB17" s="933"/>
      <c r="BBC17" s="933"/>
      <c r="BBD17" s="933"/>
      <c r="BBE17" s="933"/>
      <c r="BBF17" s="933"/>
      <c r="BBG17" s="933"/>
      <c r="BBH17" s="933"/>
      <c r="BBI17" s="933"/>
      <c r="BBJ17" s="933"/>
      <c r="BBK17" s="933"/>
      <c r="BBL17" s="933"/>
      <c r="BBM17" s="933"/>
      <c r="BBN17" s="933"/>
      <c r="BBO17" s="933"/>
      <c r="BBP17" s="933"/>
      <c r="BBQ17" s="933"/>
      <c r="BBR17" s="933"/>
      <c r="BBS17" s="933"/>
      <c r="BBT17" s="933"/>
      <c r="BBU17" s="933"/>
      <c r="BBV17" s="933"/>
      <c r="BBW17" s="933"/>
      <c r="BBX17" s="933"/>
      <c r="BBY17" s="933"/>
      <c r="BBZ17" s="933"/>
      <c r="BCA17" s="933"/>
      <c r="BCB17" s="933"/>
      <c r="BCC17" s="933"/>
      <c r="BCD17" s="933"/>
      <c r="BCE17" s="933"/>
      <c r="BCF17" s="933"/>
      <c r="BCG17" s="933"/>
      <c r="BCH17" s="933"/>
      <c r="BCI17" s="933"/>
      <c r="BCJ17" s="933"/>
      <c r="BCK17" s="933"/>
      <c r="BCL17" s="933"/>
      <c r="BCM17" s="933"/>
      <c r="BCN17" s="933"/>
      <c r="BCO17" s="933"/>
      <c r="BCP17" s="933"/>
      <c r="BCQ17" s="933"/>
      <c r="BCR17" s="933"/>
      <c r="BCS17" s="933"/>
      <c r="BCT17" s="933"/>
      <c r="BCU17" s="933"/>
      <c r="BCV17" s="933"/>
      <c r="BCW17" s="933"/>
      <c r="BCX17" s="933"/>
      <c r="BCY17" s="933"/>
      <c r="BCZ17" s="933"/>
      <c r="BDA17" s="933"/>
      <c r="BDB17" s="933"/>
      <c r="BDC17" s="933"/>
      <c r="BDD17" s="933"/>
      <c r="BDE17" s="933"/>
      <c r="BDF17" s="933"/>
      <c r="BDG17" s="933"/>
      <c r="BDH17" s="933"/>
      <c r="BDI17" s="933"/>
      <c r="BDJ17" s="933"/>
      <c r="BDK17" s="933"/>
      <c r="BDL17" s="933"/>
      <c r="BDM17" s="933"/>
      <c r="BDN17" s="933"/>
      <c r="BDO17" s="933"/>
      <c r="BDP17" s="933"/>
      <c r="BDQ17" s="933"/>
      <c r="BDR17" s="933"/>
      <c r="BDS17" s="933"/>
      <c r="BDT17" s="933"/>
      <c r="BDU17" s="933"/>
      <c r="BDV17" s="933"/>
      <c r="BDW17" s="933"/>
      <c r="BDX17" s="933"/>
      <c r="BDY17" s="933"/>
      <c r="BDZ17" s="933"/>
      <c r="BEA17" s="933"/>
      <c r="BEB17" s="933"/>
      <c r="BEC17" s="933"/>
      <c r="BED17" s="933"/>
      <c r="BEE17" s="933"/>
      <c r="BEF17" s="933"/>
      <c r="BEG17" s="933"/>
      <c r="BEH17" s="933"/>
      <c r="BEI17" s="933"/>
      <c r="BEJ17" s="933"/>
      <c r="BEK17" s="933"/>
      <c r="BEL17" s="933"/>
      <c r="BEM17" s="933"/>
      <c r="BEN17" s="933"/>
      <c r="BEO17" s="933"/>
      <c r="BEP17" s="933"/>
      <c r="BEQ17" s="933"/>
      <c r="BER17" s="933"/>
      <c r="BES17" s="933"/>
      <c r="BET17" s="933"/>
      <c r="BEU17" s="933"/>
      <c r="BEV17" s="933"/>
      <c r="BEW17" s="933"/>
      <c r="BEX17" s="933"/>
      <c r="BEY17" s="933"/>
      <c r="BEZ17" s="933"/>
      <c r="BFA17" s="933"/>
      <c r="BFB17" s="933"/>
      <c r="BFC17" s="933"/>
      <c r="BFD17" s="933"/>
      <c r="BFE17" s="933"/>
      <c r="BFF17" s="933"/>
      <c r="BFG17" s="933"/>
      <c r="BFH17" s="933"/>
      <c r="BFI17" s="933"/>
      <c r="BFJ17" s="933"/>
      <c r="BFK17" s="933"/>
      <c r="BFL17" s="933"/>
      <c r="BFM17" s="933"/>
      <c r="BFN17" s="933"/>
      <c r="BFO17" s="933"/>
      <c r="BFP17" s="933"/>
      <c r="BFQ17" s="933"/>
      <c r="BFR17" s="933"/>
      <c r="BFS17" s="933"/>
      <c r="BFT17" s="933"/>
      <c r="BFU17" s="933"/>
      <c r="BFV17" s="933"/>
      <c r="BFW17" s="933"/>
      <c r="BFX17" s="933"/>
      <c r="BFY17" s="933"/>
      <c r="BFZ17" s="933"/>
      <c r="BGA17" s="933"/>
      <c r="BGB17" s="933"/>
      <c r="BGC17" s="933"/>
      <c r="BGD17" s="933"/>
      <c r="BGE17" s="933"/>
      <c r="BGF17" s="933"/>
      <c r="BGG17" s="933"/>
      <c r="BGH17" s="933"/>
      <c r="BGI17" s="933"/>
      <c r="BGJ17" s="933"/>
      <c r="BGK17" s="933"/>
      <c r="BGL17" s="933"/>
      <c r="BGM17" s="933"/>
      <c r="BGN17" s="933"/>
      <c r="BGO17" s="933"/>
      <c r="BGP17" s="933"/>
      <c r="BGQ17" s="933"/>
      <c r="BGR17" s="933"/>
      <c r="BGS17" s="933"/>
      <c r="BGT17" s="933"/>
      <c r="BGU17" s="933"/>
      <c r="BGV17" s="933"/>
      <c r="BGW17" s="933"/>
      <c r="BGX17" s="933"/>
      <c r="BGY17" s="933"/>
      <c r="BGZ17" s="933"/>
      <c r="BHA17" s="933"/>
      <c r="BHB17" s="933"/>
      <c r="BHC17" s="933"/>
      <c r="BHD17" s="682"/>
      <c r="BHE17" s="682"/>
      <c r="BHF17" s="682"/>
      <c r="BHG17" s="682"/>
      <c r="BHH17" s="682"/>
      <c r="BHI17" s="682"/>
      <c r="BHJ17" s="682"/>
      <c r="BHK17" s="682"/>
      <c r="BHL17" s="682"/>
      <c r="BHM17" s="682"/>
      <c r="BHN17" s="682"/>
      <c r="BHO17" s="682"/>
      <c r="BHP17" s="682"/>
      <c r="BHQ17" s="682"/>
      <c r="BHR17" s="682"/>
      <c r="BHS17" s="682"/>
      <c r="BHT17" s="682"/>
      <c r="BHU17" s="682"/>
      <c r="BHV17" s="682"/>
      <c r="BHW17" s="682"/>
      <c r="BHX17" s="682"/>
      <c r="BHY17" s="682"/>
      <c r="BHZ17" s="682"/>
      <c r="BIA17" s="682"/>
      <c r="BIB17" s="682"/>
      <c r="BIC17" s="682"/>
      <c r="BID17" s="682"/>
      <c r="BIE17" s="682"/>
      <c r="BIF17" s="682"/>
      <c r="BIG17" s="682"/>
      <c r="BIH17" s="682"/>
      <c r="BII17" s="682"/>
      <c r="BIJ17" s="682"/>
      <c r="BIK17" s="682"/>
      <c r="BIL17" s="682"/>
      <c r="BIM17" s="682"/>
      <c r="BIN17" s="682"/>
      <c r="BIO17" s="682"/>
      <c r="BIP17" s="682"/>
      <c r="BIQ17" s="682"/>
      <c r="BIR17" s="682"/>
      <c r="BIS17" s="682"/>
      <c r="BIT17" s="682"/>
      <c r="BIU17" s="682"/>
      <c r="BIV17" s="682"/>
      <c r="BIW17" s="682"/>
      <c r="BIX17" s="682"/>
      <c r="BIY17" s="682"/>
      <c r="BIZ17" s="682"/>
      <c r="BJA17" s="682"/>
      <c r="BJB17" s="682"/>
      <c r="BJC17" s="682"/>
      <c r="BJD17" s="682"/>
      <c r="BJE17" s="682"/>
      <c r="BJF17" s="682"/>
      <c r="BJG17" s="682"/>
      <c r="BJH17" s="682"/>
      <c r="BJI17" s="682"/>
      <c r="BJJ17" s="682"/>
      <c r="BJK17" s="682"/>
      <c r="BJL17" s="682"/>
    </row>
    <row r="18" spans="1:2357" s="331" customFormat="1" ht="1.5" customHeight="1" thickBot="1">
      <c r="A18" s="692"/>
      <c r="B18" s="692"/>
      <c r="C18" s="692"/>
      <c r="D18" s="693"/>
      <c r="E18" s="693"/>
      <c r="F18" s="693"/>
      <c r="G18" s="693"/>
      <c r="H18" s="693"/>
      <c r="I18" s="693"/>
      <c r="J18" s="693"/>
      <c r="K18" s="693"/>
      <c r="L18" s="693"/>
      <c r="M18" s="693"/>
      <c r="N18" s="693"/>
      <c r="O18" s="693"/>
      <c r="P18" s="693"/>
      <c r="Q18" s="693"/>
      <c r="R18" s="693"/>
      <c r="S18" s="693"/>
      <c r="T18" s="693"/>
      <c r="U18" s="693"/>
      <c r="V18" s="693"/>
      <c r="W18" s="693"/>
      <c r="X18" s="693"/>
      <c r="Y18" s="693"/>
      <c r="Z18" s="693"/>
      <c r="AA18" s="693"/>
      <c r="AB18" s="693"/>
      <c r="AC18" s="693"/>
      <c r="AD18" s="693"/>
      <c r="AE18" s="693"/>
      <c r="AF18" s="693"/>
      <c r="AG18" s="693"/>
      <c r="AH18" s="693"/>
      <c r="AI18" s="693"/>
      <c r="AJ18" s="693"/>
      <c r="AK18" s="693"/>
      <c r="AL18" s="693"/>
      <c r="AM18" s="693"/>
      <c r="AN18" s="693"/>
      <c r="AO18" s="693"/>
      <c r="AP18" s="693"/>
      <c r="AQ18" s="693"/>
      <c r="AR18" s="693"/>
      <c r="AS18" s="693"/>
      <c r="AT18" s="693"/>
      <c r="AU18" s="693"/>
      <c r="AV18" s="693"/>
      <c r="AW18" s="693"/>
      <c r="AX18" s="693"/>
      <c r="AY18" s="693"/>
      <c r="AZ18" s="693"/>
      <c r="BA18" s="693"/>
      <c r="BB18" s="693"/>
      <c r="BC18" s="693"/>
      <c r="BD18" s="693"/>
      <c r="BE18" s="693"/>
      <c r="BF18" s="693"/>
      <c r="BG18" s="693"/>
      <c r="BH18" s="693"/>
      <c r="BI18" s="693"/>
      <c r="BJ18" s="693"/>
      <c r="BK18" s="693"/>
      <c r="BL18" s="693"/>
      <c r="BM18" s="693"/>
      <c r="BN18" s="693"/>
      <c r="BO18" s="693"/>
      <c r="BP18" s="693"/>
      <c r="BQ18" s="693"/>
      <c r="BR18" s="693"/>
      <c r="BS18" s="693"/>
      <c r="BT18" s="693"/>
      <c r="BU18" s="693"/>
      <c r="BV18" s="693"/>
      <c r="BW18" s="693"/>
      <c r="BX18" s="693"/>
      <c r="BY18" s="693"/>
      <c r="BZ18" s="693"/>
      <c r="CA18" s="693"/>
      <c r="CB18" s="693"/>
      <c r="CC18" s="693"/>
      <c r="CD18" s="693"/>
      <c r="CE18" s="693"/>
      <c r="CF18" s="693"/>
      <c r="CG18" s="693"/>
      <c r="CH18" s="693"/>
      <c r="CI18" s="693"/>
      <c r="CJ18" s="693"/>
      <c r="CK18" s="693"/>
      <c r="CL18" s="693"/>
      <c r="CM18" s="693"/>
      <c r="CN18" s="693"/>
      <c r="CO18" s="693"/>
      <c r="CP18" s="693"/>
      <c r="CQ18" s="693"/>
      <c r="CR18" s="693"/>
      <c r="CS18" s="693"/>
      <c r="CT18" s="693"/>
      <c r="CU18" s="693"/>
      <c r="CV18" s="693"/>
      <c r="CW18" s="693"/>
      <c r="CX18" s="693"/>
      <c r="CY18" s="693"/>
      <c r="CZ18" s="693"/>
      <c r="DA18" s="693"/>
      <c r="DB18" s="693"/>
      <c r="DC18" s="693"/>
      <c r="DD18" s="693"/>
      <c r="DE18" s="693"/>
      <c r="DF18" s="693"/>
      <c r="DG18" s="693"/>
      <c r="DH18" s="693"/>
      <c r="DI18" s="693"/>
      <c r="DJ18" s="693"/>
      <c r="DK18" s="693"/>
      <c r="DL18" s="693"/>
      <c r="DM18" s="693"/>
      <c r="DN18" s="693"/>
      <c r="DO18" s="693"/>
      <c r="DP18" s="693"/>
      <c r="DQ18" s="693"/>
      <c r="DR18" s="693"/>
      <c r="DS18" s="693"/>
      <c r="DT18" s="693"/>
      <c r="DU18" s="693"/>
      <c r="DV18" s="693"/>
      <c r="DW18" s="693"/>
      <c r="DX18" s="693"/>
      <c r="DY18" s="693"/>
      <c r="DZ18" s="693"/>
      <c r="EA18" s="693"/>
      <c r="EB18" s="693"/>
      <c r="EC18" s="693"/>
      <c r="ED18" s="693"/>
      <c r="EE18" s="693"/>
      <c r="EF18" s="693"/>
      <c r="EG18" s="693"/>
      <c r="EH18" s="693"/>
      <c r="EI18" s="693"/>
      <c r="EJ18" s="693"/>
      <c r="EK18" s="693"/>
      <c r="EL18" s="693"/>
      <c r="EM18" s="693"/>
      <c r="EN18" s="693"/>
      <c r="EO18" s="693"/>
      <c r="EP18" s="693"/>
      <c r="EQ18" s="693"/>
      <c r="ER18" s="693"/>
      <c r="ES18" s="693"/>
      <c r="ET18" s="693"/>
      <c r="EU18" s="693"/>
      <c r="EV18" s="693"/>
      <c r="EW18" s="693"/>
      <c r="EX18" s="693"/>
      <c r="EY18" s="693"/>
      <c r="EZ18" s="693"/>
      <c r="FA18" s="693"/>
      <c r="FB18" s="693"/>
      <c r="FC18" s="693"/>
      <c r="FD18" s="693"/>
      <c r="FE18" s="693"/>
      <c r="FF18" s="693"/>
      <c r="FG18" s="693"/>
      <c r="FH18" s="693"/>
      <c r="FI18" s="693"/>
      <c r="FJ18" s="693"/>
      <c r="FK18" s="693"/>
      <c r="FL18" s="693"/>
      <c r="FM18" s="693"/>
      <c r="FN18" s="693"/>
      <c r="FO18" s="693"/>
      <c r="FP18" s="693"/>
      <c r="FQ18" s="693"/>
      <c r="FR18" s="693"/>
      <c r="FS18" s="693"/>
      <c r="FT18" s="693"/>
      <c r="FU18" s="693"/>
      <c r="FV18" s="693"/>
      <c r="FW18" s="693"/>
      <c r="FX18" s="693"/>
      <c r="FY18" s="693"/>
      <c r="FZ18" s="693"/>
      <c r="GA18" s="693"/>
      <c r="GB18" s="693"/>
      <c r="GC18" s="693"/>
      <c r="GD18" s="693"/>
      <c r="GE18" s="693"/>
      <c r="GF18" s="693"/>
      <c r="GG18" s="693"/>
      <c r="GH18" s="693"/>
      <c r="GI18" s="693"/>
      <c r="GJ18" s="693"/>
      <c r="GK18" s="693"/>
      <c r="GL18" s="693"/>
      <c r="GM18" s="693"/>
      <c r="GN18" s="693"/>
      <c r="GO18" s="693"/>
      <c r="GP18" s="693"/>
      <c r="GQ18" s="693"/>
      <c r="GR18" s="693"/>
      <c r="GS18" s="693"/>
      <c r="GT18" s="693"/>
      <c r="GU18" s="693"/>
      <c r="GV18" s="693"/>
      <c r="GW18" s="693"/>
      <c r="GX18" s="693"/>
      <c r="GY18" s="693"/>
      <c r="GZ18" s="693"/>
      <c r="HA18" s="693"/>
      <c r="HB18" s="693"/>
      <c r="HC18" s="693"/>
      <c r="HD18" s="693"/>
      <c r="HE18" s="693"/>
      <c r="HF18" s="693"/>
      <c r="HG18" s="693"/>
      <c r="HH18" s="693"/>
      <c r="HI18" s="693"/>
      <c r="HJ18" s="693"/>
      <c r="HK18" s="693"/>
      <c r="HL18" s="693"/>
      <c r="HM18" s="693"/>
      <c r="HN18" s="693"/>
      <c r="HO18" s="693"/>
      <c r="HP18" s="693"/>
      <c r="HQ18" s="693"/>
      <c r="HR18" s="693"/>
      <c r="HS18" s="693"/>
      <c r="HT18" s="693"/>
      <c r="HU18" s="693"/>
      <c r="HV18" s="693"/>
      <c r="HW18" s="693"/>
      <c r="HX18" s="693"/>
      <c r="HY18" s="693"/>
      <c r="HZ18" s="693"/>
      <c r="IA18" s="693"/>
      <c r="IB18" s="693"/>
      <c r="IC18" s="693"/>
      <c r="ID18" s="693"/>
      <c r="IE18" s="693"/>
      <c r="IF18" s="693"/>
      <c r="IG18" s="693"/>
      <c r="IH18" s="693"/>
      <c r="II18" s="693"/>
      <c r="IJ18" s="693"/>
      <c r="IK18" s="693"/>
      <c r="IL18" s="693"/>
      <c r="IM18" s="693"/>
      <c r="IN18" s="693"/>
      <c r="IO18" s="693"/>
      <c r="IP18" s="693"/>
      <c r="IQ18" s="693"/>
      <c r="IR18" s="693"/>
      <c r="IS18" s="693"/>
      <c r="IT18" s="693"/>
      <c r="IU18" s="693"/>
      <c r="IV18" s="693"/>
      <c r="IW18" s="693"/>
      <c r="IX18" s="693"/>
      <c r="IY18" s="693"/>
      <c r="IZ18" s="693"/>
      <c r="JA18" s="693"/>
      <c r="JB18" s="693"/>
      <c r="JC18" s="693"/>
      <c r="JD18" s="693"/>
      <c r="JE18" s="693"/>
      <c r="JF18" s="693"/>
      <c r="JG18" s="693"/>
      <c r="JH18" s="693"/>
      <c r="JI18" s="693"/>
      <c r="JJ18" s="693"/>
      <c r="JK18" s="693"/>
      <c r="JL18" s="693"/>
      <c r="JM18" s="693"/>
      <c r="JN18" s="693"/>
      <c r="JO18" s="693"/>
      <c r="JP18" s="693"/>
      <c r="JQ18" s="693"/>
      <c r="JR18" s="693"/>
      <c r="JS18" s="693"/>
      <c r="JT18" s="693"/>
      <c r="JU18" s="693"/>
      <c r="JV18" s="693"/>
      <c r="JW18" s="693"/>
      <c r="JX18" s="693"/>
      <c r="JY18" s="693"/>
      <c r="JZ18" s="693"/>
      <c r="KA18" s="693"/>
      <c r="KB18" s="693"/>
      <c r="KC18" s="693"/>
      <c r="KD18" s="693"/>
      <c r="KE18" s="693"/>
      <c r="KF18" s="693"/>
      <c r="KG18" s="693"/>
      <c r="KH18" s="693"/>
      <c r="KI18" s="693"/>
      <c r="KJ18" s="693"/>
      <c r="KK18" s="693"/>
      <c r="KL18" s="693"/>
      <c r="KM18" s="693"/>
      <c r="KN18" s="693"/>
      <c r="KO18" s="693"/>
      <c r="KP18" s="693"/>
      <c r="KQ18" s="693"/>
      <c r="KR18" s="693"/>
      <c r="KS18" s="693"/>
      <c r="KT18" s="693"/>
      <c r="KU18" s="693"/>
      <c r="KV18" s="693"/>
      <c r="KW18" s="693"/>
      <c r="KX18" s="693"/>
      <c r="KY18" s="693"/>
      <c r="KZ18" s="693"/>
      <c r="LA18" s="693"/>
      <c r="LB18" s="693"/>
      <c r="LC18" s="693"/>
      <c r="LD18" s="693"/>
      <c r="LE18" s="693"/>
      <c r="LF18" s="693"/>
      <c r="LG18" s="693"/>
      <c r="LH18" s="693"/>
      <c r="LI18" s="693"/>
      <c r="LJ18" s="693"/>
      <c r="LK18" s="693"/>
      <c r="LL18" s="693"/>
      <c r="LM18" s="693"/>
      <c r="LN18" s="693"/>
      <c r="LO18" s="693"/>
      <c r="LP18" s="693"/>
      <c r="LQ18" s="693"/>
      <c r="LR18" s="693"/>
      <c r="LS18" s="693"/>
      <c r="LT18" s="693"/>
      <c r="LU18" s="693"/>
      <c r="LV18" s="693"/>
      <c r="LW18" s="693"/>
      <c r="LX18" s="693"/>
      <c r="LY18" s="693"/>
      <c r="LZ18" s="693"/>
      <c r="MA18" s="693"/>
      <c r="MB18" s="693"/>
      <c r="MC18" s="693"/>
      <c r="MD18" s="693"/>
      <c r="ME18" s="693"/>
      <c r="MF18" s="693"/>
      <c r="MG18" s="693"/>
      <c r="MH18" s="693"/>
      <c r="MI18" s="693"/>
      <c r="MJ18" s="693"/>
      <c r="MK18" s="693"/>
      <c r="ML18" s="693"/>
      <c r="MM18" s="693"/>
      <c r="MN18" s="693"/>
      <c r="MO18" s="693"/>
      <c r="MP18" s="693"/>
      <c r="MQ18" s="693"/>
      <c r="MR18" s="693"/>
      <c r="MS18" s="693"/>
      <c r="MT18" s="693"/>
      <c r="MU18" s="693"/>
      <c r="MV18" s="693"/>
      <c r="MW18" s="693"/>
      <c r="MX18" s="693"/>
      <c r="MY18" s="693"/>
      <c r="MZ18" s="693"/>
      <c r="NA18" s="693"/>
      <c r="NB18" s="693"/>
      <c r="NC18" s="693"/>
      <c r="ND18" s="693"/>
      <c r="NE18" s="693"/>
      <c r="NF18" s="693"/>
      <c r="NG18" s="693"/>
      <c r="NH18" s="693"/>
      <c r="NI18" s="693"/>
      <c r="NJ18" s="693"/>
      <c r="NK18" s="693"/>
      <c r="NL18" s="693"/>
      <c r="NM18" s="693"/>
      <c r="NN18" s="693"/>
      <c r="NO18" s="693"/>
      <c r="NP18" s="693"/>
      <c r="NQ18" s="693"/>
      <c r="NR18" s="693"/>
      <c r="NS18" s="693"/>
      <c r="NT18" s="693"/>
      <c r="NU18" s="693"/>
      <c r="NV18" s="693"/>
      <c r="NW18" s="693"/>
      <c r="NX18" s="693"/>
      <c r="NY18" s="693"/>
      <c r="NZ18" s="693"/>
      <c r="OA18" s="693"/>
      <c r="OB18" s="693"/>
      <c r="OC18" s="693"/>
      <c r="OD18" s="693"/>
      <c r="OE18" s="693"/>
      <c r="OF18" s="693"/>
      <c r="OG18" s="693"/>
      <c r="OH18" s="693"/>
      <c r="OI18" s="693"/>
      <c r="OJ18" s="693"/>
      <c r="OK18" s="693"/>
      <c r="OL18" s="693"/>
      <c r="OM18" s="693"/>
      <c r="ON18" s="693"/>
      <c r="OO18" s="693"/>
      <c r="OP18" s="693"/>
      <c r="OQ18" s="693"/>
      <c r="OR18" s="693"/>
      <c r="OS18" s="693"/>
      <c r="OT18" s="693"/>
      <c r="OU18" s="693"/>
      <c r="OV18" s="693"/>
      <c r="OW18" s="693"/>
      <c r="OX18" s="693"/>
      <c r="OY18" s="693"/>
      <c r="OZ18" s="693"/>
      <c r="PA18" s="693"/>
      <c r="PB18" s="693"/>
      <c r="PC18" s="693"/>
      <c r="PD18" s="693"/>
      <c r="PE18" s="693"/>
      <c r="PF18" s="693"/>
      <c r="PG18" s="693"/>
      <c r="PH18" s="693"/>
      <c r="PI18" s="693"/>
      <c r="PJ18" s="693"/>
      <c r="PK18" s="693"/>
      <c r="PL18" s="693"/>
      <c r="PM18" s="693"/>
      <c r="PN18" s="693"/>
      <c r="PO18" s="693"/>
      <c r="PP18" s="693"/>
      <c r="PQ18" s="693"/>
      <c r="PR18" s="693"/>
      <c r="PS18" s="693"/>
      <c r="PT18" s="693"/>
      <c r="PU18" s="693"/>
      <c r="PV18" s="693"/>
      <c r="PW18" s="693"/>
      <c r="PX18" s="693"/>
      <c r="PY18" s="693"/>
      <c r="PZ18" s="693"/>
      <c r="QA18" s="693"/>
      <c r="QB18" s="693"/>
      <c r="QC18" s="693"/>
      <c r="QD18" s="693"/>
      <c r="QE18" s="693"/>
      <c r="QF18" s="693"/>
      <c r="QG18" s="693"/>
      <c r="QH18" s="693"/>
      <c r="QI18" s="693"/>
      <c r="QJ18" s="693"/>
      <c r="QK18" s="693"/>
      <c r="QL18" s="693"/>
      <c r="QM18" s="693"/>
      <c r="QN18" s="693"/>
      <c r="QO18" s="693"/>
      <c r="QP18" s="693"/>
      <c r="QQ18" s="693"/>
      <c r="QR18" s="693"/>
      <c r="QS18" s="693"/>
      <c r="QT18" s="693"/>
      <c r="QU18" s="693"/>
      <c r="QV18" s="693"/>
      <c r="QW18" s="693"/>
      <c r="QX18" s="693"/>
      <c r="QY18" s="693"/>
      <c r="QZ18" s="693"/>
      <c r="RA18" s="693"/>
      <c r="RB18" s="693"/>
      <c r="RC18" s="693"/>
      <c r="RD18" s="693"/>
      <c r="RE18" s="693"/>
      <c r="RF18" s="693"/>
      <c r="RG18" s="693"/>
      <c r="RH18" s="693"/>
      <c r="RI18" s="693"/>
      <c r="RJ18" s="693"/>
      <c r="RK18" s="693"/>
      <c r="RL18" s="693"/>
      <c r="RM18" s="693"/>
      <c r="RN18" s="693"/>
      <c r="RO18" s="693"/>
      <c r="RP18" s="693"/>
      <c r="RQ18" s="693"/>
      <c r="RR18" s="693"/>
      <c r="RS18" s="693"/>
      <c r="RT18" s="693"/>
      <c r="RU18" s="693"/>
      <c r="RV18" s="693"/>
      <c r="RW18" s="693"/>
      <c r="RX18" s="693"/>
      <c r="RY18" s="693"/>
      <c r="RZ18" s="693"/>
      <c r="SA18" s="693"/>
      <c r="SB18" s="693"/>
      <c r="SC18" s="693"/>
      <c r="SD18" s="693"/>
      <c r="SE18" s="693"/>
      <c r="SF18" s="693"/>
      <c r="SG18" s="693"/>
      <c r="SH18" s="693"/>
      <c r="SI18" s="693"/>
      <c r="SJ18" s="693"/>
      <c r="SK18" s="693"/>
      <c r="SL18" s="693"/>
      <c r="SM18" s="693"/>
      <c r="SN18" s="693"/>
      <c r="SO18" s="693"/>
      <c r="SP18" s="693"/>
      <c r="SQ18" s="693"/>
      <c r="SR18" s="693"/>
      <c r="SS18" s="693"/>
      <c r="ST18" s="693"/>
      <c r="SU18" s="693"/>
      <c r="SV18" s="693"/>
      <c r="SW18" s="693"/>
      <c r="SX18" s="693"/>
      <c r="SY18" s="693"/>
      <c r="SZ18" s="693"/>
      <c r="TA18" s="693"/>
      <c r="TB18" s="693"/>
      <c r="TC18" s="693"/>
      <c r="TD18" s="693"/>
      <c r="TE18" s="693"/>
      <c r="TF18" s="693"/>
      <c r="TG18" s="693"/>
      <c r="TH18" s="693"/>
      <c r="TI18" s="693"/>
      <c r="TJ18" s="693"/>
      <c r="TK18" s="693"/>
      <c r="TL18" s="693"/>
      <c r="TM18" s="693"/>
      <c r="TN18" s="693"/>
      <c r="TO18" s="693"/>
      <c r="TP18" s="693"/>
      <c r="TQ18" s="693"/>
      <c r="TR18" s="693"/>
      <c r="TS18" s="693"/>
      <c r="TT18" s="693"/>
      <c r="TU18" s="693"/>
      <c r="TV18" s="693"/>
      <c r="TW18" s="693"/>
      <c r="TX18" s="693"/>
      <c r="TY18" s="693"/>
      <c r="TZ18" s="693"/>
      <c r="UA18" s="693"/>
      <c r="UB18" s="693"/>
      <c r="UC18" s="693"/>
      <c r="UD18" s="693"/>
      <c r="UE18" s="693"/>
      <c r="UF18" s="693"/>
      <c r="UG18" s="693"/>
      <c r="UH18" s="693"/>
      <c r="UI18" s="693"/>
      <c r="UJ18" s="693"/>
      <c r="UK18" s="693"/>
      <c r="UL18" s="693"/>
      <c r="UM18" s="693"/>
      <c r="UN18" s="693"/>
      <c r="UO18" s="693"/>
      <c r="UP18" s="693"/>
      <c r="UQ18" s="693"/>
      <c r="UR18" s="693"/>
      <c r="US18" s="693"/>
      <c r="UT18" s="693"/>
      <c r="UU18" s="693"/>
      <c r="UV18" s="693"/>
      <c r="UW18" s="693"/>
      <c r="UX18" s="693"/>
      <c r="UY18" s="693"/>
      <c r="UZ18" s="693"/>
      <c r="VA18" s="693"/>
      <c r="VB18" s="693"/>
      <c r="VC18" s="693"/>
      <c r="VD18" s="693"/>
      <c r="VE18" s="693"/>
      <c r="VF18" s="693"/>
      <c r="VG18" s="693"/>
      <c r="VH18" s="693"/>
      <c r="VI18" s="693"/>
      <c r="VJ18" s="693"/>
      <c r="VK18" s="693"/>
      <c r="VL18" s="693"/>
      <c r="VM18" s="693"/>
      <c r="VN18" s="693"/>
      <c r="VO18" s="693"/>
      <c r="VP18" s="693"/>
      <c r="VQ18" s="693"/>
      <c r="VR18" s="693"/>
      <c r="VS18" s="693"/>
      <c r="VT18" s="693"/>
      <c r="VU18" s="693"/>
      <c r="VV18" s="693"/>
      <c r="VW18" s="693"/>
      <c r="VX18" s="693"/>
      <c r="VY18" s="693"/>
      <c r="VZ18" s="693"/>
      <c r="WA18" s="693"/>
      <c r="WB18" s="693"/>
      <c r="WC18" s="693"/>
      <c r="WD18" s="693"/>
      <c r="WE18" s="693"/>
      <c r="WF18" s="693"/>
      <c r="WG18" s="693"/>
      <c r="WH18" s="693"/>
      <c r="WI18" s="693"/>
      <c r="WJ18" s="693"/>
      <c r="WK18" s="693"/>
      <c r="WL18" s="693"/>
      <c r="WM18" s="693"/>
      <c r="WN18" s="693"/>
      <c r="WO18" s="693"/>
      <c r="WP18" s="693"/>
      <c r="WQ18" s="693"/>
      <c r="WR18" s="693"/>
      <c r="WS18" s="693"/>
      <c r="WT18" s="693"/>
      <c r="WU18" s="693"/>
      <c r="WV18" s="693"/>
      <c r="WW18" s="693"/>
      <c r="WX18" s="693"/>
      <c r="WY18" s="693"/>
      <c r="WZ18" s="693"/>
      <c r="XA18" s="693"/>
      <c r="XB18" s="693"/>
      <c r="XC18" s="693"/>
      <c r="XD18" s="693"/>
      <c r="XE18" s="693"/>
      <c r="XF18" s="693"/>
      <c r="XG18" s="693"/>
      <c r="XH18" s="693"/>
      <c r="XI18" s="693"/>
      <c r="XJ18" s="693"/>
      <c r="XK18" s="693"/>
      <c r="XL18" s="693"/>
      <c r="XM18" s="693"/>
      <c r="XN18" s="693"/>
      <c r="XO18" s="693"/>
      <c r="XP18" s="693"/>
      <c r="XQ18" s="693"/>
      <c r="XR18" s="693"/>
      <c r="XS18" s="693"/>
      <c r="XT18" s="693"/>
      <c r="XU18" s="693"/>
      <c r="XV18" s="693"/>
      <c r="XW18" s="693"/>
      <c r="XX18" s="693"/>
      <c r="XY18" s="693"/>
      <c r="XZ18" s="693"/>
      <c r="YA18" s="693"/>
      <c r="YB18" s="693"/>
      <c r="YC18" s="693"/>
      <c r="YD18" s="693"/>
      <c r="YE18" s="693"/>
      <c r="YF18" s="693"/>
      <c r="YG18" s="693"/>
      <c r="YH18" s="693"/>
      <c r="YI18" s="693"/>
      <c r="YJ18" s="693"/>
      <c r="YK18" s="693"/>
      <c r="YL18" s="693"/>
      <c r="YM18" s="693"/>
      <c r="YN18" s="693"/>
      <c r="YO18" s="693"/>
      <c r="YP18" s="693"/>
      <c r="YQ18" s="693"/>
      <c r="YR18" s="693"/>
      <c r="YS18" s="693"/>
      <c r="YT18" s="693"/>
      <c r="YU18" s="693"/>
      <c r="YV18" s="693"/>
      <c r="YW18" s="693"/>
      <c r="YX18" s="693"/>
      <c r="YY18" s="693"/>
      <c r="YZ18" s="693"/>
      <c r="ZA18" s="693"/>
      <c r="ZB18" s="693"/>
      <c r="ZC18" s="693"/>
      <c r="ZD18" s="693"/>
      <c r="ZE18" s="693"/>
      <c r="ZF18" s="693"/>
      <c r="ZG18" s="693"/>
      <c r="ZH18" s="693"/>
      <c r="ZI18" s="693"/>
      <c r="ZJ18" s="693"/>
      <c r="ZK18" s="693"/>
      <c r="ZL18" s="693"/>
      <c r="ZM18" s="693"/>
      <c r="ZN18" s="693"/>
      <c r="ZO18" s="693"/>
      <c r="ZP18" s="693"/>
      <c r="ZQ18" s="693"/>
      <c r="ZR18" s="693"/>
      <c r="ZS18" s="693"/>
      <c r="ZT18" s="693"/>
      <c r="ZU18" s="693"/>
      <c r="ZV18" s="693"/>
      <c r="ZW18" s="693"/>
      <c r="ZX18" s="693"/>
      <c r="ZY18" s="693"/>
      <c r="ZZ18" s="693"/>
      <c r="AAA18" s="693"/>
      <c r="AAB18" s="693"/>
      <c r="AAC18" s="693"/>
      <c r="AAD18" s="693"/>
      <c r="AAE18" s="693"/>
      <c r="AAF18" s="693"/>
      <c r="AAG18" s="693"/>
      <c r="AAH18" s="693"/>
      <c r="AAI18" s="693"/>
      <c r="AAJ18" s="693"/>
      <c r="AAK18" s="693"/>
      <c r="AAL18" s="693"/>
      <c r="AAM18" s="693"/>
      <c r="AAN18" s="693"/>
      <c r="AAO18" s="693"/>
      <c r="AAP18" s="693"/>
      <c r="AAQ18" s="693"/>
      <c r="AAR18" s="693"/>
      <c r="AAS18" s="693"/>
      <c r="AAT18" s="693"/>
      <c r="AAU18" s="693"/>
      <c r="AAV18" s="693"/>
      <c r="AAW18" s="693"/>
      <c r="AAX18" s="693"/>
      <c r="AAY18" s="693"/>
      <c r="AAZ18" s="693"/>
      <c r="ABA18" s="693"/>
      <c r="ABB18" s="693"/>
      <c r="ABC18" s="693"/>
      <c r="ABD18" s="693"/>
      <c r="ABE18" s="693"/>
      <c r="ABF18" s="693"/>
      <c r="ABG18" s="693"/>
      <c r="ABH18" s="693"/>
      <c r="ABI18" s="693"/>
      <c r="ABJ18" s="693"/>
      <c r="ABK18" s="693"/>
      <c r="ABL18" s="693"/>
      <c r="ABM18" s="693"/>
      <c r="ABN18" s="693"/>
      <c r="ABO18" s="693"/>
      <c r="ABP18" s="693"/>
      <c r="ABQ18" s="693"/>
      <c r="ABR18" s="693"/>
      <c r="ABS18" s="693"/>
      <c r="ABT18" s="693"/>
      <c r="ABU18" s="693"/>
      <c r="ABV18" s="693"/>
      <c r="ABW18" s="693"/>
      <c r="ABX18" s="693"/>
      <c r="ABY18" s="693"/>
      <c r="ABZ18" s="693"/>
      <c r="ACA18" s="693"/>
      <c r="ACB18" s="693"/>
      <c r="ACC18" s="693"/>
      <c r="ACD18" s="693"/>
      <c r="ACE18" s="693"/>
      <c r="ACF18" s="693"/>
      <c r="ACG18" s="693"/>
      <c r="ACH18" s="693"/>
      <c r="ACI18" s="693"/>
      <c r="ACJ18" s="693"/>
      <c r="ACK18" s="693"/>
      <c r="ACL18" s="693"/>
      <c r="ACM18" s="693"/>
      <c r="ACN18" s="693"/>
      <c r="ACO18" s="693"/>
      <c r="ACP18" s="693"/>
      <c r="ACQ18" s="693"/>
      <c r="ACR18" s="693"/>
      <c r="ACS18" s="693"/>
      <c r="ACT18" s="693"/>
      <c r="ACU18" s="693"/>
      <c r="ACV18" s="693"/>
      <c r="ACW18" s="693"/>
      <c r="ACX18" s="693"/>
      <c r="ACY18" s="693"/>
      <c r="ACZ18" s="693"/>
      <c r="ADA18" s="693"/>
      <c r="ADB18" s="693"/>
      <c r="ADC18" s="693"/>
      <c r="ADD18" s="693"/>
      <c r="ADE18" s="693"/>
      <c r="ADF18" s="693"/>
      <c r="ADG18" s="693"/>
      <c r="ADH18" s="693"/>
      <c r="ADI18" s="693"/>
      <c r="ADJ18" s="693"/>
      <c r="ADK18" s="693"/>
      <c r="ADL18" s="693"/>
      <c r="ADM18" s="693"/>
      <c r="ADN18" s="693"/>
      <c r="ADO18" s="693"/>
      <c r="ADP18" s="693"/>
      <c r="ADQ18" s="693"/>
      <c r="ADR18" s="693"/>
      <c r="ADS18" s="693"/>
      <c r="ADT18" s="693"/>
      <c r="ADU18" s="693"/>
      <c r="ADV18" s="693"/>
      <c r="ADW18" s="693"/>
      <c r="ADX18" s="693"/>
      <c r="ADY18" s="693"/>
      <c r="ADZ18" s="693"/>
      <c r="AEA18" s="693"/>
      <c r="AEB18" s="693"/>
      <c r="AEC18" s="693"/>
      <c r="AED18" s="693"/>
      <c r="AEE18" s="693"/>
      <c r="AEF18" s="693"/>
      <c r="AEG18" s="693"/>
      <c r="AEH18" s="693"/>
      <c r="AEI18" s="693"/>
      <c r="AEJ18" s="693"/>
      <c r="AEK18" s="693"/>
      <c r="AEL18" s="693"/>
      <c r="AEM18" s="693"/>
      <c r="AEN18" s="693"/>
      <c r="AEO18" s="693"/>
      <c r="AEP18" s="693"/>
      <c r="AEQ18" s="693"/>
      <c r="AER18" s="693"/>
      <c r="AES18" s="693"/>
      <c r="AET18" s="693"/>
      <c r="AEU18" s="693"/>
      <c r="AEV18" s="693"/>
      <c r="AEW18" s="693"/>
      <c r="AEX18" s="693"/>
      <c r="AEY18" s="693"/>
      <c r="AEZ18" s="693"/>
      <c r="AFA18" s="693"/>
      <c r="AFB18" s="693"/>
      <c r="AFC18" s="693"/>
      <c r="AFD18" s="693"/>
      <c r="AFE18" s="693"/>
      <c r="AFF18" s="693"/>
      <c r="AFG18" s="693"/>
      <c r="AFH18" s="693"/>
      <c r="AFI18" s="693"/>
      <c r="AFJ18" s="693"/>
      <c r="AFK18" s="693"/>
      <c r="AFL18" s="693"/>
      <c r="AFM18" s="693"/>
      <c r="AFN18" s="693"/>
      <c r="AFO18" s="693"/>
      <c r="AFP18" s="693"/>
      <c r="AFQ18" s="693"/>
      <c r="AFR18" s="693"/>
      <c r="AFS18" s="693"/>
      <c r="AFT18" s="693"/>
      <c r="AFU18" s="693"/>
      <c r="AFV18" s="693"/>
      <c r="AFW18" s="693"/>
      <c r="AFX18" s="693"/>
      <c r="AFY18" s="693"/>
      <c r="AFZ18" s="693"/>
      <c r="AGA18" s="693"/>
      <c r="AGB18" s="693"/>
      <c r="AGC18" s="693"/>
      <c r="AGD18" s="693"/>
      <c r="AGE18" s="693"/>
      <c r="AGF18" s="693"/>
      <c r="AGG18" s="693"/>
      <c r="AGH18" s="693"/>
      <c r="AGI18" s="693"/>
      <c r="AGJ18" s="693"/>
      <c r="AGK18" s="693"/>
      <c r="AGL18" s="693"/>
      <c r="AGM18" s="693"/>
      <c r="AGN18" s="693"/>
      <c r="AGO18" s="693"/>
      <c r="AGP18" s="693"/>
      <c r="AGQ18" s="693"/>
      <c r="AGR18" s="693"/>
      <c r="AGS18" s="693"/>
      <c r="AGT18" s="693"/>
      <c r="AGU18" s="693"/>
      <c r="AGV18" s="693"/>
      <c r="AGW18" s="693"/>
      <c r="AGX18" s="693"/>
      <c r="AGY18" s="693"/>
      <c r="AGZ18" s="693"/>
      <c r="AHA18" s="693"/>
      <c r="AHB18" s="693"/>
      <c r="AHC18" s="693"/>
      <c r="AHD18" s="693"/>
      <c r="AHE18" s="693"/>
      <c r="AHF18" s="693"/>
      <c r="AHG18" s="693"/>
      <c r="AHH18" s="693"/>
      <c r="AHI18" s="693"/>
      <c r="AHJ18" s="693"/>
      <c r="AHK18" s="693"/>
      <c r="AHL18" s="693"/>
      <c r="AHM18" s="693"/>
      <c r="AHN18" s="693"/>
      <c r="AHO18" s="693"/>
      <c r="AHP18" s="693"/>
      <c r="AHQ18" s="693"/>
      <c r="AHR18" s="693"/>
      <c r="AHS18" s="693"/>
      <c r="AHT18" s="693"/>
      <c r="AHU18" s="693"/>
      <c r="AHV18" s="693"/>
      <c r="AHW18" s="693"/>
      <c r="AHX18" s="693"/>
      <c r="AHY18" s="693"/>
      <c r="AHZ18" s="693"/>
      <c r="AIA18" s="693"/>
      <c r="AIB18" s="693"/>
      <c r="AIC18" s="693"/>
      <c r="AID18" s="693"/>
      <c r="AIE18" s="693"/>
      <c r="AIF18" s="693"/>
      <c r="AIG18" s="693"/>
      <c r="AIH18" s="693"/>
      <c r="AII18" s="693"/>
      <c r="AIJ18" s="693"/>
      <c r="AIK18" s="693"/>
      <c r="AIL18" s="693"/>
      <c r="AIM18" s="693"/>
      <c r="AIN18" s="693"/>
      <c r="AIO18" s="693"/>
      <c r="AIP18" s="693"/>
      <c r="AIQ18" s="693"/>
      <c r="AIR18" s="693"/>
      <c r="AIS18" s="693"/>
      <c r="AIT18" s="693"/>
      <c r="AIU18" s="693"/>
      <c r="AIV18" s="693"/>
      <c r="AIW18" s="693"/>
      <c r="AIX18" s="693"/>
      <c r="AIY18" s="693"/>
      <c r="AIZ18" s="693"/>
      <c r="AJA18" s="693"/>
      <c r="AJB18" s="693"/>
      <c r="AJC18" s="693"/>
      <c r="AJD18" s="693"/>
      <c r="AJE18" s="693"/>
      <c r="AJF18" s="693"/>
      <c r="AJG18" s="693"/>
      <c r="AJH18" s="693"/>
      <c r="AJI18" s="693"/>
      <c r="AJJ18" s="693"/>
      <c r="AJK18" s="693"/>
      <c r="AJL18" s="693"/>
      <c r="AJM18" s="693"/>
      <c r="AJN18" s="693"/>
      <c r="AJO18" s="693"/>
      <c r="AJP18" s="693"/>
      <c r="AJQ18" s="693"/>
      <c r="AJR18" s="693"/>
      <c r="AJS18" s="693"/>
      <c r="AJT18" s="693"/>
      <c r="AJU18" s="693"/>
      <c r="AJV18" s="693"/>
      <c r="AJW18" s="693"/>
      <c r="AJX18" s="693"/>
      <c r="AJY18" s="693"/>
      <c r="AJZ18" s="693"/>
      <c r="AKA18" s="693"/>
      <c r="AKB18" s="693"/>
      <c r="AKC18" s="693"/>
      <c r="AKD18" s="693"/>
      <c r="AKE18" s="693"/>
      <c r="AKF18" s="693"/>
      <c r="AKG18" s="693"/>
      <c r="AKH18" s="693"/>
      <c r="AKI18" s="693"/>
      <c r="AKJ18" s="693"/>
      <c r="AKK18" s="693"/>
      <c r="AKL18" s="693"/>
      <c r="AKM18" s="693"/>
      <c r="AKN18" s="693"/>
      <c r="AKO18" s="693"/>
      <c r="AKP18" s="693"/>
      <c r="AKQ18" s="693"/>
      <c r="AKR18" s="693"/>
      <c r="AKS18" s="693"/>
      <c r="AKT18" s="693"/>
      <c r="AKU18" s="693"/>
      <c r="AKV18" s="693"/>
      <c r="AKW18" s="693"/>
      <c r="AKX18" s="693"/>
      <c r="AKY18" s="693"/>
      <c r="AKZ18" s="693"/>
      <c r="ALA18" s="693"/>
      <c r="ALB18" s="693"/>
      <c r="ALC18" s="693"/>
      <c r="ALD18" s="693"/>
      <c r="ALE18" s="693"/>
      <c r="ALF18" s="693"/>
      <c r="ALG18" s="693"/>
      <c r="ALH18" s="693"/>
      <c r="ALI18" s="693"/>
      <c r="ALJ18" s="693"/>
      <c r="ALK18" s="693"/>
      <c r="ALL18" s="693"/>
      <c r="ALM18" s="693"/>
      <c r="ALN18" s="693"/>
      <c r="ALO18" s="693"/>
      <c r="ALP18" s="693"/>
      <c r="ALQ18" s="693"/>
      <c r="ALR18" s="693"/>
      <c r="ALS18" s="693"/>
      <c r="ALT18" s="693"/>
      <c r="ALU18" s="693"/>
      <c r="ALV18" s="693"/>
      <c r="ALW18" s="693"/>
      <c r="ALX18" s="693"/>
      <c r="ALY18" s="693"/>
      <c r="ALZ18" s="693"/>
      <c r="AMA18" s="693"/>
      <c r="AMB18" s="693"/>
      <c r="AMC18" s="693"/>
      <c r="AMD18" s="693"/>
      <c r="AME18" s="693"/>
      <c r="AMF18" s="693"/>
      <c r="AMG18" s="693"/>
      <c r="AMH18" s="693"/>
      <c r="AMI18" s="693"/>
      <c r="AMJ18" s="693"/>
      <c r="AMK18" s="693"/>
      <c r="AML18" s="693"/>
      <c r="AMM18" s="693"/>
      <c r="AMN18" s="693"/>
      <c r="AMO18" s="693"/>
      <c r="AMP18" s="693"/>
      <c r="AMQ18" s="693"/>
      <c r="AMR18" s="693"/>
      <c r="AMS18" s="693"/>
      <c r="AMT18" s="693"/>
      <c r="AMU18" s="693"/>
      <c r="AMV18" s="693"/>
      <c r="AMW18" s="693"/>
      <c r="AMX18" s="693"/>
      <c r="AMY18" s="693"/>
      <c r="AMZ18" s="693"/>
      <c r="ANA18" s="693"/>
      <c r="ANB18" s="693"/>
      <c r="ANC18" s="693"/>
      <c r="AND18" s="693"/>
      <c r="ANE18" s="693"/>
      <c r="ANF18" s="693"/>
      <c r="ANG18" s="693"/>
      <c r="ANH18" s="693"/>
      <c r="ANI18" s="693"/>
      <c r="ANJ18" s="693"/>
      <c r="ANK18" s="693"/>
      <c r="ANL18" s="693"/>
      <c r="ANM18" s="693"/>
      <c r="ANN18" s="693"/>
      <c r="ANO18" s="693"/>
      <c r="ANP18" s="693"/>
      <c r="ANQ18" s="693"/>
      <c r="ANR18" s="693"/>
      <c r="ANS18" s="693"/>
      <c r="ANT18" s="693"/>
      <c r="ANU18" s="693"/>
      <c r="ANV18" s="693"/>
      <c r="ANW18" s="693"/>
      <c r="ANX18" s="693"/>
      <c r="ANY18" s="693"/>
      <c r="ANZ18" s="693"/>
      <c r="AOA18" s="693"/>
      <c r="AOB18" s="693"/>
      <c r="AOC18" s="693"/>
      <c r="AOD18" s="693"/>
      <c r="AOE18" s="693"/>
      <c r="AOF18" s="693"/>
      <c r="AOG18" s="693"/>
      <c r="AOH18" s="693"/>
      <c r="AOI18" s="693"/>
      <c r="AOJ18" s="693"/>
      <c r="AOK18" s="693"/>
      <c r="AOL18" s="693"/>
      <c r="AOM18" s="693"/>
      <c r="AON18" s="693"/>
      <c r="AOO18" s="693"/>
      <c r="AOP18" s="693"/>
      <c r="AOQ18" s="693"/>
      <c r="AOR18" s="693"/>
      <c r="AOS18" s="693"/>
      <c r="AOT18" s="693"/>
      <c r="AOU18" s="693"/>
      <c r="AOV18" s="693"/>
      <c r="AOW18" s="693"/>
      <c r="AOX18" s="693"/>
      <c r="AOY18" s="693"/>
      <c r="AOZ18" s="693"/>
      <c r="APA18" s="693"/>
      <c r="APB18" s="693"/>
      <c r="APC18" s="693"/>
      <c r="APD18" s="693"/>
      <c r="APE18" s="693"/>
      <c r="APF18" s="693"/>
      <c r="APG18" s="693"/>
      <c r="APH18" s="693"/>
      <c r="API18" s="693"/>
      <c r="APJ18" s="693"/>
      <c r="APK18" s="693"/>
      <c r="APL18" s="693"/>
      <c r="APM18" s="693"/>
      <c r="APN18" s="693"/>
      <c r="APO18" s="693"/>
      <c r="APP18" s="693"/>
      <c r="APQ18" s="693"/>
      <c r="APR18" s="693"/>
      <c r="APS18" s="693"/>
      <c r="APT18" s="693"/>
      <c r="APU18" s="693"/>
      <c r="APV18" s="693"/>
      <c r="APW18" s="693"/>
      <c r="APX18" s="693"/>
      <c r="APY18" s="693"/>
      <c r="APZ18" s="693"/>
      <c r="AQA18" s="693"/>
      <c r="AQB18" s="693"/>
      <c r="AQC18" s="693"/>
      <c r="AQD18" s="693"/>
      <c r="AQE18" s="693"/>
      <c r="AQF18" s="693"/>
      <c r="AQG18" s="693"/>
      <c r="AQH18" s="693"/>
      <c r="AQI18" s="693"/>
      <c r="AQJ18" s="693"/>
      <c r="AQK18" s="693"/>
      <c r="AQL18" s="693"/>
      <c r="AQM18" s="693"/>
      <c r="AQN18" s="693"/>
      <c r="AQO18" s="693"/>
      <c r="AQP18" s="693"/>
      <c r="AQQ18" s="693"/>
      <c r="AQR18" s="693"/>
      <c r="AQS18" s="693"/>
      <c r="AQT18" s="693"/>
      <c r="AQU18" s="693"/>
      <c r="AQV18" s="693"/>
      <c r="AQW18" s="693"/>
      <c r="AQX18" s="693"/>
      <c r="AQY18" s="693"/>
      <c r="AQZ18" s="693"/>
      <c r="ARA18" s="693"/>
      <c r="ARB18" s="693"/>
      <c r="ARC18" s="693"/>
      <c r="ARD18" s="693"/>
      <c r="ARE18" s="693"/>
      <c r="ARF18" s="693"/>
      <c r="ARG18" s="693"/>
      <c r="ARH18" s="693"/>
      <c r="ARI18" s="693"/>
      <c r="ARJ18" s="693"/>
      <c r="ARK18" s="693"/>
      <c r="ARL18" s="693"/>
      <c r="ARM18" s="693"/>
      <c r="ARN18" s="693"/>
      <c r="ARO18" s="693"/>
      <c r="ARP18" s="693"/>
      <c r="ARQ18" s="693"/>
      <c r="ARR18" s="693"/>
      <c r="ARS18" s="693"/>
      <c r="ART18" s="693"/>
      <c r="ARU18" s="693"/>
      <c r="ARV18" s="693"/>
      <c r="ARW18" s="693"/>
      <c r="ARX18" s="693"/>
      <c r="ARY18" s="693"/>
      <c r="ARZ18" s="693"/>
      <c r="ASA18" s="693"/>
      <c r="ASB18" s="693"/>
      <c r="ASC18" s="693"/>
      <c r="ASD18" s="693"/>
      <c r="ASE18" s="693"/>
      <c r="ASF18" s="693"/>
      <c r="ASG18" s="693"/>
      <c r="ASH18" s="693"/>
      <c r="ASI18" s="693"/>
      <c r="ASJ18" s="693"/>
      <c r="ASK18" s="693"/>
      <c r="ASL18" s="693"/>
      <c r="ASM18" s="693"/>
      <c r="ASN18" s="693"/>
      <c r="ASO18" s="693"/>
      <c r="ASP18" s="693"/>
      <c r="ASQ18" s="693"/>
      <c r="ASR18" s="693"/>
      <c r="ASS18" s="693"/>
      <c r="AST18" s="693"/>
      <c r="ASU18" s="693"/>
      <c r="ASV18" s="693"/>
      <c r="ASW18" s="693"/>
      <c r="ASX18" s="693"/>
      <c r="ASY18" s="693"/>
      <c r="ASZ18" s="693"/>
      <c r="ATA18" s="693"/>
      <c r="ATB18" s="693"/>
      <c r="ATC18" s="693"/>
      <c r="ATD18" s="693"/>
      <c r="ATE18" s="693"/>
      <c r="ATF18" s="693"/>
      <c r="ATG18" s="693"/>
      <c r="ATH18" s="693"/>
      <c r="ATI18" s="693"/>
      <c r="ATJ18" s="693"/>
      <c r="ATK18" s="693"/>
      <c r="ATL18" s="693"/>
      <c r="ATM18" s="693"/>
      <c r="ATN18" s="693"/>
      <c r="ATO18" s="693"/>
      <c r="ATP18" s="693"/>
      <c r="ATQ18" s="693"/>
      <c r="ATR18" s="693"/>
      <c r="ATS18" s="693"/>
      <c r="ATT18" s="693"/>
      <c r="ATU18" s="693"/>
      <c r="ATV18" s="693"/>
      <c r="ATW18" s="693"/>
      <c r="ATX18" s="693"/>
      <c r="ATY18" s="693"/>
      <c r="ATZ18" s="693"/>
      <c r="AUA18" s="693"/>
      <c r="AUB18" s="693"/>
      <c r="AUC18" s="693"/>
      <c r="AUD18" s="693"/>
      <c r="AUE18" s="693"/>
      <c r="AUF18" s="693"/>
      <c r="AUG18" s="693"/>
      <c r="AUH18" s="693"/>
      <c r="AUI18" s="693"/>
      <c r="AUJ18" s="693"/>
      <c r="AUK18" s="693"/>
      <c r="AUL18" s="693"/>
      <c r="AUM18" s="693"/>
      <c r="AUN18" s="693"/>
      <c r="AUO18" s="693"/>
      <c r="AUP18" s="693"/>
      <c r="AUQ18" s="693"/>
      <c r="AUR18" s="693"/>
      <c r="AUS18" s="693"/>
      <c r="AUT18" s="693"/>
      <c r="AUU18" s="693"/>
      <c r="AUV18" s="693"/>
      <c r="AUW18" s="693"/>
      <c r="AUX18" s="693"/>
      <c r="AUY18" s="693"/>
      <c r="AUZ18" s="693"/>
      <c r="AVA18" s="693"/>
      <c r="AVB18" s="693"/>
      <c r="AVC18" s="693"/>
      <c r="AVD18" s="693"/>
      <c r="AVE18" s="693"/>
      <c r="AVF18" s="693"/>
      <c r="AVG18" s="693"/>
      <c r="AVH18" s="693"/>
      <c r="AVI18" s="693"/>
      <c r="AVJ18" s="693"/>
      <c r="AVK18" s="693"/>
      <c r="AVL18" s="693"/>
      <c r="AVM18" s="693"/>
      <c r="AVN18" s="693"/>
      <c r="AVO18" s="693"/>
      <c r="AVP18" s="693"/>
      <c r="AVQ18" s="693"/>
      <c r="AVR18" s="693"/>
      <c r="AVS18" s="693"/>
      <c r="AVT18" s="693"/>
      <c r="AVU18" s="693"/>
      <c r="AVV18" s="693"/>
      <c r="AVW18" s="693"/>
      <c r="AVX18" s="693"/>
      <c r="AVY18" s="693"/>
      <c r="AVZ18" s="693"/>
      <c r="AWA18" s="693"/>
      <c r="AWB18" s="693"/>
      <c r="AWC18" s="693"/>
      <c r="AWD18" s="693"/>
      <c r="AWE18" s="693"/>
      <c r="AWF18" s="693"/>
      <c r="AWG18" s="693"/>
      <c r="AWH18" s="693"/>
      <c r="AWI18" s="693"/>
      <c r="AWJ18" s="693"/>
      <c r="AWK18" s="693"/>
      <c r="AWL18" s="693"/>
      <c r="AWM18" s="693"/>
      <c r="AWN18" s="693"/>
      <c r="AWO18" s="693"/>
      <c r="AWP18" s="693"/>
      <c r="AWQ18" s="693"/>
      <c r="AWR18" s="693"/>
      <c r="AWS18" s="693"/>
      <c r="AWT18" s="693"/>
      <c r="AWU18" s="693"/>
      <c r="AWV18" s="693"/>
      <c r="AWW18" s="693"/>
      <c r="AWX18" s="693"/>
      <c r="AWY18" s="693"/>
      <c r="AWZ18" s="693"/>
      <c r="AXA18" s="693"/>
      <c r="AXB18" s="693"/>
      <c r="AXC18" s="693"/>
      <c r="AXD18" s="693"/>
      <c r="AXE18" s="693"/>
      <c r="AXF18" s="693"/>
      <c r="AXG18" s="693"/>
      <c r="AXH18" s="693"/>
      <c r="AXI18" s="693"/>
      <c r="AXJ18" s="693"/>
      <c r="AXK18" s="693"/>
      <c r="AXL18" s="693"/>
      <c r="AXM18" s="693"/>
      <c r="AXN18" s="693"/>
      <c r="AXO18" s="693"/>
      <c r="AXP18" s="693"/>
      <c r="AXQ18" s="693"/>
      <c r="AXR18" s="693"/>
      <c r="AXS18" s="693"/>
      <c r="AXT18" s="693"/>
      <c r="AXU18" s="693"/>
      <c r="AXV18" s="693"/>
      <c r="AXW18" s="693"/>
      <c r="AXX18" s="693"/>
      <c r="AXY18" s="693"/>
      <c r="AXZ18" s="693"/>
      <c r="AYA18" s="693"/>
      <c r="AYB18" s="693"/>
      <c r="AYC18" s="693"/>
      <c r="AYD18" s="693"/>
      <c r="AYE18" s="693"/>
      <c r="AYF18" s="693"/>
      <c r="AYG18" s="693"/>
      <c r="AYH18" s="693"/>
      <c r="AYI18" s="693"/>
      <c r="AYJ18" s="693"/>
      <c r="AYK18" s="693"/>
      <c r="AYL18" s="693"/>
      <c r="AYM18" s="693"/>
      <c r="AYN18" s="693"/>
      <c r="AYO18" s="693"/>
      <c r="AYP18" s="693"/>
      <c r="AYQ18" s="693"/>
      <c r="AYR18" s="693"/>
      <c r="AYS18" s="693"/>
      <c r="AYT18" s="693"/>
      <c r="AYU18" s="693"/>
      <c r="AYV18" s="693"/>
      <c r="AYW18" s="693"/>
      <c r="AYX18" s="693"/>
      <c r="AYY18" s="693"/>
      <c r="AYZ18" s="693"/>
      <c r="AZA18" s="693"/>
      <c r="AZB18" s="693"/>
      <c r="AZC18" s="693"/>
      <c r="AZD18" s="693"/>
      <c r="AZE18" s="693"/>
      <c r="AZF18" s="693"/>
      <c r="AZG18" s="693"/>
      <c r="AZH18" s="693"/>
      <c r="AZI18" s="693"/>
      <c r="AZJ18" s="693"/>
      <c r="AZK18" s="693"/>
      <c r="AZL18" s="693"/>
      <c r="AZM18" s="693"/>
      <c r="AZN18" s="693"/>
      <c r="AZO18" s="693"/>
      <c r="AZP18" s="693"/>
      <c r="AZQ18" s="693"/>
      <c r="AZR18" s="693"/>
      <c r="AZS18" s="693"/>
      <c r="AZT18" s="693"/>
      <c r="AZU18" s="693"/>
      <c r="AZV18" s="693"/>
      <c r="AZW18" s="693"/>
      <c r="AZX18" s="693"/>
      <c r="AZY18" s="693"/>
      <c r="AZZ18" s="693"/>
      <c r="BAA18" s="693"/>
      <c r="BAB18" s="693"/>
      <c r="BAC18" s="693"/>
      <c r="BAD18" s="693"/>
      <c r="BAE18" s="693"/>
      <c r="BAF18" s="693"/>
      <c r="BAG18" s="693"/>
      <c r="BAH18" s="693"/>
      <c r="BAI18" s="693"/>
      <c r="BAJ18" s="693"/>
      <c r="BAK18" s="693"/>
      <c r="BAL18" s="693"/>
      <c r="BAM18" s="693"/>
      <c r="BAN18" s="693"/>
      <c r="BAO18" s="693"/>
      <c r="BAP18" s="693"/>
      <c r="BAQ18" s="693"/>
      <c r="BAR18" s="693"/>
      <c r="BAS18" s="693"/>
      <c r="BAT18" s="693"/>
      <c r="BAU18" s="693"/>
      <c r="BAV18" s="693"/>
      <c r="BAW18" s="693"/>
      <c r="BAX18" s="693"/>
      <c r="BAY18" s="693"/>
      <c r="BAZ18" s="693"/>
      <c r="BBA18" s="693"/>
      <c r="BBB18" s="693"/>
      <c r="BBC18" s="693"/>
      <c r="BBD18" s="693"/>
      <c r="BBE18" s="693"/>
      <c r="BBF18" s="693"/>
      <c r="BBG18" s="693"/>
      <c r="BBH18" s="693"/>
      <c r="BBI18" s="693"/>
      <c r="BBJ18" s="693"/>
      <c r="BBK18" s="693"/>
      <c r="BBL18" s="693"/>
      <c r="BBM18" s="693"/>
      <c r="BBN18" s="693"/>
      <c r="BBO18" s="693"/>
      <c r="BBP18" s="693"/>
      <c r="BBQ18" s="693"/>
      <c r="BBR18" s="693"/>
      <c r="BBS18" s="693"/>
      <c r="BBT18" s="693"/>
      <c r="BBU18" s="693"/>
      <c r="BBV18" s="693"/>
      <c r="BBW18" s="693"/>
      <c r="BBX18" s="693"/>
      <c r="BBY18" s="693"/>
      <c r="BBZ18" s="693"/>
      <c r="BCA18" s="693"/>
      <c r="BCB18" s="693"/>
      <c r="BCC18" s="693"/>
      <c r="BCD18" s="693"/>
      <c r="BCE18" s="693"/>
      <c r="BCF18" s="693"/>
      <c r="BCG18" s="693"/>
      <c r="BCH18" s="693"/>
      <c r="BCI18" s="693"/>
      <c r="BCJ18" s="693"/>
      <c r="BCK18" s="693"/>
      <c r="BCL18" s="693"/>
      <c r="BCM18" s="693"/>
      <c r="BCN18" s="693"/>
      <c r="BCO18" s="693"/>
      <c r="BCP18" s="693"/>
      <c r="BCQ18" s="693"/>
      <c r="BCR18" s="693"/>
      <c r="BCS18" s="693"/>
      <c r="BCT18" s="693"/>
      <c r="BCU18" s="693"/>
      <c r="BCV18" s="693"/>
      <c r="BCW18" s="693"/>
      <c r="BCX18" s="693"/>
      <c r="BCY18" s="693"/>
      <c r="BCZ18" s="693"/>
      <c r="BDA18" s="693"/>
      <c r="BDB18" s="693"/>
      <c r="BDC18" s="693"/>
      <c r="BDD18" s="693"/>
      <c r="BDE18" s="693"/>
      <c r="BDF18" s="693"/>
      <c r="BDG18" s="693"/>
      <c r="BDH18" s="693"/>
      <c r="BDI18" s="693"/>
      <c r="BDJ18" s="693"/>
      <c r="BDK18" s="693"/>
      <c r="BDL18" s="693"/>
      <c r="BDM18" s="693"/>
      <c r="BDN18" s="693"/>
      <c r="BDO18" s="693"/>
      <c r="BDP18" s="693"/>
      <c r="BDQ18" s="693"/>
      <c r="BDR18" s="693"/>
      <c r="BDS18" s="693"/>
      <c r="BDT18" s="693"/>
      <c r="BDU18" s="693"/>
      <c r="BDV18" s="693"/>
      <c r="BDW18" s="693"/>
      <c r="BDX18" s="693"/>
      <c r="BDY18" s="693"/>
      <c r="BDZ18" s="693"/>
      <c r="BEA18" s="693"/>
      <c r="BEB18" s="693"/>
      <c r="BEC18" s="693"/>
      <c r="BED18" s="693"/>
      <c r="BEE18" s="693"/>
      <c r="BEF18" s="693"/>
      <c r="BEG18" s="693"/>
      <c r="BEH18" s="693"/>
      <c r="BEI18" s="693"/>
      <c r="BEJ18" s="693"/>
      <c r="BEK18" s="693"/>
      <c r="BEL18" s="693"/>
      <c r="BEM18" s="693"/>
      <c r="BEN18" s="693"/>
      <c r="BEO18" s="693"/>
      <c r="BEP18" s="693"/>
      <c r="BEQ18" s="693"/>
      <c r="BER18" s="693"/>
      <c r="BES18" s="693"/>
      <c r="BET18" s="693"/>
      <c r="BEU18" s="693"/>
      <c r="BEV18" s="693"/>
      <c r="BEW18" s="693"/>
      <c r="BEX18" s="693"/>
      <c r="BEY18" s="693"/>
      <c r="BEZ18" s="693"/>
      <c r="BFA18" s="693"/>
      <c r="BFB18" s="693"/>
      <c r="BFC18" s="693"/>
      <c r="BFD18" s="693"/>
      <c r="BFE18" s="693"/>
      <c r="BFF18" s="693"/>
      <c r="BFG18" s="693"/>
      <c r="BFH18" s="693"/>
      <c r="BFI18" s="693"/>
      <c r="BFJ18" s="693"/>
      <c r="BFK18" s="693"/>
      <c r="BFL18" s="693"/>
      <c r="BFM18" s="693"/>
      <c r="BFN18" s="693"/>
      <c r="BFO18" s="693"/>
      <c r="BFP18" s="693"/>
      <c r="BFQ18" s="693"/>
      <c r="BFR18" s="693"/>
      <c r="BFS18" s="693"/>
      <c r="BFT18" s="693"/>
      <c r="BFU18" s="693"/>
      <c r="BFV18" s="693"/>
      <c r="BFW18" s="693"/>
      <c r="BFX18" s="693"/>
      <c r="BFY18" s="693"/>
      <c r="BFZ18" s="693"/>
      <c r="BGA18" s="693"/>
      <c r="BGB18" s="693"/>
      <c r="BGC18" s="693"/>
      <c r="BGD18" s="693"/>
      <c r="BGE18" s="693"/>
      <c r="BGF18" s="693"/>
      <c r="BGG18" s="693"/>
      <c r="BGH18" s="693"/>
      <c r="BGI18" s="693"/>
      <c r="BGJ18" s="693"/>
      <c r="BGK18" s="693"/>
      <c r="BGL18" s="693"/>
      <c r="BGM18" s="693"/>
      <c r="BGN18" s="693"/>
      <c r="BGO18" s="693"/>
      <c r="BGP18" s="693"/>
      <c r="BGQ18" s="693"/>
      <c r="BGR18" s="693"/>
      <c r="BGS18" s="693"/>
      <c r="BGT18" s="693"/>
      <c r="BGU18" s="693"/>
      <c r="BGV18" s="693"/>
      <c r="BGW18" s="693"/>
      <c r="BGX18" s="693"/>
      <c r="BGY18" s="693"/>
      <c r="BGZ18" s="693"/>
      <c r="BHA18" s="693"/>
      <c r="BHB18" s="693"/>
      <c r="BHC18" s="693"/>
    </row>
    <row r="19" spans="1:2357" s="331" customFormat="1" ht="20.25" hidden="1" customHeight="1" thickBot="1">
      <c r="A19" s="692"/>
      <c r="B19" s="692"/>
      <c r="C19" s="692"/>
      <c r="D19" s="693"/>
      <c r="E19" s="693"/>
      <c r="F19" s="693"/>
      <c r="G19" s="693"/>
      <c r="H19" s="693"/>
      <c r="I19" s="693"/>
      <c r="J19" s="693"/>
      <c r="K19" s="693"/>
      <c r="L19" s="693"/>
      <c r="M19" s="693"/>
      <c r="N19" s="693"/>
      <c r="O19" s="693"/>
      <c r="P19" s="693"/>
      <c r="Q19" s="693"/>
      <c r="R19" s="693"/>
      <c r="S19" s="693"/>
      <c r="T19" s="693"/>
      <c r="U19" s="693"/>
      <c r="V19" s="693"/>
      <c r="W19" s="693"/>
      <c r="X19" s="693"/>
      <c r="Y19" s="693"/>
      <c r="Z19" s="693"/>
      <c r="AA19" s="693"/>
      <c r="AB19" s="693"/>
      <c r="AC19" s="693"/>
      <c r="AD19" s="693"/>
      <c r="AE19" s="693"/>
      <c r="AF19" s="693"/>
      <c r="AG19" s="693"/>
      <c r="AH19" s="693"/>
      <c r="AI19" s="693"/>
      <c r="AJ19" s="693"/>
      <c r="AK19" s="693"/>
      <c r="AL19" s="693"/>
      <c r="AM19" s="693"/>
      <c r="AN19" s="693"/>
      <c r="AO19" s="693"/>
      <c r="AP19" s="693"/>
      <c r="AQ19" s="693"/>
      <c r="AR19" s="693"/>
      <c r="AS19" s="693"/>
      <c r="AT19" s="693"/>
      <c r="AU19" s="693"/>
      <c r="AV19" s="693"/>
      <c r="AW19" s="693"/>
      <c r="AX19" s="693"/>
      <c r="AY19" s="693"/>
      <c r="AZ19" s="693"/>
      <c r="BA19" s="693"/>
      <c r="BB19" s="693"/>
      <c r="BC19" s="693"/>
      <c r="BD19" s="693"/>
      <c r="BE19" s="693"/>
      <c r="BF19" s="693"/>
      <c r="BG19" s="693"/>
      <c r="BH19" s="693"/>
      <c r="BI19" s="693"/>
      <c r="BJ19" s="693"/>
      <c r="BK19" s="693"/>
      <c r="BL19" s="693"/>
      <c r="BM19" s="693"/>
      <c r="BN19" s="693"/>
      <c r="BO19" s="693"/>
      <c r="BP19" s="693"/>
      <c r="BQ19" s="693"/>
      <c r="BR19" s="693"/>
      <c r="BS19" s="693"/>
      <c r="BT19" s="693"/>
      <c r="BU19" s="693"/>
      <c r="BV19" s="693"/>
      <c r="BW19" s="693"/>
      <c r="BX19" s="693"/>
      <c r="BY19" s="693"/>
      <c r="BZ19" s="693"/>
      <c r="CA19" s="693"/>
      <c r="CB19" s="693"/>
      <c r="CC19" s="693"/>
      <c r="CD19" s="693"/>
      <c r="CE19" s="693"/>
      <c r="CF19" s="693"/>
      <c r="CG19" s="693"/>
      <c r="CH19" s="693"/>
      <c r="CI19" s="693"/>
      <c r="CJ19" s="693"/>
      <c r="CK19" s="693"/>
      <c r="CL19" s="693"/>
      <c r="CM19" s="693"/>
      <c r="CN19" s="693"/>
      <c r="CO19" s="693"/>
      <c r="CP19" s="693"/>
      <c r="CQ19" s="693"/>
      <c r="CR19" s="693"/>
      <c r="CS19" s="693"/>
      <c r="CT19" s="693"/>
      <c r="CU19" s="693"/>
      <c r="CV19" s="693"/>
      <c r="CW19" s="693"/>
      <c r="CX19" s="693"/>
      <c r="CY19" s="693"/>
      <c r="CZ19" s="693"/>
      <c r="DA19" s="693"/>
      <c r="DB19" s="693"/>
      <c r="DC19" s="693"/>
      <c r="DD19" s="693"/>
      <c r="DE19" s="693"/>
      <c r="DF19" s="693"/>
      <c r="DG19" s="693"/>
      <c r="DH19" s="693"/>
      <c r="DI19" s="693"/>
      <c r="DJ19" s="693"/>
      <c r="DK19" s="693"/>
      <c r="DL19" s="693"/>
      <c r="DM19" s="693"/>
      <c r="DN19" s="693"/>
      <c r="DO19" s="693"/>
      <c r="DP19" s="693"/>
      <c r="DQ19" s="693"/>
      <c r="DR19" s="693"/>
      <c r="DS19" s="693"/>
      <c r="DT19" s="693"/>
      <c r="DU19" s="693"/>
      <c r="DV19" s="693"/>
      <c r="DW19" s="693"/>
      <c r="DX19" s="693"/>
      <c r="DY19" s="693"/>
      <c r="DZ19" s="693"/>
      <c r="EA19" s="693"/>
      <c r="EB19" s="693"/>
      <c r="EC19" s="693"/>
      <c r="ED19" s="693"/>
      <c r="EE19" s="693"/>
      <c r="EF19" s="693"/>
      <c r="EG19" s="693"/>
      <c r="EH19" s="693"/>
      <c r="EI19" s="693"/>
      <c r="EJ19" s="693"/>
      <c r="EK19" s="693"/>
      <c r="EL19" s="693"/>
      <c r="EM19" s="693"/>
      <c r="EN19" s="693"/>
      <c r="EO19" s="693"/>
      <c r="EP19" s="693"/>
      <c r="EQ19" s="693"/>
      <c r="ER19" s="693"/>
      <c r="ES19" s="693"/>
      <c r="ET19" s="693"/>
      <c r="EU19" s="693"/>
      <c r="EV19" s="693"/>
      <c r="EW19" s="693"/>
      <c r="EX19" s="693"/>
      <c r="EY19" s="693"/>
      <c r="EZ19" s="693"/>
      <c r="FA19" s="693"/>
      <c r="FB19" s="693"/>
      <c r="FC19" s="693"/>
      <c r="FD19" s="693"/>
      <c r="FE19" s="693"/>
      <c r="FF19" s="693"/>
      <c r="FG19" s="693"/>
      <c r="FH19" s="693"/>
      <c r="FI19" s="693"/>
      <c r="FJ19" s="693"/>
      <c r="FK19" s="693"/>
      <c r="FL19" s="693"/>
      <c r="FM19" s="693"/>
      <c r="FN19" s="693"/>
      <c r="FO19" s="693"/>
      <c r="FP19" s="693"/>
      <c r="FQ19" s="693"/>
      <c r="FR19" s="693"/>
      <c r="FS19" s="693"/>
      <c r="FT19" s="693"/>
      <c r="FU19" s="693"/>
      <c r="FV19" s="693"/>
      <c r="FW19" s="693"/>
      <c r="FX19" s="693"/>
      <c r="FY19" s="693"/>
      <c r="FZ19" s="693"/>
      <c r="GA19" s="693"/>
      <c r="GB19" s="693"/>
      <c r="GC19" s="693"/>
      <c r="GD19" s="693"/>
      <c r="GE19" s="693"/>
      <c r="GF19" s="693"/>
      <c r="GG19" s="693"/>
      <c r="GH19" s="693"/>
      <c r="GI19" s="693"/>
      <c r="GJ19" s="693"/>
      <c r="GK19" s="693"/>
      <c r="GL19" s="693"/>
      <c r="GM19" s="693"/>
      <c r="GN19" s="693"/>
      <c r="GO19" s="693"/>
      <c r="GP19" s="693"/>
      <c r="GQ19" s="693"/>
      <c r="GR19" s="693"/>
      <c r="GS19" s="693"/>
      <c r="GT19" s="693"/>
      <c r="GU19" s="693"/>
      <c r="GV19" s="693"/>
      <c r="GW19" s="693"/>
      <c r="GX19" s="693"/>
      <c r="GY19" s="693"/>
      <c r="GZ19" s="693"/>
      <c r="HA19" s="693"/>
      <c r="HB19" s="693"/>
      <c r="HC19" s="693"/>
      <c r="HD19" s="693"/>
      <c r="HE19" s="693"/>
      <c r="HF19" s="693"/>
      <c r="HG19" s="693"/>
      <c r="HH19" s="693"/>
      <c r="HI19" s="693"/>
      <c r="HJ19" s="693"/>
      <c r="HK19" s="693"/>
      <c r="HL19" s="693"/>
      <c r="HM19" s="693"/>
      <c r="HN19" s="693"/>
      <c r="HO19" s="693"/>
      <c r="HP19" s="693"/>
      <c r="HQ19" s="693"/>
      <c r="HR19" s="693"/>
      <c r="HS19" s="693"/>
      <c r="HT19" s="693"/>
      <c r="HU19" s="693"/>
      <c r="HV19" s="693"/>
      <c r="HW19" s="693"/>
      <c r="HX19" s="693"/>
      <c r="HY19" s="693"/>
      <c r="HZ19" s="693"/>
      <c r="IA19" s="693"/>
      <c r="IB19" s="693"/>
      <c r="IC19" s="693"/>
      <c r="ID19" s="693"/>
      <c r="IE19" s="693"/>
      <c r="IF19" s="693"/>
      <c r="IG19" s="693"/>
      <c r="IH19" s="693"/>
      <c r="II19" s="693"/>
      <c r="IJ19" s="693"/>
      <c r="IK19" s="693"/>
      <c r="IL19" s="693"/>
      <c r="IM19" s="693"/>
      <c r="IN19" s="693"/>
      <c r="IO19" s="693"/>
      <c r="IP19" s="693"/>
      <c r="IQ19" s="693"/>
      <c r="IR19" s="693"/>
      <c r="IS19" s="693"/>
      <c r="IT19" s="693"/>
      <c r="IU19" s="693"/>
      <c r="IV19" s="693"/>
      <c r="IW19" s="693"/>
      <c r="IX19" s="693"/>
      <c r="IY19" s="693"/>
      <c r="IZ19" s="693"/>
      <c r="JA19" s="693"/>
      <c r="JB19" s="693"/>
      <c r="JC19" s="693"/>
      <c r="JD19" s="693"/>
      <c r="JE19" s="693"/>
      <c r="JF19" s="693"/>
      <c r="JG19" s="693"/>
      <c r="JH19" s="693"/>
      <c r="JI19" s="693"/>
      <c r="JJ19" s="693"/>
      <c r="JK19" s="693"/>
      <c r="JL19" s="693"/>
      <c r="JM19" s="693"/>
      <c r="JN19" s="693"/>
      <c r="JO19" s="693"/>
      <c r="JP19" s="693"/>
      <c r="JQ19" s="693"/>
      <c r="JR19" s="693"/>
      <c r="JS19" s="693"/>
      <c r="JT19" s="693"/>
      <c r="JU19" s="693"/>
      <c r="JV19" s="693"/>
      <c r="JW19" s="693"/>
      <c r="JX19" s="693"/>
      <c r="JY19" s="693"/>
      <c r="JZ19" s="693"/>
      <c r="KA19" s="693"/>
      <c r="KB19" s="693"/>
      <c r="KC19" s="693"/>
      <c r="KD19" s="693"/>
      <c r="KE19" s="693"/>
      <c r="KF19" s="693"/>
      <c r="KG19" s="693"/>
      <c r="KH19" s="693"/>
      <c r="KI19" s="693"/>
      <c r="KJ19" s="693"/>
      <c r="KK19" s="693"/>
      <c r="KL19" s="693"/>
      <c r="KM19" s="693"/>
      <c r="KN19" s="693"/>
      <c r="KO19" s="693"/>
      <c r="KP19" s="693"/>
      <c r="KQ19" s="693"/>
      <c r="KR19" s="693"/>
      <c r="KS19" s="693"/>
      <c r="KT19" s="693"/>
      <c r="KU19" s="693"/>
      <c r="KV19" s="693"/>
      <c r="KW19" s="693"/>
      <c r="KX19" s="693"/>
      <c r="KY19" s="693"/>
      <c r="KZ19" s="693"/>
      <c r="LA19" s="693"/>
      <c r="LB19" s="693"/>
      <c r="LC19" s="693"/>
      <c r="LD19" s="693"/>
      <c r="LE19" s="693"/>
      <c r="LF19" s="693"/>
      <c r="LG19" s="693"/>
      <c r="LH19" s="693"/>
      <c r="LI19" s="693"/>
      <c r="LJ19" s="693"/>
      <c r="LK19" s="693"/>
      <c r="LL19" s="693"/>
      <c r="LM19" s="693"/>
      <c r="LN19" s="693"/>
      <c r="LO19" s="693"/>
      <c r="LP19" s="693"/>
      <c r="LQ19" s="693"/>
      <c r="LR19" s="693"/>
      <c r="LS19" s="693"/>
      <c r="LT19" s="693"/>
      <c r="LU19" s="693"/>
      <c r="LV19" s="693"/>
      <c r="LW19" s="693"/>
      <c r="LX19" s="693"/>
      <c r="LY19" s="693"/>
      <c r="LZ19" s="693"/>
      <c r="MA19" s="693"/>
      <c r="MB19" s="693"/>
      <c r="MC19" s="693"/>
      <c r="MD19" s="693"/>
      <c r="ME19" s="693"/>
      <c r="MF19" s="693"/>
      <c r="MG19" s="693"/>
      <c r="MH19" s="693"/>
      <c r="MI19" s="693"/>
      <c r="MJ19" s="693"/>
      <c r="MK19" s="693"/>
      <c r="ML19" s="693"/>
      <c r="MM19" s="693"/>
      <c r="MN19" s="693"/>
      <c r="MO19" s="693"/>
      <c r="MP19" s="693"/>
      <c r="MQ19" s="693"/>
      <c r="MR19" s="693"/>
      <c r="MS19" s="693"/>
      <c r="MT19" s="693"/>
      <c r="MU19" s="693"/>
      <c r="MV19" s="693"/>
      <c r="MW19" s="693"/>
      <c r="MX19" s="693"/>
      <c r="MY19" s="693"/>
      <c r="MZ19" s="693"/>
      <c r="NA19" s="693"/>
      <c r="NB19" s="693"/>
      <c r="NC19" s="693"/>
      <c r="ND19" s="693"/>
      <c r="NE19" s="693"/>
      <c r="NF19" s="693"/>
      <c r="NG19" s="693"/>
      <c r="NH19" s="693"/>
      <c r="NI19" s="693"/>
      <c r="NJ19" s="693"/>
      <c r="NK19" s="693"/>
      <c r="NL19" s="693"/>
      <c r="NM19" s="693"/>
      <c r="NN19" s="693"/>
      <c r="NO19" s="693"/>
      <c r="NP19" s="693"/>
      <c r="NQ19" s="693"/>
      <c r="NR19" s="693"/>
      <c r="NS19" s="693"/>
      <c r="NT19" s="693"/>
      <c r="NU19" s="693"/>
      <c r="NV19" s="693"/>
      <c r="NW19" s="693"/>
      <c r="NX19" s="693"/>
      <c r="NY19" s="693"/>
      <c r="NZ19" s="693"/>
      <c r="OA19" s="693"/>
      <c r="OB19" s="693"/>
      <c r="OC19" s="693"/>
      <c r="OD19" s="693"/>
      <c r="OE19" s="693"/>
      <c r="OF19" s="693"/>
      <c r="OG19" s="693"/>
      <c r="OH19" s="693"/>
      <c r="OI19" s="693"/>
      <c r="OJ19" s="693"/>
      <c r="OK19" s="693"/>
      <c r="OL19" s="693"/>
      <c r="OM19" s="693"/>
      <c r="ON19" s="693"/>
      <c r="OO19" s="693"/>
      <c r="OP19" s="693"/>
      <c r="OQ19" s="693"/>
      <c r="OR19" s="693"/>
      <c r="OS19" s="693"/>
      <c r="OT19" s="693"/>
      <c r="OU19" s="693"/>
      <c r="OV19" s="693"/>
      <c r="OW19" s="693"/>
      <c r="OX19" s="693"/>
      <c r="OY19" s="693"/>
      <c r="OZ19" s="693"/>
      <c r="PA19" s="693"/>
      <c r="PB19" s="693"/>
      <c r="PC19" s="693"/>
      <c r="PD19" s="693"/>
      <c r="PE19" s="693"/>
      <c r="PF19" s="693"/>
      <c r="PG19" s="693"/>
      <c r="PH19" s="693"/>
      <c r="PI19" s="693"/>
      <c r="PJ19" s="693"/>
      <c r="PK19" s="693"/>
      <c r="PL19" s="693"/>
      <c r="PM19" s="693"/>
      <c r="PN19" s="693"/>
      <c r="PO19" s="693"/>
      <c r="PP19" s="693"/>
      <c r="PQ19" s="693"/>
      <c r="PR19" s="693"/>
      <c r="PS19" s="693"/>
      <c r="PT19" s="693"/>
      <c r="PU19" s="693"/>
      <c r="PV19" s="693"/>
      <c r="PW19" s="693"/>
      <c r="PX19" s="693"/>
      <c r="PY19" s="693"/>
      <c r="PZ19" s="693"/>
      <c r="QA19" s="693"/>
      <c r="QB19" s="693"/>
      <c r="QC19" s="693"/>
      <c r="QD19" s="693"/>
      <c r="QE19" s="693"/>
      <c r="QF19" s="693"/>
      <c r="QG19" s="693"/>
      <c r="QH19" s="693"/>
      <c r="QI19" s="693"/>
      <c r="QJ19" s="693"/>
      <c r="QK19" s="693"/>
      <c r="QL19" s="693"/>
      <c r="QM19" s="693"/>
      <c r="QN19" s="693"/>
      <c r="QO19" s="693"/>
      <c r="QP19" s="693"/>
      <c r="QQ19" s="693"/>
      <c r="QR19" s="693"/>
      <c r="QS19" s="693"/>
      <c r="QT19" s="693"/>
      <c r="QU19" s="693"/>
      <c r="QV19" s="693"/>
      <c r="QW19" s="693"/>
      <c r="QX19" s="693"/>
      <c r="QY19" s="693"/>
      <c r="QZ19" s="693"/>
      <c r="RA19" s="693"/>
      <c r="RB19" s="693"/>
      <c r="RC19" s="693"/>
      <c r="RD19" s="693"/>
      <c r="RE19" s="693"/>
      <c r="RF19" s="693"/>
      <c r="RG19" s="693"/>
      <c r="RH19" s="693"/>
      <c r="RI19" s="693"/>
      <c r="RJ19" s="693"/>
      <c r="RK19" s="693"/>
      <c r="RL19" s="693"/>
      <c r="RM19" s="693"/>
      <c r="RN19" s="693"/>
      <c r="RO19" s="693"/>
      <c r="RP19" s="693"/>
      <c r="RQ19" s="693"/>
      <c r="RR19" s="693"/>
      <c r="RS19" s="693"/>
      <c r="RT19" s="693"/>
      <c r="RU19" s="693"/>
      <c r="RV19" s="693"/>
      <c r="RW19" s="693"/>
      <c r="RX19" s="693"/>
      <c r="RY19" s="693"/>
      <c r="RZ19" s="693"/>
      <c r="SA19" s="693"/>
      <c r="SB19" s="693"/>
      <c r="SC19" s="693"/>
      <c r="SD19" s="693"/>
      <c r="SE19" s="693"/>
      <c r="SF19" s="693"/>
      <c r="SG19" s="693"/>
      <c r="SH19" s="693"/>
      <c r="SI19" s="693"/>
      <c r="SJ19" s="693"/>
      <c r="SK19" s="693"/>
      <c r="SL19" s="693"/>
      <c r="SM19" s="693"/>
      <c r="SN19" s="693"/>
      <c r="SO19" s="693"/>
      <c r="SP19" s="693"/>
      <c r="SQ19" s="693"/>
      <c r="SR19" s="693"/>
      <c r="SS19" s="693"/>
      <c r="ST19" s="693"/>
      <c r="SU19" s="693"/>
      <c r="SV19" s="693"/>
      <c r="SW19" s="693"/>
      <c r="SX19" s="693"/>
      <c r="SY19" s="693"/>
      <c r="SZ19" s="693"/>
      <c r="TA19" s="693"/>
      <c r="TB19" s="693"/>
      <c r="TC19" s="693"/>
      <c r="TD19" s="693"/>
      <c r="TE19" s="693"/>
      <c r="TF19" s="693"/>
      <c r="TG19" s="693"/>
      <c r="TH19" s="693"/>
      <c r="TI19" s="693"/>
      <c r="TJ19" s="693"/>
      <c r="TK19" s="693"/>
      <c r="TL19" s="693"/>
      <c r="TM19" s="693"/>
      <c r="TN19" s="693"/>
      <c r="TO19" s="693"/>
      <c r="TP19" s="693"/>
      <c r="TQ19" s="693"/>
      <c r="TR19" s="693"/>
      <c r="TS19" s="693"/>
      <c r="TT19" s="693"/>
      <c r="TU19" s="693"/>
      <c r="TV19" s="693"/>
      <c r="TW19" s="693"/>
      <c r="TX19" s="693"/>
      <c r="TY19" s="693"/>
      <c r="TZ19" s="693"/>
      <c r="UA19" s="693"/>
      <c r="UB19" s="693"/>
      <c r="UC19" s="693"/>
      <c r="UD19" s="693"/>
      <c r="UE19" s="693"/>
      <c r="UF19" s="693"/>
      <c r="UG19" s="693"/>
      <c r="UH19" s="693"/>
      <c r="UI19" s="693"/>
      <c r="UJ19" s="693"/>
      <c r="UK19" s="693"/>
      <c r="UL19" s="693"/>
      <c r="UM19" s="693"/>
      <c r="UN19" s="693"/>
      <c r="UO19" s="693"/>
      <c r="UP19" s="693"/>
      <c r="UQ19" s="693"/>
      <c r="UR19" s="693"/>
      <c r="US19" s="693"/>
      <c r="UT19" s="693"/>
      <c r="UU19" s="693"/>
      <c r="UV19" s="693"/>
      <c r="UW19" s="693"/>
      <c r="UX19" s="693"/>
      <c r="UY19" s="693"/>
      <c r="UZ19" s="693"/>
      <c r="VA19" s="693"/>
      <c r="VB19" s="693"/>
      <c r="VC19" s="693"/>
      <c r="VD19" s="693"/>
      <c r="VE19" s="693"/>
      <c r="VF19" s="693"/>
      <c r="VG19" s="693"/>
      <c r="VH19" s="693"/>
      <c r="VI19" s="693"/>
      <c r="VJ19" s="693"/>
      <c r="VK19" s="693"/>
      <c r="VL19" s="693"/>
      <c r="VM19" s="693"/>
      <c r="VN19" s="693"/>
      <c r="VO19" s="693"/>
      <c r="VP19" s="693"/>
      <c r="VQ19" s="693"/>
      <c r="VR19" s="693"/>
      <c r="VS19" s="693"/>
      <c r="VT19" s="693"/>
      <c r="VU19" s="693"/>
      <c r="VV19" s="693"/>
      <c r="VW19" s="693"/>
      <c r="VX19" s="693"/>
      <c r="VY19" s="693"/>
      <c r="VZ19" s="693"/>
      <c r="WA19" s="693"/>
      <c r="WB19" s="693"/>
      <c r="WC19" s="693"/>
      <c r="WD19" s="693"/>
      <c r="WE19" s="693"/>
      <c r="WF19" s="693"/>
      <c r="WG19" s="693"/>
      <c r="WH19" s="693"/>
      <c r="WI19" s="693"/>
      <c r="WJ19" s="693"/>
      <c r="WK19" s="693"/>
      <c r="WL19" s="693"/>
      <c r="WM19" s="693"/>
      <c r="WN19" s="693"/>
      <c r="WO19" s="693"/>
      <c r="WP19" s="693"/>
      <c r="WQ19" s="693"/>
      <c r="WR19" s="693"/>
      <c r="WS19" s="693"/>
      <c r="WT19" s="693"/>
      <c r="WU19" s="693"/>
      <c r="WV19" s="693"/>
      <c r="WW19" s="693"/>
      <c r="WX19" s="693"/>
      <c r="WY19" s="693"/>
      <c r="WZ19" s="693"/>
      <c r="XA19" s="693"/>
      <c r="XB19" s="693"/>
      <c r="XC19" s="693"/>
      <c r="XD19" s="693"/>
      <c r="XE19" s="693"/>
      <c r="XF19" s="693"/>
      <c r="XG19" s="693"/>
      <c r="XH19" s="693"/>
      <c r="XI19" s="693"/>
      <c r="XJ19" s="693"/>
      <c r="XK19" s="693"/>
      <c r="XL19" s="693"/>
      <c r="XM19" s="693"/>
      <c r="XN19" s="693"/>
      <c r="XO19" s="693"/>
      <c r="XP19" s="693"/>
      <c r="XQ19" s="693"/>
      <c r="XR19" s="693"/>
      <c r="XS19" s="693"/>
      <c r="XT19" s="693"/>
      <c r="XU19" s="693"/>
      <c r="XV19" s="693"/>
      <c r="XW19" s="693"/>
      <c r="XX19" s="693"/>
      <c r="XY19" s="693"/>
      <c r="XZ19" s="693"/>
      <c r="YA19" s="693"/>
      <c r="YB19" s="693"/>
      <c r="YC19" s="693"/>
      <c r="YD19" s="693"/>
      <c r="YE19" s="693"/>
      <c r="YF19" s="693"/>
      <c r="YG19" s="693"/>
      <c r="YH19" s="693"/>
      <c r="YI19" s="693"/>
      <c r="YJ19" s="693"/>
      <c r="YK19" s="693"/>
      <c r="YL19" s="693"/>
      <c r="YM19" s="693"/>
      <c r="YN19" s="693"/>
      <c r="YO19" s="693"/>
      <c r="YP19" s="693"/>
      <c r="YQ19" s="693"/>
      <c r="YR19" s="693"/>
      <c r="YS19" s="693"/>
      <c r="YT19" s="693"/>
      <c r="YU19" s="693"/>
      <c r="YV19" s="693"/>
      <c r="YW19" s="693"/>
      <c r="YX19" s="693"/>
      <c r="YY19" s="693"/>
      <c r="YZ19" s="693"/>
      <c r="ZA19" s="693"/>
      <c r="ZB19" s="693"/>
      <c r="ZC19" s="693"/>
      <c r="ZD19" s="693"/>
      <c r="ZE19" s="693"/>
      <c r="ZF19" s="693"/>
      <c r="ZG19" s="693"/>
      <c r="ZH19" s="693"/>
      <c r="ZI19" s="693"/>
      <c r="ZJ19" s="693"/>
      <c r="ZK19" s="693"/>
      <c r="ZL19" s="693"/>
      <c r="ZM19" s="693"/>
      <c r="ZN19" s="693"/>
      <c r="ZO19" s="693"/>
      <c r="ZP19" s="693"/>
      <c r="ZQ19" s="693"/>
      <c r="ZR19" s="693"/>
      <c r="ZS19" s="693"/>
      <c r="ZT19" s="693"/>
      <c r="ZU19" s="693"/>
      <c r="ZV19" s="693"/>
      <c r="ZW19" s="693"/>
      <c r="ZX19" s="693"/>
      <c r="ZY19" s="693"/>
      <c r="ZZ19" s="693"/>
      <c r="AAA19" s="693"/>
      <c r="AAB19" s="693"/>
      <c r="AAC19" s="693"/>
      <c r="AAD19" s="693"/>
      <c r="AAE19" s="693"/>
      <c r="AAF19" s="693"/>
      <c r="AAG19" s="693"/>
      <c r="AAH19" s="693"/>
      <c r="AAI19" s="693"/>
      <c r="AAJ19" s="693"/>
      <c r="AAK19" s="693"/>
      <c r="AAL19" s="693"/>
      <c r="AAM19" s="693"/>
      <c r="AAN19" s="693"/>
      <c r="AAO19" s="693"/>
      <c r="AAP19" s="693"/>
      <c r="AAQ19" s="693"/>
      <c r="AAR19" s="693"/>
      <c r="AAS19" s="693"/>
      <c r="AAT19" s="693"/>
      <c r="AAU19" s="693"/>
      <c r="AAV19" s="693"/>
      <c r="AAW19" s="693"/>
      <c r="AAX19" s="693"/>
      <c r="AAY19" s="693"/>
      <c r="AAZ19" s="693"/>
      <c r="ABA19" s="693"/>
      <c r="ABB19" s="693"/>
      <c r="ABC19" s="693"/>
      <c r="ABD19" s="693"/>
      <c r="ABE19" s="693"/>
      <c r="ABF19" s="693"/>
      <c r="ABG19" s="693"/>
      <c r="ABH19" s="693"/>
      <c r="ABI19" s="693"/>
      <c r="ABJ19" s="693"/>
      <c r="ABK19" s="693"/>
      <c r="ABL19" s="693"/>
      <c r="ABM19" s="693"/>
      <c r="ABN19" s="693"/>
      <c r="ABO19" s="693"/>
      <c r="ABP19" s="693"/>
      <c r="ABQ19" s="693"/>
      <c r="ABR19" s="693"/>
      <c r="ABS19" s="693"/>
      <c r="ABT19" s="693"/>
      <c r="ABU19" s="693"/>
      <c r="ABV19" s="693"/>
      <c r="ABW19" s="693"/>
      <c r="ABX19" s="693"/>
      <c r="ABY19" s="693"/>
      <c r="ABZ19" s="693"/>
      <c r="ACA19" s="693"/>
      <c r="ACB19" s="693"/>
      <c r="ACC19" s="693"/>
      <c r="ACD19" s="693"/>
      <c r="ACE19" s="693"/>
      <c r="ACF19" s="693"/>
      <c r="ACG19" s="693"/>
      <c r="ACH19" s="693"/>
      <c r="ACI19" s="693"/>
      <c r="ACJ19" s="693"/>
      <c r="ACK19" s="693"/>
      <c r="ACL19" s="693"/>
      <c r="ACM19" s="693"/>
      <c r="ACN19" s="693"/>
      <c r="ACO19" s="693"/>
      <c r="ACP19" s="693"/>
      <c r="ACQ19" s="693"/>
      <c r="ACR19" s="693"/>
      <c r="ACS19" s="693"/>
      <c r="ACT19" s="693"/>
      <c r="ACU19" s="693"/>
      <c r="ACV19" s="693"/>
      <c r="ACW19" s="693"/>
      <c r="ACX19" s="693"/>
      <c r="ACY19" s="693"/>
      <c r="ACZ19" s="693"/>
      <c r="ADA19" s="693"/>
      <c r="ADB19" s="693"/>
      <c r="ADC19" s="693"/>
      <c r="ADD19" s="693"/>
      <c r="ADE19" s="693"/>
      <c r="ADF19" s="693"/>
      <c r="ADG19" s="693"/>
      <c r="ADH19" s="693"/>
      <c r="ADI19" s="693"/>
      <c r="ADJ19" s="693"/>
      <c r="ADK19" s="693"/>
      <c r="ADL19" s="693"/>
      <c r="ADM19" s="693"/>
      <c r="ADN19" s="693"/>
      <c r="ADO19" s="693"/>
      <c r="ADP19" s="693"/>
      <c r="ADQ19" s="693"/>
      <c r="ADR19" s="693"/>
      <c r="ADS19" s="693"/>
      <c r="ADT19" s="693"/>
      <c r="ADU19" s="693"/>
      <c r="ADV19" s="693"/>
      <c r="ADW19" s="693"/>
      <c r="ADX19" s="693"/>
      <c r="ADY19" s="693"/>
      <c r="ADZ19" s="693"/>
      <c r="AEA19" s="693"/>
      <c r="AEB19" s="693"/>
      <c r="AEC19" s="693"/>
      <c r="AED19" s="693"/>
      <c r="AEE19" s="693"/>
      <c r="AEF19" s="693"/>
      <c r="AEG19" s="693"/>
      <c r="AEH19" s="693"/>
      <c r="AEI19" s="693"/>
      <c r="AEJ19" s="693"/>
      <c r="AEK19" s="693"/>
      <c r="AEL19" s="693"/>
      <c r="AEM19" s="693"/>
      <c r="AEN19" s="693"/>
      <c r="AEO19" s="693"/>
      <c r="AEP19" s="693"/>
      <c r="AEQ19" s="693"/>
      <c r="AER19" s="693"/>
      <c r="AES19" s="693"/>
      <c r="AET19" s="693"/>
      <c r="AEU19" s="693"/>
      <c r="AEV19" s="693"/>
      <c r="AEW19" s="693"/>
      <c r="AEX19" s="693"/>
      <c r="AEY19" s="693"/>
      <c r="AEZ19" s="693"/>
      <c r="AFA19" s="693"/>
      <c r="AFB19" s="693"/>
      <c r="AFC19" s="693"/>
      <c r="AFD19" s="693"/>
      <c r="AFE19" s="693"/>
      <c r="AFF19" s="693"/>
      <c r="AFG19" s="693"/>
      <c r="AFH19" s="693"/>
      <c r="AFI19" s="693"/>
      <c r="AFJ19" s="693"/>
      <c r="AFK19" s="693"/>
      <c r="AFL19" s="693"/>
      <c r="AFM19" s="693"/>
      <c r="AFN19" s="693"/>
      <c r="AFO19" s="693"/>
      <c r="AFP19" s="693"/>
      <c r="AFQ19" s="693"/>
      <c r="AFR19" s="693"/>
      <c r="AFS19" s="693"/>
      <c r="AFT19" s="693"/>
      <c r="AFU19" s="693"/>
      <c r="AFV19" s="693"/>
      <c r="AFW19" s="693"/>
      <c r="AFX19" s="693"/>
      <c r="AFY19" s="693"/>
      <c r="AFZ19" s="693"/>
      <c r="AGA19" s="693"/>
      <c r="AGB19" s="693"/>
      <c r="AGC19" s="693"/>
      <c r="AGD19" s="693"/>
      <c r="AGE19" s="693"/>
      <c r="AGF19" s="693"/>
      <c r="AGG19" s="693"/>
      <c r="AGH19" s="693"/>
      <c r="AGI19" s="693"/>
      <c r="AGJ19" s="693"/>
      <c r="AGK19" s="693"/>
      <c r="AGL19" s="693"/>
      <c r="AGM19" s="693"/>
      <c r="AGN19" s="693"/>
      <c r="AGO19" s="693"/>
      <c r="AGP19" s="693"/>
      <c r="AGQ19" s="693"/>
      <c r="AGR19" s="693"/>
      <c r="AGS19" s="693"/>
      <c r="AGT19" s="693"/>
      <c r="AGU19" s="693"/>
      <c r="AGV19" s="693"/>
      <c r="AGW19" s="693"/>
      <c r="AGX19" s="693"/>
      <c r="AGY19" s="693"/>
      <c r="AGZ19" s="693"/>
      <c r="AHA19" s="693"/>
      <c r="AHB19" s="693"/>
      <c r="AHC19" s="693"/>
      <c r="AHD19" s="693"/>
      <c r="AHE19" s="693"/>
      <c r="AHF19" s="693"/>
      <c r="AHG19" s="693"/>
      <c r="AHH19" s="693"/>
      <c r="AHI19" s="693"/>
      <c r="AHJ19" s="693"/>
      <c r="AHK19" s="693"/>
      <c r="AHL19" s="693"/>
      <c r="AHM19" s="693"/>
      <c r="AHN19" s="693"/>
      <c r="AHO19" s="693"/>
      <c r="AHP19" s="693"/>
      <c r="AHQ19" s="693"/>
      <c r="AHR19" s="693"/>
      <c r="AHS19" s="693"/>
      <c r="AHT19" s="693"/>
      <c r="AHU19" s="693"/>
      <c r="AHV19" s="693"/>
      <c r="AHW19" s="693"/>
      <c r="AHX19" s="693"/>
      <c r="AHY19" s="693"/>
      <c r="AHZ19" s="693"/>
      <c r="AIA19" s="693"/>
      <c r="AIB19" s="693"/>
      <c r="AIC19" s="693"/>
      <c r="AID19" s="693"/>
      <c r="AIE19" s="693"/>
      <c r="AIF19" s="693"/>
      <c r="AIG19" s="693"/>
      <c r="AIH19" s="693"/>
      <c r="AII19" s="693"/>
      <c r="AIJ19" s="693"/>
      <c r="AIK19" s="693"/>
      <c r="AIL19" s="693"/>
      <c r="AIM19" s="693"/>
      <c r="AIN19" s="693"/>
      <c r="AIO19" s="693"/>
      <c r="AIP19" s="693"/>
      <c r="AIQ19" s="693"/>
      <c r="AIR19" s="693"/>
      <c r="AIS19" s="693"/>
      <c r="AIT19" s="693"/>
      <c r="AIU19" s="693"/>
      <c r="AIV19" s="693"/>
      <c r="AIW19" s="693"/>
      <c r="AIX19" s="693"/>
      <c r="AIY19" s="693"/>
      <c r="AIZ19" s="693"/>
      <c r="AJA19" s="693"/>
      <c r="AJB19" s="693"/>
      <c r="AJC19" s="693"/>
      <c r="AJD19" s="693"/>
      <c r="AJE19" s="693"/>
      <c r="AJF19" s="693"/>
      <c r="AJG19" s="693"/>
      <c r="AJH19" s="693"/>
      <c r="AJI19" s="693"/>
      <c r="AJJ19" s="693"/>
      <c r="AJK19" s="693"/>
      <c r="AJL19" s="693"/>
      <c r="AJM19" s="693"/>
      <c r="AJN19" s="693"/>
      <c r="AJO19" s="693"/>
      <c r="AJP19" s="693"/>
      <c r="AJQ19" s="693"/>
      <c r="AJR19" s="693"/>
      <c r="AJS19" s="693"/>
      <c r="AJT19" s="693"/>
      <c r="AJU19" s="693"/>
      <c r="AJV19" s="693"/>
      <c r="AJW19" s="693"/>
      <c r="AJX19" s="693"/>
      <c r="AJY19" s="693"/>
      <c r="AJZ19" s="693"/>
      <c r="AKA19" s="693"/>
      <c r="AKB19" s="693"/>
      <c r="AKC19" s="693"/>
      <c r="AKD19" s="693"/>
      <c r="AKE19" s="693"/>
      <c r="AKF19" s="693"/>
      <c r="AKG19" s="693"/>
      <c r="AKH19" s="693"/>
      <c r="AKI19" s="693"/>
      <c r="AKJ19" s="693"/>
      <c r="AKK19" s="693"/>
      <c r="AKL19" s="693"/>
      <c r="AKM19" s="693"/>
      <c r="AKN19" s="693"/>
      <c r="AKO19" s="693"/>
      <c r="AKP19" s="693"/>
      <c r="AKQ19" s="693"/>
      <c r="AKR19" s="693"/>
      <c r="AKS19" s="693"/>
      <c r="AKT19" s="693"/>
      <c r="AKU19" s="693"/>
      <c r="AKV19" s="693"/>
      <c r="AKW19" s="693"/>
      <c r="AKX19" s="693"/>
      <c r="AKY19" s="693"/>
      <c r="AKZ19" s="693"/>
      <c r="ALA19" s="693"/>
      <c r="ALB19" s="693"/>
      <c r="ALC19" s="693"/>
      <c r="ALD19" s="693"/>
      <c r="ALE19" s="693"/>
      <c r="ALF19" s="693"/>
      <c r="ALG19" s="693"/>
      <c r="ALH19" s="693"/>
      <c r="ALI19" s="693"/>
      <c r="ALJ19" s="693"/>
      <c r="ALK19" s="693"/>
      <c r="ALL19" s="693"/>
      <c r="ALM19" s="693"/>
      <c r="ALN19" s="693"/>
      <c r="ALO19" s="693"/>
      <c r="ALP19" s="693"/>
      <c r="ALQ19" s="693"/>
      <c r="ALR19" s="693"/>
      <c r="ALS19" s="693"/>
      <c r="ALT19" s="693"/>
      <c r="ALU19" s="693"/>
      <c r="ALV19" s="693"/>
      <c r="ALW19" s="693"/>
      <c r="ALX19" s="693"/>
      <c r="ALY19" s="693"/>
      <c r="ALZ19" s="693"/>
      <c r="AMA19" s="693"/>
      <c r="AMB19" s="693"/>
      <c r="AMC19" s="693"/>
      <c r="AMD19" s="693"/>
      <c r="AME19" s="693"/>
      <c r="AMF19" s="693"/>
      <c r="AMG19" s="693"/>
      <c r="AMH19" s="693"/>
      <c r="AMI19" s="693"/>
      <c r="AMJ19" s="693"/>
      <c r="AMK19" s="693"/>
      <c r="AML19" s="693"/>
      <c r="AMM19" s="693"/>
      <c r="AMN19" s="693"/>
      <c r="AMO19" s="693"/>
      <c r="AMP19" s="693"/>
      <c r="AMQ19" s="693"/>
      <c r="AMR19" s="693"/>
      <c r="AMS19" s="693"/>
      <c r="AMT19" s="693"/>
      <c r="AMU19" s="693"/>
      <c r="AMV19" s="693"/>
      <c r="AMW19" s="693"/>
      <c r="AMX19" s="693"/>
      <c r="AMY19" s="693"/>
      <c r="AMZ19" s="693"/>
      <c r="ANA19" s="693"/>
      <c r="ANB19" s="693"/>
      <c r="ANC19" s="693"/>
      <c r="AND19" s="693"/>
      <c r="ANE19" s="693"/>
      <c r="ANF19" s="693"/>
      <c r="ANG19" s="693"/>
      <c r="ANH19" s="693"/>
      <c r="ANI19" s="693"/>
      <c r="ANJ19" s="693"/>
      <c r="ANK19" s="693"/>
      <c r="ANL19" s="693"/>
      <c r="ANM19" s="693"/>
      <c r="ANN19" s="693"/>
      <c r="ANO19" s="693"/>
      <c r="ANP19" s="693"/>
      <c r="ANQ19" s="693"/>
      <c r="ANR19" s="693"/>
      <c r="ANS19" s="693"/>
      <c r="ANT19" s="693"/>
      <c r="ANU19" s="693"/>
      <c r="ANV19" s="693"/>
      <c r="ANW19" s="693"/>
      <c r="ANX19" s="693"/>
      <c r="ANY19" s="693"/>
      <c r="ANZ19" s="693"/>
      <c r="AOA19" s="693"/>
      <c r="AOB19" s="693"/>
      <c r="AOC19" s="693"/>
      <c r="AOD19" s="693"/>
      <c r="AOE19" s="693"/>
      <c r="AOF19" s="693"/>
      <c r="AOG19" s="693"/>
      <c r="AOH19" s="693"/>
      <c r="AOI19" s="693"/>
      <c r="AOJ19" s="693"/>
      <c r="AOK19" s="693"/>
      <c r="AOL19" s="693"/>
      <c r="AOM19" s="693"/>
      <c r="AON19" s="693"/>
      <c r="AOO19" s="693"/>
      <c r="AOP19" s="693"/>
      <c r="AOQ19" s="693"/>
      <c r="AOR19" s="693"/>
      <c r="AOS19" s="693"/>
      <c r="AOT19" s="693"/>
      <c r="AOU19" s="693"/>
      <c r="AOV19" s="693"/>
      <c r="AOW19" s="693"/>
      <c r="AOX19" s="693"/>
      <c r="AOY19" s="693"/>
      <c r="AOZ19" s="693"/>
      <c r="APA19" s="693"/>
      <c r="APB19" s="693"/>
      <c r="APC19" s="693"/>
      <c r="APD19" s="693"/>
      <c r="APE19" s="693"/>
      <c r="APF19" s="693"/>
      <c r="APG19" s="693"/>
      <c r="APH19" s="693"/>
      <c r="API19" s="693"/>
      <c r="APJ19" s="693"/>
      <c r="APK19" s="693"/>
      <c r="APL19" s="693"/>
      <c r="APM19" s="693"/>
      <c r="APN19" s="693"/>
      <c r="APO19" s="693"/>
      <c r="APP19" s="693"/>
      <c r="APQ19" s="693"/>
      <c r="APR19" s="693"/>
      <c r="APS19" s="693"/>
      <c r="APT19" s="693"/>
      <c r="APU19" s="693"/>
      <c r="APV19" s="693"/>
      <c r="APW19" s="693"/>
      <c r="APX19" s="693"/>
      <c r="APY19" s="693"/>
      <c r="APZ19" s="693"/>
      <c r="AQA19" s="693"/>
      <c r="AQB19" s="693"/>
      <c r="AQC19" s="693"/>
      <c r="AQD19" s="693"/>
      <c r="AQE19" s="693"/>
      <c r="AQF19" s="693"/>
      <c r="AQG19" s="693"/>
      <c r="AQH19" s="693"/>
      <c r="AQI19" s="693"/>
      <c r="AQJ19" s="693"/>
      <c r="AQK19" s="693"/>
      <c r="AQL19" s="693"/>
      <c r="AQM19" s="693"/>
      <c r="AQN19" s="693"/>
      <c r="AQO19" s="693"/>
      <c r="AQP19" s="693"/>
      <c r="AQQ19" s="693"/>
      <c r="AQR19" s="693"/>
      <c r="AQS19" s="693"/>
      <c r="AQT19" s="693"/>
      <c r="AQU19" s="693"/>
      <c r="AQV19" s="693"/>
      <c r="AQW19" s="693"/>
      <c r="AQX19" s="693"/>
      <c r="AQY19" s="693"/>
      <c r="AQZ19" s="693"/>
      <c r="ARA19" s="693"/>
      <c r="ARB19" s="693"/>
      <c r="ARC19" s="693"/>
      <c r="ARD19" s="693"/>
      <c r="ARE19" s="693"/>
      <c r="ARF19" s="693"/>
      <c r="ARG19" s="693"/>
      <c r="ARH19" s="693"/>
      <c r="ARI19" s="693"/>
      <c r="ARJ19" s="693"/>
      <c r="ARK19" s="693"/>
      <c r="ARL19" s="693"/>
      <c r="ARM19" s="693"/>
      <c r="ARN19" s="693"/>
      <c r="ARO19" s="693"/>
      <c r="ARP19" s="693"/>
      <c r="ARQ19" s="693"/>
      <c r="ARR19" s="693"/>
      <c r="ARS19" s="693"/>
      <c r="ART19" s="693"/>
      <c r="ARU19" s="693"/>
      <c r="ARV19" s="693"/>
      <c r="ARW19" s="693"/>
      <c r="ARX19" s="693"/>
      <c r="ARY19" s="693"/>
      <c r="ARZ19" s="693"/>
      <c r="ASA19" s="693"/>
      <c r="ASB19" s="693"/>
      <c r="ASC19" s="693"/>
      <c r="ASD19" s="693"/>
      <c r="ASE19" s="693"/>
      <c r="ASF19" s="693"/>
      <c r="ASG19" s="693"/>
      <c r="ASH19" s="693"/>
      <c r="ASI19" s="693"/>
      <c r="ASJ19" s="693"/>
      <c r="ASK19" s="693"/>
      <c r="ASL19" s="693"/>
      <c r="ASM19" s="693"/>
      <c r="ASN19" s="693"/>
      <c r="ASO19" s="693"/>
      <c r="ASP19" s="693"/>
      <c r="ASQ19" s="693"/>
      <c r="ASR19" s="693"/>
      <c r="ASS19" s="693"/>
      <c r="AST19" s="693"/>
      <c r="ASU19" s="693"/>
      <c r="ASV19" s="693"/>
      <c r="ASW19" s="693"/>
      <c r="ASX19" s="693"/>
      <c r="ASY19" s="693"/>
      <c r="ASZ19" s="693"/>
      <c r="ATA19" s="693"/>
      <c r="ATB19" s="693"/>
      <c r="ATC19" s="693"/>
      <c r="ATD19" s="693"/>
      <c r="ATE19" s="693"/>
      <c r="ATF19" s="693"/>
      <c r="ATG19" s="693"/>
      <c r="ATH19" s="693"/>
      <c r="ATI19" s="693"/>
      <c r="ATJ19" s="693"/>
      <c r="ATK19" s="693"/>
      <c r="ATL19" s="693"/>
      <c r="ATM19" s="693"/>
      <c r="ATN19" s="693"/>
      <c r="ATO19" s="693"/>
      <c r="ATP19" s="693"/>
      <c r="ATQ19" s="693"/>
      <c r="ATR19" s="693"/>
      <c r="ATS19" s="693"/>
      <c r="ATT19" s="693"/>
      <c r="ATU19" s="693"/>
      <c r="ATV19" s="693"/>
      <c r="ATW19" s="693"/>
      <c r="ATX19" s="693"/>
      <c r="ATY19" s="693"/>
      <c r="ATZ19" s="693"/>
      <c r="AUA19" s="693"/>
      <c r="AUB19" s="693"/>
      <c r="AUC19" s="693"/>
      <c r="AUD19" s="693"/>
      <c r="AUE19" s="693"/>
      <c r="AUF19" s="693"/>
      <c r="AUG19" s="693"/>
      <c r="AUH19" s="693"/>
      <c r="AUI19" s="693"/>
      <c r="AUJ19" s="693"/>
      <c r="AUK19" s="693"/>
      <c r="AUL19" s="693"/>
      <c r="AUM19" s="693"/>
      <c r="AUN19" s="693"/>
      <c r="AUO19" s="693"/>
      <c r="AUP19" s="693"/>
      <c r="AUQ19" s="693"/>
      <c r="AUR19" s="693"/>
      <c r="AUS19" s="693"/>
      <c r="AUT19" s="693"/>
      <c r="AUU19" s="693"/>
      <c r="AUV19" s="693"/>
      <c r="AUW19" s="693"/>
      <c r="AUX19" s="693"/>
      <c r="AUY19" s="693"/>
      <c r="AUZ19" s="693"/>
      <c r="AVA19" s="693"/>
      <c r="AVB19" s="693"/>
      <c r="AVC19" s="693"/>
      <c r="AVD19" s="693"/>
      <c r="AVE19" s="693"/>
      <c r="AVF19" s="693"/>
      <c r="AVG19" s="693"/>
      <c r="AVH19" s="693"/>
      <c r="AVI19" s="693"/>
      <c r="AVJ19" s="693"/>
      <c r="AVK19" s="693"/>
      <c r="AVL19" s="693"/>
      <c r="AVM19" s="693"/>
      <c r="AVN19" s="693"/>
      <c r="AVO19" s="693"/>
      <c r="AVP19" s="693"/>
      <c r="AVQ19" s="693"/>
      <c r="AVR19" s="693"/>
      <c r="AVS19" s="693"/>
      <c r="AVT19" s="693"/>
      <c r="AVU19" s="693"/>
      <c r="AVV19" s="693"/>
      <c r="AVW19" s="693"/>
      <c r="AVX19" s="693"/>
      <c r="AVY19" s="693"/>
      <c r="AVZ19" s="693"/>
      <c r="AWA19" s="693"/>
      <c r="AWB19" s="693"/>
      <c r="AWC19" s="693"/>
      <c r="AWD19" s="693"/>
      <c r="AWE19" s="693"/>
      <c r="AWF19" s="693"/>
      <c r="AWG19" s="693"/>
      <c r="AWH19" s="693"/>
      <c r="AWI19" s="693"/>
      <c r="AWJ19" s="693"/>
      <c r="AWK19" s="693"/>
      <c r="AWL19" s="693"/>
      <c r="AWM19" s="693"/>
      <c r="AWN19" s="693"/>
      <c r="AWO19" s="693"/>
      <c r="AWP19" s="693"/>
      <c r="AWQ19" s="693"/>
      <c r="AWR19" s="693"/>
      <c r="AWS19" s="693"/>
      <c r="AWT19" s="693"/>
      <c r="AWU19" s="693"/>
      <c r="AWV19" s="693"/>
      <c r="AWW19" s="693"/>
      <c r="AWX19" s="693"/>
      <c r="AWY19" s="693"/>
      <c r="AWZ19" s="693"/>
      <c r="AXA19" s="693"/>
      <c r="AXB19" s="693"/>
      <c r="AXC19" s="693"/>
      <c r="AXD19" s="693"/>
      <c r="AXE19" s="693"/>
      <c r="AXF19" s="693"/>
      <c r="AXG19" s="693"/>
      <c r="AXH19" s="693"/>
      <c r="AXI19" s="693"/>
      <c r="AXJ19" s="693"/>
      <c r="AXK19" s="693"/>
      <c r="AXL19" s="693"/>
      <c r="AXM19" s="693"/>
      <c r="AXN19" s="693"/>
      <c r="AXO19" s="693"/>
      <c r="AXP19" s="693"/>
      <c r="AXQ19" s="693"/>
      <c r="AXR19" s="693"/>
      <c r="AXS19" s="693"/>
      <c r="AXT19" s="693"/>
      <c r="AXU19" s="693"/>
      <c r="AXV19" s="693"/>
      <c r="AXW19" s="693"/>
      <c r="AXX19" s="693"/>
      <c r="AXY19" s="693"/>
      <c r="AXZ19" s="693"/>
      <c r="AYA19" s="693"/>
      <c r="AYB19" s="693"/>
      <c r="AYC19" s="693"/>
      <c r="AYD19" s="693"/>
      <c r="AYE19" s="693"/>
      <c r="AYF19" s="693"/>
      <c r="AYG19" s="693"/>
      <c r="AYH19" s="693"/>
      <c r="AYI19" s="693"/>
      <c r="AYJ19" s="693"/>
      <c r="AYK19" s="693"/>
      <c r="AYL19" s="693"/>
      <c r="AYM19" s="693"/>
      <c r="AYN19" s="693"/>
      <c r="AYO19" s="693"/>
      <c r="AYP19" s="693"/>
      <c r="AYQ19" s="693"/>
      <c r="AYR19" s="693"/>
      <c r="AYS19" s="693"/>
      <c r="AYT19" s="693"/>
      <c r="AYU19" s="693"/>
      <c r="AYV19" s="693"/>
      <c r="AYW19" s="693"/>
      <c r="AYX19" s="693"/>
      <c r="AYY19" s="693"/>
      <c r="AYZ19" s="693"/>
      <c r="AZA19" s="693"/>
      <c r="AZB19" s="693"/>
      <c r="AZC19" s="693"/>
      <c r="AZD19" s="693"/>
      <c r="AZE19" s="693"/>
      <c r="AZF19" s="693"/>
      <c r="AZG19" s="693"/>
      <c r="AZH19" s="693"/>
      <c r="AZI19" s="693"/>
      <c r="AZJ19" s="693"/>
      <c r="AZK19" s="693"/>
      <c r="AZL19" s="693"/>
      <c r="AZM19" s="693"/>
      <c r="AZN19" s="693"/>
      <c r="AZO19" s="693"/>
      <c r="AZP19" s="693"/>
      <c r="AZQ19" s="693"/>
      <c r="AZR19" s="693"/>
      <c r="AZS19" s="693"/>
      <c r="AZT19" s="693"/>
      <c r="AZU19" s="693"/>
      <c r="AZV19" s="693"/>
      <c r="AZW19" s="693"/>
      <c r="AZX19" s="693"/>
      <c r="AZY19" s="693"/>
      <c r="AZZ19" s="693"/>
      <c r="BAA19" s="693"/>
      <c r="BAB19" s="693"/>
      <c r="BAC19" s="693"/>
      <c r="BAD19" s="693"/>
      <c r="BAE19" s="693"/>
      <c r="BAF19" s="693"/>
      <c r="BAG19" s="693"/>
      <c r="BAH19" s="693"/>
      <c r="BAI19" s="693"/>
      <c r="BAJ19" s="693"/>
      <c r="BAK19" s="693"/>
      <c r="BAL19" s="693"/>
      <c r="BAM19" s="693"/>
      <c r="BAN19" s="693"/>
      <c r="BAO19" s="693"/>
      <c r="BAP19" s="693"/>
      <c r="BAQ19" s="693"/>
      <c r="BAR19" s="693"/>
      <c r="BAS19" s="693"/>
      <c r="BAT19" s="693"/>
      <c r="BAU19" s="693"/>
      <c r="BAV19" s="693"/>
      <c r="BAW19" s="693"/>
      <c r="BAX19" s="693"/>
      <c r="BAY19" s="693"/>
      <c r="BAZ19" s="693"/>
      <c r="BBA19" s="693"/>
      <c r="BBB19" s="693"/>
      <c r="BBC19" s="693"/>
      <c r="BBD19" s="693"/>
      <c r="BBE19" s="693"/>
      <c r="BBF19" s="693"/>
      <c r="BBG19" s="693"/>
      <c r="BBH19" s="693"/>
      <c r="BBI19" s="693"/>
      <c r="BBJ19" s="693"/>
      <c r="BBK19" s="693"/>
      <c r="BBL19" s="693"/>
      <c r="BBM19" s="693"/>
      <c r="BBN19" s="693"/>
      <c r="BBO19" s="693"/>
      <c r="BBP19" s="693"/>
      <c r="BBQ19" s="693"/>
      <c r="BBR19" s="693"/>
      <c r="BBS19" s="693"/>
      <c r="BBT19" s="693"/>
      <c r="BBU19" s="693"/>
      <c r="BBV19" s="693"/>
      <c r="BBW19" s="693"/>
      <c r="BBX19" s="693"/>
      <c r="BBY19" s="693"/>
      <c r="BBZ19" s="693"/>
      <c r="BCA19" s="693"/>
      <c r="BCB19" s="693"/>
      <c r="BCC19" s="693"/>
      <c r="BCD19" s="693"/>
      <c r="BCE19" s="693"/>
      <c r="BCF19" s="693"/>
      <c r="BCG19" s="693"/>
      <c r="BCH19" s="693"/>
      <c r="BCI19" s="693"/>
      <c r="BCJ19" s="693"/>
      <c r="BCK19" s="693"/>
      <c r="BCL19" s="693"/>
      <c r="BCM19" s="693"/>
      <c r="BCN19" s="693"/>
      <c r="BCO19" s="693"/>
      <c r="BCP19" s="693"/>
      <c r="BCQ19" s="693"/>
      <c r="BCR19" s="693"/>
      <c r="BCS19" s="693"/>
      <c r="BCT19" s="693"/>
      <c r="BCU19" s="693"/>
      <c r="BCV19" s="693"/>
      <c r="BCW19" s="693"/>
      <c r="BCX19" s="693"/>
      <c r="BCY19" s="693"/>
      <c r="BCZ19" s="693"/>
      <c r="BDA19" s="693"/>
      <c r="BDB19" s="693"/>
      <c r="BDC19" s="693"/>
      <c r="BDD19" s="693"/>
      <c r="BDE19" s="693"/>
      <c r="BDF19" s="693"/>
      <c r="BDG19" s="693"/>
      <c r="BDH19" s="693"/>
      <c r="BDI19" s="693"/>
      <c r="BDJ19" s="693"/>
      <c r="BDK19" s="693"/>
      <c r="BDL19" s="693"/>
      <c r="BDM19" s="693"/>
      <c r="BDN19" s="693"/>
      <c r="BDO19" s="693"/>
      <c r="BDP19" s="693"/>
      <c r="BDQ19" s="693"/>
      <c r="BDR19" s="693"/>
      <c r="BDS19" s="693"/>
      <c r="BDT19" s="693"/>
      <c r="BDU19" s="693"/>
      <c r="BDV19" s="693"/>
      <c r="BDW19" s="693"/>
      <c r="BDX19" s="693"/>
      <c r="BDY19" s="693"/>
      <c r="BDZ19" s="693"/>
      <c r="BEA19" s="693"/>
      <c r="BEB19" s="693"/>
      <c r="BEC19" s="693"/>
      <c r="BED19" s="693"/>
      <c r="BEE19" s="693"/>
      <c r="BEF19" s="693"/>
      <c r="BEG19" s="693"/>
      <c r="BEH19" s="693"/>
      <c r="BEI19" s="693"/>
      <c r="BEJ19" s="693"/>
      <c r="BEK19" s="693"/>
      <c r="BEL19" s="693"/>
      <c r="BEM19" s="693"/>
      <c r="BEN19" s="693"/>
      <c r="BEO19" s="693"/>
      <c r="BEP19" s="693"/>
      <c r="BEQ19" s="693"/>
      <c r="BER19" s="693"/>
      <c r="BES19" s="693"/>
      <c r="BET19" s="693"/>
      <c r="BEU19" s="693"/>
      <c r="BEV19" s="693"/>
      <c r="BEW19" s="693"/>
      <c r="BEX19" s="693"/>
      <c r="BEY19" s="693"/>
      <c r="BEZ19" s="693"/>
      <c r="BFA19" s="693"/>
      <c r="BFB19" s="693"/>
      <c r="BFC19" s="693"/>
      <c r="BFD19" s="693"/>
      <c r="BFE19" s="693"/>
      <c r="BFF19" s="693"/>
      <c r="BFG19" s="693"/>
      <c r="BFH19" s="693"/>
      <c r="BFI19" s="693"/>
      <c r="BFJ19" s="693"/>
      <c r="BFK19" s="693"/>
      <c r="BFL19" s="693"/>
      <c r="BFM19" s="693"/>
      <c r="BFN19" s="693"/>
      <c r="BFO19" s="693"/>
      <c r="BFP19" s="693"/>
      <c r="BFQ19" s="693"/>
      <c r="BFR19" s="693"/>
      <c r="BFS19" s="693"/>
      <c r="BFT19" s="693"/>
      <c r="BFU19" s="693"/>
      <c r="BFV19" s="693"/>
      <c r="BFW19" s="693"/>
      <c r="BFX19" s="693"/>
      <c r="BFY19" s="693"/>
      <c r="BFZ19" s="693"/>
      <c r="BGA19" s="693"/>
      <c r="BGB19" s="693"/>
      <c r="BGC19" s="693"/>
      <c r="BGD19" s="693"/>
      <c r="BGE19" s="693"/>
      <c r="BGF19" s="693"/>
      <c r="BGG19" s="693"/>
      <c r="BGH19" s="693"/>
      <c r="BGI19" s="693"/>
      <c r="BGJ19" s="693"/>
      <c r="BGK19" s="693"/>
      <c r="BGL19" s="693"/>
      <c r="BGM19" s="693"/>
      <c r="BGN19" s="693"/>
      <c r="BGO19" s="693"/>
      <c r="BGP19" s="693"/>
      <c r="BGQ19" s="693"/>
      <c r="BGR19" s="693"/>
      <c r="BGS19" s="693"/>
      <c r="BGT19" s="693"/>
      <c r="BGU19" s="693"/>
      <c r="BGV19" s="693"/>
      <c r="BGW19" s="693"/>
      <c r="BGX19" s="693"/>
      <c r="BGY19" s="693"/>
      <c r="BGZ19" s="693"/>
      <c r="BHA19" s="693"/>
      <c r="BHB19" s="693"/>
      <c r="BHC19" s="693"/>
    </row>
    <row r="20" spans="1:2357" s="331" customFormat="1" ht="4.5" hidden="1" customHeight="1" thickBot="1">
      <c r="A20" s="692"/>
      <c r="B20" s="692"/>
      <c r="C20" s="692"/>
      <c r="D20" s="693"/>
      <c r="E20" s="693"/>
      <c r="F20" s="693"/>
      <c r="G20" s="693"/>
      <c r="H20" s="693"/>
      <c r="I20" s="693"/>
      <c r="J20" s="693"/>
      <c r="K20" s="693"/>
      <c r="L20" s="693"/>
      <c r="M20" s="693"/>
      <c r="N20" s="693"/>
      <c r="O20" s="693"/>
      <c r="P20" s="693"/>
      <c r="Q20" s="693"/>
      <c r="R20" s="693"/>
      <c r="S20" s="693"/>
      <c r="T20" s="693"/>
      <c r="U20" s="693"/>
      <c r="V20" s="693"/>
      <c r="W20" s="693"/>
      <c r="X20" s="693"/>
      <c r="Y20" s="693"/>
      <c r="Z20" s="693"/>
      <c r="AA20" s="693"/>
      <c r="AB20" s="693"/>
      <c r="AC20" s="693"/>
      <c r="AD20" s="693"/>
      <c r="AE20" s="693"/>
      <c r="AF20" s="693"/>
      <c r="AG20" s="693"/>
      <c r="AH20" s="693"/>
      <c r="AI20" s="693"/>
      <c r="AJ20" s="693"/>
      <c r="AK20" s="693"/>
      <c r="AL20" s="693"/>
      <c r="AM20" s="693"/>
      <c r="AN20" s="693"/>
      <c r="AO20" s="693"/>
      <c r="AP20" s="693"/>
      <c r="AQ20" s="693"/>
      <c r="AR20" s="693"/>
      <c r="AS20" s="693"/>
      <c r="AT20" s="693"/>
      <c r="AU20" s="693"/>
      <c r="AV20" s="693"/>
      <c r="AW20" s="693"/>
      <c r="AX20" s="693"/>
      <c r="AY20" s="693"/>
      <c r="AZ20" s="693"/>
      <c r="BA20" s="693"/>
      <c r="BB20" s="693"/>
      <c r="BC20" s="693"/>
      <c r="BD20" s="693"/>
      <c r="BE20" s="693"/>
      <c r="BF20" s="693"/>
      <c r="BG20" s="693"/>
      <c r="BH20" s="693"/>
      <c r="BI20" s="693"/>
      <c r="BJ20" s="693"/>
      <c r="BK20" s="693"/>
      <c r="BL20" s="693"/>
      <c r="BM20" s="693"/>
      <c r="BN20" s="693"/>
      <c r="BO20" s="693"/>
      <c r="BP20" s="693"/>
      <c r="BQ20" s="693"/>
      <c r="BR20" s="693"/>
      <c r="BS20" s="693"/>
      <c r="BT20" s="693"/>
      <c r="BU20" s="693"/>
      <c r="BV20" s="693"/>
      <c r="BW20" s="693"/>
      <c r="BX20" s="693"/>
      <c r="BY20" s="693"/>
      <c r="BZ20" s="693"/>
      <c r="CA20" s="693"/>
      <c r="CB20" s="693"/>
      <c r="CC20" s="693"/>
      <c r="CD20" s="693"/>
      <c r="CE20" s="693"/>
      <c r="CF20" s="693"/>
      <c r="CG20" s="693"/>
      <c r="CH20" s="693"/>
      <c r="CI20" s="693"/>
      <c r="CJ20" s="693"/>
      <c r="CK20" s="693"/>
      <c r="CL20" s="693"/>
      <c r="CM20" s="693"/>
      <c r="CN20" s="693"/>
      <c r="CO20" s="693"/>
      <c r="CP20" s="693"/>
      <c r="CQ20" s="693"/>
      <c r="CR20" s="693"/>
      <c r="CS20" s="693"/>
      <c r="CT20" s="693"/>
      <c r="CU20" s="693"/>
      <c r="CV20" s="693"/>
      <c r="CW20" s="693"/>
      <c r="CX20" s="693"/>
      <c r="CY20" s="693"/>
      <c r="CZ20" s="693"/>
      <c r="DA20" s="693"/>
      <c r="DB20" s="693"/>
      <c r="DC20" s="693"/>
      <c r="DD20" s="693"/>
      <c r="DE20" s="693"/>
      <c r="DF20" s="693"/>
      <c r="DG20" s="693"/>
      <c r="DH20" s="693"/>
      <c r="DI20" s="693"/>
      <c r="DJ20" s="693"/>
      <c r="DK20" s="693"/>
      <c r="DL20" s="693"/>
      <c r="DM20" s="693"/>
      <c r="DN20" s="693"/>
      <c r="DO20" s="693"/>
      <c r="DP20" s="693"/>
      <c r="DQ20" s="693"/>
      <c r="DR20" s="693"/>
      <c r="DS20" s="693"/>
      <c r="DT20" s="693"/>
      <c r="DU20" s="693"/>
      <c r="DV20" s="693"/>
      <c r="DW20" s="693"/>
      <c r="DX20" s="693"/>
      <c r="DY20" s="693"/>
      <c r="DZ20" s="693"/>
      <c r="EA20" s="693"/>
      <c r="EB20" s="693"/>
      <c r="EC20" s="693"/>
      <c r="ED20" s="693"/>
      <c r="EE20" s="693"/>
      <c r="EF20" s="693"/>
      <c r="EG20" s="693"/>
      <c r="EH20" s="693"/>
      <c r="EI20" s="693"/>
      <c r="EJ20" s="693"/>
      <c r="EK20" s="693"/>
      <c r="EL20" s="693"/>
      <c r="EM20" s="693"/>
      <c r="EN20" s="693"/>
      <c r="EO20" s="693"/>
      <c r="EP20" s="693"/>
      <c r="EQ20" s="693"/>
      <c r="ER20" s="693"/>
      <c r="ES20" s="693"/>
      <c r="ET20" s="693"/>
      <c r="EU20" s="693"/>
      <c r="EV20" s="693"/>
      <c r="EW20" s="693"/>
      <c r="EX20" s="693"/>
      <c r="EY20" s="693"/>
      <c r="EZ20" s="693"/>
      <c r="FA20" s="693"/>
      <c r="FB20" s="693"/>
      <c r="FC20" s="693"/>
      <c r="FD20" s="693"/>
      <c r="FE20" s="693"/>
      <c r="FF20" s="693"/>
      <c r="FG20" s="693"/>
      <c r="FH20" s="693"/>
      <c r="FI20" s="693"/>
      <c r="FJ20" s="693"/>
      <c r="FK20" s="693"/>
      <c r="FL20" s="693"/>
      <c r="FM20" s="693"/>
      <c r="FN20" s="693"/>
      <c r="FO20" s="693"/>
      <c r="FP20" s="693"/>
      <c r="FQ20" s="693"/>
      <c r="FR20" s="693"/>
      <c r="FS20" s="693"/>
      <c r="FT20" s="693"/>
      <c r="FU20" s="693"/>
      <c r="FV20" s="693"/>
      <c r="FW20" s="693"/>
      <c r="FX20" s="693"/>
      <c r="FY20" s="693"/>
      <c r="FZ20" s="693"/>
      <c r="GA20" s="693"/>
      <c r="GB20" s="693"/>
      <c r="GC20" s="693"/>
      <c r="GD20" s="693"/>
      <c r="GE20" s="693"/>
      <c r="GF20" s="693"/>
      <c r="GG20" s="693"/>
      <c r="GH20" s="693"/>
      <c r="GI20" s="693"/>
      <c r="GJ20" s="693"/>
      <c r="GK20" s="693"/>
      <c r="GL20" s="693"/>
      <c r="GM20" s="693"/>
      <c r="GN20" s="693"/>
      <c r="GO20" s="693"/>
      <c r="GP20" s="693"/>
      <c r="GQ20" s="693"/>
      <c r="GR20" s="693"/>
      <c r="GS20" s="693"/>
      <c r="GT20" s="693"/>
      <c r="GU20" s="693"/>
      <c r="GV20" s="693"/>
      <c r="GW20" s="693"/>
      <c r="GX20" s="693"/>
      <c r="GY20" s="693"/>
      <c r="GZ20" s="693"/>
      <c r="HA20" s="693"/>
      <c r="HB20" s="693"/>
      <c r="HC20" s="693"/>
      <c r="HD20" s="693"/>
      <c r="HE20" s="693"/>
      <c r="HF20" s="693"/>
      <c r="HG20" s="693"/>
      <c r="HH20" s="693"/>
      <c r="HI20" s="693"/>
      <c r="HJ20" s="693"/>
      <c r="HK20" s="693"/>
      <c r="HL20" s="693"/>
      <c r="HM20" s="693"/>
      <c r="HN20" s="693"/>
      <c r="HO20" s="693"/>
      <c r="HP20" s="693"/>
      <c r="HQ20" s="693"/>
      <c r="HR20" s="693"/>
      <c r="HS20" s="693"/>
      <c r="HT20" s="693"/>
      <c r="HU20" s="693"/>
      <c r="HV20" s="693"/>
      <c r="HW20" s="693"/>
      <c r="HX20" s="693"/>
      <c r="HY20" s="693"/>
      <c r="HZ20" s="693"/>
      <c r="IA20" s="693"/>
      <c r="IB20" s="693"/>
      <c r="IC20" s="693"/>
      <c r="ID20" s="693"/>
      <c r="IE20" s="693"/>
      <c r="IF20" s="693"/>
      <c r="IG20" s="693"/>
      <c r="IH20" s="693"/>
      <c r="II20" s="693"/>
      <c r="IJ20" s="693"/>
      <c r="IK20" s="693"/>
      <c r="IL20" s="693"/>
      <c r="IM20" s="693"/>
      <c r="IN20" s="693"/>
      <c r="IO20" s="693"/>
      <c r="IP20" s="693"/>
      <c r="IQ20" s="693"/>
      <c r="IR20" s="693"/>
      <c r="IS20" s="693"/>
      <c r="IT20" s="693"/>
      <c r="IU20" s="693"/>
      <c r="IV20" s="693"/>
      <c r="IW20" s="693"/>
      <c r="IX20" s="693"/>
      <c r="IY20" s="693"/>
      <c r="IZ20" s="693"/>
      <c r="JA20" s="693"/>
      <c r="JB20" s="693"/>
      <c r="JC20" s="693"/>
      <c r="JD20" s="693"/>
      <c r="JE20" s="693"/>
      <c r="JF20" s="693"/>
      <c r="JG20" s="693"/>
      <c r="JH20" s="693"/>
      <c r="JI20" s="693"/>
      <c r="JJ20" s="693"/>
      <c r="JK20" s="693"/>
      <c r="JL20" s="693"/>
      <c r="JM20" s="693"/>
      <c r="JN20" s="693"/>
      <c r="JO20" s="693"/>
      <c r="JP20" s="693"/>
      <c r="JQ20" s="693"/>
      <c r="JR20" s="693"/>
      <c r="JS20" s="693"/>
      <c r="JT20" s="693"/>
      <c r="JU20" s="693"/>
      <c r="JV20" s="693"/>
      <c r="JW20" s="693"/>
      <c r="JX20" s="693"/>
      <c r="JY20" s="693"/>
      <c r="JZ20" s="693"/>
      <c r="KA20" s="693"/>
      <c r="KB20" s="693"/>
      <c r="KC20" s="693"/>
      <c r="KD20" s="693"/>
      <c r="KE20" s="693"/>
      <c r="KF20" s="693"/>
      <c r="KG20" s="693"/>
      <c r="KH20" s="693"/>
      <c r="KI20" s="693"/>
      <c r="KJ20" s="693"/>
      <c r="KK20" s="693"/>
      <c r="KL20" s="693"/>
      <c r="KM20" s="693"/>
      <c r="KN20" s="693"/>
      <c r="KO20" s="693"/>
      <c r="KP20" s="693"/>
      <c r="KQ20" s="693"/>
      <c r="KR20" s="693"/>
      <c r="KS20" s="693"/>
      <c r="KT20" s="693"/>
      <c r="KU20" s="693"/>
      <c r="KV20" s="693"/>
      <c r="KW20" s="693"/>
      <c r="KX20" s="693"/>
      <c r="KY20" s="693"/>
      <c r="KZ20" s="693"/>
      <c r="LA20" s="693"/>
      <c r="LB20" s="693"/>
      <c r="LC20" s="693"/>
      <c r="LD20" s="693"/>
      <c r="LE20" s="693"/>
      <c r="LF20" s="693"/>
      <c r="LG20" s="693"/>
      <c r="LH20" s="693"/>
      <c r="LI20" s="693"/>
      <c r="LJ20" s="693"/>
      <c r="LK20" s="693"/>
      <c r="LL20" s="693"/>
      <c r="LM20" s="693"/>
      <c r="LN20" s="693"/>
      <c r="LO20" s="693"/>
      <c r="LP20" s="693"/>
      <c r="LQ20" s="693"/>
      <c r="LR20" s="693"/>
      <c r="LS20" s="693"/>
      <c r="LT20" s="693"/>
      <c r="LU20" s="693"/>
      <c r="LV20" s="693"/>
      <c r="LW20" s="693"/>
      <c r="LX20" s="693"/>
      <c r="LY20" s="693"/>
      <c r="LZ20" s="693"/>
      <c r="MA20" s="693"/>
      <c r="MB20" s="693"/>
      <c r="MC20" s="693"/>
      <c r="MD20" s="693"/>
      <c r="ME20" s="693"/>
      <c r="MF20" s="693"/>
      <c r="MG20" s="693"/>
      <c r="MH20" s="693"/>
      <c r="MI20" s="693"/>
      <c r="MJ20" s="693"/>
      <c r="MK20" s="693"/>
      <c r="ML20" s="693"/>
      <c r="MM20" s="693"/>
      <c r="MN20" s="693"/>
      <c r="MO20" s="693"/>
      <c r="MP20" s="693"/>
      <c r="MQ20" s="693"/>
      <c r="MR20" s="693"/>
      <c r="MS20" s="693"/>
      <c r="MT20" s="693"/>
      <c r="MU20" s="693"/>
      <c r="MV20" s="693"/>
      <c r="MW20" s="693"/>
      <c r="MX20" s="693"/>
      <c r="MY20" s="693"/>
      <c r="MZ20" s="693"/>
      <c r="NA20" s="693"/>
      <c r="NB20" s="693"/>
      <c r="NC20" s="693"/>
      <c r="ND20" s="693"/>
      <c r="NE20" s="693"/>
      <c r="NF20" s="693"/>
      <c r="NG20" s="693"/>
      <c r="NH20" s="693"/>
      <c r="NI20" s="693"/>
      <c r="NJ20" s="693"/>
      <c r="NK20" s="693"/>
      <c r="NL20" s="693"/>
      <c r="NM20" s="693"/>
      <c r="NN20" s="693"/>
      <c r="NO20" s="693"/>
      <c r="NP20" s="693"/>
      <c r="NQ20" s="693"/>
      <c r="NR20" s="693"/>
      <c r="NS20" s="693"/>
      <c r="NT20" s="693"/>
      <c r="NU20" s="693"/>
      <c r="NV20" s="693"/>
      <c r="NW20" s="693"/>
      <c r="NX20" s="693"/>
      <c r="NY20" s="693"/>
      <c r="NZ20" s="693"/>
      <c r="OA20" s="693"/>
      <c r="OB20" s="693"/>
      <c r="OC20" s="693"/>
      <c r="OD20" s="693"/>
      <c r="OE20" s="693"/>
      <c r="OF20" s="693"/>
      <c r="OG20" s="693"/>
      <c r="OH20" s="693"/>
      <c r="OI20" s="693"/>
      <c r="OJ20" s="693"/>
      <c r="OK20" s="693"/>
      <c r="OL20" s="693"/>
      <c r="OM20" s="693"/>
      <c r="ON20" s="693"/>
      <c r="OO20" s="693"/>
      <c r="OP20" s="693"/>
      <c r="OQ20" s="693"/>
      <c r="OR20" s="693"/>
      <c r="OS20" s="693"/>
      <c r="OT20" s="693"/>
      <c r="OU20" s="693"/>
      <c r="OV20" s="693"/>
      <c r="OW20" s="693"/>
      <c r="OX20" s="693"/>
      <c r="OY20" s="693"/>
      <c r="OZ20" s="693"/>
      <c r="PA20" s="693"/>
      <c r="PB20" s="693"/>
      <c r="PC20" s="693"/>
      <c r="PD20" s="693"/>
      <c r="PE20" s="693"/>
      <c r="PF20" s="693"/>
      <c r="PG20" s="693"/>
      <c r="PH20" s="693"/>
      <c r="PI20" s="693"/>
      <c r="PJ20" s="693"/>
      <c r="PK20" s="693"/>
      <c r="PL20" s="693"/>
      <c r="PM20" s="693"/>
      <c r="PN20" s="693"/>
      <c r="PO20" s="693"/>
      <c r="PP20" s="693"/>
      <c r="PQ20" s="693"/>
      <c r="PR20" s="693"/>
      <c r="PS20" s="693"/>
      <c r="PT20" s="693"/>
      <c r="PU20" s="693"/>
      <c r="PV20" s="693"/>
      <c r="PW20" s="693"/>
      <c r="PX20" s="693"/>
      <c r="PY20" s="693"/>
      <c r="PZ20" s="693"/>
      <c r="QA20" s="693"/>
      <c r="QB20" s="693"/>
      <c r="QC20" s="693"/>
      <c r="QD20" s="693"/>
      <c r="QE20" s="693"/>
      <c r="QF20" s="693"/>
      <c r="QG20" s="693"/>
      <c r="QH20" s="693"/>
      <c r="QI20" s="693"/>
      <c r="QJ20" s="693"/>
      <c r="QK20" s="693"/>
      <c r="QL20" s="693"/>
      <c r="QM20" s="693"/>
      <c r="QN20" s="693"/>
      <c r="QO20" s="693"/>
      <c r="QP20" s="693"/>
      <c r="QQ20" s="693"/>
      <c r="QR20" s="693"/>
      <c r="QS20" s="693"/>
      <c r="QT20" s="693"/>
      <c r="QU20" s="693"/>
      <c r="QV20" s="693"/>
      <c r="QW20" s="693"/>
      <c r="QX20" s="693"/>
      <c r="QY20" s="693"/>
      <c r="QZ20" s="693"/>
      <c r="RA20" s="693"/>
      <c r="RB20" s="693"/>
      <c r="RC20" s="693"/>
      <c r="RD20" s="693"/>
      <c r="RE20" s="693"/>
      <c r="RF20" s="693"/>
      <c r="RG20" s="693"/>
      <c r="RH20" s="693"/>
      <c r="RI20" s="693"/>
      <c r="RJ20" s="693"/>
      <c r="RK20" s="693"/>
      <c r="RL20" s="693"/>
      <c r="RM20" s="693"/>
      <c r="RN20" s="693"/>
      <c r="RO20" s="693"/>
      <c r="RP20" s="693"/>
      <c r="RQ20" s="693"/>
      <c r="RR20" s="693"/>
      <c r="RS20" s="693"/>
      <c r="RT20" s="693"/>
      <c r="RU20" s="693"/>
      <c r="RV20" s="693"/>
      <c r="RW20" s="693"/>
      <c r="RX20" s="693"/>
      <c r="RY20" s="693"/>
      <c r="RZ20" s="693"/>
      <c r="SA20" s="693"/>
      <c r="SB20" s="693"/>
      <c r="SC20" s="693"/>
      <c r="SD20" s="693"/>
      <c r="SE20" s="693"/>
      <c r="SF20" s="693"/>
      <c r="SG20" s="693"/>
      <c r="SH20" s="693"/>
      <c r="SI20" s="693"/>
      <c r="SJ20" s="693"/>
      <c r="SK20" s="693"/>
      <c r="SL20" s="693"/>
      <c r="SM20" s="693"/>
      <c r="SN20" s="693"/>
      <c r="SO20" s="693"/>
      <c r="SP20" s="693"/>
      <c r="SQ20" s="693"/>
      <c r="SR20" s="693"/>
      <c r="SS20" s="693"/>
      <c r="ST20" s="693"/>
      <c r="SU20" s="693"/>
      <c r="SV20" s="693"/>
      <c r="SW20" s="693"/>
      <c r="SX20" s="693"/>
      <c r="SY20" s="693"/>
      <c r="SZ20" s="693"/>
      <c r="TA20" s="693"/>
      <c r="TB20" s="693"/>
      <c r="TC20" s="693"/>
      <c r="TD20" s="693"/>
      <c r="TE20" s="693"/>
      <c r="TF20" s="693"/>
      <c r="TG20" s="693"/>
      <c r="TH20" s="693"/>
      <c r="TI20" s="693"/>
      <c r="TJ20" s="693"/>
      <c r="TK20" s="693"/>
      <c r="TL20" s="693"/>
      <c r="TM20" s="693"/>
      <c r="TN20" s="693"/>
      <c r="TO20" s="693"/>
      <c r="TP20" s="693"/>
      <c r="TQ20" s="693"/>
      <c r="TR20" s="693"/>
      <c r="TS20" s="693"/>
      <c r="TT20" s="693"/>
      <c r="TU20" s="693"/>
      <c r="TV20" s="693"/>
      <c r="TW20" s="693"/>
      <c r="TX20" s="693"/>
      <c r="TY20" s="693"/>
      <c r="TZ20" s="693"/>
      <c r="UA20" s="693"/>
      <c r="UB20" s="693"/>
      <c r="UC20" s="693"/>
      <c r="UD20" s="693"/>
      <c r="UE20" s="693"/>
      <c r="UF20" s="693"/>
      <c r="UG20" s="693"/>
      <c r="UH20" s="693"/>
      <c r="UI20" s="693"/>
      <c r="UJ20" s="693"/>
      <c r="UK20" s="693"/>
      <c r="UL20" s="693"/>
      <c r="UM20" s="693"/>
      <c r="UN20" s="693"/>
      <c r="UO20" s="693"/>
      <c r="UP20" s="693"/>
      <c r="UQ20" s="693"/>
      <c r="UR20" s="693"/>
      <c r="US20" s="693"/>
      <c r="UT20" s="693"/>
      <c r="UU20" s="693"/>
      <c r="UV20" s="693"/>
      <c r="UW20" s="693"/>
      <c r="UX20" s="693"/>
      <c r="UY20" s="693"/>
      <c r="UZ20" s="693"/>
      <c r="VA20" s="693"/>
      <c r="VB20" s="693"/>
      <c r="VC20" s="693"/>
      <c r="VD20" s="693"/>
      <c r="VE20" s="693"/>
      <c r="VF20" s="693"/>
      <c r="VG20" s="693"/>
      <c r="VH20" s="693"/>
      <c r="VI20" s="693"/>
      <c r="VJ20" s="693"/>
      <c r="VK20" s="693"/>
      <c r="VL20" s="693"/>
      <c r="VM20" s="693"/>
      <c r="VN20" s="693"/>
      <c r="VO20" s="693"/>
      <c r="VP20" s="693"/>
      <c r="VQ20" s="693"/>
      <c r="VR20" s="693"/>
      <c r="VS20" s="693"/>
      <c r="VT20" s="693"/>
      <c r="VU20" s="693"/>
      <c r="VV20" s="693"/>
      <c r="VW20" s="693"/>
      <c r="VX20" s="693"/>
      <c r="VY20" s="693"/>
      <c r="VZ20" s="693"/>
      <c r="WA20" s="693"/>
      <c r="WB20" s="693"/>
      <c r="WC20" s="693"/>
      <c r="WD20" s="693"/>
      <c r="WE20" s="693"/>
      <c r="WF20" s="693"/>
      <c r="WG20" s="693"/>
      <c r="WH20" s="693"/>
      <c r="WI20" s="693"/>
      <c r="WJ20" s="693"/>
      <c r="WK20" s="693"/>
      <c r="WL20" s="693"/>
      <c r="WM20" s="693"/>
      <c r="WN20" s="693"/>
      <c r="WO20" s="693"/>
      <c r="WP20" s="693"/>
      <c r="WQ20" s="693"/>
      <c r="WR20" s="693"/>
      <c r="WS20" s="693"/>
      <c r="WT20" s="693"/>
      <c r="WU20" s="693"/>
      <c r="WV20" s="693"/>
      <c r="WW20" s="693"/>
      <c r="WX20" s="693"/>
      <c r="WY20" s="693"/>
      <c r="WZ20" s="693"/>
      <c r="XA20" s="693"/>
      <c r="XB20" s="693"/>
      <c r="XC20" s="693"/>
      <c r="XD20" s="693"/>
      <c r="XE20" s="693"/>
      <c r="XF20" s="693"/>
      <c r="XG20" s="693"/>
      <c r="XH20" s="693"/>
      <c r="XI20" s="693"/>
      <c r="XJ20" s="693"/>
      <c r="XK20" s="693"/>
      <c r="XL20" s="693"/>
      <c r="XM20" s="693"/>
      <c r="XN20" s="693"/>
      <c r="XO20" s="693"/>
      <c r="XP20" s="693"/>
      <c r="XQ20" s="693"/>
      <c r="XR20" s="693"/>
      <c r="XS20" s="693"/>
      <c r="XT20" s="693"/>
      <c r="XU20" s="693"/>
      <c r="XV20" s="693"/>
      <c r="XW20" s="693"/>
      <c r="XX20" s="693"/>
      <c r="XY20" s="693"/>
      <c r="XZ20" s="693"/>
      <c r="YA20" s="693"/>
      <c r="YB20" s="693"/>
      <c r="YC20" s="693"/>
      <c r="YD20" s="693"/>
      <c r="YE20" s="693"/>
      <c r="YF20" s="693"/>
      <c r="YG20" s="693"/>
      <c r="YH20" s="693"/>
      <c r="YI20" s="693"/>
      <c r="YJ20" s="693"/>
      <c r="YK20" s="693"/>
      <c r="YL20" s="693"/>
      <c r="YM20" s="693"/>
      <c r="YN20" s="693"/>
      <c r="YO20" s="693"/>
      <c r="YP20" s="693"/>
      <c r="YQ20" s="693"/>
      <c r="YR20" s="693"/>
      <c r="YS20" s="693"/>
      <c r="YT20" s="693"/>
      <c r="YU20" s="693"/>
      <c r="YV20" s="693"/>
      <c r="YW20" s="693"/>
      <c r="YX20" s="693"/>
      <c r="YY20" s="693"/>
      <c r="YZ20" s="693"/>
      <c r="ZA20" s="693"/>
      <c r="ZB20" s="693"/>
      <c r="ZC20" s="693"/>
      <c r="ZD20" s="693"/>
      <c r="ZE20" s="693"/>
      <c r="ZF20" s="693"/>
      <c r="ZG20" s="693"/>
      <c r="ZH20" s="693"/>
      <c r="ZI20" s="693"/>
      <c r="ZJ20" s="693"/>
      <c r="ZK20" s="693"/>
      <c r="ZL20" s="693"/>
      <c r="ZM20" s="693"/>
      <c r="ZN20" s="693"/>
      <c r="ZO20" s="693"/>
      <c r="ZP20" s="693"/>
      <c r="ZQ20" s="693"/>
      <c r="ZR20" s="693"/>
      <c r="ZS20" s="693"/>
      <c r="ZT20" s="693"/>
      <c r="ZU20" s="693"/>
      <c r="ZV20" s="693"/>
      <c r="ZW20" s="693"/>
      <c r="ZX20" s="693"/>
      <c r="ZY20" s="693"/>
      <c r="ZZ20" s="693"/>
      <c r="AAA20" s="693"/>
      <c r="AAB20" s="693"/>
      <c r="AAC20" s="693"/>
      <c r="AAD20" s="693"/>
      <c r="AAE20" s="693"/>
      <c r="AAF20" s="693"/>
      <c r="AAG20" s="693"/>
      <c r="AAH20" s="693"/>
      <c r="AAI20" s="693"/>
      <c r="AAJ20" s="693"/>
      <c r="AAK20" s="693"/>
      <c r="AAL20" s="693"/>
      <c r="AAM20" s="693"/>
      <c r="AAN20" s="693"/>
      <c r="AAO20" s="693"/>
      <c r="AAP20" s="693"/>
      <c r="AAQ20" s="693"/>
      <c r="AAR20" s="693"/>
      <c r="AAS20" s="693"/>
      <c r="AAT20" s="693"/>
      <c r="AAU20" s="693"/>
      <c r="AAV20" s="693"/>
      <c r="AAW20" s="693"/>
      <c r="AAX20" s="693"/>
      <c r="AAY20" s="693"/>
      <c r="AAZ20" s="693"/>
      <c r="ABA20" s="693"/>
      <c r="ABB20" s="693"/>
      <c r="ABC20" s="693"/>
      <c r="ABD20" s="693"/>
      <c r="ABE20" s="693"/>
      <c r="ABF20" s="693"/>
      <c r="ABG20" s="693"/>
      <c r="ABH20" s="693"/>
      <c r="ABI20" s="693"/>
      <c r="ABJ20" s="693"/>
      <c r="ABK20" s="693"/>
      <c r="ABL20" s="693"/>
      <c r="ABM20" s="693"/>
      <c r="ABN20" s="693"/>
      <c r="ABO20" s="693"/>
      <c r="ABP20" s="693"/>
      <c r="ABQ20" s="693"/>
      <c r="ABR20" s="693"/>
      <c r="ABS20" s="693"/>
      <c r="ABT20" s="693"/>
      <c r="ABU20" s="693"/>
      <c r="ABV20" s="693"/>
      <c r="ABW20" s="693"/>
      <c r="ABX20" s="693"/>
      <c r="ABY20" s="693"/>
      <c r="ABZ20" s="693"/>
      <c r="ACA20" s="693"/>
      <c r="ACB20" s="693"/>
      <c r="ACC20" s="693"/>
      <c r="ACD20" s="693"/>
      <c r="ACE20" s="693"/>
      <c r="ACF20" s="693"/>
      <c r="ACG20" s="693"/>
      <c r="ACH20" s="693"/>
      <c r="ACI20" s="693"/>
      <c r="ACJ20" s="693"/>
      <c r="ACK20" s="693"/>
      <c r="ACL20" s="693"/>
      <c r="ACM20" s="693"/>
      <c r="ACN20" s="693"/>
      <c r="ACO20" s="693"/>
      <c r="ACP20" s="693"/>
      <c r="ACQ20" s="693"/>
      <c r="ACR20" s="693"/>
      <c r="ACS20" s="693"/>
      <c r="ACT20" s="693"/>
      <c r="ACU20" s="693"/>
      <c r="ACV20" s="693"/>
      <c r="ACW20" s="693"/>
      <c r="ACX20" s="693"/>
      <c r="ACY20" s="693"/>
      <c r="ACZ20" s="693"/>
      <c r="ADA20" s="693"/>
      <c r="ADB20" s="693"/>
      <c r="ADC20" s="693"/>
      <c r="ADD20" s="693"/>
      <c r="ADE20" s="693"/>
      <c r="ADF20" s="693"/>
      <c r="ADG20" s="693"/>
      <c r="ADH20" s="693"/>
      <c r="ADI20" s="693"/>
      <c r="ADJ20" s="693"/>
      <c r="ADK20" s="693"/>
      <c r="ADL20" s="693"/>
      <c r="ADM20" s="693"/>
      <c r="ADN20" s="693"/>
      <c r="ADO20" s="693"/>
      <c r="ADP20" s="693"/>
      <c r="ADQ20" s="693"/>
      <c r="ADR20" s="693"/>
      <c r="ADS20" s="693"/>
      <c r="ADT20" s="693"/>
      <c r="ADU20" s="693"/>
      <c r="ADV20" s="693"/>
      <c r="ADW20" s="693"/>
      <c r="ADX20" s="693"/>
      <c r="ADY20" s="693"/>
      <c r="ADZ20" s="693"/>
      <c r="AEA20" s="693"/>
      <c r="AEB20" s="693"/>
      <c r="AEC20" s="693"/>
      <c r="AED20" s="693"/>
      <c r="AEE20" s="693"/>
      <c r="AEF20" s="693"/>
      <c r="AEG20" s="693"/>
      <c r="AEH20" s="693"/>
      <c r="AEI20" s="693"/>
      <c r="AEJ20" s="693"/>
      <c r="AEK20" s="693"/>
      <c r="AEL20" s="693"/>
      <c r="AEM20" s="693"/>
      <c r="AEN20" s="693"/>
      <c r="AEO20" s="693"/>
      <c r="AEP20" s="693"/>
      <c r="AEQ20" s="693"/>
      <c r="AER20" s="693"/>
      <c r="AES20" s="693"/>
      <c r="AET20" s="693"/>
      <c r="AEU20" s="693"/>
      <c r="AEV20" s="693"/>
      <c r="AEW20" s="693"/>
      <c r="AEX20" s="693"/>
      <c r="AEY20" s="693"/>
      <c r="AEZ20" s="693"/>
      <c r="AFA20" s="693"/>
      <c r="AFB20" s="693"/>
      <c r="AFC20" s="693"/>
      <c r="AFD20" s="693"/>
      <c r="AFE20" s="693"/>
      <c r="AFF20" s="693"/>
      <c r="AFG20" s="693"/>
      <c r="AFH20" s="693"/>
      <c r="AFI20" s="693"/>
      <c r="AFJ20" s="693"/>
      <c r="AFK20" s="693"/>
      <c r="AFL20" s="693"/>
      <c r="AFM20" s="693"/>
      <c r="AFN20" s="693"/>
      <c r="AFO20" s="693"/>
      <c r="AFP20" s="693"/>
      <c r="AFQ20" s="693"/>
      <c r="AFR20" s="693"/>
      <c r="AFS20" s="693"/>
      <c r="AFT20" s="693"/>
      <c r="AFU20" s="693"/>
      <c r="AFV20" s="693"/>
      <c r="AFW20" s="693"/>
      <c r="AFX20" s="693"/>
      <c r="AFY20" s="693"/>
      <c r="AFZ20" s="693"/>
      <c r="AGA20" s="693"/>
      <c r="AGB20" s="693"/>
      <c r="AGC20" s="693"/>
      <c r="AGD20" s="693"/>
      <c r="AGE20" s="693"/>
      <c r="AGF20" s="693"/>
      <c r="AGG20" s="693"/>
      <c r="AGH20" s="693"/>
      <c r="AGI20" s="693"/>
      <c r="AGJ20" s="693"/>
      <c r="AGK20" s="693"/>
      <c r="AGL20" s="693"/>
      <c r="AGM20" s="693"/>
      <c r="AGN20" s="693"/>
      <c r="AGO20" s="693"/>
      <c r="AGP20" s="693"/>
      <c r="AGQ20" s="693"/>
      <c r="AGR20" s="693"/>
      <c r="AGS20" s="693"/>
      <c r="AGT20" s="693"/>
      <c r="AGU20" s="693"/>
      <c r="AGV20" s="693"/>
      <c r="AGW20" s="693"/>
      <c r="AGX20" s="693"/>
      <c r="AGY20" s="693"/>
      <c r="AGZ20" s="693"/>
      <c r="AHA20" s="693"/>
      <c r="AHB20" s="693"/>
      <c r="AHC20" s="693"/>
      <c r="AHD20" s="693"/>
      <c r="AHE20" s="693"/>
      <c r="AHF20" s="693"/>
      <c r="AHG20" s="693"/>
      <c r="AHH20" s="693"/>
      <c r="AHI20" s="693"/>
      <c r="AHJ20" s="693"/>
      <c r="AHK20" s="693"/>
      <c r="AHL20" s="693"/>
      <c r="AHM20" s="693"/>
      <c r="AHN20" s="693"/>
      <c r="AHO20" s="693"/>
      <c r="AHP20" s="693"/>
      <c r="AHQ20" s="693"/>
      <c r="AHR20" s="693"/>
      <c r="AHS20" s="693"/>
      <c r="AHT20" s="693"/>
      <c r="AHU20" s="693"/>
      <c r="AHV20" s="693"/>
      <c r="AHW20" s="693"/>
      <c r="AHX20" s="693"/>
      <c r="AHY20" s="693"/>
      <c r="AHZ20" s="693"/>
      <c r="AIA20" s="693"/>
      <c r="AIB20" s="693"/>
      <c r="AIC20" s="693"/>
      <c r="AID20" s="693"/>
      <c r="AIE20" s="693"/>
      <c r="AIF20" s="693"/>
      <c r="AIG20" s="693"/>
      <c r="AIH20" s="693"/>
      <c r="AII20" s="693"/>
      <c r="AIJ20" s="693"/>
      <c r="AIK20" s="693"/>
      <c r="AIL20" s="693"/>
      <c r="AIM20" s="693"/>
      <c r="AIN20" s="693"/>
      <c r="AIO20" s="693"/>
      <c r="AIP20" s="693"/>
      <c r="AIQ20" s="693"/>
      <c r="AIR20" s="693"/>
      <c r="AIS20" s="693"/>
      <c r="AIT20" s="693"/>
      <c r="AIU20" s="693"/>
      <c r="AIV20" s="693"/>
      <c r="AIW20" s="693"/>
      <c r="AIX20" s="693"/>
      <c r="AIY20" s="693"/>
      <c r="AIZ20" s="693"/>
      <c r="AJA20" s="693"/>
      <c r="AJB20" s="693"/>
      <c r="AJC20" s="693"/>
      <c r="AJD20" s="693"/>
      <c r="AJE20" s="693"/>
      <c r="AJF20" s="693"/>
      <c r="AJG20" s="693"/>
      <c r="AJH20" s="693"/>
      <c r="AJI20" s="693"/>
      <c r="AJJ20" s="693"/>
      <c r="AJK20" s="693"/>
      <c r="AJL20" s="693"/>
      <c r="AJM20" s="693"/>
      <c r="AJN20" s="693"/>
      <c r="AJO20" s="693"/>
      <c r="AJP20" s="693"/>
      <c r="AJQ20" s="693"/>
      <c r="AJR20" s="693"/>
      <c r="AJS20" s="693"/>
      <c r="AJT20" s="693"/>
      <c r="AJU20" s="693"/>
      <c r="AJV20" s="693"/>
      <c r="AJW20" s="693"/>
      <c r="AJX20" s="693"/>
      <c r="AJY20" s="693"/>
      <c r="AJZ20" s="693"/>
      <c r="AKA20" s="693"/>
      <c r="AKB20" s="693"/>
      <c r="AKC20" s="693"/>
      <c r="AKD20" s="693"/>
      <c r="AKE20" s="693"/>
      <c r="AKF20" s="693"/>
      <c r="AKG20" s="693"/>
      <c r="AKH20" s="693"/>
      <c r="AKI20" s="693"/>
      <c r="AKJ20" s="693"/>
      <c r="AKK20" s="693"/>
      <c r="AKL20" s="693"/>
      <c r="AKM20" s="693"/>
      <c r="AKN20" s="693"/>
      <c r="AKO20" s="693"/>
      <c r="AKP20" s="693"/>
      <c r="AKQ20" s="693"/>
      <c r="AKR20" s="693"/>
      <c r="AKS20" s="693"/>
      <c r="AKT20" s="693"/>
      <c r="AKU20" s="693"/>
      <c r="AKV20" s="693"/>
      <c r="AKW20" s="693"/>
      <c r="AKX20" s="693"/>
      <c r="AKY20" s="693"/>
      <c r="AKZ20" s="693"/>
      <c r="ALA20" s="693"/>
      <c r="ALB20" s="693"/>
      <c r="ALC20" s="693"/>
      <c r="ALD20" s="693"/>
      <c r="ALE20" s="693"/>
      <c r="ALF20" s="693"/>
      <c r="ALG20" s="693"/>
      <c r="ALH20" s="693"/>
      <c r="ALI20" s="693"/>
      <c r="ALJ20" s="693"/>
      <c r="ALK20" s="693"/>
      <c r="ALL20" s="693"/>
      <c r="ALM20" s="693"/>
      <c r="ALN20" s="693"/>
      <c r="ALO20" s="693"/>
      <c r="ALP20" s="693"/>
      <c r="ALQ20" s="693"/>
      <c r="ALR20" s="693"/>
      <c r="ALS20" s="693"/>
      <c r="ALT20" s="693"/>
      <c r="ALU20" s="693"/>
      <c r="ALV20" s="693"/>
      <c r="ALW20" s="693"/>
      <c r="ALX20" s="693"/>
      <c r="ALY20" s="693"/>
      <c r="ALZ20" s="693"/>
      <c r="AMA20" s="693"/>
      <c r="AMB20" s="693"/>
      <c r="AMC20" s="693"/>
      <c r="AMD20" s="693"/>
      <c r="AME20" s="693"/>
      <c r="AMF20" s="693"/>
      <c r="AMG20" s="693"/>
      <c r="AMH20" s="693"/>
      <c r="AMI20" s="693"/>
      <c r="AMJ20" s="693"/>
      <c r="AMK20" s="693"/>
      <c r="AML20" s="693"/>
      <c r="AMM20" s="693"/>
      <c r="AMN20" s="693"/>
      <c r="AMO20" s="693"/>
      <c r="AMP20" s="693"/>
      <c r="AMQ20" s="693"/>
      <c r="AMR20" s="693"/>
      <c r="AMS20" s="693"/>
      <c r="AMT20" s="693"/>
      <c r="AMU20" s="693"/>
      <c r="AMV20" s="693"/>
      <c r="AMW20" s="693"/>
      <c r="AMX20" s="693"/>
      <c r="AMY20" s="693"/>
      <c r="AMZ20" s="693"/>
      <c r="ANA20" s="693"/>
      <c r="ANB20" s="693"/>
      <c r="ANC20" s="693"/>
      <c r="AND20" s="693"/>
      <c r="ANE20" s="693"/>
      <c r="ANF20" s="693"/>
      <c r="ANG20" s="693"/>
      <c r="ANH20" s="693"/>
      <c r="ANI20" s="693"/>
      <c r="ANJ20" s="693"/>
      <c r="ANK20" s="693"/>
      <c r="ANL20" s="693"/>
      <c r="ANM20" s="693"/>
      <c r="ANN20" s="693"/>
      <c r="ANO20" s="693"/>
      <c r="ANP20" s="693"/>
      <c r="ANQ20" s="693"/>
      <c r="ANR20" s="693"/>
      <c r="ANS20" s="693"/>
      <c r="ANT20" s="693"/>
      <c r="ANU20" s="693"/>
      <c r="ANV20" s="693"/>
      <c r="ANW20" s="693"/>
      <c r="ANX20" s="693"/>
      <c r="ANY20" s="693"/>
      <c r="ANZ20" s="693"/>
      <c r="AOA20" s="693"/>
      <c r="AOB20" s="693"/>
      <c r="AOC20" s="693"/>
      <c r="AOD20" s="693"/>
      <c r="AOE20" s="693"/>
      <c r="AOF20" s="693"/>
      <c r="AOG20" s="693"/>
      <c r="AOH20" s="693"/>
      <c r="AOI20" s="693"/>
      <c r="AOJ20" s="693"/>
      <c r="AOK20" s="693"/>
      <c r="AOL20" s="693"/>
      <c r="AOM20" s="693"/>
      <c r="AON20" s="693"/>
      <c r="AOO20" s="693"/>
      <c r="AOP20" s="693"/>
      <c r="AOQ20" s="693"/>
      <c r="AOR20" s="693"/>
      <c r="AOS20" s="693"/>
      <c r="AOT20" s="693"/>
      <c r="AOU20" s="693"/>
      <c r="AOV20" s="693"/>
      <c r="AOW20" s="693"/>
      <c r="AOX20" s="693"/>
      <c r="AOY20" s="693"/>
      <c r="AOZ20" s="693"/>
      <c r="APA20" s="693"/>
      <c r="APB20" s="693"/>
      <c r="APC20" s="693"/>
      <c r="APD20" s="693"/>
      <c r="APE20" s="693"/>
      <c r="APF20" s="693"/>
      <c r="APG20" s="693"/>
      <c r="APH20" s="693"/>
      <c r="API20" s="693"/>
      <c r="APJ20" s="693"/>
      <c r="APK20" s="693"/>
      <c r="APL20" s="693"/>
      <c r="APM20" s="693"/>
      <c r="APN20" s="693"/>
      <c r="APO20" s="693"/>
      <c r="APP20" s="693"/>
      <c r="APQ20" s="693"/>
      <c r="APR20" s="693"/>
      <c r="APS20" s="693"/>
      <c r="APT20" s="693"/>
      <c r="APU20" s="693"/>
      <c r="APV20" s="693"/>
      <c r="APW20" s="693"/>
      <c r="APX20" s="693"/>
      <c r="APY20" s="693"/>
      <c r="APZ20" s="693"/>
      <c r="AQA20" s="693"/>
      <c r="AQB20" s="693"/>
      <c r="AQC20" s="693"/>
      <c r="AQD20" s="693"/>
      <c r="AQE20" s="693"/>
      <c r="AQF20" s="693"/>
      <c r="AQG20" s="693"/>
      <c r="AQH20" s="693"/>
      <c r="AQI20" s="693"/>
      <c r="AQJ20" s="693"/>
      <c r="AQK20" s="693"/>
      <c r="AQL20" s="693"/>
      <c r="AQM20" s="693"/>
      <c r="AQN20" s="693"/>
      <c r="AQO20" s="693"/>
      <c r="AQP20" s="693"/>
      <c r="AQQ20" s="693"/>
      <c r="AQR20" s="693"/>
      <c r="AQS20" s="693"/>
      <c r="AQT20" s="693"/>
      <c r="AQU20" s="693"/>
      <c r="AQV20" s="693"/>
      <c r="AQW20" s="693"/>
      <c r="AQX20" s="693"/>
      <c r="AQY20" s="693"/>
      <c r="AQZ20" s="693"/>
      <c r="ARA20" s="693"/>
      <c r="ARB20" s="693"/>
      <c r="ARC20" s="693"/>
      <c r="ARD20" s="693"/>
      <c r="ARE20" s="693"/>
      <c r="ARF20" s="693"/>
      <c r="ARG20" s="693"/>
      <c r="ARH20" s="693"/>
      <c r="ARI20" s="693"/>
      <c r="ARJ20" s="693"/>
      <c r="ARK20" s="693"/>
      <c r="ARL20" s="693"/>
      <c r="ARM20" s="693"/>
      <c r="ARN20" s="693"/>
      <c r="ARO20" s="693"/>
      <c r="ARP20" s="693"/>
      <c r="ARQ20" s="693"/>
      <c r="ARR20" s="693"/>
      <c r="ARS20" s="693"/>
      <c r="ART20" s="693"/>
      <c r="ARU20" s="693"/>
      <c r="ARV20" s="693"/>
      <c r="ARW20" s="693"/>
      <c r="ARX20" s="693"/>
      <c r="ARY20" s="693"/>
      <c r="ARZ20" s="693"/>
      <c r="ASA20" s="693"/>
      <c r="ASB20" s="693"/>
      <c r="ASC20" s="693"/>
      <c r="ASD20" s="693"/>
      <c r="ASE20" s="693"/>
      <c r="ASF20" s="693"/>
      <c r="ASG20" s="693"/>
      <c r="ASH20" s="693"/>
      <c r="ASI20" s="693"/>
      <c r="ASJ20" s="693"/>
      <c r="ASK20" s="693"/>
      <c r="ASL20" s="693"/>
      <c r="ASM20" s="693"/>
      <c r="ASN20" s="693"/>
      <c r="ASO20" s="693"/>
      <c r="ASP20" s="693"/>
      <c r="ASQ20" s="693"/>
      <c r="ASR20" s="693"/>
      <c r="ASS20" s="693"/>
      <c r="AST20" s="693"/>
      <c r="ASU20" s="693"/>
      <c r="ASV20" s="693"/>
      <c r="ASW20" s="693"/>
      <c r="ASX20" s="693"/>
      <c r="ASY20" s="693"/>
      <c r="ASZ20" s="693"/>
      <c r="ATA20" s="693"/>
      <c r="ATB20" s="693"/>
      <c r="ATC20" s="693"/>
      <c r="ATD20" s="693"/>
      <c r="ATE20" s="693"/>
      <c r="ATF20" s="693"/>
      <c r="ATG20" s="693"/>
      <c r="ATH20" s="693"/>
      <c r="ATI20" s="693"/>
      <c r="ATJ20" s="693"/>
      <c r="ATK20" s="693"/>
      <c r="ATL20" s="693"/>
      <c r="ATM20" s="693"/>
      <c r="ATN20" s="693"/>
      <c r="ATO20" s="693"/>
      <c r="ATP20" s="693"/>
      <c r="ATQ20" s="693"/>
      <c r="ATR20" s="693"/>
      <c r="ATS20" s="693"/>
      <c r="ATT20" s="693"/>
      <c r="ATU20" s="693"/>
      <c r="ATV20" s="693"/>
      <c r="ATW20" s="693"/>
      <c r="ATX20" s="693"/>
      <c r="ATY20" s="693"/>
      <c r="ATZ20" s="693"/>
      <c r="AUA20" s="693"/>
      <c r="AUB20" s="693"/>
      <c r="AUC20" s="693"/>
      <c r="AUD20" s="693"/>
      <c r="AUE20" s="693"/>
      <c r="AUF20" s="693"/>
      <c r="AUG20" s="693"/>
      <c r="AUH20" s="693"/>
      <c r="AUI20" s="693"/>
      <c r="AUJ20" s="693"/>
      <c r="AUK20" s="693"/>
      <c r="AUL20" s="693"/>
      <c r="AUM20" s="693"/>
      <c r="AUN20" s="693"/>
      <c r="AUO20" s="693"/>
      <c r="AUP20" s="693"/>
      <c r="AUQ20" s="693"/>
      <c r="AUR20" s="693"/>
      <c r="AUS20" s="693"/>
      <c r="AUT20" s="693"/>
      <c r="AUU20" s="693"/>
      <c r="AUV20" s="693"/>
      <c r="AUW20" s="693"/>
      <c r="AUX20" s="693"/>
      <c r="AUY20" s="693"/>
      <c r="AUZ20" s="693"/>
      <c r="AVA20" s="693"/>
      <c r="AVB20" s="693"/>
      <c r="AVC20" s="693"/>
      <c r="AVD20" s="693"/>
      <c r="AVE20" s="693"/>
      <c r="AVF20" s="693"/>
      <c r="AVG20" s="693"/>
      <c r="AVH20" s="693"/>
      <c r="AVI20" s="693"/>
      <c r="AVJ20" s="693"/>
      <c r="AVK20" s="693"/>
      <c r="AVL20" s="693"/>
      <c r="AVM20" s="693"/>
      <c r="AVN20" s="693"/>
      <c r="AVO20" s="693"/>
      <c r="AVP20" s="693"/>
      <c r="AVQ20" s="693"/>
      <c r="AVR20" s="693"/>
      <c r="AVS20" s="693"/>
      <c r="AVT20" s="693"/>
      <c r="AVU20" s="693"/>
      <c r="AVV20" s="693"/>
      <c r="AVW20" s="693"/>
      <c r="AVX20" s="693"/>
      <c r="AVY20" s="693"/>
      <c r="AVZ20" s="693"/>
      <c r="AWA20" s="693"/>
      <c r="AWB20" s="693"/>
      <c r="AWC20" s="693"/>
      <c r="AWD20" s="693"/>
      <c r="AWE20" s="693"/>
      <c r="AWF20" s="693"/>
      <c r="AWG20" s="693"/>
      <c r="AWH20" s="693"/>
      <c r="AWI20" s="693"/>
      <c r="AWJ20" s="693"/>
      <c r="AWK20" s="693"/>
      <c r="AWL20" s="693"/>
      <c r="AWM20" s="693"/>
      <c r="AWN20" s="693"/>
      <c r="AWO20" s="693"/>
      <c r="AWP20" s="693"/>
      <c r="AWQ20" s="693"/>
      <c r="AWR20" s="693"/>
      <c r="AWS20" s="693"/>
      <c r="AWT20" s="693"/>
      <c r="AWU20" s="693"/>
      <c r="AWV20" s="693"/>
      <c r="AWW20" s="693"/>
      <c r="AWX20" s="693"/>
      <c r="AWY20" s="693"/>
      <c r="AWZ20" s="693"/>
      <c r="AXA20" s="693"/>
      <c r="AXB20" s="693"/>
      <c r="AXC20" s="693"/>
      <c r="AXD20" s="693"/>
      <c r="AXE20" s="693"/>
      <c r="AXF20" s="693"/>
      <c r="AXG20" s="693"/>
      <c r="AXH20" s="693"/>
      <c r="AXI20" s="693"/>
      <c r="AXJ20" s="693"/>
      <c r="AXK20" s="693"/>
      <c r="AXL20" s="693"/>
      <c r="AXM20" s="693"/>
      <c r="AXN20" s="693"/>
      <c r="AXO20" s="693"/>
      <c r="AXP20" s="693"/>
      <c r="AXQ20" s="693"/>
      <c r="AXR20" s="693"/>
      <c r="AXS20" s="693"/>
      <c r="AXT20" s="693"/>
      <c r="AXU20" s="693"/>
      <c r="AXV20" s="693"/>
      <c r="AXW20" s="693"/>
      <c r="AXX20" s="693"/>
      <c r="AXY20" s="693"/>
      <c r="AXZ20" s="693"/>
      <c r="AYA20" s="693"/>
      <c r="AYB20" s="693"/>
      <c r="AYC20" s="693"/>
      <c r="AYD20" s="693"/>
      <c r="AYE20" s="693"/>
      <c r="AYF20" s="693"/>
      <c r="AYG20" s="693"/>
      <c r="AYH20" s="693"/>
      <c r="AYI20" s="693"/>
      <c r="AYJ20" s="693"/>
      <c r="AYK20" s="693"/>
      <c r="AYL20" s="693"/>
      <c r="AYM20" s="693"/>
      <c r="AYN20" s="693"/>
      <c r="AYO20" s="693"/>
      <c r="AYP20" s="693"/>
      <c r="AYQ20" s="693"/>
      <c r="AYR20" s="693"/>
      <c r="AYS20" s="693"/>
      <c r="AYT20" s="693"/>
      <c r="AYU20" s="693"/>
      <c r="AYV20" s="693"/>
      <c r="AYW20" s="693"/>
      <c r="AYX20" s="693"/>
      <c r="AYY20" s="693"/>
      <c r="AYZ20" s="693"/>
      <c r="AZA20" s="693"/>
      <c r="AZB20" s="693"/>
      <c r="AZC20" s="693"/>
      <c r="AZD20" s="693"/>
      <c r="AZE20" s="693"/>
      <c r="AZF20" s="693"/>
      <c r="AZG20" s="693"/>
      <c r="AZH20" s="693"/>
      <c r="AZI20" s="693"/>
      <c r="AZJ20" s="693"/>
      <c r="AZK20" s="693"/>
      <c r="AZL20" s="693"/>
      <c r="AZM20" s="693"/>
      <c r="AZN20" s="693"/>
      <c r="AZO20" s="693"/>
      <c r="AZP20" s="693"/>
      <c r="AZQ20" s="693"/>
      <c r="AZR20" s="693"/>
      <c r="AZS20" s="693"/>
      <c r="AZT20" s="693"/>
      <c r="AZU20" s="693"/>
      <c r="AZV20" s="693"/>
      <c r="AZW20" s="693"/>
      <c r="AZX20" s="693"/>
      <c r="AZY20" s="693"/>
      <c r="AZZ20" s="693"/>
      <c r="BAA20" s="693"/>
      <c r="BAB20" s="693"/>
      <c r="BAC20" s="693"/>
      <c r="BAD20" s="693"/>
      <c r="BAE20" s="693"/>
      <c r="BAF20" s="693"/>
      <c r="BAG20" s="693"/>
      <c r="BAH20" s="693"/>
      <c r="BAI20" s="693"/>
      <c r="BAJ20" s="693"/>
      <c r="BAK20" s="693"/>
      <c r="BAL20" s="693"/>
      <c r="BAM20" s="693"/>
      <c r="BAN20" s="693"/>
      <c r="BAO20" s="693"/>
      <c r="BAP20" s="693"/>
      <c r="BAQ20" s="693"/>
      <c r="BAR20" s="693"/>
      <c r="BAS20" s="693"/>
      <c r="BAT20" s="693"/>
      <c r="BAU20" s="693"/>
      <c r="BAV20" s="693"/>
      <c r="BAW20" s="693"/>
      <c r="BAX20" s="693"/>
      <c r="BAY20" s="693"/>
      <c r="BAZ20" s="693"/>
      <c r="BBA20" s="693"/>
      <c r="BBB20" s="693"/>
      <c r="BBC20" s="693"/>
      <c r="BBD20" s="693"/>
      <c r="BBE20" s="693"/>
      <c r="BBF20" s="693"/>
      <c r="BBG20" s="693"/>
      <c r="BBH20" s="693"/>
      <c r="BBI20" s="693"/>
      <c r="BBJ20" s="693"/>
      <c r="BBK20" s="693"/>
      <c r="BBL20" s="693"/>
      <c r="BBM20" s="693"/>
      <c r="BBN20" s="693"/>
      <c r="BBO20" s="693"/>
      <c r="BBP20" s="693"/>
      <c r="BBQ20" s="693"/>
      <c r="BBR20" s="693"/>
      <c r="BBS20" s="693"/>
      <c r="BBT20" s="693"/>
      <c r="BBU20" s="693"/>
      <c r="BBV20" s="693"/>
      <c r="BBW20" s="693"/>
      <c r="BBX20" s="693"/>
      <c r="BBY20" s="693"/>
      <c r="BBZ20" s="693"/>
      <c r="BCA20" s="693"/>
      <c r="BCB20" s="693"/>
      <c r="BCC20" s="693"/>
      <c r="BCD20" s="693"/>
      <c r="BCE20" s="693"/>
      <c r="BCF20" s="693"/>
      <c r="BCG20" s="693"/>
      <c r="BCH20" s="693"/>
      <c r="BCI20" s="693"/>
      <c r="BCJ20" s="693"/>
      <c r="BCK20" s="693"/>
      <c r="BCL20" s="693"/>
      <c r="BCM20" s="693"/>
      <c r="BCN20" s="693"/>
      <c r="BCO20" s="693"/>
      <c r="BCP20" s="693"/>
      <c r="BCQ20" s="693"/>
      <c r="BCR20" s="693"/>
      <c r="BCS20" s="693"/>
      <c r="BCT20" s="693"/>
      <c r="BCU20" s="693"/>
      <c r="BCV20" s="693"/>
      <c r="BCW20" s="693"/>
      <c r="BCX20" s="693"/>
      <c r="BCY20" s="693"/>
      <c r="BCZ20" s="693"/>
      <c r="BDA20" s="693"/>
      <c r="BDB20" s="693"/>
      <c r="BDC20" s="693"/>
      <c r="BDD20" s="693"/>
      <c r="BDE20" s="693"/>
      <c r="BDF20" s="693"/>
      <c r="BDG20" s="693"/>
      <c r="BDH20" s="693"/>
      <c r="BDI20" s="693"/>
      <c r="BDJ20" s="693"/>
      <c r="BDK20" s="693"/>
      <c r="BDL20" s="693"/>
      <c r="BDM20" s="693"/>
      <c r="BDN20" s="693"/>
      <c r="BDO20" s="693"/>
      <c r="BDP20" s="693"/>
      <c r="BDQ20" s="693"/>
      <c r="BDR20" s="693"/>
      <c r="BDS20" s="693"/>
      <c r="BDT20" s="693"/>
      <c r="BDU20" s="693"/>
      <c r="BDV20" s="693"/>
      <c r="BDW20" s="693"/>
      <c r="BDX20" s="693"/>
      <c r="BDY20" s="693"/>
      <c r="BDZ20" s="693"/>
      <c r="BEA20" s="693"/>
      <c r="BEB20" s="693"/>
      <c r="BEC20" s="693"/>
      <c r="BED20" s="693"/>
      <c r="BEE20" s="693"/>
      <c r="BEF20" s="693"/>
      <c r="BEG20" s="693"/>
      <c r="BEH20" s="693"/>
      <c r="BEI20" s="693"/>
      <c r="BEJ20" s="693"/>
      <c r="BEK20" s="693"/>
      <c r="BEL20" s="693"/>
      <c r="BEM20" s="693"/>
      <c r="BEN20" s="693"/>
      <c r="BEO20" s="693"/>
      <c r="BEP20" s="693"/>
      <c r="BEQ20" s="693"/>
      <c r="BER20" s="693"/>
      <c r="BES20" s="693"/>
      <c r="BET20" s="693"/>
      <c r="BEU20" s="693"/>
      <c r="BEV20" s="693"/>
      <c r="BEW20" s="693"/>
      <c r="BEX20" s="693"/>
      <c r="BEY20" s="693"/>
      <c r="BEZ20" s="693"/>
      <c r="BFA20" s="693"/>
      <c r="BFB20" s="693"/>
      <c r="BFC20" s="693"/>
      <c r="BFD20" s="693"/>
      <c r="BFE20" s="693"/>
      <c r="BFF20" s="693"/>
      <c r="BFG20" s="693"/>
      <c r="BFH20" s="693"/>
      <c r="BFI20" s="693"/>
      <c r="BFJ20" s="693"/>
      <c r="BFK20" s="693"/>
      <c r="BFL20" s="693"/>
      <c r="BFM20" s="693"/>
      <c r="BFN20" s="693"/>
      <c r="BFO20" s="693"/>
      <c r="BFP20" s="693"/>
      <c r="BFQ20" s="693"/>
      <c r="BFR20" s="693"/>
      <c r="BFS20" s="693"/>
      <c r="BFT20" s="693"/>
      <c r="BFU20" s="693"/>
      <c r="BFV20" s="693"/>
      <c r="BFW20" s="693"/>
      <c r="BFX20" s="693"/>
      <c r="BFY20" s="693"/>
      <c r="BFZ20" s="693"/>
      <c r="BGA20" s="693"/>
      <c r="BGB20" s="693"/>
      <c r="BGC20" s="693"/>
      <c r="BGD20" s="693"/>
      <c r="BGE20" s="693"/>
      <c r="BGF20" s="693"/>
      <c r="BGG20" s="693"/>
      <c r="BGH20" s="693"/>
      <c r="BGI20" s="693"/>
      <c r="BGJ20" s="693"/>
      <c r="BGK20" s="693"/>
      <c r="BGL20" s="693"/>
      <c r="BGM20" s="693"/>
      <c r="BGN20" s="693"/>
      <c r="BGO20" s="693"/>
      <c r="BGP20" s="693"/>
      <c r="BGQ20" s="693"/>
      <c r="BGR20" s="693"/>
      <c r="BGS20" s="693"/>
      <c r="BGT20" s="693"/>
      <c r="BGU20" s="693"/>
      <c r="BGV20" s="693"/>
      <c r="BGW20" s="693"/>
      <c r="BGX20" s="693"/>
      <c r="BGY20" s="693"/>
      <c r="BGZ20" s="693"/>
      <c r="BHA20" s="693"/>
      <c r="BHB20" s="693"/>
      <c r="BHC20" s="693"/>
    </row>
    <row r="21" spans="1:2357" ht="14.25" customHeight="1">
      <c r="A21" s="694"/>
      <c r="B21" s="694"/>
      <c r="C21" s="694"/>
      <c r="D21" s="931" t="s">
        <v>386</v>
      </c>
      <c r="E21" s="931"/>
      <c r="F21" s="931"/>
      <c r="G21" s="931"/>
      <c r="H21" s="931"/>
      <c r="I21" s="931"/>
      <c r="J21" s="931"/>
      <c r="K21" s="931"/>
      <c r="L21" s="931"/>
      <c r="M21" s="931"/>
      <c r="N21" s="931"/>
      <c r="O21" s="931"/>
      <c r="P21" s="931"/>
      <c r="Q21" s="931"/>
      <c r="R21" s="931"/>
      <c r="S21" s="931"/>
      <c r="T21" s="931"/>
      <c r="U21" s="931"/>
      <c r="V21" s="931"/>
      <c r="W21" s="931"/>
      <c r="X21" s="931"/>
      <c r="Y21" s="931"/>
      <c r="Z21" s="931"/>
      <c r="AA21" s="931"/>
      <c r="AB21" s="931"/>
      <c r="AC21" s="931"/>
      <c r="AD21" s="931"/>
      <c r="AE21" s="931"/>
      <c r="AF21" s="931"/>
      <c r="AG21" s="931"/>
      <c r="AH21" s="931"/>
      <c r="AI21" s="931"/>
      <c r="AJ21" s="931"/>
      <c r="AK21" s="931"/>
      <c r="AL21" s="931"/>
      <c r="AM21" s="931"/>
      <c r="AN21" s="931"/>
      <c r="AO21" s="931"/>
      <c r="AP21" s="931"/>
      <c r="AQ21" s="931"/>
      <c r="AR21" s="931"/>
      <c r="AS21" s="931"/>
      <c r="AT21" s="931"/>
      <c r="AU21" s="931"/>
      <c r="AV21" s="931"/>
      <c r="AW21" s="931"/>
      <c r="AX21" s="931"/>
      <c r="AY21" s="931"/>
      <c r="AZ21" s="931"/>
      <c r="BA21" s="931"/>
      <c r="BB21" s="931"/>
      <c r="BC21" s="931"/>
      <c r="BD21" s="931"/>
      <c r="BE21" s="931"/>
      <c r="BF21" s="931"/>
      <c r="BG21" s="931"/>
      <c r="BH21" s="931"/>
      <c r="BI21" s="931"/>
      <c r="BJ21" s="931"/>
      <c r="BK21" s="931"/>
      <c r="BL21" s="931"/>
      <c r="BM21" s="931"/>
      <c r="BN21" s="931"/>
      <c r="BO21" s="931"/>
      <c r="BP21" s="931"/>
      <c r="BQ21" s="931"/>
      <c r="BR21" s="931"/>
      <c r="BS21" s="931"/>
      <c r="BT21" s="931"/>
      <c r="BU21" s="931"/>
      <c r="BV21" s="931"/>
      <c r="BW21" s="931"/>
      <c r="BX21" s="931"/>
      <c r="BY21" s="931"/>
      <c r="BZ21" s="931"/>
      <c r="CA21" s="931"/>
      <c r="CB21" s="931"/>
      <c r="CC21" s="931"/>
      <c r="CD21" s="931"/>
      <c r="CE21" s="931"/>
      <c r="CF21" s="931"/>
      <c r="CG21" s="931"/>
      <c r="CH21" s="931"/>
      <c r="CI21" s="931"/>
      <c r="CJ21" s="931"/>
      <c r="CK21" s="931"/>
      <c r="CL21" s="931"/>
      <c r="CM21" s="931"/>
      <c r="CN21" s="931"/>
      <c r="CO21" s="931"/>
      <c r="CP21" s="931"/>
      <c r="CQ21" s="931"/>
      <c r="CR21" s="931"/>
      <c r="CS21" s="931"/>
      <c r="CT21" s="931"/>
      <c r="CU21" s="931"/>
      <c r="CV21" s="931"/>
      <c r="CW21" s="931"/>
      <c r="CX21" s="931"/>
      <c r="CY21" s="931"/>
      <c r="CZ21" s="931"/>
      <c r="DA21" s="931"/>
      <c r="DB21" s="931"/>
      <c r="DC21" s="931"/>
      <c r="DD21" s="931"/>
      <c r="DE21" s="931"/>
      <c r="DF21" s="931"/>
      <c r="DG21" s="931"/>
      <c r="DH21" s="931"/>
      <c r="DI21" s="931"/>
      <c r="DJ21" s="931"/>
      <c r="DK21" s="931"/>
      <c r="DL21" s="931"/>
      <c r="DM21" s="931"/>
      <c r="DN21" s="931"/>
      <c r="DO21" s="931"/>
      <c r="DP21" s="931"/>
      <c r="DQ21" s="931"/>
      <c r="DR21" s="931"/>
      <c r="DS21" s="931"/>
      <c r="DT21" s="931"/>
      <c r="DU21" s="931"/>
      <c r="DV21" s="931"/>
      <c r="DW21" s="931"/>
      <c r="DX21" s="931"/>
      <c r="DY21" s="931"/>
      <c r="DZ21" s="931"/>
      <c r="EA21" s="931"/>
      <c r="EB21" s="931"/>
      <c r="EC21" s="931"/>
      <c r="ED21" s="931"/>
      <c r="EE21" s="931"/>
      <c r="EF21" s="931"/>
      <c r="EG21" s="931"/>
      <c r="EH21" s="931"/>
      <c r="EI21" s="931"/>
      <c r="EJ21" s="931"/>
      <c r="EK21" s="931"/>
      <c r="EL21" s="931"/>
      <c r="EM21" s="931"/>
      <c r="EN21" s="931"/>
      <c r="EO21" s="931"/>
      <c r="EP21" s="931"/>
      <c r="EQ21" s="931"/>
      <c r="ER21" s="931"/>
      <c r="ES21" s="931"/>
      <c r="ET21" s="931"/>
      <c r="EU21" s="931"/>
      <c r="EV21" s="931"/>
      <c r="EW21" s="931"/>
      <c r="EX21" s="931"/>
      <c r="EY21" s="931"/>
      <c r="EZ21" s="931"/>
      <c r="FA21" s="931"/>
      <c r="FB21" s="931"/>
      <c r="FC21" s="931"/>
      <c r="FD21" s="931"/>
      <c r="FE21" s="931"/>
      <c r="FF21" s="931"/>
      <c r="FG21" s="931"/>
      <c r="FH21" s="931"/>
      <c r="FI21" s="931"/>
      <c r="FJ21" s="931"/>
      <c r="FK21" s="931"/>
      <c r="FL21" s="931"/>
      <c r="FM21" s="931"/>
      <c r="FN21" s="931"/>
      <c r="FO21" s="931"/>
      <c r="FP21" s="931"/>
      <c r="FQ21" s="931"/>
      <c r="FR21" s="931"/>
      <c r="FS21" s="931"/>
      <c r="FT21" s="931"/>
      <c r="FU21" s="931"/>
      <c r="FV21" s="931"/>
      <c r="FW21" s="931"/>
      <c r="FX21" s="931"/>
      <c r="FY21" s="931"/>
      <c r="FZ21" s="931"/>
      <c r="GA21" s="931"/>
      <c r="GB21" s="931"/>
      <c r="GC21" s="931"/>
      <c r="GD21" s="931"/>
      <c r="GE21" s="931"/>
      <c r="GF21" s="931"/>
      <c r="GG21" s="931"/>
      <c r="GH21" s="931"/>
      <c r="GI21" s="931"/>
      <c r="GJ21" s="931"/>
      <c r="GK21" s="931"/>
      <c r="GL21" s="931"/>
      <c r="GM21" s="931"/>
      <c r="GN21" s="931"/>
      <c r="GO21" s="931"/>
      <c r="GP21" s="931"/>
      <c r="GQ21" s="931"/>
      <c r="GR21" s="931"/>
      <c r="GS21" s="931"/>
      <c r="GT21" s="931"/>
      <c r="GU21" s="931"/>
      <c r="GV21" s="931"/>
      <c r="GW21" s="931"/>
      <c r="GX21" s="931"/>
      <c r="GY21" s="931"/>
      <c r="GZ21" s="931"/>
      <c r="HA21" s="931"/>
      <c r="HB21" s="931"/>
      <c r="HC21" s="931"/>
      <c r="HD21" s="931"/>
      <c r="HE21" s="931"/>
      <c r="HF21" s="931"/>
      <c r="HG21" s="931"/>
      <c r="HH21" s="931"/>
      <c r="HI21" s="931"/>
      <c r="HJ21" s="931"/>
      <c r="HK21" s="931"/>
      <c r="HL21" s="931"/>
      <c r="HM21" s="931"/>
      <c r="HN21" s="931"/>
      <c r="HO21" s="931"/>
      <c r="HP21" s="931"/>
      <c r="HQ21" s="931"/>
      <c r="HR21" s="931"/>
      <c r="HS21" s="931"/>
      <c r="HT21" s="931"/>
      <c r="HU21" s="931"/>
      <c r="HV21" s="931"/>
      <c r="HW21" s="931"/>
      <c r="HX21" s="931"/>
      <c r="HY21" s="931"/>
      <c r="HZ21" s="931"/>
      <c r="IA21" s="931"/>
      <c r="IB21" s="931"/>
      <c r="IC21" s="931"/>
      <c r="ID21" s="931"/>
      <c r="IE21" s="931"/>
      <c r="IF21" s="931"/>
      <c r="IG21" s="931"/>
      <c r="IH21" s="931"/>
      <c r="II21" s="931"/>
      <c r="IJ21" s="931"/>
      <c r="IK21" s="931"/>
      <c r="IL21" s="931"/>
      <c r="IM21" s="931"/>
      <c r="IN21" s="931"/>
      <c r="IO21" s="931"/>
      <c r="IP21" s="931"/>
      <c r="IQ21" s="931"/>
      <c r="IR21" s="931"/>
      <c r="IS21" s="931"/>
      <c r="IT21" s="931"/>
      <c r="IU21" s="931"/>
      <c r="IV21" s="931"/>
      <c r="IW21" s="931"/>
      <c r="IX21" s="931"/>
      <c r="IY21" s="931"/>
      <c r="IZ21" s="931"/>
      <c r="JA21" s="931"/>
      <c r="JB21" s="931"/>
      <c r="JC21" s="931"/>
      <c r="JD21" s="931"/>
      <c r="JE21" s="931"/>
      <c r="JF21" s="931"/>
      <c r="JG21" s="931"/>
      <c r="JH21" s="931"/>
      <c r="JI21" s="931"/>
      <c r="JJ21" s="931"/>
      <c r="JK21" s="931"/>
      <c r="JL21" s="931"/>
      <c r="JM21" s="931"/>
      <c r="JN21" s="931"/>
      <c r="JO21" s="931"/>
      <c r="JP21" s="931"/>
      <c r="JQ21" s="931"/>
      <c r="JR21" s="931"/>
      <c r="JS21" s="931"/>
      <c r="JT21" s="931"/>
      <c r="JU21" s="931"/>
      <c r="JV21" s="931"/>
      <c r="JW21" s="931"/>
      <c r="JX21" s="931"/>
      <c r="JY21" s="931"/>
      <c r="JZ21" s="931"/>
      <c r="KA21" s="931"/>
      <c r="KB21" s="931"/>
      <c r="KC21" s="931"/>
      <c r="KD21" s="931"/>
      <c r="KE21" s="931"/>
      <c r="KF21" s="931"/>
      <c r="KG21" s="931"/>
      <c r="KH21" s="931"/>
      <c r="KI21" s="931"/>
      <c r="KJ21" s="931"/>
      <c r="KK21" s="931"/>
      <c r="KL21" s="931"/>
      <c r="KM21" s="931"/>
      <c r="KN21" s="931"/>
      <c r="KO21" s="931"/>
      <c r="KP21" s="931"/>
      <c r="KQ21" s="931"/>
      <c r="KR21" s="931"/>
      <c r="KS21" s="931"/>
      <c r="KT21" s="931"/>
      <c r="KU21" s="931"/>
      <c r="KV21" s="931"/>
      <c r="KW21" s="931"/>
      <c r="KX21" s="931"/>
      <c r="KY21" s="931"/>
      <c r="KZ21" s="931"/>
      <c r="LA21" s="931"/>
      <c r="LB21" s="931"/>
      <c r="LC21" s="931"/>
      <c r="LD21" s="931"/>
      <c r="LE21" s="931"/>
      <c r="LF21" s="931"/>
      <c r="LG21" s="931"/>
      <c r="LH21" s="931"/>
      <c r="LI21" s="931"/>
      <c r="LJ21" s="931"/>
      <c r="LK21" s="931"/>
      <c r="LL21" s="931"/>
      <c r="LM21" s="931"/>
      <c r="LN21" s="931"/>
      <c r="LO21" s="931"/>
      <c r="LP21" s="931"/>
      <c r="LQ21" s="931"/>
      <c r="LR21" s="931"/>
      <c r="LS21" s="931"/>
      <c r="LT21" s="931"/>
      <c r="LU21" s="931"/>
      <c r="LV21" s="931"/>
      <c r="LW21" s="931"/>
      <c r="LX21" s="931"/>
      <c r="LY21" s="931"/>
      <c r="LZ21" s="931"/>
      <c r="MA21" s="931"/>
      <c r="MB21" s="931"/>
      <c r="MC21" s="931"/>
      <c r="MD21" s="931"/>
      <c r="ME21" s="931"/>
      <c r="MF21" s="931"/>
      <c r="MG21" s="931"/>
      <c r="MH21" s="931"/>
      <c r="MI21" s="931"/>
      <c r="MJ21" s="931"/>
      <c r="MK21" s="931"/>
      <c r="ML21" s="931"/>
      <c r="MM21" s="931"/>
      <c r="MN21" s="931"/>
      <c r="MO21" s="931"/>
      <c r="MP21" s="931"/>
      <c r="MQ21" s="931"/>
      <c r="MR21" s="931"/>
      <c r="MS21" s="931"/>
      <c r="MT21" s="931"/>
      <c r="MU21" s="931"/>
      <c r="MV21" s="931"/>
      <c r="MW21" s="931"/>
      <c r="MX21" s="931"/>
      <c r="MY21" s="931"/>
      <c r="MZ21" s="931"/>
      <c r="NA21" s="931"/>
      <c r="NB21" s="931"/>
      <c r="NC21" s="931"/>
      <c r="ND21" s="931"/>
      <c r="NE21" s="695"/>
      <c r="NF21" s="695"/>
      <c r="NG21" s="695"/>
      <c r="NH21" s="695"/>
      <c r="NI21" s="695"/>
      <c r="NJ21" s="695"/>
      <c r="NK21" s="695"/>
      <c r="NL21" s="695"/>
      <c r="NM21" s="695"/>
      <c r="NN21" s="695"/>
      <c r="NO21" s="695"/>
      <c r="NP21" s="695"/>
      <c r="NQ21" s="928" t="s">
        <v>385</v>
      </c>
      <c r="NR21" s="929"/>
      <c r="NS21" s="929"/>
      <c r="NT21" s="929"/>
      <c r="NU21" s="929"/>
      <c r="NV21" s="929"/>
      <c r="NW21" s="929"/>
      <c r="NX21" s="929"/>
      <c r="NY21" s="929"/>
      <c r="NZ21" s="929"/>
      <c r="OA21" s="929"/>
      <c r="OB21" s="929"/>
      <c r="OC21" s="929"/>
      <c r="OD21" s="929"/>
      <c r="OE21" s="929"/>
      <c r="OF21" s="929"/>
      <c r="OG21" s="929"/>
      <c r="OH21" s="929"/>
      <c r="OI21" s="929"/>
      <c r="OJ21" s="929"/>
      <c r="OK21" s="929"/>
      <c r="OL21" s="929"/>
      <c r="OM21" s="929"/>
      <c r="ON21" s="929"/>
      <c r="OO21" s="929"/>
      <c r="OP21" s="929"/>
      <c r="OQ21" s="929"/>
      <c r="OR21" s="929"/>
      <c r="OS21" s="929"/>
      <c r="OT21" s="929"/>
      <c r="OU21" s="929"/>
      <c r="OV21" s="929"/>
      <c r="OW21" s="929"/>
      <c r="OX21" s="929"/>
      <c r="OY21" s="929"/>
      <c r="OZ21" s="929"/>
      <c r="PA21" s="929"/>
      <c r="PB21" s="929"/>
      <c r="PC21" s="929"/>
      <c r="PD21" s="929"/>
      <c r="PE21" s="929"/>
      <c r="PF21" s="929"/>
      <c r="PG21" s="929"/>
      <c r="PH21" s="929"/>
      <c r="PI21" s="929"/>
      <c r="PJ21" s="929"/>
      <c r="PK21" s="929"/>
      <c r="PL21" s="929"/>
      <c r="PM21" s="929"/>
      <c r="PN21" s="929"/>
      <c r="PO21" s="929"/>
      <c r="PP21" s="929"/>
      <c r="PQ21" s="929"/>
      <c r="PR21" s="929"/>
      <c r="PS21" s="929"/>
      <c r="PT21" s="929"/>
      <c r="PU21" s="929"/>
      <c r="PV21" s="929"/>
      <c r="PW21" s="929"/>
      <c r="PX21" s="929"/>
      <c r="PY21" s="929"/>
      <c r="PZ21" s="929"/>
      <c r="QA21" s="929"/>
      <c r="QB21" s="929"/>
      <c r="QC21" s="929"/>
      <c r="QD21" s="929"/>
      <c r="QE21" s="929"/>
      <c r="QF21" s="929"/>
      <c r="QG21" s="929"/>
      <c r="QH21" s="929"/>
      <c r="QI21" s="929"/>
      <c r="QJ21" s="929"/>
      <c r="QK21" s="929"/>
      <c r="QL21" s="929"/>
      <c r="QM21" s="929"/>
      <c r="QN21" s="929"/>
      <c r="QO21" s="929"/>
      <c r="QP21" s="929"/>
      <c r="QQ21" s="929"/>
      <c r="QR21" s="929"/>
      <c r="QS21" s="929"/>
      <c r="QT21" s="929"/>
      <c r="QU21" s="929"/>
      <c r="QV21" s="929"/>
      <c r="QW21" s="929"/>
      <c r="QX21" s="929"/>
      <c r="QY21" s="929"/>
      <c r="QZ21" s="929"/>
      <c r="RA21" s="929"/>
      <c r="RB21" s="929"/>
      <c r="RC21" s="929"/>
      <c r="RD21" s="929"/>
      <c r="RE21" s="929"/>
      <c r="RF21" s="929"/>
      <c r="RG21" s="929"/>
      <c r="RH21" s="929"/>
      <c r="RI21" s="929"/>
      <c r="RJ21" s="929"/>
      <c r="RK21" s="929"/>
      <c r="RL21" s="929"/>
      <c r="RM21" s="929"/>
      <c r="RN21" s="929"/>
      <c r="RO21" s="929"/>
      <c r="RP21" s="929"/>
      <c r="RQ21" s="929"/>
      <c r="RR21" s="929"/>
      <c r="RS21" s="929"/>
      <c r="RT21" s="929"/>
      <c r="RU21" s="929"/>
      <c r="RV21" s="929"/>
      <c r="RW21" s="929"/>
      <c r="RX21" s="929"/>
      <c r="RY21" s="929"/>
      <c r="RZ21" s="929"/>
      <c r="SA21" s="929"/>
      <c r="SB21" s="929"/>
      <c r="SC21" s="929"/>
      <c r="SD21" s="929"/>
      <c r="SE21" s="929"/>
      <c r="SF21" s="929"/>
      <c r="SG21" s="929"/>
      <c r="SH21" s="929"/>
      <c r="SI21" s="929"/>
      <c r="SJ21" s="929"/>
      <c r="SK21" s="929"/>
      <c r="SL21" s="929"/>
      <c r="SM21" s="929"/>
      <c r="SN21" s="929"/>
      <c r="SO21" s="929"/>
      <c r="SP21" s="929"/>
      <c r="SQ21" s="929"/>
      <c r="SR21" s="929"/>
      <c r="SS21" s="929"/>
      <c r="ST21" s="929"/>
      <c r="SU21" s="929"/>
      <c r="SV21" s="929"/>
      <c r="SW21" s="929"/>
      <c r="SX21" s="929"/>
      <c r="SY21" s="929"/>
      <c r="SZ21" s="929"/>
      <c r="TA21" s="929"/>
      <c r="TB21" s="929"/>
      <c r="TC21" s="929"/>
      <c r="TD21" s="929"/>
      <c r="TE21" s="929"/>
      <c r="TF21" s="929"/>
      <c r="TG21" s="929"/>
      <c r="TH21" s="929"/>
      <c r="TI21" s="929"/>
      <c r="TJ21" s="929"/>
      <c r="TK21" s="929"/>
      <c r="TL21" s="929"/>
      <c r="TM21" s="929"/>
      <c r="TN21" s="929"/>
      <c r="TO21" s="929"/>
      <c r="TP21" s="929"/>
      <c r="TQ21" s="929"/>
      <c r="TR21" s="929"/>
      <c r="TS21" s="929"/>
      <c r="TT21" s="929"/>
      <c r="TU21" s="929"/>
      <c r="TV21" s="929"/>
      <c r="TW21" s="929"/>
      <c r="TX21" s="929"/>
      <c r="TY21" s="929"/>
      <c r="TZ21" s="929"/>
      <c r="UA21" s="929"/>
      <c r="UB21" s="929"/>
      <c r="UC21" s="929"/>
      <c r="UD21" s="929"/>
      <c r="UE21" s="929"/>
      <c r="UF21" s="929"/>
      <c r="UG21" s="929"/>
      <c r="UH21" s="929"/>
      <c r="UI21" s="929"/>
      <c r="UJ21" s="929"/>
      <c r="UK21" s="929"/>
      <c r="UL21" s="929"/>
      <c r="UM21" s="929"/>
      <c r="UN21" s="929"/>
      <c r="UO21" s="929"/>
      <c r="UP21" s="929"/>
      <c r="UQ21" s="929"/>
      <c r="UR21" s="929"/>
      <c r="US21" s="929"/>
      <c r="UT21" s="929"/>
      <c r="UU21" s="929"/>
      <c r="UV21" s="929"/>
      <c r="UW21" s="929"/>
      <c r="UX21" s="929"/>
      <c r="UY21" s="929"/>
      <c r="UZ21" s="929"/>
      <c r="VA21" s="929"/>
      <c r="VB21" s="929"/>
      <c r="VC21" s="929"/>
      <c r="VD21" s="929"/>
      <c r="VE21" s="929"/>
      <c r="VF21" s="929"/>
      <c r="VG21" s="929"/>
      <c r="VH21" s="929"/>
      <c r="VI21" s="929"/>
      <c r="VJ21" s="929"/>
      <c r="VK21" s="929"/>
      <c r="VL21" s="929"/>
      <c r="VM21" s="929"/>
      <c r="VN21" s="929"/>
      <c r="VO21" s="929"/>
      <c r="VP21" s="929"/>
      <c r="VQ21" s="929"/>
      <c r="VR21" s="929"/>
      <c r="VS21" s="929"/>
      <c r="VT21" s="929"/>
      <c r="VU21" s="929"/>
      <c r="VV21" s="929"/>
      <c r="VW21" s="929"/>
      <c r="VX21" s="929"/>
      <c r="VY21" s="929"/>
      <c r="VZ21" s="929"/>
      <c r="WA21" s="929"/>
      <c r="WB21" s="929"/>
      <c r="WC21" s="929"/>
      <c r="WD21" s="929"/>
      <c r="WE21" s="929"/>
      <c r="WF21" s="929"/>
      <c r="WG21" s="929"/>
      <c r="WH21" s="929"/>
      <c r="WI21" s="929"/>
      <c r="WJ21" s="929"/>
      <c r="WK21" s="929"/>
      <c r="WL21" s="929"/>
      <c r="WM21" s="929"/>
      <c r="WN21" s="929"/>
      <c r="WO21" s="929"/>
      <c r="WP21" s="929"/>
      <c r="WQ21" s="929"/>
      <c r="WR21" s="929"/>
      <c r="WS21" s="929"/>
      <c r="WT21" s="929"/>
      <c r="WU21" s="929"/>
      <c r="WV21" s="929"/>
      <c r="WW21" s="929"/>
      <c r="WX21" s="929"/>
      <c r="WY21" s="929"/>
      <c r="WZ21" s="929"/>
      <c r="XA21" s="929"/>
      <c r="XB21" s="929"/>
      <c r="XC21" s="929"/>
      <c r="XD21" s="929"/>
      <c r="XE21" s="929"/>
      <c r="XF21" s="929"/>
      <c r="XG21" s="929"/>
      <c r="XH21" s="929"/>
      <c r="XI21" s="929"/>
      <c r="XJ21" s="929"/>
      <c r="XK21" s="929"/>
      <c r="XL21" s="929"/>
      <c r="XM21" s="929"/>
      <c r="XN21" s="929"/>
      <c r="XO21" s="929"/>
      <c r="XP21" s="929"/>
      <c r="XQ21" s="929"/>
      <c r="XR21" s="929"/>
      <c r="XS21" s="929"/>
      <c r="XT21" s="929"/>
      <c r="XU21" s="929"/>
      <c r="XV21" s="929"/>
      <c r="XW21" s="929"/>
      <c r="XX21" s="929"/>
      <c r="XY21" s="929"/>
      <c r="XZ21" s="929"/>
      <c r="YA21" s="929"/>
      <c r="YB21" s="929"/>
      <c r="YC21" s="929"/>
      <c r="YD21" s="929"/>
      <c r="YE21" s="929"/>
      <c r="YF21" s="929"/>
      <c r="YG21" s="929"/>
      <c r="YH21" s="929"/>
      <c r="YI21" s="929"/>
      <c r="YJ21" s="929"/>
      <c r="YK21" s="929"/>
      <c r="YL21" s="929"/>
      <c r="YM21" s="929"/>
      <c r="YN21" s="929"/>
      <c r="YO21" s="929"/>
      <c r="YP21" s="929"/>
      <c r="YQ21" s="929"/>
      <c r="YR21" s="929"/>
      <c r="YS21" s="929"/>
      <c r="YT21" s="929"/>
      <c r="YU21" s="929"/>
      <c r="YV21" s="929"/>
      <c r="YW21" s="929"/>
      <c r="YX21" s="929"/>
      <c r="YY21" s="929"/>
      <c r="YZ21" s="929"/>
      <c r="ZA21" s="929"/>
      <c r="ZB21" s="929"/>
      <c r="ZC21" s="929"/>
      <c r="ZD21" s="929"/>
      <c r="ZE21" s="929"/>
      <c r="ZF21" s="929"/>
      <c r="ZG21" s="929"/>
      <c r="ZH21" s="929"/>
      <c r="ZI21" s="929"/>
      <c r="ZJ21" s="929"/>
      <c r="ZK21" s="929"/>
      <c r="ZL21" s="929"/>
      <c r="ZM21" s="929"/>
      <c r="ZN21" s="929"/>
      <c r="ZO21" s="929"/>
      <c r="ZP21" s="929"/>
      <c r="ZQ21" s="929"/>
      <c r="ZR21" s="929"/>
      <c r="ZS21" s="929"/>
      <c r="ZT21" s="929"/>
      <c r="ZU21" s="929"/>
      <c r="ZV21" s="929"/>
      <c r="ZW21" s="929"/>
      <c r="ZX21" s="929"/>
      <c r="ZY21" s="929"/>
      <c r="ZZ21" s="929"/>
      <c r="AAA21" s="929"/>
      <c r="AAB21" s="929"/>
      <c r="AAC21" s="929"/>
      <c r="AAD21" s="929"/>
      <c r="AAE21" s="929"/>
      <c r="AAF21" s="929"/>
      <c r="AAG21" s="929"/>
      <c r="AAH21" s="929"/>
      <c r="AAI21" s="929"/>
      <c r="AAJ21" s="929"/>
      <c r="AAK21" s="929"/>
      <c r="AAL21" s="929"/>
      <c r="AAM21" s="929"/>
      <c r="AAN21" s="929"/>
      <c r="AAO21" s="929"/>
      <c r="AAP21" s="929"/>
      <c r="AAQ21" s="930"/>
      <c r="AAR21" s="695"/>
      <c r="AAS21" s="695"/>
      <c r="AAT21" s="695"/>
      <c r="AAU21" s="695"/>
      <c r="AAV21" s="695"/>
      <c r="AAW21" s="695"/>
      <c r="AAX21" s="695"/>
      <c r="AAY21" s="695"/>
      <c r="AAZ21" s="695"/>
      <c r="ABA21" s="695"/>
      <c r="ABB21" s="695"/>
      <c r="ABC21" s="695"/>
      <c r="ABD21" s="928" t="s">
        <v>384</v>
      </c>
      <c r="ABE21" s="929"/>
      <c r="ABF21" s="929"/>
      <c r="ABG21" s="929"/>
      <c r="ABH21" s="929"/>
      <c r="ABI21" s="929"/>
      <c r="ABJ21" s="929"/>
      <c r="ABK21" s="929"/>
      <c r="ABL21" s="929"/>
      <c r="ABM21" s="929"/>
      <c r="ABN21" s="929"/>
      <c r="ABO21" s="929"/>
      <c r="ABP21" s="929"/>
      <c r="ABQ21" s="929"/>
      <c r="ABR21" s="929"/>
      <c r="ABS21" s="929"/>
      <c r="ABT21" s="929"/>
      <c r="ABU21" s="929"/>
      <c r="ABV21" s="929"/>
      <c r="ABW21" s="929"/>
      <c r="ABX21" s="929"/>
      <c r="ABY21" s="929"/>
      <c r="ABZ21" s="929"/>
      <c r="ACA21" s="929"/>
      <c r="ACB21" s="929"/>
      <c r="ACC21" s="929"/>
      <c r="ACD21" s="929"/>
      <c r="ACE21" s="929"/>
      <c r="ACF21" s="929"/>
      <c r="ACG21" s="929"/>
      <c r="ACH21" s="929"/>
      <c r="ACI21" s="929"/>
      <c r="ACJ21" s="929"/>
      <c r="ACK21" s="929"/>
      <c r="ACL21" s="929"/>
      <c r="ACM21" s="929"/>
      <c r="ACN21" s="929"/>
      <c r="ACO21" s="929"/>
      <c r="ACP21" s="929"/>
      <c r="ACQ21" s="929"/>
      <c r="ACR21" s="929"/>
      <c r="ACS21" s="929"/>
      <c r="ACT21" s="929"/>
      <c r="ACU21" s="929"/>
      <c r="ACV21" s="929"/>
      <c r="ACW21" s="929"/>
      <c r="ACX21" s="929"/>
      <c r="ACY21" s="929"/>
      <c r="ACZ21" s="929"/>
      <c r="ADA21" s="929"/>
      <c r="ADB21" s="929"/>
      <c r="ADC21" s="929"/>
      <c r="ADD21" s="929"/>
      <c r="ADE21" s="929"/>
      <c r="ADF21" s="929"/>
      <c r="ADG21" s="929"/>
      <c r="ADH21" s="929"/>
      <c r="ADI21" s="929"/>
      <c r="ADJ21" s="929"/>
      <c r="ADK21" s="929"/>
      <c r="ADL21" s="929"/>
      <c r="ADM21" s="929"/>
      <c r="ADN21" s="929"/>
      <c r="ADO21" s="929"/>
      <c r="ADP21" s="929"/>
      <c r="ADQ21" s="929"/>
      <c r="ADR21" s="929"/>
      <c r="ADS21" s="929"/>
      <c r="ADT21" s="929"/>
      <c r="ADU21" s="929"/>
      <c r="ADV21" s="929"/>
      <c r="ADW21" s="929"/>
      <c r="ADX21" s="929"/>
      <c r="ADY21" s="929"/>
      <c r="ADZ21" s="929"/>
      <c r="AEA21" s="929"/>
      <c r="AEB21" s="929"/>
      <c r="AEC21" s="929"/>
      <c r="AED21" s="929"/>
      <c r="AEE21" s="929"/>
      <c r="AEF21" s="929"/>
      <c r="AEG21" s="929"/>
      <c r="AEH21" s="929"/>
      <c r="AEI21" s="929"/>
      <c r="AEJ21" s="929"/>
      <c r="AEK21" s="929"/>
      <c r="AEL21" s="929"/>
      <c r="AEM21" s="929"/>
      <c r="AEN21" s="929"/>
      <c r="AEO21" s="929"/>
      <c r="AEP21" s="929"/>
      <c r="AEQ21" s="929"/>
      <c r="AER21" s="929"/>
      <c r="AES21" s="929"/>
      <c r="AET21" s="929"/>
      <c r="AEU21" s="929"/>
      <c r="AEV21" s="929"/>
      <c r="AEW21" s="929"/>
      <c r="AEX21" s="929"/>
      <c r="AEY21" s="929"/>
      <c r="AEZ21" s="929"/>
      <c r="AFA21" s="929"/>
      <c r="AFB21" s="929"/>
      <c r="AFC21" s="929"/>
      <c r="AFD21" s="929"/>
      <c r="AFE21" s="929"/>
      <c r="AFF21" s="929"/>
      <c r="AFG21" s="929"/>
      <c r="AFH21" s="929"/>
      <c r="AFI21" s="929"/>
      <c r="AFJ21" s="929"/>
      <c r="AFK21" s="929"/>
      <c r="AFL21" s="929"/>
      <c r="AFM21" s="929"/>
      <c r="AFN21" s="929"/>
      <c r="AFO21" s="929"/>
      <c r="AFP21" s="929"/>
      <c r="AFQ21" s="929"/>
      <c r="AFR21" s="929"/>
      <c r="AFS21" s="929"/>
      <c r="AFT21" s="929"/>
      <c r="AFU21" s="929"/>
      <c r="AFV21" s="929"/>
      <c r="AFW21" s="929"/>
      <c r="AFX21" s="929"/>
      <c r="AFY21" s="929"/>
      <c r="AFZ21" s="929"/>
      <c r="AGA21" s="929"/>
      <c r="AGB21" s="929"/>
      <c r="AGC21" s="929"/>
      <c r="AGD21" s="929"/>
      <c r="AGE21" s="929"/>
      <c r="AGF21" s="929"/>
      <c r="AGG21" s="929"/>
      <c r="AGH21" s="929"/>
      <c r="AGI21" s="929"/>
      <c r="AGJ21" s="929"/>
      <c r="AGK21" s="929"/>
      <c r="AGL21" s="929"/>
      <c r="AGM21" s="929"/>
      <c r="AGN21" s="929"/>
      <c r="AGO21" s="929"/>
      <c r="AGP21" s="929"/>
      <c r="AGQ21" s="929"/>
      <c r="AGR21" s="929"/>
      <c r="AGS21" s="929"/>
      <c r="AGT21" s="929"/>
      <c r="AGU21" s="929"/>
      <c r="AGV21" s="929"/>
      <c r="AGW21" s="929"/>
      <c r="AGX21" s="929"/>
      <c r="AGY21" s="929"/>
      <c r="AGZ21" s="929"/>
      <c r="AHA21" s="929"/>
      <c r="AHB21" s="929"/>
      <c r="AHC21" s="929"/>
      <c r="AHD21" s="929"/>
      <c r="AHE21" s="929"/>
      <c r="AHF21" s="929"/>
      <c r="AHG21" s="929"/>
      <c r="AHH21" s="929"/>
      <c r="AHI21" s="929"/>
      <c r="AHJ21" s="929"/>
      <c r="AHK21" s="929"/>
      <c r="AHL21" s="929"/>
      <c r="AHM21" s="929"/>
      <c r="AHN21" s="929"/>
      <c r="AHO21" s="929"/>
      <c r="AHP21" s="929"/>
      <c r="AHQ21" s="929"/>
      <c r="AHR21" s="929"/>
      <c r="AHS21" s="929"/>
      <c r="AHT21" s="929"/>
      <c r="AHU21" s="929"/>
      <c r="AHV21" s="929"/>
      <c r="AHW21" s="929"/>
      <c r="AHX21" s="929"/>
      <c r="AHY21" s="929"/>
      <c r="AHZ21" s="929"/>
      <c r="AIA21" s="929"/>
      <c r="AIB21" s="929"/>
      <c r="AIC21" s="929"/>
      <c r="AID21" s="929"/>
      <c r="AIE21" s="929"/>
      <c r="AIF21" s="929"/>
      <c r="AIG21" s="929"/>
      <c r="AIH21" s="929"/>
      <c r="AII21" s="929"/>
      <c r="AIJ21" s="929"/>
      <c r="AIK21" s="929"/>
      <c r="AIL21" s="929"/>
      <c r="AIM21" s="929"/>
      <c r="AIN21" s="929"/>
      <c r="AIO21" s="929"/>
      <c r="AIP21" s="929"/>
      <c r="AIQ21" s="929"/>
      <c r="AIR21" s="929"/>
      <c r="AIS21" s="929"/>
      <c r="AIT21" s="929"/>
      <c r="AIU21" s="929"/>
      <c r="AIV21" s="929"/>
      <c r="AIW21" s="929"/>
      <c r="AIX21" s="929"/>
      <c r="AIY21" s="929"/>
      <c r="AIZ21" s="929"/>
      <c r="AJA21" s="929"/>
      <c r="AJB21" s="929"/>
      <c r="AJC21" s="929"/>
      <c r="AJD21" s="929"/>
      <c r="AJE21" s="929"/>
      <c r="AJF21" s="929"/>
      <c r="AJG21" s="929"/>
      <c r="AJH21" s="929"/>
      <c r="AJI21" s="929"/>
      <c r="AJJ21" s="929"/>
      <c r="AJK21" s="929"/>
      <c r="AJL21" s="929"/>
      <c r="AJM21" s="929"/>
      <c r="AJN21" s="929"/>
      <c r="AJO21" s="929"/>
      <c r="AJP21" s="929"/>
      <c r="AJQ21" s="929"/>
      <c r="AJR21" s="929"/>
      <c r="AJS21" s="929"/>
      <c r="AJT21" s="929"/>
      <c r="AJU21" s="929"/>
      <c r="AJV21" s="929"/>
      <c r="AJW21" s="929"/>
      <c r="AJX21" s="929"/>
      <c r="AJY21" s="929"/>
      <c r="AJZ21" s="929"/>
      <c r="AKA21" s="929"/>
      <c r="AKB21" s="929"/>
      <c r="AKC21" s="929"/>
      <c r="AKD21" s="929"/>
      <c r="AKE21" s="929"/>
      <c r="AKF21" s="929"/>
      <c r="AKG21" s="929"/>
      <c r="AKH21" s="929"/>
      <c r="AKI21" s="929"/>
      <c r="AKJ21" s="929"/>
      <c r="AKK21" s="929"/>
      <c r="AKL21" s="929"/>
      <c r="AKM21" s="929"/>
      <c r="AKN21" s="929"/>
      <c r="AKO21" s="929"/>
      <c r="AKP21" s="929"/>
      <c r="AKQ21" s="929"/>
      <c r="AKR21" s="929"/>
      <c r="AKS21" s="929"/>
      <c r="AKT21" s="929"/>
      <c r="AKU21" s="929"/>
      <c r="AKV21" s="929"/>
      <c r="AKW21" s="929"/>
      <c r="AKX21" s="929"/>
      <c r="AKY21" s="929"/>
      <c r="AKZ21" s="929"/>
      <c r="ALA21" s="929"/>
      <c r="ALB21" s="929"/>
      <c r="ALC21" s="929"/>
      <c r="ALD21" s="929"/>
      <c r="ALE21" s="929"/>
      <c r="ALF21" s="929"/>
      <c r="ALG21" s="929"/>
      <c r="ALH21" s="929"/>
      <c r="ALI21" s="929"/>
      <c r="ALJ21" s="929"/>
      <c r="ALK21" s="929"/>
      <c r="ALL21" s="929"/>
      <c r="ALM21" s="929"/>
      <c r="ALN21" s="929"/>
      <c r="ALO21" s="929"/>
      <c r="ALP21" s="929"/>
      <c r="ALQ21" s="929"/>
      <c r="ALR21" s="929"/>
      <c r="ALS21" s="929"/>
      <c r="ALT21" s="929"/>
      <c r="ALU21" s="929"/>
      <c r="ALV21" s="929"/>
      <c r="ALW21" s="929"/>
      <c r="ALX21" s="929"/>
      <c r="ALY21" s="929"/>
      <c r="ALZ21" s="929"/>
      <c r="AMA21" s="929"/>
      <c r="AMB21" s="929"/>
      <c r="AMC21" s="929"/>
      <c r="AMD21" s="929"/>
      <c r="AME21" s="929"/>
      <c r="AMF21" s="929"/>
      <c r="AMG21" s="929"/>
      <c r="AMH21" s="929"/>
      <c r="AMI21" s="929"/>
      <c r="AMJ21" s="929"/>
      <c r="AMK21" s="929"/>
      <c r="AML21" s="929"/>
      <c r="AMM21" s="929"/>
      <c r="AMN21" s="929"/>
      <c r="AMO21" s="929"/>
      <c r="AMP21" s="929"/>
      <c r="AMQ21" s="929"/>
      <c r="AMR21" s="929"/>
      <c r="AMS21" s="929"/>
      <c r="AMT21" s="929"/>
      <c r="AMU21" s="929"/>
      <c r="AMV21" s="929"/>
      <c r="AMW21" s="929"/>
      <c r="AMX21" s="929"/>
      <c r="AMY21" s="929"/>
      <c r="AMZ21" s="929"/>
      <c r="ANA21" s="929"/>
      <c r="ANB21" s="929"/>
      <c r="ANC21" s="929"/>
      <c r="AND21" s="930"/>
      <c r="ANE21" s="696"/>
      <c r="ANF21" s="696"/>
      <c r="ANG21" s="696"/>
      <c r="ANH21" s="696"/>
      <c r="ANI21" s="696"/>
      <c r="ANJ21" s="696"/>
      <c r="ANK21" s="696"/>
      <c r="ANL21" s="696"/>
      <c r="ANM21" s="696"/>
      <c r="ANN21" s="696"/>
      <c r="ANO21" s="696"/>
      <c r="ANP21" s="696"/>
      <c r="ANQ21" s="696"/>
      <c r="ANR21" s="696"/>
      <c r="ANS21" s="696"/>
      <c r="ANT21" s="696"/>
      <c r="ANU21" s="696"/>
      <c r="ANV21" s="696"/>
      <c r="ANW21" s="696"/>
      <c r="ANX21" s="696"/>
      <c r="ANY21" s="696"/>
      <c r="ANZ21" s="696"/>
      <c r="AOA21" s="696"/>
      <c r="AOB21" s="696"/>
      <c r="AOC21" s="696"/>
      <c r="AOD21" s="696"/>
      <c r="AOE21" s="696"/>
      <c r="AOF21" s="696"/>
      <c r="AOG21" s="696"/>
      <c r="AOH21" s="696"/>
      <c r="AOI21" s="696"/>
      <c r="AOJ21" s="696"/>
      <c r="AOK21" s="696"/>
      <c r="AOL21" s="696"/>
      <c r="AOM21" s="696"/>
      <c r="AON21" s="696"/>
      <c r="AOO21" s="696"/>
      <c r="AOP21" s="696"/>
      <c r="AOQ21" s="696"/>
      <c r="AOR21" s="696"/>
      <c r="AOS21" s="696"/>
      <c r="AOT21" s="696"/>
      <c r="AOU21" s="696"/>
      <c r="AOV21" s="696"/>
      <c r="AOW21" s="696"/>
      <c r="AOX21" s="696"/>
      <c r="AOY21" s="696"/>
      <c r="AOZ21" s="696"/>
      <c r="APA21" s="696"/>
      <c r="APB21" s="696"/>
      <c r="APC21" s="696"/>
      <c r="APD21" s="696"/>
      <c r="APE21" s="696"/>
      <c r="APF21" s="696"/>
      <c r="APG21" s="696"/>
      <c r="APH21" s="696"/>
      <c r="API21" s="696"/>
      <c r="APJ21" s="696"/>
      <c r="APK21" s="696"/>
      <c r="APL21" s="696"/>
      <c r="APM21" s="696"/>
      <c r="APN21" s="696"/>
      <c r="APO21" s="696"/>
      <c r="APP21" s="696"/>
      <c r="APQ21" s="696"/>
      <c r="APR21" s="696"/>
      <c r="APS21" s="696"/>
      <c r="APT21" s="696"/>
      <c r="APU21" s="696"/>
      <c r="APV21" s="696"/>
      <c r="APW21" s="696"/>
      <c r="APX21" s="696"/>
      <c r="APY21" s="696"/>
      <c r="APZ21" s="696"/>
      <c r="AQA21" s="696"/>
      <c r="AQB21" s="696"/>
      <c r="AQC21" s="696"/>
      <c r="AQD21" s="696"/>
      <c r="AQE21" s="696"/>
      <c r="AQF21" s="696"/>
      <c r="AQG21" s="696"/>
      <c r="AQH21" s="696"/>
      <c r="AQI21" s="696"/>
      <c r="AQJ21" s="696"/>
      <c r="AQK21" s="696"/>
      <c r="AQL21" s="696"/>
      <c r="AQM21" s="696"/>
      <c r="AQN21" s="696"/>
      <c r="AQO21" s="696"/>
      <c r="AQP21" s="696"/>
      <c r="AQQ21" s="696"/>
      <c r="AQR21" s="696"/>
      <c r="AQS21" s="696"/>
      <c r="AQT21" s="696"/>
      <c r="AQU21" s="696"/>
      <c r="AQV21" s="696"/>
      <c r="AQW21" s="696"/>
      <c r="AQX21" s="696"/>
      <c r="AQY21" s="696"/>
      <c r="AQZ21" s="696"/>
      <c r="ARA21" s="696"/>
      <c r="ARB21" s="696"/>
      <c r="ARC21" s="696"/>
      <c r="ARD21" s="696"/>
      <c r="ARE21" s="696"/>
      <c r="ARF21" s="696"/>
      <c r="ARG21" s="696"/>
      <c r="ARH21" s="696"/>
      <c r="ARI21" s="696"/>
      <c r="ARJ21" s="696"/>
      <c r="ARK21" s="696"/>
      <c r="ARL21" s="696"/>
      <c r="ARM21" s="696"/>
      <c r="ARN21" s="696"/>
      <c r="ARO21" s="696"/>
      <c r="ARP21" s="696"/>
      <c r="ARQ21" s="696"/>
      <c r="ARR21" s="696"/>
      <c r="ARS21" s="696"/>
      <c r="ART21" s="696"/>
      <c r="ARU21" s="696"/>
      <c r="ARV21" s="696"/>
      <c r="ARW21" s="696"/>
      <c r="ARX21" s="696"/>
      <c r="ARY21" s="696"/>
      <c r="ARZ21" s="696"/>
      <c r="ASA21" s="696"/>
      <c r="ASB21" s="696"/>
      <c r="ASC21" s="696"/>
      <c r="ASD21" s="696"/>
      <c r="ASE21" s="696"/>
      <c r="ASF21" s="696"/>
      <c r="ASG21" s="696"/>
      <c r="ASH21" s="696"/>
      <c r="ASI21" s="696"/>
      <c r="ASJ21" s="696"/>
      <c r="ASK21" s="696"/>
      <c r="ASL21" s="696"/>
      <c r="ASM21" s="696"/>
      <c r="ASN21" s="696"/>
      <c r="ASO21" s="696"/>
      <c r="ASP21" s="696"/>
      <c r="ASQ21" s="696"/>
      <c r="ASR21" s="696"/>
      <c r="ASS21" s="696"/>
      <c r="AST21" s="696"/>
      <c r="ASU21" s="696"/>
      <c r="ASV21" s="696"/>
      <c r="ASW21" s="696"/>
      <c r="ASX21" s="696"/>
      <c r="ASY21" s="696"/>
      <c r="ASZ21" s="696"/>
      <c r="ATA21" s="696"/>
      <c r="ATB21" s="696"/>
      <c r="ATC21" s="696"/>
      <c r="ATD21" s="696"/>
      <c r="ATE21" s="696"/>
      <c r="ATF21" s="696"/>
      <c r="ATG21" s="696"/>
      <c r="ATH21" s="696"/>
      <c r="ATI21" s="696"/>
      <c r="ATJ21" s="696"/>
      <c r="ATK21" s="696"/>
      <c r="ATL21" s="696"/>
      <c r="ATM21" s="696"/>
      <c r="ATN21" s="696"/>
      <c r="ATO21" s="696"/>
      <c r="ATP21" s="696"/>
      <c r="ATQ21" s="696"/>
      <c r="ATR21" s="696"/>
      <c r="ATS21" s="696"/>
      <c r="ATT21" s="696"/>
      <c r="ATU21" s="696"/>
      <c r="ATV21" s="696"/>
      <c r="ATW21" s="696"/>
      <c r="ATX21" s="696"/>
      <c r="ATY21" s="696"/>
      <c r="ATZ21" s="696"/>
      <c r="AUA21" s="696"/>
      <c r="AUB21" s="696"/>
      <c r="AUC21" s="696"/>
      <c r="AUD21" s="696"/>
      <c r="AUE21" s="696"/>
      <c r="AUF21" s="696"/>
      <c r="AUG21" s="696"/>
      <c r="AUH21" s="696"/>
      <c r="AUI21" s="696"/>
      <c r="AUJ21" s="696"/>
      <c r="AUK21" s="696"/>
      <c r="AUL21" s="696"/>
      <c r="AUM21" s="696"/>
      <c r="AUN21" s="696"/>
      <c r="AUO21" s="696"/>
      <c r="AUP21" s="696"/>
      <c r="AUQ21" s="696"/>
      <c r="AUR21" s="696"/>
      <c r="AUS21" s="696"/>
      <c r="AUT21" s="696"/>
      <c r="AUU21" s="696"/>
      <c r="AUV21" s="696"/>
      <c r="AUW21" s="696"/>
      <c r="AUX21" s="696"/>
      <c r="AUY21" s="696"/>
      <c r="AUZ21" s="696"/>
      <c r="AVA21" s="696"/>
      <c r="AVB21" s="696"/>
      <c r="AVC21" s="696"/>
      <c r="AVD21" s="696"/>
      <c r="AVE21" s="696"/>
      <c r="AVF21" s="696"/>
      <c r="AVG21" s="696"/>
      <c r="AVH21" s="696"/>
      <c r="AVI21" s="696"/>
      <c r="AVJ21" s="696"/>
      <c r="AVK21" s="696"/>
      <c r="AVL21" s="696"/>
      <c r="AVM21" s="696"/>
      <c r="AVN21" s="696"/>
      <c r="AVO21" s="696"/>
      <c r="AVP21" s="696"/>
      <c r="AVQ21" s="696"/>
      <c r="AVR21" s="696"/>
      <c r="AVS21" s="696"/>
      <c r="AVT21" s="696"/>
      <c r="AVU21" s="696"/>
      <c r="AVV21" s="696"/>
      <c r="AVW21" s="696"/>
      <c r="AVX21" s="696"/>
      <c r="AVY21" s="696"/>
      <c r="AVZ21" s="696"/>
      <c r="AWA21" s="696"/>
      <c r="AWB21" s="696"/>
      <c r="AWC21" s="696"/>
      <c r="AWD21" s="696"/>
      <c r="AWE21" s="696"/>
      <c r="AWF21" s="696"/>
      <c r="AWG21" s="696"/>
      <c r="AWH21" s="696"/>
      <c r="AWI21" s="696"/>
      <c r="AWJ21" s="696"/>
      <c r="AWK21" s="696"/>
      <c r="AWL21" s="696"/>
      <c r="AWM21" s="696"/>
      <c r="AWN21" s="696"/>
      <c r="AWO21" s="696"/>
      <c r="AWP21" s="696"/>
      <c r="AWQ21" s="696"/>
      <c r="AWR21" s="696"/>
      <c r="AWS21" s="696"/>
      <c r="AWT21" s="696"/>
      <c r="AWU21" s="696"/>
      <c r="AWV21" s="696"/>
      <c r="AWW21" s="696"/>
      <c r="AWX21" s="696"/>
      <c r="AWY21" s="696"/>
      <c r="AWZ21" s="696"/>
      <c r="AXA21" s="696"/>
      <c r="AXB21" s="696"/>
      <c r="AXC21" s="696"/>
      <c r="AXD21" s="696"/>
      <c r="AXE21" s="696"/>
      <c r="AXF21" s="696"/>
      <c r="AXG21" s="696"/>
      <c r="AXH21" s="696"/>
      <c r="AXI21" s="696"/>
      <c r="AXJ21" s="696"/>
      <c r="AXK21" s="696"/>
      <c r="AXL21" s="696"/>
      <c r="AXM21" s="696"/>
      <c r="AXN21" s="696"/>
      <c r="AXO21" s="696"/>
      <c r="AXP21" s="696"/>
      <c r="AXQ21" s="696"/>
      <c r="AXR21" s="696"/>
      <c r="AXS21" s="696"/>
      <c r="AXT21" s="696"/>
      <c r="AXU21" s="696"/>
      <c r="AXV21" s="696"/>
      <c r="AXW21" s="696"/>
      <c r="AXX21" s="696"/>
      <c r="AXY21" s="696"/>
      <c r="AXZ21" s="696"/>
      <c r="AYA21" s="696"/>
      <c r="AYB21" s="696"/>
      <c r="AYC21" s="696"/>
      <c r="AYD21" s="696"/>
      <c r="AYE21" s="696"/>
      <c r="AYF21" s="696"/>
      <c r="AYG21" s="696"/>
      <c r="AYH21" s="696"/>
      <c r="AYI21" s="696"/>
      <c r="AYJ21" s="696"/>
      <c r="AYK21" s="696"/>
      <c r="AYL21" s="696"/>
      <c r="AYM21" s="696"/>
      <c r="AYN21" s="696"/>
      <c r="AYO21" s="696"/>
      <c r="AYP21" s="696"/>
      <c r="AYQ21" s="696"/>
      <c r="AYR21" s="696"/>
      <c r="AYS21" s="696"/>
      <c r="AYT21" s="696"/>
      <c r="AYU21" s="696"/>
      <c r="AYV21" s="696"/>
      <c r="AYW21" s="696"/>
      <c r="AYX21" s="696"/>
      <c r="AYY21" s="696"/>
      <c r="AYZ21" s="696"/>
      <c r="AZA21" s="696"/>
      <c r="AZB21" s="696"/>
      <c r="AZC21" s="696"/>
      <c r="AZD21" s="696"/>
      <c r="AZE21" s="696"/>
      <c r="AZF21" s="696"/>
      <c r="AZG21" s="696"/>
      <c r="AZH21" s="696"/>
      <c r="AZI21" s="696"/>
      <c r="AZJ21" s="696"/>
      <c r="AZK21" s="696"/>
      <c r="AZL21" s="696"/>
      <c r="AZM21" s="696"/>
      <c r="AZN21" s="696"/>
      <c r="AZO21" s="696"/>
      <c r="AZP21" s="696"/>
      <c r="AZQ21" s="696"/>
      <c r="AZR21" s="696"/>
      <c r="AZS21" s="696"/>
      <c r="AZT21" s="696"/>
      <c r="AZU21" s="696"/>
      <c r="AZV21" s="696"/>
      <c r="AZW21" s="696"/>
      <c r="AZX21" s="696"/>
      <c r="AZY21" s="696"/>
      <c r="AZZ21" s="696"/>
      <c r="BAA21" s="696"/>
      <c r="BAB21" s="696"/>
      <c r="BAC21" s="696"/>
      <c r="BAD21" s="696"/>
      <c r="BAE21" s="696"/>
      <c r="BAF21" s="696"/>
      <c r="BAG21" s="696"/>
      <c r="BAH21" s="696"/>
      <c r="BAI21" s="696"/>
      <c r="BAJ21" s="696"/>
      <c r="BAK21" s="696"/>
      <c r="BAL21" s="696"/>
      <c r="BAM21" s="696"/>
      <c r="BAN21" s="696"/>
      <c r="BAO21" s="696"/>
      <c r="BAP21" s="696"/>
      <c r="BAQ21" s="696"/>
      <c r="BAR21" s="696"/>
      <c r="BAS21" s="696"/>
      <c r="BAT21" s="696"/>
      <c r="BAU21" s="696"/>
      <c r="BAV21" s="696"/>
      <c r="BAW21" s="696"/>
      <c r="BAX21" s="696"/>
      <c r="BAY21" s="696"/>
      <c r="BAZ21" s="696"/>
      <c r="BBA21" s="696"/>
      <c r="BBB21" s="696"/>
      <c r="BBC21" s="696"/>
      <c r="BBD21" s="696"/>
      <c r="BBE21" s="696"/>
      <c r="BBF21" s="696"/>
      <c r="BBG21" s="696"/>
      <c r="BBH21" s="696"/>
      <c r="BBI21" s="696"/>
      <c r="BBJ21" s="696"/>
      <c r="BBK21" s="696"/>
      <c r="BBL21" s="696"/>
      <c r="BBM21" s="696"/>
      <c r="BBN21" s="696"/>
      <c r="BBO21" s="696"/>
      <c r="BBP21" s="696"/>
      <c r="BBQ21" s="696"/>
      <c r="BBR21" s="696"/>
      <c r="BBS21" s="696"/>
      <c r="BBT21" s="696"/>
      <c r="BBU21" s="696"/>
      <c r="BBV21" s="696"/>
      <c r="BBW21" s="696"/>
      <c r="BBX21" s="696"/>
      <c r="BBY21" s="696"/>
      <c r="BBZ21" s="696"/>
      <c r="BCA21" s="696"/>
      <c r="BCB21" s="696"/>
      <c r="BCC21" s="696"/>
      <c r="BCD21" s="696"/>
      <c r="BCE21" s="696"/>
      <c r="BCF21" s="696"/>
      <c r="BCG21" s="696"/>
      <c r="BCH21" s="696"/>
      <c r="BCI21" s="696"/>
      <c r="BCJ21" s="696"/>
      <c r="BCK21" s="696"/>
      <c r="BCL21" s="696"/>
      <c r="BCM21" s="696"/>
      <c r="BCN21" s="696"/>
      <c r="BCO21" s="696"/>
      <c r="BCP21" s="696"/>
      <c r="BCQ21" s="696"/>
      <c r="BCR21" s="696"/>
      <c r="BCS21" s="696"/>
      <c r="BCT21" s="696"/>
      <c r="BCU21" s="696"/>
      <c r="BCV21" s="696"/>
      <c r="BCW21" s="696"/>
      <c r="BCX21" s="696"/>
      <c r="BCY21" s="696"/>
      <c r="BCZ21" s="696"/>
      <c r="BDA21" s="696"/>
      <c r="BDB21" s="696"/>
      <c r="BDC21" s="696"/>
      <c r="BDD21" s="696"/>
      <c r="BDE21" s="696"/>
      <c r="BDF21" s="696"/>
      <c r="BDG21" s="696"/>
      <c r="BDH21" s="696"/>
      <c r="BDI21" s="696"/>
      <c r="BDJ21" s="696"/>
      <c r="BDK21" s="696"/>
      <c r="BDL21" s="696"/>
      <c r="BDM21" s="696"/>
      <c r="BDN21" s="696"/>
      <c r="BDO21" s="696"/>
      <c r="BDP21" s="696"/>
      <c r="BDQ21" s="696"/>
      <c r="BDR21" s="696"/>
      <c r="BDS21" s="696"/>
      <c r="BDT21" s="696"/>
      <c r="BDU21" s="696"/>
      <c r="BDV21" s="696"/>
      <c r="BDW21" s="696"/>
      <c r="BDX21" s="696"/>
      <c r="BDY21" s="696"/>
      <c r="BDZ21" s="696"/>
      <c r="BEA21" s="696"/>
      <c r="BEB21" s="696"/>
      <c r="BEC21" s="696"/>
      <c r="BED21" s="696"/>
      <c r="BEE21" s="696"/>
      <c r="BEF21" s="696"/>
      <c r="BEG21" s="696"/>
      <c r="BEH21" s="696"/>
      <c r="BEI21" s="696"/>
      <c r="BEJ21" s="696"/>
      <c r="BEK21" s="696"/>
      <c r="BEL21" s="696"/>
      <c r="BEM21" s="696"/>
      <c r="BEN21" s="696"/>
      <c r="BEO21" s="696"/>
      <c r="BEP21" s="696"/>
      <c r="BEQ21" s="696"/>
      <c r="BER21" s="696"/>
      <c r="BES21" s="696"/>
      <c r="BET21" s="696"/>
      <c r="BEU21" s="696"/>
      <c r="BEV21" s="696"/>
      <c r="BEW21" s="696"/>
      <c r="BEX21" s="696"/>
      <c r="BEY21" s="696"/>
      <c r="BEZ21" s="696"/>
      <c r="BFA21" s="696"/>
      <c r="BFB21" s="696"/>
      <c r="BFC21" s="696"/>
      <c r="BFD21" s="696"/>
      <c r="BFE21" s="696"/>
      <c r="BFF21" s="696"/>
      <c r="BFG21" s="696"/>
      <c r="BFH21" s="696"/>
      <c r="BFI21" s="696"/>
      <c r="BFJ21" s="696"/>
      <c r="BFK21" s="696"/>
      <c r="BFL21" s="696"/>
      <c r="BFM21" s="696"/>
      <c r="BFN21" s="696"/>
      <c r="BFO21" s="696"/>
      <c r="BFP21" s="696"/>
      <c r="BFQ21" s="696"/>
      <c r="BFR21" s="696"/>
      <c r="BFS21" s="696"/>
      <c r="BFT21" s="696"/>
      <c r="BFU21" s="696"/>
      <c r="BFV21" s="696"/>
      <c r="BFW21" s="696"/>
      <c r="BFX21" s="696"/>
      <c r="BFY21" s="696"/>
      <c r="BFZ21" s="696"/>
      <c r="BGA21" s="696"/>
      <c r="BGB21" s="696"/>
      <c r="BGC21" s="696"/>
      <c r="BGD21" s="696"/>
      <c r="BGE21" s="696"/>
      <c r="BGF21" s="696"/>
      <c r="BGG21" s="696"/>
      <c r="BGH21" s="696"/>
      <c r="BGI21" s="696"/>
      <c r="BGJ21" s="696"/>
      <c r="BGK21" s="696"/>
      <c r="BGL21" s="696"/>
      <c r="BGM21" s="696"/>
      <c r="BGN21" s="696"/>
      <c r="BGO21" s="696"/>
      <c r="BGP21" s="696"/>
      <c r="BGQ21" s="696"/>
      <c r="BGR21" s="696"/>
      <c r="BGS21" s="696"/>
      <c r="BGT21" s="696"/>
      <c r="BGU21" s="696"/>
      <c r="BGV21" s="696"/>
      <c r="BGW21" s="696"/>
      <c r="BGX21" s="696"/>
      <c r="BGY21" s="696"/>
      <c r="BGZ21" s="696"/>
      <c r="BHA21" s="696"/>
      <c r="BHB21" s="696"/>
      <c r="BHC21" s="696"/>
      <c r="BHD21" s="331"/>
      <c r="BHE21" s="331"/>
      <c r="BHF21" s="331"/>
      <c r="BHG21" s="331"/>
      <c r="BHH21" s="331"/>
      <c r="BHI21" s="331"/>
      <c r="BHJ21" s="331"/>
      <c r="BHK21" s="331"/>
      <c r="BHL21" s="331"/>
      <c r="BHM21" s="331"/>
      <c r="BHN21" s="331"/>
      <c r="BHO21" s="331"/>
      <c r="BHP21" s="331"/>
      <c r="BHQ21" s="331"/>
      <c r="BHR21" s="331"/>
      <c r="BHS21" s="331"/>
      <c r="BHT21" s="331"/>
      <c r="BHU21" s="331"/>
      <c r="BHV21" s="331"/>
      <c r="BHW21" s="331"/>
      <c r="BHX21" s="331"/>
      <c r="BHY21" s="331"/>
      <c r="BHZ21" s="331"/>
      <c r="BIA21" s="331"/>
      <c r="BIB21" s="331"/>
      <c r="BIC21" s="331"/>
      <c r="BID21" s="331"/>
      <c r="BIE21" s="331"/>
      <c r="BIF21" s="331"/>
      <c r="BIG21" s="331"/>
      <c r="BIH21" s="331"/>
      <c r="BII21" s="331"/>
      <c r="BIJ21" s="331"/>
      <c r="BIK21" s="331"/>
      <c r="BIL21" s="331"/>
      <c r="BIM21" s="331"/>
      <c r="BIN21" s="331"/>
      <c r="BIO21" s="331"/>
      <c r="BIP21" s="331"/>
      <c r="BIQ21" s="331"/>
      <c r="BIR21" s="331"/>
      <c r="BIS21" s="331"/>
      <c r="BIT21" s="331"/>
      <c r="BIU21" s="331"/>
      <c r="BIV21" s="331"/>
      <c r="BIW21" s="331"/>
      <c r="BIX21" s="331"/>
      <c r="BIY21" s="331"/>
      <c r="BIZ21" s="331"/>
      <c r="BJA21" s="331"/>
      <c r="BJB21" s="331"/>
      <c r="BJC21" s="331"/>
      <c r="BJD21" s="331"/>
      <c r="BJE21" s="331"/>
      <c r="BJF21" s="331"/>
      <c r="BJG21" s="331"/>
      <c r="BJH21" s="331"/>
      <c r="BJI21" s="331"/>
      <c r="BJJ21" s="331"/>
      <c r="BJK21" s="331"/>
      <c r="BJL21" s="331"/>
    </row>
    <row r="22" spans="1:2357" s="683" customFormat="1" ht="23.25" customHeight="1">
      <c r="A22" s="925" t="s">
        <v>383</v>
      </c>
      <c r="B22" s="926"/>
      <c r="C22" s="697"/>
      <c r="D22" s="684">
        <f>+B47</f>
        <v>1</v>
      </c>
      <c r="E22" s="685"/>
      <c r="F22" s="685"/>
      <c r="G22" s="685"/>
      <c r="H22" s="685"/>
      <c r="I22" s="685"/>
      <c r="J22" s="685"/>
      <c r="K22" s="685"/>
      <c r="L22" s="685"/>
      <c r="M22" s="685"/>
      <c r="N22" s="685"/>
      <c r="O22" s="685"/>
      <c r="P22" s="685"/>
      <c r="Q22" s="685"/>
      <c r="R22" s="685"/>
      <c r="S22" s="685"/>
      <c r="T22" s="685"/>
      <c r="U22" s="685"/>
      <c r="V22" s="685"/>
      <c r="W22" s="685"/>
      <c r="X22" s="685"/>
      <c r="Y22" s="685"/>
      <c r="Z22" s="685"/>
      <c r="AA22" s="685"/>
      <c r="AB22" s="685"/>
      <c r="AC22" s="685"/>
      <c r="AD22" s="685"/>
      <c r="AE22" s="685"/>
      <c r="AF22" s="685"/>
      <c r="AG22" s="685"/>
      <c r="AH22" s="685"/>
      <c r="AI22" s="685"/>
      <c r="AJ22" s="685"/>
      <c r="AK22" s="685"/>
      <c r="AL22" s="685"/>
      <c r="AM22" s="685"/>
      <c r="AN22" s="685"/>
      <c r="AO22" s="685"/>
      <c r="AP22" s="685"/>
      <c r="AQ22" s="685"/>
      <c r="AR22" s="685"/>
      <c r="AS22" s="685"/>
      <c r="AT22" s="685"/>
      <c r="AU22" s="685"/>
      <c r="AV22" s="685"/>
      <c r="AW22" s="685"/>
      <c r="AX22" s="685"/>
      <c r="AY22" s="685"/>
      <c r="AZ22" s="685"/>
      <c r="BA22" s="685"/>
      <c r="BB22" s="685"/>
      <c r="BC22" s="685"/>
      <c r="BD22" s="685"/>
      <c r="BE22" s="685"/>
      <c r="BF22" s="685"/>
      <c r="BG22" s="685"/>
      <c r="BH22" s="685"/>
      <c r="BI22" s="685"/>
      <c r="BJ22" s="685"/>
      <c r="BK22" s="685"/>
      <c r="BL22" s="685"/>
      <c r="BM22" s="685"/>
      <c r="BN22" s="685"/>
      <c r="BO22" s="685"/>
      <c r="BP22" s="685"/>
      <c r="BQ22" s="685"/>
      <c r="BR22" s="685"/>
      <c r="BS22" s="685"/>
      <c r="BT22" s="685"/>
      <c r="BU22" s="685"/>
      <c r="BV22" s="685"/>
      <c r="BW22" s="685"/>
      <c r="BX22" s="685"/>
      <c r="BY22" s="685"/>
      <c r="BZ22" s="685"/>
      <c r="CA22" s="685"/>
      <c r="CB22" s="685"/>
      <c r="CC22" s="685"/>
      <c r="CD22" s="685"/>
      <c r="CE22" s="685"/>
      <c r="CF22" s="685"/>
      <c r="CG22" s="685"/>
      <c r="CH22" s="685"/>
      <c r="CI22" s="685"/>
      <c r="CJ22" s="685"/>
      <c r="CK22" s="685"/>
      <c r="CL22" s="685"/>
      <c r="CM22" s="685"/>
      <c r="CN22" s="685"/>
      <c r="CO22" s="685"/>
      <c r="CP22" s="685"/>
      <c r="CQ22" s="685"/>
      <c r="CR22" s="685"/>
      <c r="CS22" s="685"/>
      <c r="CT22" s="685"/>
      <c r="CU22" s="685"/>
      <c r="CV22" s="685"/>
      <c r="CW22" s="685"/>
      <c r="CX22" s="685"/>
      <c r="CY22" s="685"/>
      <c r="CZ22" s="685"/>
      <c r="DA22" s="685"/>
      <c r="DB22" s="685"/>
      <c r="DC22" s="685"/>
      <c r="DD22" s="685"/>
      <c r="DE22" s="685"/>
      <c r="DF22" s="685"/>
      <c r="DG22" s="685"/>
      <c r="DH22" s="685"/>
      <c r="DI22" s="685"/>
      <c r="DJ22" s="685"/>
      <c r="DK22" s="685"/>
      <c r="DL22" s="685"/>
      <c r="DM22" s="685"/>
      <c r="DN22" s="685"/>
      <c r="DO22" s="685"/>
      <c r="DP22" s="685"/>
      <c r="DQ22" s="685"/>
      <c r="DR22" s="685"/>
      <c r="DS22" s="685"/>
      <c r="DT22" s="685"/>
      <c r="DU22" s="685"/>
      <c r="DV22" s="685"/>
      <c r="DW22" s="685"/>
      <c r="DX22" s="685"/>
      <c r="DY22" s="685"/>
      <c r="DZ22" s="685"/>
      <c r="EA22" s="685"/>
      <c r="EB22" s="685"/>
      <c r="EC22" s="685"/>
      <c r="ED22" s="685"/>
      <c r="EE22" s="685"/>
      <c r="EF22" s="685"/>
      <c r="EG22" s="685"/>
      <c r="EH22" s="685"/>
      <c r="EI22" s="685"/>
      <c r="EJ22" s="685"/>
      <c r="EK22" s="685"/>
      <c r="EL22" s="685"/>
      <c r="EM22" s="685"/>
      <c r="EN22" s="685"/>
      <c r="EO22" s="685"/>
      <c r="EP22" s="685"/>
      <c r="EQ22" s="685"/>
      <c r="ER22" s="685"/>
      <c r="ES22" s="685"/>
      <c r="ET22" s="685"/>
      <c r="EU22" s="685"/>
      <c r="EV22" s="685"/>
      <c r="EW22" s="685"/>
      <c r="EX22" s="685"/>
      <c r="EY22" s="685"/>
      <c r="EZ22" s="685"/>
      <c r="FA22" s="685"/>
      <c r="FB22" s="685"/>
      <c r="FC22" s="685"/>
      <c r="FD22" s="685"/>
      <c r="FE22" s="685"/>
      <c r="FF22" s="685"/>
      <c r="FG22" s="685"/>
      <c r="FH22" s="685"/>
      <c r="FI22" s="685"/>
      <c r="FJ22" s="685"/>
      <c r="FK22" s="685"/>
      <c r="FL22" s="685"/>
      <c r="FM22" s="685"/>
      <c r="FN22" s="685"/>
      <c r="FO22" s="685"/>
      <c r="FP22" s="685"/>
      <c r="FQ22" s="685"/>
      <c r="FR22" s="685"/>
      <c r="FS22" s="685"/>
      <c r="FT22" s="685"/>
      <c r="FU22" s="685"/>
      <c r="FV22" s="685"/>
      <c r="FW22" s="685"/>
      <c r="FX22" s="685"/>
      <c r="FY22" s="685"/>
      <c r="FZ22" s="685"/>
      <c r="GA22" s="685"/>
      <c r="GB22" s="685"/>
      <c r="GC22" s="685"/>
      <c r="GD22" s="685"/>
      <c r="GE22" s="685"/>
      <c r="GF22" s="685"/>
      <c r="GG22" s="685"/>
      <c r="GH22" s="685"/>
      <c r="GI22" s="685"/>
      <c r="GJ22" s="685"/>
      <c r="GK22" s="685"/>
      <c r="GL22" s="685"/>
      <c r="GM22" s="685"/>
      <c r="GN22" s="685"/>
      <c r="GO22" s="685"/>
      <c r="GP22" s="685"/>
      <c r="GQ22" s="685"/>
      <c r="GR22" s="685"/>
      <c r="GS22" s="685"/>
      <c r="GT22" s="685"/>
      <c r="GU22" s="685"/>
      <c r="GV22" s="685"/>
      <c r="GW22" s="685"/>
      <c r="GX22" s="685"/>
      <c r="GY22" s="685"/>
      <c r="GZ22" s="685"/>
      <c r="HA22" s="685"/>
      <c r="HB22" s="685"/>
      <c r="HC22" s="685"/>
      <c r="HD22" s="685"/>
      <c r="HE22" s="685"/>
      <c r="HF22" s="685"/>
      <c r="HG22" s="685"/>
      <c r="HH22" s="685"/>
      <c r="HI22" s="685"/>
      <c r="HJ22" s="685"/>
      <c r="HK22" s="685"/>
      <c r="HL22" s="685"/>
      <c r="HM22" s="685"/>
      <c r="HN22" s="685"/>
      <c r="HO22" s="685"/>
      <c r="HP22" s="685"/>
      <c r="HQ22" s="685"/>
      <c r="HR22" s="685"/>
      <c r="HS22" s="685"/>
      <c r="HT22" s="685"/>
      <c r="HU22" s="685"/>
      <c r="HV22" s="685"/>
      <c r="HW22" s="685"/>
      <c r="HX22" s="685"/>
      <c r="HY22" s="685"/>
      <c r="HZ22" s="685"/>
      <c r="IA22" s="685"/>
      <c r="IB22" s="685"/>
      <c r="IC22" s="685"/>
      <c r="ID22" s="685"/>
      <c r="IE22" s="685"/>
      <c r="IF22" s="685"/>
      <c r="IG22" s="685"/>
      <c r="IH22" s="685"/>
      <c r="II22" s="685"/>
      <c r="IJ22" s="685"/>
      <c r="IK22" s="685"/>
      <c r="IL22" s="685"/>
      <c r="IM22" s="685"/>
      <c r="IN22" s="685"/>
      <c r="IO22" s="685"/>
      <c r="IP22" s="685"/>
      <c r="IQ22" s="685"/>
      <c r="IR22" s="685"/>
      <c r="IS22" s="685"/>
      <c r="IT22" s="685"/>
      <c r="IU22" s="685"/>
      <c r="IV22" s="685"/>
      <c r="IW22" s="685"/>
      <c r="IX22" s="685"/>
      <c r="IY22" s="685"/>
      <c r="IZ22" s="685"/>
      <c r="JA22" s="685"/>
      <c r="JB22" s="685"/>
      <c r="JC22" s="685"/>
      <c r="JD22" s="685"/>
      <c r="JE22" s="685"/>
      <c r="JF22" s="685"/>
      <c r="JG22" s="685"/>
      <c r="JH22" s="685"/>
      <c r="JI22" s="685"/>
      <c r="JJ22" s="685"/>
      <c r="JK22" s="685"/>
      <c r="JL22" s="685"/>
      <c r="JM22" s="685"/>
      <c r="JN22" s="685"/>
      <c r="JO22" s="685"/>
      <c r="JP22" s="685"/>
      <c r="JQ22" s="685"/>
      <c r="JR22" s="685"/>
      <c r="JS22" s="685"/>
      <c r="JT22" s="685"/>
      <c r="JU22" s="685"/>
      <c r="JV22" s="685"/>
      <c r="JW22" s="685"/>
      <c r="JX22" s="685"/>
      <c r="JY22" s="685"/>
      <c r="JZ22" s="685"/>
      <c r="KA22" s="685"/>
      <c r="KB22" s="685"/>
      <c r="KC22" s="685"/>
      <c r="KD22" s="685"/>
      <c r="KE22" s="685"/>
      <c r="KF22" s="685"/>
      <c r="KG22" s="685"/>
      <c r="KH22" s="685"/>
      <c r="KI22" s="685"/>
      <c r="KJ22" s="685"/>
      <c r="KK22" s="685"/>
      <c r="KL22" s="685"/>
      <c r="KM22" s="685"/>
      <c r="KN22" s="685"/>
      <c r="KO22" s="685"/>
      <c r="KP22" s="685"/>
      <c r="KQ22" s="685"/>
      <c r="KR22" s="685"/>
      <c r="KS22" s="685"/>
      <c r="KT22" s="685"/>
      <c r="KU22" s="685"/>
      <c r="KV22" s="685"/>
      <c r="KW22" s="685"/>
      <c r="KX22" s="685"/>
      <c r="KY22" s="685"/>
      <c r="KZ22" s="685"/>
      <c r="LA22" s="685"/>
      <c r="LB22" s="685"/>
      <c r="LC22" s="685"/>
      <c r="LD22" s="685"/>
      <c r="LE22" s="685"/>
      <c r="LF22" s="685"/>
      <c r="LG22" s="685"/>
      <c r="LH22" s="685"/>
      <c r="LI22" s="685"/>
      <c r="LJ22" s="685"/>
      <c r="LK22" s="685"/>
      <c r="LL22" s="685"/>
      <c r="LM22" s="685"/>
      <c r="LN22" s="685"/>
      <c r="LO22" s="685"/>
      <c r="LP22" s="685"/>
      <c r="LQ22" s="685">
        <f>+B48</f>
        <v>0</v>
      </c>
      <c r="LR22" s="685"/>
      <c r="LS22" s="685"/>
      <c r="LT22" s="685"/>
      <c r="LU22" s="685"/>
      <c r="LV22" s="685"/>
      <c r="LW22" s="685"/>
      <c r="LX22" s="685"/>
      <c r="LY22" s="685"/>
      <c r="LZ22" s="685"/>
      <c r="MA22" s="685"/>
      <c r="MB22" s="685"/>
      <c r="MC22" s="685"/>
      <c r="MD22" s="685"/>
      <c r="ME22" s="685"/>
      <c r="MF22" s="685"/>
      <c r="MG22" s="685"/>
      <c r="MH22" s="685"/>
      <c r="MI22" s="685"/>
      <c r="MJ22" s="685"/>
      <c r="MK22" s="685"/>
      <c r="ML22" s="685"/>
      <c r="MM22" s="685"/>
      <c r="MN22" s="685"/>
      <c r="MO22" s="685"/>
      <c r="MP22" s="685"/>
      <c r="MQ22" s="685"/>
      <c r="MR22" s="685"/>
      <c r="MS22" s="685"/>
      <c r="MT22" s="685"/>
      <c r="MU22" s="685"/>
      <c r="MV22" s="685"/>
      <c r="MW22" s="685"/>
      <c r="MX22" s="685"/>
      <c r="MY22" s="685"/>
      <c r="MZ22" s="685"/>
      <c r="NA22" s="685"/>
      <c r="NB22" s="685"/>
      <c r="NC22" s="685"/>
      <c r="ND22" s="685"/>
      <c r="NE22" s="685"/>
      <c r="NF22" s="685"/>
      <c r="NG22" s="685"/>
      <c r="NH22" s="685"/>
      <c r="NI22" s="685"/>
      <c r="NJ22" s="685"/>
      <c r="NK22" s="685"/>
      <c r="NL22" s="685"/>
      <c r="NM22" s="685"/>
      <c r="NN22" s="685"/>
      <c r="NO22" s="685"/>
      <c r="NP22" s="685"/>
      <c r="NQ22" s="685"/>
      <c r="NR22" s="685"/>
      <c r="NS22" s="685"/>
      <c r="NT22" s="685"/>
      <c r="NU22" s="685"/>
      <c r="NV22" s="685"/>
      <c r="NW22" s="685"/>
      <c r="NX22" s="685"/>
      <c r="NY22" s="685"/>
      <c r="NZ22" s="685"/>
      <c r="OA22" s="685"/>
      <c r="OB22" s="685"/>
      <c r="OC22" s="685"/>
      <c r="OD22" s="685"/>
      <c r="OE22" s="685"/>
      <c r="OF22" s="685"/>
      <c r="OG22" s="685"/>
      <c r="OH22" s="685"/>
      <c r="OI22" s="685"/>
      <c r="OJ22" s="685"/>
      <c r="OK22" s="685"/>
      <c r="OL22" s="685"/>
      <c r="OM22" s="685"/>
      <c r="ON22" s="685"/>
      <c r="OO22" s="685"/>
      <c r="OP22" s="685"/>
      <c r="OQ22" s="685"/>
      <c r="OR22" s="685"/>
      <c r="OS22" s="685"/>
      <c r="OT22" s="685"/>
      <c r="OU22" s="685"/>
      <c r="OV22" s="685"/>
      <c r="OW22" s="685"/>
      <c r="OX22" s="685"/>
      <c r="OY22" s="685"/>
      <c r="OZ22" s="685"/>
      <c r="PA22" s="685"/>
      <c r="PB22" s="685"/>
      <c r="PC22" s="685"/>
      <c r="PD22" s="685"/>
      <c r="PE22" s="685"/>
      <c r="PF22" s="685"/>
      <c r="PG22" s="685"/>
      <c r="PH22" s="685"/>
      <c r="PI22" s="685"/>
      <c r="PJ22" s="685"/>
      <c r="PK22" s="685"/>
      <c r="PL22" s="685"/>
      <c r="PM22" s="685"/>
      <c r="PN22" s="685"/>
      <c r="PO22" s="685"/>
      <c r="PP22" s="685"/>
      <c r="PQ22" s="685"/>
      <c r="PR22" s="685"/>
      <c r="PS22" s="685"/>
      <c r="PT22" s="685"/>
      <c r="PU22" s="685"/>
      <c r="PV22" s="685"/>
      <c r="PW22" s="685"/>
      <c r="PX22" s="685"/>
      <c r="PY22" s="685"/>
      <c r="PZ22" s="685"/>
      <c r="QA22" s="685"/>
      <c r="QB22" s="685"/>
      <c r="QC22" s="685"/>
      <c r="QD22" s="685"/>
      <c r="QE22" s="685"/>
      <c r="QF22" s="685"/>
      <c r="QG22" s="685"/>
      <c r="QH22" s="685"/>
      <c r="QI22" s="685"/>
      <c r="QJ22" s="685"/>
      <c r="QK22" s="685"/>
      <c r="QL22" s="685"/>
      <c r="QM22" s="685"/>
      <c r="QN22" s="685"/>
      <c r="QO22" s="685"/>
      <c r="QP22" s="685"/>
      <c r="QQ22" s="685"/>
      <c r="QR22" s="685"/>
      <c r="QS22" s="685"/>
      <c r="QT22" s="685"/>
      <c r="QU22" s="685"/>
      <c r="QV22" s="685"/>
      <c r="QW22" s="685"/>
      <c r="QX22" s="685"/>
      <c r="QY22" s="685"/>
      <c r="QZ22" s="685"/>
      <c r="RA22" s="685"/>
      <c r="RB22" s="685"/>
      <c r="RC22" s="685"/>
      <c r="RD22" s="685"/>
      <c r="RE22" s="685"/>
      <c r="RF22" s="685"/>
      <c r="RG22" s="685"/>
      <c r="RH22" s="685"/>
      <c r="RI22" s="685"/>
      <c r="RJ22" s="685"/>
      <c r="RK22" s="685"/>
      <c r="RL22" s="685"/>
      <c r="RM22" s="685"/>
      <c r="RN22" s="685"/>
      <c r="RO22" s="685"/>
      <c r="RP22" s="685"/>
      <c r="RQ22" s="685"/>
      <c r="RR22" s="685"/>
      <c r="RS22" s="685"/>
      <c r="RT22" s="685"/>
      <c r="RU22" s="685"/>
      <c r="RV22" s="685"/>
      <c r="RW22" s="685"/>
      <c r="RX22" s="685"/>
      <c r="RY22" s="685"/>
      <c r="RZ22" s="685"/>
      <c r="SA22" s="685"/>
      <c r="SB22" s="685"/>
      <c r="SC22" s="685"/>
      <c r="SD22" s="685"/>
      <c r="SE22" s="685"/>
      <c r="SF22" s="685"/>
      <c r="SG22" s="685"/>
      <c r="SH22" s="685"/>
      <c r="SI22" s="685"/>
      <c r="SJ22" s="685"/>
      <c r="SK22" s="685"/>
      <c r="SL22" s="685"/>
      <c r="SM22" s="685"/>
      <c r="SN22" s="685"/>
      <c r="SO22" s="685"/>
      <c r="SP22" s="685"/>
      <c r="SQ22" s="685"/>
      <c r="SR22" s="685"/>
      <c r="SS22" s="685"/>
      <c r="ST22" s="685"/>
      <c r="SU22" s="685"/>
      <c r="SV22" s="685"/>
      <c r="SW22" s="685"/>
      <c r="SX22" s="685"/>
      <c r="SY22" s="685"/>
      <c r="SZ22" s="685"/>
      <c r="TA22" s="685"/>
      <c r="TB22" s="685"/>
      <c r="TC22" s="685"/>
      <c r="TD22" s="685"/>
      <c r="TE22" s="685"/>
      <c r="TF22" s="685"/>
      <c r="TG22" s="685"/>
      <c r="TH22" s="685"/>
      <c r="TI22" s="685"/>
      <c r="TJ22" s="685"/>
      <c r="TK22" s="685"/>
      <c r="TL22" s="685"/>
      <c r="TM22" s="685"/>
      <c r="TN22" s="685"/>
      <c r="TO22" s="685"/>
      <c r="TP22" s="685"/>
      <c r="TQ22" s="685"/>
      <c r="TR22" s="685"/>
      <c r="TS22" s="685"/>
      <c r="TT22" s="685"/>
      <c r="TU22" s="685"/>
      <c r="TV22" s="685"/>
      <c r="TW22" s="685"/>
      <c r="TX22" s="685"/>
      <c r="TY22" s="685"/>
      <c r="TZ22" s="685"/>
      <c r="UA22" s="685"/>
      <c r="UB22" s="685"/>
      <c r="UC22" s="685"/>
      <c r="UD22" s="685"/>
      <c r="UE22" s="685"/>
      <c r="UF22" s="685"/>
      <c r="UG22" s="685"/>
      <c r="UH22" s="685"/>
      <c r="UI22" s="685"/>
      <c r="UJ22" s="685"/>
      <c r="UK22" s="685"/>
      <c r="UL22" s="685"/>
      <c r="UM22" s="685"/>
      <c r="UN22" s="685"/>
      <c r="UO22" s="685"/>
      <c r="UP22" s="685"/>
      <c r="UQ22" s="685"/>
      <c r="UR22" s="685"/>
      <c r="US22" s="685"/>
      <c r="UT22" s="685"/>
      <c r="UU22" s="685"/>
      <c r="UV22" s="685"/>
      <c r="UW22" s="685"/>
      <c r="UX22" s="685"/>
      <c r="UY22" s="685"/>
      <c r="UZ22" s="685"/>
      <c r="VA22" s="685"/>
      <c r="VB22" s="685"/>
      <c r="VC22" s="685"/>
      <c r="VD22" s="685"/>
      <c r="VE22" s="685"/>
      <c r="VF22" s="685"/>
      <c r="VG22" s="685"/>
      <c r="VH22" s="685"/>
      <c r="VI22" s="685"/>
      <c r="VJ22" s="685"/>
      <c r="VK22" s="685"/>
      <c r="VL22" s="685"/>
      <c r="VM22" s="685"/>
      <c r="VN22" s="685"/>
      <c r="VO22" s="685"/>
      <c r="VP22" s="685"/>
      <c r="VQ22" s="685"/>
      <c r="VR22" s="685"/>
      <c r="VS22" s="685"/>
      <c r="VT22" s="685"/>
      <c r="VU22" s="685"/>
      <c r="VV22" s="685"/>
      <c r="VW22" s="685"/>
      <c r="VX22" s="685"/>
      <c r="VY22" s="685"/>
      <c r="VZ22" s="685"/>
      <c r="WA22" s="685"/>
      <c r="WB22" s="685"/>
      <c r="WC22" s="685"/>
      <c r="WD22" s="685"/>
      <c r="WE22" s="685"/>
      <c r="WF22" s="685"/>
      <c r="WG22" s="685"/>
      <c r="WH22" s="685"/>
      <c r="WI22" s="685"/>
      <c r="WJ22" s="685"/>
      <c r="WK22" s="685"/>
      <c r="WL22" s="685"/>
      <c r="WM22" s="685"/>
      <c r="WN22" s="685"/>
      <c r="WO22" s="685"/>
      <c r="WP22" s="685"/>
      <c r="WQ22" s="685"/>
      <c r="WR22" s="685"/>
      <c r="WS22" s="685"/>
      <c r="WT22" s="685"/>
      <c r="WU22" s="685"/>
      <c r="WV22" s="685"/>
      <c r="WW22" s="685"/>
      <c r="WX22" s="685"/>
      <c r="WY22" s="685"/>
      <c r="WZ22" s="685"/>
      <c r="XA22" s="685"/>
      <c r="XB22" s="685"/>
      <c r="XC22" s="685"/>
      <c r="XD22" s="685"/>
      <c r="XE22" s="685"/>
      <c r="XF22" s="685"/>
      <c r="XG22" s="685"/>
      <c r="XH22" s="685"/>
      <c r="XI22" s="685"/>
      <c r="XJ22" s="685"/>
      <c r="XK22" s="685"/>
      <c r="XL22" s="685"/>
      <c r="XM22" s="685"/>
      <c r="XN22" s="685"/>
      <c r="XO22" s="685"/>
      <c r="XP22" s="685"/>
      <c r="XQ22" s="685"/>
      <c r="XR22" s="685"/>
      <c r="XS22" s="685"/>
      <c r="XT22" s="685"/>
      <c r="XU22" s="685"/>
      <c r="XV22" s="685"/>
      <c r="XW22" s="685"/>
      <c r="XX22" s="685"/>
      <c r="XY22" s="685"/>
      <c r="XZ22" s="685"/>
      <c r="YA22" s="685"/>
      <c r="YB22" s="685"/>
      <c r="YC22" s="685"/>
      <c r="YD22" s="685"/>
      <c r="YE22" s="685"/>
      <c r="YF22" s="685"/>
      <c r="YG22" s="685"/>
      <c r="YH22" s="685"/>
      <c r="YI22" s="685"/>
      <c r="YJ22" s="685"/>
      <c r="YK22" s="685"/>
      <c r="YL22" s="685"/>
      <c r="YM22" s="685"/>
      <c r="YN22" s="685"/>
      <c r="YO22" s="685"/>
      <c r="YP22" s="685"/>
      <c r="YQ22" s="685"/>
      <c r="YR22" s="685"/>
      <c r="YS22" s="685"/>
      <c r="YT22" s="685"/>
      <c r="YU22" s="685"/>
      <c r="YV22" s="685"/>
      <c r="YW22" s="685"/>
      <c r="YX22" s="685"/>
      <c r="YY22" s="685"/>
      <c r="YZ22" s="685"/>
      <c r="ZA22" s="685"/>
      <c r="ZB22" s="685"/>
      <c r="ZC22" s="685"/>
      <c r="ZD22" s="685"/>
      <c r="ZE22" s="685"/>
      <c r="ZF22" s="685"/>
      <c r="ZG22" s="685"/>
      <c r="ZH22" s="685"/>
      <c r="ZI22" s="685"/>
      <c r="ZJ22" s="685"/>
      <c r="ZK22" s="685"/>
      <c r="ZL22" s="685"/>
      <c r="ZM22" s="685"/>
      <c r="ZN22" s="685"/>
      <c r="ZO22" s="685"/>
      <c r="ZP22" s="685"/>
      <c r="ZQ22" s="685"/>
      <c r="ZR22" s="685"/>
      <c r="ZS22" s="685"/>
      <c r="ZT22" s="685"/>
      <c r="ZU22" s="685"/>
      <c r="ZV22" s="685"/>
      <c r="ZW22" s="685"/>
      <c r="ZX22" s="685"/>
      <c r="ZY22" s="685"/>
      <c r="ZZ22" s="685"/>
      <c r="AAA22" s="685"/>
      <c r="AAB22" s="685"/>
      <c r="AAC22" s="685"/>
      <c r="AAD22" s="685"/>
      <c r="AAE22" s="685"/>
      <c r="AAF22" s="685"/>
      <c r="AAG22" s="685"/>
      <c r="AAH22" s="685"/>
      <c r="AAI22" s="685"/>
      <c r="AAJ22" s="685"/>
      <c r="AAK22" s="685"/>
      <c r="AAL22" s="685"/>
      <c r="AAM22" s="685"/>
      <c r="AAN22" s="685"/>
      <c r="AAO22" s="685"/>
      <c r="AAP22" s="685"/>
      <c r="AAQ22" s="685"/>
      <c r="AAR22" s="685"/>
      <c r="AAS22" s="685"/>
      <c r="AAT22" s="685"/>
      <c r="AAU22" s="685"/>
      <c r="AAV22" s="685"/>
      <c r="AAW22" s="685"/>
      <c r="AAX22" s="685"/>
      <c r="AAY22" s="685"/>
      <c r="AAZ22" s="685"/>
      <c r="ABA22" s="685"/>
      <c r="ABB22" s="685"/>
      <c r="ABC22" s="685"/>
      <c r="ABD22" s="685"/>
      <c r="ABE22" s="685"/>
      <c r="ABF22" s="685"/>
      <c r="ABG22" s="685"/>
      <c r="ABH22" s="685"/>
      <c r="ABI22" s="685"/>
      <c r="ABJ22" s="685"/>
      <c r="ABK22" s="685"/>
      <c r="ABL22" s="685"/>
      <c r="ABM22" s="685"/>
      <c r="ABN22" s="685"/>
      <c r="ABO22" s="685"/>
      <c r="ABP22" s="685"/>
      <c r="ABQ22" s="685"/>
      <c r="ABR22" s="685"/>
      <c r="ABS22" s="685"/>
      <c r="ABT22" s="685"/>
      <c r="ABU22" s="685"/>
      <c r="ABV22" s="685"/>
      <c r="ABW22" s="685"/>
      <c r="ABX22" s="685"/>
      <c r="ABY22" s="685"/>
      <c r="ABZ22" s="685"/>
      <c r="ACA22" s="685"/>
      <c r="ACB22" s="685"/>
      <c r="ACC22" s="685"/>
      <c r="ACD22" s="685"/>
      <c r="ACE22" s="685"/>
      <c r="ACF22" s="685"/>
      <c r="ACG22" s="685"/>
      <c r="ACH22" s="685"/>
      <c r="ACI22" s="685"/>
      <c r="ACJ22" s="685"/>
      <c r="ACK22" s="685"/>
      <c r="ACL22" s="685"/>
      <c r="ACM22" s="685"/>
      <c r="ACN22" s="685"/>
      <c r="ACO22" s="685"/>
      <c r="ACP22" s="685"/>
      <c r="ACQ22" s="685"/>
      <c r="ACR22" s="685"/>
      <c r="ACS22" s="685"/>
      <c r="ACT22" s="685"/>
      <c r="ACU22" s="685"/>
      <c r="ACV22" s="685"/>
      <c r="ACW22" s="685"/>
      <c r="ACX22" s="685"/>
      <c r="ACY22" s="685"/>
      <c r="ACZ22" s="685"/>
      <c r="ADA22" s="685"/>
      <c r="ADB22" s="685"/>
      <c r="ADC22" s="685"/>
      <c r="ADD22" s="685"/>
      <c r="ADE22" s="685"/>
      <c r="ADF22" s="685"/>
      <c r="ADG22" s="685"/>
      <c r="ADH22" s="685"/>
      <c r="ADI22" s="685"/>
      <c r="ADJ22" s="685"/>
      <c r="ADK22" s="685"/>
      <c r="ADL22" s="685"/>
      <c r="ADM22" s="685"/>
      <c r="ADN22" s="685"/>
      <c r="ADO22" s="685"/>
      <c r="ADP22" s="685"/>
      <c r="ADQ22" s="684">
        <f>+B49</f>
        <v>1</v>
      </c>
      <c r="ADR22" s="685"/>
      <c r="ADS22" s="685"/>
      <c r="ADT22" s="685"/>
      <c r="ADU22" s="685"/>
      <c r="ADV22" s="685"/>
      <c r="ADW22" s="685"/>
      <c r="ADX22" s="685"/>
      <c r="ADY22" s="685"/>
      <c r="ADZ22" s="685"/>
      <c r="AEA22" s="685"/>
      <c r="AEB22" s="685"/>
      <c r="AEC22" s="685"/>
      <c r="AED22" s="685"/>
      <c r="AEE22" s="685"/>
      <c r="AEF22" s="685"/>
      <c r="AEG22" s="685"/>
      <c r="AEH22" s="685"/>
      <c r="AEI22" s="685"/>
      <c r="AEJ22" s="685"/>
      <c r="AEK22" s="685"/>
      <c r="AEL22" s="685"/>
      <c r="AEM22" s="685"/>
      <c r="AEN22" s="685"/>
      <c r="AEO22" s="685"/>
      <c r="AEP22" s="685"/>
      <c r="AEQ22" s="685"/>
      <c r="AER22" s="685"/>
      <c r="AES22" s="685"/>
      <c r="AET22" s="685"/>
      <c r="AEU22" s="685"/>
      <c r="AEV22" s="685"/>
      <c r="AEW22" s="685"/>
      <c r="AEX22" s="685"/>
      <c r="AEY22" s="685"/>
      <c r="AEZ22" s="685"/>
      <c r="AFA22" s="685"/>
      <c r="AFB22" s="685"/>
      <c r="AFC22" s="685"/>
      <c r="AFD22" s="685"/>
      <c r="AFE22" s="685"/>
      <c r="AFF22" s="685"/>
      <c r="AFG22" s="685"/>
      <c r="AFH22" s="685"/>
      <c r="AFI22" s="685"/>
      <c r="AFJ22" s="685"/>
      <c r="AFK22" s="685"/>
      <c r="AFL22" s="685"/>
      <c r="AFM22" s="685"/>
      <c r="AFN22" s="685"/>
      <c r="AFO22" s="685"/>
      <c r="AFP22" s="685"/>
      <c r="AFQ22" s="685"/>
      <c r="AFR22" s="685"/>
      <c r="AFS22" s="685"/>
      <c r="AFT22" s="685"/>
      <c r="AFU22" s="685"/>
      <c r="AFV22" s="685"/>
      <c r="AFW22" s="685"/>
      <c r="AFX22" s="685"/>
      <c r="AFY22" s="685"/>
      <c r="AFZ22" s="685"/>
      <c r="AGA22" s="685"/>
      <c r="AGB22" s="685"/>
      <c r="AGC22" s="685"/>
      <c r="AGD22" s="685"/>
      <c r="AGE22" s="685"/>
      <c r="AGF22" s="685"/>
      <c r="AGG22" s="685"/>
      <c r="AGH22" s="685"/>
      <c r="AGI22" s="685"/>
      <c r="AGJ22" s="685"/>
      <c r="AGK22" s="685"/>
      <c r="AGL22" s="685"/>
      <c r="AGM22" s="685"/>
      <c r="AGN22" s="685"/>
      <c r="AGO22" s="685"/>
      <c r="AGP22" s="685"/>
      <c r="AGQ22" s="685"/>
      <c r="AGR22" s="685"/>
      <c r="AGS22" s="685"/>
      <c r="AGT22" s="685"/>
      <c r="AGU22" s="685"/>
      <c r="AGV22" s="685"/>
      <c r="AGW22" s="685"/>
      <c r="AGX22" s="685"/>
      <c r="AGY22" s="685"/>
      <c r="AGZ22" s="685"/>
      <c r="AHA22" s="685"/>
      <c r="AHB22" s="685"/>
      <c r="AHC22" s="685"/>
      <c r="AHD22" s="685"/>
      <c r="AHE22" s="685"/>
      <c r="AHF22" s="685"/>
      <c r="AHG22" s="685"/>
      <c r="AHH22" s="685"/>
      <c r="AHI22" s="685"/>
      <c r="AHJ22" s="685"/>
      <c r="AHK22" s="685"/>
      <c r="AHL22" s="685"/>
      <c r="AHM22" s="685"/>
      <c r="AHN22" s="685"/>
      <c r="AHO22" s="685"/>
      <c r="AHP22" s="685"/>
      <c r="AHQ22" s="685"/>
      <c r="AHR22" s="685"/>
      <c r="AHS22" s="685"/>
      <c r="AHT22" s="685"/>
      <c r="AHU22" s="685"/>
      <c r="AHV22" s="685"/>
      <c r="AHW22" s="685"/>
      <c r="AHX22" s="685"/>
      <c r="AHY22" s="685"/>
      <c r="AHZ22" s="685"/>
      <c r="AIA22" s="685"/>
      <c r="AIB22" s="685"/>
      <c r="AIC22" s="685"/>
      <c r="AID22" s="685"/>
      <c r="AIE22" s="685"/>
      <c r="AIF22" s="685"/>
      <c r="AIG22" s="685"/>
      <c r="AIH22" s="685"/>
      <c r="AII22" s="685"/>
      <c r="AIJ22" s="685"/>
      <c r="AIK22" s="685"/>
      <c r="AIL22" s="685"/>
      <c r="AIM22" s="685"/>
      <c r="AIN22" s="685"/>
      <c r="AIO22" s="685"/>
      <c r="AIP22" s="685"/>
      <c r="AIQ22" s="685"/>
      <c r="AIR22" s="685"/>
      <c r="AIS22" s="685"/>
      <c r="AIT22" s="685"/>
      <c r="AIU22" s="685"/>
      <c r="AIV22" s="685"/>
      <c r="AIW22" s="685"/>
      <c r="AIX22" s="685"/>
      <c r="AIY22" s="685"/>
      <c r="AIZ22" s="685"/>
      <c r="AJA22" s="685"/>
      <c r="AJB22" s="685"/>
      <c r="AJC22" s="685"/>
      <c r="AJD22" s="685"/>
      <c r="AJE22" s="685"/>
      <c r="AJF22" s="685"/>
      <c r="AJG22" s="685"/>
      <c r="AJH22" s="685"/>
      <c r="AJI22" s="685"/>
      <c r="AJJ22" s="685"/>
      <c r="AJK22" s="685"/>
      <c r="AJL22" s="685"/>
      <c r="AJM22" s="685"/>
      <c r="AJN22" s="685"/>
      <c r="AJO22" s="685"/>
      <c r="AJP22" s="685"/>
      <c r="AJQ22" s="685"/>
      <c r="AJR22" s="685"/>
      <c r="AJS22" s="685"/>
      <c r="AJT22" s="685"/>
      <c r="AJU22" s="685"/>
      <c r="AJV22" s="685"/>
      <c r="AJW22" s="685"/>
      <c r="AJX22" s="685"/>
      <c r="AJY22" s="685"/>
      <c r="AJZ22" s="685"/>
      <c r="AKA22" s="685"/>
      <c r="AKB22" s="685"/>
      <c r="AKC22" s="685"/>
      <c r="AKD22" s="685"/>
      <c r="AKE22" s="685"/>
      <c r="AKF22" s="685"/>
      <c r="AKG22" s="685"/>
      <c r="AKH22" s="685"/>
      <c r="AKI22" s="685"/>
      <c r="AKJ22" s="685"/>
      <c r="AKK22" s="685"/>
      <c r="AKL22" s="685"/>
      <c r="AKM22" s="685"/>
      <c r="AKN22" s="685"/>
      <c r="AKO22" s="685"/>
      <c r="AKP22" s="685"/>
      <c r="AKQ22" s="685"/>
      <c r="AKR22" s="685"/>
      <c r="AKS22" s="685"/>
      <c r="AKT22" s="685"/>
      <c r="AKU22" s="685"/>
      <c r="AKV22" s="685"/>
      <c r="AKW22" s="685"/>
      <c r="AKX22" s="685"/>
      <c r="AKY22" s="685"/>
      <c r="AKZ22" s="685"/>
      <c r="ALA22" s="685"/>
      <c r="ALB22" s="685"/>
      <c r="ALC22" s="685"/>
      <c r="ALD22" s="685"/>
      <c r="ALE22" s="685"/>
      <c r="ALF22" s="685"/>
      <c r="ALG22" s="685"/>
      <c r="ALH22" s="685"/>
      <c r="ALI22" s="685"/>
      <c r="ALJ22" s="685"/>
      <c r="ALK22" s="685"/>
      <c r="ALL22" s="685"/>
      <c r="ALM22" s="685"/>
      <c r="ALN22" s="685"/>
      <c r="ALO22" s="685"/>
      <c r="ALP22" s="685"/>
      <c r="ALQ22" s="685"/>
      <c r="ALR22" s="685"/>
      <c r="ALS22" s="685"/>
      <c r="ALT22" s="685"/>
      <c r="ALU22" s="685"/>
      <c r="ALV22" s="685"/>
      <c r="ALW22" s="685"/>
      <c r="ALX22" s="685"/>
      <c r="ALY22" s="685"/>
      <c r="ALZ22" s="685"/>
      <c r="AMA22" s="685"/>
      <c r="AMB22" s="685"/>
      <c r="AMC22" s="685"/>
      <c r="AMD22" s="685"/>
      <c r="AME22" s="685"/>
      <c r="AMF22" s="685"/>
      <c r="AMG22" s="685"/>
      <c r="AMH22" s="685"/>
      <c r="AMI22" s="685"/>
      <c r="AMJ22" s="685"/>
      <c r="AMK22" s="685"/>
      <c r="AML22" s="685"/>
      <c r="AMM22" s="685"/>
      <c r="AMN22" s="685"/>
      <c r="AMO22" s="685"/>
      <c r="AMP22" s="685"/>
      <c r="AMQ22" s="685"/>
      <c r="AMR22" s="685"/>
      <c r="AMS22" s="685"/>
      <c r="AMT22" s="685"/>
      <c r="AMU22" s="685"/>
      <c r="AMV22" s="685"/>
      <c r="AMW22" s="685"/>
      <c r="AMX22" s="685"/>
      <c r="AMY22" s="685"/>
      <c r="AMZ22" s="685"/>
      <c r="ANA22" s="685"/>
      <c r="ANB22" s="685"/>
      <c r="ANC22" s="685"/>
      <c r="AND22" s="685"/>
      <c r="ANE22" s="685"/>
      <c r="ANF22" s="685"/>
      <c r="ANG22" s="685"/>
      <c r="ANH22" s="685"/>
      <c r="ANI22" s="685"/>
      <c r="ANJ22" s="685"/>
      <c r="ANK22" s="685"/>
      <c r="ANL22" s="685"/>
      <c r="ANM22" s="685"/>
      <c r="ANN22" s="685"/>
      <c r="ANO22" s="685"/>
      <c r="ANP22" s="685"/>
      <c r="ANQ22" s="685"/>
      <c r="ANR22" s="685"/>
      <c r="ANS22" s="685"/>
      <c r="ANT22" s="685"/>
      <c r="ANU22" s="685"/>
      <c r="ANV22" s="685"/>
      <c r="ANW22" s="685"/>
      <c r="ANX22" s="685"/>
      <c r="ANY22" s="685"/>
      <c r="ANZ22" s="685"/>
      <c r="AOA22" s="685"/>
      <c r="AOB22" s="685"/>
      <c r="AOC22" s="685"/>
      <c r="AOD22" s="685"/>
      <c r="AOE22" s="685"/>
      <c r="AOF22" s="685"/>
      <c r="AOG22" s="685"/>
      <c r="AOH22" s="685"/>
      <c r="AOI22" s="685"/>
      <c r="AOJ22" s="685"/>
      <c r="AOK22" s="685"/>
      <c r="AOL22" s="685"/>
      <c r="AOM22" s="685"/>
      <c r="AON22" s="685"/>
      <c r="AOO22" s="685"/>
      <c r="AOP22" s="685"/>
      <c r="AOQ22" s="685"/>
      <c r="AOR22" s="685"/>
      <c r="AOS22" s="685"/>
      <c r="AOT22" s="685"/>
      <c r="AOU22" s="685"/>
      <c r="AOV22" s="685"/>
      <c r="AOW22" s="685"/>
      <c r="AOX22" s="685"/>
      <c r="AOY22" s="685"/>
      <c r="AOZ22" s="685"/>
      <c r="APA22" s="685"/>
      <c r="APB22" s="685"/>
      <c r="APC22" s="685"/>
      <c r="APD22" s="685"/>
      <c r="APE22" s="685"/>
      <c r="APF22" s="685"/>
      <c r="APG22" s="685"/>
      <c r="APH22" s="685"/>
      <c r="API22" s="685"/>
      <c r="APJ22" s="685"/>
      <c r="APK22" s="685"/>
      <c r="APL22" s="685"/>
      <c r="APM22" s="685"/>
      <c r="APN22" s="685"/>
      <c r="APO22" s="685"/>
      <c r="APP22" s="685"/>
      <c r="APQ22" s="685"/>
      <c r="APR22" s="685"/>
      <c r="APS22" s="685"/>
      <c r="APT22" s="685"/>
      <c r="APU22" s="685"/>
      <c r="APV22" s="685"/>
      <c r="APW22" s="685"/>
      <c r="APX22" s="685"/>
      <c r="APY22" s="685"/>
      <c r="APZ22" s="685"/>
      <c r="AQA22" s="685"/>
      <c r="AQB22" s="685"/>
      <c r="AQC22" s="685"/>
      <c r="AQD22" s="685"/>
      <c r="AQE22" s="685"/>
      <c r="AQF22" s="685"/>
      <c r="AQG22" s="685"/>
      <c r="AQH22" s="685"/>
      <c r="AQI22" s="685"/>
      <c r="AQJ22" s="685"/>
      <c r="AQK22" s="685"/>
      <c r="AQL22" s="685"/>
      <c r="AQM22" s="685"/>
      <c r="AQN22" s="685"/>
      <c r="AQO22" s="685"/>
      <c r="AQP22" s="685"/>
      <c r="AQQ22" s="685"/>
      <c r="AQR22" s="685"/>
      <c r="AQS22" s="685"/>
      <c r="AQT22" s="685"/>
      <c r="AQU22" s="685"/>
      <c r="AQV22" s="685"/>
      <c r="AQW22" s="685"/>
      <c r="AQX22" s="685"/>
      <c r="AQY22" s="685"/>
      <c r="AQZ22" s="685"/>
      <c r="ARA22" s="685"/>
      <c r="ARB22" s="685"/>
      <c r="ARC22" s="685"/>
      <c r="ARD22" s="685"/>
      <c r="ARE22" s="685"/>
      <c r="ARF22" s="685"/>
      <c r="ARG22" s="685"/>
      <c r="ARH22" s="685"/>
      <c r="ARI22" s="685"/>
      <c r="ARJ22" s="685"/>
      <c r="ARK22" s="685"/>
      <c r="ARL22" s="685"/>
      <c r="ARM22" s="685"/>
      <c r="ARN22" s="685"/>
      <c r="ARO22" s="685"/>
      <c r="ARP22" s="685"/>
      <c r="ARQ22" s="685"/>
      <c r="ARR22" s="685"/>
      <c r="ARS22" s="685"/>
      <c r="ART22" s="685"/>
      <c r="ARU22" s="685"/>
      <c r="ARV22" s="685"/>
      <c r="ARW22" s="685"/>
      <c r="ARX22" s="685"/>
      <c r="ARY22" s="685"/>
      <c r="ARZ22" s="685"/>
      <c r="ASA22" s="685"/>
      <c r="ASB22" s="685"/>
      <c r="ASC22" s="685"/>
      <c r="ASD22" s="685"/>
      <c r="ASE22" s="685"/>
      <c r="ASF22" s="685"/>
      <c r="ASG22" s="685"/>
      <c r="ASH22" s="685"/>
      <c r="ASI22" s="685"/>
      <c r="ASJ22" s="685"/>
      <c r="ASK22" s="685"/>
      <c r="ASL22" s="685"/>
      <c r="ASM22" s="685"/>
      <c r="ASN22" s="685"/>
      <c r="ASO22" s="685"/>
      <c r="ASP22" s="685"/>
      <c r="ASQ22" s="685"/>
      <c r="ASR22" s="685"/>
      <c r="ASS22" s="685"/>
      <c r="AST22" s="685"/>
      <c r="ASU22" s="685"/>
      <c r="ASV22" s="685"/>
      <c r="ASW22" s="685"/>
      <c r="ASX22" s="685"/>
      <c r="ASY22" s="685"/>
      <c r="ASZ22" s="685"/>
      <c r="ATA22" s="685"/>
      <c r="ATB22" s="685"/>
      <c r="ATC22" s="685"/>
      <c r="ATD22" s="685"/>
      <c r="ATE22" s="685"/>
      <c r="ATF22" s="685"/>
      <c r="ATG22" s="685"/>
      <c r="ATH22" s="685"/>
      <c r="ATI22" s="685"/>
      <c r="ATJ22" s="685"/>
      <c r="ATK22" s="685"/>
      <c r="ATL22" s="685"/>
      <c r="ATM22" s="685"/>
      <c r="ATN22" s="685"/>
      <c r="ATO22" s="685"/>
      <c r="ATP22" s="685"/>
      <c r="ATQ22" s="685"/>
      <c r="ATR22" s="685"/>
      <c r="ATS22" s="685"/>
      <c r="ATT22" s="685"/>
      <c r="ATU22" s="685"/>
      <c r="ATV22" s="685"/>
      <c r="ATW22" s="685"/>
      <c r="ATX22" s="685"/>
      <c r="ATY22" s="685"/>
      <c r="ATZ22" s="685"/>
      <c r="AUA22" s="685"/>
      <c r="AUB22" s="685"/>
      <c r="AUC22" s="685"/>
      <c r="AUD22" s="685"/>
      <c r="AUE22" s="685"/>
      <c r="AUF22" s="685"/>
      <c r="AUG22" s="685"/>
      <c r="AUH22" s="685"/>
      <c r="AUI22" s="685"/>
      <c r="AUJ22" s="685"/>
      <c r="AUK22" s="685"/>
      <c r="AUL22" s="685"/>
      <c r="AUM22" s="685"/>
      <c r="AUN22" s="685"/>
      <c r="AUO22" s="685"/>
      <c r="AUP22" s="685"/>
      <c r="AUQ22" s="685"/>
      <c r="AUR22" s="685"/>
      <c r="AUS22" s="685"/>
      <c r="AUT22" s="685"/>
      <c r="AUU22" s="685"/>
      <c r="AUV22" s="685"/>
      <c r="AUW22" s="685"/>
      <c r="AUX22" s="685"/>
      <c r="AUY22" s="685"/>
      <c r="AUZ22" s="685"/>
      <c r="AVA22" s="685"/>
      <c r="AVB22" s="685"/>
      <c r="AVC22" s="685"/>
      <c r="AVD22" s="685"/>
      <c r="AVE22" s="685"/>
      <c r="AVF22" s="685"/>
      <c r="AVG22" s="685"/>
      <c r="AVH22" s="685"/>
      <c r="AVI22" s="685"/>
      <c r="AVJ22" s="685"/>
      <c r="AVK22" s="685"/>
      <c r="AVL22" s="685"/>
      <c r="AVM22" s="685"/>
      <c r="AVN22" s="685"/>
      <c r="AVO22" s="685"/>
      <c r="AVP22" s="685"/>
      <c r="AVQ22" s="685"/>
      <c r="AVR22" s="685"/>
      <c r="AVS22" s="685"/>
      <c r="AVT22" s="685"/>
      <c r="AVU22" s="685"/>
      <c r="AVV22" s="685"/>
      <c r="AVW22" s="685"/>
      <c r="AVX22" s="685"/>
      <c r="AVY22" s="685"/>
      <c r="AVZ22" s="685"/>
      <c r="AWA22" s="685"/>
      <c r="AWB22" s="685"/>
      <c r="AWC22" s="685"/>
      <c r="AWD22" s="685"/>
      <c r="AWE22" s="685"/>
      <c r="AWF22" s="685"/>
      <c r="AWG22" s="685"/>
      <c r="AWH22" s="685"/>
      <c r="AWI22" s="685"/>
      <c r="AWJ22" s="685"/>
      <c r="AWK22" s="685"/>
      <c r="AWL22" s="685"/>
      <c r="AWM22" s="685"/>
      <c r="AWN22" s="685"/>
      <c r="AWO22" s="685"/>
      <c r="AWP22" s="685"/>
      <c r="AWQ22" s="685"/>
      <c r="AWR22" s="685"/>
      <c r="AWS22" s="685"/>
      <c r="AWT22" s="685"/>
      <c r="AWU22" s="685"/>
      <c r="AWV22" s="685"/>
      <c r="AWW22" s="685"/>
      <c r="AWX22" s="685"/>
      <c r="AWY22" s="685"/>
      <c r="AWZ22" s="685"/>
      <c r="AXA22" s="685"/>
      <c r="AXB22" s="685"/>
      <c r="AXC22" s="685"/>
      <c r="AXD22" s="685"/>
      <c r="AXE22" s="685"/>
      <c r="AXF22" s="685"/>
      <c r="AXG22" s="685"/>
      <c r="AXH22" s="685"/>
      <c r="AXI22" s="685"/>
      <c r="AXJ22" s="685"/>
      <c r="AXK22" s="685"/>
      <c r="AXL22" s="685"/>
      <c r="AXM22" s="685"/>
      <c r="AXN22" s="685"/>
      <c r="AXO22" s="685"/>
      <c r="AXP22" s="685"/>
      <c r="AXQ22" s="685"/>
      <c r="AXR22" s="685"/>
      <c r="AXS22" s="685"/>
      <c r="AXT22" s="685"/>
      <c r="AXU22" s="685"/>
      <c r="AXV22" s="685"/>
      <c r="AXW22" s="685"/>
      <c r="AXX22" s="685"/>
      <c r="AXY22" s="685"/>
      <c r="AXZ22" s="685"/>
      <c r="AYA22" s="685"/>
      <c r="AYB22" s="685"/>
      <c r="AYC22" s="685"/>
      <c r="AYD22" s="685"/>
      <c r="AYE22" s="685"/>
      <c r="AYF22" s="685"/>
      <c r="AYG22" s="685"/>
      <c r="AYH22" s="685"/>
      <c r="AYI22" s="685"/>
      <c r="AYJ22" s="685"/>
      <c r="AYK22" s="685"/>
      <c r="AYL22" s="685"/>
      <c r="AYM22" s="685"/>
      <c r="AYN22" s="685"/>
      <c r="AYO22" s="685"/>
      <c r="AYP22" s="685"/>
      <c r="AYQ22" s="685"/>
      <c r="AYR22" s="685"/>
      <c r="AYS22" s="685"/>
      <c r="AYT22" s="685"/>
      <c r="AYU22" s="685"/>
      <c r="AYV22" s="685"/>
      <c r="AYW22" s="685"/>
      <c r="AYX22" s="685"/>
      <c r="AYY22" s="685"/>
      <c r="AYZ22" s="685"/>
      <c r="AZA22" s="685"/>
      <c r="AZB22" s="685"/>
      <c r="AZC22" s="685"/>
      <c r="AZD22" s="685"/>
      <c r="AZE22" s="685"/>
      <c r="AZF22" s="685"/>
      <c r="AZG22" s="685"/>
      <c r="AZH22" s="685"/>
      <c r="AZI22" s="685"/>
      <c r="AZJ22" s="685"/>
      <c r="AZK22" s="685"/>
      <c r="AZL22" s="685"/>
      <c r="AZM22" s="685"/>
      <c r="AZN22" s="685"/>
      <c r="AZO22" s="685"/>
      <c r="AZP22" s="685"/>
      <c r="AZQ22" s="685"/>
      <c r="AZR22" s="685"/>
      <c r="AZS22" s="685"/>
      <c r="AZT22" s="685"/>
      <c r="AZU22" s="685"/>
      <c r="AZV22" s="685"/>
      <c r="AZW22" s="685"/>
      <c r="AZX22" s="685"/>
      <c r="AZY22" s="685"/>
      <c r="AZZ22" s="685"/>
      <c r="BAA22" s="685"/>
      <c r="BAB22" s="685"/>
      <c r="BAC22" s="685"/>
      <c r="BAD22" s="685"/>
      <c r="BAE22" s="685"/>
      <c r="BAF22" s="685"/>
      <c r="BAG22" s="685"/>
      <c r="BAH22" s="685"/>
      <c r="BAI22" s="685"/>
      <c r="BAJ22" s="685"/>
      <c r="BAK22" s="685"/>
      <c r="BAL22" s="685"/>
      <c r="BAM22" s="685"/>
      <c r="BAN22" s="685"/>
      <c r="BAO22" s="685"/>
      <c r="BAP22" s="685"/>
      <c r="BAQ22" s="685"/>
      <c r="BAR22" s="685"/>
      <c r="BAS22" s="685"/>
      <c r="BAT22" s="685"/>
      <c r="BAU22" s="685"/>
      <c r="BAV22" s="685"/>
      <c r="BAW22" s="685"/>
      <c r="BAX22" s="685"/>
      <c r="BAY22" s="685"/>
      <c r="BAZ22" s="685"/>
      <c r="BBA22" s="685"/>
      <c r="BBB22" s="685"/>
      <c r="BBC22" s="685"/>
      <c r="BBD22" s="685"/>
      <c r="BBE22" s="685"/>
      <c r="BBF22" s="685"/>
      <c r="BBG22" s="685"/>
      <c r="BBH22" s="685"/>
      <c r="BBI22" s="685"/>
      <c r="BBJ22" s="685"/>
      <c r="BBK22" s="685"/>
      <c r="BBL22" s="685"/>
      <c r="BBM22" s="685"/>
      <c r="BBN22" s="685"/>
      <c r="BBO22" s="685"/>
      <c r="BBP22" s="685"/>
      <c r="BBQ22" s="685"/>
      <c r="BBR22" s="685"/>
      <c r="BBS22" s="685"/>
      <c r="BBT22" s="685"/>
      <c r="BBU22" s="685"/>
      <c r="BBV22" s="685"/>
      <c r="BBW22" s="685"/>
      <c r="BBX22" s="685"/>
      <c r="BBY22" s="685"/>
      <c r="BBZ22" s="685"/>
      <c r="BCA22" s="685"/>
      <c r="BCB22" s="685"/>
      <c r="BCC22" s="685"/>
      <c r="BCD22" s="685"/>
      <c r="BCE22" s="685"/>
      <c r="BCF22" s="685"/>
      <c r="BCG22" s="685"/>
      <c r="BCH22" s="685"/>
      <c r="BCI22" s="685"/>
      <c r="BCJ22" s="685"/>
      <c r="BCK22" s="685"/>
      <c r="BCL22" s="685"/>
      <c r="BCM22" s="685"/>
      <c r="BCN22" s="685"/>
      <c r="BCO22" s="685"/>
      <c r="BCP22" s="685"/>
      <c r="BCQ22" s="685"/>
      <c r="BCR22" s="685"/>
      <c r="BCS22" s="685"/>
      <c r="BCT22" s="685"/>
      <c r="BCU22" s="685"/>
      <c r="BCV22" s="685"/>
      <c r="BCW22" s="685"/>
      <c r="BCX22" s="685"/>
      <c r="BCY22" s="685"/>
      <c r="BCZ22" s="685"/>
      <c r="BDA22" s="685"/>
      <c r="BDB22" s="685"/>
      <c r="BDC22" s="685"/>
      <c r="BDD22" s="685"/>
      <c r="BDE22" s="685"/>
      <c r="BDF22" s="685"/>
      <c r="BDG22" s="685"/>
      <c r="BDH22" s="685"/>
      <c r="BDI22" s="685"/>
      <c r="BDJ22" s="685"/>
      <c r="BDK22" s="685"/>
      <c r="BDL22" s="685"/>
      <c r="BDM22" s="685"/>
      <c r="BDN22" s="685"/>
      <c r="BDO22" s="685"/>
      <c r="BDP22" s="685"/>
      <c r="BDQ22" s="685"/>
      <c r="BDR22" s="685"/>
      <c r="BDS22" s="685"/>
      <c r="BDT22" s="685"/>
      <c r="BDU22" s="685"/>
      <c r="BDV22" s="685"/>
      <c r="BDW22" s="685"/>
      <c r="BDX22" s="685"/>
      <c r="BDY22" s="685"/>
      <c r="BDZ22" s="685"/>
      <c r="BEA22" s="685"/>
      <c r="BEB22" s="685"/>
      <c r="BEC22" s="685"/>
      <c r="BED22" s="685"/>
      <c r="BEE22" s="685"/>
      <c r="BEF22" s="685"/>
      <c r="BEG22" s="685"/>
      <c r="BEH22" s="685"/>
      <c r="BEI22" s="685"/>
      <c r="BEJ22" s="685"/>
      <c r="BEK22" s="685"/>
      <c r="BEL22" s="685"/>
      <c r="BEM22" s="685"/>
      <c r="BEN22" s="685"/>
      <c r="BEO22" s="685"/>
      <c r="BEP22" s="685"/>
      <c r="BEQ22" s="685"/>
      <c r="BER22" s="685"/>
      <c r="BES22" s="685"/>
      <c r="BET22" s="685"/>
      <c r="BEU22" s="685"/>
      <c r="BEV22" s="685"/>
      <c r="BEW22" s="685"/>
      <c r="BEX22" s="685"/>
      <c r="BEY22" s="685"/>
      <c r="BEZ22" s="685"/>
      <c r="BFA22" s="685"/>
      <c r="BFB22" s="685"/>
      <c r="BFC22" s="685"/>
      <c r="BFD22" s="685"/>
      <c r="BFE22" s="685"/>
      <c r="BFF22" s="685"/>
      <c r="BFG22" s="685"/>
      <c r="BFH22" s="685"/>
      <c r="BFI22" s="685"/>
      <c r="BFJ22" s="685"/>
      <c r="BFK22" s="685"/>
      <c r="BFL22" s="685"/>
      <c r="BFM22" s="685"/>
      <c r="BFN22" s="685"/>
      <c r="BFO22" s="685"/>
      <c r="BFP22" s="685"/>
      <c r="BFQ22" s="685"/>
      <c r="BFR22" s="685"/>
      <c r="BFS22" s="685"/>
      <c r="BFT22" s="685"/>
      <c r="BFU22" s="685"/>
      <c r="BFV22" s="685"/>
      <c r="BFW22" s="685"/>
      <c r="BFX22" s="685"/>
      <c r="BFY22" s="685"/>
      <c r="BFZ22" s="685"/>
      <c r="BGA22" s="685"/>
      <c r="BGB22" s="685"/>
      <c r="BGC22" s="685"/>
      <c r="BGD22" s="685"/>
      <c r="BGE22" s="685"/>
      <c r="BGF22" s="685"/>
      <c r="BGG22" s="685"/>
      <c r="BGH22" s="685"/>
      <c r="BGI22" s="685"/>
      <c r="BGJ22" s="685"/>
      <c r="BGK22" s="685"/>
      <c r="BGL22" s="685"/>
      <c r="BGM22" s="685"/>
      <c r="BGN22" s="685"/>
      <c r="BGO22" s="685"/>
      <c r="BGP22" s="685"/>
      <c r="BGQ22" s="685"/>
      <c r="BGR22" s="686">
        <f t="shared" ref="BGR22:BHC22" si="332">IF(BGR6&lt;=$A$47,$B$47,IF(BGR6&lt;=$A$48,$B$48,IF(BGR6&gt;=$A$48+1,$B$49,0)))</f>
        <v>1</v>
      </c>
      <c r="BGS22" s="686">
        <f t="shared" si="332"/>
        <v>1</v>
      </c>
      <c r="BGT22" s="686">
        <f t="shared" si="332"/>
        <v>1</v>
      </c>
      <c r="BGU22" s="686">
        <f t="shared" si="332"/>
        <v>1</v>
      </c>
      <c r="BGV22" s="686">
        <f t="shared" si="332"/>
        <v>1</v>
      </c>
      <c r="BGW22" s="686">
        <f t="shared" si="332"/>
        <v>1</v>
      </c>
      <c r="BGX22" s="686">
        <f t="shared" si="332"/>
        <v>1</v>
      </c>
      <c r="BGY22" s="686">
        <f t="shared" si="332"/>
        <v>1</v>
      </c>
      <c r="BGZ22" s="686">
        <f t="shared" si="332"/>
        <v>1</v>
      </c>
      <c r="BHA22" s="686">
        <f t="shared" si="332"/>
        <v>1</v>
      </c>
      <c r="BHB22" s="686">
        <f t="shared" si="332"/>
        <v>1</v>
      </c>
      <c r="BHC22" s="686">
        <f t="shared" si="332"/>
        <v>1</v>
      </c>
      <c r="BHD22" s="682"/>
      <c r="BHE22" s="682"/>
      <c r="BHF22" s="682"/>
      <c r="BHG22" s="682"/>
      <c r="BHH22" s="682"/>
      <c r="BHI22" s="682"/>
      <c r="BHJ22" s="682"/>
      <c r="BHK22" s="682"/>
      <c r="BHL22" s="682"/>
      <c r="BHM22" s="682"/>
      <c r="BHN22" s="682"/>
      <c r="BHO22" s="682"/>
      <c r="BHP22" s="682"/>
      <c r="BHQ22" s="682"/>
      <c r="BHR22" s="682"/>
      <c r="BHS22" s="682"/>
      <c r="BHT22" s="682"/>
      <c r="BHU22" s="682"/>
      <c r="BHV22" s="682"/>
      <c r="BHW22" s="682"/>
      <c r="BHX22" s="682"/>
      <c r="BHY22" s="682"/>
      <c r="BHZ22" s="682"/>
      <c r="BIA22" s="682"/>
      <c r="BIB22" s="682"/>
      <c r="BIC22" s="682"/>
      <c r="BID22" s="682"/>
      <c r="BIE22" s="682"/>
      <c r="BIF22" s="682"/>
      <c r="BIG22" s="682"/>
      <c r="BIH22" s="682"/>
      <c r="BII22" s="682"/>
      <c r="BIJ22" s="682"/>
      <c r="BIK22" s="682"/>
      <c r="BIL22" s="682"/>
      <c r="BIM22" s="682"/>
      <c r="BIN22" s="682"/>
      <c r="BIO22" s="682"/>
      <c r="BIP22" s="682"/>
      <c r="BIQ22" s="682"/>
      <c r="BIR22" s="682"/>
      <c r="BIS22" s="682"/>
      <c r="BIT22" s="682"/>
      <c r="BIU22" s="682"/>
      <c r="BIV22" s="682"/>
      <c r="BIW22" s="682"/>
      <c r="BIX22" s="682"/>
      <c r="BIY22" s="682"/>
      <c r="BIZ22" s="682"/>
      <c r="BJA22" s="682"/>
      <c r="BJB22" s="682"/>
      <c r="BJC22" s="682"/>
      <c r="BJD22" s="682"/>
      <c r="BJE22" s="682"/>
      <c r="BJF22" s="682"/>
      <c r="BJG22" s="682"/>
      <c r="BJH22" s="682"/>
      <c r="BJI22" s="682"/>
      <c r="BJJ22" s="682"/>
      <c r="BJK22" s="682"/>
      <c r="BJL22" s="682"/>
    </row>
    <row r="23" spans="1:2357" s="331" customFormat="1" ht="3.75" customHeight="1">
      <c r="A23" s="698"/>
      <c r="B23" s="698"/>
      <c r="C23" s="698"/>
      <c r="D23" s="655"/>
      <c r="E23" s="693"/>
      <c r="F23" s="693"/>
      <c r="G23" s="693"/>
      <c r="H23" s="693"/>
      <c r="I23" s="693"/>
      <c r="J23" s="693"/>
      <c r="K23" s="693"/>
      <c r="L23" s="693"/>
      <c r="M23" s="693"/>
      <c r="N23" s="693"/>
      <c r="O23" s="693"/>
      <c r="P23" s="693"/>
      <c r="Q23" s="693"/>
      <c r="R23" s="693"/>
      <c r="S23" s="693"/>
      <c r="T23" s="693"/>
      <c r="U23" s="693"/>
      <c r="V23" s="693"/>
      <c r="W23" s="693"/>
      <c r="X23" s="693"/>
      <c r="Y23" s="693"/>
      <c r="Z23" s="693"/>
      <c r="AA23" s="693"/>
      <c r="AB23" s="693"/>
      <c r="AC23" s="693"/>
      <c r="AD23" s="693"/>
      <c r="AE23" s="693"/>
      <c r="AF23" s="693"/>
      <c r="AG23" s="693"/>
      <c r="AH23" s="693"/>
      <c r="AI23" s="693"/>
      <c r="AJ23" s="693"/>
      <c r="AK23" s="693"/>
      <c r="AL23" s="693"/>
      <c r="AM23" s="693"/>
      <c r="AN23" s="693"/>
      <c r="AO23" s="693"/>
      <c r="AP23" s="693"/>
      <c r="AQ23" s="693"/>
      <c r="AR23" s="693"/>
      <c r="AS23" s="693"/>
      <c r="AT23" s="693"/>
      <c r="AU23" s="693"/>
      <c r="AV23" s="693"/>
      <c r="AW23" s="693"/>
      <c r="AX23" s="693"/>
      <c r="AY23" s="693"/>
      <c r="AZ23" s="693"/>
      <c r="BA23" s="693"/>
      <c r="BB23" s="693"/>
      <c r="BC23" s="693"/>
      <c r="BD23" s="693"/>
      <c r="BE23" s="693"/>
      <c r="BF23" s="693"/>
      <c r="BG23" s="693"/>
      <c r="BH23" s="693"/>
      <c r="BI23" s="693"/>
      <c r="BJ23" s="693"/>
      <c r="BK23" s="693"/>
      <c r="BL23" s="693"/>
      <c r="BM23" s="693"/>
      <c r="BN23" s="693"/>
      <c r="BO23" s="693"/>
      <c r="BP23" s="693"/>
      <c r="BQ23" s="693"/>
      <c r="BR23" s="693"/>
      <c r="BS23" s="693"/>
      <c r="BT23" s="693"/>
      <c r="BU23" s="693"/>
      <c r="BV23" s="693"/>
      <c r="BW23" s="693"/>
      <c r="BX23" s="693"/>
      <c r="BY23" s="693"/>
      <c r="BZ23" s="693"/>
      <c r="CA23" s="693"/>
      <c r="CB23" s="693"/>
      <c r="CC23" s="693"/>
      <c r="CD23" s="693"/>
      <c r="CE23" s="693"/>
      <c r="CF23" s="693"/>
      <c r="CG23" s="693"/>
      <c r="CH23" s="693"/>
      <c r="CI23" s="693"/>
      <c r="CJ23" s="693"/>
      <c r="CK23" s="693"/>
      <c r="CL23" s="693"/>
      <c r="CM23" s="693"/>
      <c r="CN23" s="693"/>
      <c r="CO23" s="693"/>
      <c r="CP23" s="693"/>
      <c r="CQ23" s="693"/>
      <c r="CR23" s="693"/>
      <c r="CS23" s="693"/>
      <c r="CT23" s="693"/>
      <c r="CU23" s="693"/>
      <c r="CV23" s="693"/>
      <c r="CW23" s="693"/>
      <c r="CX23" s="693"/>
      <c r="CY23" s="693"/>
      <c r="CZ23" s="693"/>
      <c r="DA23" s="693"/>
      <c r="DB23" s="693"/>
      <c r="DC23" s="693"/>
      <c r="DD23" s="693"/>
      <c r="DE23" s="693"/>
      <c r="DF23" s="693"/>
      <c r="DG23" s="693"/>
      <c r="DH23" s="693"/>
      <c r="DI23" s="693"/>
      <c r="DJ23" s="693"/>
      <c r="DK23" s="693"/>
      <c r="DL23" s="693"/>
      <c r="DM23" s="693"/>
      <c r="DN23" s="693"/>
      <c r="DO23" s="693"/>
      <c r="DP23" s="693"/>
      <c r="DQ23" s="693"/>
      <c r="DR23" s="693"/>
      <c r="DS23" s="693"/>
      <c r="DT23" s="693"/>
      <c r="DU23" s="693"/>
      <c r="DV23" s="693"/>
      <c r="DW23" s="693"/>
      <c r="DX23" s="693"/>
      <c r="DY23" s="693"/>
      <c r="DZ23" s="693"/>
      <c r="EA23" s="693"/>
      <c r="EB23" s="693"/>
      <c r="EC23" s="693"/>
      <c r="ED23" s="693"/>
      <c r="EE23" s="693"/>
      <c r="EF23" s="693"/>
      <c r="EG23" s="693"/>
      <c r="EH23" s="693"/>
      <c r="EI23" s="693"/>
      <c r="EJ23" s="693"/>
      <c r="EK23" s="693"/>
      <c r="EL23" s="693"/>
      <c r="EM23" s="693"/>
      <c r="EN23" s="693"/>
      <c r="EO23" s="693"/>
      <c r="EP23" s="693"/>
      <c r="EQ23" s="693"/>
      <c r="ER23" s="693"/>
      <c r="ES23" s="693"/>
      <c r="ET23" s="693"/>
      <c r="EU23" s="693"/>
      <c r="EV23" s="693"/>
      <c r="EW23" s="693"/>
      <c r="EX23" s="693"/>
      <c r="EY23" s="693"/>
      <c r="EZ23" s="693"/>
      <c r="FA23" s="693"/>
      <c r="FB23" s="693"/>
      <c r="FC23" s="693"/>
      <c r="FD23" s="693"/>
      <c r="FE23" s="693"/>
      <c r="FF23" s="693"/>
      <c r="FG23" s="693"/>
      <c r="FH23" s="693"/>
      <c r="FI23" s="693"/>
      <c r="FJ23" s="693"/>
      <c r="FK23" s="693"/>
      <c r="FL23" s="693"/>
      <c r="FM23" s="693"/>
      <c r="FN23" s="693"/>
      <c r="FO23" s="693"/>
      <c r="FP23" s="693"/>
      <c r="FQ23" s="693"/>
      <c r="FR23" s="693"/>
      <c r="FS23" s="693"/>
      <c r="FT23" s="693"/>
      <c r="FU23" s="693"/>
      <c r="FV23" s="693"/>
      <c r="FW23" s="693"/>
      <c r="FX23" s="693"/>
      <c r="FY23" s="693"/>
      <c r="FZ23" s="693"/>
      <c r="GA23" s="693"/>
      <c r="GB23" s="693"/>
      <c r="GC23" s="693"/>
      <c r="GD23" s="693"/>
      <c r="GE23" s="693"/>
      <c r="GF23" s="693"/>
      <c r="GG23" s="693"/>
      <c r="GH23" s="693"/>
      <c r="GI23" s="693"/>
      <c r="GJ23" s="693"/>
      <c r="GK23" s="693"/>
      <c r="GL23" s="693"/>
      <c r="GM23" s="693"/>
      <c r="GN23" s="693"/>
      <c r="GO23" s="693"/>
      <c r="GP23" s="693"/>
      <c r="GQ23" s="693"/>
      <c r="GR23" s="693"/>
      <c r="GS23" s="693"/>
      <c r="GT23" s="693"/>
      <c r="GU23" s="693"/>
      <c r="GV23" s="693"/>
      <c r="GW23" s="693"/>
      <c r="GX23" s="693"/>
      <c r="GY23" s="693"/>
      <c r="GZ23" s="693"/>
      <c r="HA23" s="693"/>
      <c r="HB23" s="693"/>
      <c r="HC23" s="693"/>
      <c r="HD23" s="693"/>
      <c r="HE23" s="693"/>
      <c r="HF23" s="693"/>
      <c r="HG23" s="693"/>
      <c r="HH23" s="693"/>
      <c r="HI23" s="693"/>
      <c r="HJ23" s="693"/>
      <c r="HK23" s="693"/>
      <c r="HL23" s="693"/>
      <c r="HM23" s="693"/>
      <c r="HN23" s="693"/>
      <c r="HO23" s="693"/>
      <c r="HP23" s="693"/>
      <c r="HQ23" s="693"/>
      <c r="HR23" s="693"/>
      <c r="HS23" s="693"/>
      <c r="HT23" s="693"/>
      <c r="HU23" s="693"/>
      <c r="HV23" s="693"/>
      <c r="HW23" s="693"/>
      <c r="HX23" s="693"/>
      <c r="HY23" s="693"/>
      <c r="HZ23" s="693"/>
      <c r="IA23" s="693"/>
      <c r="IB23" s="693"/>
      <c r="IC23" s="693"/>
      <c r="ID23" s="693"/>
      <c r="IE23" s="693"/>
      <c r="IF23" s="693"/>
      <c r="IG23" s="693"/>
      <c r="IH23" s="693"/>
      <c r="II23" s="693"/>
      <c r="IJ23" s="693"/>
      <c r="IK23" s="693"/>
      <c r="IL23" s="693"/>
      <c r="IM23" s="693"/>
      <c r="IN23" s="693"/>
      <c r="IO23" s="693"/>
      <c r="IP23" s="693"/>
      <c r="IQ23" s="693"/>
      <c r="IR23" s="693"/>
      <c r="IS23" s="693"/>
      <c r="IT23" s="693"/>
      <c r="IU23" s="693"/>
      <c r="IV23" s="693"/>
      <c r="IW23" s="693"/>
      <c r="IX23" s="693"/>
      <c r="IY23" s="693"/>
      <c r="IZ23" s="693"/>
      <c r="JA23" s="693"/>
      <c r="JB23" s="693"/>
      <c r="JC23" s="693"/>
      <c r="JD23" s="693"/>
      <c r="JE23" s="693"/>
      <c r="JF23" s="693"/>
      <c r="JG23" s="693"/>
      <c r="JH23" s="693"/>
      <c r="JI23" s="693"/>
      <c r="JJ23" s="693"/>
      <c r="JK23" s="693"/>
      <c r="JL23" s="693"/>
      <c r="JM23" s="693"/>
      <c r="JN23" s="693"/>
      <c r="JO23" s="693"/>
      <c r="JP23" s="693"/>
      <c r="JQ23" s="693"/>
      <c r="JR23" s="693"/>
      <c r="JS23" s="693"/>
      <c r="JT23" s="693"/>
      <c r="JU23" s="693"/>
      <c r="JV23" s="693"/>
      <c r="JW23" s="693"/>
      <c r="JX23" s="693"/>
      <c r="JY23" s="693"/>
      <c r="JZ23" s="693"/>
      <c r="KA23" s="693"/>
      <c r="KB23" s="693"/>
      <c r="KC23" s="693"/>
      <c r="KD23" s="693"/>
      <c r="KE23" s="693"/>
      <c r="KF23" s="693"/>
      <c r="KG23" s="693"/>
      <c r="KH23" s="693"/>
      <c r="KI23" s="693"/>
      <c r="KJ23" s="693"/>
      <c r="KK23" s="693"/>
      <c r="KL23" s="693"/>
      <c r="KM23" s="693"/>
      <c r="KN23" s="693"/>
      <c r="KO23" s="693"/>
      <c r="KP23" s="693"/>
      <c r="KQ23" s="693"/>
      <c r="KR23" s="693"/>
      <c r="KS23" s="693"/>
      <c r="KT23" s="693"/>
      <c r="KU23" s="693"/>
      <c r="KV23" s="693"/>
      <c r="KW23" s="693"/>
      <c r="KX23" s="693"/>
      <c r="KY23" s="693"/>
      <c r="KZ23" s="693"/>
      <c r="LA23" s="693"/>
      <c r="LB23" s="693"/>
      <c r="LC23" s="693"/>
      <c r="LD23" s="693"/>
      <c r="LE23" s="693"/>
      <c r="LF23" s="693"/>
      <c r="LG23" s="693"/>
      <c r="LH23" s="693"/>
      <c r="LI23" s="693"/>
      <c r="LJ23" s="693"/>
      <c r="LK23" s="693"/>
      <c r="LL23" s="693"/>
      <c r="LM23" s="693"/>
      <c r="LN23" s="693"/>
      <c r="LO23" s="693"/>
      <c r="LP23" s="693"/>
      <c r="LQ23" s="693"/>
      <c r="LR23" s="693"/>
      <c r="LS23" s="693"/>
      <c r="LT23" s="693"/>
      <c r="LU23" s="693"/>
      <c r="LV23" s="693"/>
      <c r="LW23" s="693"/>
      <c r="LX23" s="693"/>
      <c r="LY23" s="693"/>
      <c r="LZ23" s="693"/>
      <c r="MA23" s="693"/>
      <c r="MB23" s="693"/>
      <c r="MC23" s="693"/>
      <c r="MD23" s="693"/>
      <c r="ME23" s="699"/>
      <c r="MF23" s="699"/>
      <c r="MG23" s="699"/>
      <c r="MH23" s="699"/>
      <c r="MI23" s="699"/>
      <c r="MJ23" s="699"/>
      <c r="MK23" s="699"/>
      <c r="ML23" s="699"/>
      <c r="MM23" s="699"/>
      <c r="MN23" s="699"/>
      <c r="MO23" s="699"/>
      <c r="MP23" s="699"/>
      <c r="MQ23" s="693"/>
      <c r="MR23" s="693"/>
      <c r="MS23" s="693"/>
      <c r="MT23" s="693"/>
      <c r="MU23" s="693"/>
      <c r="MV23" s="693"/>
      <c r="MW23" s="693"/>
      <c r="MX23" s="693"/>
      <c r="MY23" s="693"/>
      <c r="MZ23" s="693"/>
      <c r="NA23" s="693"/>
      <c r="NB23" s="693"/>
      <c r="NC23" s="693"/>
      <c r="ND23" s="693"/>
      <c r="NE23" s="693"/>
      <c r="NF23" s="693"/>
      <c r="NG23" s="693"/>
      <c r="NH23" s="693"/>
      <c r="NI23" s="693"/>
      <c r="NJ23" s="693"/>
      <c r="NK23" s="693"/>
      <c r="NL23" s="693"/>
      <c r="NM23" s="693"/>
      <c r="NN23" s="693"/>
      <c r="NO23" s="693"/>
      <c r="NP23" s="693"/>
      <c r="NQ23" s="693"/>
      <c r="NR23" s="693"/>
      <c r="NS23" s="693"/>
      <c r="NT23" s="693"/>
      <c r="NU23" s="693"/>
      <c r="NV23" s="693"/>
      <c r="NW23" s="693"/>
      <c r="NX23" s="693"/>
      <c r="NY23" s="693"/>
      <c r="NZ23" s="693"/>
      <c r="OA23" s="693"/>
      <c r="OB23" s="693"/>
      <c r="OC23" s="693"/>
      <c r="OD23" s="693"/>
      <c r="OE23" s="693"/>
      <c r="OF23" s="693"/>
      <c r="OG23" s="693"/>
      <c r="OH23" s="693"/>
      <c r="OI23" s="693"/>
      <c r="OJ23" s="693"/>
      <c r="OK23" s="693"/>
      <c r="OL23" s="693"/>
      <c r="OM23" s="693"/>
      <c r="ON23" s="693"/>
      <c r="OO23" s="693"/>
      <c r="OP23" s="693"/>
      <c r="OQ23" s="693"/>
      <c r="OR23" s="693"/>
      <c r="OS23" s="693"/>
      <c r="OT23" s="693"/>
      <c r="OU23" s="693"/>
      <c r="OV23" s="693"/>
      <c r="OW23" s="693"/>
      <c r="OX23" s="693"/>
      <c r="OY23" s="693"/>
      <c r="OZ23" s="693"/>
      <c r="PA23" s="693"/>
      <c r="PB23" s="693"/>
      <c r="PC23" s="693"/>
      <c r="PD23" s="693"/>
      <c r="PE23" s="693"/>
      <c r="PF23" s="693"/>
      <c r="PG23" s="693"/>
      <c r="PH23" s="693"/>
      <c r="PI23" s="693"/>
      <c r="PJ23" s="693"/>
      <c r="PK23" s="693"/>
      <c r="PL23" s="693"/>
      <c r="PM23" s="693"/>
      <c r="PN23" s="693"/>
      <c r="PO23" s="693"/>
      <c r="PP23" s="693"/>
      <c r="PQ23" s="693"/>
      <c r="PR23" s="693"/>
      <c r="PS23" s="693"/>
      <c r="PT23" s="693"/>
      <c r="PU23" s="693"/>
      <c r="PV23" s="693"/>
      <c r="PW23" s="693"/>
      <c r="PX23" s="693"/>
      <c r="PY23" s="693"/>
      <c r="PZ23" s="693"/>
      <c r="QA23" s="693"/>
      <c r="QB23" s="693"/>
      <c r="QC23" s="693"/>
      <c r="QD23" s="693"/>
      <c r="QE23" s="693"/>
      <c r="QF23" s="693"/>
      <c r="QG23" s="693"/>
      <c r="QH23" s="693"/>
      <c r="QI23" s="693"/>
      <c r="QJ23" s="693"/>
      <c r="QK23" s="693"/>
      <c r="QL23" s="693"/>
      <c r="QM23" s="693"/>
      <c r="QN23" s="693"/>
      <c r="QO23" s="693"/>
      <c r="QP23" s="693"/>
      <c r="QQ23" s="693"/>
      <c r="QR23" s="693"/>
      <c r="QS23" s="693"/>
      <c r="QT23" s="693"/>
      <c r="QU23" s="693"/>
      <c r="QV23" s="693"/>
      <c r="QW23" s="693"/>
      <c r="QX23" s="693"/>
      <c r="QY23" s="693"/>
      <c r="QZ23" s="693"/>
      <c r="RA23" s="693"/>
      <c r="RB23" s="693"/>
      <c r="RC23" s="693"/>
      <c r="RD23" s="693"/>
      <c r="RE23" s="693"/>
      <c r="RF23" s="693"/>
      <c r="RG23" s="693"/>
      <c r="RH23" s="693"/>
      <c r="RI23" s="693"/>
      <c r="RJ23" s="693"/>
      <c r="RK23" s="693"/>
      <c r="RL23" s="693"/>
      <c r="RM23" s="693"/>
      <c r="RN23" s="693"/>
      <c r="RO23" s="693"/>
      <c r="RP23" s="693"/>
      <c r="RQ23" s="693"/>
      <c r="RR23" s="693"/>
      <c r="RS23" s="693"/>
      <c r="RT23" s="693"/>
      <c r="RU23" s="693"/>
      <c r="RV23" s="693"/>
      <c r="RW23" s="693"/>
      <c r="RX23" s="693"/>
      <c r="RY23" s="693"/>
      <c r="RZ23" s="693"/>
      <c r="SA23" s="693"/>
      <c r="SB23" s="693"/>
      <c r="SC23" s="693"/>
      <c r="SD23" s="693"/>
      <c r="SE23" s="693"/>
      <c r="SF23" s="693"/>
      <c r="SG23" s="693"/>
      <c r="SH23" s="693"/>
      <c r="SI23" s="693"/>
      <c r="SJ23" s="693"/>
      <c r="SK23" s="693"/>
      <c r="SL23" s="693"/>
      <c r="SM23" s="693"/>
      <c r="SN23" s="693"/>
      <c r="SO23" s="693"/>
      <c r="SP23" s="693"/>
      <c r="SQ23" s="693"/>
      <c r="SR23" s="693"/>
      <c r="SS23" s="693"/>
      <c r="ST23" s="693"/>
      <c r="SU23" s="693"/>
      <c r="SV23" s="693"/>
      <c r="SW23" s="693"/>
      <c r="SX23" s="693"/>
      <c r="SY23" s="693"/>
      <c r="SZ23" s="693"/>
      <c r="TA23" s="693"/>
      <c r="TB23" s="693"/>
      <c r="TC23" s="693"/>
      <c r="TD23" s="693"/>
      <c r="TE23" s="693"/>
      <c r="TF23" s="693"/>
      <c r="TG23" s="693"/>
      <c r="TH23" s="693"/>
      <c r="TI23" s="693"/>
      <c r="TJ23" s="693"/>
      <c r="TK23" s="693"/>
      <c r="TL23" s="693"/>
      <c r="TM23" s="693"/>
      <c r="TN23" s="693"/>
      <c r="TO23" s="693"/>
      <c r="TP23" s="693"/>
      <c r="TQ23" s="693"/>
      <c r="TR23" s="693"/>
      <c r="TS23" s="693"/>
      <c r="TT23" s="693"/>
      <c r="TU23" s="693"/>
      <c r="TV23" s="693"/>
      <c r="TW23" s="693"/>
      <c r="TX23" s="693"/>
      <c r="TY23" s="693"/>
      <c r="TZ23" s="693"/>
      <c r="UA23" s="693"/>
      <c r="UB23" s="693"/>
      <c r="UC23" s="693"/>
      <c r="UD23" s="693"/>
      <c r="UE23" s="693"/>
      <c r="UF23" s="693"/>
      <c r="UG23" s="693"/>
      <c r="UH23" s="693"/>
      <c r="UI23" s="693"/>
      <c r="UJ23" s="693"/>
      <c r="UK23" s="693"/>
      <c r="UL23" s="693"/>
      <c r="UM23" s="693"/>
      <c r="UN23" s="693"/>
      <c r="UO23" s="693"/>
      <c r="UP23" s="693"/>
      <c r="UQ23" s="693"/>
      <c r="UR23" s="693"/>
      <c r="US23" s="693"/>
      <c r="UT23" s="693"/>
      <c r="UU23" s="693"/>
      <c r="UV23" s="693"/>
      <c r="UW23" s="693"/>
      <c r="UX23" s="693"/>
      <c r="UY23" s="693"/>
      <c r="UZ23" s="693"/>
      <c r="VA23" s="693"/>
      <c r="VB23" s="693"/>
      <c r="VC23" s="693"/>
      <c r="VD23" s="693"/>
      <c r="VE23" s="693"/>
      <c r="VF23" s="693"/>
      <c r="VG23" s="693"/>
      <c r="VH23" s="693"/>
      <c r="VI23" s="693"/>
      <c r="VJ23" s="693"/>
      <c r="VK23" s="693"/>
      <c r="VL23" s="693"/>
      <c r="VM23" s="693"/>
      <c r="VN23" s="693"/>
      <c r="VO23" s="693"/>
      <c r="VP23" s="693"/>
      <c r="VQ23" s="693"/>
      <c r="VR23" s="693"/>
      <c r="VS23" s="693"/>
      <c r="VT23" s="693"/>
      <c r="VU23" s="693"/>
      <c r="VV23" s="693"/>
      <c r="VW23" s="693"/>
      <c r="VX23" s="693"/>
      <c r="VY23" s="693"/>
      <c r="VZ23" s="693"/>
      <c r="WA23" s="693"/>
      <c r="WB23" s="693"/>
      <c r="WC23" s="693"/>
      <c r="WD23" s="693"/>
      <c r="WE23" s="693"/>
      <c r="WF23" s="693"/>
      <c r="WG23" s="693"/>
      <c r="WH23" s="693"/>
      <c r="WI23" s="693"/>
      <c r="WJ23" s="693"/>
      <c r="WK23" s="693"/>
      <c r="WL23" s="693"/>
      <c r="WM23" s="693"/>
      <c r="WN23" s="693"/>
      <c r="WO23" s="693"/>
      <c r="WP23" s="693"/>
      <c r="WQ23" s="693"/>
      <c r="WR23" s="693"/>
      <c r="WS23" s="693"/>
      <c r="WT23" s="693"/>
      <c r="WU23" s="693"/>
      <c r="WV23" s="693"/>
      <c r="WW23" s="693"/>
      <c r="WX23" s="693"/>
      <c r="WY23" s="693"/>
      <c r="WZ23" s="693"/>
      <c r="XA23" s="693"/>
      <c r="XB23" s="693"/>
      <c r="XC23" s="693"/>
      <c r="XD23" s="693"/>
      <c r="XE23" s="693"/>
      <c r="XF23" s="693"/>
      <c r="XG23" s="693"/>
      <c r="XH23" s="693"/>
      <c r="XI23" s="693"/>
      <c r="XJ23" s="693"/>
      <c r="XK23" s="693"/>
      <c r="XL23" s="693"/>
      <c r="XM23" s="693"/>
      <c r="XN23" s="693"/>
      <c r="XO23" s="693"/>
      <c r="XP23" s="693"/>
      <c r="XQ23" s="693"/>
      <c r="XR23" s="693"/>
      <c r="XS23" s="693"/>
      <c r="XT23" s="693"/>
      <c r="XU23" s="693"/>
      <c r="XV23" s="693"/>
      <c r="XW23" s="693"/>
      <c r="XX23" s="693"/>
      <c r="XY23" s="693"/>
      <c r="XZ23" s="693"/>
      <c r="YA23" s="693"/>
      <c r="YB23" s="693"/>
      <c r="YC23" s="693"/>
      <c r="YD23" s="693"/>
      <c r="YE23" s="693"/>
      <c r="YF23" s="693"/>
      <c r="YG23" s="693"/>
      <c r="YH23" s="693"/>
      <c r="YI23" s="693"/>
      <c r="YJ23" s="693"/>
      <c r="YK23" s="693"/>
      <c r="YL23" s="693"/>
      <c r="YM23" s="693"/>
      <c r="YN23" s="693"/>
      <c r="YO23" s="693"/>
      <c r="YP23" s="693"/>
      <c r="YQ23" s="693"/>
      <c r="YR23" s="693"/>
      <c r="YS23" s="693"/>
      <c r="YT23" s="693"/>
      <c r="YU23" s="693"/>
      <c r="YV23" s="693"/>
      <c r="YW23" s="693"/>
      <c r="YX23" s="693"/>
      <c r="YY23" s="693"/>
      <c r="YZ23" s="693"/>
      <c r="ZA23" s="693"/>
      <c r="ZB23" s="693"/>
      <c r="ZC23" s="693"/>
      <c r="ZD23" s="693"/>
      <c r="ZE23" s="693"/>
      <c r="ZF23" s="693"/>
      <c r="ZG23" s="693"/>
      <c r="ZH23" s="693"/>
      <c r="ZI23" s="693"/>
      <c r="ZJ23" s="693"/>
      <c r="ZK23" s="693"/>
      <c r="ZL23" s="693"/>
      <c r="ZM23" s="693"/>
      <c r="ZN23" s="693"/>
      <c r="ZO23" s="693"/>
      <c r="ZP23" s="693"/>
      <c r="ZQ23" s="693"/>
      <c r="ZR23" s="699"/>
      <c r="ZS23" s="699"/>
      <c r="ZT23" s="699"/>
      <c r="ZU23" s="699"/>
      <c r="ZV23" s="699"/>
      <c r="ZW23" s="699"/>
      <c r="ZX23" s="699"/>
      <c r="ZY23" s="699"/>
      <c r="ZZ23" s="699"/>
      <c r="AAA23" s="699"/>
      <c r="AAB23" s="699"/>
      <c r="AAC23" s="699"/>
      <c r="AAD23" s="693"/>
      <c r="AAE23" s="693"/>
      <c r="AAF23" s="693"/>
      <c r="AAG23" s="693"/>
      <c r="AAH23" s="693"/>
      <c r="AAI23" s="693"/>
      <c r="AAJ23" s="693"/>
      <c r="AAK23" s="693"/>
      <c r="AAL23" s="693"/>
      <c r="AAM23" s="693"/>
      <c r="AAN23" s="693"/>
      <c r="AAO23" s="693"/>
      <c r="AAP23" s="693"/>
      <c r="AAQ23" s="693"/>
      <c r="AAR23" s="693"/>
      <c r="AAS23" s="693"/>
      <c r="AAT23" s="693"/>
      <c r="AAU23" s="693"/>
      <c r="AAV23" s="693"/>
      <c r="AAW23" s="693"/>
      <c r="AAX23" s="693"/>
      <c r="AAY23" s="693"/>
      <c r="AAZ23" s="693"/>
      <c r="ABA23" s="693"/>
      <c r="ABB23" s="693"/>
      <c r="ABC23" s="693"/>
      <c r="ABD23" s="693"/>
      <c r="ABE23" s="693"/>
      <c r="ABF23" s="693"/>
      <c r="ABG23" s="693"/>
      <c r="ABH23" s="693"/>
      <c r="ABI23" s="693"/>
      <c r="ABJ23" s="693"/>
      <c r="ABK23" s="693"/>
      <c r="ABL23" s="693"/>
      <c r="ABM23" s="693"/>
      <c r="ABN23" s="693"/>
      <c r="ABO23" s="693"/>
      <c r="ABP23" s="693"/>
      <c r="ABQ23" s="693"/>
      <c r="ABR23" s="693"/>
      <c r="ABS23" s="693"/>
      <c r="ABT23" s="693"/>
      <c r="ABU23" s="693"/>
      <c r="ABV23" s="693"/>
      <c r="ABW23" s="693"/>
      <c r="ABX23" s="693"/>
      <c r="ABY23" s="693"/>
      <c r="ABZ23" s="693"/>
      <c r="ACA23" s="693"/>
      <c r="ACB23" s="693"/>
      <c r="ACC23" s="693"/>
      <c r="ACD23" s="693"/>
      <c r="ACE23" s="693"/>
      <c r="ACF23" s="693"/>
      <c r="ACG23" s="693"/>
      <c r="ACH23" s="693"/>
      <c r="ACI23" s="693"/>
      <c r="ACJ23" s="693"/>
      <c r="ACK23" s="693"/>
      <c r="ACL23" s="693"/>
      <c r="ACM23" s="693"/>
      <c r="ACN23" s="693"/>
      <c r="ACO23" s="693"/>
      <c r="ACP23" s="693"/>
      <c r="ACQ23" s="693"/>
      <c r="ACR23" s="693"/>
      <c r="ACS23" s="693"/>
      <c r="ACT23" s="693"/>
      <c r="ACU23" s="693"/>
      <c r="ACV23" s="693"/>
      <c r="ACW23" s="693"/>
      <c r="ACX23" s="693"/>
      <c r="ACY23" s="693"/>
      <c r="ACZ23" s="693"/>
      <c r="ADA23" s="693"/>
      <c r="ADB23" s="693"/>
      <c r="ADC23" s="693"/>
      <c r="ADD23" s="693"/>
      <c r="ADE23" s="693"/>
      <c r="ADF23" s="693"/>
      <c r="ADG23" s="693"/>
      <c r="ADH23" s="693"/>
      <c r="ADI23" s="693"/>
      <c r="ADJ23" s="693"/>
      <c r="ADK23" s="693"/>
      <c r="ADL23" s="693"/>
      <c r="ADM23" s="693"/>
      <c r="ADN23" s="693"/>
      <c r="ADO23" s="693"/>
      <c r="ADP23" s="693"/>
      <c r="ADQ23" s="693"/>
      <c r="ADR23" s="693"/>
      <c r="ADS23" s="693"/>
      <c r="ADT23" s="693"/>
      <c r="ADU23" s="693"/>
      <c r="ADV23" s="693"/>
      <c r="ADW23" s="693"/>
      <c r="ADX23" s="693"/>
      <c r="ADY23" s="693"/>
      <c r="ADZ23" s="693"/>
      <c r="AEA23" s="693"/>
      <c r="AEB23" s="693"/>
      <c r="AEC23" s="693"/>
      <c r="AED23" s="693"/>
      <c r="AEE23" s="693"/>
      <c r="AEF23" s="693"/>
      <c r="AEG23" s="693"/>
      <c r="AEH23" s="693"/>
      <c r="AEI23" s="693"/>
      <c r="AEJ23" s="693"/>
      <c r="AEK23" s="693"/>
      <c r="AEL23" s="693"/>
      <c r="AEM23" s="693"/>
      <c r="AEN23" s="693"/>
      <c r="AEO23" s="693"/>
      <c r="AEP23" s="693"/>
      <c r="AEQ23" s="693"/>
      <c r="AER23" s="693"/>
      <c r="AES23" s="693"/>
      <c r="AET23" s="693"/>
      <c r="AEU23" s="693"/>
      <c r="AEV23" s="693"/>
      <c r="AEW23" s="693"/>
      <c r="AEX23" s="693"/>
      <c r="AEY23" s="693"/>
      <c r="AEZ23" s="693"/>
      <c r="AFA23" s="693"/>
      <c r="AFB23" s="693"/>
      <c r="AFC23" s="693"/>
      <c r="AFD23" s="693"/>
      <c r="AFE23" s="693"/>
      <c r="AFF23" s="693"/>
      <c r="AFG23" s="693"/>
      <c r="AFH23" s="693"/>
      <c r="AFI23" s="693"/>
      <c r="AFJ23" s="693"/>
      <c r="AFK23" s="693"/>
      <c r="AFL23" s="693"/>
      <c r="AFM23" s="693"/>
      <c r="AFN23" s="693"/>
      <c r="AFO23" s="693"/>
      <c r="AFP23" s="693"/>
      <c r="AFQ23" s="693"/>
      <c r="AFR23" s="693"/>
      <c r="AFS23" s="693"/>
      <c r="AFT23" s="693"/>
      <c r="AFU23" s="693"/>
      <c r="AFV23" s="693"/>
      <c r="AFW23" s="693"/>
      <c r="AFX23" s="693"/>
      <c r="AFY23" s="693"/>
      <c r="AFZ23" s="693"/>
      <c r="AGA23" s="693"/>
      <c r="AGB23" s="693"/>
      <c r="AGC23" s="693"/>
      <c r="AGD23" s="693"/>
      <c r="AGE23" s="693"/>
      <c r="AGF23" s="693"/>
      <c r="AGG23" s="693"/>
      <c r="AGH23" s="693"/>
      <c r="AGI23" s="693"/>
      <c r="AGJ23" s="693"/>
      <c r="AGK23" s="693"/>
      <c r="AGL23" s="693"/>
      <c r="AGM23" s="693"/>
      <c r="AGN23" s="693"/>
      <c r="AGO23" s="693"/>
      <c r="AGP23" s="693"/>
      <c r="AGQ23" s="693"/>
      <c r="AGR23" s="693"/>
      <c r="AGS23" s="693"/>
      <c r="AGT23" s="693"/>
      <c r="AGU23" s="693"/>
      <c r="AGV23" s="693"/>
      <c r="AGW23" s="693"/>
      <c r="AGX23" s="693"/>
      <c r="AGY23" s="693"/>
      <c r="AGZ23" s="693"/>
      <c r="AHA23" s="693"/>
      <c r="AHB23" s="693"/>
      <c r="AHC23" s="693"/>
      <c r="AHD23" s="693"/>
      <c r="AHE23" s="693"/>
      <c r="AHF23" s="693"/>
      <c r="AHG23" s="693"/>
      <c r="AHH23" s="693"/>
      <c r="AHI23" s="693"/>
      <c r="AHJ23" s="693"/>
      <c r="AHK23" s="693"/>
      <c r="AHL23" s="693"/>
      <c r="AHM23" s="693"/>
      <c r="AHN23" s="693"/>
      <c r="AHO23" s="693"/>
      <c r="AHP23" s="693"/>
      <c r="AHQ23" s="693"/>
      <c r="AHR23" s="693"/>
      <c r="AHS23" s="693"/>
      <c r="AHT23" s="693"/>
      <c r="AHU23" s="693"/>
      <c r="AHV23" s="693"/>
      <c r="AHW23" s="693"/>
      <c r="AHX23" s="693"/>
      <c r="AHY23" s="693"/>
      <c r="AHZ23" s="693"/>
      <c r="AIA23" s="693"/>
      <c r="AIB23" s="693"/>
      <c r="AIC23" s="693"/>
      <c r="AID23" s="693"/>
      <c r="AIE23" s="693"/>
      <c r="AIF23" s="693"/>
      <c r="AIG23" s="693"/>
      <c r="AIH23" s="693"/>
      <c r="AII23" s="693"/>
      <c r="AIJ23" s="693"/>
      <c r="AIK23" s="693"/>
      <c r="AIL23" s="693"/>
      <c r="AIM23" s="693"/>
      <c r="AIN23" s="693"/>
      <c r="AIO23" s="693"/>
      <c r="AIP23" s="693"/>
      <c r="AIQ23" s="693"/>
      <c r="AIR23" s="693"/>
      <c r="AIS23" s="693"/>
      <c r="AIT23" s="693"/>
      <c r="AIU23" s="693"/>
      <c r="AIV23" s="693"/>
      <c r="AIW23" s="693"/>
      <c r="AIX23" s="693"/>
      <c r="AIY23" s="693"/>
      <c r="AIZ23" s="693"/>
      <c r="AJA23" s="693"/>
      <c r="AJB23" s="693"/>
      <c r="AJC23" s="693"/>
      <c r="AJD23" s="693"/>
      <c r="AJE23" s="693"/>
      <c r="AJF23" s="693"/>
      <c r="AJG23" s="693"/>
      <c r="AJH23" s="693"/>
      <c r="AJI23" s="693"/>
      <c r="AJJ23" s="693"/>
      <c r="AJK23" s="693"/>
      <c r="AJL23" s="693"/>
      <c r="AJM23" s="693"/>
      <c r="AJN23" s="693"/>
      <c r="AJO23" s="693"/>
      <c r="AJP23" s="693"/>
      <c r="AJQ23" s="693"/>
      <c r="AJR23" s="693"/>
      <c r="AJS23" s="693"/>
      <c r="AJT23" s="693"/>
      <c r="AJU23" s="693"/>
      <c r="AJV23" s="693"/>
      <c r="AJW23" s="693"/>
      <c r="AJX23" s="693"/>
      <c r="AJY23" s="693"/>
      <c r="AJZ23" s="693"/>
      <c r="AKA23" s="693"/>
      <c r="AKB23" s="693"/>
      <c r="AKC23" s="693"/>
      <c r="AKD23" s="693"/>
      <c r="AKE23" s="693"/>
      <c r="AKF23" s="693"/>
      <c r="AKG23" s="693"/>
      <c r="AKH23" s="693"/>
      <c r="AKI23" s="693"/>
      <c r="AKJ23" s="693"/>
      <c r="AKK23" s="693"/>
      <c r="AKL23" s="693"/>
      <c r="AKM23" s="693"/>
      <c r="AKN23" s="693"/>
      <c r="AKO23" s="693"/>
      <c r="AKP23" s="693"/>
      <c r="AKQ23" s="693"/>
      <c r="AKR23" s="693"/>
      <c r="AKS23" s="693"/>
      <c r="AKT23" s="693"/>
      <c r="AKU23" s="693"/>
      <c r="AKV23" s="693"/>
      <c r="AKW23" s="693"/>
      <c r="AKX23" s="693"/>
      <c r="AKY23" s="693"/>
      <c r="AKZ23" s="693"/>
      <c r="ALA23" s="693"/>
      <c r="ALB23" s="693"/>
      <c r="ALC23" s="693"/>
      <c r="ALD23" s="693"/>
      <c r="ALE23" s="693"/>
      <c r="ALF23" s="693"/>
      <c r="ALG23" s="693"/>
      <c r="ALH23" s="693"/>
      <c r="ALI23" s="693"/>
      <c r="ALJ23" s="693"/>
      <c r="ALK23" s="693"/>
      <c r="ALL23" s="693"/>
      <c r="ALM23" s="693"/>
      <c r="ALN23" s="693"/>
      <c r="ALO23" s="693"/>
      <c r="ALP23" s="693"/>
      <c r="ALQ23" s="693"/>
      <c r="ALR23" s="693"/>
      <c r="ALS23" s="693"/>
      <c r="ALT23" s="693"/>
      <c r="ALU23" s="693"/>
      <c r="ALV23" s="693"/>
      <c r="ALW23" s="693"/>
      <c r="ALX23" s="693"/>
      <c r="ALY23" s="693"/>
      <c r="ALZ23" s="693"/>
      <c r="AMA23" s="693"/>
      <c r="AMB23" s="693"/>
      <c r="AMC23" s="693"/>
      <c r="AMD23" s="693"/>
      <c r="AME23" s="693"/>
      <c r="AMF23" s="693"/>
      <c r="AMG23" s="693"/>
      <c r="AMH23" s="693"/>
      <c r="AMI23" s="693"/>
      <c r="AMJ23" s="693"/>
      <c r="AMK23" s="693"/>
      <c r="AML23" s="693"/>
      <c r="AMM23" s="693"/>
      <c r="AMN23" s="693"/>
      <c r="AMO23" s="693"/>
      <c r="AMP23" s="693"/>
      <c r="AMQ23" s="693"/>
      <c r="AMR23" s="693"/>
      <c r="AMS23" s="693"/>
      <c r="AMT23" s="693"/>
      <c r="AMU23" s="693"/>
      <c r="AMV23" s="693"/>
      <c r="AMW23" s="693"/>
      <c r="AMX23" s="693"/>
      <c r="AMY23" s="693"/>
      <c r="AMZ23" s="693"/>
      <c r="ANA23" s="693"/>
      <c r="ANB23" s="693"/>
      <c r="ANC23" s="693"/>
      <c r="AND23" s="693"/>
      <c r="ANE23" s="693"/>
      <c r="ANF23" s="693"/>
      <c r="ANG23" s="693"/>
      <c r="ANH23" s="693"/>
      <c r="ANI23" s="693"/>
      <c r="ANJ23" s="693"/>
      <c r="ANK23" s="693"/>
      <c r="ANL23" s="693"/>
      <c r="ANM23" s="693"/>
      <c r="ANN23" s="693"/>
      <c r="ANO23" s="693"/>
      <c r="ANP23" s="693"/>
      <c r="ANQ23" s="693"/>
      <c r="ANR23" s="693"/>
      <c r="ANS23" s="693"/>
      <c r="ANT23" s="693"/>
      <c r="ANU23" s="693"/>
      <c r="ANV23" s="693"/>
      <c r="ANW23" s="693"/>
      <c r="ANX23" s="693"/>
      <c r="ANY23" s="693"/>
      <c r="ANZ23" s="693"/>
      <c r="AOA23" s="693"/>
      <c r="AOB23" s="693"/>
      <c r="AOC23" s="693"/>
      <c r="AOD23" s="693"/>
      <c r="AOE23" s="693"/>
      <c r="AOF23" s="693"/>
      <c r="AOG23" s="693"/>
      <c r="AOH23" s="693"/>
      <c r="AOI23" s="693"/>
      <c r="AOJ23" s="693"/>
      <c r="AOK23" s="693"/>
      <c r="AOL23" s="693"/>
      <c r="AOM23" s="693"/>
      <c r="AON23" s="693"/>
      <c r="AOO23" s="693"/>
      <c r="AOP23" s="693"/>
      <c r="AOQ23" s="693"/>
      <c r="AOR23" s="693"/>
      <c r="AOS23" s="693"/>
      <c r="AOT23" s="693"/>
      <c r="AOU23" s="693"/>
      <c r="AOV23" s="693"/>
      <c r="AOW23" s="693"/>
      <c r="AOX23" s="693"/>
      <c r="AOY23" s="693"/>
      <c r="AOZ23" s="693"/>
      <c r="APA23" s="693"/>
      <c r="APB23" s="693"/>
      <c r="APC23" s="693"/>
      <c r="APD23" s="693"/>
      <c r="APE23" s="693"/>
      <c r="APF23" s="693"/>
      <c r="APG23" s="693"/>
      <c r="APH23" s="693"/>
      <c r="API23" s="693"/>
      <c r="APJ23" s="693"/>
      <c r="APK23" s="693"/>
      <c r="APL23" s="693"/>
      <c r="APM23" s="693"/>
      <c r="APN23" s="693"/>
      <c r="APO23" s="693"/>
      <c r="APP23" s="693"/>
      <c r="APQ23" s="693"/>
      <c r="APR23" s="693"/>
      <c r="APS23" s="693"/>
      <c r="APT23" s="693"/>
      <c r="APU23" s="693"/>
      <c r="APV23" s="693"/>
      <c r="APW23" s="693"/>
      <c r="APX23" s="693"/>
      <c r="APY23" s="693"/>
      <c r="APZ23" s="693"/>
      <c r="AQA23" s="693"/>
      <c r="AQB23" s="693"/>
      <c r="AQC23" s="693"/>
      <c r="AQD23" s="693"/>
      <c r="AQE23" s="693"/>
      <c r="AQF23" s="693"/>
      <c r="AQG23" s="693"/>
      <c r="AQH23" s="693"/>
      <c r="AQI23" s="693"/>
      <c r="AQJ23" s="693"/>
      <c r="AQK23" s="693"/>
      <c r="AQL23" s="693"/>
      <c r="AQM23" s="693"/>
      <c r="AQN23" s="693"/>
      <c r="AQO23" s="693"/>
      <c r="AQP23" s="693"/>
      <c r="AQQ23" s="693"/>
      <c r="AQR23" s="693"/>
      <c r="AQS23" s="693"/>
      <c r="AQT23" s="693"/>
      <c r="AQU23" s="693"/>
      <c r="AQV23" s="693"/>
      <c r="AQW23" s="693"/>
      <c r="AQX23" s="693"/>
      <c r="AQY23" s="693"/>
      <c r="AQZ23" s="693"/>
      <c r="ARA23" s="693"/>
      <c r="ARB23" s="693"/>
      <c r="ARC23" s="693"/>
      <c r="ARD23" s="693"/>
      <c r="ARE23" s="693"/>
      <c r="ARF23" s="693"/>
      <c r="ARG23" s="693"/>
      <c r="ARH23" s="693"/>
      <c r="ARI23" s="693"/>
      <c r="ARJ23" s="693"/>
      <c r="ARK23" s="693"/>
      <c r="ARL23" s="693"/>
      <c r="ARM23" s="693"/>
      <c r="ARN23" s="693"/>
      <c r="ARO23" s="693"/>
      <c r="ARP23" s="693"/>
      <c r="ARQ23" s="693"/>
      <c r="ARR23" s="693"/>
      <c r="ARS23" s="693"/>
      <c r="ART23" s="693"/>
      <c r="ARU23" s="693"/>
      <c r="ARV23" s="693"/>
      <c r="ARW23" s="693"/>
      <c r="ARX23" s="693"/>
      <c r="ARY23" s="693"/>
      <c r="ARZ23" s="693"/>
      <c r="ASA23" s="693"/>
      <c r="ASB23" s="693"/>
      <c r="ASC23" s="693"/>
      <c r="ASD23" s="693"/>
      <c r="ASE23" s="693"/>
      <c r="ASF23" s="693"/>
      <c r="ASG23" s="693"/>
      <c r="ASH23" s="693"/>
      <c r="ASI23" s="693"/>
      <c r="ASJ23" s="693"/>
      <c r="ASK23" s="693"/>
      <c r="ASL23" s="693"/>
      <c r="ASM23" s="693"/>
      <c r="ASN23" s="693"/>
      <c r="ASO23" s="693"/>
      <c r="ASP23" s="693"/>
      <c r="ASQ23" s="693"/>
      <c r="ASR23" s="693"/>
      <c r="ASS23" s="693"/>
      <c r="AST23" s="693"/>
      <c r="ASU23" s="693"/>
      <c r="ASV23" s="693"/>
      <c r="ASW23" s="693"/>
      <c r="ASX23" s="693"/>
      <c r="ASY23" s="693"/>
      <c r="ASZ23" s="693"/>
      <c r="ATA23" s="693"/>
      <c r="ATB23" s="693"/>
      <c r="ATC23" s="693"/>
      <c r="ATD23" s="693"/>
      <c r="ATE23" s="693"/>
      <c r="ATF23" s="693"/>
      <c r="ATG23" s="693"/>
      <c r="ATH23" s="693"/>
      <c r="ATI23" s="693"/>
      <c r="ATJ23" s="693"/>
      <c r="ATK23" s="693"/>
      <c r="ATL23" s="693"/>
      <c r="ATM23" s="693"/>
      <c r="ATN23" s="693"/>
      <c r="ATO23" s="693"/>
      <c r="ATP23" s="693"/>
      <c r="ATQ23" s="693"/>
      <c r="ATR23" s="693"/>
      <c r="ATS23" s="693"/>
      <c r="ATT23" s="693"/>
      <c r="ATU23" s="693"/>
      <c r="ATV23" s="693"/>
      <c r="ATW23" s="693"/>
      <c r="ATX23" s="693"/>
      <c r="ATY23" s="693"/>
      <c r="ATZ23" s="693"/>
      <c r="AUA23" s="693"/>
      <c r="AUB23" s="693"/>
      <c r="AUC23" s="693"/>
      <c r="AUD23" s="693"/>
      <c r="AUE23" s="693"/>
      <c r="AUF23" s="693"/>
      <c r="AUG23" s="693"/>
      <c r="AUH23" s="693"/>
      <c r="AUI23" s="693"/>
      <c r="AUJ23" s="693"/>
      <c r="AUK23" s="693"/>
      <c r="AUL23" s="693"/>
      <c r="AUM23" s="693"/>
      <c r="AUN23" s="693"/>
      <c r="AUO23" s="693"/>
      <c r="AUP23" s="693"/>
      <c r="AUQ23" s="693"/>
      <c r="AUR23" s="693"/>
      <c r="AUS23" s="693"/>
      <c r="AUT23" s="693"/>
      <c r="AUU23" s="693"/>
      <c r="AUV23" s="693"/>
      <c r="AUW23" s="693"/>
      <c r="AUX23" s="693"/>
      <c r="AUY23" s="693"/>
      <c r="AUZ23" s="693"/>
      <c r="AVA23" s="693"/>
      <c r="AVB23" s="693"/>
      <c r="AVC23" s="693"/>
      <c r="AVD23" s="693"/>
      <c r="AVE23" s="693"/>
      <c r="AVF23" s="693"/>
      <c r="AVG23" s="693"/>
      <c r="AVH23" s="693"/>
      <c r="AVI23" s="693"/>
      <c r="AVJ23" s="693"/>
      <c r="AVK23" s="693"/>
      <c r="AVL23" s="693"/>
      <c r="AVM23" s="693"/>
      <c r="AVN23" s="693"/>
      <c r="AVO23" s="693"/>
      <c r="AVP23" s="693"/>
      <c r="AVQ23" s="693"/>
      <c r="AVR23" s="693"/>
      <c r="AVS23" s="693"/>
      <c r="AVT23" s="693"/>
      <c r="AVU23" s="693"/>
      <c r="AVV23" s="693"/>
      <c r="AVW23" s="693"/>
      <c r="AVX23" s="693"/>
      <c r="AVY23" s="693"/>
      <c r="AVZ23" s="693"/>
      <c r="AWA23" s="693"/>
      <c r="AWB23" s="693"/>
      <c r="AWC23" s="693"/>
      <c r="AWD23" s="693"/>
      <c r="AWE23" s="693"/>
      <c r="AWF23" s="693"/>
      <c r="AWG23" s="693"/>
      <c r="AWH23" s="693"/>
      <c r="AWI23" s="693"/>
      <c r="AWJ23" s="693"/>
      <c r="AWK23" s="693"/>
      <c r="AWL23" s="693"/>
      <c r="AWM23" s="693"/>
      <c r="AWN23" s="693"/>
      <c r="AWO23" s="693"/>
      <c r="AWP23" s="693"/>
      <c r="AWQ23" s="693"/>
      <c r="AWR23" s="693"/>
      <c r="AWS23" s="693"/>
      <c r="AWT23" s="693"/>
      <c r="AWU23" s="693"/>
      <c r="AWV23" s="693"/>
      <c r="AWW23" s="693"/>
      <c r="AWX23" s="693"/>
      <c r="AWY23" s="693"/>
      <c r="AWZ23" s="693"/>
      <c r="AXA23" s="693"/>
      <c r="AXB23" s="693"/>
      <c r="AXC23" s="693"/>
      <c r="AXD23" s="693"/>
      <c r="AXE23" s="693"/>
      <c r="AXF23" s="693"/>
      <c r="AXG23" s="693"/>
      <c r="AXH23" s="693"/>
      <c r="AXI23" s="693"/>
      <c r="AXJ23" s="693"/>
      <c r="AXK23" s="693"/>
      <c r="AXL23" s="693"/>
      <c r="AXM23" s="693"/>
      <c r="AXN23" s="693"/>
      <c r="AXO23" s="693"/>
      <c r="AXP23" s="693"/>
      <c r="AXQ23" s="693"/>
      <c r="AXR23" s="693"/>
      <c r="AXS23" s="693"/>
      <c r="AXT23" s="693"/>
      <c r="AXU23" s="693"/>
      <c r="AXV23" s="693"/>
      <c r="AXW23" s="693"/>
      <c r="AXX23" s="693"/>
      <c r="AXY23" s="693"/>
      <c r="AXZ23" s="693"/>
      <c r="AYA23" s="693"/>
      <c r="AYB23" s="693"/>
      <c r="AYC23" s="693"/>
      <c r="AYD23" s="693"/>
      <c r="AYE23" s="693"/>
      <c r="AYF23" s="693"/>
      <c r="AYG23" s="693"/>
      <c r="AYH23" s="693"/>
      <c r="AYI23" s="693"/>
      <c r="AYJ23" s="693"/>
      <c r="AYK23" s="693"/>
      <c r="AYL23" s="693"/>
      <c r="AYM23" s="693"/>
      <c r="AYN23" s="693"/>
      <c r="AYO23" s="693"/>
      <c r="AYP23" s="693"/>
      <c r="AYQ23" s="693"/>
      <c r="AYR23" s="693"/>
      <c r="AYS23" s="693"/>
      <c r="AYT23" s="693"/>
      <c r="AYU23" s="693"/>
      <c r="AYV23" s="693"/>
      <c r="AYW23" s="693"/>
      <c r="AYX23" s="693"/>
      <c r="AYY23" s="693"/>
      <c r="AYZ23" s="693"/>
      <c r="AZA23" s="693"/>
      <c r="AZB23" s="693"/>
      <c r="AZC23" s="693"/>
      <c r="AZD23" s="693"/>
      <c r="AZE23" s="693"/>
      <c r="AZF23" s="693"/>
      <c r="AZG23" s="693"/>
      <c r="AZH23" s="693"/>
      <c r="AZI23" s="693"/>
      <c r="AZJ23" s="693"/>
      <c r="AZK23" s="693"/>
      <c r="AZL23" s="693"/>
      <c r="AZM23" s="693"/>
      <c r="AZN23" s="693"/>
      <c r="AZO23" s="693"/>
      <c r="AZP23" s="693"/>
      <c r="AZQ23" s="693"/>
      <c r="AZR23" s="693"/>
      <c r="AZS23" s="693"/>
      <c r="AZT23" s="693"/>
      <c r="AZU23" s="693"/>
      <c r="AZV23" s="693"/>
      <c r="AZW23" s="693"/>
      <c r="AZX23" s="693"/>
      <c r="AZY23" s="693"/>
      <c r="AZZ23" s="693"/>
      <c r="BAA23" s="693"/>
      <c r="BAB23" s="693"/>
      <c r="BAC23" s="693"/>
      <c r="BAD23" s="693"/>
      <c r="BAE23" s="693"/>
      <c r="BAF23" s="693"/>
      <c r="BAG23" s="693"/>
      <c r="BAH23" s="693"/>
      <c r="BAI23" s="693"/>
      <c r="BAJ23" s="693"/>
      <c r="BAK23" s="693"/>
      <c r="BAL23" s="693"/>
      <c r="BAM23" s="693"/>
      <c r="BAN23" s="693"/>
      <c r="BAO23" s="693"/>
      <c r="BAP23" s="693"/>
      <c r="BAQ23" s="693"/>
      <c r="BAR23" s="693"/>
      <c r="BAS23" s="693"/>
      <c r="BAT23" s="693"/>
      <c r="BAU23" s="693"/>
      <c r="BAV23" s="693"/>
      <c r="BAW23" s="693"/>
      <c r="BAX23" s="693"/>
      <c r="BAY23" s="693"/>
      <c r="BAZ23" s="693"/>
      <c r="BBA23" s="693"/>
      <c r="BBB23" s="693"/>
      <c r="BBC23" s="693"/>
      <c r="BBD23" s="693"/>
      <c r="BBE23" s="693"/>
      <c r="BBF23" s="693"/>
      <c r="BBG23" s="693"/>
      <c r="BBH23" s="693"/>
      <c r="BBI23" s="693"/>
      <c r="BBJ23" s="693"/>
      <c r="BBK23" s="693"/>
      <c r="BBL23" s="693"/>
      <c r="BBM23" s="693"/>
      <c r="BBN23" s="693"/>
      <c r="BBO23" s="693"/>
      <c r="BBP23" s="693"/>
      <c r="BBQ23" s="693"/>
      <c r="BBR23" s="693"/>
      <c r="BBS23" s="693"/>
      <c r="BBT23" s="693"/>
      <c r="BBU23" s="693"/>
      <c r="BBV23" s="693"/>
      <c r="BBW23" s="693"/>
      <c r="BBX23" s="693"/>
      <c r="BBY23" s="693"/>
      <c r="BBZ23" s="693"/>
      <c r="BCA23" s="693"/>
      <c r="BCB23" s="693"/>
      <c r="BCC23" s="693"/>
      <c r="BCD23" s="693"/>
      <c r="BCE23" s="693"/>
      <c r="BCF23" s="693"/>
      <c r="BCG23" s="693"/>
      <c r="BCH23" s="693"/>
      <c r="BCI23" s="693"/>
      <c r="BCJ23" s="693"/>
      <c r="BCK23" s="693"/>
      <c r="BCL23" s="693"/>
      <c r="BCM23" s="693"/>
      <c r="BCN23" s="693"/>
      <c r="BCO23" s="693"/>
      <c r="BCP23" s="693"/>
      <c r="BCQ23" s="693"/>
      <c r="BCR23" s="693"/>
      <c r="BCS23" s="693"/>
      <c r="BCT23" s="693"/>
      <c r="BCU23" s="693"/>
      <c r="BCV23" s="693"/>
      <c r="BCW23" s="693"/>
      <c r="BCX23" s="693"/>
      <c r="BCY23" s="693"/>
      <c r="BCZ23" s="693"/>
      <c r="BDA23" s="693"/>
      <c r="BDB23" s="693"/>
      <c r="BDC23" s="693"/>
      <c r="BDD23" s="693"/>
      <c r="BDE23" s="693"/>
      <c r="BDF23" s="693"/>
      <c r="BDG23" s="693"/>
      <c r="BDH23" s="693"/>
      <c r="BDI23" s="693"/>
      <c r="BDJ23" s="693"/>
      <c r="BDK23" s="693"/>
      <c r="BDL23" s="693"/>
      <c r="BDM23" s="693"/>
      <c r="BDN23" s="693"/>
      <c r="BDO23" s="693"/>
      <c r="BDP23" s="693"/>
      <c r="BDQ23" s="693"/>
      <c r="BDR23" s="693"/>
      <c r="BDS23" s="693"/>
      <c r="BDT23" s="693"/>
      <c r="BDU23" s="693"/>
      <c r="BDV23" s="693"/>
      <c r="BDW23" s="693"/>
      <c r="BDX23" s="693"/>
      <c r="BDY23" s="693"/>
      <c r="BDZ23" s="693"/>
      <c r="BEA23" s="693"/>
      <c r="BEB23" s="693"/>
      <c r="BEC23" s="693"/>
      <c r="BED23" s="693"/>
      <c r="BEE23" s="693"/>
      <c r="BEF23" s="693"/>
      <c r="BEG23" s="693"/>
      <c r="BEH23" s="693"/>
      <c r="BEI23" s="693"/>
      <c r="BEJ23" s="693"/>
      <c r="BEK23" s="693"/>
      <c r="BEL23" s="693"/>
      <c r="BEM23" s="693"/>
      <c r="BEN23" s="693"/>
      <c r="BEO23" s="693"/>
      <c r="BEP23" s="693"/>
      <c r="BEQ23" s="693"/>
      <c r="BER23" s="693"/>
      <c r="BES23" s="693"/>
      <c r="BET23" s="693"/>
      <c r="BEU23" s="693"/>
      <c r="BEV23" s="693"/>
      <c r="BEW23" s="693"/>
      <c r="BEX23" s="693"/>
      <c r="BEY23" s="693"/>
      <c r="BEZ23" s="693"/>
      <c r="BFA23" s="693"/>
      <c r="BFB23" s="693"/>
      <c r="BFC23" s="693"/>
      <c r="BFD23" s="693"/>
      <c r="BFE23" s="693"/>
      <c r="BFF23" s="693"/>
      <c r="BFG23" s="693"/>
      <c r="BFH23" s="693"/>
      <c r="BFI23" s="693"/>
      <c r="BFJ23" s="693"/>
      <c r="BFK23" s="693"/>
      <c r="BFL23" s="693"/>
      <c r="BFM23" s="693"/>
      <c r="BFN23" s="693"/>
      <c r="BFO23" s="693"/>
      <c r="BFP23" s="693"/>
      <c r="BFQ23" s="693"/>
      <c r="BFR23" s="693"/>
      <c r="BFS23" s="693"/>
      <c r="BFT23" s="693"/>
      <c r="BFU23" s="693"/>
      <c r="BFV23" s="693"/>
      <c r="BFW23" s="693"/>
      <c r="BFX23" s="693"/>
      <c r="BFY23" s="693"/>
      <c r="BFZ23" s="693"/>
      <c r="BGA23" s="693"/>
      <c r="BGB23" s="693"/>
      <c r="BGC23" s="693"/>
      <c r="BGD23" s="693"/>
      <c r="BGE23" s="693"/>
      <c r="BGF23" s="693"/>
      <c r="BGG23" s="693"/>
      <c r="BGH23" s="693"/>
      <c r="BGI23" s="693"/>
      <c r="BGJ23" s="693"/>
      <c r="BGK23" s="693"/>
      <c r="BGL23" s="693"/>
      <c r="BGM23" s="693"/>
      <c r="BGN23" s="693"/>
      <c r="BGO23" s="693"/>
      <c r="BGP23" s="693"/>
      <c r="BGQ23" s="693"/>
      <c r="BGR23" s="693"/>
      <c r="BGS23" s="693"/>
      <c r="BGT23" s="693"/>
      <c r="BGU23" s="693"/>
      <c r="BGV23" s="693"/>
      <c r="BGW23" s="693"/>
      <c r="BGX23" s="693"/>
      <c r="BGY23" s="693"/>
      <c r="BGZ23" s="693"/>
      <c r="BHA23" s="693"/>
      <c r="BHB23" s="693"/>
      <c r="BHC23" s="693"/>
    </row>
    <row r="24" spans="1:2357" s="683" customFormat="1" ht="24" customHeight="1">
      <c r="A24" s="925" t="s">
        <v>375</v>
      </c>
      <c r="B24" s="926"/>
      <c r="C24" s="697"/>
      <c r="D24" s="684">
        <f>+C33</f>
        <v>1</v>
      </c>
      <c r="E24" s="685"/>
      <c r="F24" s="685"/>
      <c r="G24" s="685"/>
      <c r="H24" s="685"/>
      <c r="I24" s="685"/>
      <c r="J24" s="685"/>
      <c r="K24" s="685"/>
      <c r="L24" s="685"/>
      <c r="M24" s="685"/>
      <c r="N24" s="685"/>
      <c r="O24" s="685"/>
      <c r="P24" s="685"/>
      <c r="Q24" s="685"/>
      <c r="R24" s="685"/>
      <c r="S24" s="685"/>
      <c r="T24" s="685"/>
      <c r="U24" s="685"/>
      <c r="V24" s="685"/>
      <c r="W24" s="685"/>
      <c r="X24" s="685"/>
      <c r="Y24" s="685"/>
      <c r="Z24" s="685"/>
      <c r="AA24" s="685"/>
      <c r="AB24" s="685"/>
      <c r="AC24" s="685"/>
      <c r="AD24" s="685"/>
      <c r="AE24" s="685"/>
      <c r="AF24" s="685"/>
      <c r="AG24" s="685"/>
      <c r="AH24" s="685"/>
      <c r="AI24" s="685"/>
      <c r="AJ24" s="685"/>
      <c r="AK24" s="685"/>
      <c r="AL24" s="685"/>
      <c r="AM24" s="685"/>
      <c r="AN24" s="685"/>
      <c r="AO24" s="685"/>
      <c r="AP24" s="685"/>
      <c r="AQ24" s="685"/>
      <c r="AR24" s="685"/>
      <c r="AS24" s="685"/>
      <c r="AT24" s="685"/>
      <c r="AU24" s="685"/>
      <c r="AV24" s="685"/>
      <c r="AW24" s="685"/>
      <c r="AX24" s="685"/>
      <c r="AY24" s="685"/>
      <c r="AZ24" s="685"/>
      <c r="BA24" s="685"/>
      <c r="BB24" s="685"/>
      <c r="BC24" s="685"/>
      <c r="BD24" s="685"/>
      <c r="BE24" s="685"/>
      <c r="BF24" s="685"/>
      <c r="BG24" s="685"/>
      <c r="BH24" s="685"/>
      <c r="BI24" s="685"/>
      <c r="BJ24" s="685"/>
      <c r="BK24" s="685"/>
      <c r="BL24" s="685"/>
      <c r="BM24" s="685"/>
      <c r="BN24" s="685"/>
      <c r="BO24" s="685"/>
      <c r="BP24" s="685"/>
      <c r="BQ24" s="685"/>
      <c r="BR24" s="685"/>
      <c r="BS24" s="685"/>
      <c r="BT24" s="685"/>
      <c r="BU24" s="685"/>
      <c r="BV24" s="685"/>
      <c r="BW24" s="685"/>
      <c r="BX24" s="685"/>
      <c r="BY24" s="685"/>
      <c r="BZ24" s="685"/>
      <c r="CA24" s="685"/>
      <c r="CB24" s="685"/>
      <c r="CC24" s="685"/>
      <c r="CD24" s="685"/>
      <c r="CE24" s="685"/>
      <c r="CF24" s="685"/>
      <c r="CG24" s="685"/>
      <c r="CH24" s="685"/>
      <c r="CI24" s="685"/>
      <c r="CJ24" s="685"/>
      <c r="CK24" s="685"/>
      <c r="CL24" s="685"/>
      <c r="CM24" s="685"/>
      <c r="CN24" s="685"/>
      <c r="CO24" s="685"/>
      <c r="CP24" s="685"/>
      <c r="CQ24" s="685"/>
      <c r="CR24" s="685"/>
      <c r="CS24" s="685"/>
      <c r="CT24" s="685"/>
      <c r="CU24" s="685"/>
      <c r="CV24" s="685"/>
      <c r="CW24" s="685"/>
      <c r="CX24" s="685"/>
      <c r="CY24" s="685"/>
      <c r="CZ24" s="685"/>
      <c r="DA24" s="685"/>
      <c r="DB24" s="685"/>
      <c r="DC24" s="685"/>
      <c r="DD24" s="685"/>
      <c r="DE24" s="685"/>
      <c r="DF24" s="685"/>
      <c r="DG24" s="685"/>
      <c r="DH24" s="685"/>
      <c r="DI24" s="685"/>
      <c r="DJ24" s="685"/>
      <c r="DK24" s="685"/>
      <c r="DL24" s="685"/>
      <c r="DM24" s="685"/>
      <c r="DN24" s="685"/>
      <c r="DO24" s="685"/>
      <c r="DP24" s="685"/>
      <c r="DQ24" s="685"/>
      <c r="DR24" s="685"/>
      <c r="DS24" s="685"/>
      <c r="DT24" s="685"/>
      <c r="DU24" s="685"/>
      <c r="DV24" s="685"/>
      <c r="DW24" s="685"/>
      <c r="DX24" s="685"/>
      <c r="DY24" s="685"/>
      <c r="DZ24" s="685"/>
      <c r="EA24" s="685"/>
      <c r="EB24" s="685"/>
      <c r="EC24" s="685"/>
      <c r="ED24" s="685"/>
      <c r="EE24" s="685"/>
      <c r="EF24" s="685"/>
      <c r="EG24" s="685"/>
      <c r="EH24" s="685"/>
      <c r="EI24" s="685"/>
      <c r="EJ24" s="685"/>
      <c r="EK24" s="685"/>
      <c r="EL24" s="685"/>
      <c r="EM24" s="685"/>
      <c r="EN24" s="685"/>
      <c r="EO24" s="685"/>
      <c r="EP24" s="685"/>
      <c r="EQ24" s="685"/>
      <c r="ER24" s="685"/>
      <c r="ES24" s="685"/>
      <c r="ET24" s="685"/>
      <c r="EU24" s="685"/>
      <c r="EV24" s="685"/>
      <c r="EW24" s="685"/>
      <c r="EX24" s="685"/>
      <c r="EY24" s="685"/>
      <c r="EZ24" s="685"/>
      <c r="FA24" s="685"/>
      <c r="FB24" s="685"/>
      <c r="FC24" s="685"/>
      <c r="FD24" s="685"/>
      <c r="FE24" s="685"/>
      <c r="FF24" s="685"/>
      <c r="FG24" s="685"/>
      <c r="FH24" s="685"/>
      <c r="FI24" s="685"/>
      <c r="FJ24" s="685"/>
      <c r="FK24" s="685"/>
      <c r="FL24" s="685"/>
      <c r="FM24" s="685"/>
      <c r="FN24" s="685"/>
      <c r="FO24" s="685"/>
      <c r="FP24" s="685"/>
      <c r="FQ24" s="685"/>
      <c r="FR24" s="685"/>
      <c r="FS24" s="685"/>
      <c r="FT24" s="685"/>
      <c r="FU24" s="685"/>
      <c r="FV24" s="685"/>
      <c r="FW24" s="685"/>
      <c r="FX24" s="685"/>
      <c r="FY24" s="685"/>
      <c r="FZ24" s="685"/>
      <c r="GA24" s="685"/>
      <c r="GB24" s="685"/>
      <c r="GC24" s="685"/>
      <c r="GD24" s="685"/>
      <c r="GE24" s="685"/>
      <c r="GF24" s="685"/>
      <c r="GG24" s="685"/>
      <c r="GH24" s="685"/>
      <c r="GI24" s="685"/>
      <c r="GJ24" s="685"/>
      <c r="GK24" s="685"/>
      <c r="GL24" s="685"/>
      <c r="GM24" s="685"/>
      <c r="GN24" s="685"/>
      <c r="GO24" s="685"/>
      <c r="GP24" s="685"/>
      <c r="GQ24" s="685"/>
      <c r="GR24" s="685"/>
      <c r="GS24" s="685"/>
      <c r="GT24" s="685"/>
      <c r="GU24" s="685"/>
      <c r="GV24" s="685"/>
      <c r="GW24" s="685"/>
      <c r="GX24" s="685"/>
      <c r="GY24" s="685"/>
      <c r="GZ24" s="685"/>
      <c r="HA24" s="685"/>
      <c r="HB24" s="685"/>
      <c r="HC24" s="685"/>
      <c r="HD24" s="685"/>
      <c r="HE24" s="685"/>
      <c r="HF24" s="685"/>
      <c r="HG24" s="685"/>
      <c r="HH24" s="685"/>
      <c r="HI24" s="685"/>
      <c r="HJ24" s="685"/>
      <c r="HK24" s="685"/>
      <c r="HL24" s="685"/>
      <c r="HM24" s="685"/>
      <c r="HN24" s="685"/>
      <c r="HO24" s="685"/>
      <c r="HP24" s="685"/>
      <c r="HQ24" s="685"/>
      <c r="HR24" s="685"/>
      <c r="HS24" s="685"/>
      <c r="HT24" s="685"/>
      <c r="HU24" s="685"/>
      <c r="HV24" s="685"/>
      <c r="HW24" s="685"/>
      <c r="HX24" s="685"/>
      <c r="HY24" s="685"/>
      <c r="HZ24" s="685"/>
      <c r="IA24" s="685"/>
      <c r="IB24" s="685"/>
      <c r="IC24" s="685"/>
      <c r="ID24" s="685"/>
      <c r="IE24" s="685"/>
      <c r="IF24" s="685"/>
      <c r="IG24" s="685"/>
      <c r="IH24" s="685"/>
      <c r="II24" s="685"/>
      <c r="IJ24" s="685"/>
      <c r="IK24" s="685"/>
      <c r="IL24" s="685"/>
      <c r="IM24" s="685"/>
      <c r="IN24" s="685"/>
      <c r="IO24" s="685"/>
      <c r="IP24" s="685"/>
      <c r="IQ24" s="685"/>
      <c r="IR24" s="685"/>
      <c r="IS24" s="685"/>
      <c r="IT24" s="685"/>
      <c r="IU24" s="685"/>
      <c r="IV24" s="685"/>
      <c r="IW24" s="685"/>
      <c r="IX24" s="685"/>
      <c r="IY24" s="685"/>
      <c r="IZ24" s="685"/>
      <c r="JA24" s="685"/>
      <c r="JB24" s="685"/>
      <c r="JC24" s="685"/>
      <c r="JD24" s="685"/>
      <c r="JE24" s="685"/>
      <c r="JF24" s="685"/>
      <c r="JG24" s="685"/>
      <c r="JH24" s="685"/>
      <c r="JI24" s="685"/>
      <c r="JJ24" s="685"/>
      <c r="JK24" s="685"/>
      <c r="JL24" s="685"/>
      <c r="JM24" s="685"/>
      <c r="JN24" s="685"/>
      <c r="JO24" s="685"/>
      <c r="JP24" s="685"/>
      <c r="JQ24" s="685"/>
      <c r="JR24" s="685"/>
      <c r="JS24" s="685"/>
      <c r="JT24" s="685"/>
      <c r="JU24" s="685"/>
      <c r="JV24" s="685"/>
      <c r="JW24" s="685"/>
      <c r="JX24" s="685"/>
      <c r="JY24" s="685"/>
      <c r="JZ24" s="685"/>
      <c r="KA24" s="685"/>
      <c r="KB24" s="685"/>
      <c r="KC24" s="685"/>
      <c r="KD24" s="685"/>
      <c r="KE24" s="685"/>
      <c r="KF24" s="685"/>
      <c r="KG24" s="685"/>
      <c r="KH24" s="685"/>
      <c r="KI24" s="685"/>
      <c r="KJ24" s="685"/>
      <c r="KK24" s="685"/>
      <c r="KL24" s="685"/>
      <c r="KM24" s="685"/>
      <c r="KN24" s="685"/>
      <c r="KO24" s="685"/>
      <c r="KP24" s="685"/>
      <c r="KQ24" s="685"/>
      <c r="KR24" s="685"/>
      <c r="KS24" s="685"/>
      <c r="KT24" s="685"/>
      <c r="KU24" s="685"/>
      <c r="KV24" s="685"/>
      <c r="KW24" s="685"/>
      <c r="KX24" s="685"/>
      <c r="KY24" s="685"/>
      <c r="KZ24" s="685"/>
      <c r="LA24" s="685"/>
      <c r="LB24" s="685"/>
      <c r="LC24" s="685"/>
      <c r="LD24" s="685"/>
      <c r="LE24" s="685"/>
      <c r="LF24" s="685"/>
      <c r="LG24" s="685"/>
      <c r="LH24" s="685"/>
      <c r="LI24" s="685"/>
      <c r="LJ24" s="685"/>
      <c r="LK24" s="685"/>
      <c r="LL24" s="685"/>
      <c r="LM24" s="685"/>
      <c r="LN24" s="685"/>
      <c r="LO24" s="685"/>
      <c r="LP24" s="685"/>
      <c r="LQ24" s="685"/>
      <c r="LR24" s="685"/>
      <c r="LS24" s="685"/>
      <c r="LT24" s="685"/>
      <c r="LU24" s="685"/>
      <c r="LV24" s="685"/>
      <c r="LW24" s="685"/>
      <c r="LX24" s="685"/>
      <c r="LY24" s="685"/>
      <c r="LZ24" s="685"/>
      <c r="MA24" s="685"/>
      <c r="MB24" s="685"/>
      <c r="MC24" s="685"/>
      <c r="MD24" s="685"/>
      <c r="ME24" s="685"/>
      <c r="MF24" s="685"/>
      <c r="MG24" s="685"/>
      <c r="MH24" s="685"/>
      <c r="MI24" s="685"/>
      <c r="MJ24" s="685"/>
      <c r="MK24" s="685"/>
      <c r="ML24" s="685"/>
      <c r="MM24" s="685"/>
      <c r="MN24" s="685"/>
      <c r="MO24" s="685"/>
      <c r="MP24" s="685"/>
      <c r="MQ24" s="685"/>
      <c r="MR24" s="685"/>
      <c r="MS24" s="685"/>
      <c r="MT24" s="685"/>
      <c r="MU24" s="685"/>
      <c r="MV24" s="685"/>
      <c r="MW24" s="685"/>
      <c r="MX24" s="685"/>
      <c r="MY24" s="685"/>
      <c r="MZ24" s="685"/>
      <c r="NA24" s="685"/>
      <c r="NB24" s="685"/>
      <c r="NC24" s="685"/>
      <c r="ND24" s="685"/>
      <c r="NE24" s="685"/>
      <c r="NF24" s="685"/>
      <c r="NG24" s="685"/>
      <c r="NH24" s="685"/>
      <c r="NI24" s="685"/>
      <c r="NJ24" s="685"/>
      <c r="NK24" s="685"/>
      <c r="NL24" s="685"/>
      <c r="NM24" s="685"/>
      <c r="NN24" s="685"/>
      <c r="NO24" s="685"/>
      <c r="NP24" s="685"/>
      <c r="NQ24" s="685"/>
      <c r="NR24" s="685"/>
      <c r="NS24" s="685"/>
      <c r="NT24" s="685"/>
      <c r="NU24" s="685"/>
      <c r="NV24" s="685"/>
      <c r="NW24" s="685"/>
      <c r="NX24" s="685"/>
      <c r="NY24" s="685"/>
      <c r="NZ24" s="685"/>
      <c r="OA24" s="685"/>
      <c r="OB24" s="685"/>
      <c r="OC24" s="685"/>
      <c r="OD24" s="685"/>
      <c r="OE24" s="685"/>
      <c r="OF24" s="685"/>
      <c r="OG24" s="685"/>
      <c r="OH24" s="685"/>
      <c r="OI24" s="685"/>
      <c r="OJ24" s="685"/>
      <c r="OK24" s="685"/>
      <c r="OL24" s="685"/>
      <c r="OM24" s="685"/>
      <c r="ON24" s="685"/>
      <c r="OO24" s="685"/>
      <c r="OP24" s="685"/>
      <c r="OQ24" s="685"/>
      <c r="OR24" s="685"/>
      <c r="OS24" s="685"/>
      <c r="OT24" s="685"/>
      <c r="OU24" s="685"/>
      <c r="OV24" s="685"/>
      <c r="OW24" s="685"/>
      <c r="OX24" s="685"/>
      <c r="OY24" s="685"/>
      <c r="OZ24" s="685"/>
      <c r="PA24" s="685"/>
      <c r="PB24" s="685"/>
      <c r="PC24" s="685"/>
      <c r="PD24" s="685"/>
      <c r="PE24" s="685"/>
      <c r="PF24" s="685"/>
      <c r="PG24" s="685"/>
      <c r="PH24" s="685"/>
      <c r="PI24" s="685"/>
      <c r="PJ24" s="685"/>
      <c r="PK24" s="685"/>
      <c r="PL24" s="685"/>
      <c r="PM24" s="685"/>
      <c r="PN24" s="685"/>
      <c r="PO24" s="685"/>
      <c r="PP24" s="685"/>
      <c r="PQ24" s="685">
        <f>+C34</f>
        <v>1</v>
      </c>
      <c r="PR24" s="685"/>
      <c r="PS24" s="685"/>
      <c r="PT24" s="685"/>
      <c r="PU24" s="685"/>
      <c r="PV24" s="685"/>
      <c r="PW24" s="685"/>
      <c r="PX24" s="685"/>
      <c r="PY24" s="685"/>
      <c r="PZ24" s="685"/>
      <c r="QA24" s="685"/>
      <c r="QB24" s="685"/>
      <c r="QC24" s="685"/>
      <c r="QD24" s="685"/>
      <c r="QE24" s="685"/>
      <c r="QF24" s="685"/>
      <c r="QG24" s="685"/>
      <c r="QH24" s="685"/>
      <c r="QI24" s="685"/>
      <c r="QJ24" s="685"/>
      <c r="QK24" s="685"/>
      <c r="QL24" s="685"/>
      <c r="QM24" s="685"/>
      <c r="QN24" s="685"/>
      <c r="QO24" s="685"/>
      <c r="QP24" s="685"/>
      <c r="QQ24" s="685"/>
      <c r="QR24" s="685"/>
      <c r="QS24" s="685"/>
      <c r="QT24" s="685"/>
      <c r="QU24" s="685"/>
      <c r="QV24" s="685"/>
      <c r="QW24" s="685"/>
      <c r="QX24" s="685"/>
      <c r="QY24" s="685"/>
      <c r="QZ24" s="685"/>
      <c r="RA24" s="685"/>
      <c r="RB24" s="685"/>
      <c r="RC24" s="685"/>
      <c r="RD24" s="685"/>
      <c r="RE24" s="685"/>
      <c r="RF24" s="685"/>
      <c r="RG24" s="685"/>
      <c r="RH24" s="685"/>
      <c r="RI24" s="685"/>
      <c r="RJ24" s="685"/>
      <c r="RK24" s="685"/>
      <c r="RL24" s="685"/>
      <c r="RM24" s="685"/>
      <c r="RN24" s="685"/>
      <c r="RO24" s="685"/>
      <c r="RP24" s="685"/>
      <c r="RQ24" s="685"/>
      <c r="RR24" s="685"/>
      <c r="RS24" s="685"/>
      <c r="RT24" s="685"/>
      <c r="RU24" s="685"/>
      <c r="RV24" s="685"/>
      <c r="RW24" s="685"/>
      <c r="RX24" s="685"/>
      <c r="RY24" s="685"/>
      <c r="RZ24" s="685"/>
      <c r="SA24" s="685"/>
      <c r="SB24" s="685"/>
      <c r="SC24" s="685"/>
      <c r="SD24" s="685"/>
      <c r="SE24" s="685"/>
      <c r="SF24" s="685"/>
      <c r="SG24" s="685"/>
      <c r="SH24" s="685"/>
      <c r="SI24" s="685"/>
      <c r="SJ24" s="685"/>
      <c r="SK24" s="685"/>
      <c r="SL24" s="685"/>
      <c r="SM24" s="685"/>
      <c r="SN24" s="685"/>
      <c r="SO24" s="685"/>
      <c r="SP24" s="685"/>
      <c r="SQ24" s="685"/>
      <c r="SR24" s="685"/>
      <c r="SS24" s="685"/>
      <c r="ST24" s="685"/>
      <c r="SU24" s="685"/>
      <c r="SV24" s="685"/>
      <c r="SW24" s="685"/>
      <c r="SX24" s="685"/>
      <c r="SY24" s="685"/>
      <c r="SZ24" s="685"/>
      <c r="TA24" s="685"/>
      <c r="TB24" s="685"/>
      <c r="TC24" s="685"/>
      <c r="TD24" s="685"/>
      <c r="TE24" s="685"/>
      <c r="TF24" s="685"/>
      <c r="TG24" s="685"/>
      <c r="TH24" s="685"/>
      <c r="TI24" s="685"/>
      <c r="TJ24" s="685"/>
      <c r="TK24" s="685"/>
      <c r="TL24" s="685"/>
      <c r="TM24" s="685"/>
      <c r="TN24" s="685"/>
      <c r="TO24" s="685"/>
      <c r="TP24" s="685"/>
      <c r="TQ24" s="685"/>
      <c r="TR24" s="685"/>
      <c r="TS24" s="685"/>
      <c r="TT24" s="685"/>
      <c r="TU24" s="685"/>
      <c r="TV24" s="685"/>
      <c r="TW24" s="685"/>
      <c r="TX24" s="685"/>
      <c r="TY24" s="685"/>
      <c r="TZ24" s="685"/>
      <c r="UA24" s="685"/>
      <c r="UB24" s="685"/>
      <c r="UC24" s="685"/>
      <c r="UD24" s="685">
        <f>+C35</f>
        <v>2</v>
      </c>
      <c r="UE24" s="685"/>
      <c r="UF24" s="685"/>
      <c r="UG24" s="685"/>
      <c r="UH24" s="685"/>
      <c r="UI24" s="685"/>
      <c r="UJ24" s="685"/>
      <c r="UK24" s="685"/>
      <c r="UL24" s="685"/>
      <c r="UM24" s="685"/>
      <c r="UN24" s="685"/>
      <c r="UO24" s="685"/>
      <c r="UP24" s="685"/>
      <c r="UQ24" s="685"/>
      <c r="UR24" s="685"/>
      <c r="US24" s="685"/>
      <c r="UT24" s="685"/>
      <c r="UU24" s="685"/>
      <c r="UV24" s="685"/>
      <c r="UW24" s="685"/>
      <c r="UX24" s="685"/>
      <c r="UY24" s="685"/>
      <c r="UZ24" s="685"/>
      <c r="VA24" s="685"/>
      <c r="VB24" s="685"/>
      <c r="VC24" s="685"/>
      <c r="VD24" s="685"/>
      <c r="VE24" s="685"/>
      <c r="VF24" s="685"/>
      <c r="VG24" s="685"/>
      <c r="VH24" s="685"/>
      <c r="VI24" s="685"/>
      <c r="VJ24" s="685"/>
      <c r="VK24" s="685"/>
      <c r="VL24" s="685"/>
      <c r="VM24" s="685"/>
      <c r="VN24" s="685"/>
      <c r="VO24" s="685"/>
      <c r="VP24" s="685"/>
      <c r="VQ24" s="685"/>
      <c r="VR24" s="685"/>
      <c r="VS24" s="685"/>
      <c r="VT24" s="685"/>
      <c r="VU24" s="685"/>
      <c r="VV24" s="685"/>
      <c r="VW24" s="685"/>
      <c r="VX24" s="685"/>
      <c r="VY24" s="685"/>
      <c r="VZ24" s="685"/>
      <c r="WA24" s="685"/>
      <c r="WB24" s="685"/>
      <c r="WC24" s="685"/>
      <c r="WD24" s="685"/>
      <c r="WE24" s="685"/>
      <c r="WF24" s="685"/>
      <c r="WG24" s="685"/>
      <c r="WH24" s="685"/>
      <c r="WI24" s="685"/>
      <c r="WJ24" s="685"/>
      <c r="WK24" s="685"/>
      <c r="WL24" s="685"/>
      <c r="WM24" s="685"/>
      <c r="WN24" s="685"/>
      <c r="WO24" s="685"/>
      <c r="WP24" s="685"/>
      <c r="WQ24" s="685"/>
      <c r="WR24" s="685"/>
      <c r="WS24" s="685"/>
      <c r="WT24" s="685"/>
      <c r="WU24" s="685"/>
      <c r="WV24" s="685"/>
      <c r="WW24" s="685"/>
      <c r="WX24" s="685"/>
      <c r="WY24" s="685"/>
      <c r="WZ24" s="685"/>
      <c r="XA24" s="685"/>
      <c r="XB24" s="685"/>
      <c r="XC24" s="685"/>
      <c r="XD24" s="685"/>
      <c r="XE24" s="685"/>
      <c r="XF24" s="685"/>
      <c r="XG24" s="685"/>
      <c r="XH24" s="685"/>
      <c r="XI24" s="685"/>
      <c r="XJ24" s="685"/>
      <c r="XK24" s="685"/>
      <c r="XL24" s="685"/>
      <c r="XM24" s="685"/>
      <c r="XN24" s="685"/>
      <c r="XO24" s="685"/>
      <c r="XP24" s="685"/>
      <c r="XQ24" s="685"/>
      <c r="XR24" s="685"/>
      <c r="XS24" s="685"/>
      <c r="XT24" s="685"/>
      <c r="XU24" s="685"/>
      <c r="XV24" s="685"/>
      <c r="XW24" s="685"/>
      <c r="XX24" s="685"/>
      <c r="XY24" s="685"/>
      <c r="XZ24" s="685"/>
      <c r="YA24" s="685"/>
      <c r="YB24" s="685"/>
      <c r="YC24" s="685"/>
      <c r="YD24" s="685"/>
      <c r="YE24" s="685"/>
      <c r="YF24" s="685"/>
      <c r="YG24" s="685"/>
      <c r="YH24" s="685"/>
      <c r="YI24" s="685"/>
      <c r="YJ24" s="685"/>
      <c r="YK24" s="685"/>
      <c r="YL24" s="685"/>
      <c r="YM24" s="685"/>
      <c r="YN24" s="685"/>
      <c r="YO24" s="685"/>
      <c r="YP24" s="685"/>
      <c r="YQ24" s="685"/>
      <c r="YR24" s="685"/>
      <c r="YS24" s="685"/>
      <c r="YT24" s="685"/>
      <c r="YU24" s="685"/>
      <c r="YV24" s="685"/>
      <c r="YW24" s="685"/>
      <c r="YX24" s="685"/>
      <c r="YY24" s="685"/>
      <c r="YZ24" s="685"/>
      <c r="ZA24" s="685"/>
      <c r="ZB24" s="685"/>
      <c r="ZC24" s="685"/>
      <c r="ZD24" s="685"/>
      <c r="ZE24" s="685"/>
      <c r="ZF24" s="685"/>
      <c r="ZG24" s="685"/>
      <c r="ZH24" s="685"/>
      <c r="ZI24" s="685"/>
      <c r="ZJ24" s="685"/>
      <c r="ZK24" s="685"/>
      <c r="ZL24" s="685"/>
      <c r="ZM24" s="685"/>
      <c r="ZN24" s="685"/>
      <c r="ZO24" s="685"/>
      <c r="ZP24" s="685"/>
      <c r="ZQ24" s="684">
        <f>+C36</f>
        <v>2</v>
      </c>
      <c r="ZR24" s="685"/>
      <c r="ZS24" s="685"/>
      <c r="ZT24" s="685"/>
      <c r="ZU24" s="685"/>
      <c r="ZV24" s="685"/>
      <c r="ZW24" s="685"/>
      <c r="ZX24" s="685"/>
      <c r="ZY24" s="685"/>
      <c r="ZZ24" s="685"/>
      <c r="AAA24" s="685"/>
      <c r="AAB24" s="685"/>
      <c r="AAC24" s="685"/>
      <c r="AAD24" s="685"/>
      <c r="AAE24" s="685"/>
      <c r="AAF24" s="685"/>
      <c r="AAG24" s="685"/>
      <c r="AAH24" s="685"/>
      <c r="AAI24" s="685"/>
      <c r="AAJ24" s="685"/>
      <c r="AAK24" s="685"/>
      <c r="AAL24" s="685"/>
      <c r="AAM24" s="685"/>
      <c r="AAN24" s="685"/>
      <c r="AAO24" s="685"/>
      <c r="AAP24" s="685"/>
      <c r="AAQ24" s="685"/>
      <c r="AAR24" s="685"/>
      <c r="AAS24" s="685"/>
      <c r="AAT24" s="685"/>
      <c r="AAU24" s="685"/>
      <c r="AAV24" s="685"/>
      <c r="AAW24" s="685"/>
      <c r="AAX24" s="685"/>
      <c r="AAY24" s="685"/>
      <c r="AAZ24" s="685"/>
      <c r="ABA24" s="685"/>
      <c r="ABB24" s="685"/>
      <c r="ABC24" s="685"/>
      <c r="ABD24" s="685"/>
      <c r="ABE24" s="685"/>
      <c r="ABF24" s="685"/>
      <c r="ABG24" s="685"/>
      <c r="ABH24" s="685"/>
      <c r="ABI24" s="685"/>
      <c r="ABJ24" s="685"/>
      <c r="ABK24" s="685"/>
      <c r="ABL24" s="685"/>
      <c r="ABM24" s="685"/>
      <c r="ABN24" s="685"/>
      <c r="ABO24" s="685"/>
      <c r="ABP24" s="685"/>
      <c r="ABQ24" s="685"/>
      <c r="ABR24" s="685"/>
      <c r="ABS24" s="685"/>
      <c r="ABT24" s="685"/>
      <c r="ABU24" s="685"/>
      <c r="ABV24" s="685"/>
      <c r="ABW24" s="685"/>
      <c r="ABX24" s="685"/>
      <c r="ABY24" s="685"/>
      <c r="ABZ24" s="685"/>
      <c r="ACA24" s="685"/>
      <c r="ACB24" s="685"/>
      <c r="ACC24" s="685"/>
      <c r="ACD24" s="685"/>
      <c r="ACE24" s="685"/>
      <c r="ACF24" s="685"/>
      <c r="ACG24" s="685"/>
      <c r="ACH24" s="685"/>
      <c r="ACI24" s="685"/>
      <c r="ACJ24" s="685"/>
      <c r="ACK24" s="685"/>
      <c r="ACL24" s="685"/>
      <c r="ACM24" s="685"/>
      <c r="ACN24" s="685"/>
      <c r="ACO24" s="685"/>
      <c r="ACP24" s="685"/>
      <c r="ACQ24" s="685"/>
      <c r="ACR24" s="685"/>
      <c r="ACS24" s="685"/>
      <c r="ACT24" s="685"/>
      <c r="ACU24" s="685"/>
      <c r="ACV24" s="685"/>
      <c r="ACW24" s="685"/>
      <c r="ACX24" s="685"/>
      <c r="ACY24" s="685"/>
      <c r="ACZ24" s="685"/>
      <c r="ADA24" s="685"/>
      <c r="ADB24" s="685"/>
      <c r="ADC24" s="685"/>
      <c r="ADD24" s="685"/>
      <c r="ADE24" s="685"/>
      <c r="ADF24" s="685"/>
      <c r="ADG24" s="685"/>
      <c r="ADH24" s="685"/>
      <c r="ADI24" s="685"/>
      <c r="ADJ24" s="685"/>
      <c r="ADK24" s="685"/>
      <c r="ADL24" s="685"/>
      <c r="ADM24" s="685"/>
      <c r="ADN24" s="685"/>
      <c r="ADO24" s="685"/>
      <c r="ADP24" s="685"/>
      <c r="ADQ24" s="685"/>
      <c r="ADR24" s="685"/>
      <c r="ADS24" s="685"/>
      <c r="ADT24" s="685"/>
      <c r="ADU24" s="685"/>
      <c r="ADV24" s="685"/>
      <c r="ADW24" s="685"/>
      <c r="ADX24" s="685"/>
      <c r="ADY24" s="685"/>
      <c r="ADZ24" s="685"/>
      <c r="AEA24" s="685"/>
      <c r="AEB24" s="685"/>
      <c r="AEC24" s="685"/>
      <c r="AED24" s="685"/>
      <c r="AEE24" s="685"/>
      <c r="AEF24" s="685"/>
      <c r="AEG24" s="685"/>
      <c r="AEH24" s="685"/>
      <c r="AEI24" s="685"/>
      <c r="AEJ24" s="685"/>
      <c r="AEK24" s="685"/>
      <c r="AEL24" s="685"/>
      <c r="AEM24" s="685"/>
      <c r="AEN24" s="685"/>
      <c r="AEO24" s="685"/>
      <c r="AEP24" s="685"/>
      <c r="AEQ24" s="685"/>
      <c r="AER24" s="685"/>
      <c r="AES24" s="685"/>
      <c r="AET24" s="685"/>
      <c r="AEU24" s="685"/>
      <c r="AEV24" s="685"/>
      <c r="AEW24" s="685"/>
      <c r="AEX24" s="685"/>
      <c r="AEY24" s="685"/>
      <c r="AEZ24" s="685"/>
      <c r="AFA24" s="685"/>
      <c r="AFB24" s="685"/>
      <c r="AFC24" s="685"/>
      <c r="AFD24" s="685"/>
      <c r="AFE24" s="685"/>
      <c r="AFF24" s="685"/>
      <c r="AFG24" s="685"/>
      <c r="AFH24" s="685"/>
      <c r="AFI24" s="685"/>
      <c r="AFJ24" s="685"/>
      <c r="AFK24" s="685"/>
      <c r="AFL24" s="685"/>
      <c r="AFM24" s="685"/>
      <c r="AFN24" s="685"/>
      <c r="AFO24" s="685"/>
      <c r="AFP24" s="685"/>
      <c r="AFQ24" s="685"/>
      <c r="AFR24" s="685"/>
      <c r="AFS24" s="685"/>
      <c r="AFT24" s="685"/>
      <c r="AFU24" s="685"/>
      <c r="AFV24" s="685"/>
      <c r="AFW24" s="685"/>
      <c r="AFX24" s="685"/>
      <c r="AFY24" s="685"/>
      <c r="AFZ24" s="685"/>
      <c r="AGA24" s="685"/>
      <c r="AGB24" s="685"/>
      <c r="AGC24" s="685"/>
      <c r="AGD24" s="685"/>
      <c r="AGE24" s="685"/>
      <c r="AGF24" s="685"/>
      <c r="AGG24" s="685"/>
      <c r="AGH24" s="685"/>
      <c r="AGI24" s="685"/>
      <c r="AGJ24" s="685"/>
      <c r="AGK24" s="685"/>
      <c r="AGL24" s="685"/>
      <c r="AGM24" s="685"/>
      <c r="AGN24" s="685"/>
      <c r="AGO24" s="685"/>
      <c r="AGP24" s="685"/>
      <c r="AGQ24" s="685"/>
      <c r="AGR24" s="685"/>
      <c r="AGS24" s="685"/>
      <c r="AGT24" s="685"/>
      <c r="AGU24" s="685"/>
      <c r="AGV24" s="685"/>
      <c r="AGW24" s="685"/>
      <c r="AGX24" s="685"/>
      <c r="AGY24" s="685"/>
      <c r="AGZ24" s="685"/>
      <c r="AHA24" s="685"/>
      <c r="AHB24" s="685"/>
      <c r="AHC24" s="685"/>
      <c r="AHD24" s="685"/>
      <c r="AHE24" s="685"/>
      <c r="AHF24" s="685"/>
      <c r="AHG24" s="685"/>
      <c r="AHH24" s="685"/>
      <c r="AHI24" s="685"/>
      <c r="AHJ24" s="685"/>
      <c r="AHK24" s="685"/>
      <c r="AHL24" s="685"/>
      <c r="AHM24" s="685"/>
      <c r="AHN24" s="685"/>
      <c r="AHO24" s="685"/>
      <c r="AHP24" s="685"/>
      <c r="AHQ24" s="685"/>
      <c r="AHR24" s="685"/>
      <c r="AHS24" s="685"/>
      <c r="AHT24" s="685"/>
      <c r="AHU24" s="685"/>
      <c r="AHV24" s="685"/>
      <c r="AHW24" s="685"/>
      <c r="AHX24" s="685"/>
      <c r="AHY24" s="685"/>
      <c r="AHZ24" s="685"/>
      <c r="AIA24" s="685"/>
      <c r="AIB24" s="685"/>
      <c r="AIC24" s="685"/>
      <c r="AID24" s="685"/>
      <c r="AIE24" s="685"/>
      <c r="AIF24" s="685"/>
      <c r="AIG24" s="685"/>
      <c r="AIH24" s="685"/>
      <c r="AII24" s="685"/>
      <c r="AIJ24" s="685"/>
      <c r="AIK24" s="685"/>
      <c r="AIL24" s="685"/>
      <c r="AIM24" s="685"/>
      <c r="AIN24" s="685"/>
      <c r="AIO24" s="685"/>
      <c r="AIP24" s="685"/>
      <c r="AIQ24" s="685"/>
      <c r="AIR24" s="685"/>
      <c r="AIS24" s="685"/>
      <c r="AIT24" s="685"/>
      <c r="AIU24" s="685"/>
      <c r="AIV24" s="685"/>
      <c r="AIW24" s="685"/>
      <c r="AIX24" s="685"/>
      <c r="AIY24" s="685"/>
      <c r="AIZ24" s="685"/>
      <c r="AJA24" s="685"/>
      <c r="AJB24" s="685"/>
      <c r="AJC24" s="685"/>
      <c r="AJD24" s="685"/>
      <c r="AJE24" s="685"/>
      <c r="AJF24" s="685"/>
      <c r="AJG24" s="685"/>
      <c r="AJH24" s="685"/>
      <c r="AJI24" s="685"/>
      <c r="AJJ24" s="685"/>
      <c r="AJK24" s="685"/>
      <c r="AJL24" s="685"/>
      <c r="AJM24" s="685"/>
      <c r="AJN24" s="685"/>
      <c r="AJO24" s="685"/>
      <c r="AJP24" s="685"/>
      <c r="AJQ24" s="685"/>
      <c r="AJR24" s="685"/>
      <c r="AJS24" s="685"/>
      <c r="AJT24" s="685"/>
      <c r="AJU24" s="685"/>
      <c r="AJV24" s="685"/>
      <c r="AJW24" s="685"/>
      <c r="AJX24" s="685"/>
      <c r="AJY24" s="685"/>
      <c r="AJZ24" s="685"/>
      <c r="AKA24" s="685"/>
      <c r="AKB24" s="685"/>
      <c r="AKC24" s="685"/>
      <c r="AKD24" s="685"/>
      <c r="AKE24" s="685"/>
      <c r="AKF24" s="685"/>
      <c r="AKG24" s="685"/>
      <c r="AKH24" s="685"/>
      <c r="AKI24" s="685"/>
      <c r="AKJ24" s="685"/>
      <c r="AKK24" s="685"/>
      <c r="AKL24" s="685"/>
      <c r="AKM24" s="685"/>
      <c r="AKN24" s="685"/>
      <c r="AKO24" s="685"/>
      <c r="AKP24" s="685"/>
      <c r="AKQ24" s="685"/>
      <c r="AKR24" s="685"/>
      <c r="AKS24" s="685"/>
      <c r="AKT24" s="685"/>
      <c r="AKU24" s="685"/>
      <c r="AKV24" s="685"/>
      <c r="AKW24" s="685"/>
      <c r="AKX24" s="685"/>
      <c r="AKY24" s="685"/>
      <c r="AKZ24" s="685"/>
      <c r="ALA24" s="685"/>
      <c r="ALB24" s="685"/>
      <c r="ALC24" s="685"/>
      <c r="ALD24" s="685"/>
      <c r="ALE24" s="685"/>
      <c r="ALF24" s="685"/>
      <c r="ALG24" s="685"/>
      <c r="ALH24" s="685"/>
      <c r="ALI24" s="685"/>
      <c r="ALJ24" s="685"/>
      <c r="ALK24" s="685"/>
      <c r="ALL24" s="685"/>
      <c r="ALM24" s="685"/>
      <c r="ALN24" s="685"/>
      <c r="ALO24" s="685"/>
      <c r="ALP24" s="685"/>
      <c r="ALQ24" s="685"/>
      <c r="ALR24" s="685"/>
      <c r="ALS24" s="685"/>
      <c r="ALT24" s="685"/>
      <c r="ALU24" s="685"/>
      <c r="ALV24" s="685"/>
      <c r="ALW24" s="685"/>
      <c r="ALX24" s="685"/>
      <c r="ALY24" s="685"/>
      <c r="ALZ24" s="685"/>
      <c r="AMA24" s="685"/>
      <c r="AMB24" s="685"/>
      <c r="AMC24" s="685"/>
      <c r="AMD24" s="685"/>
      <c r="AME24" s="685"/>
      <c r="AMF24" s="685"/>
      <c r="AMG24" s="685"/>
      <c r="AMH24" s="685"/>
      <c r="AMI24" s="685"/>
      <c r="AMJ24" s="685"/>
      <c r="AMK24" s="685"/>
      <c r="AML24" s="685"/>
      <c r="AMM24" s="685"/>
      <c r="AMN24" s="685"/>
      <c r="AMO24" s="685"/>
      <c r="AMP24" s="685"/>
      <c r="AMQ24" s="685"/>
      <c r="AMR24" s="685"/>
      <c r="AMS24" s="685"/>
      <c r="AMT24" s="685"/>
      <c r="AMU24" s="685"/>
      <c r="AMV24" s="685"/>
      <c r="AMW24" s="685"/>
      <c r="AMX24" s="685"/>
      <c r="AMY24" s="685"/>
      <c r="AMZ24" s="685"/>
      <c r="ANA24" s="685"/>
      <c r="ANB24" s="685"/>
      <c r="ANC24" s="685"/>
      <c r="AND24" s="685"/>
      <c r="ANE24" s="685"/>
      <c r="ANF24" s="685"/>
      <c r="ANG24" s="685"/>
      <c r="ANH24" s="685"/>
      <c r="ANI24" s="685"/>
      <c r="ANJ24" s="685"/>
      <c r="ANK24" s="685"/>
      <c r="ANL24" s="685"/>
      <c r="ANM24" s="685"/>
      <c r="ANN24" s="685"/>
      <c r="ANO24" s="685"/>
      <c r="ANP24" s="685"/>
      <c r="ANQ24" s="685"/>
      <c r="ANR24" s="685"/>
      <c r="ANS24" s="685"/>
      <c r="ANT24" s="685"/>
      <c r="ANU24" s="685"/>
      <c r="ANV24" s="685"/>
      <c r="ANW24" s="685"/>
      <c r="ANX24" s="685"/>
      <c r="ANY24" s="685"/>
      <c r="ANZ24" s="685"/>
      <c r="AOA24" s="685"/>
      <c r="AOB24" s="685"/>
      <c r="AOC24" s="685"/>
      <c r="AOD24" s="685"/>
      <c r="AOE24" s="685"/>
      <c r="AOF24" s="685"/>
      <c r="AOG24" s="685"/>
      <c r="AOH24" s="685"/>
      <c r="AOI24" s="685"/>
      <c r="AOJ24" s="685"/>
      <c r="AOK24" s="685"/>
      <c r="AOL24" s="685"/>
      <c r="AOM24" s="685"/>
      <c r="AON24" s="685"/>
      <c r="AOO24" s="685"/>
      <c r="AOP24" s="685"/>
      <c r="AOQ24" s="685"/>
      <c r="AOR24" s="685"/>
      <c r="AOS24" s="685"/>
      <c r="AOT24" s="685"/>
      <c r="AOU24" s="685"/>
      <c r="AOV24" s="685"/>
      <c r="AOW24" s="685"/>
      <c r="AOX24" s="685"/>
      <c r="AOY24" s="685"/>
      <c r="AOZ24" s="685"/>
      <c r="APA24" s="685"/>
      <c r="APB24" s="685"/>
      <c r="APC24" s="685"/>
      <c r="APD24" s="685"/>
      <c r="APE24" s="685"/>
      <c r="APF24" s="685"/>
      <c r="APG24" s="685"/>
      <c r="APH24" s="685"/>
      <c r="API24" s="685"/>
      <c r="APJ24" s="685"/>
      <c r="APK24" s="685"/>
      <c r="APL24" s="685"/>
      <c r="APM24" s="685"/>
      <c r="APN24" s="685"/>
      <c r="APO24" s="685"/>
      <c r="APP24" s="685"/>
      <c r="APQ24" s="685"/>
      <c r="APR24" s="685"/>
      <c r="APS24" s="685"/>
      <c r="APT24" s="685"/>
      <c r="APU24" s="685"/>
      <c r="APV24" s="685"/>
      <c r="APW24" s="685"/>
      <c r="APX24" s="685"/>
      <c r="APY24" s="685"/>
      <c r="APZ24" s="685"/>
      <c r="AQA24" s="685"/>
      <c r="AQB24" s="685"/>
      <c r="AQC24" s="685"/>
      <c r="AQD24" s="685"/>
      <c r="AQE24" s="685"/>
      <c r="AQF24" s="685"/>
      <c r="AQG24" s="685"/>
      <c r="AQH24" s="685"/>
      <c r="AQI24" s="685"/>
      <c r="AQJ24" s="685"/>
      <c r="AQK24" s="685"/>
      <c r="AQL24" s="685"/>
      <c r="AQM24" s="685"/>
      <c r="AQN24" s="685"/>
      <c r="AQO24" s="685"/>
      <c r="AQP24" s="685"/>
      <c r="AQQ24" s="685"/>
      <c r="AQR24" s="685"/>
      <c r="AQS24" s="685"/>
      <c r="AQT24" s="685"/>
      <c r="AQU24" s="685"/>
      <c r="AQV24" s="685"/>
      <c r="AQW24" s="685"/>
      <c r="AQX24" s="685"/>
      <c r="AQY24" s="685"/>
      <c r="AQZ24" s="685"/>
      <c r="ARA24" s="685"/>
      <c r="ARB24" s="685"/>
      <c r="ARC24" s="685"/>
      <c r="ARD24" s="685"/>
      <c r="ARE24" s="685"/>
      <c r="ARF24" s="685"/>
      <c r="ARG24" s="685"/>
      <c r="ARH24" s="685"/>
      <c r="ARI24" s="685"/>
      <c r="ARJ24" s="685"/>
      <c r="ARK24" s="685"/>
      <c r="ARL24" s="685"/>
      <c r="ARM24" s="685"/>
      <c r="ARN24" s="685"/>
      <c r="ARO24" s="685"/>
      <c r="ARP24" s="685"/>
      <c r="ARQ24" s="685"/>
      <c r="ARR24" s="685"/>
      <c r="ARS24" s="685"/>
      <c r="ART24" s="685"/>
      <c r="ARU24" s="685"/>
      <c r="ARV24" s="685"/>
      <c r="ARW24" s="685"/>
      <c r="ARX24" s="685"/>
      <c r="ARY24" s="685"/>
      <c r="ARZ24" s="685"/>
      <c r="ASA24" s="685"/>
      <c r="ASB24" s="685"/>
      <c r="ASC24" s="685"/>
      <c r="ASD24" s="685"/>
      <c r="ASE24" s="685"/>
      <c r="ASF24" s="685"/>
      <c r="ASG24" s="685"/>
      <c r="ASH24" s="685"/>
      <c r="ASI24" s="685"/>
      <c r="ASJ24" s="685"/>
      <c r="ASK24" s="685"/>
      <c r="ASL24" s="685"/>
      <c r="ASM24" s="685"/>
      <c r="ASN24" s="685"/>
      <c r="ASO24" s="685"/>
      <c r="ASP24" s="685"/>
      <c r="ASQ24" s="685"/>
      <c r="ASR24" s="685"/>
      <c r="ASS24" s="685"/>
      <c r="AST24" s="685"/>
      <c r="ASU24" s="685"/>
      <c r="ASV24" s="685"/>
      <c r="ASW24" s="685"/>
      <c r="ASX24" s="685"/>
      <c r="ASY24" s="685"/>
      <c r="ASZ24" s="685"/>
      <c r="ATA24" s="685"/>
      <c r="ATB24" s="685"/>
      <c r="ATC24" s="685"/>
      <c r="ATD24" s="685"/>
      <c r="ATE24" s="685"/>
      <c r="ATF24" s="685"/>
      <c r="ATG24" s="685"/>
      <c r="ATH24" s="685"/>
      <c r="ATI24" s="685"/>
      <c r="ATJ24" s="685"/>
      <c r="ATK24" s="685"/>
      <c r="ATL24" s="685"/>
      <c r="ATM24" s="685"/>
      <c r="ATN24" s="685"/>
      <c r="ATO24" s="685"/>
      <c r="ATP24" s="685"/>
      <c r="ATQ24" s="685"/>
      <c r="ATR24" s="685"/>
      <c r="ATS24" s="685"/>
      <c r="ATT24" s="685"/>
      <c r="ATU24" s="685"/>
      <c r="ATV24" s="685"/>
      <c r="ATW24" s="685"/>
      <c r="ATX24" s="685"/>
      <c r="ATY24" s="685"/>
      <c r="ATZ24" s="685"/>
      <c r="AUA24" s="685"/>
      <c r="AUB24" s="685"/>
      <c r="AUC24" s="685"/>
      <c r="AUD24" s="685"/>
      <c r="AUE24" s="685"/>
      <c r="AUF24" s="685"/>
      <c r="AUG24" s="685"/>
      <c r="AUH24" s="685"/>
      <c r="AUI24" s="685"/>
      <c r="AUJ24" s="685"/>
      <c r="AUK24" s="685"/>
      <c r="AUL24" s="685"/>
      <c r="AUM24" s="685"/>
      <c r="AUN24" s="685"/>
      <c r="AUO24" s="685"/>
      <c r="AUP24" s="685"/>
      <c r="AUQ24" s="685"/>
      <c r="AUR24" s="685"/>
      <c r="AUS24" s="685"/>
      <c r="AUT24" s="685"/>
      <c r="AUU24" s="685"/>
      <c r="AUV24" s="685"/>
      <c r="AUW24" s="685"/>
      <c r="AUX24" s="685"/>
      <c r="AUY24" s="685"/>
      <c r="AUZ24" s="685"/>
      <c r="AVA24" s="685"/>
      <c r="AVB24" s="685"/>
      <c r="AVC24" s="685"/>
      <c r="AVD24" s="685"/>
      <c r="AVE24" s="685"/>
      <c r="AVF24" s="685"/>
      <c r="AVG24" s="685"/>
      <c r="AVH24" s="685"/>
      <c r="AVI24" s="685"/>
      <c r="AVJ24" s="685"/>
      <c r="AVK24" s="685"/>
      <c r="AVL24" s="685"/>
      <c r="AVM24" s="685"/>
      <c r="AVN24" s="685"/>
      <c r="AVO24" s="685"/>
      <c r="AVP24" s="685"/>
      <c r="AVQ24" s="685"/>
      <c r="AVR24" s="685"/>
      <c r="AVS24" s="685"/>
      <c r="AVT24" s="685"/>
      <c r="AVU24" s="685"/>
      <c r="AVV24" s="685"/>
      <c r="AVW24" s="685"/>
      <c r="AVX24" s="685"/>
      <c r="AVY24" s="685"/>
      <c r="AVZ24" s="685"/>
      <c r="AWA24" s="685"/>
      <c r="AWB24" s="685"/>
      <c r="AWC24" s="685"/>
      <c r="AWD24" s="685"/>
      <c r="AWE24" s="685"/>
      <c r="AWF24" s="685"/>
      <c r="AWG24" s="685"/>
      <c r="AWH24" s="685"/>
      <c r="AWI24" s="685"/>
      <c r="AWJ24" s="685"/>
      <c r="AWK24" s="685"/>
      <c r="AWL24" s="685"/>
      <c r="AWM24" s="685"/>
      <c r="AWN24" s="685"/>
      <c r="AWO24" s="685"/>
      <c r="AWP24" s="685"/>
      <c r="AWQ24" s="685"/>
      <c r="AWR24" s="685"/>
      <c r="AWS24" s="685"/>
      <c r="AWT24" s="685"/>
      <c r="AWU24" s="685"/>
      <c r="AWV24" s="685"/>
      <c r="AWW24" s="685"/>
      <c r="AWX24" s="685"/>
      <c r="AWY24" s="685"/>
      <c r="AWZ24" s="685"/>
      <c r="AXA24" s="685"/>
      <c r="AXB24" s="685"/>
      <c r="AXC24" s="685"/>
      <c r="AXD24" s="685"/>
      <c r="AXE24" s="685"/>
      <c r="AXF24" s="685"/>
      <c r="AXG24" s="685"/>
      <c r="AXH24" s="685"/>
      <c r="AXI24" s="685"/>
      <c r="AXJ24" s="685"/>
      <c r="AXK24" s="685"/>
      <c r="AXL24" s="685"/>
      <c r="AXM24" s="685"/>
      <c r="AXN24" s="685"/>
      <c r="AXO24" s="685"/>
      <c r="AXP24" s="685"/>
      <c r="AXQ24" s="685"/>
      <c r="AXR24" s="685"/>
      <c r="AXS24" s="685"/>
      <c r="AXT24" s="685"/>
      <c r="AXU24" s="685"/>
      <c r="AXV24" s="685"/>
      <c r="AXW24" s="685"/>
      <c r="AXX24" s="685"/>
      <c r="AXY24" s="685"/>
      <c r="AXZ24" s="685"/>
      <c r="AYA24" s="685"/>
      <c r="AYB24" s="685"/>
      <c r="AYC24" s="685"/>
      <c r="AYD24" s="685"/>
      <c r="AYE24" s="685"/>
      <c r="AYF24" s="685"/>
      <c r="AYG24" s="685"/>
      <c r="AYH24" s="685"/>
      <c r="AYI24" s="685"/>
      <c r="AYJ24" s="685"/>
      <c r="AYK24" s="685"/>
      <c r="AYL24" s="685"/>
      <c r="AYM24" s="685"/>
      <c r="AYN24" s="685"/>
      <c r="AYO24" s="685"/>
      <c r="AYP24" s="685"/>
      <c r="AYQ24" s="685"/>
      <c r="AYR24" s="685"/>
      <c r="AYS24" s="685"/>
      <c r="AYT24" s="685"/>
      <c r="AYU24" s="685"/>
      <c r="AYV24" s="685"/>
      <c r="AYW24" s="685"/>
      <c r="AYX24" s="685"/>
      <c r="AYY24" s="685"/>
      <c r="AYZ24" s="685"/>
      <c r="AZA24" s="685"/>
      <c r="AZB24" s="685"/>
      <c r="AZC24" s="685"/>
      <c r="AZD24" s="685"/>
      <c r="AZE24" s="685"/>
      <c r="AZF24" s="685"/>
      <c r="AZG24" s="685"/>
      <c r="AZH24" s="685"/>
      <c r="AZI24" s="685"/>
      <c r="AZJ24" s="685"/>
      <c r="AZK24" s="685"/>
      <c r="AZL24" s="685"/>
      <c r="AZM24" s="685"/>
      <c r="AZN24" s="685"/>
      <c r="AZO24" s="685"/>
      <c r="AZP24" s="685"/>
      <c r="AZQ24" s="685"/>
      <c r="AZR24" s="685"/>
      <c r="AZS24" s="685"/>
      <c r="AZT24" s="685"/>
      <c r="AZU24" s="685"/>
      <c r="AZV24" s="685"/>
      <c r="AZW24" s="685"/>
      <c r="AZX24" s="685"/>
      <c r="AZY24" s="685"/>
      <c r="AZZ24" s="685"/>
      <c r="BAA24" s="685"/>
      <c r="BAB24" s="685"/>
      <c r="BAC24" s="685"/>
      <c r="BAD24" s="685"/>
      <c r="BAE24" s="685"/>
      <c r="BAF24" s="685"/>
      <c r="BAG24" s="685"/>
      <c r="BAH24" s="685"/>
      <c r="BAI24" s="685"/>
      <c r="BAJ24" s="685"/>
      <c r="BAK24" s="685"/>
      <c r="BAL24" s="685"/>
      <c r="BAM24" s="685"/>
      <c r="BAN24" s="685"/>
      <c r="BAO24" s="685"/>
      <c r="BAP24" s="685"/>
      <c r="BAQ24" s="685"/>
      <c r="BAR24" s="685"/>
      <c r="BAS24" s="685"/>
      <c r="BAT24" s="685"/>
      <c r="BAU24" s="685"/>
      <c r="BAV24" s="685"/>
      <c r="BAW24" s="685"/>
      <c r="BAX24" s="685"/>
      <c r="BAY24" s="685"/>
      <c r="BAZ24" s="685"/>
      <c r="BBA24" s="685"/>
      <c r="BBB24" s="685"/>
      <c r="BBC24" s="685"/>
      <c r="BBD24" s="685"/>
      <c r="BBE24" s="685"/>
      <c r="BBF24" s="685"/>
      <c r="BBG24" s="685"/>
      <c r="BBH24" s="685"/>
      <c r="BBI24" s="685"/>
      <c r="BBJ24" s="685"/>
      <c r="BBK24" s="685"/>
      <c r="BBL24" s="685"/>
      <c r="BBM24" s="685"/>
      <c r="BBN24" s="685"/>
      <c r="BBO24" s="685"/>
      <c r="BBP24" s="685"/>
      <c r="BBQ24" s="685"/>
      <c r="BBR24" s="685"/>
      <c r="BBS24" s="685"/>
      <c r="BBT24" s="685"/>
      <c r="BBU24" s="685"/>
      <c r="BBV24" s="685"/>
      <c r="BBW24" s="685"/>
      <c r="BBX24" s="685"/>
      <c r="BBY24" s="685"/>
      <c r="BBZ24" s="685"/>
      <c r="BCA24" s="685"/>
      <c r="BCB24" s="685"/>
      <c r="BCC24" s="685"/>
      <c r="BCD24" s="685"/>
      <c r="BCE24" s="685"/>
      <c r="BCF24" s="685"/>
      <c r="BCG24" s="685"/>
      <c r="BCH24" s="685"/>
      <c r="BCI24" s="685"/>
      <c r="BCJ24" s="685"/>
      <c r="BCK24" s="685"/>
      <c r="BCL24" s="685"/>
      <c r="BCM24" s="685"/>
      <c r="BCN24" s="685"/>
      <c r="BCO24" s="685"/>
      <c r="BCP24" s="685"/>
      <c r="BCQ24" s="685"/>
      <c r="BCR24" s="685"/>
      <c r="BCS24" s="685"/>
      <c r="BCT24" s="685"/>
      <c r="BCU24" s="685"/>
      <c r="BCV24" s="685"/>
      <c r="BCW24" s="685"/>
      <c r="BCX24" s="685"/>
      <c r="BCY24" s="685"/>
      <c r="BCZ24" s="685"/>
      <c r="BDA24" s="685"/>
      <c r="BDB24" s="685"/>
      <c r="BDC24" s="685"/>
      <c r="BDD24" s="685"/>
      <c r="BDE24" s="685"/>
      <c r="BDF24" s="685"/>
      <c r="BDG24" s="685"/>
      <c r="BDH24" s="685"/>
      <c r="BDI24" s="685"/>
      <c r="BDJ24" s="685"/>
      <c r="BDK24" s="685"/>
      <c r="BDL24" s="685"/>
      <c r="BDM24" s="685"/>
      <c r="BDN24" s="685"/>
      <c r="BDO24" s="685"/>
      <c r="BDP24" s="685"/>
      <c r="BDQ24" s="685"/>
      <c r="BDR24" s="685"/>
      <c r="BDS24" s="685"/>
      <c r="BDT24" s="685"/>
      <c r="BDU24" s="685"/>
      <c r="BDV24" s="685"/>
      <c r="BDW24" s="685"/>
      <c r="BDX24" s="685"/>
      <c r="BDY24" s="685"/>
      <c r="BDZ24" s="685"/>
      <c r="BEA24" s="685"/>
      <c r="BEB24" s="685"/>
      <c r="BEC24" s="685"/>
      <c r="BED24" s="685"/>
      <c r="BEE24" s="685"/>
      <c r="BEF24" s="685"/>
      <c r="BEG24" s="685"/>
      <c r="BEH24" s="685"/>
      <c r="BEI24" s="685"/>
      <c r="BEJ24" s="685"/>
      <c r="BEK24" s="685"/>
      <c r="BEL24" s="685"/>
      <c r="BEM24" s="685"/>
      <c r="BEN24" s="685"/>
      <c r="BEO24" s="685"/>
      <c r="BEP24" s="685"/>
      <c r="BEQ24" s="685"/>
      <c r="BER24" s="685"/>
      <c r="BES24" s="685"/>
      <c r="BET24" s="685"/>
      <c r="BEU24" s="685"/>
      <c r="BEV24" s="685"/>
      <c r="BEW24" s="685"/>
      <c r="BEX24" s="685"/>
      <c r="BEY24" s="685"/>
      <c r="BEZ24" s="685"/>
      <c r="BFA24" s="685"/>
      <c r="BFB24" s="685"/>
      <c r="BFC24" s="685"/>
      <c r="BFD24" s="685"/>
      <c r="BFE24" s="685"/>
      <c r="BFF24" s="685"/>
      <c r="BFG24" s="685"/>
      <c r="BFH24" s="685"/>
      <c r="BFI24" s="685"/>
      <c r="BFJ24" s="685"/>
      <c r="BFK24" s="685"/>
      <c r="BFL24" s="685"/>
      <c r="BFM24" s="685"/>
      <c r="BFN24" s="685"/>
      <c r="BFO24" s="685"/>
      <c r="BFP24" s="685"/>
      <c r="BFQ24" s="685"/>
      <c r="BFR24" s="685"/>
      <c r="BFS24" s="685"/>
      <c r="BFT24" s="685"/>
      <c r="BFU24" s="685"/>
      <c r="BFV24" s="685"/>
      <c r="BFW24" s="685"/>
      <c r="BFX24" s="685"/>
      <c r="BFY24" s="685"/>
      <c r="BFZ24" s="685"/>
      <c r="BGA24" s="685"/>
      <c r="BGB24" s="685"/>
      <c r="BGC24" s="685"/>
      <c r="BGD24" s="685"/>
      <c r="BGE24" s="685"/>
      <c r="BGF24" s="685"/>
      <c r="BGG24" s="685"/>
      <c r="BGH24" s="685"/>
      <c r="BGI24" s="685"/>
      <c r="BGJ24" s="685"/>
      <c r="BGK24" s="685"/>
      <c r="BGL24" s="685"/>
      <c r="BGM24" s="685"/>
      <c r="BGN24" s="685"/>
      <c r="BGO24" s="685"/>
      <c r="BGP24" s="685"/>
      <c r="BGQ24" s="685"/>
      <c r="BGR24" s="686">
        <f t="shared" ref="BGR24:BHC24" si="333">IF(BGR6&lt;=$B$33,$C$33,IF(BGR6&lt;=$B$34,$C$34,IF(BGR6&gt;=$B$35,$C$35,IF(BGR6&gt;=$B$36,$C$36,0))))</f>
        <v>2</v>
      </c>
      <c r="BGS24" s="686">
        <f t="shared" si="333"/>
        <v>2</v>
      </c>
      <c r="BGT24" s="686">
        <f t="shared" si="333"/>
        <v>2</v>
      </c>
      <c r="BGU24" s="686">
        <f t="shared" si="333"/>
        <v>2</v>
      </c>
      <c r="BGV24" s="686">
        <f t="shared" si="333"/>
        <v>2</v>
      </c>
      <c r="BGW24" s="686">
        <f t="shared" si="333"/>
        <v>2</v>
      </c>
      <c r="BGX24" s="686">
        <f t="shared" si="333"/>
        <v>2</v>
      </c>
      <c r="BGY24" s="686">
        <f t="shared" si="333"/>
        <v>2</v>
      </c>
      <c r="BGZ24" s="686">
        <f t="shared" si="333"/>
        <v>2</v>
      </c>
      <c r="BHA24" s="686">
        <f t="shared" si="333"/>
        <v>2</v>
      </c>
      <c r="BHB24" s="686">
        <f t="shared" si="333"/>
        <v>2</v>
      </c>
      <c r="BHC24" s="686">
        <f t="shared" si="333"/>
        <v>2</v>
      </c>
      <c r="BHD24" s="682"/>
      <c r="BHE24" s="682"/>
      <c r="BHF24" s="682"/>
      <c r="BHG24" s="682"/>
      <c r="BHH24" s="682"/>
      <c r="BHI24" s="682"/>
      <c r="BHJ24" s="682"/>
      <c r="BHK24" s="682"/>
      <c r="BHL24" s="682"/>
      <c r="BHM24" s="682"/>
      <c r="BHN24" s="682"/>
      <c r="BHO24" s="682"/>
      <c r="BHP24" s="682"/>
      <c r="BHQ24" s="682"/>
      <c r="BHR24" s="682"/>
      <c r="BHS24" s="682"/>
      <c r="BHT24" s="682"/>
      <c r="BHU24" s="682"/>
      <c r="BHV24" s="682"/>
      <c r="BHW24" s="682"/>
      <c r="BHX24" s="682"/>
      <c r="BHY24" s="682"/>
      <c r="BHZ24" s="682"/>
      <c r="BIA24" s="682"/>
      <c r="BIB24" s="682"/>
      <c r="BIC24" s="682"/>
      <c r="BID24" s="682"/>
      <c r="BIE24" s="682"/>
      <c r="BIF24" s="682"/>
      <c r="BIG24" s="682"/>
      <c r="BIH24" s="682"/>
      <c r="BII24" s="682"/>
      <c r="BIJ24" s="682"/>
      <c r="BIK24" s="682"/>
      <c r="BIL24" s="682"/>
      <c r="BIM24" s="682"/>
      <c r="BIN24" s="682"/>
      <c r="BIO24" s="682"/>
      <c r="BIP24" s="682"/>
      <c r="BIQ24" s="682"/>
      <c r="BIR24" s="682"/>
      <c r="BIS24" s="682"/>
      <c r="BIT24" s="682"/>
      <c r="BIU24" s="682"/>
      <c r="BIV24" s="682"/>
      <c r="BIW24" s="682"/>
      <c r="BIX24" s="682"/>
      <c r="BIY24" s="682"/>
      <c r="BIZ24" s="682"/>
      <c r="BJA24" s="682"/>
      <c r="BJB24" s="682"/>
      <c r="BJC24" s="682"/>
      <c r="BJD24" s="682"/>
      <c r="BJE24" s="682"/>
      <c r="BJF24" s="682"/>
      <c r="BJG24" s="682"/>
      <c r="BJH24" s="682"/>
      <c r="BJI24" s="682"/>
      <c r="BJJ24" s="682"/>
      <c r="BJK24" s="682"/>
      <c r="BJL24" s="682"/>
    </row>
    <row r="25" spans="1:2357" s="331" customFormat="1" ht="7.5" customHeight="1">
      <c r="A25" s="698"/>
      <c r="B25" s="698"/>
      <c r="C25" s="698"/>
      <c r="D25" s="655"/>
      <c r="E25" s="693"/>
      <c r="F25" s="693"/>
      <c r="G25" s="693"/>
      <c r="H25" s="693"/>
      <c r="I25" s="693"/>
      <c r="J25" s="693"/>
      <c r="K25" s="693"/>
      <c r="L25" s="693"/>
      <c r="M25" s="693"/>
      <c r="N25" s="693"/>
      <c r="O25" s="693"/>
      <c r="P25" s="693"/>
      <c r="Q25" s="693"/>
      <c r="R25" s="693"/>
      <c r="S25" s="693"/>
      <c r="T25" s="693"/>
      <c r="U25" s="693"/>
      <c r="V25" s="693"/>
      <c r="W25" s="693"/>
      <c r="X25" s="693"/>
      <c r="Y25" s="693"/>
      <c r="Z25" s="693"/>
      <c r="AA25" s="693"/>
      <c r="AB25" s="693"/>
      <c r="AC25" s="693"/>
      <c r="AD25" s="693"/>
      <c r="AE25" s="693"/>
      <c r="AF25" s="693"/>
      <c r="AG25" s="693"/>
      <c r="AH25" s="693"/>
      <c r="AI25" s="693"/>
      <c r="AJ25" s="693"/>
      <c r="AK25" s="693"/>
      <c r="AL25" s="693"/>
      <c r="AM25" s="693"/>
      <c r="AN25" s="693"/>
      <c r="AO25" s="693"/>
      <c r="AP25" s="693"/>
      <c r="AQ25" s="693"/>
      <c r="AR25" s="693"/>
      <c r="AS25" s="693"/>
      <c r="AT25" s="693"/>
      <c r="AU25" s="693"/>
      <c r="AV25" s="693"/>
      <c r="AW25" s="693"/>
      <c r="AX25" s="693"/>
      <c r="AY25" s="693"/>
      <c r="AZ25" s="693"/>
      <c r="BA25" s="693"/>
      <c r="BB25" s="693"/>
      <c r="BC25" s="693"/>
      <c r="BD25" s="693"/>
      <c r="BE25" s="693"/>
      <c r="BF25" s="693"/>
      <c r="BG25" s="693"/>
      <c r="BH25" s="693"/>
      <c r="BI25" s="693"/>
      <c r="BJ25" s="693"/>
      <c r="BK25" s="693"/>
      <c r="BL25" s="693"/>
      <c r="BM25" s="693"/>
      <c r="BN25" s="693"/>
      <c r="BO25" s="693"/>
      <c r="BP25" s="693"/>
      <c r="BQ25" s="693"/>
      <c r="BR25" s="693"/>
      <c r="BS25" s="693"/>
      <c r="BT25" s="693"/>
      <c r="BU25" s="693"/>
      <c r="BV25" s="693"/>
      <c r="BW25" s="693"/>
      <c r="BX25" s="693"/>
      <c r="BY25" s="693"/>
      <c r="BZ25" s="693"/>
      <c r="CA25" s="693"/>
      <c r="CB25" s="693"/>
      <c r="CC25" s="693"/>
      <c r="CD25" s="693"/>
      <c r="CE25" s="693"/>
      <c r="CF25" s="693"/>
      <c r="CG25" s="693"/>
      <c r="CH25" s="693"/>
      <c r="CI25" s="693"/>
      <c r="CJ25" s="693"/>
      <c r="CK25" s="693"/>
      <c r="CL25" s="693"/>
      <c r="CM25" s="693"/>
      <c r="CN25" s="693"/>
      <c r="CO25" s="693"/>
      <c r="CP25" s="693"/>
      <c r="CQ25" s="693"/>
      <c r="CR25" s="693"/>
      <c r="CS25" s="693"/>
      <c r="CT25" s="693"/>
      <c r="CU25" s="693"/>
      <c r="CV25" s="693"/>
      <c r="CW25" s="693"/>
      <c r="CX25" s="693"/>
      <c r="CY25" s="693"/>
      <c r="CZ25" s="693"/>
      <c r="DA25" s="693"/>
      <c r="DB25" s="693"/>
      <c r="DC25" s="693"/>
      <c r="DD25" s="693"/>
      <c r="DE25" s="693"/>
      <c r="DF25" s="693"/>
      <c r="DG25" s="693"/>
      <c r="DH25" s="693"/>
      <c r="DI25" s="693"/>
      <c r="DJ25" s="693"/>
      <c r="DK25" s="693"/>
      <c r="DL25" s="693"/>
      <c r="DM25" s="693"/>
      <c r="DN25" s="693"/>
      <c r="DO25" s="693"/>
      <c r="DP25" s="693"/>
      <c r="DQ25" s="693"/>
      <c r="DR25" s="693"/>
      <c r="DS25" s="693"/>
      <c r="DT25" s="693"/>
      <c r="DU25" s="693"/>
      <c r="DV25" s="693"/>
      <c r="DW25" s="693"/>
      <c r="DX25" s="693"/>
      <c r="DY25" s="693"/>
      <c r="DZ25" s="693"/>
      <c r="EA25" s="693"/>
      <c r="EB25" s="693"/>
      <c r="EC25" s="693"/>
      <c r="ED25" s="693"/>
      <c r="EE25" s="693"/>
      <c r="EF25" s="693"/>
      <c r="EG25" s="693"/>
      <c r="EH25" s="693"/>
      <c r="EI25" s="693"/>
      <c r="EJ25" s="693"/>
      <c r="EK25" s="693"/>
      <c r="EL25" s="693"/>
      <c r="EM25" s="693"/>
      <c r="EN25" s="693"/>
      <c r="EO25" s="693"/>
      <c r="EP25" s="693"/>
      <c r="EQ25" s="693"/>
      <c r="ER25" s="693"/>
      <c r="ES25" s="693"/>
      <c r="ET25" s="693"/>
      <c r="EU25" s="693"/>
      <c r="EV25" s="693"/>
      <c r="EW25" s="693"/>
      <c r="EX25" s="693"/>
      <c r="EY25" s="693"/>
      <c r="EZ25" s="693"/>
      <c r="FA25" s="693"/>
      <c r="FB25" s="693"/>
      <c r="FC25" s="693"/>
      <c r="FD25" s="693"/>
      <c r="FE25" s="693"/>
      <c r="FF25" s="693"/>
      <c r="FG25" s="693"/>
      <c r="FH25" s="693"/>
      <c r="FI25" s="693"/>
      <c r="FJ25" s="693"/>
      <c r="FK25" s="693"/>
      <c r="FL25" s="693"/>
      <c r="FM25" s="693"/>
      <c r="FN25" s="693"/>
      <c r="FO25" s="693"/>
      <c r="FP25" s="693"/>
      <c r="FQ25" s="693"/>
      <c r="FR25" s="693"/>
      <c r="FS25" s="693"/>
      <c r="FT25" s="693"/>
      <c r="FU25" s="693"/>
      <c r="FV25" s="693"/>
      <c r="FW25" s="693"/>
      <c r="FX25" s="693"/>
      <c r="FY25" s="693"/>
      <c r="FZ25" s="693"/>
      <c r="GA25" s="693"/>
      <c r="GB25" s="693"/>
      <c r="GC25" s="693"/>
      <c r="GD25" s="693"/>
      <c r="GE25" s="693"/>
      <c r="GF25" s="693"/>
      <c r="GG25" s="693"/>
      <c r="GH25" s="693"/>
      <c r="GI25" s="693"/>
      <c r="GJ25" s="693"/>
      <c r="GK25" s="693"/>
      <c r="GL25" s="693"/>
      <c r="GM25" s="693"/>
      <c r="GN25" s="693"/>
      <c r="GO25" s="693"/>
      <c r="GP25" s="693"/>
      <c r="GQ25" s="693"/>
      <c r="GR25" s="693"/>
      <c r="GS25" s="693"/>
      <c r="GT25" s="693"/>
      <c r="GU25" s="693"/>
      <c r="GV25" s="693"/>
      <c r="GW25" s="693"/>
      <c r="GX25" s="693"/>
      <c r="GY25" s="693"/>
      <c r="GZ25" s="693"/>
      <c r="HA25" s="693"/>
      <c r="HB25" s="693"/>
      <c r="HC25" s="693"/>
      <c r="HD25" s="693"/>
      <c r="HE25" s="693"/>
      <c r="HF25" s="693"/>
      <c r="HG25" s="693"/>
      <c r="HH25" s="693"/>
      <c r="HI25" s="693"/>
      <c r="HJ25" s="693"/>
      <c r="HK25" s="693"/>
      <c r="HL25" s="693"/>
      <c r="HM25" s="693"/>
      <c r="HN25" s="693"/>
      <c r="HO25" s="693"/>
      <c r="HP25" s="693"/>
      <c r="HQ25" s="693"/>
      <c r="HR25" s="693"/>
      <c r="HS25" s="693"/>
      <c r="HT25" s="693"/>
      <c r="HU25" s="693"/>
      <c r="HV25" s="693"/>
      <c r="HW25" s="693"/>
      <c r="HX25" s="693"/>
      <c r="HY25" s="693"/>
      <c r="HZ25" s="693"/>
      <c r="IA25" s="693"/>
      <c r="IB25" s="693"/>
      <c r="IC25" s="693"/>
      <c r="ID25" s="693"/>
      <c r="IE25" s="693"/>
      <c r="IF25" s="693"/>
      <c r="IG25" s="693"/>
      <c r="IH25" s="693"/>
      <c r="II25" s="693"/>
      <c r="IJ25" s="693"/>
      <c r="IK25" s="693"/>
      <c r="IL25" s="693"/>
      <c r="IM25" s="693"/>
      <c r="IN25" s="693"/>
      <c r="IO25" s="693"/>
      <c r="IP25" s="693"/>
      <c r="IQ25" s="693"/>
      <c r="IR25" s="693"/>
      <c r="IS25" s="693"/>
      <c r="IT25" s="693"/>
      <c r="IU25" s="693"/>
      <c r="IV25" s="693"/>
      <c r="IW25" s="693"/>
      <c r="IX25" s="693"/>
      <c r="IY25" s="693"/>
      <c r="IZ25" s="693"/>
      <c r="JA25" s="693"/>
      <c r="JB25" s="693"/>
      <c r="JC25" s="693"/>
      <c r="JD25" s="693"/>
      <c r="JE25" s="693"/>
      <c r="JF25" s="693"/>
      <c r="JG25" s="693"/>
      <c r="JH25" s="693"/>
      <c r="JI25" s="693"/>
      <c r="JJ25" s="693"/>
      <c r="JK25" s="693"/>
      <c r="JL25" s="693"/>
      <c r="JM25" s="693"/>
      <c r="JN25" s="693"/>
      <c r="JO25" s="693"/>
      <c r="JP25" s="693"/>
      <c r="JQ25" s="693"/>
      <c r="JR25" s="693"/>
      <c r="JS25" s="693"/>
      <c r="JT25" s="693"/>
      <c r="JU25" s="693"/>
      <c r="JV25" s="693"/>
      <c r="JW25" s="693"/>
      <c r="JX25" s="693"/>
      <c r="JY25" s="693"/>
      <c r="JZ25" s="693"/>
      <c r="KA25" s="693"/>
      <c r="KB25" s="693"/>
      <c r="KC25" s="693"/>
      <c r="KD25" s="693"/>
      <c r="KE25" s="693"/>
      <c r="KF25" s="693"/>
      <c r="KG25" s="693"/>
      <c r="KH25" s="693"/>
      <c r="KI25" s="693"/>
      <c r="KJ25" s="693"/>
      <c r="KK25" s="693"/>
      <c r="KL25" s="693"/>
      <c r="KM25" s="693"/>
      <c r="KN25" s="693"/>
      <c r="KO25" s="693"/>
      <c r="KP25" s="693"/>
      <c r="KQ25" s="693"/>
      <c r="KR25" s="693"/>
      <c r="KS25" s="693"/>
      <c r="KT25" s="693"/>
      <c r="KU25" s="693"/>
      <c r="KV25" s="693"/>
      <c r="KW25" s="693"/>
      <c r="KX25" s="693"/>
      <c r="KY25" s="693"/>
      <c r="KZ25" s="693"/>
      <c r="LA25" s="693"/>
      <c r="LB25" s="693"/>
      <c r="LC25" s="693"/>
      <c r="LD25" s="693"/>
      <c r="LE25" s="693"/>
      <c r="LF25" s="693"/>
      <c r="LG25" s="693"/>
      <c r="LH25" s="693"/>
      <c r="LI25" s="693"/>
      <c r="LJ25" s="693"/>
      <c r="LK25" s="693"/>
      <c r="LL25" s="693"/>
      <c r="LM25" s="693"/>
      <c r="LN25" s="693"/>
      <c r="LO25" s="693"/>
      <c r="LP25" s="693"/>
      <c r="LQ25" s="693"/>
      <c r="LR25" s="693"/>
      <c r="LS25" s="693"/>
      <c r="LT25" s="693"/>
      <c r="LU25" s="693"/>
      <c r="LV25" s="693"/>
      <c r="LW25" s="693"/>
      <c r="LX25" s="693"/>
      <c r="LY25" s="693"/>
      <c r="LZ25" s="693"/>
      <c r="MA25" s="693"/>
      <c r="MB25" s="693"/>
      <c r="MC25" s="693"/>
      <c r="MD25" s="693"/>
      <c r="ME25" s="693"/>
      <c r="MF25" s="693"/>
      <c r="MG25" s="693"/>
      <c r="MH25" s="693"/>
      <c r="MI25" s="693"/>
      <c r="MJ25" s="693"/>
      <c r="MK25" s="693"/>
      <c r="ML25" s="693"/>
      <c r="MM25" s="693"/>
      <c r="MN25" s="693"/>
      <c r="MO25" s="693"/>
      <c r="MP25" s="693"/>
      <c r="MQ25" s="693"/>
      <c r="MR25" s="693"/>
      <c r="MS25" s="693"/>
      <c r="MT25" s="693"/>
      <c r="MU25" s="693"/>
      <c r="MV25" s="693"/>
      <c r="MW25" s="693"/>
      <c r="MX25" s="693"/>
      <c r="MY25" s="693"/>
      <c r="MZ25" s="693"/>
      <c r="NA25" s="693"/>
      <c r="NB25" s="693"/>
      <c r="NC25" s="693"/>
      <c r="ND25" s="693"/>
      <c r="NE25" s="693"/>
      <c r="NF25" s="693"/>
      <c r="NG25" s="693"/>
      <c r="NH25" s="693"/>
      <c r="NI25" s="693"/>
      <c r="NJ25" s="693"/>
      <c r="NK25" s="693"/>
      <c r="NL25" s="693"/>
      <c r="NM25" s="693"/>
      <c r="NN25" s="693"/>
      <c r="NO25" s="693"/>
      <c r="NP25" s="693"/>
      <c r="NQ25" s="693"/>
      <c r="NR25" s="693"/>
      <c r="NS25" s="693"/>
      <c r="NT25" s="693"/>
      <c r="NU25" s="693"/>
      <c r="NV25" s="693"/>
      <c r="NW25" s="693"/>
      <c r="NX25" s="693"/>
      <c r="NY25" s="693"/>
      <c r="NZ25" s="693"/>
      <c r="OA25" s="693"/>
      <c r="OB25" s="693"/>
      <c r="OC25" s="693"/>
      <c r="OD25" s="693"/>
      <c r="OE25" s="693"/>
      <c r="OF25" s="693"/>
      <c r="OG25" s="693"/>
      <c r="OH25" s="693"/>
      <c r="OI25" s="693"/>
      <c r="OJ25" s="693"/>
      <c r="OK25" s="693"/>
      <c r="OL25" s="693"/>
      <c r="OM25" s="693"/>
      <c r="ON25" s="693"/>
      <c r="OO25" s="693"/>
      <c r="OP25" s="693"/>
      <c r="OQ25" s="693"/>
      <c r="OR25" s="693"/>
      <c r="OS25" s="693"/>
      <c r="OT25" s="693"/>
      <c r="OU25" s="693"/>
      <c r="OV25" s="693"/>
      <c r="OW25" s="693"/>
      <c r="OX25" s="693"/>
      <c r="OY25" s="693"/>
      <c r="OZ25" s="693"/>
      <c r="PA25" s="693"/>
      <c r="PB25" s="693"/>
      <c r="PC25" s="693"/>
      <c r="PD25" s="693"/>
      <c r="PE25" s="693"/>
      <c r="PF25" s="693"/>
      <c r="PG25" s="693"/>
      <c r="PH25" s="693"/>
      <c r="PI25" s="693"/>
      <c r="PJ25" s="693"/>
      <c r="PK25" s="693"/>
      <c r="PL25" s="693"/>
      <c r="PM25" s="693"/>
      <c r="PN25" s="693"/>
      <c r="PO25" s="693"/>
      <c r="PP25" s="693"/>
      <c r="PQ25" s="693"/>
      <c r="PR25" s="699"/>
      <c r="PS25" s="699"/>
      <c r="PT25" s="699"/>
      <c r="PU25" s="699"/>
      <c r="PV25" s="699"/>
      <c r="PW25" s="699"/>
      <c r="PX25" s="699"/>
      <c r="PY25" s="699"/>
      <c r="PZ25" s="699"/>
      <c r="QA25" s="699"/>
      <c r="QB25" s="699"/>
      <c r="QC25" s="699"/>
      <c r="QD25" s="693"/>
      <c r="QE25" s="693"/>
      <c r="QF25" s="693"/>
      <c r="QG25" s="693"/>
      <c r="QH25" s="693"/>
      <c r="QI25" s="693"/>
      <c r="QJ25" s="693"/>
      <c r="QK25" s="693"/>
      <c r="QL25" s="693"/>
      <c r="QM25" s="693"/>
      <c r="QN25" s="693"/>
      <c r="QO25" s="693"/>
      <c r="QP25" s="693"/>
      <c r="QQ25" s="693"/>
      <c r="QR25" s="693"/>
      <c r="QS25" s="693"/>
      <c r="QT25" s="693"/>
      <c r="QU25" s="693"/>
      <c r="QV25" s="693"/>
      <c r="QW25" s="693"/>
      <c r="QX25" s="693"/>
      <c r="QY25" s="693"/>
      <c r="QZ25" s="693"/>
      <c r="RA25" s="693"/>
      <c r="RB25" s="693"/>
      <c r="RC25" s="693"/>
      <c r="RD25" s="693"/>
      <c r="RE25" s="693"/>
      <c r="RF25" s="693"/>
      <c r="RG25" s="693"/>
      <c r="RH25" s="693"/>
      <c r="RI25" s="693"/>
      <c r="RJ25" s="693"/>
      <c r="RK25" s="693"/>
      <c r="RL25" s="693"/>
      <c r="RM25" s="693"/>
      <c r="RN25" s="693"/>
      <c r="RO25" s="693"/>
      <c r="RP25" s="693"/>
      <c r="RQ25" s="693"/>
      <c r="RR25" s="693"/>
      <c r="RS25" s="693"/>
      <c r="RT25" s="693"/>
      <c r="RU25" s="693"/>
      <c r="RV25" s="693"/>
      <c r="RW25" s="693"/>
      <c r="RX25" s="693"/>
      <c r="RY25" s="693"/>
      <c r="RZ25" s="693"/>
      <c r="SA25" s="693"/>
      <c r="SB25" s="693"/>
      <c r="SC25" s="693"/>
      <c r="SD25" s="693"/>
      <c r="SE25" s="693"/>
      <c r="SF25" s="693"/>
      <c r="SG25" s="693"/>
      <c r="SH25" s="693"/>
      <c r="SI25" s="693"/>
      <c r="SJ25" s="693"/>
      <c r="SK25" s="693"/>
      <c r="SL25" s="693"/>
      <c r="SM25" s="693"/>
      <c r="SN25" s="693"/>
      <c r="SO25" s="693"/>
      <c r="SP25" s="693"/>
      <c r="SQ25" s="693"/>
      <c r="SR25" s="693"/>
      <c r="SS25" s="693"/>
      <c r="ST25" s="693"/>
      <c r="SU25" s="693"/>
      <c r="SV25" s="693"/>
      <c r="SW25" s="693"/>
      <c r="SX25" s="693"/>
      <c r="SY25" s="693"/>
      <c r="SZ25" s="693"/>
      <c r="TA25" s="693"/>
      <c r="TB25" s="693"/>
      <c r="TC25" s="693"/>
      <c r="TD25" s="693"/>
      <c r="TE25" s="693"/>
      <c r="TF25" s="693"/>
      <c r="TG25" s="693"/>
      <c r="TH25" s="693"/>
      <c r="TI25" s="693"/>
      <c r="TJ25" s="693"/>
      <c r="TK25" s="693"/>
      <c r="TL25" s="693"/>
      <c r="TM25" s="693"/>
      <c r="TN25" s="693"/>
      <c r="TO25" s="693"/>
      <c r="TP25" s="693"/>
      <c r="TQ25" s="693"/>
      <c r="TR25" s="693"/>
      <c r="TS25" s="693"/>
      <c r="TT25" s="693"/>
      <c r="TU25" s="693"/>
      <c r="TV25" s="693"/>
      <c r="TW25" s="693"/>
      <c r="TX25" s="693"/>
      <c r="TY25" s="693"/>
      <c r="TZ25" s="693"/>
      <c r="UA25" s="693"/>
      <c r="UB25" s="693"/>
      <c r="UC25" s="693"/>
      <c r="UD25" s="693"/>
      <c r="UE25" s="699"/>
      <c r="UF25" s="699"/>
      <c r="UG25" s="699"/>
      <c r="UH25" s="699"/>
      <c r="UI25" s="699"/>
      <c r="UJ25" s="699"/>
      <c r="UK25" s="699"/>
      <c r="UL25" s="699"/>
      <c r="UM25" s="699"/>
      <c r="UN25" s="699"/>
      <c r="UO25" s="699"/>
      <c r="UP25" s="699"/>
      <c r="UQ25" s="693"/>
      <c r="UR25" s="693"/>
      <c r="US25" s="693"/>
      <c r="UT25" s="693"/>
      <c r="UU25" s="693"/>
      <c r="UV25" s="693"/>
      <c r="UW25" s="693"/>
      <c r="UX25" s="693"/>
      <c r="UY25" s="693"/>
      <c r="UZ25" s="693"/>
      <c r="VA25" s="693"/>
      <c r="VB25" s="693"/>
      <c r="VC25" s="693"/>
      <c r="VD25" s="693"/>
      <c r="VE25" s="693"/>
      <c r="VF25" s="693"/>
      <c r="VG25" s="693"/>
      <c r="VH25" s="693"/>
      <c r="VI25" s="693"/>
      <c r="VJ25" s="693"/>
      <c r="VK25" s="693"/>
      <c r="VL25" s="693"/>
      <c r="VM25" s="693"/>
      <c r="VN25" s="693"/>
      <c r="VO25" s="693"/>
      <c r="VP25" s="693"/>
      <c r="VQ25" s="693"/>
      <c r="VR25" s="693"/>
      <c r="VS25" s="693"/>
      <c r="VT25" s="693"/>
      <c r="VU25" s="693"/>
      <c r="VV25" s="693"/>
      <c r="VW25" s="693"/>
      <c r="VX25" s="693"/>
      <c r="VY25" s="693"/>
      <c r="VZ25" s="693"/>
      <c r="WA25" s="693"/>
      <c r="WB25" s="693"/>
      <c r="WC25" s="693"/>
      <c r="WD25" s="693"/>
      <c r="WE25" s="693"/>
      <c r="WF25" s="693"/>
      <c r="WG25" s="693"/>
      <c r="WH25" s="693"/>
      <c r="WI25" s="693"/>
      <c r="WJ25" s="693"/>
      <c r="WK25" s="693"/>
      <c r="WL25" s="693"/>
      <c r="WM25" s="693"/>
      <c r="WN25" s="693"/>
      <c r="WO25" s="693"/>
      <c r="WP25" s="693"/>
      <c r="WQ25" s="693"/>
      <c r="WR25" s="693"/>
      <c r="WS25" s="693"/>
      <c r="WT25" s="693"/>
      <c r="WU25" s="693"/>
      <c r="WV25" s="693"/>
      <c r="WW25" s="693"/>
      <c r="WX25" s="693"/>
      <c r="WY25" s="693"/>
      <c r="WZ25" s="693"/>
      <c r="XA25" s="693"/>
      <c r="XB25" s="693"/>
      <c r="XC25" s="693"/>
      <c r="XD25" s="693"/>
      <c r="XE25" s="693"/>
      <c r="XF25" s="693"/>
      <c r="XG25" s="693"/>
      <c r="XH25" s="693"/>
      <c r="XI25" s="693"/>
      <c r="XJ25" s="693"/>
      <c r="XK25" s="693"/>
      <c r="XL25" s="693"/>
      <c r="XM25" s="693"/>
      <c r="XN25" s="693"/>
      <c r="XO25" s="693"/>
      <c r="XP25" s="693"/>
      <c r="XQ25" s="693"/>
      <c r="XR25" s="693"/>
      <c r="XS25" s="693"/>
      <c r="XT25" s="693"/>
      <c r="XU25" s="693"/>
      <c r="XV25" s="693"/>
      <c r="XW25" s="693"/>
      <c r="XX25" s="693"/>
      <c r="XY25" s="693"/>
      <c r="XZ25" s="693"/>
      <c r="YA25" s="693"/>
      <c r="YB25" s="693"/>
      <c r="YC25" s="693"/>
      <c r="YD25" s="693"/>
      <c r="YE25" s="693"/>
      <c r="YF25" s="693"/>
      <c r="YG25" s="693"/>
      <c r="YH25" s="693"/>
      <c r="YI25" s="693"/>
      <c r="YJ25" s="693"/>
      <c r="YK25" s="693"/>
      <c r="YL25" s="693"/>
      <c r="YM25" s="693"/>
      <c r="YN25" s="693"/>
      <c r="YO25" s="693"/>
      <c r="YP25" s="693"/>
      <c r="YQ25" s="693"/>
      <c r="YR25" s="699"/>
      <c r="YS25" s="699"/>
      <c r="YT25" s="699"/>
      <c r="YU25" s="699"/>
      <c r="YV25" s="699"/>
      <c r="YW25" s="699"/>
      <c r="YX25" s="699"/>
      <c r="YY25" s="699"/>
      <c r="YZ25" s="699"/>
      <c r="ZA25" s="699"/>
      <c r="ZB25" s="699"/>
      <c r="ZC25" s="699"/>
      <c r="ZD25" s="693"/>
      <c r="ZE25" s="693"/>
      <c r="ZF25" s="693"/>
      <c r="ZG25" s="693"/>
      <c r="ZH25" s="693"/>
      <c r="ZI25" s="693"/>
      <c r="ZJ25" s="693"/>
      <c r="ZK25" s="693"/>
      <c r="ZL25" s="693"/>
      <c r="ZM25" s="693"/>
      <c r="ZN25" s="693"/>
      <c r="ZO25" s="693"/>
      <c r="ZP25" s="693"/>
      <c r="ZQ25" s="693"/>
      <c r="ZR25" s="693"/>
      <c r="ZS25" s="693"/>
      <c r="ZT25" s="693"/>
      <c r="ZU25" s="693"/>
      <c r="ZV25" s="693"/>
      <c r="ZW25" s="693"/>
      <c r="ZX25" s="693"/>
      <c r="ZY25" s="693"/>
      <c r="ZZ25" s="693"/>
      <c r="AAA25" s="693"/>
      <c r="AAB25" s="693"/>
      <c r="AAC25" s="693"/>
      <c r="AAD25" s="693"/>
      <c r="AAE25" s="693"/>
      <c r="AAF25" s="693"/>
      <c r="AAG25" s="693"/>
      <c r="AAH25" s="693"/>
      <c r="AAI25" s="693"/>
      <c r="AAJ25" s="693"/>
      <c r="AAK25" s="693"/>
      <c r="AAL25" s="693"/>
      <c r="AAM25" s="693"/>
      <c r="AAN25" s="693"/>
      <c r="AAO25" s="693"/>
      <c r="AAP25" s="693"/>
      <c r="AAQ25" s="693"/>
      <c r="AAR25" s="693"/>
      <c r="AAS25" s="693"/>
      <c r="AAT25" s="693"/>
      <c r="AAU25" s="693"/>
      <c r="AAV25" s="693"/>
      <c r="AAW25" s="693"/>
      <c r="AAX25" s="693"/>
      <c r="AAY25" s="693"/>
      <c r="AAZ25" s="693"/>
      <c r="ABA25" s="693"/>
      <c r="ABB25" s="693"/>
      <c r="ABC25" s="693"/>
      <c r="ABD25" s="693"/>
      <c r="ABE25" s="693"/>
      <c r="ABF25" s="693"/>
      <c r="ABG25" s="693"/>
      <c r="ABH25" s="693"/>
      <c r="ABI25" s="693"/>
      <c r="ABJ25" s="693"/>
      <c r="ABK25" s="693"/>
      <c r="ABL25" s="693"/>
      <c r="ABM25" s="693"/>
      <c r="ABN25" s="693"/>
      <c r="ABO25" s="693"/>
      <c r="ABP25" s="693"/>
      <c r="ABQ25" s="693"/>
      <c r="ABR25" s="693"/>
      <c r="ABS25" s="693"/>
      <c r="ABT25" s="693"/>
      <c r="ABU25" s="693"/>
      <c r="ABV25" s="693"/>
      <c r="ABW25" s="693"/>
      <c r="ABX25" s="693"/>
      <c r="ABY25" s="693"/>
      <c r="ABZ25" s="693"/>
      <c r="ACA25" s="693"/>
      <c r="ACB25" s="693"/>
      <c r="ACC25" s="693"/>
      <c r="ACD25" s="693"/>
      <c r="ACE25" s="693"/>
      <c r="ACF25" s="693"/>
      <c r="ACG25" s="693"/>
      <c r="ACH25" s="693"/>
      <c r="ACI25" s="693"/>
      <c r="ACJ25" s="693"/>
      <c r="ACK25" s="693"/>
      <c r="ACL25" s="693"/>
      <c r="ACM25" s="693"/>
      <c r="ACN25" s="693"/>
      <c r="ACO25" s="693"/>
      <c r="ACP25" s="693"/>
      <c r="ACQ25" s="693"/>
      <c r="ACR25" s="693"/>
      <c r="ACS25" s="693"/>
      <c r="ACT25" s="693"/>
      <c r="ACU25" s="693"/>
      <c r="ACV25" s="693"/>
      <c r="ACW25" s="693"/>
      <c r="ACX25" s="693"/>
      <c r="ACY25" s="693"/>
      <c r="ACZ25" s="693"/>
      <c r="ADA25" s="693"/>
      <c r="ADB25" s="693"/>
      <c r="ADC25" s="693"/>
      <c r="ADD25" s="693"/>
      <c r="ADE25" s="693"/>
      <c r="ADF25" s="693"/>
      <c r="ADG25" s="693"/>
      <c r="ADH25" s="693"/>
      <c r="ADI25" s="693"/>
      <c r="ADJ25" s="693"/>
      <c r="ADK25" s="693"/>
      <c r="ADL25" s="693"/>
      <c r="ADM25" s="693"/>
      <c r="ADN25" s="693"/>
      <c r="ADO25" s="693"/>
      <c r="ADP25" s="693"/>
      <c r="ADQ25" s="693"/>
      <c r="ADR25" s="693"/>
      <c r="ADS25" s="693"/>
      <c r="ADT25" s="693"/>
      <c r="ADU25" s="693"/>
      <c r="ADV25" s="693"/>
      <c r="ADW25" s="693"/>
      <c r="ADX25" s="693"/>
      <c r="ADY25" s="693"/>
      <c r="ADZ25" s="693"/>
      <c r="AEA25" s="693"/>
      <c r="AEB25" s="693"/>
      <c r="AEC25" s="693"/>
      <c r="AED25" s="693"/>
      <c r="AEE25" s="693"/>
      <c r="AEF25" s="693"/>
      <c r="AEG25" s="693"/>
      <c r="AEH25" s="693"/>
      <c r="AEI25" s="693"/>
      <c r="AEJ25" s="693"/>
      <c r="AEK25" s="693"/>
      <c r="AEL25" s="693"/>
      <c r="AEM25" s="693"/>
      <c r="AEN25" s="693"/>
      <c r="AEO25" s="693"/>
      <c r="AEP25" s="693"/>
      <c r="AEQ25" s="693"/>
      <c r="AER25" s="693"/>
      <c r="AES25" s="693"/>
      <c r="AET25" s="693"/>
      <c r="AEU25" s="693"/>
      <c r="AEV25" s="693"/>
      <c r="AEW25" s="693"/>
      <c r="AEX25" s="693"/>
      <c r="AEY25" s="693"/>
      <c r="AEZ25" s="693"/>
      <c r="AFA25" s="693"/>
      <c r="AFB25" s="693"/>
      <c r="AFC25" s="693"/>
      <c r="AFD25" s="693"/>
      <c r="AFE25" s="693"/>
      <c r="AFF25" s="693"/>
      <c r="AFG25" s="693"/>
      <c r="AFH25" s="693"/>
      <c r="AFI25" s="693"/>
      <c r="AFJ25" s="693"/>
      <c r="AFK25" s="693"/>
      <c r="AFL25" s="693"/>
      <c r="AFM25" s="693"/>
      <c r="AFN25" s="693"/>
      <c r="AFO25" s="693"/>
      <c r="AFP25" s="693"/>
      <c r="AFQ25" s="693"/>
      <c r="AFR25" s="693"/>
      <c r="AFS25" s="693"/>
      <c r="AFT25" s="693"/>
      <c r="AFU25" s="693"/>
      <c r="AFV25" s="693"/>
      <c r="AFW25" s="693"/>
      <c r="AFX25" s="693"/>
      <c r="AFY25" s="693"/>
      <c r="AFZ25" s="693"/>
      <c r="AGA25" s="693"/>
      <c r="AGB25" s="693"/>
      <c r="AGC25" s="693"/>
      <c r="AGD25" s="693"/>
      <c r="AGE25" s="693"/>
      <c r="AGF25" s="693"/>
      <c r="AGG25" s="693"/>
      <c r="AGH25" s="693"/>
      <c r="AGI25" s="693"/>
      <c r="AGJ25" s="693"/>
      <c r="AGK25" s="693"/>
      <c r="AGL25" s="693"/>
      <c r="AGM25" s="693"/>
      <c r="AGN25" s="693"/>
      <c r="AGO25" s="693"/>
      <c r="AGP25" s="693"/>
      <c r="AGQ25" s="693"/>
      <c r="AGR25" s="693"/>
      <c r="AGS25" s="693"/>
      <c r="AGT25" s="693"/>
      <c r="AGU25" s="693"/>
      <c r="AGV25" s="693"/>
      <c r="AGW25" s="693"/>
      <c r="AGX25" s="693"/>
      <c r="AGY25" s="693"/>
      <c r="AGZ25" s="693"/>
      <c r="AHA25" s="693"/>
      <c r="AHB25" s="693"/>
      <c r="AHC25" s="693"/>
      <c r="AHD25" s="693"/>
      <c r="AHE25" s="693"/>
      <c r="AHF25" s="693"/>
      <c r="AHG25" s="693"/>
      <c r="AHH25" s="693"/>
      <c r="AHI25" s="693"/>
      <c r="AHJ25" s="693"/>
      <c r="AHK25" s="693"/>
      <c r="AHL25" s="693"/>
      <c r="AHM25" s="693"/>
      <c r="AHN25" s="693"/>
      <c r="AHO25" s="693"/>
      <c r="AHP25" s="693"/>
      <c r="AHQ25" s="693"/>
      <c r="AHR25" s="693"/>
      <c r="AHS25" s="693"/>
      <c r="AHT25" s="693"/>
      <c r="AHU25" s="693"/>
      <c r="AHV25" s="693"/>
      <c r="AHW25" s="693"/>
      <c r="AHX25" s="693"/>
      <c r="AHY25" s="693"/>
      <c r="AHZ25" s="693"/>
      <c r="AIA25" s="693"/>
      <c r="AIB25" s="693"/>
      <c r="AIC25" s="693"/>
      <c r="AID25" s="693"/>
      <c r="AIE25" s="693"/>
      <c r="AIF25" s="693"/>
      <c r="AIG25" s="693"/>
      <c r="AIH25" s="693"/>
      <c r="AII25" s="693"/>
      <c r="AIJ25" s="693"/>
      <c r="AIK25" s="693"/>
      <c r="AIL25" s="693"/>
      <c r="AIM25" s="693"/>
      <c r="AIN25" s="693"/>
      <c r="AIO25" s="693"/>
      <c r="AIP25" s="693"/>
      <c r="AIQ25" s="693"/>
      <c r="AIR25" s="693"/>
      <c r="AIS25" s="693"/>
      <c r="AIT25" s="693"/>
      <c r="AIU25" s="693"/>
      <c r="AIV25" s="693"/>
      <c r="AIW25" s="693"/>
      <c r="AIX25" s="693"/>
      <c r="AIY25" s="693"/>
      <c r="AIZ25" s="693"/>
      <c r="AJA25" s="693"/>
      <c r="AJB25" s="693"/>
      <c r="AJC25" s="693"/>
      <c r="AJD25" s="693"/>
      <c r="AJE25" s="693"/>
      <c r="AJF25" s="693"/>
      <c r="AJG25" s="693"/>
      <c r="AJH25" s="693"/>
      <c r="AJI25" s="693"/>
      <c r="AJJ25" s="693"/>
      <c r="AJK25" s="693"/>
      <c r="AJL25" s="693"/>
      <c r="AJM25" s="693"/>
      <c r="AJN25" s="693"/>
      <c r="AJO25" s="693"/>
      <c r="AJP25" s="693"/>
      <c r="AJQ25" s="693"/>
      <c r="AJR25" s="693"/>
      <c r="AJS25" s="693"/>
      <c r="AJT25" s="693"/>
      <c r="AJU25" s="693"/>
      <c r="AJV25" s="693"/>
      <c r="AJW25" s="693"/>
      <c r="AJX25" s="693"/>
      <c r="AJY25" s="693"/>
      <c r="AJZ25" s="693"/>
      <c r="AKA25" s="693"/>
      <c r="AKB25" s="693"/>
      <c r="AKC25" s="693"/>
      <c r="AKD25" s="693"/>
      <c r="AKE25" s="693"/>
      <c r="AKF25" s="693"/>
      <c r="AKG25" s="693"/>
      <c r="AKH25" s="693"/>
      <c r="AKI25" s="693"/>
      <c r="AKJ25" s="693"/>
      <c r="AKK25" s="693"/>
      <c r="AKL25" s="693"/>
      <c r="AKM25" s="693"/>
      <c r="AKN25" s="693"/>
      <c r="AKO25" s="693"/>
      <c r="AKP25" s="693"/>
      <c r="AKQ25" s="693"/>
      <c r="AKR25" s="693"/>
      <c r="AKS25" s="693"/>
      <c r="AKT25" s="693"/>
      <c r="AKU25" s="693"/>
      <c r="AKV25" s="693"/>
      <c r="AKW25" s="693"/>
      <c r="AKX25" s="693"/>
      <c r="AKY25" s="693"/>
      <c r="AKZ25" s="693"/>
      <c r="ALA25" s="693"/>
      <c r="ALB25" s="693"/>
      <c r="ALC25" s="693"/>
      <c r="ALD25" s="693"/>
      <c r="ALE25" s="693"/>
      <c r="ALF25" s="693"/>
      <c r="ALG25" s="693"/>
      <c r="ALH25" s="693"/>
      <c r="ALI25" s="693"/>
      <c r="ALJ25" s="693"/>
      <c r="ALK25" s="693"/>
      <c r="ALL25" s="693"/>
      <c r="ALM25" s="693"/>
      <c r="ALN25" s="693"/>
      <c r="ALO25" s="693"/>
      <c r="ALP25" s="693"/>
      <c r="ALQ25" s="693"/>
      <c r="ALR25" s="693"/>
      <c r="ALS25" s="693"/>
      <c r="ALT25" s="693"/>
      <c r="ALU25" s="693"/>
      <c r="ALV25" s="693"/>
      <c r="ALW25" s="693"/>
      <c r="ALX25" s="693"/>
      <c r="ALY25" s="693"/>
      <c r="ALZ25" s="693"/>
      <c r="AMA25" s="693"/>
      <c r="AMB25" s="693"/>
      <c r="AMC25" s="693"/>
      <c r="AMD25" s="693"/>
      <c r="AME25" s="693"/>
      <c r="AMF25" s="693"/>
      <c r="AMG25" s="693"/>
      <c r="AMH25" s="693"/>
      <c r="AMI25" s="693"/>
      <c r="AMJ25" s="693"/>
      <c r="AMK25" s="693"/>
      <c r="AML25" s="693"/>
      <c r="AMM25" s="693"/>
      <c r="AMN25" s="693"/>
      <c r="AMO25" s="693"/>
      <c r="AMP25" s="693"/>
      <c r="AMQ25" s="693"/>
      <c r="AMR25" s="693"/>
      <c r="AMS25" s="693"/>
      <c r="AMT25" s="693"/>
      <c r="AMU25" s="693"/>
      <c r="AMV25" s="693"/>
      <c r="AMW25" s="693"/>
      <c r="AMX25" s="693"/>
      <c r="AMY25" s="693"/>
      <c r="AMZ25" s="693"/>
      <c r="ANA25" s="693"/>
      <c r="ANB25" s="693"/>
      <c r="ANC25" s="693"/>
      <c r="AND25" s="693"/>
      <c r="ANE25" s="693"/>
      <c r="ANF25" s="693"/>
      <c r="ANG25" s="693"/>
      <c r="ANH25" s="693"/>
      <c r="ANI25" s="693"/>
      <c r="ANJ25" s="693"/>
      <c r="ANK25" s="693"/>
      <c r="ANL25" s="693"/>
      <c r="ANM25" s="693"/>
      <c r="ANN25" s="693"/>
      <c r="ANO25" s="693"/>
      <c r="ANP25" s="693"/>
      <c r="ANQ25" s="693"/>
      <c r="ANR25" s="693"/>
      <c r="ANS25" s="693"/>
      <c r="ANT25" s="693"/>
      <c r="ANU25" s="693"/>
      <c r="ANV25" s="693"/>
      <c r="ANW25" s="693"/>
      <c r="ANX25" s="693"/>
      <c r="ANY25" s="693"/>
      <c r="ANZ25" s="693"/>
      <c r="AOA25" s="693"/>
      <c r="AOB25" s="693"/>
      <c r="AOC25" s="693"/>
      <c r="AOD25" s="693"/>
      <c r="AOE25" s="693"/>
      <c r="AOF25" s="693"/>
      <c r="AOG25" s="693"/>
      <c r="AOH25" s="693"/>
      <c r="AOI25" s="693"/>
      <c r="AOJ25" s="693"/>
      <c r="AOK25" s="693"/>
      <c r="AOL25" s="693"/>
      <c r="AOM25" s="693"/>
      <c r="AON25" s="693"/>
      <c r="AOO25" s="693"/>
      <c r="AOP25" s="693"/>
      <c r="AOQ25" s="693"/>
      <c r="AOR25" s="693"/>
      <c r="AOS25" s="693"/>
      <c r="AOT25" s="693"/>
      <c r="AOU25" s="693"/>
      <c r="AOV25" s="693"/>
      <c r="AOW25" s="693"/>
      <c r="AOX25" s="693"/>
      <c r="AOY25" s="693"/>
      <c r="AOZ25" s="693"/>
      <c r="APA25" s="693"/>
      <c r="APB25" s="693"/>
      <c r="APC25" s="693"/>
      <c r="APD25" s="693"/>
      <c r="APE25" s="693"/>
      <c r="APF25" s="693"/>
      <c r="APG25" s="693"/>
      <c r="APH25" s="693"/>
      <c r="API25" s="693"/>
      <c r="APJ25" s="693"/>
      <c r="APK25" s="693"/>
      <c r="APL25" s="693"/>
      <c r="APM25" s="693"/>
      <c r="APN25" s="693"/>
      <c r="APO25" s="693"/>
      <c r="APP25" s="693"/>
      <c r="APQ25" s="693"/>
      <c r="APR25" s="693"/>
      <c r="APS25" s="693"/>
      <c r="APT25" s="693"/>
      <c r="APU25" s="693"/>
      <c r="APV25" s="693"/>
      <c r="APW25" s="693"/>
      <c r="APX25" s="693"/>
      <c r="APY25" s="693"/>
      <c r="APZ25" s="693"/>
      <c r="AQA25" s="693"/>
      <c r="AQB25" s="693"/>
      <c r="AQC25" s="693"/>
      <c r="AQD25" s="693"/>
      <c r="AQE25" s="693"/>
      <c r="AQF25" s="693"/>
      <c r="AQG25" s="693"/>
      <c r="AQH25" s="693"/>
      <c r="AQI25" s="693"/>
      <c r="AQJ25" s="693"/>
      <c r="AQK25" s="693"/>
      <c r="AQL25" s="693"/>
      <c r="AQM25" s="693"/>
      <c r="AQN25" s="693"/>
      <c r="AQO25" s="693"/>
      <c r="AQP25" s="693"/>
      <c r="AQQ25" s="693"/>
      <c r="AQR25" s="693"/>
      <c r="AQS25" s="693"/>
      <c r="AQT25" s="693"/>
      <c r="AQU25" s="693"/>
      <c r="AQV25" s="693"/>
      <c r="AQW25" s="693"/>
      <c r="AQX25" s="693"/>
      <c r="AQY25" s="693"/>
      <c r="AQZ25" s="693"/>
      <c r="ARA25" s="693"/>
      <c r="ARB25" s="693"/>
      <c r="ARC25" s="693"/>
      <c r="ARD25" s="693"/>
      <c r="ARE25" s="693"/>
      <c r="ARF25" s="693"/>
      <c r="ARG25" s="693"/>
      <c r="ARH25" s="693"/>
      <c r="ARI25" s="693"/>
      <c r="ARJ25" s="693"/>
      <c r="ARK25" s="693"/>
      <c r="ARL25" s="693"/>
      <c r="ARM25" s="693"/>
      <c r="ARN25" s="693"/>
      <c r="ARO25" s="693"/>
      <c r="ARP25" s="693"/>
      <c r="ARQ25" s="693"/>
      <c r="ARR25" s="693"/>
      <c r="ARS25" s="693"/>
      <c r="ART25" s="693"/>
      <c r="ARU25" s="693"/>
      <c r="ARV25" s="693"/>
      <c r="ARW25" s="693"/>
      <c r="ARX25" s="693"/>
      <c r="ARY25" s="693"/>
      <c r="ARZ25" s="693"/>
      <c r="ASA25" s="693"/>
      <c r="ASB25" s="693"/>
      <c r="ASC25" s="693"/>
      <c r="ASD25" s="693"/>
      <c r="ASE25" s="693"/>
      <c r="ASF25" s="693"/>
      <c r="ASG25" s="693"/>
      <c r="ASH25" s="693"/>
      <c r="ASI25" s="693"/>
      <c r="ASJ25" s="693"/>
      <c r="ASK25" s="693"/>
      <c r="ASL25" s="693"/>
      <c r="ASM25" s="693"/>
      <c r="ASN25" s="693"/>
      <c r="ASO25" s="693"/>
      <c r="ASP25" s="693"/>
      <c r="ASQ25" s="693"/>
      <c r="ASR25" s="693"/>
      <c r="ASS25" s="693"/>
      <c r="AST25" s="693"/>
      <c r="ASU25" s="693"/>
      <c r="ASV25" s="693"/>
      <c r="ASW25" s="693"/>
      <c r="ASX25" s="693"/>
      <c r="ASY25" s="693"/>
      <c r="ASZ25" s="693"/>
      <c r="ATA25" s="693"/>
      <c r="ATB25" s="693"/>
      <c r="ATC25" s="693"/>
      <c r="ATD25" s="693"/>
      <c r="ATE25" s="693"/>
      <c r="ATF25" s="693"/>
      <c r="ATG25" s="693"/>
      <c r="ATH25" s="693"/>
      <c r="ATI25" s="693"/>
      <c r="ATJ25" s="693"/>
      <c r="ATK25" s="693"/>
      <c r="ATL25" s="693"/>
      <c r="ATM25" s="693"/>
      <c r="ATN25" s="693"/>
      <c r="ATO25" s="693"/>
      <c r="ATP25" s="693"/>
      <c r="ATQ25" s="693"/>
      <c r="ATR25" s="693"/>
      <c r="ATS25" s="693"/>
      <c r="ATT25" s="693"/>
      <c r="ATU25" s="693"/>
      <c r="ATV25" s="693"/>
      <c r="ATW25" s="693"/>
      <c r="ATX25" s="693"/>
      <c r="ATY25" s="693"/>
      <c r="ATZ25" s="693"/>
      <c r="AUA25" s="693"/>
      <c r="AUB25" s="693"/>
      <c r="AUC25" s="693"/>
      <c r="AUD25" s="693"/>
      <c r="AUE25" s="693"/>
      <c r="AUF25" s="693"/>
      <c r="AUG25" s="693"/>
      <c r="AUH25" s="693"/>
      <c r="AUI25" s="693"/>
      <c r="AUJ25" s="693"/>
      <c r="AUK25" s="693"/>
      <c r="AUL25" s="693"/>
      <c r="AUM25" s="693"/>
      <c r="AUN25" s="693"/>
      <c r="AUO25" s="693"/>
      <c r="AUP25" s="693"/>
      <c r="AUQ25" s="693"/>
      <c r="AUR25" s="693"/>
      <c r="AUS25" s="693"/>
      <c r="AUT25" s="693"/>
      <c r="AUU25" s="693"/>
      <c r="AUV25" s="693"/>
      <c r="AUW25" s="693"/>
      <c r="AUX25" s="693"/>
      <c r="AUY25" s="693"/>
      <c r="AUZ25" s="693"/>
      <c r="AVA25" s="693"/>
      <c r="AVB25" s="693"/>
      <c r="AVC25" s="693"/>
      <c r="AVD25" s="693"/>
      <c r="AVE25" s="693"/>
      <c r="AVF25" s="693"/>
      <c r="AVG25" s="693"/>
      <c r="AVH25" s="693"/>
      <c r="AVI25" s="693"/>
      <c r="AVJ25" s="693"/>
      <c r="AVK25" s="693"/>
      <c r="AVL25" s="693"/>
      <c r="AVM25" s="693"/>
      <c r="AVN25" s="693"/>
      <c r="AVO25" s="693"/>
      <c r="AVP25" s="693"/>
      <c r="AVQ25" s="693"/>
      <c r="AVR25" s="693"/>
      <c r="AVS25" s="693"/>
      <c r="AVT25" s="693"/>
      <c r="AVU25" s="693"/>
      <c r="AVV25" s="693"/>
      <c r="AVW25" s="693"/>
      <c r="AVX25" s="693"/>
      <c r="AVY25" s="693"/>
      <c r="AVZ25" s="693"/>
      <c r="AWA25" s="693"/>
      <c r="AWB25" s="693"/>
      <c r="AWC25" s="693"/>
      <c r="AWD25" s="693"/>
      <c r="AWE25" s="693"/>
      <c r="AWF25" s="693"/>
      <c r="AWG25" s="693"/>
      <c r="AWH25" s="693"/>
      <c r="AWI25" s="693"/>
      <c r="AWJ25" s="693"/>
      <c r="AWK25" s="693"/>
      <c r="AWL25" s="693"/>
      <c r="AWM25" s="693"/>
      <c r="AWN25" s="693"/>
      <c r="AWO25" s="693"/>
      <c r="AWP25" s="693"/>
      <c r="AWQ25" s="693"/>
      <c r="AWR25" s="693"/>
      <c r="AWS25" s="693"/>
      <c r="AWT25" s="693"/>
      <c r="AWU25" s="693"/>
      <c r="AWV25" s="693"/>
      <c r="AWW25" s="693"/>
      <c r="AWX25" s="693"/>
      <c r="AWY25" s="693"/>
      <c r="AWZ25" s="693"/>
      <c r="AXA25" s="693"/>
      <c r="AXB25" s="693"/>
      <c r="AXC25" s="693"/>
      <c r="AXD25" s="693"/>
      <c r="AXE25" s="693"/>
      <c r="AXF25" s="693"/>
      <c r="AXG25" s="693"/>
      <c r="AXH25" s="693"/>
      <c r="AXI25" s="693"/>
      <c r="AXJ25" s="693"/>
      <c r="AXK25" s="693"/>
      <c r="AXL25" s="693"/>
      <c r="AXM25" s="693"/>
      <c r="AXN25" s="693"/>
      <c r="AXO25" s="693"/>
      <c r="AXP25" s="693"/>
      <c r="AXQ25" s="693"/>
      <c r="AXR25" s="693"/>
      <c r="AXS25" s="693"/>
      <c r="AXT25" s="693"/>
      <c r="AXU25" s="693"/>
      <c r="AXV25" s="693"/>
      <c r="AXW25" s="693"/>
      <c r="AXX25" s="693"/>
      <c r="AXY25" s="693"/>
      <c r="AXZ25" s="693"/>
      <c r="AYA25" s="693"/>
      <c r="AYB25" s="693"/>
      <c r="AYC25" s="693"/>
      <c r="AYD25" s="693"/>
      <c r="AYE25" s="693"/>
      <c r="AYF25" s="693"/>
      <c r="AYG25" s="693"/>
      <c r="AYH25" s="693"/>
      <c r="AYI25" s="693"/>
      <c r="AYJ25" s="693"/>
      <c r="AYK25" s="693"/>
      <c r="AYL25" s="693"/>
      <c r="AYM25" s="693"/>
      <c r="AYN25" s="693"/>
      <c r="AYO25" s="693"/>
      <c r="AYP25" s="693"/>
      <c r="AYQ25" s="693"/>
      <c r="AYR25" s="693"/>
      <c r="AYS25" s="693"/>
      <c r="AYT25" s="693"/>
      <c r="AYU25" s="693"/>
      <c r="AYV25" s="693"/>
      <c r="AYW25" s="693"/>
      <c r="AYX25" s="693"/>
      <c r="AYY25" s="693"/>
      <c r="AYZ25" s="693"/>
      <c r="AZA25" s="693"/>
      <c r="AZB25" s="693"/>
      <c r="AZC25" s="693"/>
      <c r="AZD25" s="693"/>
      <c r="AZE25" s="693"/>
      <c r="AZF25" s="693"/>
      <c r="AZG25" s="693"/>
      <c r="AZH25" s="693"/>
      <c r="AZI25" s="693"/>
      <c r="AZJ25" s="693"/>
      <c r="AZK25" s="693"/>
      <c r="AZL25" s="693"/>
      <c r="AZM25" s="693"/>
      <c r="AZN25" s="693"/>
      <c r="AZO25" s="693"/>
      <c r="AZP25" s="693"/>
      <c r="AZQ25" s="693"/>
      <c r="AZR25" s="693"/>
      <c r="AZS25" s="693"/>
      <c r="AZT25" s="693"/>
      <c r="AZU25" s="693"/>
      <c r="AZV25" s="693"/>
      <c r="AZW25" s="693"/>
      <c r="AZX25" s="693"/>
      <c r="AZY25" s="693"/>
      <c r="AZZ25" s="693"/>
      <c r="BAA25" s="693"/>
      <c r="BAB25" s="693"/>
      <c r="BAC25" s="693"/>
      <c r="BAD25" s="693"/>
      <c r="BAE25" s="693"/>
      <c r="BAF25" s="693"/>
      <c r="BAG25" s="693"/>
      <c r="BAH25" s="693"/>
      <c r="BAI25" s="693"/>
      <c r="BAJ25" s="693"/>
      <c r="BAK25" s="693"/>
      <c r="BAL25" s="693"/>
      <c r="BAM25" s="693"/>
      <c r="BAN25" s="693"/>
      <c r="BAO25" s="693"/>
      <c r="BAP25" s="693"/>
      <c r="BAQ25" s="693"/>
      <c r="BAR25" s="693"/>
      <c r="BAS25" s="693"/>
      <c r="BAT25" s="693"/>
      <c r="BAU25" s="693"/>
      <c r="BAV25" s="693"/>
      <c r="BAW25" s="693"/>
      <c r="BAX25" s="693"/>
      <c r="BAY25" s="693"/>
      <c r="BAZ25" s="693"/>
      <c r="BBA25" s="693"/>
      <c r="BBB25" s="693"/>
      <c r="BBC25" s="693"/>
      <c r="BBD25" s="693"/>
      <c r="BBE25" s="693"/>
      <c r="BBF25" s="693"/>
      <c r="BBG25" s="693"/>
      <c r="BBH25" s="693"/>
      <c r="BBI25" s="693"/>
      <c r="BBJ25" s="693"/>
      <c r="BBK25" s="693"/>
      <c r="BBL25" s="693"/>
      <c r="BBM25" s="693"/>
      <c r="BBN25" s="693"/>
      <c r="BBO25" s="693"/>
      <c r="BBP25" s="693"/>
      <c r="BBQ25" s="693"/>
      <c r="BBR25" s="693"/>
      <c r="BBS25" s="693"/>
      <c r="BBT25" s="693"/>
      <c r="BBU25" s="693"/>
      <c r="BBV25" s="693"/>
      <c r="BBW25" s="693"/>
      <c r="BBX25" s="693"/>
      <c r="BBY25" s="693"/>
      <c r="BBZ25" s="693"/>
      <c r="BCA25" s="693"/>
      <c r="BCB25" s="693"/>
      <c r="BCC25" s="693"/>
      <c r="BCD25" s="693"/>
      <c r="BCE25" s="693"/>
      <c r="BCF25" s="693"/>
      <c r="BCG25" s="693"/>
      <c r="BCH25" s="693"/>
      <c r="BCI25" s="693"/>
      <c r="BCJ25" s="693"/>
      <c r="BCK25" s="693"/>
      <c r="BCL25" s="693"/>
      <c r="BCM25" s="693"/>
      <c r="BCN25" s="693"/>
      <c r="BCO25" s="693"/>
      <c r="BCP25" s="693"/>
      <c r="BCQ25" s="693"/>
      <c r="BCR25" s="693"/>
      <c r="BCS25" s="693"/>
      <c r="BCT25" s="693"/>
      <c r="BCU25" s="693"/>
      <c r="BCV25" s="693"/>
      <c r="BCW25" s="693"/>
      <c r="BCX25" s="693"/>
      <c r="BCY25" s="693"/>
      <c r="BCZ25" s="693"/>
      <c r="BDA25" s="693"/>
      <c r="BDB25" s="693"/>
      <c r="BDC25" s="693"/>
      <c r="BDD25" s="693"/>
      <c r="BDE25" s="693"/>
      <c r="BDF25" s="693"/>
      <c r="BDG25" s="693"/>
      <c r="BDH25" s="693"/>
      <c r="BDI25" s="693"/>
      <c r="BDJ25" s="693"/>
      <c r="BDK25" s="693"/>
      <c r="BDL25" s="693"/>
      <c r="BDM25" s="693"/>
      <c r="BDN25" s="693"/>
      <c r="BDO25" s="693"/>
      <c r="BDP25" s="693"/>
      <c r="BDQ25" s="693"/>
      <c r="BDR25" s="693"/>
      <c r="BDS25" s="693"/>
      <c r="BDT25" s="693"/>
      <c r="BDU25" s="693"/>
      <c r="BDV25" s="693"/>
      <c r="BDW25" s="693"/>
      <c r="BDX25" s="693"/>
      <c r="BDY25" s="693"/>
      <c r="BDZ25" s="693"/>
      <c r="BEA25" s="693"/>
      <c r="BEB25" s="693"/>
      <c r="BEC25" s="693"/>
      <c r="BED25" s="693"/>
      <c r="BEE25" s="693"/>
      <c r="BEF25" s="693"/>
      <c r="BEG25" s="693"/>
      <c r="BEH25" s="693"/>
      <c r="BEI25" s="693"/>
      <c r="BEJ25" s="693"/>
      <c r="BEK25" s="693"/>
      <c r="BEL25" s="693"/>
      <c r="BEM25" s="693"/>
      <c r="BEN25" s="693"/>
      <c r="BEO25" s="693"/>
      <c r="BEP25" s="693"/>
      <c r="BEQ25" s="693"/>
      <c r="BER25" s="693"/>
      <c r="BES25" s="693"/>
      <c r="BET25" s="693"/>
      <c r="BEU25" s="693"/>
      <c r="BEV25" s="693"/>
      <c r="BEW25" s="693"/>
      <c r="BEX25" s="693"/>
      <c r="BEY25" s="693"/>
      <c r="BEZ25" s="693"/>
      <c r="BFA25" s="693"/>
      <c r="BFB25" s="693"/>
      <c r="BFC25" s="693"/>
      <c r="BFD25" s="693"/>
      <c r="BFE25" s="693"/>
      <c r="BFF25" s="693"/>
      <c r="BFG25" s="693"/>
      <c r="BFH25" s="693"/>
      <c r="BFI25" s="693"/>
      <c r="BFJ25" s="693"/>
      <c r="BFK25" s="693"/>
      <c r="BFL25" s="693"/>
      <c r="BFM25" s="693"/>
      <c r="BFN25" s="693"/>
      <c r="BFO25" s="693"/>
      <c r="BFP25" s="693"/>
      <c r="BFQ25" s="693"/>
      <c r="BFR25" s="693"/>
      <c r="BFS25" s="693"/>
      <c r="BFT25" s="693"/>
      <c r="BFU25" s="693"/>
      <c r="BFV25" s="693"/>
      <c r="BFW25" s="693"/>
      <c r="BFX25" s="693"/>
      <c r="BFY25" s="693"/>
      <c r="BFZ25" s="693"/>
      <c r="BGA25" s="693"/>
      <c r="BGB25" s="693"/>
      <c r="BGC25" s="693"/>
      <c r="BGD25" s="693"/>
      <c r="BGE25" s="693"/>
      <c r="BGF25" s="693"/>
      <c r="BGG25" s="693"/>
      <c r="BGH25" s="693"/>
      <c r="BGI25" s="693"/>
      <c r="BGJ25" s="693"/>
      <c r="BGK25" s="693"/>
      <c r="BGL25" s="693"/>
      <c r="BGM25" s="693"/>
      <c r="BGN25" s="693"/>
      <c r="BGO25" s="693"/>
      <c r="BGP25" s="693"/>
      <c r="BGQ25" s="693"/>
      <c r="BGR25" s="693"/>
      <c r="BGS25" s="693"/>
      <c r="BGT25" s="693"/>
      <c r="BGU25" s="693"/>
      <c r="BGV25" s="693"/>
      <c r="BGW25" s="693"/>
      <c r="BGX25" s="693"/>
      <c r="BGY25" s="693"/>
      <c r="BGZ25" s="693"/>
      <c r="BHA25" s="693"/>
      <c r="BHB25" s="693"/>
      <c r="BHC25" s="693"/>
    </row>
    <row r="26" spans="1:2357" s="683" customFormat="1" ht="24" customHeight="1">
      <c r="A26" s="925" t="str">
        <f>+[2]Plan1!Q3</f>
        <v>Sub-Ciclos Cd 9 anos</v>
      </c>
      <c r="B26" s="926"/>
      <c r="C26" s="697"/>
      <c r="D26" s="910">
        <v>1</v>
      </c>
      <c r="E26" s="911"/>
      <c r="F26" s="911"/>
      <c r="G26" s="911"/>
      <c r="H26" s="911"/>
      <c r="I26" s="911"/>
      <c r="J26" s="911"/>
      <c r="K26" s="911"/>
      <c r="L26" s="911"/>
      <c r="M26" s="911"/>
      <c r="N26" s="911"/>
      <c r="O26" s="911"/>
      <c r="P26" s="911"/>
      <c r="Q26" s="911"/>
      <c r="R26" s="911"/>
      <c r="S26" s="911"/>
      <c r="T26" s="911"/>
      <c r="U26" s="911"/>
      <c r="V26" s="911"/>
      <c r="W26" s="911"/>
      <c r="X26" s="911"/>
      <c r="Y26" s="911"/>
      <c r="Z26" s="911"/>
      <c r="AA26" s="911"/>
      <c r="AB26" s="911"/>
      <c r="AC26" s="911"/>
      <c r="AD26" s="911"/>
      <c r="AE26" s="911"/>
      <c r="AF26" s="911"/>
      <c r="AG26" s="911"/>
      <c r="AH26" s="911"/>
      <c r="AI26" s="911"/>
      <c r="AJ26" s="911"/>
      <c r="AK26" s="911"/>
      <c r="AL26" s="911"/>
      <c r="AM26" s="911"/>
      <c r="AN26" s="911"/>
      <c r="AO26" s="911"/>
      <c r="AP26" s="911"/>
      <c r="AQ26" s="911"/>
      <c r="AR26" s="911"/>
      <c r="AS26" s="911"/>
      <c r="AT26" s="911"/>
      <c r="AU26" s="911"/>
      <c r="AV26" s="911"/>
      <c r="AW26" s="911"/>
      <c r="AX26" s="911"/>
      <c r="AY26" s="911"/>
      <c r="AZ26" s="911"/>
      <c r="BA26" s="911"/>
      <c r="BB26" s="911"/>
      <c r="BC26" s="911"/>
      <c r="BD26" s="911"/>
      <c r="BE26" s="911"/>
      <c r="BF26" s="911"/>
      <c r="BG26" s="911"/>
      <c r="BH26" s="911"/>
      <c r="BI26" s="911"/>
      <c r="BJ26" s="911"/>
      <c r="BK26" s="911"/>
      <c r="BL26" s="911"/>
      <c r="BM26" s="911"/>
      <c r="BN26" s="911"/>
      <c r="BO26" s="911"/>
      <c r="BP26" s="911"/>
      <c r="BQ26" s="911"/>
      <c r="BR26" s="911"/>
      <c r="BS26" s="911"/>
      <c r="BT26" s="911"/>
      <c r="BU26" s="911"/>
      <c r="BV26" s="911"/>
      <c r="BW26" s="911"/>
      <c r="BX26" s="911"/>
      <c r="BY26" s="911"/>
      <c r="BZ26" s="911"/>
      <c r="CA26" s="911"/>
      <c r="CB26" s="911"/>
      <c r="CC26" s="911"/>
      <c r="CD26" s="911"/>
      <c r="CE26" s="911"/>
      <c r="CF26" s="911"/>
      <c r="CG26" s="911"/>
      <c r="CH26" s="911"/>
      <c r="CI26" s="911"/>
      <c r="CJ26" s="911"/>
      <c r="CK26" s="911"/>
      <c r="CL26" s="911"/>
      <c r="CM26" s="911"/>
      <c r="CN26" s="911"/>
      <c r="CO26" s="911"/>
      <c r="CP26" s="911"/>
      <c r="CQ26" s="911"/>
      <c r="CR26" s="911"/>
      <c r="CS26" s="911"/>
      <c r="CT26" s="911"/>
      <c r="CU26" s="911"/>
      <c r="CV26" s="911"/>
      <c r="CW26" s="911"/>
      <c r="CX26" s="911"/>
      <c r="CY26" s="911"/>
      <c r="CZ26" s="911"/>
      <c r="DA26" s="911"/>
      <c r="DB26" s="911"/>
      <c r="DC26" s="911"/>
      <c r="DD26" s="911"/>
      <c r="DE26" s="911"/>
      <c r="DF26" s="911"/>
      <c r="DG26" s="911"/>
      <c r="DH26" s="911"/>
      <c r="DI26" s="911"/>
      <c r="DJ26" s="911"/>
      <c r="DK26" s="911"/>
      <c r="DL26" s="911"/>
      <c r="DM26" s="911"/>
      <c r="DN26" s="911"/>
      <c r="DO26" s="911"/>
      <c r="DP26" s="911"/>
      <c r="DQ26" s="911"/>
      <c r="DR26" s="687"/>
      <c r="DS26" s="687"/>
      <c r="DT26" s="687"/>
      <c r="DU26" s="687"/>
      <c r="DV26" s="687"/>
      <c r="DW26" s="687"/>
      <c r="DX26" s="687"/>
      <c r="DY26" s="687"/>
      <c r="DZ26" s="687"/>
      <c r="EA26" s="687"/>
      <c r="EB26" s="687"/>
      <c r="EC26" s="687"/>
      <c r="ED26" s="910">
        <v>2</v>
      </c>
      <c r="EE26" s="911"/>
      <c r="EF26" s="911"/>
      <c r="EG26" s="911"/>
      <c r="EH26" s="911"/>
      <c r="EI26" s="911"/>
      <c r="EJ26" s="911"/>
      <c r="EK26" s="911"/>
      <c r="EL26" s="911"/>
      <c r="EM26" s="911"/>
      <c r="EN26" s="911"/>
      <c r="EO26" s="911"/>
      <c r="EP26" s="911"/>
      <c r="EQ26" s="911"/>
      <c r="ER26" s="911"/>
      <c r="ES26" s="911"/>
      <c r="ET26" s="911"/>
      <c r="EU26" s="911"/>
      <c r="EV26" s="911"/>
      <c r="EW26" s="911"/>
      <c r="EX26" s="911"/>
      <c r="EY26" s="911"/>
      <c r="EZ26" s="911"/>
      <c r="FA26" s="911"/>
      <c r="FB26" s="911"/>
      <c r="FC26" s="911"/>
      <c r="FD26" s="911"/>
      <c r="FE26" s="911"/>
      <c r="FF26" s="911"/>
      <c r="FG26" s="911"/>
      <c r="FH26" s="911"/>
      <c r="FI26" s="911"/>
      <c r="FJ26" s="911"/>
      <c r="FK26" s="911"/>
      <c r="FL26" s="911"/>
      <c r="FM26" s="911"/>
      <c r="FN26" s="911"/>
      <c r="FO26" s="911"/>
      <c r="FP26" s="911"/>
      <c r="FQ26" s="911"/>
      <c r="FR26" s="911"/>
      <c r="FS26" s="911"/>
      <c r="FT26" s="911"/>
      <c r="FU26" s="911"/>
      <c r="FV26" s="911"/>
      <c r="FW26" s="911"/>
      <c r="FX26" s="911"/>
      <c r="FY26" s="911"/>
      <c r="FZ26" s="911"/>
      <c r="GA26" s="911"/>
      <c r="GB26" s="911"/>
      <c r="GC26" s="911"/>
      <c r="GD26" s="911"/>
      <c r="GE26" s="911"/>
      <c r="GF26" s="911"/>
      <c r="GG26" s="911"/>
      <c r="GH26" s="911"/>
      <c r="GI26" s="911"/>
      <c r="GJ26" s="911"/>
      <c r="GK26" s="911"/>
      <c r="GL26" s="911"/>
      <c r="GM26" s="911"/>
      <c r="GN26" s="911"/>
      <c r="GO26" s="911"/>
      <c r="GP26" s="911"/>
      <c r="GQ26" s="911"/>
      <c r="GR26" s="911"/>
      <c r="GS26" s="911"/>
      <c r="GT26" s="911"/>
      <c r="GU26" s="911"/>
      <c r="GV26" s="911"/>
      <c r="GW26" s="911"/>
      <c r="GX26" s="911"/>
      <c r="GY26" s="911"/>
      <c r="GZ26" s="911"/>
      <c r="HA26" s="911"/>
      <c r="HB26" s="911"/>
      <c r="HC26" s="911"/>
      <c r="HD26" s="911"/>
      <c r="HE26" s="911"/>
      <c r="HF26" s="911"/>
      <c r="HG26" s="911"/>
      <c r="HH26" s="911"/>
      <c r="HI26" s="911"/>
      <c r="HJ26" s="911"/>
      <c r="HK26" s="911"/>
      <c r="HL26" s="911"/>
      <c r="HM26" s="911"/>
      <c r="HN26" s="911"/>
      <c r="HO26" s="911"/>
      <c r="HP26" s="911"/>
      <c r="HQ26" s="911"/>
      <c r="HR26" s="911"/>
      <c r="HS26" s="911"/>
      <c r="HT26" s="911"/>
      <c r="HU26" s="911"/>
      <c r="HV26" s="911"/>
      <c r="HW26" s="911"/>
      <c r="HX26" s="911"/>
      <c r="HY26" s="911"/>
      <c r="HZ26" s="911"/>
      <c r="IA26" s="911"/>
      <c r="IB26" s="911"/>
      <c r="IC26" s="911"/>
      <c r="ID26" s="911"/>
      <c r="IE26" s="687"/>
      <c r="IF26" s="687"/>
      <c r="IG26" s="687"/>
      <c r="IH26" s="687"/>
      <c r="II26" s="687"/>
      <c r="IJ26" s="687"/>
      <c r="IK26" s="687"/>
      <c r="IL26" s="687"/>
      <c r="IM26" s="687"/>
      <c r="IN26" s="687"/>
      <c r="IO26" s="687"/>
      <c r="IP26" s="687"/>
      <c r="IQ26" s="910">
        <v>3</v>
      </c>
      <c r="IR26" s="911"/>
      <c r="IS26" s="911"/>
      <c r="IT26" s="911"/>
      <c r="IU26" s="911"/>
      <c r="IV26" s="911"/>
      <c r="IW26" s="911"/>
      <c r="IX26" s="911"/>
      <c r="IY26" s="911"/>
      <c r="IZ26" s="911"/>
      <c r="JA26" s="911"/>
      <c r="JB26" s="911"/>
      <c r="JC26" s="911"/>
      <c r="JD26" s="911"/>
      <c r="JE26" s="911"/>
      <c r="JF26" s="911"/>
      <c r="JG26" s="911"/>
      <c r="JH26" s="911"/>
      <c r="JI26" s="911"/>
      <c r="JJ26" s="911"/>
      <c r="JK26" s="911"/>
      <c r="JL26" s="911"/>
      <c r="JM26" s="911"/>
      <c r="JN26" s="911"/>
      <c r="JO26" s="911"/>
      <c r="JP26" s="911"/>
      <c r="JQ26" s="911"/>
      <c r="JR26" s="911"/>
      <c r="JS26" s="911"/>
      <c r="JT26" s="911"/>
      <c r="JU26" s="911"/>
      <c r="JV26" s="911"/>
      <c r="JW26" s="911"/>
      <c r="JX26" s="911"/>
      <c r="JY26" s="911"/>
      <c r="JZ26" s="911"/>
      <c r="KA26" s="911"/>
      <c r="KB26" s="911"/>
      <c r="KC26" s="911"/>
      <c r="KD26" s="911"/>
      <c r="KE26" s="911"/>
      <c r="KF26" s="911"/>
      <c r="KG26" s="911"/>
      <c r="KH26" s="911"/>
      <c r="KI26" s="911"/>
      <c r="KJ26" s="911"/>
      <c r="KK26" s="911"/>
      <c r="KL26" s="911"/>
      <c r="KM26" s="911"/>
      <c r="KN26" s="911"/>
      <c r="KO26" s="911"/>
      <c r="KP26" s="911"/>
      <c r="KQ26" s="911"/>
      <c r="KR26" s="911"/>
      <c r="KS26" s="911"/>
      <c r="KT26" s="911"/>
      <c r="KU26" s="911"/>
      <c r="KV26" s="911"/>
      <c r="KW26" s="911"/>
      <c r="KX26" s="911"/>
      <c r="KY26" s="911"/>
      <c r="KZ26" s="911"/>
      <c r="LA26" s="911"/>
      <c r="LB26" s="911"/>
      <c r="LC26" s="911"/>
      <c r="LD26" s="911"/>
      <c r="LE26" s="911"/>
      <c r="LF26" s="911"/>
      <c r="LG26" s="911"/>
      <c r="LH26" s="911"/>
      <c r="LI26" s="911"/>
      <c r="LJ26" s="911"/>
      <c r="LK26" s="911"/>
      <c r="LL26" s="911"/>
      <c r="LM26" s="911"/>
      <c r="LN26" s="911"/>
      <c r="LO26" s="911"/>
      <c r="LP26" s="911"/>
      <c r="LQ26" s="911"/>
      <c r="LR26" s="911"/>
      <c r="LS26" s="911"/>
      <c r="LT26" s="911"/>
      <c r="LU26" s="911"/>
      <c r="LV26" s="911"/>
      <c r="LW26" s="911"/>
      <c r="LX26" s="911"/>
      <c r="LY26" s="911"/>
      <c r="LZ26" s="911"/>
      <c r="MA26" s="911"/>
      <c r="MB26" s="911"/>
      <c r="MC26" s="911"/>
      <c r="MD26" s="911"/>
      <c r="ME26" s="911"/>
      <c r="MF26" s="911"/>
      <c r="MG26" s="911"/>
      <c r="MH26" s="911"/>
      <c r="MI26" s="911"/>
      <c r="MJ26" s="911"/>
      <c r="MK26" s="911"/>
      <c r="ML26" s="911"/>
      <c r="MM26" s="911"/>
      <c r="MN26" s="911"/>
      <c r="MO26" s="911"/>
      <c r="MP26" s="911"/>
      <c r="MQ26" s="911"/>
      <c r="MR26" s="687"/>
      <c r="MS26" s="687"/>
      <c r="MT26" s="687"/>
      <c r="MU26" s="687"/>
      <c r="MV26" s="687"/>
      <c r="MW26" s="687"/>
      <c r="MX26" s="687"/>
      <c r="MY26" s="687"/>
      <c r="MZ26" s="687"/>
      <c r="NA26" s="687"/>
      <c r="NB26" s="687"/>
      <c r="NC26" s="687"/>
      <c r="ND26" s="910">
        <v>4</v>
      </c>
      <c r="NE26" s="911"/>
      <c r="NF26" s="911"/>
      <c r="NG26" s="911"/>
      <c r="NH26" s="911"/>
      <c r="NI26" s="911"/>
      <c r="NJ26" s="911"/>
      <c r="NK26" s="911"/>
      <c r="NL26" s="911"/>
      <c r="NM26" s="911"/>
      <c r="NN26" s="911"/>
      <c r="NO26" s="911"/>
      <c r="NP26" s="911"/>
      <c r="NQ26" s="911"/>
      <c r="NR26" s="911"/>
      <c r="NS26" s="911"/>
      <c r="NT26" s="911"/>
      <c r="NU26" s="911"/>
      <c r="NV26" s="911"/>
      <c r="NW26" s="911"/>
      <c r="NX26" s="911"/>
      <c r="NY26" s="911"/>
      <c r="NZ26" s="911"/>
      <c r="OA26" s="911"/>
      <c r="OB26" s="911"/>
      <c r="OC26" s="911"/>
      <c r="OD26" s="911"/>
      <c r="OE26" s="911"/>
      <c r="OF26" s="911"/>
      <c r="OG26" s="911"/>
      <c r="OH26" s="911"/>
      <c r="OI26" s="911"/>
      <c r="OJ26" s="911"/>
      <c r="OK26" s="911"/>
      <c r="OL26" s="911"/>
      <c r="OM26" s="911"/>
      <c r="ON26" s="911"/>
      <c r="OO26" s="911"/>
      <c r="OP26" s="911"/>
      <c r="OQ26" s="911"/>
      <c r="OR26" s="911"/>
      <c r="OS26" s="911"/>
      <c r="OT26" s="911"/>
      <c r="OU26" s="911"/>
      <c r="OV26" s="911"/>
      <c r="OW26" s="911"/>
      <c r="OX26" s="911"/>
      <c r="OY26" s="911"/>
      <c r="OZ26" s="911"/>
      <c r="PA26" s="911"/>
      <c r="PB26" s="911"/>
      <c r="PC26" s="911"/>
      <c r="PD26" s="911"/>
      <c r="PE26" s="911"/>
      <c r="PF26" s="911"/>
      <c r="PG26" s="911"/>
      <c r="PH26" s="911"/>
      <c r="PI26" s="911"/>
      <c r="PJ26" s="911"/>
      <c r="PK26" s="911"/>
      <c r="PL26" s="911"/>
      <c r="PM26" s="911"/>
      <c r="PN26" s="911"/>
      <c r="PO26" s="911"/>
      <c r="PP26" s="911"/>
      <c r="PQ26" s="911"/>
      <c r="PR26" s="911"/>
      <c r="PS26" s="911"/>
      <c r="PT26" s="911"/>
      <c r="PU26" s="911"/>
      <c r="PV26" s="911"/>
      <c r="PW26" s="911"/>
      <c r="PX26" s="911"/>
      <c r="PY26" s="911"/>
      <c r="PZ26" s="911"/>
      <c r="QA26" s="911"/>
      <c r="QB26" s="911"/>
      <c r="QC26" s="911"/>
      <c r="QD26" s="911"/>
      <c r="QE26" s="911"/>
      <c r="QF26" s="911"/>
      <c r="QG26" s="911"/>
      <c r="QH26" s="911"/>
      <c r="QI26" s="911"/>
      <c r="QJ26" s="911"/>
      <c r="QK26" s="911"/>
      <c r="QL26" s="911"/>
      <c r="QM26" s="911"/>
      <c r="QN26" s="911"/>
      <c r="QO26" s="911"/>
      <c r="QP26" s="911"/>
      <c r="QQ26" s="911"/>
      <c r="QR26" s="911"/>
      <c r="QS26" s="911"/>
      <c r="QT26" s="911"/>
      <c r="QU26" s="911"/>
      <c r="QV26" s="911"/>
      <c r="QW26" s="911"/>
      <c r="QX26" s="911"/>
      <c r="QY26" s="911"/>
      <c r="QZ26" s="911"/>
      <c r="RA26" s="911"/>
      <c r="RB26" s="911"/>
      <c r="RC26" s="911"/>
      <c r="RD26" s="911"/>
      <c r="RE26" s="687"/>
      <c r="RF26" s="687"/>
      <c r="RG26" s="687"/>
      <c r="RH26" s="687"/>
      <c r="RI26" s="687"/>
      <c r="RJ26" s="687"/>
      <c r="RK26" s="687"/>
      <c r="RL26" s="687"/>
      <c r="RM26" s="687"/>
      <c r="RN26" s="687"/>
      <c r="RO26" s="687"/>
      <c r="RP26" s="687"/>
      <c r="RQ26" s="910">
        <v>5</v>
      </c>
      <c r="RR26" s="911"/>
      <c r="RS26" s="911"/>
      <c r="RT26" s="911"/>
      <c r="RU26" s="911"/>
      <c r="RV26" s="911"/>
      <c r="RW26" s="911"/>
      <c r="RX26" s="911"/>
      <c r="RY26" s="911"/>
      <c r="RZ26" s="911"/>
      <c r="SA26" s="911"/>
      <c r="SB26" s="911"/>
      <c r="SC26" s="911"/>
      <c r="SD26" s="911"/>
      <c r="SE26" s="911"/>
      <c r="SF26" s="911"/>
      <c r="SG26" s="911"/>
      <c r="SH26" s="911"/>
      <c r="SI26" s="911"/>
      <c r="SJ26" s="911"/>
      <c r="SK26" s="911"/>
      <c r="SL26" s="911"/>
      <c r="SM26" s="911"/>
      <c r="SN26" s="911"/>
      <c r="SO26" s="911"/>
      <c r="SP26" s="911"/>
      <c r="SQ26" s="911"/>
      <c r="SR26" s="911"/>
      <c r="SS26" s="911"/>
      <c r="ST26" s="911"/>
      <c r="SU26" s="911"/>
      <c r="SV26" s="911"/>
      <c r="SW26" s="911"/>
      <c r="SX26" s="911"/>
      <c r="SY26" s="911"/>
      <c r="SZ26" s="911"/>
      <c r="TA26" s="911"/>
      <c r="TB26" s="911"/>
      <c r="TC26" s="911"/>
      <c r="TD26" s="911"/>
      <c r="TE26" s="911"/>
      <c r="TF26" s="911"/>
      <c r="TG26" s="911"/>
      <c r="TH26" s="911"/>
      <c r="TI26" s="911"/>
      <c r="TJ26" s="911"/>
      <c r="TK26" s="911"/>
      <c r="TL26" s="911"/>
      <c r="TM26" s="911"/>
      <c r="TN26" s="911"/>
      <c r="TO26" s="911"/>
      <c r="TP26" s="911"/>
      <c r="TQ26" s="911"/>
      <c r="TR26" s="911"/>
      <c r="TS26" s="911"/>
      <c r="TT26" s="911"/>
      <c r="TU26" s="911"/>
      <c r="TV26" s="911"/>
      <c r="TW26" s="911"/>
      <c r="TX26" s="911"/>
      <c r="TY26" s="911"/>
      <c r="TZ26" s="911"/>
      <c r="UA26" s="911"/>
      <c r="UB26" s="911"/>
      <c r="UC26" s="911"/>
      <c r="UD26" s="911"/>
      <c r="UE26" s="911"/>
      <c r="UF26" s="911"/>
      <c r="UG26" s="911"/>
      <c r="UH26" s="911"/>
      <c r="UI26" s="911"/>
      <c r="UJ26" s="911"/>
      <c r="UK26" s="911"/>
      <c r="UL26" s="911"/>
      <c r="UM26" s="911"/>
      <c r="UN26" s="911"/>
      <c r="UO26" s="911"/>
      <c r="UP26" s="911"/>
      <c r="UQ26" s="911"/>
      <c r="UR26" s="911"/>
      <c r="US26" s="911"/>
      <c r="UT26" s="911"/>
      <c r="UU26" s="911"/>
      <c r="UV26" s="911"/>
      <c r="UW26" s="911"/>
      <c r="UX26" s="911"/>
      <c r="UY26" s="911"/>
      <c r="UZ26" s="911"/>
      <c r="VA26" s="911"/>
      <c r="VB26" s="911"/>
      <c r="VC26" s="911"/>
      <c r="VD26" s="911"/>
      <c r="VE26" s="911"/>
      <c r="VF26" s="911"/>
      <c r="VG26" s="911"/>
      <c r="VH26" s="911"/>
      <c r="VI26" s="911"/>
      <c r="VJ26" s="911"/>
      <c r="VK26" s="911"/>
      <c r="VL26" s="911"/>
      <c r="VM26" s="911"/>
      <c r="VN26" s="911"/>
      <c r="VO26" s="911"/>
      <c r="VP26" s="911"/>
      <c r="VQ26" s="911"/>
      <c r="VR26" s="687"/>
      <c r="VS26" s="687"/>
      <c r="VT26" s="687"/>
      <c r="VU26" s="687"/>
      <c r="VV26" s="687"/>
      <c r="VW26" s="687"/>
      <c r="VX26" s="687"/>
      <c r="VY26" s="687"/>
      <c r="VZ26" s="687"/>
      <c r="WA26" s="687"/>
      <c r="WB26" s="687"/>
      <c r="WC26" s="687"/>
      <c r="WD26" s="910">
        <v>6</v>
      </c>
      <c r="WE26" s="911"/>
      <c r="WF26" s="911"/>
      <c r="WG26" s="911"/>
      <c r="WH26" s="911"/>
      <c r="WI26" s="911"/>
      <c r="WJ26" s="911"/>
      <c r="WK26" s="911"/>
      <c r="WL26" s="911"/>
      <c r="WM26" s="911"/>
      <c r="WN26" s="911"/>
      <c r="WO26" s="911"/>
      <c r="WP26" s="911"/>
      <c r="WQ26" s="911"/>
      <c r="WR26" s="911"/>
      <c r="WS26" s="911"/>
      <c r="WT26" s="911"/>
      <c r="WU26" s="911"/>
      <c r="WV26" s="911"/>
      <c r="WW26" s="911"/>
      <c r="WX26" s="911"/>
      <c r="WY26" s="911"/>
      <c r="WZ26" s="911"/>
      <c r="XA26" s="911"/>
      <c r="XB26" s="911"/>
      <c r="XC26" s="911"/>
      <c r="XD26" s="911"/>
      <c r="XE26" s="911"/>
      <c r="XF26" s="911"/>
      <c r="XG26" s="911"/>
      <c r="XH26" s="911"/>
      <c r="XI26" s="911"/>
      <c r="XJ26" s="911"/>
      <c r="XK26" s="911"/>
      <c r="XL26" s="911"/>
      <c r="XM26" s="911"/>
      <c r="XN26" s="911"/>
      <c r="XO26" s="911"/>
      <c r="XP26" s="911"/>
      <c r="XQ26" s="911"/>
      <c r="XR26" s="911"/>
      <c r="XS26" s="911"/>
      <c r="XT26" s="911"/>
      <c r="XU26" s="911"/>
      <c r="XV26" s="911"/>
      <c r="XW26" s="911"/>
      <c r="XX26" s="911"/>
      <c r="XY26" s="911"/>
      <c r="XZ26" s="911"/>
      <c r="YA26" s="911"/>
      <c r="YB26" s="911"/>
      <c r="YC26" s="911"/>
      <c r="YD26" s="911"/>
      <c r="YE26" s="911"/>
      <c r="YF26" s="911"/>
      <c r="YG26" s="911"/>
      <c r="YH26" s="911"/>
      <c r="YI26" s="911"/>
      <c r="YJ26" s="911"/>
      <c r="YK26" s="911"/>
      <c r="YL26" s="911"/>
      <c r="YM26" s="911"/>
      <c r="YN26" s="911"/>
      <c r="YO26" s="911"/>
      <c r="YP26" s="911"/>
      <c r="YQ26" s="911"/>
      <c r="YR26" s="911"/>
      <c r="YS26" s="911"/>
      <c r="YT26" s="911"/>
      <c r="YU26" s="911"/>
      <c r="YV26" s="911"/>
      <c r="YW26" s="911"/>
      <c r="YX26" s="911"/>
      <c r="YY26" s="911"/>
      <c r="YZ26" s="911"/>
      <c r="ZA26" s="911"/>
      <c r="ZB26" s="911"/>
      <c r="ZC26" s="911"/>
      <c r="ZD26" s="911"/>
      <c r="ZE26" s="911"/>
      <c r="ZF26" s="911"/>
      <c r="ZG26" s="911"/>
      <c r="ZH26" s="911"/>
      <c r="ZI26" s="911"/>
      <c r="ZJ26" s="911"/>
      <c r="ZK26" s="911"/>
      <c r="ZL26" s="911"/>
      <c r="ZM26" s="911"/>
      <c r="ZN26" s="911"/>
      <c r="ZO26" s="911"/>
      <c r="ZP26" s="911"/>
      <c r="ZQ26" s="911"/>
      <c r="ZR26" s="911"/>
      <c r="ZS26" s="911"/>
      <c r="ZT26" s="911"/>
      <c r="ZU26" s="911"/>
      <c r="ZV26" s="911"/>
      <c r="ZW26" s="911"/>
      <c r="ZX26" s="911"/>
      <c r="ZY26" s="911"/>
      <c r="ZZ26" s="911"/>
      <c r="AAA26" s="911"/>
      <c r="AAB26" s="911"/>
      <c r="AAC26" s="911"/>
      <c r="AAD26" s="911"/>
      <c r="AAE26" s="687"/>
      <c r="AAF26" s="687"/>
      <c r="AAG26" s="687"/>
      <c r="AAH26" s="687"/>
      <c r="AAI26" s="687"/>
      <c r="AAJ26" s="687"/>
      <c r="AAK26" s="687"/>
      <c r="AAL26" s="687"/>
      <c r="AAM26" s="687"/>
      <c r="AAN26" s="687"/>
      <c r="AAO26" s="687"/>
      <c r="AAP26" s="687"/>
      <c r="AAQ26" s="910">
        <v>7</v>
      </c>
      <c r="AAR26" s="911"/>
      <c r="AAS26" s="911"/>
      <c r="AAT26" s="911"/>
      <c r="AAU26" s="911"/>
      <c r="AAV26" s="911"/>
      <c r="AAW26" s="911"/>
      <c r="AAX26" s="911"/>
      <c r="AAY26" s="911"/>
      <c r="AAZ26" s="911"/>
      <c r="ABA26" s="911"/>
      <c r="ABB26" s="911"/>
      <c r="ABC26" s="911"/>
      <c r="ABD26" s="911"/>
      <c r="ABE26" s="911"/>
      <c r="ABF26" s="911"/>
      <c r="ABG26" s="911"/>
      <c r="ABH26" s="911"/>
      <c r="ABI26" s="911"/>
      <c r="ABJ26" s="911"/>
      <c r="ABK26" s="911"/>
      <c r="ABL26" s="911"/>
      <c r="ABM26" s="911"/>
      <c r="ABN26" s="911"/>
      <c r="ABO26" s="911"/>
      <c r="ABP26" s="911"/>
      <c r="ABQ26" s="911"/>
      <c r="ABR26" s="911"/>
      <c r="ABS26" s="911"/>
      <c r="ABT26" s="911"/>
      <c r="ABU26" s="911"/>
      <c r="ABV26" s="911"/>
      <c r="ABW26" s="911"/>
      <c r="ABX26" s="911"/>
      <c r="ABY26" s="911"/>
      <c r="ABZ26" s="911"/>
      <c r="ACA26" s="911"/>
      <c r="ACB26" s="911"/>
      <c r="ACC26" s="911"/>
      <c r="ACD26" s="911"/>
      <c r="ACE26" s="911"/>
      <c r="ACF26" s="911"/>
      <c r="ACG26" s="911"/>
      <c r="ACH26" s="911"/>
      <c r="ACI26" s="911"/>
      <c r="ACJ26" s="911"/>
      <c r="ACK26" s="911"/>
      <c r="ACL26" s="911"/>
      <c r="ACM26" s="911"/>
      <c r="ACN26" s="911"/>
      <c r="ACO26" s="911"/>
      <c r="ACP26" s="911"/>
      <c r="ACQ26" s="911"/>
      <c r="ACR26" s="911"/>
      <c r="ACS26" s="911"/>
      <c r="ACT26" s="911"/>
      <c r="ACU26" s="911"/>
      <c r="ACV26" s="911"/>
      <c r="ACW26" s="911"/>
      <c r="ACX26" s="911"/>
      <c r="ACY26" s="911"/>
      <c r="ACZ26" s="911"/>
      <c r="ADA26" s="911"/>
      <c r="ADB26" s="911"/>
      <c r="ADC26" s="911"/>
      <c r="ADD26" s="911"/>
      <c r="ADE26" s="911"/>
      <c r="ADF26" s="911"/>
      <c r="ADG26" s="911"/>
      <c r="ADH26" s="911"/>
      <c r="ADI26" s="911"/>
      <c r="ADJ26" s="911"/>
      <c r="ADK26" s="911"/>
      <c r="ADL26" s="911"/>
      <c r="ADM26" s="911"/>
      <c r="ADN26" s="911"/>
      <c r="ADO26" s="911"/>
      <c r="ADP26" s="911"/>
      <c r="ADQ26" s="911"/>
      <c r="ADR26" s="911"/>
      <c r="ADS26" s="911"/>
      <c r="ADT26" s="911"/>
      <c r="ADU26" s="911"/>
      <c r="ADV26" s="911"/>
      <c r="ADW26" s="911"/>
      <c r="ADX26" s="911"/>
      <c r="ADY26" s="911"/>
      <c r="ADZ26" s="911"/>
      <c r="AEA26" s="911"/>
      <c r="AEB26" s="911"/>
      <c r="AEC26" s="911"/>
      <c r="AED26" s="911"/>
      <c r="AEE26" s="911"/>
      <c r="AEF26" s="911"/>
      <c r="AEG26" s="911"/>
      <c r="AEH26" s="911"/>
      <c r="AEI26" s="911"/>
      <c r="AEJ26" s="911"/>
      <c r="AEK26" s="911"/>
      <c r="AEL26" s="911"/>
      <c r="AEM26" s="911"/>
      <c r="AEN26" s="911"/>
      <c r="AEO26" s="911"/>
      <c r="AEP26" s="911"/>
      <c r="AEQ26" s="911"/>
      <c r="AER26" s="911"/>
      <c r="AES26" s="911"/>
      <c r="AET26" s="911"/>
      <c r="AEU26" s="911"/>
      <c r="AEV26" s="911"/>
      <c r="AEW26" s="911"/>
      <c r="AEX26" s="911"/>
      <c r="AEY26" s="911"/>
      <c r="AEZ26" s="911">
        <v>8</v>
      </c>
      <c r="AFA26" s="911"/>
      <c r="AFB26" s="911"/>
      <c r="AFC26" s="911"/>
      <c r="AFD26" s="911"/>
      <c r="AFE26" s="911"/>
      <c r="AFF26" s="911"/>
      <c r="AFG26" s="911"/>
      <c r="AFH26" s="911"/>
      <c r="AFI26" s="911"/>
      <c r="AFJ26" s="911"/>
      <c r="AFK26" s="911"/>
      <c r="AFL26" s="911"/>
      <c r="AFM26" s="911"/>
      <c r="AFN26" s="911"/>
      <c r="AFO26" s="911"/>
      <c r="AFP26" s="911"/>
      <c r="AFQ26" s="911"/>
      <c r="AFR26" s="911"/>
      <c r="AFS26" s="911"/>
      <c r="AFT26" s="911"/>
      <c r="AFU26" s="911"/>
      <c r="AFV26" s="911"/>
      <c r="AFW26" s="911"/>
      <c r="AFX26" s="911"/>
      <c r="AFY26" s="911"/>
      <c r="AFZ26" s="911"/>
      <c r="AGA26" s="911"/>
      <c r="AGB26" s="911"/>
      <c r="AGC26" s="911"/>
      <c r="AGD26" s="911"/>
      <c r="AGE26" s="911"/>
      <c r="AGF26" s="911"/>
      <c r="AGG26" s="911"/>
      <c r="AGH26" s="911"/>
      <c r="AGI26" s="911"/>
      <c r="AGJ26" s="911"/>
      <c r="AGK26" s="911"/>
      <c r="AGL26" s="911"/>
      <c r="AGM26" s="911"/>
      <c r="AGN26" s="911"/>
      <c r="AGO26" s="911"/>
      <c r="AGP26" s="911"/>
      <c r="AGQ26" s="911"/>
      <c r="AGR26" s="911"/>
      <c r="AGS26" s="911"/>
      <c r="AGT26" s="911"/>
      <c r="AGU26" s="911"/>
      <c r="AGV26" s="911"/>
      <c r="AGW26" s="911"/>
      <c r="AGX26" s="911"/>
      <c r="AGY26" s="911"/>
      <c r="AGZ26" s="911"/>
      <c r="AHA26" s="911"/>
      <c r="AHB26" s="911"/>
      <c r="AHC26" s="911"/>
      <c r="AHD26" s="911"/>
      <c r="AHE26" s="911"/>
      <c r="AHF26" s="911"/>
      <c r="AHG26" s="911"/>
      <c r="AHH26" s="911"/>
      <c r="AHI26" s="911"/>
      <c r="AHJ26" s="911"/>
      <c r="AHK26" s="911"/>
      <c r="AHL26" s="911"/>
      <c r="AHM26" s="911"/>
      <c r="AHN26" s="911"/>
      <c r="AHO26" s="911"/>
      <c r="AHP26" s="911"/>
      <c r="AHQ26" s="911"/>
      <c r="AHR26" s="911"/>
      <c r="AHS26" s="911"/>
      <c r="AHT26" s="911"/>
      <c r="AHU26" s="911"/>
      <c r="AHV26" s="911"/>
      <c r="AHW26" s="911"/>
      <c r="AHX26" s="911"/>
      <c r="AHY26" s="911"/>
      <c r="AHZ26" s="911"/>
      <c r="AIA26" s="911"/>
      <c r="AIB26" s="911"/>
      <c r="AIC26" s="911"/>
      <c r="AID26" s="911"/>
      <c r="AIE26" s="911"/>
      <c r="AIF26" s="911"/>
      <c r="AIG26" s="911"/>
      <c r="AIH26" s="911"/>
      <c r="AII26" s="911"/>
      <c r="AIJ26" s="911"/>
      <c r="AIK26" s="911"/>
      <c r="AIL26" s="911"/>
      <c r="AIM26" s="911"/>
      <c r="AIN26" s="911"/>
      <c r="AIO26" s="911"/>
      <c r="AIP26" s="911"/>
      <c r="AIQ26" s="911"/>
      <c r="AIR26" s="911"/>
      <c r="AIS26" s="911"/>
      <c r="AIT26" s="911"/>
      <c r="AIU26" s="911"/>
      <c r="AIV26" s="911"/>
      <c r="AIW26" s="911"/>
      <c r="AIX26" s="911"/>
      <c r="AIY26" s="911"/>
      <c r="AIZ26" s="911"/>
      <c r="AJA26" s="911"/>
      <c r="AJB26" s="911"/>
      <c r="AJC26" s="911"/>
      <c r="AJD26" s="911"/>
      <c r="AJE26" s="911">
        <v>9</v>
      </c>
      <c r="AJF26" s="911"/>
      <c r="AJG26" s="911"/>
      <c r="AJH26" s="911"/>
      <c r="AJI26" s="911"/>
      <c r="AJJ26" s="911"/>
      <c r="AJK26" s="911"/>
      <c r="AJL26" s="911"/>
      <c r="AJM26" s="911"/>
      <c r="AJN26" s="911"/>
      <c r="AJO26" s="911"/>
      <c r="AJP26" s="911"/>
      <c r="AJQ26" s="911"/>
      <c r="AJR26" s="911"/>
      <c r="AJS26" s="911"/>
      <c r="AJT26" s="911"/>
      <c r="AJU26" s="911"/>
      <c r="AJV26" s="911"/>
      <c r="AJW26" s="911"/>
      <c r="AJX26" s="911"/>
      <c r="AJY26" s="911"/>
      <c r="AJZ26" s="911"/>
      <c r="AKA26" s="911"/>
      <c r="AKB26" s="911"/>
      <c r="AKC26" s="911"/>
      <c r="AKD26" s="911"/>
      <c r="AKE26" s="911"/>
      <c r="AKF26" s="911"/>
      <c r="AKG26" s="911"/>
      <c r="AKH26" s="911"/>
      <c r="AKI26" s="911"/>
      <c r="AKJ26" s="911"/>
      <c r="AKK26" s="911"/>
      <c r="AKL26" s="911"/>
      <c r="AKM26" s="911"/>
      <c r="AKN26" s="911"/>
      <c r="AKO26" s="911"/>
      <c r="AKP26" s="911"/>
      <c r="AKQ26" s="911"/>
      <c r="AKR26" s="911"/>
      <c r="AKS26" s="911"/>
      <c r="AKT26" s="911"/>
      <c r="AKU26" s="911"/>
      <c r="AKV26" s="911"/>
      <c r="AKW26" s="911"/>
      <c r="AKX26" s="911"/>
      <c r="AKY26" s="911"/>
      <c r="AKZ26" s="911"/>
      <c r="ALA26" s="911"/>
      <c r="ALB26" s="911"/>
      <c r="ALC26" s="911"/>
      <c r="ALD26" s="911"/>
      <c r="ALE26" s="911"/>
      <c r="ALF26" s="911"/>
      <c r="ALG26" s="911"/>
      <c r="ALH26" s="911"/>
      <c r="ALI26" s="911"/>
      <c r="ALJ26" s="911"/>
      <c r="ALK26" s="911"/>
      <c r="ALL26" s="911"/>
      <c r="ALM26" s="911"/>
      <c r="ALN26" s="911"/>
      <c r="ALO26" s="911"/>
      <c r="ALP26" s="911"/>
      <c r="ALQ26" s="911"/>
      <c r="ALR26" s="911"/>
      <c r="ALS26" s="911"/>
      <c r="ALT26" s="911"/>
      <c r="ALU26" s="911"/>
      <c r="ALV26" s="911"/>
      <c r="ALW26" s="911"/>
      <c r="ALX26" s="911"/>
      <c r="ALY26" s="911"/>
      <c r="ALZ26" s="911"/>
      <c r="AMA26" s="911"/>
      <c r="AMB26" s="911"/>
      <c r="AMC26" s="911"/>
      <c r="AMD26" s="911"/>
      <c r="AME26" s="911"/>
      <c r="AMF26" s="911"/>
      <c r="AMG26" s="911"/>
      <c r="AMH26" s="911"/>
      <c r="AMI26" s="911"/>
      <c r="AMJ26" s="911"/>
      <c r="AMK26" s="911"/>
      <c r="AML26" s="911"/>
      <c r="AMM26" s="911"/>
      <c r="AMN26" s="911"/>
      <c r="AMO26" s="911"/>
      <c r="AMP26" s="911"/>
      <c r="AMQ26" s="911"/>
      <c r="AMR26" s="911"/>
      <c r="AMS26" s="911"/>
      <c r="AMT26" s="911"/>
      <c r="AMU26" s="911"/>
      <c r="AMV26" s="911"/>
      <c r="AMW26" s="911"/>
      <c r="AMX26" s="911"/>
      <c r="AMY26" s="911"/>
      <c r="AMZ26" s="911"/>
      <c r="ANA26" s="911"/>
      <c r="ANB26" s="911"/>
      <c r="ANC26" s="911"/>
      <c r="AND26" s="911"/>
      <c r="ANE26" s="688"/>
      <c r="ANF26" s="688"/>
      <c r="ANG26" s="688"/>
      <c r="ANH26" s="688"/>
      <c r="ANI26" s="688"/>
      <c r="ANJ26" s="688"/>
      <c r="ANK26" s="688"/>
      <c r="ANL26" s="688"/>
      <c r="ANM26" s="688"/>
      <c r="ANN26" s="688"/>
      <c r="ANO26" s="688"/>
      <c r="ANP26" s="688"/>
      <c r="ANQ26" s="910">
        <v>1</v>
      </c>
      <c r="ANR26" s="911"/>
      <c r="ANS26" s="911"/>
      <c r="ANT26" s="911"/>
      <c r="ANU26" s="911"/>
      <c r="ANV26" s="911"/>
      <c r="ANW26" s="911"/>
      <c r="ANX26" s="911"/>
      <c r="ANY26" s="911"/>
      <c r="ANZ26" s="911"/>
      <c r="AOA26" s="911"/>
      <c r="AOB26" s="911"/>
      <c r="AOC26" s="911"/>
      <c r="AOD26" s="911"/>
      <c r="AOE26" s="911"/>
      <c r="AOF26" s="911"/>
      <c r="AOG26" s="911"/>
      <c r="AOH26" s="911"/>
      <c r="AOI26" s="911"/>
      <c r="AOJ26" s="911"/>
      <c r="AOK26" s="911"/>
      <c r="AOL26" s="911"/>
      <c r="AOM26" s="911"/>
      <c r="AON26" s="911"/>
      <c r="AOO26" s="911"/>
      <c r="AOP26" s="911"/>
      <c r="AOQ26" s="911"/>
      <c r="AOR26" s="911"/>
      <c r="AOS26" s="911"/>
      <c r="AOT26" s="911"/>
      <c r="AOU26" s="911"/>
      <c r="AOV26" s="911"/>
      <c r="AOW26" s="911"/>
      <c r="AOX26" s="911"/>
      <c r="AOY26" s="911"/>
      <c r="AOZ26" s="911"/>
      <c r="APA26" s="911"/>
      <c r="APB26" s="911"/>
      <c r="APC26" s="911"/>
      <c r="APD26" s="911"/>
      <c r="APE26" s="911"/>
      <c r="APF26" s="911"/>
      <c r="APG26" s="911"/>
      <c r="APH26" s="911"/>
      <c r="API26" s="911"/>
      <c r="APJ26" s="911"/>
      <c r="APK26" s="911"/>
      <c r="APL26" s="911"/>
      <c r="APM26" s="911"/>
      <c r="APN26" s="911"/>
      <c r="APO26" s="911"/>
      <c r="APP26" s="911"/>
      <c r="APQ26" s="911"/>
      <c r="APR26" s="911"/>
      <c r="APS26" s="911"/>
      <c r="APT26" s="911"/>
      <c r="APU26" s="911"/>
      <c r="APV26" s="911"/>
      <c r="APW26" s="911"/>
      <c r="APX26" s="911"/>
      <c r="APY26" s="911"/>
      <c r="APZ26" s="911"/>
      <c r="AQA26" s="911"/>
      <c r="AQB26" s="911"/>
      <c r="AQC26" s="911"/>
      <c r="AQD26" s="911"/>
      <c r="AQE26" s="911"/>
      <c r="AQF26" s="911"/>
      <c r="AQG26" s="911"/>
      <c r="AQH26" s="911"/>
      <c r="AQI26" s="911"/>
      <c r="AQJ26" s="911"/>
      <c r="AQK26" s="911"/>
      <c r="AQL26" s="911"/>
      <c r="AQM26" s="911"/>
      <c r="AQN26" s="911"/>
      <c r="AQO26" s="911"/>
      <c r="AQP26" s="911"/>
      <c r="AQQ26" s="911"/>
      <c r="AQR26" s="911"/>
      <c r="AQS26" s="911"/>
      <c r="AQT26" s="911"/>
      <c r="AQU26" s="911"/>
      <c r="AQV26" s="911"/>
      <c r="AQW26" s="911"/>
      <c r="AQX26" s="911"/>
      <c r="AQY26" s="911"/>
      <c r="AQZ26" s="911"/>
      <c r="ARA26" s="911"/>
      <c r="ARB26" s="911"/>
      <c r="ARC26" s="911"/>
      <c r="ARD26" s="911"/>
      <c r="ARE26" s="911"/>
      <c r="ARF26" s="911"/>
      <c r="ARG26" s="911"/>
      <c r="ARH26" s="911"/>
      <c r="ARI26" s="911"/>
      <c r="ARJ26" s="911"/>
      <c r="ARK26" s="911"/>
      <c r="ARL26" s="911"/>
      <c r="ARM26" s="911"/>
      <c r="ARN26" s="911"/>
      <c r="ARO26" s="911"/>
      <c r="ARP26" s="911"/>
      <c r="ARQ26" s="911"/>
      <c r="ARR26" s="911"/>
      <c r="ARS26" s="911"/>
      <c r="ART26" s="911"/>
      <c r="ARU26" s="911"/>
      <c r="ARV26" s="911"/>
      <c r="ARW26" s="911"/>
      <c r="ARX26" s="911"/>
      <c r="ARY26" s="911"/>
      <c r="ARZ26" s="911"/>
      <c r="ASA26" s="911"/>
      <c r="ASB26" s="911"/>
      <c r="ASC26" s="911"/>
      <c r="ASD26" s="911"/>
      <c r="ASE26" s="687"/>
      <c r="ASF26" s="687"/>
      <c r="ASG26" s="687"/>
      <c r="ASH26" s="687"/>
      <c r="ASI26" s="687"/>
      <c r="ASJ26" s="687"/>
      <c r="ASK26" s="687"/>
      <c r="ASL26" s="687"/>
      <c r="ASM26" s="687"/>
      <c r="ASN26" s="687"/>
      <c r="ASO26" s="687"/>
      <c r="ASP26" s="687"/>
      <c r="ASQ26" s="910">
        <v>2</v>
      </c>
      <c r="ASR26" s="911"/>
      <c r="ASS26" s="911"/>
      <c r="AST26" s="911"/>
      <c r="ASU26" s="911"/>
      <c r="ASV26" s="911"/>
      <c r="ASW26" s="911"/>
      <c r="ASX26" s="911"/>
      <c r="ASY26" s="911"/>
      <c r="ASZ26" s="911"/>
      <c r="ATA26" s="911"/>
      <c r="ATB26" s="911"/>
      <c r="ATC26" s="911"/>
      <c r="ATD26" s="911"/>
      <c r="ATE26" s="911"/>
      <c r="ATF26" s="911"/>
      <c r="ATG26" s="911"/>
      <c r="ATH26" s="911"/>
      <c r="ATI26" s="911"/>
      <c r="ATJ26" s="911"/>
      <c r="ATK26" s="911"/>
      <c r="ATL26" s="911"/>
      <c r="ATM26" s="911"/>
      <c r="ATN26" s="911"/>
      <c r="ATO26" s="911"/>
      <c r="ATP26" s="911"/>
      <c r="ATQ26" s="911"/>
      <c r="ATR26" s="911"/>
      <c r="ATS26" s="911"/>
      <c r="ATT26" s="911"/>
      <c r="ATU26" s="911"/>
      <c r="ATV26" s="911"/>
      <c r="ATW26" s="911"/>
      <c r="ATX26" s="911"/>
      <c r="ATY26" s="911"/>
      <c r="ATZ26" s="911"/>
      <c r="AUA26" s="911"/>
      <c r="AUB26" s="911"/>
      <c r="AUC26" s="911"/>
      <c r="AUD26" s="911"/>
      <c r="AUE26" s="911"/>
      <c r="AUF26" s="911"/>
      <c r="AUG26" s="911"/>
      <c r="AUH26" s="911"/>
      <c r="AUI26" s="911"/>
      <c r="AUJ26" s="911"/>
      <c r="AUK26" s="911"/>
      <c r="AUL26" s="911"/>
      <c r="AUM26" s="911"/>
      <c r="AUN26" s="911"/>
      <c r="AUO26" s="911"/>
      <c r="AUP26" s="911"/>
      <c r="AUQ26" s="911"/>
      <c r="AUR26" s="911"/>
      <c r="AUS26" s="911"/>
      <c r="AUT26" s="911"/>
      <c r="AUU26" s="911"/>
      <c r="AUV26" s="911"/>
      <c r="AUW26" s="911"/>
      <c r="AUX26" s="911"/>
      <c r="AUY26" s="911"/>
      <c r="AUZ26" s="911"/>
      <c r="AVA26" s="911"/>
      <c r="AVB26" s="911"/>
      <c r="AVC26" s="911"/>
      <c r="AVD26" s="911"/>
      <c r="AVE26" s="911"/>
      <c r="AVF26" s="911"/>
      <c r="AVG26" s="911"/>
      <c r="AVH26" s="911"/>
      <c r="AVI26" s="911"/>
      <c r="AVJ26" s="911"/>
      <c r="AVK26" s="911"/>
      <c r="AVL26" s="911"/>
      <c r="AVM26" s="911"/>
      <c r="AVN26" s="911"/>
      <c r="AVO26" s="911"/>
      <c r="AVP26" s="911"/>
      <c r="AVQ26" s="911"/>
      <c r="AVR26" s="911"/>
      <c r="AVS26" s="911"/>
      <c r="AVT26" s="911"/>
      <c r="AVU26" s="911"/>
      <c r="AVV26" s="911"/>
      <c r="AVW26" s="911"/>
      <c r="AVX26" s="911"/>
      <c r="AVY26" s="911"/>
      <c r="AVZ26" s="911"/>
      <c r="AWA26" s="911"/>
      <c r="AWB26" s="911"/>
      <c r="AWC26" s="911"/>
      <c r="AWD26" s="911"/>
      <c r="AWE26" s="911"/>
      <c r="AWF26" s="911"/>
      <c r="AWG26" s="911"/>
      <c r="AWH26" s="911"/>
      <c r="AWI26" s="911"/>
      <c r="AWJ26" s="911"/>
      <c r="AWK26" s="911"/>
      <c r="AWL26" s="911"/>
      <c r="AWM26" s="911"/>
      <c r="AWN26" s="911"/>
      <c r="AWO26" s="911"/>
      <c r="AWP26" s="911"/>
      <c r="AWQ26" s="911"/>
      <c r="AWR26" s="687"/>
      <c r="AWS26" s="687"/>
      <c r="AWT26" s="687"/>
      <c r="AWU26" s="687"/>
      <c r="AWV26" s="687"/>
      <c r="AWW26" s="687"/>
      <c r="AWX26" s="687"/>
      <c r="AWY26" s="687"/>
      <c r="AWZ26" s="687"/>
      <c r="AXA26" s="687"/>
      <c r="AXB26" s="687"/>
      <c r="AXC26" s="687"/>
      <c r="AXD26" s="910">
        <v>3</v>
      </c>
      <c r="AXE26" s="911"/>
      <c r="AXF26" s="911"/>
      <c r="AXG26" s="911"/>
      <c r="AXH26" s="911"/>
      <c r="AXI26" s="911"/>
      <c r="AXJ26" s="911"/>
      <c r="AXK26" s="911"/>
      <c r="AXL26" s="911"/>
      <c r="AXM26" s="911"/>
      <c r="AXN26" s="911"/>
      <c r="AXO26" s="911"/>
      <c r="AXP26" s="911"/>
      <c r="AXQ26" s="911"/>
      <c r="AXR26" s="911"/>
      <c r="AXS26" s="911"/>
      <c r="AXT26" s="911"/>
      <c r="AXU26" s="911"/>
      <c r="AXV26" s="911"/>
      <c r="AXW26" s="911"/>
      <c r="AXX26" s="911"/>
      <c r="AXY26" s="911"/>
      <c r="AXZ26" s="911"/>
      <c r="AYA26" s="911"/>
      <c r="AYB26" s="911"/>
      <c r="AYC26" s="911"/>
      <c r="AYD26" s="911"/>
      <c r="AYE26" s="911"/>
      <c r="AYF26" s="911"/>
      <c r="AYG26" s="911"/>
      <c r="AYH26" s="911"/>
      <c r="AYI26" s="911"/>
      <c r="AYJ26" s="911"/>
      <c r="AYK26" s="911"/>
      <c r="AYL26" s="911"/>
      <c r="AYM26" s="911"/>
      <c r="AYN26" s="911"/>
      <c r="AYO26" s="911"/>
      <c r="AYP26" s="911"/>
      <c r="AYQ26" s="911"/>
      <c r="AYR26" s="911"/>
      <c r="AYS26" s="911"/>
      <c r="AYT26" s="911"/>
      <c r="AYU26" s="911"/>
      <c r="AYV26" s="911"/>
      <c r="AYW26" s="911"/>
      <c r="AYX26" s="911"/>
      <c r="AYY26" s="911"/>
      <c r="AYZ26" s="911"/>
      <c r="AZA26" s="911"/>
      <c r="AZB26" s="911"/>
      <c r="AZC26" s="911"/>
      <c r="AZD26" s="911"/>
      <c r="AZE26" s="911"/>
      <c r="AZF26" s="911"/>
      <c r="AZG26" s="911"/>
      <c r="AZH26" s="911"/>
      <c r="AZI26" s="911"/>
      <c r="AZJ26" s="911"/>
      <c r="AZK26" s="911"/>
      <c r="AZL26" s="911"/>
      <c r="AZM26" s="911"/>
      <c r="AZN26" s="911"/>
      <c r="AZO26" s="911"/>
      <c r="AZP26" s="911"/>
      <c r="AZQ26" s="911"/>
      <c r="AZR26" s="911"/>
      <c r="AZS26" s="911"/>
      <c r="AZT26" s="911"/>
      <c r="AZU26" s="911"/>
      <c r="AZV26" s="911"/>
      <c r="AZW26" s="911"/>
      <c r="AZX26" s="911"/>
      <c r="AZY26" s="911"/>
      <c r="AZZ26" s="911"/>
      <c r="BAA26" s="911"/>
      <c r="BAB26" s="911"/>
      <c r="BAC26" s="911"/>
      <c r="BAD26" s="911"/>
      <c r="BAE26" s="911"/>
      <c r="BAF26" s="911"/>
      <c r="BAG26" s="911"/>
      <c r="BAH26" s="911"/>
      <c r="BAI26" s="911"/>
      <c r="BAJ26" s="911"/>
      <c r="BAK26" s="911"/>
      <c r="BAL26" s="911"/>
      <c r="BAM26" s="911"/>
      <c r="BAN26" s="911"/>
      <c r="BAO26" s="911"/>
      <c r="BAP26" s="911"/>
      <c r="BAQ26" s="911"/>
      <c r="BAR26" s="911"/>
      <c r="BAS26" s="911"/>
      <c r="BAT26" s="911"/>
      <c r="BAU26" s="911"/>
      <c r="BAV26" s="911"/>
      <c r="BAW26" s="911"/>
      <c r="BAX26" s="911"/>
      <c r="BAY26" s="911"/>
      <c r="BAZ26" s="911"/>
      <c r="BBA26" s="911"/>
      <c r="BBB26" s="911"/>
      <c r="BBC26" s="911"/>
      <c r="BBD26" s="911"/>
      <c r="BBE26" s="687"/>
      <c r="BBF26" s="687"/>
      <c r="BBG26" s="687"/>
      <c r="BBH26" s="687"/>
      <c r="BBI26" s="687"/>
      <c r="BBJ26" s="687"/>
      <c r="BBK26" s="687"/>
      <c r="BBL26" s="687"/>
      <c r="BBM26" s="687"/>
      <c r="BBN26" s="687"/>
      <c r="BBO26" s="687"/>
      <c r="BBP26" s="687"/>
      <c r="BBQ26" s="910">
        <v>4</v>
      </c>
      <c r="BBR26" s="911"/>
      <c r="BBS26" s="911"/>
      <c r="BBT26" s="911"/>
      <c r="BBU26" s="911"/>
      <c r="BBV26" s="911"/>
      <c r="BBW26" s="911"/>
      <c r="BBX26" s="911"/>
      <c r="BBY26" s="911"/>
      <c r="BBZ26" s="911"/>
      <c r="BCA26" s="911"/>
      <c r="BCB26" s="911"/>
      <c r="BCC26" s="911"/>
      <c r="BCD26" s="911"/>
      <c r="BCE26" s="911"/>
      <c r="BCF26" s="911"/>
      <c r="BCG26" s="911"/>
      <c r="BCH26" s="911"/>
      <c r="BCI26" s="911"/>
      <c r="BCJ26" s="911"/>
      <c r="BCK26" s="911"/>
      <c r="BCL26" s="911"/>
      <c r="BCM26" s="911"/>
      <c r="BCN26" s="911"/>
      <c r="BCO26" s="911"/>
      <c r="BCP26" s="911"/>
      <c r="BCQ26" s="911"/>
      <c r="BCR26" s="911"/>
      <c r="BCS26" s="911"/>
      <c r="BCT26" s="911"/>
      <c r="BCU26" s="911"/>
      <c r="BCV26" s="911"/>
      <c r="BCW26" s="911"/>
      <c r="BCX26" s="911"/>
      <c r="BCY26" s="911"/>
      <c r="BCZ26" s="911"/>
      <c r="BDA26" s="911"/>
      <c r="BDB26" s="911"/>
      <c r="BDC26" s="911"/>
      <c r="BDD26" s="911"/>
      <c r="BDE26" s="911"/>
      <c r="BDF26" s="911"/>
      <c r="BDG26" s="911"/>
      <c r="BDH26" s="911"/>
      <c r="BDI26" s="911"/>
      <c r="BDJ26" s="911"/>
      <c r="BDK26" s="911"/>
      <c r="BDL26" s="911"/>
      <c r="BDM26" s="911"/>
      <c r="BDN26" s="911"/>
      <c r="BDO26" s="911"/>
      <c r="BDP26" s="911"/>
      <c r="BDQ26" s="911"/>
      <c r="BDR26" s="911"/>
      <c r="BDS26" s="911"/>
      <c r="BDT26" s="911"/>
      <c r="BDU26" s="911"/>
      <c r="BDV26" s="911"/>
      <c r="BDW26" s="911"/>
      <c r="BDX26" s="911"/>
      <c r="BDY26" s="911"/>
      <c r="BDZ26" s="911"/>
      <c r="BEA26" s="911"/>
      <c r="BEB26" s="911"/>
      <c r="BEC26" s="911"/>
      <c r="BED26" s="911"/>
      <c r="BEE26" s="911"/>
      <c r="BEF26" s="911"/>
      <c r="BEG26" s="911"/>
      <c r="BEH26" s="911"/>
      <c r="BEI26" s="911"/>
      <c r="BEJ26" s="911"/>
      <c r="BEK26" s="911"/>
      <c r="BEL26" s="911"/>
      <c r="BEM26" s="911"/>
      <c r="BEN26" s="911"/>
      <c r="BEO26" s="911"/>
      <c r="BEP26" s="911"/>
      <c r="BEQ26" s="911"/>
      <c r="BER26" s="911"/>
      <c r="BES26" s="911"/>
      <c r="BET26" s="911"/>
      <c r="BEU26" s="911"/>
      <c r="BEV26" s="911"/>
      <c r="BEW26" s="911"/>
      <c r="BEX26" s="911"/>
      <c r="BEY26" s="911"/>
      <c r="BEZ26" s="911"/>
      <c r="BFA26" s="911"/>
      <c r="BFB26" s="911"/>
      <c r="BFC26" s="911"/>
      <c r="BFD26" s="911"/>
      <c r="BFE26" s="911"/>
      <c r="BFF26" s="911"/>
      <c r="BFG26" s="911"/>
      <c r="BFH26" s="911"/>
      <c r="BFI26" s="911"/>
      <c r="BFJ26" s="911"/>
      <c r="BFK26" s="911"/>
      <c r="BFL26" s="911"/>
      <c r="BFM26" s="911"/>
      <c r="BFN26" s="911"/>
      <c r="BFO26" s="911"/>
      <c r="BFP26" s="911"/>
      <c r="BFQ26" s="911"/>
      <c r="BFR26" s="911"/>
      <c r="BFS26" s="911"/>
      <c r="BFT26" s="911"/>
      <c r="BFU26" s="911"/>
      <c r="BFV26" s="911"/>
      <c r="BFW26" s="911"/>
      <c r="BFX26" s="911"/>
      <c r="BFY26" s="911"/>
      <c r="BFZ26" s="911"/>
      <c r="BGA26" s="911"/>
      <c r="BGB26" s="911"/>
      <c r="BGC26" s="911"/>
      <c r="BGD26" s="911"/>
      <c r="BGE26" s="687"/>
      <c r="BGF26" s="687"/>
      <c r="BGG26" s="687"/>
      <c r="BGH26" s="687"/>
      <c r="BGI26" s="687"/>
      <c r="BGJ26" s="687"/>
      <c r="BGK26" s="687"/>
      <c r="BGL26" s="687"/>
      <c r="BGM26" s="687"/>
      <c r="BGN26" s="687"/>
      <c r="BGO26" s="687"/>
      <c r="BGP26" s="687"/>
      <c r="BGQ26" s="684">
        <v>5</v>
      </c>
      <c r="BGR26" s="685"/>
      <c r="BGS26" s="685"/>
      <c r="BGT26" s="685"/>
      <c r="BGU26" s="685"/>
      <c r="BGV26" s="685"/>
      <c r="BGW26" s="685"/>
      <c r="BGX26" s="685"/>
      <c r="BGY26" s="685"/>
      <c r="BGZ26" s="685"/>
      <c r="BHA26" s="685"/>
      <c r="BHB26" s="685"/>
      <c r="BHC26" s="685"/>
      <c r="BHD26" s="689"/>
      <c r="BHE26" s="689"/>
      <c r="BHF26" s="689"/>
      <c r="BHG26" s="689"/>
      <c r="BHH26" s="689"/>
      <c r="BHI26" s="689"/>
      <c r="BHJ26" s="689"/>
      <c r="BHK26" s="689"/>
      <c r="BHL26" s="689"/>
      <c r="BHM26" s="689"/>
      <c r="BHN26" s="689"/>
      <c r="BHO26" s="689"/>
      <c r="BHP26" s="689"/>
      <c r="BHQ26" s="689"/>
      <c r="BHR26" s="689"/>
      <c r="BHS26" s="689"/>
      <c r="BHT26" s="689"/>
      <c r="BHU26" s="689"/>
      <c r="BHV26" s="689"/>
      <c r="BHW26" s="689"/>
      <c r="BHX26" s="689"/>
      <c r="BHY26" s="689"/>
      <c r="BHZ26" s="689"/>
      <c r="BIA26" s="689"/>
      <c r="BIB26" s="689"/>
      <c r="BIC26" s="689"/>
      <c r="BID26" s="689"/>
      <c r="BIE26" s="689"/>
      <c r="BIF26" s="689"/>
      <c r="BIG26" s="689"/>
      <c r="BIH26" s="689"/>
      <c r="BII26" s="689"/>
      <c r="BIJ26" s="689"/>
      <c r="BIK26" s="689"/>
      <c r="BIL26" s="689"/>
      <c r="BIM26" s="689"/>
      <c r="BIN26" s="689"/>
      <c r="BIO26" s="689"/>
      <c r="BIP26" s="689"/>
      <c r="BIQ26" s="689"/>
      <c r="BIR26" s="689"/>
      <c r="BIS26" s="689"/>
      <c r="BIT26" s="689"/>
      <c r="BIU26" s="689"/>
      <c r="BIV26" s="689"/>
      <c r="BIW26" s="689"/>
      <c r="BIX26" s="689"/>
      <c r="BIY26" s="689"/>
      <c r="BIZ26" s="689"/>
      <c r="BJA26" s="689"/>
      <c r="BJB26" s="689"/>
      <c r="BJC26" s="689"/>
      <c r="BJD26" s="689"/>
      <c r="BJE26" s="689"/>
      <c r="BJF26" s="689"/>
      <c r="BJG26" s="689"/>
      <c r="BJH26" s="689"/>
      <c r="BJI26" s="689"/>
      <c r="BJJ26" s="689"/>
      <c r="BJK26" s="689"/>
      <c r="BJL26" s="689"/>
      <c r="BJM26" s="689"/>
      <c r="BJN26" s="689"/>
      <c r="BJO26" s="689"/>
      <c r="BJP26" s="689"/>
      <c r="BJQ26" s="689"/>
      <c r="BJR26" s="689"/>
      <c r="BJS26" s="689"/>
      <c r="BJT26" s="689"/>
      <c r="BJU26" s="689"/>
      <c r="BJV26" s="689"/>
      <c r="BJW26" s="689"/>
      <c r="BJX26" s="689"/>
      <c r="BJY26" s="689"/>
      <c r="BJZ26" s="689"/>
      <c r="BKA26" s="689"/>
      <c r="BKB26" s="689"/>
      <c r="BKC26" s="689"/>
      <c r="BKD26" s="689"/>
      <c r="BKE26" s="689"/>
      <c r="BKF26" s="689"/>
      <c r="BKG26" s="689"/>
      <c r="BKH26" s="689"/>
      <c r="BKI26" s="689"/>
      <c r="BKJ26" s="689"/>
      <c r="BKK26" s="689"/>
      <c r="BKL26" s="689"/>
      <c r="BKM26" s="689"/>
      <c r="BKN26" s="689"/>
      <c r="BKO26" s="689"/>
      <c r="BKP26" s="689"/>
      <c r="BKQ26" s="689"/>
      <c r="BKR26" s="689"/>
      <c r="BKS26" s="689"/>
      <c r="BKT26" s="689"/>
      <c r="BKU26" s="689"/>
      <c r="BKV26" s="689"/>
      <c r="BKW26" s="689"/>
      <c r="BKX26" s="689"/>
      <c r="BKY26" s="689"/>
      <c r="BKZ26" s="689"/>
      <c r="BLA26" s="689"/>
      <c r="BLB26" s="689"/>
      <c r="BLC26" s="689"/>
      <c r="BLD26" s="938"/>
      <c r="BLE26" s="938"/>
      <c r="BLF26" s="938"/>
      <c r="BLG26" s="938"/>
      <c r="BLH26" s="938"/>
      <c r="BLI26" s="938"/>
      <c r="BLJ26" s="938"/>
      <c r="BLK26" s="938"/>
      <c r="BLL26" s="938"/>
      <c r="BLM26" s="938"/>
      <c r="BLN26" s="938"/>
      <c r="BLO26" s="938"/>
      <c r="BLP26" s="938"/>
      <c r="BLQ26" s="938"/>
      <c r="BLR26" s="938"/>
      <c r="BLS26" s="938"/>
      <c r="BLT26" s="938"/>
      <c r="BLU26" s="938"/>
      <c r="BLV26" s="938"/>
      <c r="BLW26" s="938"/>
      <c r="BLX26" s="938"/>
      <c r="BLY26" s="938"/>
      <c r="BLZ26" s="938"/>
      <c r="BMA26" s="938"/>
      <c r="BMB26" s="938"/>
      <c r="BMC26" s="938"/>
      <c r="BMD26" s="938"/>
      <c r="BME26" s="938"/>
      <c r="BMF26" s="938"/>
      <c r="BMG26" s="938"/>
      <c r="BMH26" s="938"/>
      <c r="BMI26" s="938"/>
      <c r="BMJ26" s="938"/>
      <c r="BMK26" s="938"/>
      <c r="BML26" s="938"/>
      <c r="BMM26" s="938"/>
      <c r="BMN26" s="938"/>
      <c r="BMO26" s="938"/>
      <c r="BMP26" s="938"/>
      <c r="BMQ26" s="938"/>
      <c r="BMR26" s="938"/>
      <c r="BMS26" s="938"/>
      <c r="BMT26" s="938"/>
      <c r="BMU26" s="938"/>
      <c r="BMV26" s="938"/>
      <c r="BMW26" s="938"/>
      <c r="BMX26" s="938"/>
      <c r="BMY26" s="938"/>
      <c r="BMZ26" s="938"/>
      <c r="BNA26" s="938"/>
      <c r="BNB26" s="938"/>
      <c r="BNC26" s="938"/>
      <c r="BND26" s="938"/>
      <c r="BNE26" s="938"/>
      <c r="BNF26" s="938"/>
      <c r="BNG26" s="938"/>
      <c r="BNH26" s="938"/>
      <c r="BNI26" s="938"/>
      <c r="BNJ26" s="938"/>
      <c r="BNK26" s="938"/>
      <c r="BNL26" s="938"/>
      <c r="BNM26" s="938"/>
      <c r="BNN26" s="938"/>
      <c r="BNO26" s="938"/>
      <c r="BNP26" s="938"/>
      <c r="BNQ26" s="938"/>
      <c r="BNR26" s="938"/>
      <c r="BNS26" s="938"/>
      <c r="BNT26" s="938"/>
      <c r="BNU26" s="938"/>
      <c r="BNV26" s="938"/>
      <c r="BNW26" s="938"/>
      <c r="BNX26" s="938"/>
      <c r="BNY26" s="938"/>
      <c r="BNZ26" s="938"/>
      <c r="BOA26" s="938"/>
      <c r="BOB26" s="938"/>
      <c r="BOC26" s="938"/>
      <c r="BOD26" s="938"/>
      <c r="BOE26" s="938"/>
      <c r="BOF26" s="938"/>
      <c r="BOG26" s="938"/>
      <c r="BOH26" s="938"/>
      <c r="BOI26" s="938"/>
      <c r="BOJ26" s="938"/>
      <c r="BOK26" s="938"/>
      <c r="BOL26" s="938"/>
      <c r="BOM26" s="938"/>
      <c r="BON26" s="938"/>
      <c r="BOO26" s="938"/>
      <c r="BOP26" s="938"/>
      <c r="BOQ26" s="938"/>
      <c r="BOR26" s="938"/>
      <c r="BOS26" s="938"/>
      <c r="BOT26" s="938"/>
      <c r="BOU26" s="938"/>
      <c r="BOV26" s="938"/>
      <c r="BOW26" s="938"/>
      <c r="BOX26" s="938"/>
      <c r="BOY26" s="938"/>
      <c r="BOZ26" s="938"/>
      <c r="BPA26" s="938"/>
      <c r="BPB26" s="938"/>
      <c r="BPC26" s="938"/>
      <c r="BPD26" s="938"/>
      <c r="BPE26" s="689"/>
      <c r="BPF26" s="689"/>
      <c r="BPG26" s="689"/>
      <c r="BPH26" s="689"/>
      <c r="BPI26" s="689"/>
      <c r="BPJ26" s="689"/>
      <c r="BPK26" s="689"/>
      <c r="BPL26" s="689"/>
      <c r="BPM26" s="689"/>
      <c r="BPN26" s="689"/>
      <c r="BPO26" s="689"/>
      <c r="BPP26" s="689"/>
      <c r="BPQ26" s="938"/>
      <c r="BPR26" s="938"/>
      <c r="BPS26" s="938"/>
      <c r="BPT26" s="938"/>
      <c r="BPU26" s="938"/>
      <c r="BPV26" s="938"/>
      <c r="BPW26" s="938"/>
      <c r="BPX26" s="938"/>
      <c r="BPY26" s="938"/>
      <c r="BPZ26" s="938"/>
      <c r="BQA26" s="938"/>
      <c r="BQB26" s="938"/>
      <c r="BQC26" s="938"/>
      <c r="BQD26" s="938"/>
      <c r="BQE26" s="938"/>
      <c r="BQF26" s="938"/>
      <c r="BQG26" s="938"/>
      <c r="BQH26" s="938"/>
      <c r="BQI26" s="938"/>
      <c r="BQJ26" s="938"/>
      <c r="BQK26" s="938"/>
      <c r="BQL26" s="938"/>
      <c r="BQM26" s="938"/>
      <c r="BQN26" s="938"/>
      <c r="BQO26" s="938"/>
      <c r="BQP26" s="938"/>
      <c r="BQQ26" s="938"/>
      <c r="BQR26" s="938"/>
      <c r="BQS26" s="938"/>
      <c r="BQT26" s="938"/>
      <c r="BQU26" s="938"/>
      <c r="BQV26" s="938"/>
      <c r="BQW26" s="938"/>
      <c r="BQX26" s="938"/>
      <c r="BQY26" s="938"/>
      <c r="BQZ26" s="938"/>
      <c r="BRA26" s="938"/>
      <c r="BRB26" s="938"/>
      <c r="BRC26" s="938"/>
      <c r="BRD26" s="938"/>
      <c r="BRE26" s="938"/>
      <c r="BRF26" s="938"/>
      <c r="BRG26" s="938"/>
      <c r="BRH26" s="938"/>
      <c r="BRI26" s="938"/>
      <c r="BRJ26" s="938"/>
      <c r="BRK26" s="938"/>
      <c r="BRL26" s="938"/>
      <c r="BRM26" s="938"/>
      <c r="BRN26" s="938"/>
      <c r="BRO26" s="938"/>
      <c r="BRP26" s="938"/>
      <c r="BRQ26" s="938"/>
      <c r="BRR26" s="938"/>
      <c r="BRS26" s="938"/>
      <c r="BRT26" s="938"/>
      <c r="BRU26" s="938"/>
      <c r="BRV26" s="938"/>
      <c r="BRW26" s="938"/>
      <c r="BRX26" s="938"/>
      <c r="BRY26" s="938"/>
      <c r="BRZ26" s="938"/>
      <c r="BSA26" s="938"/>
      <c r="BSB26" s="938"/>
      <c r="BSC26" s="938"/>
      <c r="BSD26" s="938"/>
      <c r="BSE26" s="938"/>
      <c r="BSF26" s="938"/>
      <c r="BSG26" s="938"/>
      <c r="BSH26" s="938"/>
      <c r="BSI26" s="938"/>
      <c r="BSJ26" s="938"/>
      <c r="BSK26" s="938"/>
      <c r="BSL26" s="938"/>
      <c r="BSM26" s="938"/>
      <c r="BSN26" s="938"/>
      <c r="BSO26" s="938"/>
      <c r="BSP26" s="938"/>
      <c r="BSQ26" s="938"/>
      <c r="BSR26" s="938"/>
      <c r="BSS26" s="938"/>
      <c r="BST26" s="938"/>
      <c r="BSU26" s="938"/>
      <c r="BSV26" s="938"/>
      <c r="BSW26" s="938"/>
      <c r="BSX26" s="938"/>
      <c r="BSY26" s="938"/>
      <c r="BSZ26" s="938"/>
      <c r="BTA26" s="938"/>
      <c r="BTB26" s="938"/>
      <c r="BTC26" s="938"/>
      <c r="BTD26" s="938"/>
      <c r="BTE26" s="938"/>
      <c r="BTF26" s="938"/>
      <c r="BTG26" s="938"/>
      <c r="BTH26" s="938"/>
      <c r="BTI26" s="938"/>
      <c r="BTJ26" s="938"/>
      <c r="BTK26" s="938"/>
      <c r="BTL26" s="938"/>
      <c r="BTM26" s="938"/>
      <c r="BTN26" s="938"/>
      <c r="BTO26" s="938"/>
      <c r="BTP26" s="938"/>
      <c r="BTQ26" s="938"/>
      <c r="BTR26" s="689"/>
      <c r="BTS26" s="689"/>
      <c r="BTT26" s="689"/>
      <c r="BTU26" s="689"/>
      <c r="BTV26" s="689"/>
      <c r="BTW26" s="689"/>
      <c r="BTX26" s="689"/>
      <c r="BTY26" s="689"/>
      <c r="BTZ26" s="689"/>
      <c r="BUA26" s="689"/>
      <c r="BUB26" s="689"/>
      <c r="BUC26" s="689"/>
      <c r="BUD26" s="938"/>
      <c r="BUE26" s="938"/>
      <c r="BUF26" s="938"/>
      <c r="BUG26" s="938"/>
      <c r="BUH26" s="938"/>
      <c r="BUI26" s="938"/>
      <c r="BUJ26" s="938"/>
      <c r="BUK26" s="938"/>
      <c r="BUL26" s="938"/>
      <c r="BUM26" s="938"/>
      <c r="BUN26" s="938"/>
      <c r="BUO26" s="938"/>
      <c r="BUP26" s="938"/>
      <c r="BUQ26" s="938"/>
      <c r="BUR26" s="938"/>
      <c r="BUS26" s="938"/>
      <c r="BUT26" s="938"/>
      <c r="BUU26" s="938"/>
      <c r="BUV26" s="938"/>
      <c r="BUW26" s="938"/>
      <c r="BUX26" s="938"/>
      <c r="BUY26" s="938"/>
      <c r="BUZ26" s="938"/>
      <c r="BVA26" s="938"/>
      <c r="BVB26" s="938"/>
      <c r="BVC26" s="938"/>
      <c r="BVD26" s="938"/>
      <c r="BVE26" s="938"/>
      <c r="BVF26" s="938"/>
      <c r="BVG26" s="938"/>
      <c r="BVH26" s="938"/>
      <c r="BVI26" s="938"/>
      <c r="BVJ26" s="938"/>
      <c r="BVK26" s="938"/>
      <c r="BVL26" s="938"/>
      <c r="BVM26" s="938"/>
      <c r="BVN26" s="938"/>
      <c r="BVO26" s="938"/>
      <c r="BVP26" s="938"/>
      <c r="BVQ26" s="938"/>
      <c r="BVR26" s="938"/>
      <c r="BVS26" s="938"/>
      <c r="BVT26" s="938"/>
      <c r="BVU26" s="938"/>
      <c r="BVV26" s="938"/>
      <c r="BVW26" s="938"/>
      <c r="BVX26" s="938"/>
      <c r="BVY26" s="938"/>
      <c r="BVZ26" s="938"/>
      <c r="BWA26" s="938"/>
      <c r="BWB26" s="938"/>
      <c r="BWC26" s="938"/>
      <c r="BWD26" s="938"/>
      <c r="BWE26" s="938"/>
      <c r="BWF26" s="938"/>
      <c r="BWG26" s="938"/>
      <c r="BWH26" s="938"/>
      <c r="BWI26" s="938"/>
      <c r="BWJ26" s="938"/>
      <c r="BWK26" s="938"/>
      <c r="BWL26" s="938"/>
      <c r="BWM26" s="938"/>
      <c r="BWN26" s="938"/>
      <c r="BWO26" s="938"/>
      <c r="BWP26" s="938"/>
      <c r="BWQ26" s="938"/>
      <c r="BWR26" s="938"/>
      <c r="BWS26" s="938"/>
      <c r="BWT26" s="938"/>
      <c r="BWU26" s="938"/>
      <c r="BWV26" s="938"/>
      <c r="BWW26" s="938"/>
      <c r="BWX26" s="938"/>
      <c r="BWY26" s="938"/>
      <c r="BWZ26" s="938"/>
      <c r="BXA26" s="938"/>
      <c r="BXB26" s="938"/>
      <c r="BXC26" s="938"/>
      <c r="BXD26" s="938"/>
      <c r="BXE26" s="938"/>
      <c r="BXF26" s="938"/>
      <c r="BXG26" s="938"/>
      <c r="BXH26" s="938"/>
      <c r="BXI26" s="938"/>
      <c r="BXJ26" s="938"/>
      <c r="BXK26" s="938"/>
      <c r="BXL26" s="938"/>
      <c r="BXM26" s="938"/>
      <c r="BXN26" s="938"/>
      <c r="BXO26" s="938"/>
      <c r="BXP26" s="938"/>
      <c r="BXQ26" s="938"/>
      <c r="BXR26" s="938"/>
      <c r="BXS26" s="938"/>
      <c r="BXT26" s="938"/>
      <c r="BXU26" s="938"/>
      <c r="BXV26" s="938"/>
      <c r="BXW26" s="938"/>
      <c r="BXX26" s="938"/>
      <c r="BXY26" s="938"/>
      <c r="BXZ26" s="938"/>
      <c r="BYA26" s="938"/>
      <c r="BYB26" s="938"/>
      <c r="BYC26" s="938"/>
      <c r="BYD26" s="938"/>
      <c r="BYE26" s="687"/>
      <c r="BYF26" s="687"/>
      <c r="BYG26" s="687"/>
      <c r="BYH26" s="687"/>
      <c r="BYI26" s="687"/>
      <c r="BYJ26" s="687"/>
      <c r="BYK26" s="687"/>
      <c r="BYL26" s="687"/>
      <c r="BYM26" s="687"/>
      <c r="BYN26" s="687"/>
      <c r="BYO26" s="687"/>
      <c r="BYP26" s="687"/>
      <c r="BYQ26" s="910">
        <v>6</v>
      </c>
      <c r="BYR26" s="911"/>
      <c r="BYS26" s="911"/>
      <c r="BYT26" s="911"/>
      <c r="BYU26" s="911"/>
      <c r="BYV26" s="911"/>
      <c r="BYW26" s="911"/>
      <c r="BYX26" s="911"/>
      <c r="BYY26" s="911"/>
      <c r="BYZ26" s="911"/>
      <c r="BZA26" s="911"/>
      <c r="BZB26" s="911"/>
      <c r="BZC26" s="911"/>
      <c r="BZD26" s="911"/>
      <c r="BZE26" s="911"/>
      <c r="BZF26" s="911"/>
      <c r="BZG26" s="911"/>
      <c r="BZH26" s="911"/>
      <c r="BZI26" s="911"/>
      <c r="BZJ26" s="911"/>
      <c r="BZK26" s="911"/>
      <c r="BZL26" s="911"/>
      <c r="BZM26" s="911"/>
      <c r="BZN26" s="911"/>
      <c r="BZO26" s="911"/>
      <c r="BZP26" s="911"/>
      <c r="BZQ26" s="911"/>
      <c r="BZR26" s="911"/>
      <c r="BZS26" s="911"/>
      <c r="BZT26" s="911"/>
      <c r="BZU26" s="911"/>
      <c r="BZV26" s="911"/>
      <c r="BZW26" s="911"/>
      <c r="BZX26" s="911"/>
      <c r="BZY26" s="911"/>
      <c r="BZZ26" s="911"/>
      <c r="CAA26" s="911"/>
      <c r="CAB26" s="911"/>
      <c r="CAC26" s="911"/>
      <c r="CAD26" s="911"/>
      <c r="CAE26" s="911"/>
      <c r="CAF26" s="911"/>
      <c r="CAG26" s="911"/>
      <c r="CAH26" s="911"/>
      <c r="CAI26" s="911"/>
      <c r="CAJ26" s="911"/>
      <c r="CAK26" s="911"/>
      <c r="CAL26" s="911"/>
      <c r="CAM26" s="911"/>
      <c r="CAN26" s="911"/>
      <c r="CAO26" s="911"/>
      <c r="CAP26" s="911"/>
      <c r="CAQ26" s="911"/>
      <c r="CAR26" s="911"/>
      <c r="CAS26" s="911"/>
      <c r="CAT26" s="911"/>
      <c r="CAU26" s="911"/>
      <c r="CAV26" s="911"/>
      <c r="CAW26" s="911"/>
      <c r="CAX26" s="911"/>
      <c r="CAY26" s="911"/>
      <c r="CAZ26" s="911"/>
      <c r="CBA26" s="911"/>
      <c r="CBB26" s="911"/>
      <c r="CBC26" s="911"/>
      <c r="CBD26" s="911"/>
      <c r="CBE26" s="911"/>
      <c r="CBF26" s="911"/>
      <c r="CBG26" s="911"/>
      <c r="CBH26" s="911"/>
      <c r="CBI26" s="911"/>
      <c r="CBJ26" s="911"/>
      <c r="CBK26" s="911"/>
      <c r="CBL26" s="911"/>
      <c r="CBM26" s="911"/>
      <c r="CBN26" s="911"/>
      <c r="CBO26" s="911"/>
      <c r="CBP26" s="911"/>
      <c r="CBQ26" s="911"/>
      <c r="CBR26" s="911"/>
      <c r="CBS26" s="911"/>
      <c r="CBT26" s="911"/>
      <c r="CBU26" s="911"/>
      <c r="CBV26" s="911"/>
      <c r="CBW26" s="911"/>
      <c r="CBX26" s="911"/>
      <c r="CBY26" s="911"/>
      <c r="CBZ26" s="911"/>
      <c r="CCA26" s="911"/>
      <c r="CCB26" s="911"/>
      <c r="CCC26" s="911"/>
      <c r="CCD26" s="911"/>
      <c r="CCE26" s="911"/>
      <c r="CCF26" s="911"/>
      <c r="CCG26" s="911"/>
      <c r="CCH26" s="911"/>
      <c r="CCI26" s="911"/>
      <c r="CCJ26" s="911"/>
      <c r="CCK26" s="911"/>
      <c r="CCL26" s="911"/>
      <c r="CCM26" s="911"/>
      <c r="CCN26" s="911"/>
      <c r="CCO26" s="911"/>
      <c r="CCP26" s="911"/>
      <c r="CCQ26" s="911"/>
      <c r="CCR26" s="687"/>
      <c r="CCS26" s="687"/>
      <c r="CCT26" s="687"/>
      <c r="CCU26" s="687"/>
      <c r="CCV26" s="687"/>
      <c r="CCW26" s="687"/>
      <c r="CCX26" s="687"/>
      <c r="CCY26" s="687"/>
      <c r="CCZ26" s="687"/>
      <c r="CDA26" s="687"/>
      <c r="CDB26" s="687"/>
      <c r="CDC26" s="687"/>
      <c r="CDD26" s="910">
        <v>7</v>
      </c>
      <c r="CDE26" s="911"/>
      <c r="CDF26" s="911"/>
      <c r="CDG26" s="911"/>
      <c r="CDH26" s="911"/>
      <c r="CDI26" s="911"/>
      <c r="CDJ26" s="911"/>
      <c r="CDK26" s="911"/>
      <c r="CDL26" s="911"/>
      <c r="CDM26" s="911"/>
      <c r="CDN26" s="911"/>
      <c r="CDO26" s="911"/>
      <c r="CDP26" s="911"/>
      <c r="CDQ26" s="911"/>
      <c r="CDR26" s="911"/>
      <c r="CDS26" s="911"/>
      <c r="CDT26" s="911"/>
      <c r="CDU26" s="911"/>
      <c r="CDV26" s="911"/>
      <c r="CDW26" s="911"/>
      <c r="CDX26" s="911"/>
      <c r="CDY26" s="911"/>
      <c r="CDZ26" s="911"/>
      <c r="CEA26" s="911"/>
      <c r="CEB26" s="911"/>
      <c r="CEC26" s="911"/>
      <c r="CED26" s="911"/>
      <c r="CEE26" s="911"/>
      <c r="CEF26" s="911"/>
      <c r="CEG26" s="911"/>
      <c r="CEH26" s="911"/>
      <c r="CEI26" s="911"/>
      <c r="CEJ26" s="911"/>
      <c r="CEK26" s="911"/>
      <c r="CEL26" s="911"/>
      <c r="CEM26" s="911"/>
      <c r="CEN26" s="911"/>
      <c r="CEO26" s="911"/>
      <c r="CEP26" s="911"/>
      <c r="CEQ26" s="911"/>
      <c r="CER26" s="911"/>
      <c r="CES26" s="911"/>
      <c r="CET26" s="911"/>
      <c r="CEU26" s="911"/>
      <c r="CEV26" s="911"/>
      <c r="CEW26" s="911"/>
      <c r="CEX26" s="911"/>
      <c r="CEY26" s="911"/>
      <c r="CEZ26" s="911"/>
      <c r="CFA26" s="911"/>
      <c r="CFB26" s="911"/>
      <c r="CFC26" s="911"/>
      <c r="CFD26" s="911"/>
      <c r="CFE26" s="911"/>
      <c r="CFF26" s="911"/>
      <c r="CFG26" s="911"/>
      <c r="CFH26" s="911"/>
      <c r="CFI26" s="911"/>
      <c r="CFJ26" s="911"/>
      <c r="CFK26" s="911"/>
      <c r="CFL26" s="911"/>
      <c r="CFM26" s="911"/>
      <c r="CFN26" s="911"/>
      <c r="CFO26" s="911"/>
      <c r="CFP26" s="911"/>
      <c r="CFQ26" s="911"/>
      <c r="CFR26" s="911"/>
      <c r="CFS26" s="911"/>
      <c r="CFT26" s="911"/>
      <c r="CFU26" s="911"/>
      <c r="CFV26" s="911"/>
      <c r="CFW26" s="911"/>
      <c r="CFX26" s="911"/>
      <c r="CFY26" s="911"/>
      <c r="CFZ26" s="911"/>
      <c r="CGA26" s="911"/>
      <c r="CGB26" s="911"/>
      <c r="CGC26" s="911"/>
      <c r="CGD26" s="911"/>
      <c r="CGE26" s="911"/>
      <c r="CGF26" s="911"/>
      <c r="CGG26" s="911"/>
      <c r="CGH26" s="911"/>
      <c r="CGI26" s="911"/>
      <c r="CGJ26" s="911"/>
      <c r="CGK26" s="911"/>
      <c r="CGL26" s="911"/>
      <c r="CGM26" s="911"/>
      <c r="CGN26" s="911"/>
      <c r="CGO26" s="911"/>
      <c r="CGP26" s="911"/>
      <c r="CGQ26" s="911"/>
      <c r="CGR26" s="911"/>
      <c r="CGS26" s="911"/>
      <c r="CGT26" s="911"/>
      <c r="CGU26" s="911"/>
      <c r="CGV26" s="911"/>
      <c r="CGW26" s="911"/>
      <c r="CGX26" s="911"/>
      <c r="CGY26" s="911"/>
      <c r="CGZ26" s="911"/>
      <c r="CHA26" s="911"/>
      <c r="CHB26" s="911"/>
      <c r="CHC26" s="911"/>
      <c r="CHD26" s="911"/>
      <c r="CHE26" s="687"/>
      <c r="CHF26" s="687"/>
      <c r="CHG26" s="687"/>
      <c r="CHH26" s="687"/>
      <c r="CHI26" s="687"/>
      <c r="CHJ26" s="687"/>
      <c r="CHK26" s="687"/>
      <c r="CHL26" s="687"/>
      <c r="CHM26" s="687"/>
      <c r="CHN26" s="687"/>
      <c r="CHO26" s="687"/>
      <c r="CHP26" s="687"/>
      <c r="CHQ26" s="910">
        <v>8</v>
      </c>
      <c r="CHR26" s="911"/>
      <c r="CHS26" s="911"/>
      <c r="CHT26" s="911"/>
      <c r="CHU26" s="911"/>
      <c r="CHV26" s="911"/>
      <c r="CHW26" s="911"/>
      <c r="CHX26" s="911"/>
      <c r="CHY26" s="911"/>
      <c r="CHZ26" s="911"/>
      <c r="CIA26" s="911"/>
      <c r="CIB26" s="911"/>
      <c r="CIC26" s="911"/>
      <c r="CID26" s="911"/>
      <c r="CIE26" s="911"/>
      <c r="CIF26" s="911"/>
      <c r="CIG26" s="911"/>
      <c r="CIH26" s="911"/>
      <c r="CII26" s="911"/>
      <c r="CIJ26" s="911"/>
      <c r="CIK26" s="911"/>
      <c r="CIL26" s="911"/>
      <c r="CIM26" s="911"/>
      <c r="CIN26" s="911"/>
      <c r="CIO26" s="911"/>
      <c r="CIP26" s="911"/>
      <c r="CIQ26" s="911"/>
      <c r="CIR26" s="911"/>
      <c r="CIS26" s="911"/>
      <c r="CIT26" s="911"/>
      <c r="CIU26" s="911"/>
      <c r="CIV26" s="911"/>
      <c r="CIW26" s="911"/>
      <c r="CIX26" s="911"/>
      <c r="CIY26" s="911"/>
      <c r="CIZ26" s="911"/>
      <c r="CJA26" s="911"/>
      <c r="CJB26" s="911"/>
      <c r="CJC26" s="911"/>
      <c r="CJD26" s="911"/>
      <c r="CJE26" s="911"/>
      <c r="CJF26" s="911"/>
      <c r="CJG26" s="911"/>
      <c r="CJH26" s="911"/>
      <c r="CJI26" s="911"/>
      <c r="CJJ26" s="911"/>
      <c r="CJK26" s="911"/>
      <c r="CJL26" s="911"/>
      <c r="CJM26" s="911"/>
      <c r="CJN26" s="911"/>
      <c r="CJO26" s="911"/>
      <c r="CJP26" s="911"/>
      <c r="CJQ26" s="911"/>
      <c r="CJR26" s="911"/>
      <c r="CJS26" s="911"/>
      <c r="CJT26" s="911"/>
      <c r="CJU26" s="911"/>
      <c r="CJV26" s="911"/>
      <c r="CJW26" s="911"/>
      <c r="CJX26" s="911"/>
      <c r="CJY26" s="911"/>
      <c r="CJZ26" s="911"/>
      <c r="CKA26" s="911"/>
      <c r="CKB26" s="911"/>
      <c r="CKC26" s="911"/>
      <c r="CKD26" s="911"/>
      <c r="CKE26" s="911"/>
      <c r="CKF26" s="911"/>
      <c r="CKG26" s="911"/>
      <c r="CKH26" s="911"/>
      <c r="CKI26" s="911"/>
      <c r="CKJ26" s="911"/>
      <c r="CKK26" s="911"/>
      <c r="CKL26" s="911"/>
      <c r="CKM26" s="911"/>
      <c r="CKN26" s="911"/>
      <c r="CKO26" s="911"/>
      <c r="CKP26" s="911"/>
      <c r="CKQ26" s="911"/>
      <c r="CKR26" s="911"/>
      <c r="CKS26" s="911"/>
      <c r="CKT26" s="911"/>
      <c r="CKU26" s="911"/>
      <c r="CKV26" s="911"/>
      <c r="CKW26" s="911"/>
      <c r="CKX26" s="911"/>
      <c r="CKY26" s="911"/>
      <c r="CKZ26" s="911"/>
      <c r="CLA26" s="911"/>
      <c r="CLB26" s="911"/>
      <c r="CLC26" s="911"/>
      <c r="CLD26" s="911"/>
      <c r="CLE26" s="911"/>
      <c r="CLF26" s="911"/>
      <c r="CLG26" s="911"/>
      <c r="CLH26" s="911"/>
      <c r="CLI26" s="911"/>
      <c r="CLJ26" s="911"/>
      <c r="CLK26" s="911"/>
      <c r="CLL26" s="911"/>
      <c r="CLM26" s="911"/>
      <c r="CLN26" s="911"/>
      <c r="CLO26" s="911"/>
      <c r="CLP26" s="911"/>
      <c r="CLQ26" s="911"/>
    </row>
    <row r="27" spans="1:2357" s="331" customFormat="1" ht="5.25" customHeight="1">
      <c r="A27" s="700"/>
      <c r="B27" s="700"/>
      <c r="C27" s="701"/>
      <c r="D27" s="702"/>
      <c r="E27" s="702"/>
      <c r="F27" s="702"/>
      <c r="G27" s="702"/>
      <c r="H27" s="702"/>
      <c r="I27" s="702"/>
      <c r="J27" s="702"/>
      <c r="K27" s="702"/>
      <c r="L27" s="702"/>
      <c r="M27" s="702"/>
      <c r="N27" s="702"/>
      <c r="O27" s="702"/>
      <c r="P27" s="702"/>
      <c r="Q27" s="702"/>
      <c r="R27" s="702"/>
      <c r="S27" s="702"/>
      <c r="T27" s="702"/>
      <c r="U27" s="702"/>
      <c r="V27" s="702"/>
      <c r="W27" s="702"/>
      <c r="X27" s="702"/>
      <c r="Y27" s="702"/>
      <c r="Z27" s="702"/>
      <c r="AA27" s="702"/>
      <c r="AB27" s="702"/>
      <c r="AC27" s="702"/>
      <c r="AD27" s="702"/>
      <c r="AE27" s="702"/>
      <c r="AF27" s="702"/>
      <c r="AG27" s="702"/>
      <c r="AH27" s="702"/>
      <c r="AI27" s="702"/>
      <c r="AJ27" s="702"/>
      <c r="AK27" s="702"/>
      <c r="AL27" s="702"/>
      <c r="AM27" s="702"/>
      <c r="AN27" s="702"/>
      <c r="AO27" s="702"/>
      <c r="AP27" s="702"/>
      <c r="AQ27" s="702"/>
      <c r="AR27" s="702"/>
      <c r="AS27" s="702"/>
      <c r="AT27" s="702"/>
      <c r="AU27" s="702"/>
      <c r="AV27" s="702"/>
      <c r="AW27" s="702"/>
      <c r="AX27" s="702"/>
      <c r="AY27" s="702"/>
      <c r="AZ27" s="702"/>
      <c r="BA27" s="702"/>
      <c r="BB27" s="702"/>
      <c r="BC27" s="702"/>
      <c r="BD27" s="702"/>
      <c r="BE27" s="702"/>
      <c r="BF27" s="702"/>
      <c r="BG27" s="702"/>
      <c r="BH27" s="702"/>
      <c r="BI27" s="702"/>
      <c r="BJ27" s="702"/>
      <c r="BK27" s="702"/>
      <c r="BL27" s="702"/>
      <c r="BM27" s="702"/>
      <c r="BN27" s="702"/>
      <c r="BO27" s="702"/>
      <c r="BP27" s="702"/>
      <c r="BQ27" s="702"/>
      <c r="BR27" s="702"/>
      <c r="BS27" s="702"/>
      <c r="BT27" s="702"/>
      <c r="BU27" s="702"/>
      <c r="BV27" s="702"/>
      <c r="BW27" s="702"/>
      <c r="BX27" s="702"/>
      <c r="BY27" s="702"/>
      <c r="BZ27" s="702"/>
      <c r="CA27" s="702"/>
      <c r="CB27" s="702"/>
      <c r="CC27" s="702"/>
      <c r="CD27" s="702"/>
      <c r="CE27" s="702"/>
      <c r="CF27" s="702"/>
      <c r="CG27" s="702"/>
      <c r="CH27" s="702"/>
      <c r="CI27" s="702"/>
      <c r="CJ27" s="702"/>
      <c r="CK27" s="702"/>
      <c r="CL27" s="702"/>
      <c r="CM27" s="702"/>
      <c r="CN27" s="702"/>
      <c r="CO27" s="702"/>
      <c r="CP27" s="702"/>
      <c r="CQ27" s="702"/>
      <c r="CR27" s="702"/>
      <c r="CS27" s="702"/>
      <c r="CT27" s="702"/>
      <c r="CU27" s="702"/>
      <c r="CV27" s="702"/>
      <c r="CW27" s="702"/>
      <c r="CX27" s="702"/>
      <c r="CY27" s="702"/>
      <c r="CZ27" s="702"/>
      <c r="DA27" s="702"/>
      <c r="DB27" s="702"/>
      <c r="DC27" s="702"/>
      <c r="DD27" s="702"/>
      <c r="DE27" s="702"/>
      <c r="DF27" s="702"/>
      <c r="DG27" s="702"/>
      <c r="DH27" s="702"/>
      <c r="DI27" s="702"/>
      <c r="DJ27" s="702"/>
      <c r="DK27" s="702"/>
      <c r="DL27" s="702"/>
      <c r="DM27" s="702"/>
      <c r="DN27" s="702"/>
      <c r="DO27" s="702"/>
      <c r="DP27" s="702"/>
      <c r="DQ27" s="702"/>
      <c r="DR27" s="702"/>
      <c r="DS27" s="702"/>
      <c r="DT27" s="702"/>
      <c r="DU27" s="702"/>
      <c r="DV27" s="702"/>
      <c r="DW27" s="702"/>
      <c r="DX27" s="702"/>
      <c r="DY27" s="702"/>
      <c r="DZ27" s="702"/>
      <c r="EA27" s="702"/>
      <c r="EB27" s="702"/>
      <c r="EC27" s="702"/>
      <c r="ED27" s="702"/>
      <c r="EE27" s="702"/>
      <c r="EF27" s="702"/>
      <c r="EG27" s="702"/>
      <c r="EH27" s="702"/>
      <c r="EI27" s="702"/>
      <c r="EJ27" s="702"/>
      <c r="EK27" s="702"/>
      <c r="EL27" s="702"/>
      <c r="EM27" s="702"/>
      <c r="EN27" s="702"/>
      <c r="EO27" s="702"/>
      <c r="EP27" s="702"/>
      <c r="EQ27" s="702"/>
      <c r="ER27" s="702"/>
      <c r="ES27" s="702"/>
      <c r="ET27" s="702"/>
      <c r="EU27" s="702"/>
      <c r="EV27" s="702"/>
      <c r="EW27" s="702"/>
      <c r="EX27" s="702"/>
      <c r="EY27" s="702"/>
      <c r="EZ27" s="702"/>
      <c r="FA27" s="702"/>
      <c r="FB27" s="702"/>
      <c r="FC27" s="702"/>
      <c r="FD27" s="702"/>
      <c r="FE27" s="702"/>
      <c r="FF27" s="702"/>
      <c r="FG27" s="702"/>
      <c r="FH27" s="702"/>
      <c r="FI27" s="702"/>
      <c r="FJ27" s="702"/>
      <c r="FK27" s="702"/>
      <c r="FL27" s="702"/>
      <c r="FM27" s="702"/>
      <c r="FN27" s="702"/>
      <c r="FO27" s="702"/>
      <c r="FP27" s="702"/>
      <c r="FQ27" s="702"/>
      <c r="FR27" s="702"/>
      <c r="FS27" s="702"/>
      <c r="FT27" s="702"/>
      <c r="FU27" s="702"/>
      <c r="FV27" s="702"/>
      <c r="FW27" s="702"/>
      <c r="FX27" s="702"/>
      <c r="FY27" s="702"/>
      <c r="FZ27" s="702"/>
      <c r="GA27" s="702"/>
      <c r="GB27" s="702"/>
      <c r="GC27" s="702"/>
      <c r="GD27" s="702"/>
      <c r="GE27" s="702"/>
      <c r="GF27" s="702"/>
      <c r="GG27" s="702"/>
      <c r="GH27" s="702"/>
      <c r="GI27" s="702"/>
      <c r="GJ27" s="702"/>
      <c r="GK27" s="702"/>
      <c r="GL27" s="702"/>
      <c r="GM27" s="702"/>
      <c r="GN27" s="702"/>
      <c r="GO27" s="702"/>
      <c r="GP27" s="702"/>
      <c r="GQ27" s="702"/>
      <c r="GR27" s="702"/>
      <c r="GS27" s="702"/>
      <c r="GT27" s="702"/>
      <c r="GU27" s="702"/>
      <c r="GV27" s="702"/>
      <c r="GW27" s="702"/>
      <c r="GX27" s="702"/>
      <c r="GY27" s="702"/>
      <c r="GZ27" s="702"/>
      <c r="HA27" s="702"/>
      <c r="HB27" s="702"/>
      <c r="HC27" s="702"/>
      <c r="HD27" s="702"/>
      <c r="HE27" s="702"/>
      <c r="HF27" s="702"/>
      <c r="HG27" s="702"/>
      <c r="HH27" s="702"/>
      <c r="HI27" s="702"/>
      <c r="HJ27" s="702"/>
      <c r="HK27" s="702"/>
      <c r="HL27" s="702"/>
      <c r="HM27" s="702"/>
      <c r="HN27" s="702"/>
      <c r="HO27" s="702"/>
      <c r="HP27" s="702"/>
      <c r="HQ27" s="702"/>
      <c r="HR27" s="702"/>
      <c r="HS27" s="702"/>
      <c r="HT27" s="702"/>
      <c r="HU27" s="702"/>
      <c r="HV27" s="702"/>
      <c r="HW27" s="702"/>
      <c r="HX27" s="702"/>
      <c r="HY27" s="702"/>
      <c r="HZ27" s="702"/>
      <c r="IA27" s="702"/>
      <c r="IB27" s="702"/>
      <c r="IC27" s="702"/>
      <c r="ID27" s="702"/>
      <c r="IE27" s="702"/>
      <c r="IF27" s="702"/>
      <c r="IG27" s="702"/>
      <c r="IH27" s="702"/>
      <c r="II27" s="702"/>
      <c r="IJ27" s="702"/>
      <c r="IK27" s="702"/>
      <c r="IL27" s="702"/>
      <c r="IM27" s="702"/>
      <c r="IN27" s="702"/>
      <c r="IO27" s="702"/>
      <c r="IP27" s="702"/>
      <c r="IQ27" s="702"/>
      <c r="IR27" s="702"/>
      <c r="IS27" s="702"/>
      <c r="IT27" s="702"/>
      <c r="IU27" s="702"/>
      <c r="IV27" s="702"/>
      <c r="IW27" s="702"/>
      <c r="IX27" s="702"/>
      <c r="IY27" s="702"/>
      <c r="IZ27" s="702"/>
      <c r="JA27" s="702"/>
      <c r="JB27" s="702"/>
      <c r="JC27" s="702"/>
      <c r="JD27" s="702"/>
      <c r="JE27" s="702"/>
      <c r="JF27" s="702"/>
      <c r="JG27" s="702"/>
      <c r="JH27" s="702"/>
      <c r="JI27" s="702"/>
      <c r="JJ27" s="702"/>
      <c r="JK27" s="702"/>
      <c r="JL27" s="702"/>
      <c r="JM27" s="702"/>
      <c r="JN27" s="702"/>
      <c r="JO27" s="702"/>
      <c r="JP27" s="702"/>
      <c r="JQ27" s="702"/>
      <c r="JR27" s="702"/>
      <c r="JS27" s="702"/>
      <c r="JT27" s="702"/>
      <c r="JU27" s="702"/>
      <c r="JV27" s="702"/>
      <c r="JW27" s="702"/>
      <c r="JX27" s="702"/>
      <c r="JY27" s="702"/>
      <c r="JZ27" s="702"/>
      <c r="KA27" s="702"/>
      <c r="KB27" s="702"/>
      <c r="KC27" s="702"/>
      <c r="KD27" s="702"/>
      <c r="KE27" s="702"/>
      <c r="KF27" s="702"/>
      <c r="KG27" s="702"/>
      <c r="KH27" s="702"/>
      <c r="KI27" s="702"/>
      <c r="KJ27" s="702"/>
      <c r="KK27" s="702"/>
      <c r="KL27" s="702"/>
      <c r="KM27" s="702"/>
      <c r="KN27" s="702"/>
      <c r="KO27" s="702"/>
      <c r="KP27" s="702"/>
      <c r="KQ27" s="702"/>
      <c r="KR27" s="702"/>
      <c r="KS27" s="702"/>
      <c r="KT27" s="702"/>
      <c r="KU27" s="702"/>
      <c r="KV27" s="702"/>
      <c r="KW27" s="702"/>
      <c r="KX27" s="702"/>
      <c r="KY27" s="702"/>
      <c r="KZ27" s="702"/>
      <c r="LA27" s="702"/>
      <c r="LB27" s="702"/>
      <c r="LC27" s="702"/>
      <c r="LD27" s="702"/>
      <c r="LE27" s="702"/>
      <c r="LF27" s="702"/>
      <c r="LG27" s="702"/>
      <c r="LH27" s="702"/>
      <c r="LI27" s="702"/>
      <c r="LJ27" s="702"/>
      <c r="LK27" s="702"/>
      <c r="LL27" s="702"/>
      <c r="LM27" s="702"/>
      <c r="LN27" s="702"/>
      <c r="LO27" s="702"/>
      <c r="LP27" s="702"/>
      <c r="LQ27" s="702"/>
      <c r="LR27" s="702"/>
      <c r="LS27" s="702"/>
      <c r="LT27" s="702"/>
      <c r="LU27" s="702"/>
      <c r="LV27" s="702"/>
      <c r="LW27" s="702"/>
      <c r="LX27" s="702"/>
      <c r="LY27" s="702"/>
      <c r="LZ27" s="702"/>
      <c r="MA27" s="702"/>
      <c r="MB27" s="702"/>
      <c r="MC27" s="702"/>
      <c r="MD27" s="702"/>
      <c r="ME27" s="702"/>
      <c r="MF27" s="702"/>
      <c r="MG27" s="702"/>
      <c r="MH27" s="702"/>
      <c r="MI27" s="702"/>
      <c r="MJ27" s="702"/>
      <c r="MK27" s="702"/>
      <c r="ML27" s="702"/>
      <c r="MM27" s="702"/>
      <c r="MN27" s="702"/>
      <c r="MO27" s="702"/>
      <c r="MP27" s="702"/>
      <c r="MQ27" s="702"/>
      <c r="MR27" s="702"/>
      <c r="MS27" s="702"/>
      <c r="MT27" s="702"/>
      <c r="MU27" s="702"/>
      <c r="MV27" s="702"/>
      <c r="MW27" s="702"/>
      <c r="MX27" s="702"/>
      <c r="MY27" s="702"/>
      <c r="MZ27" s="702"/>
      <c r="NA27" s="702"/>
      <c r="NB27" s="702"/>
      <c r="NC27" s="702"/>
      <c r="ND27" s="702"/>
      <c r="NE27" s="702"/>
      <c r="NF27" s="702"/>
      <c r="NG27" s="702"/>
      <c r="NH27" s="702"/>
      <c r="NI27" s="702"/>
      <c r="NJ27" s="702"/>
      <c r="NK27" s="702"/>
      <c r="NL27" s="702"/>
      <c r="NM27" s="702"/>
      <c r="NN27" s="702"/>
      <c r="NO27" s="702"/>
      <c r="NP27" s="702"/>
      <c r="NQ27" s="702"/>
      <c r="NR27" s="702"/>
      <c r="NS27" s="702"/>
      <c r="NT27" s="702"/>
      <c r="NU27" s="702"/>
      <c r="NV27" s="702"/>
      <c r="NW27" s="702"/>
      <c r="NX27" s="702"/>
      <c r="NY27" s="702"/>
      <c r="NZ27" s="702"/>
      <c r="OA27" s="702"/>
      <c r="OB27" s="702"/>
      <c r="OC27" s="702"/>
      <c r="OD27" s="702"/>
      <c r="OE27" s="702"/>
      <c r="OF27" s="702"/>
      <c r="OG27" s="702"/>
      <c r="OH27" s="702"/>
      <c r="OI27" s="702"/>
      <c r="OJ27" s="702"/>
      <c r="OK27" s="702"/>
      <c r="OL27" s="702"/>
      <c r="OM27" s="702"/>
      <c r="ON27" s="702"/>
      <c r="OO27" s="702"/>
      <c r="OP27" s="702"/>
      <c r="OQ27" s="702"/>
      <c r="OR27" s="702"/>
      <c r="OS27" s="702"/>
      <c r="OT27" s="702"/>
      <c r="OU27" s="702"/>
      <c r="OV27" s="702"/>
      <c r="OW27" s="702"/>
      <c r="OX27" s="702"/>
      <c r="OY27" s="702"/>
      <c r="OZ27" s="702"/>
      <c r="PA27" s="702"/>
      <c r="PB27" s="702"/>
      <c r="PC27" s="702"/>
      <c r="PD27" s="702"/>
      <c r="PE27" s="702"/>
      <c r="PF27" s="702"/>
      <c r="PG27" s="702"/>
      <c r="PH27" s="702"/>
      <c r="PI27" s="702"/>
      <c r="PJ27" s="702"/>
      <c r="PK27" s="702"/>
      <c r="PL27" s="702"/>
      <c r="PM27" s="702"/>
      <c r="PN27" s="702"/>
      <c r="PO27" s="702"/>
      <c r="PP27" s="702"/>
      <c r="PQ27" s="702"/>
      <c r="PR27" s="702"/>
      <c r="PS27" s="702"/>
      <c r="PT27" s="702"/>
      <c r="PU27" s="702"/>
      <c r="PV27" s="702"/>
      <c r="PW27" s="702"/>
      <c r="PX27" s="702"/>
      <c r="PY27" s="702"/>
      <c r="PZ27" s="702"/>
      <c r="QA27" s="702"/>
      <c r="QB27" s="702"/>
      <c r="QC27" s="702"/>
      <c r="QD27" s="702"/>
      <c r="QE27" s="702"/>
      <c r="QF27" s="702"/>
      <c r="QG27" s="702"/>
      <c r="QH27" s="702"/>
      <c r="QI27" s="702"/>
      <c r="QJ27" s="702"/>
      <c r="QK27" s="702"/>
      <c r="QL27" s="702"/>
      <c r="QM27" s="702"/>
      <c r="QN27" s="702"/>
      <c r="QO27" s="702"/>
      <c r="QP27" s="702"/>
      <c r="QQ27" s="702"/>
      <c r="QR27" s="702"/>
      <c r="QS27" s="702"/>
      <c r="QT27" s="702"/>
      <c r="QU27" s="702"/>
      <c r="QV27" s="702"/>
      <c r="QW27" s="702"/>
      <c r="QX27" s="702"/>
      <c r="QY27" s="702"/>
      <c r="QZ27" s="702"/>
      <c r="RA27" s="702"/>
      <c r="RB27" s="702"/>
      <c r="RC27" s="702"/>
      <c r="RD27" s="702"/>
      <c r="RE27" s="702"/>
      <c r="RF27" s="702"/>
      <c r="RG27" s="702"/>
      <c r="RH27" s="702"/>
      <c r="RI27" s="702"/>
      <c r="RJ27" s="702"/>
      <c r="RK27" s="702"/>
      <c r="RL27" s="702"/>
      <c r="RM27" s="702"/>
      <c r="RN27" s="702"/>
      <c r="RO27" s="702"/>
      <c r="RP27" s="702"/>
      <c r="RQ27" s="702"/>
      <c r="RR27" s="702"/>
      <c r="RS27" s="702"/>
      <c r="RT27" s="702"/>
      <c r="RU27" s="702"/>
      <c r="RV27" s="702"/>
      <c r="RW27" s="702"/>
      <c r="RX27" s="702"/>
      <c r="RY27" s="702"/>
      <c r="RZ27" s="702"/>
      <c r="SA27" s="702"/>
      <c r="SB27" s="702"/>
      <c r="SC27" s="702"/>
      <c r="SD27" s="702"/>
      <c r="SE27" s="702"/>
      <c r="SF27" s="702"/>
      <c r="SG27" s="702"/>
      <c r="SH27" s="702"/>
      <c r="SI27" s="702"/>
      <c r="SJ27" s="702"/>
      <c r="SK27" s="702"/>
      <c r="SL27" s="702"/>
      <c r="SM27" s="702"/>
      <c r="SN27" s="702"/>
      <c r="SO27" s="702"/>
      <c r="SP27" s="702"/>
      <c r="SQ27" s="702"/>
      <c r="SR27" s="702"/>
      <c r="SS27" s="702"/>
      <c r="ST27" s="702"/>
      <c r="SU27" s="702"/>
      <c r="SV27" s="702"/>
      <c r="SW27" s="702"/>
      <c r="SX27" s="702"/>
      <c r="SY27" s="702"/>
      <c r="SZ27" s="702"/>
      <c r="TA27" s="702"/>
      <c r="TB27" s="702"/>
      <c r="TC27" s="702"/>
      <c r="TD27" s="702"/>
      <c r="TE27" s="702"/>
      <c r="TF27" s="702"/>
      <c r="TG27" s="702"/>
      <c r="TH27" s="702"/>
      <c r="TI27" s="702"/>
      <c r="TJ27" s="702"/>
      <c r="TK27" s="702"/>
      <c r="TL27" s="702"/>
      <c r="TM27" s="702"/>
      <c r="TN27" s="702"/>
      <c r="TO27" s="702"/>
      <c r="TP27" s="702"/>
      <c r="TQ27" s="702"/>
      <c r="TR27" s="702"/>
      <c r="TS27" s="702"/>
      <c r="TT27" s="702"/>
      <c r="TU27" s="702"/>
      <c r="TV27" s="702"/>
      <c r="TW27" s="702"/>
      <c r="TX27" s="702"/>
      <c r="TY27" s="702"/>
      <c r="TZ27" s="702"/>
      <c r="UA27" s="702"/>
      <c r="UB27" s="702"/>
      <c r="UC27" s="702"/>
      <c r="UD27" s="702"/>
      <c r="UE27" s="702"/>
      <c r="UF27" s="702"/>
      <c r="UG27" s="702"/>
      <c r="UH27" s="702"/>
      <c r="UI27" s="702"/>
      <c r="UJ27" s="702"/>
      <c r="UK27" s="702"/>
      <c r="UL27" s="702"/>
      <c r="UM27" s="702"/>
      <c r="UN27" s="702"/>
      <c r="UO27" s="702"/>
      <c r="UP27" s="702"/>
      <c r="UQ27" s="702"/>
      <c r="UR27" s="703"/>
      <c r="US27" s="703"/>
      <c r="UT27" s="703"/>
      <c r="UU27" s="703"/>
      <c r="UV27" s="703"/>
      <c r="UW27" s="703"/>
      <c r="UX27" s="703"/>
      <c r="UY27" s="703"/>
      <c r="UZ27" s="703"/>
      <c r="VA27" s="703"/>
      <c r="VB27" s="703"/>
      <c r="VC27" s="703"/>
      <c r="VD27" s="704"/>
      <c r="VE27" s="704"/>
      <c r="VF27" s="704"/>
      <c r="VG27" s="704"/>
      <c r="VH27" s="704"/>
      <c r="VI27" s="704"/>
      <c r="VJ27" s="704"/>
      <c r="VK27" s="704"/>
      <c r="VL27" s="704"/>
      <c r="VM27" s="704"/>
      <c r="VN27" s="704"/>
      <c r="VO27" s="704"/>
      <c r="VP27" s="704"/>
      <c r="VQ27" s="704"/>
      <c r="VR27" s="704"/>
      <c r="VS27" s="704"/>
      <c r="VT27" s="704"/>
      <c r="VU27" s="704"/>
      <c r="VV27" s="704"/>
      <c r="VW27" s="704"/>
      <c r="VX27" s="704"/>
      <c r="VY27" s="704"/>
      <c r="VZ27" s="704"/>
      <c r="WA27" s="704"/>
      <c r="WB27" s="704"/>
      <c r="WC27" s="704"/>
      <c r="WD27" s="704"/>
      <c r="WE27" s="704"/>
      <c r="WF27" s="704"/>
      <c r="WG27" s="704"/>
      <c r="WH27" s="704"/>
      <c r="WI27" s="704"/>
      <c r="WJ27" s="704"/>
      <c r="WK27" s="704"/>
      <c r="WL27" s="704"/>
      <c r="WM27" s="704"/>
      <c r="WN27" s="704"/>
      <c r="WO27" s="704"/>
      <c r="WP27" s="704"/>
      <c r="WQ27" s="704"/>
      <c r="WR27" s="704"/>
      <c r="WS27" s="704"/>
      <c r="WT27" s="704"/>
      <c r="WU27" s="704"/>
      <c r="WV27" s="704"/>
      <c r="WW27" s="704"/>
      <c r="WX27" s="704"/>
      <c r="WY27" s="704"/>
      <c r="WZ27" s="704"/>
      <c r="XA27" s="704"/>
      <c r="XB27" s="704"/>
      <c r="XC27" s="704"/>
      <c r="XD27" s="704"/>
      <c r="XE27" s="704"/>
      <c r="XF27" s="704"/>
      <c r="XG27" s="704"/>
      <c r="XH27" s="704"/>
      <c r="XI27" s="704"/>
      <c r="XJ27" s="704"/>
      <c r="XK27" s="704"/>
      <c r="XL27" s="704"/>
      <c r="XM27" s="704"/>
      <c r="XN27" s="704"/>
      <c r="XO27" s="704"/>
      <c r="XP27" s="704"/>
      <c r="XQ27" s="704"/>
      <c r="XR27" s="704"/>
      <c r="XS27" s="704"/>
      <c r="XT27" s="704"/>
      <c r="XU27" s="704"/>
      <c r="XV27" s="704"/>
      <c r="XW27" s="704"/>
      <c r="XX27" s="704"/>
      <c r="XY27" s="704"/>
      <c r="XZ27" s="704"/>
      <c r="YA27" s="704"/>
      <c r="YB27" s="704"/>
      <c r="YC27" s="704"/>
      <c r="YD27" s="704"/>
      <c r="YE27" s="704"/>
      <c r="YF27" s="704"/>
      <c r="YG27" s="704"/>
      <c r="YH27" s="704"/>
      <c r="YI27" s="704"/>
      <c r="YJ27" s="704"/>
      <c r="YK27" s="704"/>
      <c r="YL27" s="704"/>
      <c r="YM27" s="704"/>
      <c r="YN27" s="704"/>
      <c r="YO27" s="704"/>
      <c r="YP27" s="704"/>
      <c r="YQ27" s="704"/>
      <c r="YR27" s="704"/>
      <c r="YS27" s="704"/>
      <c r="YT27" s="704"/>
      <c r="YU27" s="704"/>
      <c r="YV27" s="704"/>
      <c r="YW27" s="704"/>
      <c r="YX27" s="704"/>
      <c r="YY27" s="704"/>
      <c r="YZ27" s="704"/>
      <c r="ZA27" s="704"/>
      <c r="ZB27" s="704"/>
      <c r="ZC27" s="704"/>
      <c r="ZD27" s="704"/>
      <c r="ZE27" s="704"/>
      <c r="ZF27" s="704"/>
      <c r="ZG27" s="704"/>
      <c r="ZH27" s="704"/>
      <c r="ZI27" s="704"/>
      <c r="ZJ27" s="704"/>
      <c r="ZK27" s="704"/>
      <c r="ZL27" s="704"/>
      <c r="ZM27" s="704"/>
      <c r="ZN27" s="704"/>
      <c r="ZO27" s="704"/>
      <c r="ZP27" s="704"/>
      <c r="ZQ27" s="704"/>
      <c r="ZR27" s="704"/>
      <c r="ZS27" s="704"/>
      <c r="ZT27" s="704"/>
      <c r="ZU27" s="704"/>
      <c r="ZV27" s="704"/>
      <c r="ZW27" s="704"/>
      <c r="ZX27" s="704"/>
      <c r="ZY27" s="704"/>
      <c r="ZZ27" s="704"/>
      <c r="AAA27" s="704"/>
      <c r="AAB27" s="704"/>
      <c r="AAC27" s="704"/>
      <c r="AAD27" s="704"/>
      <c r="AAE27" s="704"/>
      <c r="AAF27" s="704"/>
      <c r="AAG27" s="704"/>
      <c r="AAH27" s="704"/>
      <c r="AAI27" s="704"/>
      <c r="AAJ27" s="704"/>
      <c r="AAK27" s="704"/>
      <c r="AAL27" s="704"/>
      <c r="AAM27" s="704"/>
      <c r="AAN27" s="704"/>
      <c r="AAO27" s="704"/>
      <c r="AAP27" s="704"/>
      <c r="AAQ27" s="704"/>
      <c r="AAR27" s="704"/>
      <c r="AAS27" s="704"/>
      <c r="AAT27" s="704"/>
      <c r="AAU27" s="704"/>
      <c r="AAV27" s="704"/>
      <c r="AAW27" s="704"/>
      <c r="AAX27" s="704"/>
      <c r="AAY27" s="704"/>
      <c r="AAZ27" s="704"/>
      <c r="ABA27" s="704"/>
      <c r="ABB27" s="704"/>
      <c r="ABC27" s="704"/>
      <c r="ABD27" s="704"/>
      <c r="ABE27" s="704"/>
      <c r="ABF27" s="704"/>
      <c r="ABG27" s="704"/>
      <c r="ABH27" s="704"/>
      <c r="ABI27" s="704"/>
      <c r="ABJ27" s="704"/>
      <c r="ABK27" s="704"/>
      <c r="ABL27" s="704"/>
      <c r="ABM27" s="704"/>
      <c r="ABN27" s="704"/>
      <c r="ABO27" s="704"/>
      <c r="ABP27" s="704"/>
      <c r="ABQ27" s="704"/>
      <c r="ABR27" s="704"/>
      <c r="ABS27" s="704"/>
      <c r="ABT27" s="704"/>
      <c r="ABU27" s="704"/>
      <c r="ABV27" s="704"/>
      <c r="ABW27" s="704"/>
      <c r="ABX27" s="704"/>
      <c r="ABY27" s="704"/>
      <c r="ABZ27" s="704"/>
      <c r="ACA27" s="704"/>
      <c r="ACB27" s="704"/>
      <c r="ACC27" s="704"/>
      <c r="ACD27" s="704"/>
      <c r="ACE27" s="704"/>
      <c r="ACF27" s="704"/>
      <c r="ACG27" s="704"/>
      <c r="ACH27" s="704"/>
      <c r="ACI27" s="704"/>
      <c r="ACJ27" s="704"/>
      <c r="ACK27" s="704"/>
      <c r="ACL27" s="704"/>
      <c r="ACM27" s="704"/>
      <c r="ACN27" s="704"/>
      <c r="ACO27" s="704"/>
      <c r="ACP27" s="704"/>
      <c r="ACQ27" s="704"/>
      <c r="ACR27" s="704"/>
      <c r="ACS27" s="704"/>
      <c r="ACT27" s="704"/>
      <c r="ACU27" s="704"/>
      <c r="ACV27" s="704"/>
      <c r="ACW27" s="704"/>
      <c r="ACX27" s="704"/>
      <c r="ACY27" s="704"/>
      <c r="ACZ27" s="704"/>
      <c r="ADA27" s="704"/>
      <c r="ADB27" s="704"/>
      <c r="ADC27" s="704"/>
      <c r="ADD27" s="704"/>
      <c r="ADE27" s="704"/>
      <c r="ADF27" s="704"/>
      <c r="ADG27" s="704"/>
      <c r="ADH27" s="704"/>
      <c r="ADI27" s="704"/>
      <c r="ADJ27" s="704"/>
      <c r="ADK27" s="704"/>
      <c r="ADL27" s="704"/>
      <c r="ADM27" s="704"/>
      <c r="ADN27" s="704"/>
      <c r="ADO27" s="704"/>
      <c r="ADP27" s="704"/>
      <c r="ADQ27" s="704"/>
      <c r="ADR27" s="704"/>
      <c r="ADS27" s="704"/>
      <c r="ADT27" s="704"/>
      <c r="ADU27" s="704"/>
      <c r="ADV27" s="704"/>
      <c r="ADW27" s="704"/>
      <c r="ADX27" s="704"/>
      <c r="ADY27" s="704"/>
      <c r="ADZ27" s="704"/>
      <c r="AEA27" s="704"/>
      <c r="AEB27" s="704"/>
      <c r="AEC27" s="704"/>
      <c r="AED27" s="704"/>
      <c r="AEE27" s="704"/>
      <c r="AEF27" s="704"/>
      <c r="AEG27" s="704"/>
      <c r="AEH27" s="704"/>
      <c r="AEI27" s="704"/>
      <c r="AEJ27" s="704"/>
      <c r="AEK27" s="704"/>
      <c r="AEL27" s="704"/>
      <c r="AEM27" s="704"/>
      <c r="AEN27" s="704"/>
      <c r="AEO27" s="704"/>
      <c r="AEP27" s="704"/>
      <c r="AEQ27" s="704"/>
      <c r="AER27" s="704"/>
      <c r="AES27" s="704"/>
      <c r="AET27" s="704"/>
      <c r="AEU27" s="704"/>
      <c r="AEV27" s="704"/>
      <c r="AEW27" s="704"/>
      <c r="AEX27" s="704"/>
      <c r="AEY27" s="704"/>
      <c r="AEZ27" s="704"/>
      <c r="AFA27" s="704"/>
      <c r="AFB27" s="704"/>
      <c r="AFC27" s="704"/>
      <c r="AFD27" s="704"/>
      <c r="AFE27" s="704"/>
      <c r="AFF27" s="704"/>
      <c r="AFG27" s="704"/>
      <c r="AFH27" s="704"/>
      <c r="AFI27" s="704"/>
      <c r="AFJ27" s="704"/>
      <c r="AFK27" s="704"/>
      <c r="AFL27" s="704"/>
      <c r="AFM27" s="704"/>
      <c r="AFN27" s="704"/>
      <c r="AFO27" s="704"/>
      <c r="AFP27" s="704"/>
      <c r="AFQ27" s="704"/>
      <c r="AFR27" s="704"/>
      <c r="AFS27" s="704"/>
      <c r="AFT27" s="704"/>
      <c r="AFU27" s="704"/>
      <c r="AFV27" s="704"/>
      <c r="AFW27" s="704"/>
      <c r="AFX27" s="704"/>
      <c r="AFY27" s="704"/>
      <c r="AFZ27" s="704"/>
      <c r="AGA27" s="704"/>
      <c r="AGB27" s="704"/>
      <c r="AGC27" s="704"/>
      <c r="AGD27" s="704"/>
      <c r="AGE27" s="704"/>
      <c r="AGF27" s="704"/>
      <c r="AGG27" s="704"/>
      <c r="AGH27" s="704"/>
      <c r="AGI27" s="704"/>
      <c r="AGJ27" s="704"/>
      <c r="AGK27" s="704"/>
      <c r="AGL27" s="704"/>
      <c r="AGM27" s="704"/>
      <c r="AGN27" s="704"/>
      <c r="AGO27" s="704"/>
      <c r="AGP27" s="704"/>
      <c r="AGQ27" s="704"/>
      <c r="AGR27" s="704"/>
      <c r="AGS27" s="704"/>
      <c r="AGT27" s="704"/>
      <c r="AGU27" s="704"/>
      <c r="AGV27" s="704"/>
      <c r="AGW27" s="704"/>
      <c r="AGX27" s="704"/>
      <c r="AGY27" s="704"/>
      <c r="AGZ27" s="704"/>
      <c r="AHA27" s="704"/>
      <c r="AHB27" s="704"/>
      <c r="AHC27" s="704"/>
      <c r="AHD27" s="704"/>
      <c r="AHE27" s="704"/>
      <c r="AHF27" s="704"/>
      <c r="AHG27" s="704"/>
      <c r="AHH27" s="704"/>
      <c r="AHI27" s="704"/>
      <c r="AHJ27" s="704"/>
      <c r="AHK27" s="704"/>
      <c r="AHL27" s="704"/>
      <c r="AHM27" s="704"/>
      <c r="AHN27" s="704"/>
      <c r="AHO27" s="704"/>
      <c r="AHP27" s="704"/>
      <c r="AHQ27" s="704"/>
      <c r="AHR27" s="704"/>
      <c r="AHS27" s="704"/>
      <c r="AHT27" s="704"/>
      <c r="AHU27" s="704"/>
      <c r="AHV27" s="704"/>
      <c r="AHW27" s="704"/>
      <c r="AHX27" s="704"/>
      <c r="AHY27" s="704"/>
      <c r="AHZ27" s="704"/>
      <c r="AIA27" s="704"/>
      <c r="AIB27" s="704"/>
      <c r="AIC27" s="704"/>
      <c r="AID27" s="704"/>
      <c r="AIE27" s="704"/>
      <c r="AIF27" s="704"/>
      <c r="AIG27" s="704"/>
      <c r="AIH27" s="704"/>
      <c r="AII27" s="704"/>
      <c r="AIJ27" s="704"/>
      <c r="AIK27" s="704"/>
      <c r="AIL27" s="704"/>
      <c r="AIM27" s="704"/>
      <c r="AIN27" s="704"/>
      <c r="AIO27" s="704"/>
      <c r="AIP27" s="704"/>
      <c r="AIQ27" s="704"/>
      <c r="AIR27" s="704"/>
      <c r="AIS27" s="704"/>
      <c r="AIT27" s="704"/>
      <c r="AIU27" s="704"/>
      <c r="AIV27" s="704"/>
      <c r="AIW27" s="704"/>
      <c r="AIX27" s="704"/>
      <c r="AIY27" s="704"/>
      <c r="AIZ27" s="704"/>
      <c r="AJA27" s="704"/>
      <c r="AJB27" s="704"/>
      <c r="AJC27" s="704"/>
      <c r="AJD27" s="704"/>
      <c r="AJE27" s="704"/>
      <c r="AJF27" s="704"/>
      <c r="AJG27" s="704"/>
      <c r="AJH27" s="704"/>
      <c r="AJI27" s="704"/>
      <c r="AJJ27" s="704"/>
      <c r="AJK27" s="704"/>
      <c r="AJL27" s="704"/>
      <c r="AJM27" s="704"/>
      <c r="AJN27" s="704"/>
      <c r="AJO27" s="704"/>
      <c r="AJP27" s="704"/>
      <c r="AJQ27" s="704"/>
      <c r="AJR27" s="704"/>
      <c r="AJS27" s="704"/>
      <c r="AJT27" s="704"/>
      <c r="AJU27" s="704"/>
      <c r="AJV27" s="704"/>
      <c r="AJW27" s="704"/>
      <c r="AJX27" s="704"/>
      <c r="AJY27" s="704"/>
      <c r="AJZ27" s="704"/>
      <c r="AKA27" s="704"/>
      <c r="AKB27" s="704"/>
      <c r="AKC27" s="704"/>
      <c r="AKD27" s="704"/>
      <c r="AKE27" s="704"/>
      <c r="AKF27" s="704"/>
      <c r="AKG27" s="704"/>
      <c r="AKH27" s="704"/>
      <c r="AKI27" s="704"/>
      <c r="AKJ27" s="704"/>
      <c r="AKK27" s="704"/>
      <c r="AKL27" s="704"/>
      <c r="AKM27" s="704"/>
      <c r="AKN27" s="704"/>
      <c r="AKO27" s="704"/>
      <c r="AKP27" s="704"/>
      <c r="AKQ27" s="704"/>
      <c r="AKR27" s="704"/>
      <c r="AKS27" s="704"/>
      <c r="AKT27" s="704"/>
      <c r="AKU27" s="704"/>
      <c r="AKV27" s="704"/>
      <c r="AKW27" s="704"/>
      <c r="AKX27" s="704"/>
      <c r="AKY27" s="704"/>
      <c r="AKZ27" s="704"/>
      <c r="ALA27" s="704"/>
      <c r="ALB27" s="704"/>
      <c r="ALC27" s="704"/>
      <c r="ALD27" s="704"/>
      <c r="ALE27" s="704"/>
      <c r="ALF27" s="704"/>
      <c r="ALG27" s="704"/>
      <c r="ALH27" s="704"/>
      <c r="ALI27" s="704"/>
      <c r="ALJ27" s="704"/>
      <c r="ALK27" s="704"/>
      <c r="ALL27" s="704"/>
      <c r="ALM27" s="704"/>
      <c r="ALN27" s="704"/>
      <c r="ALO27" s="704"/>
      <c r="ALP27" s="704"/>
      <c r="ALQ27" s="704"/>
      <c r="ALR27" s="704"/>
      <c r="ALS27" s="704"/>
      <c r="ALT27" s="704"/>
      <c r="ALU27" s="704"/>
      <c r="ALV27" s="704"/>
      <c r="ALW27" s="704"/>
      <c r="ALX27" s="704"/>
      <c r="ALY27" s="704"/>
      <c r="ALZ27" s="704"/>
      <c r="AMA27" s="704"/>
      <c r="AMB27" s="704"/>
      <c r="AMC27" s="704"/>
      <c r="AMD27" s="704"/>
      <c r="AME27" s="704"/>
      <c r="AMF27" s="704"/>
      <c r="AMG27" s="704"/>
      <c r="AMH27" s="704"/>
      <c r="AMI27" s="704"/>
      <c r="AMJ27" s="704"/>
      <c r="AMK27" s="704"/>
      <c r="AML27" s="704"/>
      <c r="AMM27" s="704"/>
      <c r="AMN27" s="704"/>
      <c r="AMO27" s="704"/>
      <c r="AMP27" s="704"/>
      <c r="AMQ27" s="704"/>
      <c r="AMR27" s="704"/>
      <c r="AMS27" s="704"/>
      <c r="AMT27" s="704"/>
      <c r="AMU27" s="704"/>
      <c r="AMV27" s="704"/>
      <c r="AMW27" s="704"/>
      <c r="AMX27" s="704"/>
      <c r="AMY27" s="704"/>
      <c r="AMZ27" s="704"/>
      <c r="ANA27" s="704"/>
      <c r="ANB27" s="704"/>
      <c r="ANC27" s="704"/>
      <c r="AND27" s="704"/>
      <c r="ANE27" s="704"/>
      <c r="ANF27" s="704"/>
      <c r="ANG27" s="704"/>
      <c r="ANH27" s="704"/>
      <c r="ANI27" s="704"/>
      <c r="ANJ27" s="704"/>
      <c r="ANK27" s="704"/>
      <c r="ANL27" s="704"/>
      <c r="ANM27" s="704"/>
      <c r="ANN27" s="704"/>
      <c r="ANO27" s="704"/>
      <c r="ANP27" s="704"/>
      <c r="ANQ27" s="704"/>
      <c r="ANR27" s="704"/>
      <c r="ANS27" s="704"/>
      <c r="ANT27" s="704"/>
      <c r="ANU27" s="704"/>
      <c r="ANV27" s="704"/>
      <c r="ANW27" s="704"/>
      <c r="ANX27" s="704"/>
      <c r="ANY27" s="704"/>
      <c r="ANZ27" s="704"/>
      <c r="AOA27" s="704"/>
      <c r="AOB27" s="704"/>
      <c r="AOC27" s="704"/>
      <c r="AOD27" s="704"/>
      <c r="AOE27" s="704"/>
      <c r="AOF27" s="704"/>
      <c r="AOG27" s="704"/>
      <c r="AOH27" s="704"/>
      <c r="AOI27" s="704"/>
      <c r="AOJ27" s="704"/>
      <c r="AOK27" s="704"/>
      <c r="AOL27" s="704"/>
      <c r="AOM27" s="704"/>
      <c r="AON27" s="704"/>
      <c r="AOO27" s="704"/>
      <c r="AOP27" s="704"/>
      <c r="AOQ27" s="704"/>
      <c r="AOR27" s="704"/>
      <c r="AOS27" s="704"/>
      <c r="AOT27" s="704"/>
      <c r="AOU27" s="704"/>
      <c r="AOV27" s="704"/>
      <c r="AOW27" s="704"/>
      <c r="AOX27" s="704"/>
      <c r="AOY27" s="704"/>
      <c r="AOZ27" s="704"/>
      <c r="APA27" s="704"/>
      <c r="APB27" s="704"/>
      <c r="APC27" s="704"/>
      <c r="APD27" s="704"/>
      <c r="APE27" s="704"/>
      <c r="APF27" s="704"/>
      <c r="APG27" s="704"/>
      <c r="APH27" s="704"/>
      <c r="API27" s="704"/>
      <c r="APJ27" s="704"/>
      <c r="APK27" s="704"/>
      <c r="APL27" s="704"/>
      <c r="APM27" s="704"/>
      <c r="APN27" s="704"/>
      <c r="APO27" s="704"/>
      <c r="APP27" s="704"/>
      <c r="APQ27" s="704"/>
      <c r="APR27" s="704"/>
      <c r="APS27" s="704"/>
      <c r="APT27" s="704"/>
      <c r="APU27" s="704"/>
      <c r="APV27" s="704"/>
      <c r="APW27" s="704"/>
      <c r="APX27" s="704"/>
      <c r="APY27" s="704"/>
      <c r="APZ27" s="704"/>
      <c r="AQA27" s="704"/>
      <c r="AQB27" s="704"/>
      <c r="AQC27" s="704"/>
      <c r="AQD27" s="704"/>
      <c r="AQE27" s="704"/>
      <c r="AQF27" s="704"/>
      <c r="AQG27" s="704"/>
      <c r="AQH27" s="704"/>
      <c r="AQI27" s="704"/>
      <c r="AQJ27" s="704"/>
      <c r="AQK27" s="704"/>
      <c r="AQL27" s="704"/>
      <c r="AQM27" s="704"/>
      <c r="AQN27" s="704"/>
      <c r="AQO27" s="704"/>
      <c r="AQP27" s="704"/>
      <c r="AQQ27" s="704"/>
      <c r="AQR27" s="704"/>
      <c r="AQS27" s="704"/>
      <c r="AQT27" s="704"/>
      <c r="AQU27" s="704"/>
      <c r="AQV27" s="704"/>
      <c r="AQW27" s="704"/>
      <c r="AQX27" s="704"/>
      <c r="AQY27" s="704"/>
      <c r="AQZ27" s="704"/>
      <c r="ARA27" s="704"/>
      <c r="ARB27" s="704"/>
      <c r="ARC27" s="704"/>
      <c r="ARD27" s="704"/>
      <c r="ARE27" s="704"/>
      <c r="ARF27" s="704"/>
      <c r="ARG27" s="704"/>
      <c r="ARH27" s="704"/>
      <c r="ARI27" s="704"/>
      <c r="ARJ27" s="704"/>
      <c r="ARK27" s="704"/>
      <c r="ARL27" s="704"/>
      <c r="ARM27" s="704"/>
      <c r="ARN27" s="704"/>
      <c r="ARO27" s="704"/>
      <c r="ARP27" s="704"/>
      <c r="ARQ27" s="704"/>
      <c r="ARR27" s="704"/>
      <c r="ARS27" s="704"/>
      <c r="ART27" s="704"/>
      <c r="ARU27" s="704"/>
      <c r="ARV27" s="704"/>
      <c r="ARW27" s="704"/>
      <c r="ARX27" s="704"/>
      <c r="ARY27" s="704"/>
      <c r="ARZ27" s="704"/>
      <c r="ASA27" s="704"/>
      <c r="ASB27" s="704"/>
      <c r="ASC27" s="704"/>
      <c r="ASD27" s="704"/>
      <c r="ASE27" s="704"/>
      <c r="ASF27" s="704"/>
      <c r="ASG27" s="704"/>
      <c r="ASH27" s="704"/>
      <c r="ASI27" s="704"/>
      <c r="ASJ27" s="704"/>
      <c r="ASK27" s="704"/>
      <c r="ASL27" s="704"/>
      <c r="ASM27" s="704"/>
      <c r="ASN27" s="704"/>
      <c r="ASO27" s="704"/>
      <c r="ASP27" s="704"/>
      <c r="ASQ27" s="704"/>
      <c r="ASR27" s="704"/>
      <c r="ASS27" s="704"/>
      <c r="AST27" s="704"/>
      <c r="ASU27" s="704"/>
      <c r="ASV27" s="704"/>
      <c r="ASW27" s="704"/>
      <c r="ASX27" s="704"/>
      <c r="ASY27" s="704"/>
      <c r="ASZ27" s="704"/>
      <c r="ATA27" s="704"/>
      <c r="ATB27" s="704"/>
      <c r="ATC27" s="704"/>
      <c r="ATD27" s="704"/>
      <c r="ATE27" s="704"/>
      <c r="ATF27" s="704"/>
      <c r="ATG27" s="704"/>
      <c r="ATH27" s="704"/>
      <c r="ATI27" s="704"/>
      <c r="ATJ27" s="704"/>
      <c r="ATK27" s="704"/>
      <c r="ATL27" s="704"/>
      <c r="ATM27" s="704"/>
      <c r="ATN27" s="704"/>
      <c r="ATO27" s="704"/>
      <c r="ATP27" s="704"/>
      <c r="ATQ27" s="704"/>
      <c r="ATR27" s="704"/>
      <c r="ATS27" s="704"/>
      <c r="ATT27" s="704"/>
      <c r="ATU27" s="704"/>
      <c r="ATV27" s="704"/>
      <c r="ATW27" s="704"/>
      <c r="ATX27" s="704"/>
      <c r="ATY27" s="704"/>
      <c r="ATZ27" s="704"/>
      <c r="AUA27" s="704"/>
      <c r="AUB27" s="704"/>
      <c r="AUC27" s="704"/>
      <c r="AUD27" s="704"/>
      <c r="AUE27" s="704"/>
      <c r="AUF27" s="704"/>
      <c r="AUG27" s="704"/>
      <c r="AUH27" s="704"/>
      <c r="AUI27" s="704"/>
      <c r="AUJ27" s="704"/>
      <c r="AUK27" s="704"/>
      <c r="AUL27" s="704"/>
      <c r="AUM27" s="704"/>
      <c r="AUN27" s="704"/>
      <c r="AUO27" s="704"/>
      <c r="AUP27" s="704"/>
      <c r="AUQ27" s="704"/>
      <c r="AUR27" s="704"/>
      <c r="AUS27" s="704"/>
      <c r="AUT27" s="704"/>
      <c r="AUU27" s="704"/>
      <c r="AUV27" s="704"/>
      <c r="AUW27" s="704"/>
      <c r="AUX27" s="704"/>
      <c r="AUY27" s="704"/>
      <c r="AUZ27" s="704"/>
      <c r="AVA27" s="704"/>
      <c r="AVB27" s="704"/>
      <c r="AVC27" s="704"/>
      <c r="AVD27" s="704"/>
      <c r="AVE27" s="704"/>
      <c r="AVF27" s="704"/>
      <c r="AVG27" s="704"/>
      <c r="AVH27" s="704"/>
      <c r="AVI27" s="704"/>
      <c r="AVJ27" s="704"/>
      <c r="AVK27" s="704"/>
      <c r="AVL27" s="704"/>
      <c r="AVM27" s="704"/>
      <c r="AVN27" s="704"/>
      <c r="AVO27" s="704"/>
      <c r="AVP27" s="704"/>
      <c r="AVQ27" s="704"/>
      <c r="AVR27" s="704"/>
      <c r="AVS27" s="704"/>
      <c r="AVT27" s="704"/>
      <c r="AVU27" s="704"/>
      <c r="AVV27" s="704"/>
      <c r="AVW27" s="704"/>
      <c r="AVX27" s="704"/>
      <c r="AVY27" s="704"/>
      <c r="AVZ27" s="704"/>
      <c r="AWA27" s="704"/>
      <c r="AWB27" s="704"/>
      <c r="AWC27" s="704"/>
      <c r="AWD27" s="704"/>
      <c r="AWE27" s="704"/>
      <c r="AWF27" s="704"/>
      <c r="AWG27" s="704"/>
      <c r="AWH27" s="704"/>
      <c r="AWI27" s="704"/>
      <c r="AWJ27" s="704"/>
      <c r="AWK27" s="704"/>
      <c r="AWL27" s="704"/>
      <c r="AWM27" s="704"/>
      <c r="AWN27" s="704"/>
      <c r="AWO27" s="704"/>
      <c r="AWP27" s="704"/>
      <c r="AWQ27" s="704"/>
      <c r="AWR27" s="704"/>
      <c r="AWS27" s="704"/>
      <c r="AWT27" s="704"/>
      <c r="AWU27" s="704"/>
      <c r="AWV27" s="704"/>
      <c r="AWW27" s="704"/>
      <c r="AWX27" s="704"/>
      <c r="AWY27" s="704"/>
      <c r="AWZ27" s="704"/>
      <c r="AXA27" s="704"/>
      <c r="AXB27" s="704"/>
      <c r="AXC27" s="704"/>
      <c r="AXD27" s="704"/>
      <c r="AXE27" s="704"/>
      <c r="AXF27" s="704"/>
      <c r="AXG27" s="704"/>
      <c r="AXH27" s="704"/>
      <c r="AXI27" s="704"/>
      <c r="AXJ27" s="704"/>
      <c r="AXK27" s="704"/>
      <c r="AXL27" s="704"/>
      <c r="AXM27" s="704"/>
      <c r="AXN27" s="704"/>
      <c r="AXO27" s="704"/>
      <c r="AXP27" s="704"/>
      <c r="AXQ27" s="704"/>
      <c r="AXR27" s="704"/>
      <c r="AXS27" s="704"/>
      <c r="AXT27" s="704"/>
      <c r="AXU27" s="704"/>
      <c r="AXV27" s="704"/>
      <c r="AXW27" s="704"/>
      <c r="AXX27" s="704"/>
      <c r="AXY27" s="704"/>
      <c r="AXZ27" s="704"/>
      <c r="AYA27" s="704"/>
      <c r="AYB27" s="704"/>
      <c r="AYC27" s="704"/>
      <c r="AYD27" s="704"/>
      <c r="AYE27" s="704"/>
      <c r="AYF27" s="704"/>
      <c r="AYG27" s="704"/>
      <c r="AYH27" s="704"/>
      <c r="AYI27" s="704"/>
      <c r="AYJ27" s="704"/>
      <c r="AYK27" s="704"/>
      <c r="AYL27" s="704"/>
      <c r="AYM27" s="704"/>
      <c r="AYN27" s="704"/>
      <c r="AYO27" s="704"/>
      <c r="AYP27" s="704"/>
      <c r="AYQ27" s="704"/>
      <c r="AYR27" s="704"/>
      <c r="AYS27" s="704"/>
      <c r="AYT27" s="704"/>
      <c r="AYU27" s="704"/>
      <c r="AYV27" s="704"/>
      <c r="AYW27" s="704"/>
      <c r="AYX27" s="704"/>
      <c r="AYY27" s="704"/>
      <c r="AYZ27" s="704"/>
      <c r="AZA27" s="704"/>
      <c r="AZB27" s="704"/>
      <c r="AZC27" s="704"/>
      <c r="AZD27" s="704"/>
      <c r="AZE27" s="704"/>
      <c r="AZF27" s="704"/>
      <c r="AZG27" s="704"/>
      <c r="AZH27" s="704"/>
      <c r="AZI27" s="704"/>
      <c r="AZJ27" s="704"/>
      <c r="AZK27" s="704"/>
      <c r="AZL27" s="704"/>
      <c r="AZM27" s="704"/>
      <c r="AZN27" s="704"/>
      <c r="AZO27" s="704"/>
      <c r="AZP27" s="704"/>
      <c r="AZQ27" s="704"/>
      <c r="AZR27" s="704"/>
      <c r="AZS27" s="704"/>
      <c r="AZT27" s="704"/>
      <c r="AZU27" s="704"/>
      <c r="AZV27" s="704"/>
      <c r="AZW27" s="704"/>
      <c r="AZX27" s="704"/>
      <c r="AZY27" s="704"/>
      <c r="AZZ27" s="704"/>
      <c r="BAA27" s="704"/>
      <c r="BAB27" s="704"/>
      <c r="BAC27" s="704"/>
      <c r="BAD27" s="704"/>
      <c r="BAE27" s="704"/>
      <c r="BAF27" s="704"/>
      <c r="BAG27" s="704"/>
      <c r="BAH27" s="704"/>
      <c r="BAI27" s="704"/>
      <c r="BAJ27" s="704"/>
      <c r="BAK27" s="704"/>
      <c r="BAL27" s="704"/>
      <c r="BAM27" s="704"/>
      <c r="BAN27" s="704"/>
      <c r="BAO27" s="704"/>
      <c r="BAP27" s="704"/>
      <c r="BAQ27" s="704"/>
      <c r="BAR27" s="704"/>
      <c r="BAS27" s="704"/>
      <c r="BAT27" s="704"/>
      <c r="BAU27" s="704"/>
      <c r="BAV27" s="704"/>
      <c r="BAW27" s="704"/>
      <c r="BAX27" s="704"/>
      <c r="BAY27" s="704"/>
      <c r="BAZ27" s="704"/>
      <c r="BBA27" s="704"/>
      <c r="BBB27" s="704"/>
      <c r="BBC27" s="704"/>
      <c r="BBD27" s="704"/>
      <c r="BBE27" s="704"/>
      <c r="BBF27" s="704"/>
      <c r="BBG27" s="704"/>
      <c r="BBH27" s="704"/>
      <c r="BBI27" s="704"/>
      <c r="BBJ27" s="704"/>
      <c r="BBK27" s="704"/>
      <c r="BBL27" s="704"/>
      <c r="BBM27" s="704"/>
      <c r="BBN27" s="704"/>
      <c r="BBO27" s="704"/>
      <c r="BBP27" s="704"/>
      <c r="BBQ27" s="704"/>
      <c r="BBR27" s="704"/>
      <c r="BBS27" s="704"/>
      <c r="BBT27" s="704"/>
      <c r="BBU27" s="704"/>
      <c r="BBV27" s="704"/>
      <c r="BBW27" s="704"/>
      <c r="BBX27" s="704"/>
      <c r="BBY27" s="704"/>
      <c r="BBZ27" s="704"/>
      <c r="BCA27" s="704"/>
      <c r="BCB27" s="704"/>
      <c r="BCC27" s="704"/>
      <c r="BCD27" s="704"/>
      <c r="BCE27" s="704"/>
      <c r="BCF27" s="704"/>
      <c r="BCG27" s="704"/>
      <c r="BCH27" s="704"/>
      <c r="BCI27" s="704"/>
      <c r="BCJ27" s="704"/>
      <c r="BCK27" s="704"/>
      <c r="BCL27" s="704"/>
      <c r="BCM27" s="704"/>
      <c r="BCN27" s="704"/>
      <c r="BCO27" s="704"/>
      <c r="BCP27" s="704"/>
      <c r="BCQ27" s="704"/>
      <c r="BCR27" s="704"/>
      <c r="BCS27" s="704"/>
      <c r="BCT27" s="704"/>
      <c r="BCU27" s="704"/>
      <c r="BCV27" s="704"/>
      <c r="BCW27" s="704"/>
      <c r="BCX27" s="704"/>
      <c r="BCY27" s="704"/>
      <c r="BCZ27" s="704"/>
      <c r="BDA27" s="704"/>
      <c r="BDB27" s="704"/>
      <c r="BDC27" s="704"/>
      <c r="BDD27" s="704"/>
      <c r="BDE27" s="704"/>
      <c r="BDF27" s="704"/>
      <c r="BDG27" s="704"/>
      <c r="BDH27" s="704"/>
      <c r="BDI27" s="704"/>
      <c r="BDJ27" s="704"/>
      <c r="BDK27" s="704"/>
      <c r="BDL27" s="704"/>
      <c r="BDM27" s="704"/>
      <c r="BDN27" s="704"/>
      <c r="BDO27" s="704"/>
      <c r="BDP27" s="704"/>
      <c r="BDQ27" s="704"/>
      <c r="BDR27" s="704"/>
      <c r="BDS27" s="704"/>
      <c r="BDT27" s="704"/>
      <c r="BDU27" s="704"/>
      <c r="BDV27" s="704"/>
      <c r="BDW27" s="704"/>
      <c r="BDX27" s="704"/>
      <c r="BDY27" s="704"/>
      <c r="BDZ27" s="704"/>
      <c r="BEA27" s="704"/>
      <c r="BEB27" s="704"/>
      <c r="BEC27" s="704"/>
      <c r="BED27" s="704"/>
      <c r="BEE27" s="704"/>
      <c r="BEF27" s="704"/>
      <c r="BEG27" s="704"/>
      <c r="BEH27" s="704"/>
      <c r="BEI27" s="704"/>
      <c r="BEJ27" s="704"/>
      <c r="BEK27" s="704"/>
      <c r="BEL27" s="704"/>
      <c r="BEM27" s="704"/>
      <c r="BEN27" s="704"/>
      <c r="BEO27" s="704"/>
      <c r="BEP27" s="704"/>
      <c r="BEQ27" s="704"/>
      <c r="BER27" s="704"/>
      <c r="BES27" s="704"/>
      <c r="BET27" s="704"/>
      <c r="BEU27" s="704"/>
      <c r="BEV27" s="704"/>
      <c r="BEW27" s="704"/>
      <c r="BEX27" s="704"/>
      <c r="BEY27" s="704"/>
      <c r="BEZ27" s="704"/>
      <c r="BFA27" s="704"/>
      <c r="BFB27" s="704"/>
      <c r="BFC27" s="704"/>
      <c r="BFD27" s="704"/>
      <c r="BFE27" s="704"/>
      <c r="BFF27" s="704"/>
      <c r="BFG27" s="704"/>
      <c r="BFH27" s="704"/>
      <c r="BFI27" s="704"/>
      <c r="BFJ27" s="704"/>
      <c r="BFK27" s="704"/>
      <c r="BFL27" s="704"/>
      <c r="BFM27" s="704"/>
      <c r="BFN27" s="704"/>
      <c r="BFO27" s="704"/>
      <c r="BFP27" s="704"/>
      <c r="BFQ27" s="704"/>
      <c r="BFR27" s="704"/>
      <c r="BFS27" s="704"/>
      <c r="BFT27" s="704"/>
      <c r="BFU27" s="704"/>
      <c r="BFV27" s="704"/>
      <c r="BFW27" s="704"/>
      <c r="BFX27" s="704"/>
      <c r="BFY27" s="704"/>
      <c r="BFZ27" s="704"/>
      <c r="BGA27" s="704"/>
      <c r="BGB27" s="704"/>
      <c r="BGC27" s="704"/>
      <c r="BGD27" s="704"/>
      <c r="BGE27" s="704"/>
      <c r="BGF27" s="704"/>
      <c r="BGG27" s="704"/>
      <c r="BGH27" s="704"/>
      <c r="BGI27" s="704"/>
      <c r="BGJ27" s="704"/>
      <c r="BGK27" s="704"/>
      <c r="BGL27" s="704"/>
      <c r="BGM27" s="704"/>
      <c r="BGN27" s="704"/>
      <c r="BGO27" s="704"/>
      <c r="BGP27" s="704"/>
      <c r="BGQ27" s="704"/>
      <c r="BGR27" s="704"/>
      <c r="BGS27" s="704"/>
      <c r="BGT27" s="704"/>
      <c r="BGU27" s="704"/>
      <c r="BGV27" s="704"/>
      <c r="BGW27" s="704"/>
      <c r="BGX27" s="704"/>
      <c r="BGY27" s="704"/>
      <c r="BGZ27" s="704"/>
      <c r="BHA27" s="704"/>
      <c r="BHB27" s="704"/>
      <c r="BHC27" s="704"/>
    </row>
    <row r="28" spans="1:2357" s="683" customFormat="1" ht="24" customHeight="1">
      <c r="A28" s="705" t="s">
        <v>376</v>
      </c>
      <c r="B28" s="706"/>
      <c r="C28" s="690"/>
      <c r="D28" s="932">
        <f>+Plan1!X7</f>
        <v>1</v>
      </c>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33"/>
      <c r="AO28" s="933"/>
      <c r="AP28" s="933"/>
      <c r="AQ28" s="933"/>
      <c r="AR28" s="933"/>
      <c r="AS28" s="933"/>
      <c r="AT28" s="933"/>
      <c r="AU28" s="933"/>
      <c r="AV28" s="933"/>
      <c r="AW28" s="933"/>
      <c r="AX28" s="933"/>
      <c r="AY28" s="933"/>
      <c r="AZ28" s="933"/>
      <c r="BA28" s="933"/>
      <c r="BB28" s="933"/>
      <c r="BC28" s="933"/>
      <c r="BD28" s="933"/>
      <c r="BE28" s="933"/>
      <c r="BF28" s="933"/>
      <c r="BG28" s="933"/>
      <c r="BH28" s="933"/>
      <c r="BI28" s="933"/>
      <c r="BJ28" s="933"/>
      <c r="BK28" s="933"/>
      <c r="BL28" s="933"/>
      <c r="BM28" s="933"/>
      <c r="BN28" s="933"/>
      <c r="BO28" s="933"/>
      <c r="BP28" s="933"/>
      <c r="BQ28" s="933"/>
      <c r="BR28" s="933"/>
      <c r="BS28" s="933"/>
      <c r="BT28" s="933"/>
      <c r="BU28" s="933"/>
      <c r="BV28" s="933"/>
      <c r="BW28" s="933"/>
      <c r="BX28" s="933"/>
      <c r="BY28" s="933"/>
      <c r="BZ28" s="933"/>
      <c r="CA28" s="933"/>
      <c r="CB28" s="933"/>
      <c r="CC28" s="933"/>
      <c r="CD28" s="933"/>
      <c r="CE28" s="933"/>
      <c r="CF28" s="933"/>
      <c r="CG28" s="933"/>
      <c r="CH28" s="933"/>
      <c r="CI28" s="933"/>
      <c r="CJ28" s="933"/>
      <c r="CK28" s="933"/>
      <c r="CL28" s="933"/>
      <c r="CM28" s="933"/>
      <c r="CN28" s="933"/>
      <c r="CO28" s="933"/>
      <c r="CP28" s="933"/>
      <c r="CQ28" s="933"/>
      <c r="CR28" s="933"/>
      <c r="CS28" s="933"/>
      <c r="CT28" s="933"/>
      <c r="CU28" s="933"/>
      <c r="CV28" s="933"/>
      <c r="CW28" s="933"/>
      <c r="CX28" s="933"/>
      <c r="CY28" s="933"/>
      <c r="CZ28" s="933"/>
      <c r="DA28" s="933"/>
      <c r="DB28" s="933"/>
      <c r="DC28" s="933"/>
      <c r="DD28" s="933"/>
      <c r="DE28" s="933"/>
      <c r="DF28" s="933"/>
      <c r="DG28" s="933"/>
      <c r="DH28" s="933"/>
      <c r="DI28" s="933"/>
      <c r="DJ28" s="933"/>
      <c r="DK28" s="933"/>
      <c r="DL28" s="933"/>
      <c r="DM28" s="933"/>
      <c r="DN28" s="933"/>
      <c r="DO28" s="933"/>
      <c r="DP28" s="933"/>
      <c r="DQ28" s="933"/>
      <c r="DR28" s="933"/>
      <c r="DS28" s="933"/>
      <c r="DT28" s="933"/>
      <c r="DU28" s="933"/>
      <c r="DV28" s="933"/>
      <c r="DW28" s="933"/>
      <c r="DX28" s="933"/>
      <c r="DY28" s="933"/>
      <c r="DZ28" s="933"/>
      <c r="EA28" s="933"/>
      <c r="EB28" s="933"/>
      <c r="EC28" s="933"/>
      <c r="ED28" s="933"/>
      <c r="EE28" s="933"/>
      <c r="EF28" s="933"/>
      <c r="EG28" s="933"/>
      <c r="EH28" s="933"/>
      <c r="EI28" s="933"/>
      <c r="EJ28" s="933"/>
      <c r="EK28" s="933"/>
      <c r="EL28" s="933"/>
      <c r="EM28" s="933"/>
      <c r="EN28" s="933"/>
      <c r="EO28" s="933"/>
      <c r="EP28" s="933"/>
      <c r="EQ28" s="933"/>
      <c r="ER28" s="933"/>
      <c r="ES28" s="933"/>
      <c r="ET28" s="933"/>
      <c r="EU28" s="933"/>
      <c r="EV28" s="933"/>
      <c r="EW28" s="933"/>
      <c r="EX28" s="933"/>
      <c r="EY28" s="933"/>
      <c r="EZ28" s="933"/>
      <c r="FA28" s="933"/>
      <c r="FB28" s="933"/>
      <c r="FC28" s="933"/>
      <c r="FD28" s="933"/>
      <c r="FE28" s="933"/>
      <c r="FF28" s="933"/>
      <c r="FG28" s="933"/>
      <c r="FH28" s="933"/>
      <c r="FI28" s="933"/>
      <c r="FJ28" s="933"/>
      <c r="FK28" s="933"/>
      <c r="FL28" s="933"/>
      <c r="FM28" s="933"/>
      <c r="FN28" s="933"/>
      <c r="FO28" s="933"/>
      <c r="FP28" s="933"/>
      <c r="FQ28" s="933"/>
      <c r="FR28" s="933"/>
      <c r="FS28" s="933"/>
      <c r="FT28" s="933"/>
      <c r="FU28" s="933"/>
      <c r="FV28" s="933"/>
      <c r="FW28" s="933"/>
      <c r="FX28" s="933"/>
      <c r="FY28" s="933"/>
      <c r="FZ28" s="933"/>
      <c r="GA28" s="933"/>
      <c r="GB28" s="933"/>
      <c r="GC28" s="933"/>
      <c r="GD28" s="933"/>
      <c r="GE28" s="933"/>
      <c r="GF28" s="933"/>
      <c r="GG28" s="933"/>
      <c r="GH28" s="933"/>
      <c r="GI28" s="933"/>
      <c r="GJ28" s="933"/>
      <c r="GK28" s="933"/>
      <c r="GL28" s="933"/>
      <c r="GM28" s="933"/>
      <c r="GN28" s="933"/>
      <c r="GO28" s="933"/>
      <c r="GP28" s="933"/>
      <c r="GQ28" s="933"/>
      <c r="GR28" s="933"/>
      <c r="GS28" s="933"/>
      <c r="GT28" s="933"/>
      <c r="GU28" s="933"/>
      <c r="GV28" s="933"/>
      <c r="GW28" s="933"/>
      <c r="GX28" s="933"/>
      <c r="GY28" s="933"/>
      <c r="GZ28" s="933"/>
      <c r="HA28" s="933"/>
      <c r="HB28" s="933"/>
      <c r="HC28" s="933"/>
      <c r="HD28" s="933"/>
      <c r="HE28" s="933"/>
      <c r="HF28" s="933"/>
      <c r="HG28" s="933"/>
      <c r="HH28" s="933"/>
      <c r="HI28" s="933"/>
      <c r="HJ28" s="933"/>
      <c r="HK28" s="933"/>
      <c r="HL28" s="933"/>
      <c r="HM28" s="933"/>
      <c r="HN28" s="933"/>
      <c r="HO28" s="933"/>
      <c r="HP28" s="933"/>
      <c r="HQ28" s="933"/>
      <c r="HR28" s="933"/>
      <c r="HS28" s="933"/>
      <c r="HT28" s="933"/>
      <c r="HU28" s="933"/>
      <c r="HV28" s="933"/>
      <c r="HW28" s="933"/>
      <c r="HX28" s="933"/>
      <c r="HY28" s="933"/>
      <c r="HZ28" s="933"/>
      <c r="IA28" s="933"/>
      <c r="IB28" s="933"/>
      <c r="IC28" s="933"/>
      <c r="ID28" s="933"/>
      <c r="IE28" s="933"/>
      <c r="IF28" s="933"/>
      <c r="IG28" s="933"/>
      <c r="IH28" s="933"/>
      <c r="II28" s="933"/>
      <c r="IJ28" s="933"/>
      <c r="IK28" s="933"/>
      <c r="IL28" s="933"/>
      <c r="IM28" s="933"/>
      <c r="IN28" s="933"/>
      <c r="IO28" s="933"/>
      <c r="IP28" s="933"/>
      <c r="IQ28" s="933"/>
      <c r="IR28" s="933"/>
      <c r="IS28" s="933"/>
      <c r="IT28" s="933"/>
      <c r="IU28" s="933"/>
      <c r="IV28" s="933"/>
      <c r="IW28" s="933"/>
      <c r="IX28" s="933"/>
      <c r="IY28" s="933"/>
      <c r="IZ28" s="933"/>
      <c r="JA28" s="933"/>
      <c r="JB28" s="933"/>
      <c r="JC28" s="933"/>
      <c r="JD28" s="933"/>
      <c r="JE28" s="933"/>
      <c r="JF28" s="933"/>
      <c r="JG28" s="933"/>
      <c r="JH28" s="933"/>
      <c r="JI28" s="933"/>
      <c r="JJ28" s="933"/>
      <c r="JK28" s="933"/>
      <c r="JL28" s="933"/>
      <c r="JM28" s="933"/>
      <c r="JN28" s="933"/>
      <c r="JO28" s="933"/>
      <c r="JP28" s="933"/>
      <c r="JQ28" s="933"/>
      <c r="JR28" s="933"/>
      <c r="JS28" s="933"/>
      <c r="JT28" s="933"/>
      <c r="JU28" s="933"/>
      <c r="JV28" s="933"/>
      <c r="JW28" s="933"/>
      <c r="JX28" s="933"/>
      <c r="JY28" s="933"/>
      <c r="JZ28" s="933"/>
      <c r="KA28" s="933"/>
      <c r="KB28" s="933"/>
      <c r="KC28" s="933"/>
      <c r="KD28" s="933"/>
      <c r="KE28" s="933"/>
      <c r="KF28" s="933"/>
      <c r="KG28" s="933"/>
      <c r="KH28" s="933"/>
      <c r="KI28" s="933"/>
      <c r="KJ28" s="933"/>
      <c r="KK28" s="933"/>
      <c r="KL28" s="933"/>
      <c r="KM28" s="933"/>
      <c r="KN28" s="933"/>
      <c r="KO28" s="933"/>
      <c r="KP28" s="933"/>
      <c r="KQ28" s="933"/>
      <c r="KR28" s="933"/>
      <c r="KS28" s="933"/>
      <c r="KT28" s="933"/>
      <c r="KU28" s="933"/>
      <c r="KV28" s="933"/>
      <c r="KW28" s="933"/>
      <c r="KX28" s="933"/>
      <c r="KY28" s="933"/>
      <c r="KZ28" s="933"/>
      <c r="LA28" s="933"/>
      <c r="LB28" s="933"/>
      <c r="LC28" s="933"/>
      <c r="LD28" s="933"/>
      <c r="LE28" s="933"/>
      <c r="LF28" s="933"/>
      <c r="LG28" s="933"/>
      <c r="LH28" s="933"/>
      <c r="LI28" s="933"/>
      <c r="LJ28" s="933"/>
      <c r="LK28" s="933"/>
      <c r="LL28" s="933"/>
      <c r="LM28" s="933"/>
      <c r="LN28" s="933"/>
      <c r="LO28" s="933"/>
      <c r="LP28" s="933"/>
      <c r="LQ28" s="933"/>
      <c r="LR28" s="933"/>
      <c r="LS28" s="933"/>
      <c r="LT28" s="933"/>
      <c r="LU28" s="933"/>
      <c r="LV28" s="933"/>
      <c r="LW28" s="933"/>
      <c r="LX28" s="933"/>
      <c r="LY28" s="933"/>
      <c r="LZ28" s="933"/>
      <c r="MA28" s="933"/>
      <c r="MB28" s="933"/>
      <c r="MC28" s="933"/>
      <c r="MD28" s="933"/>
      <c r="ME28" s="933"/>
      <c r="MF28" s="933"/>
      <c r="MG28" s="933"/>
      <c r="MH28" s="933"/>
      <c r="MI28" s="933"/>
      <c r="MJ28" s="933"/>
      <c r="MK28" s="933"/>
      <c r="ML28" s="933"/>
      <c r="MM28" s="933"/>
      <c r="MN28" s="933"/>
      <c r="MO28" s="933"/>
      <c r="MP28" s="933"/>
      <c r="MQ28" s="933"/>
      <c r="MR28" s="933"/>
      <c r="MS28" s="933"/>
      <c r="MT28" s="933"/>
      <c r="MU28" s="933"/>
      <c r="MV28" s="933"/>
      <c r="MW28" s="933"/>
      <c r="MX28" s="933"/>
      <c r="MY28" s="933"/>
      <c r="MZ28" s="933"/>
      <c r="NA28" s="933"/>
      <c r="NB28" s="933"/>
      <c r="NC28" s="933"/>
      <c r="ND28" s="933"/>
      <c r="NE28" s="933"/>
      <c r="NF28" s="933"/>
      <c r="NG28" s="933"/>
      <c r="NH28" s="933"/>
      <c r="NI28" s="933"/>
      <c r="NJ28" s="933"/>
      <c r="NK28" s="933"/>
      <c r="NL28" s="933"/>
      <c r="NM28" s="933"/>
      <c r="NN28" s="933"/>
      <c r="NO28" s="933"/>
      <c r="NP28" s="933"/>
      <c r="NQ28" s="933"/>
      <c r="NR28" s="933"/>
      <c r="NS28" s="933"/>
      <c r="NT28" s="933"/>
      <c r="NU28" s="933"/>
      <c r="NV28" s="933"/>
      <c r="NW28" s="933"/>
      <c r="NX28" s="933"/>
      <c r="NY28" s="933"/>
      <c r="NZ28" s="933"/>
      <c r="OA28" s="933"/>
      <c r="OB28" s="933"/>
      <c r="OC28" s="933"/>
      <c r="OD28" s="933"/>
      <c r="OE28" s="933"/>
      <c r="OF28" s="933"/>
      <c r="OG28" s="933"/>
      <c r="OH28" s="933"/>
      <c r="OI28" s="933"/>
      <c r="OJ28" s="933"/>
      <c r="OK28" s="933"/>
      <c r="OL28" s="933"/>
      <c r="OM28" s="933"/>
      <c r="ON28" s="933"/>
      <c r="OO28" s="933"/>
      <c r="OP28" s="933"/>
      <c r="OQ28" s="933"/>
      <c r="OR28" s="933"/>
      <c r="OS28" s="933"/>
      <c r="OT28" s="933"/>
      <c r="OU28" s="933"/>
      <c r="OV28" s="933"/>
      <c r="OW28" s="933"/>
      <c r="OX28" s="933"/>
      <c r="OY28" s="933"/>
      <c r="OZ28" s="933"/>
      <c r="PA28" s="933"/>
      <c r="PB28" s="933"/>
      <c r="PC28" s="933"/>
      <c r="PD28" s="933"/>
      <c r="PE28" s="933"/>
      <c r="PF28" s="933"/>
      <c r="PG28" s="933"/>
      <c r="PH28" s="933"/>
      <c r="PI28" s="933"/>
      <c r="PJ28" s="933"/>
      <c r="PK28" s="933"/>
      <c r="PL28" s="933"/>
      <c r="PM28" s="933"/>
      <c r="PN28" s="933"/>
      <c r="PO28" s="933"/>
      <c r="PP28" s="933"/>
      <c r="PQ28" s="933"/>
      <c r="PR28" s="933"/>
      <c r="PS28" s="933"/>
      <c r="PT28" s="933"/>
      <c r="PU28" s="933"/>
      <c r="PV28" s="933"/>
      <c r="PW28" s="933"/>
      <c r="PX28" s="933"/>
      <c r="PY28" s="933"/>
      <c r="PZ28" s="933"/>
      <c r="QA28" s="933"/>
      <c r="QB28" s="933"/>
      <c r="QC28" s="933"/>
      <c r="QD28" s="933"/>
      <c r="QE28" s="933"/>
      <c r="QF28" s="933"/>
      <c r="QG28" s="933"/>
      <c r="QH28" s="933"/>
      <c r="QI28" s="933"/>
      <c r="QJ28" s="933"/>
      <c r="QK28" s="933"/>
      <c r="QL28" s="933"/>
      <c r="QM28" s="933"/>
      <c r="QN28" s="933"/>
      <c r="QO28" s="933"/>
      <c r="QP28" s="933"/>
      <c r="QQ28" s="933"/>
      <c r="QR28" s="933"/>
      <c r="QS28" s="933"/>
      <c r="QT28" s="933"/>
      <c r="QU28" s="933"/>
      <c r="QV28" s="933"/>
      <c r="QW28" s="933"/>
      <c r="QX28" s="933"/>
      <c r="QY28" s="933"/>
      <c r="QZ28" s="933"/>
      <c r="RA28" s="933"/>
      <c r="RB28" s="933"/>
      <c r="RC28" s="933"/>
      <c r="RD28" s="933"/>
      <c r="RE28" s="933"/>
      <c r="RF28" s="933"/>
      <c r="RG28" s="933"/>
      <c r="RH28" s="933"/>
      <c r="RI28" s="933"/>
      <c r="RJ28" s="933"/>
      <c r="RK28" s="933"/>
      <c r="RL28" s="933"/>
      <c r="RM28" s="933"/>
      <c r="RN28" s="933"/>
      <c r="RO28" s="933"/>
      <c r="RP28" s="933"/>
      <c r="RQ28" s="933"/>
      <c r="RR28" s="933"/>
      <c r="RS28" s="933"/>
      <c r="RT28" s="933"/>
      <c r="RU28" s="933"/>
      <c r="RV28" s="933"/>
      <c r="RW28" s="933"/>
      <c r="RX28" s="933"/>
      <c r="RY28" s="933"/>
      <c r="RZ28" s="933"/>
      <c r="SA28" s="933"/>
      <c r="SB28" s="933"/>
      <c r="SC28" s="933"/>
      <c r="SD28" s="933"/>
      <c r="SE28" s="933"/>
      <c r="SF28" s="933"/>
      <c r="SG28" s="933"/>
      <c r="SH28" s="933"/>
      <c r="SI28" s="933"/>
      <c r="SJ28" s="933"/>
      <c r="SK28" s="933"/>
      <c r="SL28" s="933"/>
      <c r="SM28" s="933"/>
      <c r="SN28" s="933"/>
      <c r="SO28" s="933"/>
      <c r="SP28" s="933"/>
      <c r="SQ28" s="933"/>
      <c r="SR28" s="933"/>
      <c r="SS28" s="933"/>
      <c r="ST28" s="933"/>
      <c r="SU28" s="933"/>
      <c r="SV28" s="933"/>
      <c r="SW28" s="933"/>
      <c r="SX28" s="933"/>
      <c r="SY28" s="933"/>
      <c r="SZ28" s="933"/>
      <c r="TA28" s="933"/>
      <c r="TB28" s="933"/>
      <c r="TC28" s="933"/>
      <c r="TD28" s="933"/>
      <c r="TE28" s="933"/>
      <c r="TF28" s="933"/>
      <c r="TG28" s="933"/>
      <c r="TH28" s="933"/>
      <c r="TI28" s="933"/>
      <c r="TJ28" s="933"/>
      <c r="TK28" s="933"/>
      <c r="TL28" s="933"/>
      <c r="TM28" s="933"/>
      <c r="TN28" s="933"/>
      <c r="TO28" s="933"/>
      <c r="TP28" s="933"/>
      <c r="TQ28" s="933"/>
      <c r="TR28" s="933"/>
      <c r="TS28" s="933"/>
      <c r="TT28" s="933"/>
      <c r="TU28" s="933"/>
      <c r="TV28" s="933"/>
      <c r="TW28" s="933"/>
      <c r="TX28" s="933"/>
      <c r="TY28" s="933"/>
      <c r="TZ28" s="933"/>
      <c r="UA28" s="933"/>
      <c r="UB28" s="933"/>
      <c r="UC28" s="933"/>
      <c r="UD28" s="933"/>
      <c r="UE28" s="933"/>
      <c r="UF28" s="933"/>
      <c r="UG28" s="933"/>
      <c r="UH28" s="933"/>
      <c r="UI28" s="933"/>
      <c r="UJ28" s="933"/>
      <c r="UK28" s="933"/>
      <c r="UL28" s="933"/>
      <c r="UM28" s="933"/>
      <c r="UN28" s="933"/>
      <c r="UO28" s="933"/>
      <c r="UP28" s="933"/>
      <c r="UQ28" s="933"/>
      <c r="UR28" s="933"/>
      <c r="US28" s="933"/>
      <c r="UT28" s="933"/>
      <c r="UU28" s="933"/>
      <c r="UV28" s="933"/>
      <c r="UW28" s="933"/>
      <c r="UX28" s="933"/>
      <c r="UY28" s="933"/>
      <c r="UZ28" s="933"/>
      <c r="VA28" s="933"/>
      <c r="VB28" s="933"/>
      <c r="VC28" s="933"/>
      <c r="VD28" s="933"/>
      <c r="VE28" s="933"/>
      <c r="VF28" s="933"/>
      <c r="VG28" s="933"/>
      <c r="VH28" s="933"/>
      <c r="VI28" s="933"/>
      <c r="VJ28" s="933"/>
      <c r="VK28" s="933"/>
      <c r="VL28" s="933"/>
      <c r="VM28" s="933"/>
      <c r="VN28" s="933"/>
      <c r="VO28" s="933"/>
      <c r="VP28" s="933"/>
      <c r="VQ28" s="933"/>
      <c r="VR28" s="933"/>
      <c r="VS28" s="933"/>
      <c r="VT28" s="933"/>
      <c r="VU28" s="933"/>
      <c r="VV28" s="933"/>
      <c r="VW28" s="933"/>
      <c r="VX28" s="933"/>
      <c r="VY28" s="933"/>
      <c r="VZ28" s="933"/>
      <c r="WA28" s="933"/>
      <c r="WB28" s="933"/>
      <c r="WC28" s="933"/>
      <c r="WD28" s="933"/>
      <c r="WE28" s="933"/>
      <c r="WF28" s="933"/>
      <c r="WG28" s="933"/>
      <c r="WH28" s="933"/>
      <c r="WI28" s="933"/>
      <c r="WJ28" s="933"/>
      <c r="WK28" s="933"/>
      <c r="WL28" s="933"/>
      <c r="WM28" s="933"/>
      <c r="WN28" s="933"/>
      <c r="WO28" s="933"/>
      <c r="WP28" s="933"/>
      <c r="WQ28" s="933"/>
      <c r="WR28" s="933"/>
      <c r="WS28" s="933"/>
      <c r="WT28" s="933"/>
      <c r="WU28" s="933"/>
      <c r="WV28" s="933"/>
      <c r="WW28" s="933"/>
      <c r="WX28" s="933"/>
      <c r="WY28" s="933"/>
      <c r="WZ28" s="933"/>
      <c r="XA28" s="933"/>
      <c r="XB28" s="933"/>
      <c r="XC28" s="933"/>
      <c r="XD28" s="933"/>
      <c r="XE28" s="933"/>
      <c r="XF28" s="933"/>
      <c r="XG28" s="933"/>
      <c r="XH28" s="933"/>
      <c r="XI28" s="933"/>
      <c r="XJ28" s="933"/>
      <c r="XK28" s="933"/>
      <c r="XL28" s="933"/>
      <c r="XM28" s="933"/>
      <c r="XN28" s="933"/>
      <c r="XO28" s="933"/>
      <c r="XP28" s="933"/>
      <c r="XQ28" s="933"/>
      <c r="XR28" s="933"/>
      <c r="XS28" s="933"/>
      <c r="XT28" s="933"/>
      <c r="XU28" s="933"/>
      <c r="XV28" s="933"/>
      <c r="XW28" s="933"/>
      <c r="XX28" s="933"/>
      <c r="XY28" s="933"/>
      <c r="XZ28" s="933"/>
      <c r="YA28" s="933"/>
      <c r="YB28" s="933"/>
      <c r="YC28" s="933"/>
      <c r="YD28" s="933"/>
      <c r="YE28" s="933"/>
      <c r="YF28" s="933"/>
      <c r="YG28" s="933"/>
      <c r="YH28" s="933"/>
      <c r="YI28" s="933"/>
      <c r="YJ28" s="933"/>
      <c r="YK28" s="933"/>
      <c r="YL28" s="933"/>
      <c r="YM28" s="933"/>
      <c r="YN28" s="933"/>
      <c r="YO28" s="933"/>
      <c r="YP28" s="933"/>
      <c r="YQ28" s="933"/>
      <c r="YR28" s="933"/>
      <c r="YS28" s="933"/>
      <c r="YT28" s="933"/>
      <c r="YU28" s="933"/>
      <c r="YV28" s="933"/>
      <c r="YW28" s="933"/>
      <c r="YX28" s="933"/>
      <c r="YY28" s="933"/>
      <c r="YZ28" s="933"/>
      <c r="ZA28" s="933"/>
      <c r="ZB28" s="933"/>
      <c r="ZC28" s="933"/>
      <c r="ZD28" s="933"/>
      <c r="ZE28" s="933"/>
      <c r="ZF28" s="933"/>
      <c r="ZG28" s="933"/>
      <c r="ZH28" s="933"/>
      <c r="ZI28" s="933"/>
      <c r="ZJ28" s="933"/>
      <c r="ZK28" s="933"/>
      <c r="ZL28" s="933"/>
      <c r="ZM28" s="933"/>
      <c r="ZN28" s="933"/>
      <c r="ZO28" s="933"/>
      <c r="ZP28" s="933"/>
      <c r="ZQ28" s="933"/>
      <c r="ZR28" s="933"/>
      <c r="ZS28" s="933"/>
      <c r="ZT28" s="933"/>
      <c r="ZU28" s="933"/>
      <c r="ZV28" s="933"/>
      <c r="ZW28" s="933"/>
      <c r="ZX28" s="933"/>
      <c r="ZY28" s="933"/>
      <c r="ZZ28" s="933"/>
      <c r="AAA28" s="933"/>
      <c r="AAB28" s="933"/>
      <c r="AAC28" s="933"/>
      <c r="AAD28" s="933"/>
      <c r="AAE28" s="933"/>
      <c r="AAF28" s="933"/>
      <c r="AAG28" s="933"/>
      <c r="AAH28" s="933"/>
      <c r="AAI28" s="933"/>
      <c r="AAJ28" s="933"/>
      <c r="AAK28" s="933"/>
      <c r="AAL28" s="933"/>
      <c r="AAM28" s="933"/>
      <c r="AAN28" s="933"/>
      <c r="AAO28" s="933"/>
      <c r="AAP28" s="933"/>
      <c r="AAQ28" s="933"/>
      <c r="AAR28" s="933"/>
      <c r="AAS28" s="933"/>
      <c r="AAT28" s="933"/>
      <c r="AAU28" s="933"/>
      <c r="AAV28" s="933"/>
      <c r="AAW28" s="933"/>
      <c r="AAX28" s="933"/>
      <c r="AAY28" s="933"/>
      <c r="AAZ28" s="933"/>
      <c r="ABA28" s="933"/>
      <c r="ABB28" s="933"/>
      <c r="ABC28" s="933"/>
      <c r="ABD28" s="933"/>
      <c r="ABE28" s="933"/>
      <c r="ABF28" s="933"/>
      <c r="ABG28" s="933"/>
      <c r="ABH28" s="933"/>
      <c r="ABI28" s="933"/>
      <c r="ABJ28" s="933"/>
      <c r="ABK28" s="933"/>
      <c r="ABL28" s="933"/>
      <c r="ABM28" s="933"/>
      <c r="ABN28" s="933"/>
      <c r="ABO28" s="933"/>
      <c r="ABP28" s="933"/>
      <c r="ABQ28" s="933"/>
      <c r="ABR28" s="933"/>
      <c r="ABS28" s="933"/>
      <c r="ABT28" s="933"/>
      <c r="ABU28" s="933"/>
      <c r="ABV28" s="933"/>
      <c r="ABW28" s="933"/>
      <c r="ABX28" s="933"/>
      <c r="ABY28" s="933"/>
      <c r="ABZ28" s="933"/>
      <c r="ACA28" s="933"/>
      <c r="ACB28" s="933"/>
      <c r="ACC28" s="933"/>
      <c r="ACD28" s="933"/>
      <c r="ACE28" s="933"/>
      <c r="ACF28" s="933"/>
      <c r="ACG28" s="933"/>
      <c r="ACH28" s="933"/>
      <c r="ACI28" s="933"/>
      <c r="ACJ28" s="933"/>
      <c r="ACK28" s="933"/>
      <c r="ACL28" s="933"/>
      <c r="ACM28" s="933"/>
      <c r="ACN28" s="933"/>
      <c r="ACO28" s="933"/>
      <c r="ACP28" s="933"/>
      <c r="ACQ28" s="933"/>
      <c r="ACR28" s="933"/>
      <c r="ACS28" s="933"/>
      <c r="ACT28" s="933"/>
      <c r="ACU28" s="933"/>
      <c r="ACV28" s="933"/>
      <c r="ACW28" s="933"/>
      <c r="ACX28" s="933"/>
      <c r="ACY28" s="933"/>
      <c r="ACZ28" s="933"/>
      <c r="ADA28" s="933"/>
      <c r="ADB28" s="933"/>
      <c r="ADC28" s="933"/>
      <c r="ADD28" s="933"/>
      <c r="ADE28" s="933"/>
      <c r="ADF28" s="933"/>
      <c r="ADG28" s="933"/>
      <c r="ADH28" s="933"/>
      <c r="ADI28" s="933"/>
      <c r="ADJ28" s="933"/>
      <c r="ADK28" s="933"/>
      <c r="ADL28" s="933"/>
      <c r="ADM28" s="933"/>
      <c r="ADN28" s="933"/>
      <c r="ADO28" s="933"/>
      <c r="ADP28" s="933"/>
      <c r="ADQ28" s="933"/>
      <c r="ADR28" s="933"/>
      <c r="ADS28" s="933"/>
      <c r="ADT28" s="933"/>
      <c r="ADU28" s="933"/>
      <c r="ADV28" s="933"/>
      <c r="ADW28" s="933"/>
      <c r="ADX28" s="933"/>
      <c r="ADY28" s="933"/>
      <c r="ADZ28" s="933"/>
      <c r="AEA28" s="933"/>
      <c r="AEB28" s="933"/>
      <c r="AEC28" s="933"/>
      <c r="AED28" s="933"/>
      <c r="AEE28" s="933"/>
      <c r="AEF28" s="933"/>
      <c r="AEG28" s="933"/>
      <c r="AEH28" s="933"/>
      <c r="AEI28" s="933"/>
      <c r="AEJ28" s="933"/>
      <c r="AEK28" s="933"/>
      <c r="AEL28" s="933"/>
      <c r="AEM28" s="933"/>
      <c r="AEN28" s="933"/>
      <c r="AEO28" s="933"/>
      <c r="AEP28" s="933"/>
      <c r="AEQ28" s="933"/>
      <c r="AER28" s="933"/>
      <c r="AES28" s="933"/>
      <c r="AET28" s="933"/>
      <c r="AEU28" s="933"/>
      <c r="AEV28" s="933"/>
      <c r="AEW28" s="933"/>
      <c r="AEX28" s="933"/>
      <c r="AEY28" s="933"/>
      <c r="AEZ28" s="933"/>
      <c r="AFA28" s="933"/>
      <c r="AFB28" s="933"/>
      <c r="AFC28" s="933"/>
      <c r="AFD28" s="933"/>
      <c r="AFE28" s="933"/>
      <c r="AFF28" s="933"/>
      <c r="AFG28" s="933"/>
      <c r="AFH28" s="933"/>
      <c r="AFI28" s="933"/>
      <c r="AFJ28" s="933"/>
      <c r="AFK28" s="933"/>
      <c r="AFL28" s="933"/>
      <c r="AFM28" s="933"/>
      <c r="AFN28" s="933"/>
      <c r="AFO28" s="933"/>
      <c r="AFP28" s="933"/>
      <c r="AFQ28" s="933"/>
      <c r="AFR28" s="933"/>
      <c r="AFS28" s="933"/>
      <c r="AFT28" s="933"/>
      <c r="AFU28" s="933"/>
      <c r="AFV28" s="933"/>
      <c r="AFW28" s="933"/>
      <c r="AFX28" s="933"/>
      <c r="AFY28" s="933"/>
      <c r="AFZ28" s="933"/>
      <c r="AGA28" s="933"/>
      <c r="AGB28" s="933"/>
      <c r="AGC28" s="933"/>
      <c r="AGD28" s="933"/>
      <c r="AGE28" s="933"/>
      <c r="AGF28" s="933"/>
      <c r="AGG28" s="933"/>
      <c r="AGH28" s="933"/>
      <c r="AGI28" s="933"/>
      <c r="AGJ28" s="933"/>
      <c r="AGK28" s="933"/>
      <c r="AGL28" s="933"/>
      <c r="AGM28" s="933"/>
      <c r="AGN28" s="933"/>
      <c r="AGO28" s="933"/>
      <c r="AGP28" s="933"/>
      <c r="AGQ28" s="933"/>
      <c r="AGR28" s="933"/>
      <c r="AGS28" s="933"/>
      <c r="AGT28" s="933"/>
      <c r="AGU28" s="933"/>
      <c r="AGV28" s="933"/>
      <c r="AGW28" s="933"/>
      <c r="AGX28" s="933"/>
      <c r="AGY28" s="933"/>
      <c r="AGZ28" s="933"/>
      <c r="AHA28" s="933"/>
      <c r="AHB28" s="933"/>
      <c r="AHC28" s="933"/>
      <c r="AHD28" s="933"/>
      <c r="AHE28" s="933"/>
      <c r="AHF28" s="933"/>
      <c r="AHG28" s="933"/>
      <c r="AHH28" s="933"/>
      <c r="AHI28" s="933"/>
      <c r="AHJ28" s="933"/>
      <c r="AHK28" s="933"/>
      <c r="AHL28" s="933"/>
      <c r="AHM28" s="933"/>
      <c r="AHN28" s="933"/>
      <c r="AHO28" s="933"/>
      <c r="AHP28" s="933"/>
      <c r="AHQ28" s="933"/>
      <c r="AHR28" s="933"/>
      <c r="AHS28" s="933"/>
      <c r="AHT28" s="933"/>
      <c r="AHU28" s="933"/>
      <c r="AHV28" s="933"/>
      <c r="AHW28" s="933"/>
      <c r="AHX28" s="933"/>
      <c r="AHY28" s="933"/>
      <c r="AHZ28" s="933"/>
      <c r="AIA28" s="933"/>
      <c r="AIB28" s="933"/>
      <c r="AIC28" s="933"/>
      <c r="AID28" s="933"/>
      <c r="AIE28" s="933"/>
      <c r="AIF28" s="933"/>
      <c r="AIG28" s="933"/>
      <c r="AIH28" s="933"/>
      <c r="AII28" s="933"/>
      <c r="AIJ28" s="933"/>
      <c r="AIK28" s="933"/>
      <c r="AIL28" s="933"/>
      <c r="AIM28" s="933"/>
      <c r="AIN28" s="933"/>
      <c r="AIO28" s="933"/>
      <c r="AIP28" s="933"/>
      <c r="AIQ28" s="933"/>
      <c r="AIR28" s="933"/>
      <c r="AIS28" s="933"/>
      <c r="AIT28" s="933"/>
      <c r="AIU28" s="933"/>
      <c r="AIV28" s="933"/>
      <c r="AIW28" s="933"/>
      <c r="AIX28" s="933"/>
      <c r="AIY28" s="933"/>
      <c r="AIZ28" s="933"/>
      <c r="AJA28" s="933"/>
      <c r="AJB28" s="933"/>
      <c r="AJC28" s="933"/>
      <c r="AJD28" s="933"/>
      <c r="AJE28" s="933"/>
      <c r="AJF28" s="933"/>
      <c r="AJG28" s="933"/>
      <c r="AJH28" s="933"/>
      <c r="AJI28" s="933"/>
      <c r="AJJ28" s="933"/>
      <c r="AJK28" s="933"/>
      <c r="AJL28" s="933"/>
      <c r="AJM28" s="933"/>
      <c r="AJN28" s="933"/>
      <c r="AJO28" s="933"/>
      <c r="AJP28" s="933"/>
      <c r="AJQ28" s="933"/>
      <c r="AJR28" s="933"/>
      <c r="AJS28" s="933"/>
      <c r="AJT28" s="933"/>
      <c r="AJU28" s="933"/>
      <c r="AJV28" s="933"/>
      <c r="AJW28" s="933"/>
      <c r="AJX28" s="933"/>
      <c r="AJY28" s="933"/>
      <c r="AJZ28" s="933"/>
      <c r="AKA28" s="933"/>
      <c r="AKB28" s="933"/>
      <c r="AKC28" s="933"/>
      <c r="AKD28" s="933"/>
      <c r="AKE28" s="933"/>
      <c r="AKF28" s="933"/>
      <c r="AKG28" s="933"/>
      <c r="AKH28" s="933"/>
      <c r="AKI28" s="933"/>
      <c r="AKJ28" s="933"/>
      <c r="AKK28" s="933"/>
      <c r="AKL28" s="933"/>
      <c r="AKM28" s="933"/>
      <c r="AKN28" s="933"/>
      <c r="AKO28" s="933"/>
      <c r="AKP28" s="933"/>
      <c r="AKQ28" s="933"/>
      <c r="AKR28" s="933"/>
      <c r="AKS28" s="933"/>
      <c r="AKT28" s="933"/>
      <c r="AKU28" s="933"/>
      <c r="AKV28" s="933"/>
      <c r="AKW28" s="933"/>
      <c r="AKX28" s="933"/>
      <c r="AKY28" s="933"/>
      <c r="AKZ28" s="933"/>
      <c r="ALA28" s="933"/>
      <c r="ALB28" s="933"/>
      <c r="ALC28" s="933"/>
      <c r="ALD28" s="933"/>
      <c r="ALE28" s="933"/>
      <c r="ALF28" s="933"/>
      <c r="ALG28" s="933"/>
      <c r="ALH28" s="933"/>
      <c r="ALI28" s="933"/>
      <c r="ALJ28" s="933"/>
      <c r="ALK28" s="933"/>
      <c r="ALL28" s="933"/>
      <c r="ALM28" s="933"/>
      <c r="ALN28" s="933"/>
      <c r="ALO28" s="933"/>
      <c r="ALP28" s="933"/>
      <c r="ALQ28" s="933"/>
      <c r="ALR28" s="933"/>
      <c r="ALS28" s="933"/>
      <c r="ALT28" s="933"/>
      <c r="ALU28" s="933"/>
      <c r="ALV28" s="933"/>
      <c r="ALW28" s="933"/>
      <c r="ALX28" s="933"/>
      <c r="ALY28" s="933"/>
      <c r="ALZ28" s="933"/>
      <c r="AMA28" s="933"/>
      <c r="AMB28" s="933"/>
      <c r="AMC28" s="933"/>
      <c r="AMD28" s="933"/>
      <c r="AME28" s="933"/>
      <c r="AMF28" s="933"/>
      <c r="AMG28" s="933"/>
      <c r="AMH28" s="933"/>
      <c r="AMI28" s="933"/>
      <c r="AMJ28" s="933"/>
      <c r="AMK28" s="933"/>
      <c r="AML28" s="933"/>
      <c r="AMM28" s="933"/>
      <c r="AMN28" s="933"/>
      <c r="AMO28" s="933"/>
      <c r="AMP28" s="933"/>
      <c r="AMQ28" s="933"/>
      <c r="AMR28" s="933"/>
      <c r="AMS28" s="933"/>
      <c r="AMT28" s="933"/>
      <c r="AMU28" s="933"/>
      <c r="AMV28" s="933"/>
      <c r="AMW28" s="933"/>
      <c r="AMX28" s="933"/>
      <c r="AMY28" s="933"/>
      <c r="AMZ28" s="933"/>
      <c r="ANA28" s="933"/>
      <c r="ANB28" s="933"/>
      <c r="ANC28" s="933"/>
      <c r="AND28" s="933"/>
      <c r="ANE28" s="933"/>
      <c r="ANF28" s="933"/>
      <c r="ANG28" s="933"/>
      <c r="ANH28" s="933"/>
      <c r="ANI28" s="933"/>
      <c r="ANJ28" s="933"/>
      <c r="ANK28" s="933"/>
      <c r="ANL28" s="933"/>
      <c r="ANM28" s="933"/>
      <c r="ANN28" s="933"/>
      <c r="ANO28" s="933"/>
      <c r="ANP28" s="933"/>
      <c r="ANQ28" s="933"/>
      <c r="ANR28" s="933"/>
      <c r="ANS28" s="933"/>
      <c r="ANT28" s="933"/>
      <c r="ANU28" s="933"/>
      <c r="ANV28" s="933"/>
      <c r="ANW28" s="933"/>
      <c r="ANX28" s="933"/>
      <c r="ANY28" s="933"/>
      <c r="ANZ28" s="933"/>
      <c r="AOA28" s="933"/>
      <c r="AOB28" s="933"/>
      <c r="AOC28" s="933"/>
      <c r="AOD28" s="933"/>
      <c r="AOE28" s="933"/>
      <c r="AOF28" s="933"/>
      <c r="AOG28" s="933"/>
      <c r="AOH28" s="933"/>
      <c r="AOI28" s="933"/>
      <c r="AOJ28" s="933"/>
      <c r="AOK28" s="933"/>
      <c r="AOL28" s="933"/>
      <c r="AOM28" s="933"/>
      <c r="AON28" s="933"/>
      <c r="AOO28" s="933"/>
      <c r="AOP28" s="933"/>
      <c r="AOQ28" s="933"/>
      <c r="AOR28" s="933"/>
      <c r="AOS28" s="933"/>
      <c r="AOT28" s="933"/>
      <c r="AOU28" s="933"/>
      <c r="AOV28" s="933"/>
      <c r="AOW28" s="933"/>
      <c r="AOX28" s="933"/>
      <c r="AOY28" s="933"/>
      <c r="AOZ28" s="933"/>
      <c r="APA28" s="933"/>
      <c r="APB28" s="933"/>
      <c r="APC28" s="933"/>
      <c r="APD28" s="933"/>
      <c r="APE28" s="933"/>
      <c r="APF28" s="933"/>
      <c r="APG28" s="933"/>
      <c r="APH28" s="933"/>
      <c r="API28" s="933"/>
      <c r="APJ28" s="933"/>
      <c r="APK28" s="933"/>
      <c r="APL28" s="933"/>
      <c r="APM28" s="933"/>
      <c r="APN28" s="933"/>
      <c r="APO28" s="933"/>
      <c r="APP28" s="933"/>
      <c r="APQ28" s="933"/>
      <c r="APR28" s="933"/>
      <c r="APS28" s="933"/>
      <c r="APT28" s="933"/>
      <c r="APU28" s="933"/>
      <c r="APV28" s="933"/>
      <c r="APW28" s="933"/>
      <c r="APX28" s="933"/>
      <c r="APY28" s="933"/>
      <c r="APZ28" s="933"/>
      <c r="AQA28" s="933"/>
      <c r="AQB28" s="933"/>
      <c r="AQC28" s="933"/>
      <c r="AQD28" s="933"/>
      <c r="AQE28" s="933"/>
      <c r="AQF28" s="933"/>
      <c r="AQG28" s="933"/>
      <c r="AQH28" s="933"/>
      <c r="AQI28" s="933"/>
      <c r="AQJ28" s="933"/>
      <c r="AQK28" s="933"/>
      <c r="AQL28" s="933"/>
      <c r="AQM28" s="933"/>
      <c r="AQN28" s="933"/>
      <c r="AQO28" s="933"/>
      <c r="AQP28" s="933"/>
      <c r="AQQ28" s="933"/>
      <c r="AQR28" s="933"/>
      <c r="AQS28" s="933"/>
      <c r="AQT28" s="933"/>
      <c r="AQU28" s="933"/>
      <c r="AQV28" s="933"/>
      <c r="AQW28" s="933"/>
      <c r="AQX28" s="933"/>
      <c r="AQY28" s="933"/>
      <c r="AQZ28" s="933"/>
      <c r="ARA28" s="933"/>
      <c r="ARB28" s="933"/>
      <c r="ARC28" s="933"/>
      <c r="ARD28" s="933"/>
      <c r="ARE28" s="933"/>
      <c r="ARF28" s="933"/>
      <c r="ARG28" s="933"/>
      <c r="ARH28" s="933"/>
      <c r="ARI28" s="933"/>
      <c r="ARJ28" s="933"/>
      <c r="ARK28" s="933"/>
      <c r="ARL28" s="933"/>
      <c r="ARM28" s="933"/>
      <c r="ARN28" s="933"/>
      <c r="ARO28" s="933"/>
      <c r="ARP28" s="933"/>
      <c r="ARQ28" s="933"/>
      <c r="ARR28" s="933"/>
      <c r="ARS28" s="933"/>
      <c r="ART28" s="933"/>
      <c r="ARU28" s="933"/>
      <c r="ARV28" s="933"/>
      <c r="ARW28" s="933"/>
      <c r="ARX28" s="933"/>
      <c r="ARY28" s="933"/>
      <c r="ARZ28" s="933"/>
      <c r="ASA28" s="933"/>
      <c r="ASB28" s="933"/>
      <c r="ASC28" s="933"/>
      <c r="ASD28" s="933"/>
      <c r="ASE28" s="933"/>
      <c r="ASF28" s="933"/>
      <c r="ASG28" s="933"/>
      <c r="ASH28" s="933"/>
      <c r="ASI28" s="933"/>
      <c r="ASJ28" s="933"/>
      <c r="ASK28" s="933"/>
      <c r="ASL28" s="933"/>
      <c r="ASM28" s="933"/>
      <c r="ASN28" s="933"/>
      <c r="ASO28" s="933"/>
      <c r="ASP28" s="933"/>
      <c r="ASQ28" s="933"/>
      <c r="ASR28" s="933"/>
      <c r="ASS28" s="933"/>
      <c r="AST28" s="933"/>
      <c r="ASU28" s="933"/>
      <c r="ASV28" s="933"/>
      <c r="ASW28" s="933"/>
      <c r="ASX28" s="933"/>
      <c r="ASY28" s="933"/>
      <c r="ASZ28" s="933"/>
      <c r="ATA28" s="933"/>
      <c r="ATB28" s="933"/>
      <c r="ATC28" s="933"/>
      <c r="ATD28" s="933"/>
      <c r="ATE28" s="933"/>
      <c r="ATF28" s="933"/>
      <c r="ATG28" s="933"/>
      <c r="ATH28" s="933"/>
      <c r="ATI28" s="933"/>
      <c r="ATJ28" s="933"/>
      <c r="ATK28" s="933"/>
      <c r="ATL28" s="933"/>
      <c r="ATM28" s="933"/>
      <c r="ATN28" s="933"/>
      <c r="ATO28" s="933"/>
      <c r="ATP28" s="933"/>
      <c r="ATQ28" s="933"/>
      <c r="ATR28" s="933"/>
      <c r="ATS28" s="933"/>
      <c r="ATT28" s="933"/>
      <c r="ATU28" s="933"/>
      <c r="ATV28" s="933"/>
      <c r="ATW28" s="933"/>
      <c r="ATX28" s="933"/>
      <c r="ATY28" s="933"/>
      <c r="ATZ28" s="933"/>
      <c r="AUA28" s="933"/>
      <c r="AUB28" s="933"/>
      <c r="AUC28" s="933"/>
      <c r="AUD28" s="933"/>
      <c r="AUE28" s="933"/>
      <c r="AUF28" s="933"/>
      <c r="AUG28" s="933"/>
      <c r="AUH28" s="933"/>
      <c r="AUI28" s="933"/>
      <c r="AUJ28" s="933"/>
      <c r="AUK28" s="933"/>
      <c r="AUL28" s="933"/>
      <c r="AUM28" s="933"/>
      <c r="AUN28" s="933"/>
      <c r="AUO28" s="933"/>
      <c r="AUP28" s="933"/>
      <c r="AUQ28" s="933"/>
      <c r="AUR28" s="933"/>
      <c r="AUS28" s="933"/>
      <c r="AUT28" s="933"/>
      <c r="AUU28" s="933"/>
      <c r="AUV28" s="933"/>
      <c r="AUW28" s="933"/>
      <c r="AUX28" s="933"/>
      <c r="AUY28" s="933"/>
      <c r="AUZ28" s="933"/>
      <c r="AVA28" s="933"/>
      <c r="AVB28" s="933"/>
      <c r="AVC28" s="933"/>
      <c r="AVD28" s="933"/>
      <c r="AVE28" s="933"/>
      <c r="AVF28" s="933"/>
      <c r="AVG28" s="933"/>
      <c r="AVH28" s="933"/>
      <c r="AVI28" s="933"/>
      <c r="AVJ28" s="933"/>
      <c r="AVK28" s="933"/>
      <c r="AVL28" s="933"/>
      <c r="AVM28" s="933"/>
      <c r="AVN28" s="933"/>
      <c r="AVO28" s="933"/>
      <c r="AVP28" s="933"/>
      <c r="AVQ28" s="933"/>
      <c r="AVR28" s="933"/>
      <c r="AVS28" s="933"/>
      <c r="AVT28" s="933"/>
      <c r="AVU28" s="933"/>
      <c r="AVV28" s="933"/>
      <c r="AVW28" s="933"/>
      <c r="AVX28" s="933"/>
      <c r="AVY28" s="933"/>
      <c r="AVZ28" s="933"/>
      <c r="AWA28" s="933"/>
      <c r="AWB28" s="933"/>
      <c r="AWC28" s="933"/>
      <c r="AWD28" s="933"/>
      <c r="AWE28" s="933"/>
      <c r="AWF28" s="933"/>
      <c r="AWG28" s="933"/>
      <c r="AWH28" s="933"/>
      <c r="AWI28" s="933"/>
      <c r="AWJ28" s="933"/>
      <c r="AWK28" s="933"/>
      <c r="AWL28" s="933"/>
      <c r="AWM28" s="933"/>
      <c r="AWN28" s="933"/>
      <c r="AWO28" s="933"/>
      <c r="AWP28" s="933"/>
      <c r="AWQ28" s="933"/>
      <c r="AWR28" s="933"/>
      <c r="AWS28" s="933"/>
      <c r="AWT28" s="933"/>
      <c r="AWU28" s="933"/>
      <c r="AWV28" s="933"/>
      <c r="AWW28" s="933"/>
      <c r="AWX28" s="933"/>
      <c r="AWY28" s="933"/>
      <c r="AWZ28" s="933"/>
      <c r="AXA28" s="933"/>
      <c r="AXB28" s="933"/>
      <c r="AXC28" s="933"/>
      <c r="AXD28" s="933"/>
      <c r="AXE28" s="933"/>
      <c r="AXF28" s="933"/>
      <c r="AXG28" s="933"/>
      <c r="AXH28" s="933"/>
      <c r="AXI28" s="933"/>
      <c r="AXJ28" s="933"/>
      <c r="AXK28" s="933"/>
      <c r="AXL28" s="933"/>
      <c r="AXM28" s="933"/>
      <c r="AXN28" s="933"/>
      <c r="AXO28" s="933"/>
      <c r="AXP28" s="933"/>
      <c r="AXQ28" s="933"/>
      <c r="AXR28" s="933"/>
      <c r="AXS28" s="933"/>
      <c r="AXT28" s="933"/>
      <c r="AXU28" s="933"/>
      <c r="AXV28" s="933"/>
      <c r="AXW28" s="933"/>
      <c r="AXX28" s="933"/>
      <c r="AXY28" s="933"/>
      <c r="AXZ28" s="933"/>
      <c r="AYA28" s="933"/>
      <c r="AYB28" s="933"/>
      <c r="AYC28" s="933"/>
      <c r="AYD28" s="933"/>
      <c r="AYE28" s="933"/>
      <c r="AYF28" s="933"/>
      <c r="AYG28" s="933"/>
      <c r="AYH28" s="933"/>
      <c r="AYI28" s="933"/>
      <c r="AYJ28" s="933"/>
      <c r="AYK28" s="933"/>
      <c r="AYL28" s="933"/>
      <c r="AYM28" s="933"/>
      <c r="AYN28" s="933"/>
      <c r="AYO28" s="933"/>
      <c r="AYP28" s="933"/>
      <c r="AYQ28" s="933"/>
      <c r="AYR28" s="933"/>
      <c r="AYS28" s="933"/>
      <c r="AYT28" s="933"/>
      <c r="AYU28" s="933"/>
      <c r="AYV28" s="933"/>
      <c r="AYW28" s="933"/>
      <c r="AYX28" s="933"/>
      <c r="AYY28" s="933"/>
      <c r="AYZ28" s="933"/>
      <c r="AZA28" s="933"/>
      <c r="AZB28" s="933"/>
      <c r="AZC28" s="933"/>
      <c r="AZD28" s="933"/>
      <c r="AZE28" s="933"/>
      <c r="AZF28" s="933"/>
      <c r="AZG28" s="933"/>
      <c r="AZH28" s="933"/>
      <c r="AZI28" s="933"/>
      <c r="AZJ28" s="933"/>
      <c r="AZK28" s="933"/>
      <c r="AZL28" s="933"/>
      <c r="AZM28" s="933"/>
      <c r="AZN28" s="933"/>
      <c r="AZO28" s="933"/>
      <c r="AZP28" s="933"/>
      <c r="AZQ28" s="933"/>
      <c r="AZR28" s="933"/>
      <c r="AZS28" s="933"/>
      <c r="AZT28" s="933"/>
      <c r="AZU28" s="933"/>
      <c r="AZV28" s="933"/>
      <c r="AZW28" s="933"/>
      <c r="AZX28" s="933"/>
      <c r="AZY28" s="933"/>
      <c r="AZZ28" s="933"/>
      <c r="BAA28" s="933"/>
      <c r="BAB28" s="933"/>
      <c r="BAC28" s="933"/>
      <c r="BAD28" s="933"/>
      <c r="BAE28" s="933"/>
      <c r="BAF28" s="933"/>
      <c r="BAG28" s="933"/>
      <c r="BAH28" s="933"/>
      <c r="BAI28" s="933"/>
      <c r="BAJ28" s="933"/>
      <c r="BAK28" s="933"/>
      <c r="BAL28" s="933"/>
      <c r="BAM28" s="933"/>
      <c r="BAN28" s="933"/>
      <c r="BAO28" s="933"/>
      <c r="BAP28" s="933"/>
      <c r="BAQ28" s="933"/>
      <c r="BAR28" s="933"/>
      <c r="BAS28" s="933"/>
      <c r="BAT28" s="933"/>
      <c r="BAU28" s="933"/>
      <c r="BAV28" s="933"/>
      <c r="BAW28" s="933"/>
      <c r="BAX28" s="933"/>
      <c r="BAY28" s="933"/>
      <c r="BAZ28" s="933"/>
      <c r="BBA28" s="933"/>
      <c r="BBB28" s="933"/>
      <c r="BBC28" s="933"/>
      <c r="BBD28" s="933"/>
      <c r="BBE28" s="933"/>
      <c r="BBF28" s="933"/>
      <c r="BBG28" s="933"/>
      <c r="BBH28" s="933"/>
      <c r="BBI28" s="933"/>
      <c r="BBJ28" s="933"/>
      <c r="BBK28" s="933"/>
      <c r="BBL28" s="933"/>
      <c r="BBM28" s="933"/>
      <c r="BBN28" s="933"/>
      <c r="BBO28" s="933"/>
      <c r="BBP28" s="933"/>
      <c r="BBQ28" s="933"/>
      <c r="BBR28" s="933"/>
      <c r="BBS28" s="933"/>
      <c r="BBT28" s="933"/>
      <c r="BBU28" s="933"/>
      <c r="BBV28" s="933"/>
      <c r="BBW28" s="933"/>
      <c r="BBX28" s="933"/>
      <c r="BBY28" s="933"/>
      <c r="BBZ28" s="933"/>
      <c r="BCA28" s="933"/>
      <c r="BCB28" s="933"/>
      <c r="BCC28" s="933"/>
      <c r="BCD28" s="933"/>
      <c r="BCE28" s="933"/>
      <c r="BCF28" s="933"/>
      <c r="BCG28" s="933"/>
      <c r="BCH28" s="933"/>
      <c r="BCI28" s="933"/>
      <c r="BCJ28" s="933"/>
      <c r="BCK28" s="933"/>
      <c r="BCL28" s="933"/>
      <c r="BCM28" s="933"/>
      <c r="BCN28" s="933"/>
      <c r="BCO28" s="933"/>
      <c r="BCP28" s="933"/>
      <c r="BCQ28" s="933"/>
      <c r="BCR28" s="933"/>
      <c r="BCS28" s="933"/>
      <c r="BCT28" s="933"/>
      <c r="BCU28" s="933"/>
      <c r="BCV28" s="933"/>
      <c r="BCW28" s="933"/>
      <c r="BCX28" s="933"/>
      <c r="BCY28" s="933"/>
      <c r="BCZ28" s="933"/>
      <c r="BDA28" s="933"/>
      <c r="BDB28" s="933"/>
      <c r="BDC28" s="933"/>
      <c r="BDD28" s="933"/>
      <c r="BDE28" s="933"/>
      <c r="BDF28" s="933"/>
      <c r="BDG28" s="933"/>
      <c r="BDH28" s="933"/>
      <c r="BDI28" s="933"/>
      <c r="BDJ28" s="933"/>
      <c r="BDK28" s="933"/>
      <c r="BDL28" s="933"/>
      <c r="BDM28" s="933"/>
      <c r="BDN28" s="933"/>
      <c r="BDO28" s="933"/>
      <c r="BDP28" s="933"/>
      <c r="BDQ28" s="933"/>
      <c r="BDR28" s="933"/>
      <c r="BDS28" s="933"/>
      <c r="BDT28" s="933"/>
      <c r="BDU28" s="933"/>
      <c r="BDV28" s="933"/>
      <c r="BDW28" s="933"/>
      <c r="BDX28" s="933"/>
      <c r="BDY28" s="933"/>
      <c r="BDZ28" s="933"/>
      <c r="BEA28" s="933"/>
      <c r="BEB28" s="933"/>
      <c r="BEC28" s="933"/>
      <c r="BED28" s="933"/>
      <c r="BEE28" s="933"/>
      <c r="BEF28" s="933"/>
      <c r="BEG28" s="933"/>
      <c r="BEH28" s="933"/>
      <c r="BEI28" s="933"/>
      <c r="BEJ28" s="933"/>
      <c r="BEK28" s="933"/>
      <c r="BEL28" s="933"/>
      <c r="BEM28" s="933"/>
      <c r="BEN28" s="933"/>
      <c r="BEO28" s="933"/>
      <c r="BEP28" s="933"/>
      <c r="BEQ28" s="933"/>
      <c r="BER28" s="933"/>
      <c r="BES28" s="933"/>
      <c r="BET28" s="933"/>
      <c r="BEU28" s="933"/>
      <c r="BEV28" s="933"/>
      <c r="BEW28" s="933"/>
      <c r="BEX28" s="933"/>
      <c r="BEY28" s="933"/>
      <c r="BEZ28" s="933"/>
      <c r="BFA28" s="933"/>
      <c r="BFB28" s="933"/>
      <c r="BFC28" s="933"/>
      <c r="BFD28" s="933"/>
      <c r="BFE28" s="933"/>
      <c r="BFF28" s="933"/>
      <c r="BFG28" s="933"/>
      <c r="BFH28" s="933"/>
      <c r="BFI28" s="933"/>
      <c r="BFJ28" s="933"/>
      <c r="BFK28" s="933"/>
      <c r="BFL28" s="933"/>
      <c r="BFM28" s="933"/>
      <c r="BFN28" s="933"/>
      <c r="BFO28" s="933"/>
      <c r="BFP28" s="933"/>
      <c r="BFQ28" s="933"/>
      <c r="BFR28" s="933"/>
      <c r="BFS28" s="933"/>
      <c r="BFT28" s="933"/>
      <c r="BFU28" s="933"/>
      <c r="BFV28" s="933"/>
      <c r="BFW28" s="933"/>
      <c r="BFX28" s="933"/>
      <c r="BFY28" s="933"/>
      <c r="BFZ28" s="933"/>
      <c r="BGA28" s="933"/>
      <c r="BGB28" s="933"/>
      <c r="BGC28" s="933"/>
      <c r="BGD28" s="933"/>
      <c r="BGE28" s="933"/>
      <c r="BGF28" s="933"/>
      <c r="BGG28" s="933"/>
      <c r="BGH28" s="933"/>
      <c r="BGI28" s="933"/>
      <c r="BGJ28" s="933"/>
      <c r="BGK28" s="933"/>
      <c r="BGL28" s="933"/>
      <c r="BGM28" s="933"/>
      <c r="BGN28" s="933"/>
      <c r="BGO28" s="933"/>
      <c r="BGP28" s="933"/>
      <c r="BGQ28" s="933"/>
      <c r="BGR28" s="933"/>
      <c r="BGS28" s="933"/>
      <c r="BGT28" s="933"/>
      <c r="BGU28" s="933"/>
      <c r="BGV28" s="933"/>
      <c r="BGW28" s="933"/>
      <c r="BGX28" s="933"/>
      <c r="BGY28" s="933"/>
      <c r="BGZ28" s="933"/>
      <c r="BHA28" s="933"/>
      <c r="BHB28" s="933"/>
      <c r="BHC28" s="933"/>
      <c r="BHD28" s="682"/>
      <c r="BHE28" s="682"/>
      <c r="BHF28" s="682"/>
      <c r="BHG28" s="682"/>
      <c r="BHH28" s="682"/>
      <c r="BHI28" s="682"/>
      <c r="BHJ28" s="682"/>
      <c r="BHK28" s="682"/>
      <c r="BHL28" s="682"/>
      <c r="BHM28" s="682"/>
      <c r="BHN28" s="682"/>
      <c r="BHO28" s="682"/>
      <c r="BHP28" s="682"/>
      <c r="BHQ28" s="682"/>
      <c r="BHR28" s="682"/>
      <c r="BHS28" s="682"/>
      <c r="BHT28" s="682"/>
      <c r="BHU28" s="682"/>
      <c r="BHV28" s="682"/>
      <c r="BHW28" s="682"/>
      <c r="BHX28" s="682"/>
      <c r="BHY28" s="682"/>
      <c r="BHZ28" s="682"/>
      <c r="BIA28" s="682"/>
      <c r="BIB28" s="682"/>
      <c r="BIC28" s="682"/>
      <c r="BID28" s="682"/>
      <c r="BIE28" s="682"/>
      <c r="BIF28" s="682"/>
      <c r="BIG28" s="682"/>
      <c r="BIH28" s="682"/>
      <c r="BII28" s="682"/>
      <c r="BIJ28" s="682"/>
      <c r="BIK28" s="682"/>
      <c r="BIL28" s="682"/>
      <c r="BIM28" s="682"/>
      <c r="BIN28" s="682"/>
      <c r="BIO28" s="682"/>
      <c r="BIP28" s="682"/>
      <c r="BIQ28" s="682"/>
      <c r="BIR28" s="682"/>
      <c r="BIS28" s="682"/>
      <c r="BIT28" s="682"/>
      <c r="BIU28" s="682"/>
      <c r="BIV28" s="682"/>
      <c r="BIW28" s="682"/>
      <c r="BIX28" s="682"/>
      <c r="BIY28" s="682"/>
      <c r="BIZ28" s="682"/>
      <c r="BJA28" s="682"/>
      <c r="BJB28" s="682"/>
      <c r="BJC28" s="682"/>
      <c r="BJD28" s="682"/>
      <c r="BJE28" s="682"/>
      <c r="BJF28" s="682"/>
      <c r="BJG28" s="682"/>
      <c r="BJH28" s="682"/>
      <c r="BJI28" s="682"/>
      <c r="BJJ28" s="682"/>
      <c r="BJK28" s="682"/>
      <c r="BJL28" s="682"/>
    </row>
    <row r="29" spans="1:2357" s="331" customFormat="1" ht="18.75" customHeight="1">
      <c r="A29" s="634"/>
      <c r="B29" s="634"/>
      <c r="C29" s="332"/>
      <c r="D29" s="434"/>
      <c r="E29" s="434"/>
      <c r="F29" s="434"/>
      <c r="G29" s="434"/>
      <c r="H29" s="434"/>
      <c r="I29" s="434"/>
      <c r="J29" s="434"/>
      <c r="K29" s="434"/>
      <c r="L29" s="434"/>
      <c r="M29" s="434"/>
      <c r="N29" s="434"/>
      <c r="O29" s="434"/>
      <c r="P29" s="434"/>
      <c r="Q29" s="434"/>
      <c r="R29" s="434"/>
      <c r="S29" s="434"/>
      <c r="T29" s="434"/>
      <c r="U29" s="434"/>
      <c r="V29" s="434"/>
      <c r="W29" s="434"/>
      <c r="X29" s="434"/>
      <c r="Y29" s="434"/>
      <c r="Z29" s="434"/>
      <c r="AA29" s="434"/>
      <c r="AB29" s="434"/>
      <c r="AC29" s="434"/>
      <c r="AD29" s="434"/>
      <c r="AE29" s="434"/>
      <c r="AF29" s="434"/>
      <c r="AG29" s="434"/>
      <c r="AH29" s="434"/>
      <c r="AI29" s="434"/>
      <c r="AJ29" s="434"/>
      <c r="AK29" s="434"/>
      <c r="AL29" s="434"/>
      <c r="AM29" s="434"/>
      <c r="AN29" s="434"/>
      <c r="AO29" s="434"/>
      <c r="AP29" s="434"/>
      <c r="AQ29" s="434"/>
      <c r="AR29" s="434"/>
      <c r="AS29" s="434"/>
      <c r="AT29" s="434"/>
      <c r="AU29" s="434"/>
      <c r="AV29" s="434"/>
      <c r="AW29" s="434"/>
      <c r="AX29" s="434"/>
      <c r="AY29" s="434"/>
      <c r="AZ29" s="434"/>
      <c r="BA29" s="434"/>
      <c r="BB29" s="434"/>
      <c r="BC29" s="434"/>
      <c r="BD29" s="434"/>
      <c r="BE29" s="434"/>
      <c r="BF29" s="434"/>
      <c r="BG29" s="434"/>
      <c r="BH29" s="434"/>
      <c r="BI29" s="434"/>
      <c r="BJ29" s="434"/>
      <c r="BK29" s="434"/>
      <c r="BL29" s="434"/>
      <c r="BM29" s="434"/>
      <c r="BN29" s="434"/>
      <c r="BO29" s="434"/>
      <c r="BP29" s="434"/>
      <c r="BQ29" s="434"/>
      <c r="BR29" s="434"/>
      <c r="BS29" s="434"/>
      <c r="BT29" s="434"/>
      <c r="BU29" s="434"/>
      <c r="BV29" s="434"/>
      <c r="BW29" s="434"/>
      <c r="BX29" s="434"/>
      <c r="BY29" s="434"/>
      <c r="BZ29" s="434"/>
      <c r="CA29" s="434"/>
      <c r="CB29" s="434"/>
      <c r="CC29" s="434"/>
      <c r="CD29" s="434"/>
      <c r="CE29" s="434"/>
      <c r="CF29" s="434"/>
      <c r="CG29" s="434"/>
      <c r="CH29" s="434"/>
      <c r="CI29" s="434"/>
      <c r="CJ29" s="434"/>
      <c r="CK29" s="434"/>
      <c r="CL29" s="434"/>
      <c r="CM29" s="434"/>
      <c r="CN29" s="434"/>
      <c r="CO29" s="434"/>
      <c r="CP29" s="434"/>
      <c r="CQ29" s="434"/>
      <c r="CR29" s="434"/>
      <c r="CS29" s="434"/>
      <c r="CT29" s="434"/>
      <c r="CU29" s="434"/>
      <c r="CV29" s="434"/>
      <c r="CW29" s="434"/>
      <c r="CX29" s="434"/>
      <c r="CY29" s="434"/>
      <c r="CZ29" s="434"/>
      <c r="DA29" s="434"/>
      <c r="DB29" s="434"/>
      <c r="DC29" s="434"/>
      <c r="DD29" s="434"/>
      <c r="DE29" s="434"/>
      <c r="DF29" s="434"/>
      <c r="DG29" s="434"/>
      <c r="DH29" s="434"/>
      <c r="DI29" s="434"/>
      <c r="DJ29" s="434"/>
      <c r="DK29" s="434"/>
      <c r="DL29" s="434"/>
      <c r="DM29" s="434"/>
      <c r="DN29" s="434"/>
      <c r="DO29" s="434"/>
      <c r="DP29" s="434"/>
      <c r="DQ29" s="434"/>
      <c r="DR29" s="434"/>
      <c r="DS29" s="434"/>
      <c r="DT29" s="434"/>
      <c r="DU29" s="434"/>
      <c r="DV29" s="434"/>
      <c r="DW29" s="434"/>
      <c r="DX29" s="434"/>
      <c r="DY29" s="434"/>
      <c r="DZ29" s="434"/>
      <c r="EA29" s="434"/>
      <c r="EB29" s="434"/>
      <c r="EC29" s="434"/>
      <c r="ED29" s="434"/>
      <c r="EE29" s="434"/>
      <c r="EF29" s="434"/>
      <c r="EG29" s="434"/>
      <c r="EH29" s="434"/>
      <c r="EI29" s="434"/>
      <c r="EJ29" s="434"/>
      <c r="EK29" s="434"/>
      <c r="EL29" s="434"/>
      <c r="EM29" s="434"/>
      <c r="EN29" s="434"/>
      <c r="EO29" s="434"/>
      <c r="EP29" s="434"/>
      <c r="EQ29" s="434"/>
      <c r="ER29" s="434"/>
      <c r="ES29" s="434"/>
      <c r="ET29" s="434"/>
      <c r="EU29" s="434"/>
      <c r="EV29" s="434"/>
      <c r="EW29" s="434"/>
      <c r="EX29" s="434"/>
      <c r="EY29" s="434"/>
      <c r="EZ29" s="434"/>
      <c r="FA29" s="434"/>
      <c r="FB29" s="434"/>
      <c r="FC29" s="434"/>
      <c r="FD29" s="434"/>
      <c r="FE29" s="434"/>
      <c r="FF29" s="434"/>
      <c r="FG29" s="434"/>
      <c r="FH29" s="434"/>
      <c r="FI29" s="434"/>
      <c r="FJ29" s="434"/>
      <c r="FK29" s="434"/>
      <c r="FL29" s="434"/>
      <c r="FM29" s="434"/>
      <c r="FN29" s="434"/>
      <c r="FO29" s="434"/>
      <c r="FP29" s="434"/>
      <c r="FQ29" s="434"/>
      <c r="FR29" s="434"/>
      <c r="FS29" s="434"/>
      <c r="FT29" s="434"/>
      <c r="FU29" s="434"/>
      <c r="FV29" s="434"/>
      <c r="FW29" s="434"/>
      <c r="FX29" s="434"/>
      <c r="FY29" s="434"/>
      <c r="FZ29" s="434"/>
      <c r="GA29" s="434"/>
      <c r="GB29" s="434"/>
      <c r="GC29" s="434"/>
      <c r="GD29" s="434"/>
      <c r="GE29" s="434"/>
      <c r="GF29" s="434"/>
      <c r="GG29" s="434"/>
      <c r="GH29" s="434"/>
      <c r="GI29" s="434"/>
      <c r="GJ29" s="434"/>
      <c r="GK29" s="434"/>
      <c r="GL29" s="434"/>
      <c r="GM29" s="434"/>
      <c r="GN29" s="434"/>
      <c r="GO29" s="434"/>
      <c r="GP29" s="434"/>
      <c r="GQ29" s="434"/>
      <c r="GR29" s="434"/>
      <c r="GS29" s="434"/>
      <c r="GT29" s="434"/>
      <c r="GU29" s="434"/>
      <c r="GV29" s="434"/>
      <c r="GW29" s="434"/>
      <c r="GX29" s="434"/>
      <c r="GY29" s="434"/>
      <c r="GZ29" s="434"/>
      <c r="HA29" s="434"/>
      <c r="HB29" s="434"/>
      <c r="HC29" s="434"/>
      <c r="HD29" s="434"/>
      <c r="HE29" s="434"/>
      <c r="HF29" s="434"/>
      <c r="HG29" s="434"/>
      <c r="HH29" s="434"/>
      <c r="HI29" s="434"/>
      <c r="HJ29" s="434"/>
      <c r="HK29" s="434"/>
      <c r="HL29" s="434"/>
      <c r="HM29" s="434"/>
      <c r="HN29" s="434"/>
      <c r="HO29" s="434"/>
      <c r="HP29" s="434"/>
      <c r="HQ29" s="434"/>
      <c r="HR29" s="434"/>
      <c r="HS29" s="434"/>
      <c r="HT29" s="434"/>
      <c r="HU29" s="434"/>
      <c r="HV29" s="434"/>
      <c r="HW29" s="434"/>
      <c r="HX29" s="434"/>
      <c r="HY29" s="434"/>
      <c r="HZ29" s="434"/>
      <c r="IA29" s="434"/>
      <c r="IB29" s="434"/>
      <c r="IC29" s="434"/>
      <c r="ID29" s="434"/>
      <c r="IE29" s="434"/>
      <c r="IF29" s="434"/>
      <c r="IG29" s="434"/>
      <c r="IH29" s="434"/>
      <c r="II29" s="434"/>
      <c r="IJ29" s="434"/>
      <c r="IK29" s="434"/>
      <c r="IL29" s="434"/>
      <c r="IM29" s="434"/>
      <c r="IN29" s="434"/>
      <c r="IO29" s="434"/>
      <c r="IP29" s="434"/>
      <c r="IQ29" s="434"/>
      <c r="IR29" s="434"/>
      <c r="IS29" s="434"/>
      <c r="IT29" s="434"/>
      <c r="IU29" s="434"/>
      <c r="IV29" s="434"/>
      <c r="IW29" s="434"/>
      <c r="IX29" s="434"/>
      <c r="IY29" s="434"/>
      <c r="IZ29" s="434"/>
      <c r="JA29" s="434"/>
      <c r="JB29" s="434"/>
      <c r="JC29" s="434"/>
      <c r="JD29" s="434"/>
      <c r="JE29" s="434"/>
      <c r="JF29" s="434"/>
      <c r="JG29" s="434"/>
      <c r="JH29" s="434"/>
      <c r="JI29" s="434"/>
      <c r="JJ29" s="434"/>
      <c r="JK29" s="434"/>
      <c r="JL29" s="434"/>
      <c r="JM29" s="434"/>
      <c r="JN29" s="434"/>
      <c r="JO29" s="434"/>
      <c r="JP29" s="434"/>
      <c r="JQ29" s="434"/>
      <c r="JR29" s="434"/>
      <c r="JS29" s="434"/>
      <c r="JT29" s="434"/>
      <c r="JU29" s="434"/>
      <c r="JV29" s="434"/>
      <c r="JW29" s="434"/>
      <c r="JX29" s="434"/>
      <c r="JY29" s="434"/>
      <c r="JZ29" s="434"/>
      <c r="KA29" s="434"/>
      <c r="KB29" s="434"/>
      <c r="KC29" s="434"/>
      <c r="KD29" s="434"/>
      <c r="KE29" s="434"/>
      <c r="KF29" s="434"/>
      <c r="KG29" s="434"/>
      <c r="KH29" s="434"/>
      <c r="KI29" s="434"/>
      <c r="KJ29" s="434"/>
      <c r="KK29" s="434"/>
      <c r="KL29" s="434"/>
      <c r="KM29" s="434"/>
      <c r="KN29" s="434"/>
      <c r="KO29" s="434"/>
      <c r="KP29" s="434"/>
      <c r="KQ29" s="434"/>
      <c r="KR29" s="434"/>
      <c r="KS29" s="434"/>
      <c r="KT29" s="434"/>
      <c r="KU29" s="434"/>
      <c r="KV29" s="434"/>
      <c r="KW29" s="434"/>
      <c r="KX29" s="434"/>
      <c r="KY29" s="434"/>
      <c r="KZ29" s="434"/>
      <c r="LA29" s="434"/>
      <c r="LB29" s="434"/>
      <c r="LC29" s="434"/>
      <c r="LD29" s="434"/>
      <c r="LE29" s="434"/>
      <c r="LF29" s="434"/>
      <c r="LG29" s="434"/>
      <c r="LH29" s="434"/>
      <c r="LI29" s="434"/>
      <c r="LJ29" s="434"/>
      <c r="LK29" s="434"/>
      <c r="LL29" s="434"/>
      <c r="LM29" s="434"/>
      <c r="LN29" s="434"/>
      <c r="LO29" s="434"/>
      <c r="LP29" s="434"/>
      <c r="LQ29" s="434"/>
      <c r="LR29" s="434"/>
      <c r="LS29" s="434"/>
      <c r="LT29" s="434"/>
      <c r="LU29" s="434"/>
      <c r="LV29" s="434"/>
      <c r="LW29" s="434"/>
      <c r="LX29" s="434"/>
      <c r="LY29" s="434"/>
      <c r="LZ29" s="434"/>
      <c r="MA29" s="434"/>
      <c r="MB29" s="434"/>
      <c r="MC29" s="434"/>
      <c r="MD29" s="434"/>
      <c r="ME29" s="434"/>
      <c r="MF29" s="434"/>
      <c r="MG29" s="434"/>
      <c r="MH29" s="434"/>
      <c r="MI29" s="434"/>
      <c r="MJ29" s="434"/>
      <c r="MK29" s="434"/>
      <c r="ML29" s="434"/>
      <c r="MM29" s="434"/>
      <c r="MN29" s="434"/>
      <c r="MO29" s="434"/>
      <c r="MP29" s="434"/>
      <c r="MQ29" s="434"/>
      <c r="MR29" s="434"/>
      <c r="MS29" s="434"/>
      <c r="MT29" s="434"/>
      <c r="MU29" s="434"/>
      <c r="MV29" s="434"/>
      <c r="MW29" s="434"/>
      <c r="MX29" s="434"/>
      <c r="MY29" s="434"/>
      <c r="MZ29" s="434"/>
      <c r="NA29" s="434"/>
      <c r="NB29" s="434"/>
      <c r="NC29" s="434"/>
      <c r="ND29" s="434"/>
      <c r="NE29" s="434"/>
      <c r="NF29" s="434"/>
      <c r="NG29" s="434"/>
      <c r="NH29" s="434"/>
      <c r="NI29" s="434"/>
      <c r="NJ29" s="434"/>
      <c r="NK29" s="434"/>
      <c r="NL29" s="434"/>
      <c r="NM29" s="434"/>
      <c r="NN29" s="434"/>
      <c r="NO29" s="434"/>
      <c r="NP29" s="434"/>
      <c r="NQ29" s="434"/>
      <c r="NR29" s="434"/>
      <c r="NS29" s="434"/>
      <c r="NT29" s="434"/>
      <c r="NU29" s="434"/>
      <c r="NV29" s="434"/>
      <c r="NW29" s="434"/>
      <c r="NX29" s="434"/>
      <c r="NY29" s="434"/>
      <c r="NZ29" s="434"/>
      <c r="OA29" s="434"/>
      <c r="OB29" s="434"/>
      <c r="OC29" s="434"/>
      <c r="OD29" s="434"/>
      <c r="OE29" s="434"/>
      <c r="OF29" s="434"/>
      <c r="OG29" s="434"/>
      <c r="OH29" s="434"/>
      <c r="OI29" s="434"/>
      <c r="OJ29" s="434"/>
      <c r="OK29" s="434"/>
      <c r="OL29" s="434"/>
      <c r="OM29" s="434"/>
      <c r="ON29" s="434"/>
      <c r="OO29" s="434"/>
      <c r="OP29" s="434"/>
      <c r="OQ29" s="434"/>
      <c r="OR29" s="434"/>
      <c r="OS29" s="434"/>
      <c r="OT29" s="434"/>
      <c r="OU29" s="434"/>
      <c r="OV29" s="434"/>
      <c r="OW29" s="434"/>
      <c r="OX29" s="434"/>
      <c r="OY29" s="434"/>
      <c r="OZ29" s="434"/>
      <c r="PA29" s="434"/>
      <c r="PB29" s="434"/>
      <c r="PC29" s="434"/>
      <c r="PD29" s="434"/>
      <c r="PE29" s="434"/>
      <c r="PF29" s="434"/>
      <c r="PG29" s="434"/>
      <c r="PH29" s="434"/>
      <c r="PI29" s="434"/>
      <c r="PJ29" s="434"/>
      <c r="PK29" s="434"/>
      <c r="PL29" s="434"/>
      <c r="PM29" s="434"/>
      <c r="PN29" s="434"/>
      <c r="PO29" s="434"/>
      <c r="PP29" s="434"/>
      <c r="PQ29" s="434"/>
      <c r="PR29" s="434"/>
      <c r="PS29" s="434"/>
      <c r="PT29" s="434"/>
      <c r="PU29" s="434"/>
      <c r="PV29" s="434"/>
      <c r="PW29" s="434"/>
      <c r="PX29" s="434"/>
      <c r="PY29" s="434"/>
      <c r="PZ29" s="434"/>
      <c r="QA29" s="434"/>
      <c r="QB29" s="434"/>
      <c r="QC29" s="434"/>
      <c r="QD29" s="434"/>
      <c r="QE29" s="434"/>
      <c r="QF29" s="434"/>
      <c r="QG29" s="434"/>
      <c r="QH29" s="434"/>
      <c r="QI29" s="434"/>
      <c r="QJ29" s="434"/>
      <c r="QK29" s="434"/>
      <c r="QL29" s="434"/>
      <c r="QM29" s="434"/>
      <c r="QN29" s="434"/>
      <c r="QO29" s="434"/>
      <c r="QP29" s="434"/>
      <c r="QQ29" s="434"/>
      <c r="QR29" s="434"/>
      <c r="QS29" s="434"/>
      <c r="QT29" s="434"/>
      <c r="QU29" s="434"/>
      <c r="QV29" s="434"/>
      <c r="QW29" s="434"/>
      <c r="QX29" s="434"/>
      <c r="QY29" s="434"/>
      <c r="QZ29" s="434"/>
      <c r="RA29" s="434"/>
      <c r="RB29" s="434"/>
      <c r="RC29" s="434"/>
      <c r="RD29" s="434"/>
      <c r="RE29" s="434"/>
      <c r="RF29" s="434"/>
      <c r="RG29" s="434"/>
      <c r="RH29" s="434"/>
      <c r="RI29" s="434"/>
      <c r="RJ29" s="434"/>
      <c r="RK29" s="434"/>
      <c r="RL29" s="434"/>
      <c r="RM29" s="434"/>
      <c r="RN29" s="434"/>
      <c r="RO29" s="434"/>
      <c r="RP29" s="434"/>
      <c r="RQ29" s="434"/>
      <c r="RR29" s="434"/>
      <c r="RS29" s="434"/>
      <c r="RT29" s="434"/>
      <c r="RU29" s="434"/>
      <c r="RV29" s="434"/>
      <c r="RW29" s="434"/>
      <c r="RX29" s="434"/>
      <c r="RY29" s="434"/>
      <c r="RZ29" s="434"/>
      <c r="SA29" s="434"/>
      <c r="SB29" s="434"/>
      <c r="SC29" s="434"/>
      <c r="SD29" s="434"/>
      <c r="SE29" s="434"/>
      <c r="SF29" s="434"/>
      <c r="SG29" s="434"/>
      <c r="SH29" s="434"/>
      <c r="SI29" s="434"/>
      <c r="SJ29" s="434"/>
      <c r="SK29" s="434"/>
      <c r="SL29" s="434"/>
      <c r="SM29" s="434"/>
      <c r="SN29" s="434"/>
      <c r="SO29" s="434"/>
      <c r="SP29" s="434"/>
      <c r="SQ29" s="434"/>
      <c r="SR29" s="434"/>
      <c r="SS29" s="434"/>
      <c r="ST29" s="434"/>
      <c r="SU29" s="434"/>
      <c r="SV29" s="434"/>
      <c r="SW29" s="434"/>
      <c r="SX29" s="434"/>
      <c r="SY29" s="434"/>
      <c r="SZ29" s="434"/>
      <c r="TA29" s="434"/>
      <c r="TB29" s="434"/>
      <c r="TC29" s="434"/>
      <c r="TD29" s="434"/>
      <c r="TE29" s="434"/>
      <c r="TF29" s="434"/>
      <c r="TG29" s="434"/>
      <c r="TH29" s="434"/>
      <c r="TI29" s="434"/>
      <c r="TJ29" s="434"/>
      <c r="TK29" s="434"/>
      <c r="TL29" s="434"/>
      <c r="TM29" s="434"/>
      <c r="TN29" s="434"/>
      <c r="TO29" s="434"/>
      <c r="TP29" s="434"/>
      <c r="TQ29" s="434"/>
      <c r="TR29" s="434"/>
      <c r="TS29" s="434"/>
      <c r="TT29" s="434"/>
      <c r="TU29" s="434"/>
      <c r="TV29" s="434"/>
      <c r="TW29" s="434"/>
      <c r="TX29" s="434"/>
      <c r="TY29" s="434"/>
      <c r="TZ29" s="434"/>
      <c r="UA29" s="434"/>
      <c r="UB29" s="434"/>
      <c r="UC29" s="434"/>
      <c r="UD29" s="434"/>
      <c r="UE29" s="434"/>
      <c r="UF29" s="434"/>
      <c r="UG29" s="434"/>
      <c r="UH29" s="434"/>
      <c r="UI29" s="434"/>
      <c r="UJ29" s="434"/>
      <c r="UK29" s="434"/>
      <c r="UL29" s="434"/>
      <c r="UM29" s="434"/>
      <c r="UN29" s="434"/>
      <c r="UO29" s="434"/>
      <c r="UP29" s="434"/>
      <c r="UQ29" s="434"/>
      <c r="UR29" s="434"/>
      <c r="US29" s="434"/>
      <c r="UT29" s="434"/>
      <c r="UU29" s="434"/>
      <c r="UV29" s="434"/>
      <c r="UW29" s="434"/>
      <c r="UX29" s="434"/>
      <c r="UY29" s="434"/>
      <c r="UZ29" s="434"/>
      <c r="VA29" s="434"/>
      <c r="VB29" s="434"/>
      <c r="VC29" s="434"/>
      <c r="VD29" s="434"/>
      <c r="VE29" s="434"/>
      <c r="VF29" s="434"/>
      <c r="VG29" s="434"/>
      <c r="VH29" s="434"/>
      <c r="VI29" s="434"/>
      <c r="VJ29" s="434"/>
      <c r="VK29" s="434"/>
      <c r="VL29" s="434"/>
      <c r="VM29" s="434"/>
      <c r="VN29" s="434"/>
      <c r="VO29" s="434"/>
      <c r="VP29" s="434"/>
      <c r="VQ29" s="434"/>
      <c r="VR29" s="434"/>
      <c r="VS29" s="434"/>
      <c r="VT29" s="434"/>
      <c r="VU29" s="434"/>
      <c r="VV29" s="434"/>
      <c r="VW29" s="434"/>
      <c r="VX29" s="434"/>
      <c r="VY29" s="434"/>
      <c r="VZ29" s="434"/>
      <c r="WA29" s="434"/>
      <c r="WB29" s="434"/>
      <c r="WC29" s="434"/>
      <c r="WD29" s="434"/>
      <c r="WE29" s="434"/>
      <c r="WF29" s="434"/>
      <c r="WG29" s="434"/>
      <c r="WH29" s="434"/>
      <c r="WI29" s="434"/>
      <c r="WJ29" s="434"/>
      <c r="WK29" s="434"/>
      <c r="WL29" s="434"/>
      <c r="WM29" s="434"/>
      <c r="WN29" s="434"/>
      <c r="WO29" s="434"/>
      <c r="WP29" s="434"/>
      <c r="WQ29" s="434"/>
      <c r="WR29" s="434"/>
      <c r="WS29" s="434"/>
      <c r="WT29" s="434"/>
      <c r="WU29" s="434"/>
      <c r="WV29" s="434"/>
      <c r="WW29" s="434"/>
      <c r="WX29" s="434"/>
      <c r="WY29" s="434"/>
      <c r="WZ29" s="434"/>
      <c r="XA29" s="434"/>
      <c r="XB29" s="434"/>
      <c r="XC29" s="434"/>
      <c r="XD29" s="434"/>
      <c r="XE29" s="434"/>
      <c r="XF29" s="434"/>
      <c r="XG29" s="434"/>
      <c r="XH29" s="434"/>
      <c r="XI29" s="434"/>
      <c r="XJ29" s="434"/>
      <c r="XK29" s="434"/>
      <c r="XL29" s="434"/>
      <c r="XM29" s="434"/>
      <c r="XN29" s="434"/>
      <c r="XO29" s="434"/>
      <c r="XP29" s="434"/>
      <c r="XQ29" s="434"/>
      <c r="XR29" s="434"/>
      <c r="XS29" s="434"/>
      <c r="XT29" s="434"/>
      <c r="XU29" s="434"/>
      <c r="XV29" s="434"/>
      <c r="XW29" s="434"/>
      <c r="XX29" s="434"/>
      <c r="XY29" s="434"/>
      <c r="XZ29" s="434"/>
      <c r="YA29" s="434"/>
      <c r="YB29" s="434"/>
      <c r="YC29" s="434"/>
      <c r="YD29" s="434"/>
      <c r="YE29" s="434"/>
      <c r="YF29" s="434"/>
      <c r="YG29" s="434"/>
      <c r="YH29" s="434"/>
      <c r="YI29" s="434"/>
      <c r="YJ29" s="434"/>
      <c r="YK29" s="434"/>
      <c r="YL29" s="434"/>
      <c r="YM29" s="434"/>
      <c r="YN29" s="434"/>
      <c r="YO29" s="434"/>
      <c r="YP29" s="434"/>
      <c r="YQ29" s="434"/>
      <c r="YR29" s="434"/>
      <c r="YS29" s="434"/>
      <c r="YT29" s="434"/>
      <c r="YU29" s="434"/>
      <c r="YV29" s="434"/>
      <c r="YW29" s="434"/>
      <c r="YX29" s="434"/>
      <c r="YY29" s="434"/>
      <c r="YZ29" s="434"/>
      <c r="ZA29" s="434"/>
      <c r="ZB29" s="434"/>
      <c r="ZC29" s="434"/>
      <c r="ZD29" s="434"/>
      <c r="ZE29" s="434"/>
      <c r="ZF29" s="434"/>
      <c r="ZG29" s="434"/>
      <c r="ZH29" s="434"/>
      <c r="ZI29" s="434"/>
      <c r="ZJ29" s="434"/>
      <c r="ZK29" s="434"/>
      <c r="ZL29" s="434"/>
      <c r="ZM29" s="434"/>
      <c r="ZN29" s="434"/>
      <c r="ZO29" s="434"/>
      <c r="ZP29" s="434"/>
      <c r="ZQ29" s="434"/>
      <c r="ZR29" s="434"/>
      <c r="ZS29" s="434"/>
      <c r="ZT29" s="434"/>
      <c r="ZU29" s="434"/>
      <c r="ZV29" s="434"/>
      <c r="ZW29" s="434"/>
      <c r="ZX29" s="434"/>
      <c r="ZY29" s="434"/>
      <c r="ZZ29" s="434"/>
      <c r="AAA29" s="434"/>
      <c r="AAB29" s="434"/>
      <c r="AAC29" s="434"/>
      <c r="AAD29" s="434"/>
      <c r="AAE29" s="434"/>
      <c r="AAF29" s="434"/>
      <c r="AAG29" s="434"/>
      <c r="AAH29" s="434"/>
      <c r="AAI29" s="434"/>
      <c r="AAJ29" s="434"/>
      <c r="AAK29" s="434"/>
      <c r="AAL29" s="434"/>
      <c r="AAM29" s="434"/>
      <c r="AAN29" s="434"/>
      <c r="AAO29" s="434"/>
      <c r="AAP29" s="434"/>
      <c r="AAQ29" s="434"/>
      <c r="AAR29" s="434"/>
      <c r="AAS29" s="434"/>
      <c r="AAT29" s="434"/>
      <c r="AAU29" s="434"/>
      <c r="AAV29" s="434"/>
      <c r="AAW29" s="434"/>
      <c r="AAX29" s="434"/>
      <c r="AAY29" s="434"/>
      <c r="AAZ29" s="434"/>
      <c r="ABA29" s="434"/>
      <c r="ABB29" s="434"/>
      <c r="ABC29" s="434"/>
      <c r="ABD29" s="434"/>
      <c r="ABE29" s="434"/>
      <c r="ABF29" s="434"/>
      <c r="ABG29" s="434"/>
      <c r="ABH29" s="434"/>
      <c r="ABI29" s="434"/>
      <c r="ABJ29" s="434"/>
      <c r="ABK29" s="434"/>
      <c r="ABL29" s="434"/>
      <c r="ABM29" s="434"/>
      <c r="ABN29" s="434"/>
      <c r="ABO29" s="434"/>
      <c r="ABP29" s="434"/>
      <c r="ABQ29" s="434"/>
      <c r="ABR29" s="434"/>
      <c r="ABS29" s="434"/>
      <c r="ABT29" s="434"/>
      <c r="ABU29" s="434"/>
      <c r="ABV29" s="434"/>
      <c r="ABW29" s="434"/>
      <c r="ABX29" s="434"/>
      <c r="ABY29" s="434"/>
      <c r="ABZ29" s="434"/>
      <c r="ACA29" s="434"/>
      <c r="ACB29" s="434"/>
      <c r="ACC29" s="434"/>
      <c r="ACD29" s="434"/>
      <c r="ACE29" s="434"/>
      <c r="ACF29" s="434"/>
      <c r="ACG29" s="434"/>
      <c r="ACH29" s="434"/>
      <c r="ACI29" s="434"/>
      <c r="ACJ29" s="434"/>
      <c r="ACK29" s="434"/>
      <c r="ACL29" s="434"/>
      <c r="ACM29" s="434"/>
      <c r="ACN29" s="434"/>
      <c r="ACO29" s="434"/>
      <c r="ACP29" s="434"/>
      <c r="ACQ29" s="434"/>
      <c r="ACR29" s="434"/>
      <c r="ACS29" s="434"/>
      <c r="ACT29" s="434"/>
      <c r="ACU29" s="434"/>
      <c r="ACV29" s="434"/>
      <c r="ACW29" s="434"/>
      <c r="ACX29" s="434"/>
      <c r="ACY29" s="434"/>
      <c r="ACZ29" s="434"/>
      <c r="ADA29" s="434"/>
      <c r="ADB29" s="434"/>
      <c r="ADC29" s="434"/>
      <c r="ADD29" s="434"/>
      <c r="ADE29" s="434"/>
      <c r="ADF29" s="434"/>
      <c r="ADG29" s="434"/>
      <c r="ADH29" s="434"/>
      <c r="ADI29" s="434"/>
      <c r="ADJ29" s="434"/>
      <c r="ADK29" s="434"/>
      <c r="ADL29" s="434"/>
      <c r="ADM29" s="434"/>
      <c r="ADN29" s="434"/>
      <c r="ADO29" s="434"/>
      <c r="ADP29" s="434"/>
      <c r="ADQ29" s="434"/>
      <c r="ADR29" s="434"/>
      <c r="ADS29" s="434"/>
      <c r="ADT29" s="434"/>
      <c r="ADU29" s="434"/>
      <c r="ADV29" s="434"/>
      <c r="ADW29" s="434"/>
      <c r="ADX29" s="434"/>
      <c r="ADY29" s="434"/>
      <c r="ADZ29" s="434"/>
      <c r="AEA29" s="434"/>
      <c r="AEB29" s="434"/>
      <c r="AEC29" s="434"/>
      <c r="AED29" s="434"/>
      <c r="AEE29" s="434"/>
      <c r="AEF29" s="434"/>
      <c r="AEG29" s="434"/>
      <c r="AEH29" s="434"/>
      <c r="AEI29" s="434"/>
      <c r="AEJ29" s="434"/>
      <c r="AEK29" s="434"/>
      <c r="AEL29" s="434"/>
      <c r="AEM29" s="434"/>
      <c r="AEN29" s="434"/>
      <c r="AEO29" s="434"/>
      <c r="AEP29" s="434"/>
      <c r="AEQ29" s="434"/>
      <c r="AER29" s="434"/>
      <c r="AES29" s="434"/>
      <c r="AET29" s="434"/>
      <c r="AEU29" s="434"/>
      <c r="AEV29" s="434"/>
      <c r="AEW29" s="434"/>
      <c r="AEX29" s="434"/>
      <c r="AEY29" s="434"/>
      <c r="AEZ29" s="434"/>
      <c r="AFA29" s="434"/>
      <c r="AFB29" s="434"/>
      <c r="AFC29" s="434"/>
      <c r="AFD29" s="434"/>
      <c r="AFE29" s="434"/>
      <c r="AFF29" s="434"/>
      <c r="AFG29" s="434"/>
      <c r="AFH29" s="434"/>
      <c r="AFI29" s="434"/>
      <c r="AFJ29" s="434"/>
      <c r="AFK29" s="434"/>
      <c r="AFL29" s="434"/>
      <c r="AFM29" s="434"/>
      <c r="AFN29" s="434"/>
      <c r="AFO29" s="434"/>
      <c r="AFP29" s="434"/>
      <c r="AFQ29" s="434"/>
      <c r="AFR29" s="434"/>
      <c r="AFS29" s="434"/>
      <c r="AFT29" s="434"/>
      <c r="AFU29" s="434"/>
      <c r="AFV29" s="434"/>
      <c r="AFW29" s="434"/>
      <c r="AFX29" s="434"/>
      <c r="AFY29" s="434"/>
      <c r="AFZ29" s="434"/>
      <c r="AGA29" s="434"/>
      <c r="AGB29" s="434"/>
      <c r="AGC29" s="434"/>
      <c r="AGD29" s="434"/>
      <c r="AGE29" s="434"/>
      <c r="AGF29" s="434"/>
      <c r="AGG29" s="434"/>
      <c r="AGH29" s="434"/>
      <c r="AGI29" s="434"/>
      <c r="AGJ29" s="434"/>
      <c r="AGK29" s="434"/>
      <c r="AGL29" s="434"/>
      <c r="AGM29" s="434"/>
      <c r="AGN29" s="434"/>
      <c r="AGO29" s="434"/>
      <c r="AGP29" s="434"/>
      <c r="AGQ29" s="434"/>
      <c r="AGR29" s="434"/>
      <c r="AGS29" s="434"/>
      <c r="AGT29" s="434"/>
      <c r="AGU29" s="434"/>
      <c r="AGV29" s="434"/>
      <c r="AGW29" s="434"/>
      <c r="AGX29" s="434"/>
      <c r="AGY29" s="434"/>
      <c r="AGZ29" s="434"/>
      <c r="AHA29" s="434"/>
      <c r="AHB29" s="434"/>
      <c r="AHC29" s="434"/>
      <c r="AHD29" s="434"/>
      <c r="AHE29" s="434"/>
      <c r="AHF29" s="434"/>
      <c r="AHG29" s="434"/>
      <c r="AHH29" s="434"/>
      <c r="AHI29" s="434"/>
      <c r="AHJ29" s="434"/>
      <c r="AHK29" s="434"/>
      <c r="AHL29" s="434"/>
      <c r="AHM29" s="434"/>
      <c r="AHN29" s="434"/>
      <c r="AHO29" s="434"/>
      <c r="AHP29" s="434"/>
      <c r="AHQ29" s="434"/>
      <c r="AHR29" s="434"/>
      <c r="AHS29" s="434"/>
      <c r="AHT29" s="434"/>
      <c r="AHU29" s="434"/>
      <c r="AHV29" s="434"/>
      <c r="AHW29" s="434"/>
      <c r="AHX29" s="434"/>
      <c r="AHY29" s="434"/>
      <c r="AHZ29" s="434"/>
      <c r="AIA29" s="434"/>
      <c r="AIB29" s="434"/>
      <c r="AIC29" s="434"/>
      <c r="AID29" s="434"/>
      <c r="AIE29" s="434"/>
      <c r="AIF29" s="434"/>
      <c r="AIG29" s="434"/>
      <c r="AIH29" s="434"/>
      <c r="AII29" s="434"/>
      <c r="AIJ29" s="434"/>
      <c r="AIK29" s="434"/>
      <c r="AIL29" s="434"/>
      <c r="AIM29" s="434"/>
      <c r="AIN29" s="434"/>
      <c r="AIO29" s="434"/>
      <c r="AIP29" s="434"/>
      <c r="AIQ29" s="434"/>
      <c r="AIR29" s="434"/>
      <c r="AIS29" s="434"/>
      <c r="AIT29" s="434"/>
      <c r="AIU29" s="434"/>
      <c r="AIV29" s="434"/>
      <c r="AIW29" s="434"/>
      <c r="AIX29" s="434"/>
      <c r="AIY29" s="434"/>
      <c r="AIZ29" s="434"/>
      <c r="AJA29" s="434"/>
      <c r="AJB29" s="434"/>
      <c r="AJC29" s="434"/>
      <c r="AJD29" s="434"/>
      <c r="AJE29" s="434"/>
      <c r="AJF29" s="434"/>
      <c r="AJG29" s="434"/>
      <c r="AJH29" s="434"/>
      <c r="AJI29" s="434"/>
      <c r="AJJ29" s="434"/>
      <c r="AJK29" s="434"/>
      <c r="AJL29" s="434"/>
      <c r="AJM29" s="434"/>
      <c r="AJN29" s="434"/>
      <c r="AJO29" s="434"/>
      <c r="AJP29" s="434"/>
      <c r="AJQ29" s="434"/>
      <c r="AJR29" s="434"/>
      <c r="AJS29" s="434"/>
      <c r="AJT29" s="434"/>
      <c r="AJU29" s="434"/>
      <c r="AJV29" s="434"/>
      <c r="AJW29" s="434"/>
      <c r="AJX29" s="434"/>
      <c r="AJY29" s="434"/>
      <c r="AJZ29" s="434"/>
      <c r="AKA29" s="434"/>
      <c r="AKB29" s="434"/>
      <c r="AKC29" s="434"/>
      <c r="AKD29" s="434"/>
      <c r="AKE29" s="434"/>
      <c r="AKF29" s="434"/>
      <c r="AKG29" s="434"/>
      <c r="AKH29" s="434"/>
      <c r="AKI29" s="434"/>
      <c r="AKJ29" s="434"/>
      <c r="AKK29" s="434"/>
      <c r="AKL29" s="434"/>
      <c r="AKM29" s="434"/>
      <c r="AKN29" s="434"/>
      <c r="AKO29" s="434"/>
      <c r="AKP29" s="434"/>
      <c r="AKQ29" s="434"/>
      <c r="AKR29" s="434"/>
      <c r="AKS29" s="434"/>
      <c r="AKT29" s="434"/>
      <c r="AKU29" s="434"/>
      <c r="AKV29" s="434"/>
      <c r="AKW29" s="434"/>
      <c r="AKX29" s="434"/>
      <c r="AKY29" s="434"/>
      <c r="AKZ29" s="434"/>
      <c r="ALA29" s="434"/>
      <c r="ALB29" s="434"/>
      <c r="ALC29" s="434"/>
      <c r="ALD29" s="434"/>
      <c r="ALE29" s="434"/>
      <c r="ALF29" s="434"/>
      <c r="ALG29" s="434"/>
      <c r="ALH29" s="434"/>
      <c r="ALI29" s="434"/>
      <c r="ALJ29" s="434"/>
      <c r="ALK29" s="434"/>
      <c r="ALL29" s="434"/>
      <c r="ALM29" s="434"/>
      <c r="ALN29" s="434"/>
      <c r="ALO29" s="434"/>
      <c r="ALP29" s="434"/>
      <c r="ALQ29" s="434"/>
      <c r="ALR29" s="434"/>
      <c r="ALS29" s="434"/>
      <c r="ALT29" s="434"/>
      <c r="ALU29" s="434"/>
      <c r="ALV29" s="434"/>
      <c r="ALW29" s="434"/>
      <c r="ALX29" s="434"/>
      <c r="ALY29" s="434"/>
      <c r="ALZ29" s="434"/>
      <c r="AMA29" s="434"/>
      <c r="AMB29" s="434"/>
      <c r="AMC29" s="434"/>
      <c r="AMD29" s="434"/>
      <c r="AME29" s="434"/>
      <c r="AMF29" s="434"/>
      <c r="AMG29" s="434"/>
      <c r="AMH29" s="434"/>
      <c r="AMI29" s="434"/>
      <c r="AMJ29" s="434"/>
      <c r="AMK29" s="434"/>
      <c r="AML29" s="434"/>
      <c r="AMM29" s="434"/>
      <c r="AMN29" s="434"/>
      <c r="AMO29" s="434"/>
      <c r="AMP29" s="434"/>
      <c r="AMQ29" s="434"/>
      <c r="AMR29" s="434"/>
      <c r="AMS29" s="434"/>
      <c r="AMT29" s="434"/>
      <c r="AMU29" s="434"/>
      <c r="AMV29" s="434"/>
      <c r="AMW29" s="434"/>
      <c r="AMX29" s="434"/>
      <c r="AMY29" s="434"/>
      <c r="AMZ29" s="434"/>
      <c r="ANA29" s="434"/>
      <c r="ANB29" s="434"/>
      <c r="ANC29" s="434"/>
      <c r="AND29" s="434"/>
      <c r="ANE29" s="434"/>
      <c r="ANF29" s="434"/>
      <c r="ANG29" s="434"/>
      <c r="ANH29" s="434"/>
      <c r="ANI29" s="434"/>
      <c r="ANJ29" s="434"/>
      <c r="ANK29" s="434"/>
      <c r="ANL29" s="434"/>
      <c r="ANM29" s="434"/>
      <c r="ANN29" s="434"/>
      <c r="ANO29" s="434"/>
      <c r="ANP29" s="434"/>
      <c r="ANQ29" s="434"/>
      <c r="ANR29" s="434"/>
      <c r="ANS29" s="434"/>
      <c r="ANT29" s="434"/>
      <c r="ANU29" s="434"/>
      <c r="ANV29" s="434"/>
      <c r="ANW29" s="434"/>
      <c r="ANX29" s="434"/>
      <c r="ANY29" s="434"/>
      <c r="ANZ29" s="434"/>
      <c r="AOA29" s="434"/>
      <c r="AOB29" s="434"/>
      <c r="AOC29" s="434"/>
      <c r="AOD29" s="434"/>
      <c r="AOE29" s="434"/>
      <c r="AOF29" s="434"/>
      <c r="AOG29" s="434"/>
      <c r="AOH29" s="434"/>
      <c r="AOI29" s="434"/>
      <c r="AOJ29" s="434"/>
      <c r="AOK29" s="434"/>
      <c r="AOL29" s="434"/>
      <c r="AOM29" s="434"/>
      <c r="AON29" s="434"/>
      <c r="AOO29" s="434"/>
      <c r="AOP29" s="434"/>
      <c r="AOQ29" s="434"/>
      <c r="AOR29" s="434"/>
      <c r="AOS29" s="434"/>
      <c r="AOT29" s="434"/>
      <c r="AOU29" s="434"/>
      <c r="AOV29" s="434"/>
      <c r="AOW29" s="434"/>
      <c r="AOX29" s="434"/>
      <c r="AOY29" s="434"/>
      <c r="AOZ29" s="434"/>
      <c r="APA29" s="434"/>
      <c r="APB29" s="434"/>
      <c r="APC29" s="434"/>
      <c r="APD29" s="434"/>
      <c r="APE29" s="434"/>
      <c r="APF29" s="434"/>
      <c r="APG29" s="434"/>
      <c r="APH29" s="434"/>
      <c r="API29" s="434"/>
      <c r="APJ29" s="434"/>
      <c r="APK29" s="434"/>
      <c r="APL29" s="434"/>
      <c r="APM29" s="434"/>
      <c r="APN29" s="434"/>
      <c r="APO29" s="434"/>
      <c r="APP29" s="434"/>
      <c r="APQ29" s="434"/>
      <c r="APR29" s="434"/>
      <c r="APS29" s="434"/>
      <c r="APT29" s="434"/>
      <c r="APU29" s="434"/>
      <c r="APV29" s="434"/>
      <c r="APW29" s="434"/>
      <c r="APX29" s="434"/>
      <c r="APY29" s="434"/>
      <c r="APZ29" s="434"/>
      <c r="AQA29" s="434"/>
      <c r="AQB29" s="434"/>
      <c r="AQC29" s="434"/>
      <c r="AQD29" s="434"/>
      <c r="AQE29" s="434"/>
      <c r="AQF29" s="434"/>
      <c r="AQG29" s="434"/>
      <c r="AQH29" s="434"/>
      <c r="AQI29" s="434"/>
      <c r="AQJ29" s="434"/>
      <c r="AQK29" s="434"/>
      <c r="AQL29" s="434"/>
      <c r="AQM29" s="434"/>
      <c r="AQN29" s="434"/>
      <c r="AQO29" s="434"/>
      <c r="AQP29" s="434"/>
      <c r="AQQ29" s="434"/>
      <c r="AQR29" s="434"/>
      <c r="AQS29" s="434"/>
      <c r="AQT29" s="434"/>
      <c r="AQU29" s="434"/>
      <c r="AQV29" s="434"/>
      <c r="AQW29" s="434"/>
      <c r="AQX29" s="434"/>
      <c r="AQY29" s="434"/>
      <c r="AQZ29" s="434"/>
      <c r="ARA29" s="434"/>
      <c r="ARB29" s="434"/>
      <c r="ARC29" s="434"/>
      <c r="ARD29" s="434"/>
      <c r="ARE29" s="434"/>
      <c r="ARF29" s="434"/>
      <c r="ARG29" s="434"/>
      <c r="ARH29" s="434"/>
      <c r="ARI29" s="434"/>
      <c r="ARJ29" s="434"/>
      <c r="ARK29" s="434"/>
      <c r="ARL29" s="434"/>
      <c r="ARM29" s="434"/>
      <c r="ARN29" s="434"/>
      <c r="ARO29" s="434"/>
      <c r="ARP29" s="434"/>
      <c r="ARQ29" s="434"/>
      <c r="ARR29" s="434"/>
      <c r="ARS29" s="434"/>
      <c r="ART29" s="434"/>
      <c r="ARU29" s="434"/>
      <c r="ARV29" s="434"/>
      <c r="ARW29" s="434"/>
      <c r="ARX29" s="434"/>
      <c r="ARY29" s="434"/>
      <c r="ARZ29" s="434"/>
      <c r="ASA29" s="434"/>
      <c r="ASB29" s="434"/>
      <c r="ASC29" s="434"/>
      <c r="ASD29" s="434"/>
      <c r="ASE29" s="434"/>
      <c r="ASF29" s="434"/>
      <c r="ASG29" s="434"/>
      <c r="ASH29" s="434"/>
      <c r="ASI29" s="434"/>
      <c r="ASJ29" s="434"/>
      <c r="ASK29" s="434"/>
      <c r="ASL29" s="434"/>
      <c r="ASM29" s="434"/>
      <c r="ASN29" s="434"/>
      <c r="ASO29" s="434"/>
      <c r="ASP29" s="434"/>
      <c r="ASQ29" s="434"/>
      <c r="ASR29" s="434"/>
      <c r="ASS29" s="434"/>
      <c r="AST29" s="434"/>
      <c r="ASU29" s="434"/>
      <c r="ASV29" s="434"/>
      <c r="ASW29" s="434"/>
      <c r="ASX29" s="434"/>
      <c r="ASY29" s="434"/>
      <c r="ASZ29" s="434"/>
      <c r="ATA29" s="434"/>
      <c r="ATB29" s="434"/>
      <c r="ATC29" s="434"/>
      <c r="ATD29" s="434"/>
      <c r="ATE29" s="434"/>
      <c r="ATF29" s="434"/>
      <c r="ATG29" s="434"/>
      <c r="ATH29" s="434"/>
      <c r="ATI29" s="434"/>
      <c r="ATJ29" s="434"/>
      <c r="ATK29" s="434"/>
      <c r="ATL29" s="434"/>
      <c r="ATM29" s="434"/>
      <c r="ATN29" s="434"/>
      <c r="ATO29" s="434"/>
      <c r="ATP29" s="434"/>
      <c r="ATQ29" s="434"/>
      <c r="ATR29" s="434"/>
      <c r="ATS29" s="434"/>
      <c r="ATT29" s="434"/>
      <c r="ATU29" s="434"/>
      <c r="ATV29" s="434"/>
      <c r="ATW29" s="434"/>
      <c r="ATX29" s="434"/>
      <c r="ATY29" s="434"/>
      <c r="ATZ29" s="434"/>
      <c r="AUA29" s="434"/>
      <c r="AUB29" s="434"/>
      <c r="AUC29" s="434"/>
      <c r="AUD29" s="434"/>
      <c r="AUE29" s="434"/>
      <c r="AUF29" s="434"/>
      <c r="AUG29" s="434"/>
      <c r="AUH29" s="434"/>
      <c r="AUI29" s="434"/>
      <c r="AUJ29" s="434"/>
      <c r="AUK29" s="434"/>
      <c r="AUL29" s="434"/>
      <c r="AUM29" s="434"/>
      <c r="AUN29" s="434"/>
      <c r="AUO29" s="434"/>
      <c r="AUP29" s="434"/>
      <c r="AUQ29" s="434"/>
      <c r="AUR29" s="434"/>
      <c r="AUS29" s="434"/>
      <c r="AUT29" s="434"/>
      <c r="AUU29" s="434"/>
      <c r="AUV29" s="434"/>
      <c r="AUW29" s="434"/>
      <c r="AUX29" s="434"/>
      <c r="AUY29" s="434"/>
      <c r="AUZ29" s="434"/>
      <c r="AVA29" s="434"/>
      <c r="AVB29" s="434"/>
      <c r="AVC29" s="434"/>
      <c r="AVD29" s="434"/>
      <c r="AVE29" s="434"/>
      <c r="AVF29" s="434"/>
      <c r="AVG29" s="434"/>
      <c r="AVH29" s="434"/>
      <c r="AVI29" s="434"/>
      <c r="AVJ29" s="434"/>
      <c r="AVK29" s="434"/>
      <c r="AVL29" s="434"/>
      <c r="AVM29" s="434"/>
      <c r="AVN29" s="434"/>
      <c r="AVO29" s="434"/>
      <c r="AVP29" s="434"/>
      <c r="AVQ29" s="434"/>
      <c r="AVR29" s="434"/>
      <c r="AVS29" s="434"/>
      <c r="AVT29" s="434"/>
      <c r="AVU29" s="434"/>
      <c r="AVV29" s="434"/>
      <c r="AVW29" s="434"/>
      <c r="AVX29" s="434"/>
      <c r="AVY29" s="434"/>
      <c r="AVZ29" s="434"/>
      <c r="AWA29" s="434"/>
      <c r="AWB29" s="434"/>
      <c r="AWC29" s="434"/>
      <c r="AWD29" s="434"/>
      <c r="AWE29" s="434"/>
      <c r="AWF29" s="434"/>
      <c r="AWG29" s="434"/>
      <c r="AWH29" s="434"/>
      <c r="AWI29" s="434"/>
      <c r="AWJ29" s="434"/>
      <c r="AWK29" s="434"/>
      <c r="AWL29" s="434"/>
      <c r="AWM29" s="434"/>
      <c r="AWN29" s="434"/>
      <c r="AWO29" s="434"/>
      <c r="AWP29" s="434"/>
      <c r="AWQ29" s="434"/>
      <c r="AWR29" s="434"/>
      <c r="AWS29" s="434"/>
      <c r="AWT29" s="434"/>
      <c r="AWU29" s="434"/>
      <c r="AWV29" s="434"/>
      <c r="AWW29" s="434"/>
      <c r="AWX29" s="434"/>
      <c r="AWY29" s="434"/>
      <c r="AWZ29" s="434"/>
      <c r="AXA29" s="434"/>
      <c r="AXB29" s="434"/>
      <c r="AXC29" s="434"/>
      <c r="AXD29" s="434"/>
      <c r="AXE29" s="434"/>
      <c r="AXF29" s="434"/>
      <c r="AXG29" s="434"/>
      <c r="AXH29" s="434"/>
      <c r="AXI29" s="434"/>
      <c r="AXJ29" s="434"/>
      <c r="AXK29" s="434"/>
      <c r="AXL29" s="434"/>
      <c r="AXM29" s="434"/>
      <c r="AXN29" s="434"/>
      <c r="AXO29" s="434"/>
      <c r="AXP29" s="434"/>
      <c r="AXQ29" s="434"/>
      <c r="AXR29" s="434"/>
      <c r="AXS29" s="434"/>
      <c r="AXT29" s="434"/>
      <c r="AXU29" s="434"/>
      <c r="AXV29" s="434"/>
      <c r="AXW29" s="434"/>
      <c r="AXX29" s="434"/>
      <c r="AXY29" s="434"/>
      <c r="AXZ29" s="434"/>
      <c r="AYA29" s="434"/>
      <c r="AYB29" s="434"/>
      <c r="AYC29" s="434"/>
      <c r="AYD29" s="434"/>
      <c r="AYE29" s="434"/>
      <c r="AYF29" s="434"/>
      <c r="AYG29" s="434"/>
      <c r="AYH29" s="434"/>
      <c r="AYI29" s="434"/>
      <c r="AYJ29" s="434"/>
      <c r="AYK29" s="434"/>
      <c r="AYL29" s="434"/>
      <c r="AYM29" s="434"/>
      <c r="AYN29" s="434"/>
      <c r="AYO29" s="434"/>
      <c r="AYP29" s="434"/>
      <c r="AYQ29" s="434"/>
      <c r="AYR29" s="434"/>
      <c r="AYS29" s="434"/>
      <c r="AYT29" s="434"/>
      <c r="AYU29" s="434"/>
      <c r="AYV29" s="434"/>
      <c r="AYW29" s="434"/>
      <c r="AYX29" s="434"/>
      <c r="AYY29" s="434"/>
      <c r="AYZ29" s="434"/>
      <c r="AZA29" s="434"/>
      <c r="AZB29" s="434"/>
      <c r="AZC29" s="434"/>
      <c r="AZD29" s="434"/>
      <c r="AZE29" s="434"/>
      <c r="AZF29" s="434"/>
      <c r="AZG29" s="434"/>
      <c r="AZH29" s="434"/>
      <c r="AZI29" s="434"/>
      <c r="AZJ29" s="434"/>
      <c r="AZK29" s="434"/>
      <c r="AZL29" s="434"/>
      <c r="AZM29" s="434"/>
      <c r="AZN29" s="434"/>
      <c r="AZO29" s="434"/>
      <c r="AZP29" s="434"/>
      <c r="AZQ29" s="434"/>
      <c r="AZR29" s="434"/>
      <c r="AZS29" s="434"/>
      <c r="AZT29" s="434"/>
      <c r="AZU29" s="434"/>
      <c r="AZV29" s="434"/>
      <c r="AZW29" s="434"/>
      <c r="AZX29" s="434"/>
      <c r="AZY29" s="434"/>
      <c r="AZZ29" s="434"/>
      <c r="BAA29" s="434"/>
      <c r="BAB29" s="434"/>
      <c r="BAC29" s="434"/>
      <c r="BAD29" s="434"/>
      <c r="BAE29" s="434"/>
      <c r="BAF29" s="434"/>
      <c r="BAG29" s="434"/>
      <c r="BAH29" s="434"/>
      <c r="BAI29" s="434"/>
      <c r="BAJ29" s="434"/>
      <c r="BAK29" s="434"/>
      <c r="BAL29" s="434"/>
      <c r="BAM29" s="434"/>
      <c r="BAN29" s="434"/>
      <c r="BAO29" s="434"/>
      <c r="BAP29" s="434"/>
      <c r="BAQ29" s="434"/>
      <c r="BAR29" s="434"/>
      <c r="BAS29" s="434"/>
      <c r="BAT29" s="434"/>
      <c r="BAU29" s="434"/>
      <c r="BAV29" s="434"/>
      <c r="BAW29" s="434"/>
      <c r="BAX29" s="434"/>
      <c r="BAY29" s="434"/>
      <c r="BAZ29" s="434"/>
      <c r="BBA29" s="434"/>
      <c r="BBB29" s="434"/>
      <c r="BBC29" s="434"/>
      <c r="BBD29" s="434"/>
      <c r="BBE29" s="434"/>
      <c r="BBF29" s="434"/>
      <c r="BBG29" s="434"/>
      <c r="BBH29" s="434"/>
      <c r="BBI29" s="434"/>
      <c r="BBJ29" s="434"/>
      <c r="BBK29" s="434"/>
      <c r="BBL29" s="434"/>
      <c r="BBM29" s="434"/>
      <c r="BBN29" s="434"/>
      <c r="BBO29" s="434"/>
      <c r="BBP29" s="434"/>
      <c r="BBQ29" s="434"/>
      <c r="BBR29" s="434"/>
      <c r="BBS29" s="434"/>
      <c r="BBT29" s="434"/>
      <c r="BBU29" s="434"/>
      <c r="BBV29" s="434"/>
      <c r="BBW29" s="434"/>
      <c r="BBX29" s="434"/>
      <c r="BBY29" s="434"/>
      <c r="BBZ29" s="434"/>
      <c r="BCA29" s="434"/>
      <c r="BCB29" s="434"/>
      <c r="BCC29" s="434"/>
      <c r="BCD29" s="434"/>
      <c r="BCE29" s="434"/>
      <c r="BCF29" s="434"/>
      <c r="BCG29" s="434"/>
      <c r="BCH29" s="434"/>
      <c r="BCI29" s="434"/>
      <c r="BCJ29" s="434"/>
      <c r="BCK29" s="434"/>
      <c r="BCL29" s="434"/>
      <c r="BCM29" s="434"/>
      <c r="BCN29" s="434"/>
      <c r="BCO29" s="434"/>
      <c r="BCP29" s="434"/>
      <c r="BCQ29" s="434"/>
      <c r="BCR29" s="434"/>
      <c r="BCS29" s="434"/>
      <c r="BCT29" s="434"/>
      <c r="BCU29" s="434"/>
      <c r="BCV29" s="434"/>
      <c r="BCW29" s="434"/>
      <c r="BCX29" s="434"/>
      <c r="BCY29" s="434"/>
      <c r="BCZ29" s="434"/>
      <c r="BDA29" s="434"/>
      <c r="BDB29" s="434"/>
      <c r="BDC29" s="434"/>
      <c r="BDD29" s="434"/>
      <c r="BDE29" s="434"/>
      <c r="BDF29" s="434"/>
      <c r="BDG29" s="434"/>
      <c r="BDH29" s="434"/>
      <c r="BDI29" s="434"/>
      <c r="BDJ29" s="434"/>
      <c r="BDK29" s="434"/>
      <c r="BDL29" s="434"/>
      <c r="BDM29" s="434"/>
      <c r="BDN29" s="434"/>
      <c r="BDO29" s="434"/>
      <c r="BDP29" s="434"/>
      <c r="BDQ29" s="434"/>
      <c r="BDR29" s="434"/>
      <c r="BDS29" s="434"/>
      <c r="BDT29" s="434"/>
      <c r="BDU29" s="434"/>
      <c r="BDV29" s="434"/>
      <c r="BDW29" s="434"/>
      <c r="BDX29" s="434"/>
      <c r="BDY29" s="434"/>
      <c r="BDZ29" s="434"/>
      <c r="BEA29" s="434"/>
      <c r="BEB29" s="434"/>
      <c r="BEC29" s="434"/>
      <c r="BED29" s="434"/>
      <c r="BEE29" s="434"/>
      <c r="BEF29" s="434"/>
      <c r="BEG29" s="434"/>
      <c r="BEH29" s="434"/>
      <c r="BEI29" s="434"/>
      <c r="BEJ29" s="434"/>
      <c r="BEK29" s="434"/>
      <c r="BEL29" s="434"/>
      <c r="BEM29" s="434"/>
      <c r="BEN29" s="434"/>
      <c r="BEO29" s="434"/>
      <c r="BEP29" s="434"/>
      <c r="BEQ29" s="434"/>
      <c r="BER29" s="434"/>
      <c r="BES29" s="434"/>
      <c r="BET29" s="434"/>
      <c r="BEU29" s="434"/>
      <c r="BEV29" s="434"/>
      <c r="BEW29" s="434"/>
      <c r="BEX29" s="434"/>
      <c r="BEY29" s="434"/>
      <c r="BEZ29" s="434"/>
      <c r="BFA29" s="434"/>
      <c r="BFB29" s="434"/>
      <c r="BFC29" s="434"/>
      <c r="BFD29" s="434"/>
      <c r="BFE29" s="434"/>
      <c r="BFF29" s="434"/>
      <c r="BFG29" s="434"/>
      <c r="BFH29" s="434"/>
      <c r="BFI29" s="434"/>
      <c r="BFJ29" s="434"/>
      <c r="BFK29" s="434"/>
      <c r="BFL29" s="434"/>
      <c r="BFM29" s="434"/>
      <c r="BFN29" s="434"/>
      <c r="BFO29" s="434"/>
      <c r="BFP29" s="434"/>
      <c r="BFQ29" s="434"/>
      <c r="BFR29" s="434"/>
      <c r="BFS29" s="434"/>
      <c r="BFT29" s="434"/>
      <c r="BFU29" s="434"/>
      <c r="BFV29" s="434"/>
      <c r="BFW29" s="434"/>
      <c r="BFX29" s="434"/>
      <c r="BFY29" s="434"/>
      <c r="BFZ29" s="434"/>
      <c r="BGA29" s="434"/>
      <c r="BGB29" s="434"/>
      <c r="BGC29" s="434"/>
      <c r="BGD29" s="434"/>
      <c r="BGE29" s="434"/>
      <c r="BGF29" s="434"/>
      <c r="BGG29" s="434"/>
      <c r="BGH29" s="434"/>
      <c r="BGI29" s="434"/>
      <c r="BGJ29" s="434"/>
      <c r="BGK29" s="434"/>
      <c r="BGL29" s="434"/>
      <c r="BGM29" s="434"/>
      <c r="BGN29" s="434"/>
      <c r="BGO29" s="434"/>
      <c r="BGP29" s="434"/>
      <c r="BGQ29" s="434"/>
      <c r="BGR29" s="434"/>
      <c r="BGS29" s="434"/>
      <c r="BGT29" s="434"/>
      <c r="BGU29" s="434"/>
      <c r="BGV29" s="434"/>
      <c r="BGW29" s="434"/>
      <c r="BGX29" s="434"/>
      <c r="BGY29" s="434"/>
      <c r="BGZ29" s="434"/>
      <c r="BHA29" s="434"/>
      <c r="BHB29" s="434"/>
      <c r="BHC29" s="434"/>
    </row>
    <row r="30" spans="1:2357" s="331" customFormat="1" ht="68.25" hidden="1" customHeight="1">
      <c r="A30" s="634"/>
      <c r="B30" s="634"/>
      <c r="C30" s="332"/>
      <c r="D30" s="434"/>
      <c r="E30" s="434"/>
      <c r="F30" s="434"/>
      <c r="G30" s="434"/>
      <c r="H30" s="434"/>
      <c r="I30" s="434"/>
      <c r="J30" s="434"/>
      <c r="K30" s="434"/>
      <c r="L30" s="434"/>
      <c r="M30" s="434"/>
      <c r="N30" s="434"/>
      <c r="O30" s="434"/>
      <c r="P30" s="434"/>
      <c r="Q30" s="681"/>
      <c r="R30" s="434"/>
      <c r="S30" s="434"/>
      <c r="T30" s="434"/>
      <c r="U30" s="434"/>
      <c r="V30" s="434"/>
      <c r="W30" s="434"/>
      <c r="X30" s="434"/>
      <c r="Y30" s="434"/>
      <c r="Z30" s="434"/>
      <c r="AA30" s="434"/>
      <c r="AB30" s="434"/>
      <c r="AC30" s="434"/>
      <c r="AD30" s="434"/>
      <c r="AE30" s="434"/>
      <c r="AF30" s="434"/>
      <c r="AG30" s="434"/>
      <c r="AH30" s="434"/>
      <c r="AI30" s="434"/>
      <c r="AJ30" s="434"/>
      <c r="AK30" s="434"/>
      <c r="AL30" s="434"/>
      <c r="AM30" s="434"/>
      <c r="AN30" s="434"/>
      <c r="AO30" s="434"/>
      <c r="AP30" s="434"/>
      <c r="AQ30" s="434"/>
      <c r="AR30" s="434"/>
      <c r="AS30" s="434"/>
      <c r="AT30" s="434"/>
      <c r="AU30" s="434"/>
      <c r="AV30" s="434"/>
      <c r="AW30" s="434"/>
      <c r="AX30" s="434"/>
      <c r="AY30" s="434"/>
      <c r="AZ30" s="434"/>
      <c r="BA30" s="434"/>
      <c r="BB30" s="434"/>
      <c r="BC30" s="434"/>
      <c r="BD30" s="434"/>
      <c r="BE30" s="434"/>
      <c r="BF30" s="434"/>
      <c r="BG30" s="434"/>
      <c r="BH30" s="434"/>
      <c r="BI30" s="434"/>
      <c r="BJ30" s="434"/>
      <c r="BK30" s="434"/>
      <c r="BL30" s="434"/>
      <c r="BM30" s="434"/>
      <c r="BN30" s="434"/>
      <c r="BO30" s="434"/>
      <c r="BP30" s="434"/>
      <c r="BQ30" s="434"/>
      <c r="BR30" s="434"/>
      <c r="BS30" s="434"/>
      <c r="BT30" s="434"/>
      <c r="BU30" s="434"/>
      <c r="BV30" s="434"/>
      <c r="BW30" s="434"/>
      <c r="BX30" s="434"/>
      <c r="BY30" s="434"/>
      <c r="BZ30" s="434"/>
      <c r="CA30" s="434"/>
      <c r="CB30" s="434"/>
      <c r="CC30" s="434"/>
      <c r="CD30" s="434"/>
      <c r="CE30" s="434"/>
      <c r="CF30" s="434"/>
      <c r="CG30" s="434"/>
      <c r="CH30" s="434"/>
      <c r="CI30" s="434"/>
      <c r="CJ30" s="434"/>
      <c r="CK30" s="434"/>
      <c r="CL30" s="434"/>
      <c r="CM30" s="434"/>
      <c r="CN30" s="434"/>
      <c r="CO30" s="434"/>
      <c r="CP30" s="434"/>
      <c r="CQ30" s="434"/>
      <c r="CR30" s="434"/>
      <c r="CS30" s="434"/>
      <c r="CT30" s="434"/>
      <c r="CU30" s="434"/>
      <c r="CV30" s="434"/>
      <c r="CW30" s="434"/>
      <c r="CX30" s="434"/>
      <c r="CY30" s="434"/>
      <c r="CZ30" s="434"/>
      <c r="DA30" s="434"/>
      <c r="DB30" s="434"/>
      <c r="DC30" s="434"/>
      <c r="DD30" s="434"/>
      <c r="DE30" s="434"/>
      <c r="DF30" s="434"/>
      <c r="DG30" s="434"/>
      <c r="DH30" s="434"/>
      <c r="DI30" s="434"/>
      <c r="DJ30" s="434"/>
      <c r="DK30" s="434"/>
      <c r="DL30" s="434"/>
      <c r="DM30" s="434"/>
      <c r="DN30" s="434"/>
      <c r="DO30" s="434"/>
      <c r="DP30" s="434"/>
      <c r="DQ30" s="434"/>
      <c r="DR30" s="434"/>
      <c r="DS30" s="434"/>
      <c r="DT30" s="434"/>
      <c r="DU30" s="434"/>
      <c r="DV30" s="434"/>
      <c r="DW30" s="434"/>
      <c r="DX30" s="434"/>
      <c r="DY30" s="434"/>
      <c r="DZ30" s="434"/>
      <c r="EA30" s="434"/>
      <c r="EB30" s="434"/>
      <c r="EC30" s="434"/>
      <c r="ED30" s="434"/>
      <c r="EE30" s="434"/>
      <c r="EF30" s="434"/>
      <c r="EG30" s="434"/>
      <c r="EH30" s="434"/>
      <c r="EI30" s="434"/>
      <c r="EJ30" s="434"/>
      <c r="EK30" s="434"/>
      <c r="EL30" s="434"/>
      <c r="EM30" s="434"/>
      <c r="EN30" s="434"/>
      <c r="EO30" s="434"/>
      <c r="EP30" s="434"/>
      <c r="EQ30" s="434"/>
      <c r="ER30" s="434"/>
      <c r="ES30" s="434"/>
      <c r="ET30" s="434"/>
      <c r="EU30" s="434"/>
      <c r="EV30" s="434"/>
      <c r="EW30" s="434"/>
      <c r="EX30" s="434"/>
      <c r="EY30" s="434"/>
      <c r="EZ30" s="434"/>
      <c r="FA30" s="434"/>
      <c r="FB30" s="434"/>
      <c r="FC30" s="434"/>
      <c r="FD30" s="434"/>
      <c r="FE30" s="434"/>
      <c r="FF30" s="434"/>
      <c r="FG30" s="434"/>
      <c r="FH30" s="434"/>
      <c r="FI30" s="434"/>
      <c r="FJ30" s="434"/>
      <c r="FK30" s="434"/>
      <c r="FL30" s="434"/>
      <c r="FM30" s="434"/>
      <c r="FN30" s="434"/>
      <c r="FO30" s="434"/>
      <c r="FP30" s="434"/>
      <c r="FQ30" s="434"/>
      <c r="FR30" s="434"/>
      <c r="FS30" s="434"/>
      <c r="FT30" s="434"/>
      <c r="FU30" s="434"/>
      <c r="FV30" s="434"/>
      <c r="FW30" s="434"/>
      <c r="FX30" s="434"/>
      <c r="FY30" s="434"/>
      <c r="FZ30" s="434"/>
      <c r="GA30" s="434"/>
      <c r="GB30" s="434"/>
      <c r="GC30" s="434"/>
      <c r="GD30" s="434"/>
      <c r="GE30" s="434"/>
      <c r="GF30" s="434"/>
      <c r="GG30" s="434"/>
      <c r="GH30" s="434"/>
      <c r="GI30" s="434"/>
      <c r="GJ30" s="434"/>
      <c r="GK30" s="434"/>
      <c r="GL30" s="434"/>
      <c r="GM30" s="434"/>
      <c r="GN30" s="434"/>
      <c r="GO30" s="434"/>
      <c r="GP30" s="434"/>
      <c r="GQ30" s="434"/>
      <c r="GR30" s="434"/>
      <c r="GS30" s="434"/>
      <c r="GT30" s="434"/>
      <c r="GU30" s="434"/>
      <c r="GV30" s="434"/>
      <c r="GW30" s="434"/>
      <c r="GX30" s="434"/>
      <c r="GY30" s="434"/>
      <c r="GZ30" s="434"/>
      <c r="HA30" s="434"/>
      <c r="HB30" s="434"/>
      <c r="HC30" s="434"/>
      <c r="HD30" s="434"/>
      <c r="HE30" s="434"/>
      <c r="HF30" s="434"/>
      <c r="HG30" s="434"/>
      <c r="HH30" s="434"/>
      <c r="HI30" s="434"/>
      <c r="HJ30" s="434"/>
      <c r="HK30" s="434"/>
      <c r="HL30" s="434"/>
      <c r="HM30" s="434"/>
      <c r="HN30" s="434"/>
      <c r="HO30" s="434"/>
      <c r="HP30" s="434"/>
      <c r="HQ30" s="434"/>
      <c r="HR30" s="434"/>
      <c r="HS30" s="434"/>
      <c r="HT30" s="434"/>
      <c r="HU30" s="434"/>
      <c r="HV30" s="434"/>
      <c r="HW30" s="434"/>
      <c r="HX30" s="434"/>
      <c r="HY30" s="434"/>
      <c r="HZ30" s="434"/>
      <c r="IA30" s="434"/>
      <c r="IB30" s="434"/>
      <c r="IC30" s="434"/>
      <c r="ID30" s="434"/>
      <c r="IE30" s="434"/>
      <c r="IF30" s="434"/>
      <c r="IG30" s="434"/>
      <c r="IH30" s="434"/>
      <c r="II30" s="434"/>
      <c r="IJ30" s="434"/>
      <c r="IK30" s="434"/>
      <c r="IL30" s="434"/>
      <c r="IM30" s="434"/>
      <c r="IN30" s="434"/>
      <c r="IO30" s="434"/>
      <c r="IP30" s="434"/>
      <c r="IQ30" s="434"/>
      <c r="IR30" s="434"/>
      <c r="IS30" s="434"/>
      <c r="IT30" s="434"/>
      <c r="IU30" s="434"/>
      <c r="IV30" s="434"/>
      <c r="IW30" s="434"/>
      <c r="IX30" s="434"/>
      <c r="IY30" s="434"/>
      <c r="IZ30" s="434"/>
      <c r="JA30" s="434"/>
      <c r="JB30" s="434"/>
      <c r="JC30" s="434"/>
      <c r="JD30" s="434"/>
      <c r="JE30" s="434"/>
      <c r="JF30" s="434"/>
      <c r="JG30" s="434"/>
      <c r="JH30" s="434"/>
      <c r="JI30" s="434"/>
      <c r="JJ30" s="434"/>
      <c r="JK30" s="434"/>
      <c r="JL30" s="434"/>
      <c r="JM30" s="434"/>
      <c r="JN30" s="434"/>
      <c r="JO30" s="434"/>
      <c r="JP30" s="434"/>
      <c r="JQ30" s="434"/>
      <c r="JR30" s="434"/>
      <c r="JS30" s="434"/>
      <c r="JT30" s="434"/>
      <c r="JU30" s="434"/>
      <c r="JV30" s="434"/>
      <c r="JW30" s="434"/>
      <c r="JX30" s="434"/>
      <c r="JY30" s="434"/>
      <c r="JZ30" s="434"/>
      <c r="KA30" s="434"/>
      <c r="KB30" s="434"/>
      <c r="KC30" s="434"/>
      <c r="KD30" s="434"/>
      <c r="KE30" s="434"/>
      <c r="KF30" s="434"/>
      <c r="KG30" s="434"/>
      <c r="KH30" s="434"/>
      <c r="KI30" s="434"/>
      <c r="KJ30" s="434"/>
      <c r="KK30" s="434"/>
      <c r="KL30" s="434"/>
      <c r="KM30" s="434"/>
      <c r="KN30" s="434"/>
      <c r="KO30" s="434"/>
      <c r="KP30" s="434"/>
      <c r="KQ30" s="434"/>
      <c r="KR30" s="434"/>
      <c r="KS30" s="434"/>
      <c r="KT30" s="434"/>
      <c r="KU30" s="434"/>
      <c r="KV30" s="434"/>
      <c r="KW30" s="434"/>
      <c r="KX30" s="434"/>
      <c r="KY30" s="434"/>
      <c r="KZ30" s="434"/>
      <c r="LA30" s="434"/>
      <c r="LB30" s="434"/>
      <c r="LC30" s="434"/>
      <c r="LD30" s="434"/>
      <c r="LE30" s="434"/>
      <c r="LF30" s="434"/>
      <c r="LG30" s="434"/>
      <c r="LH30" s="434"/>
      <c r="LI30" s="434"/>
      <c r="LJ30" s="434"/>
      <c r="LK30" s="434"/>
      <c r="LL30" s="434"/>
      <c r="LM30" s="434"/>
      <c r="LN30" s="434"/>
      <c r="LO30" s="434"/>
      <c r="LP30" s="434"/>
      <c r="LQ30" s="434"/>
      <c r="LR30" s="434"/>
      <c r="LS30" s="434"/>
      <c r="LT30" s="434"/>
      <c r="LU30" s="434"/>
      <c r="LV30" s="434"/>
      <c r="LW30" s="434"/>
      <c r="LX30" s="434"/>
      <c r="LY30" s="434"/>
      <c r="LZ30" s="434"/>
      <c r="MA30" s="434"/>
      <c r="MB30" s="434"/>
      <c r="MC30" s="434"/>
      <c r="MD30" s="434"/>
      <c r="ME30" s="434"/>
      <c r="MF30" s="434"/>
      <c r="MG30" s="434"/>
      <c r="MH30" s="434"/>
      <c r="MI30" s="434"/>
      <c r="MJ30" s="434"/>
      <c r="MK30" s="434"/>
      <c r="ML30" s="434"/>
      <c r="MM30" s="434"/>
      <c r="MN30" s="434"/>
      <c r="MO30" s="434"/>
      <c r="MP30" s="434"/>
      <c r="MQ30" s="434"/>
      <c r="MR30" s="434"/>
      <c r="MS30" s="434"/>
      <c r="MT30" s="434"/>
      <c r="MU30" s="434"/>
      <c r="MV30" s="434"/>
      <c r="MW30" s="434"/>
      <c r="MX30" s="434"/>
      <c r="MY30" s="434"/>
      <c r="MZ30" s="434"/>
      <c r="NA30" s="434"/>
      <c r="NB30" s="434"/>
      <c r="NC30" s="434"/>
      <c r="ND30" s="434"/>
      <c r="NE30" s="434"/>
      <c r="NF30" s="434"/>
      <c r="NG30" s="434"/>
      <c r="NH30" s="434"/>
      <c r="NI30" s="434"/>
      <c r="NJ30" s="434"/>
      <c r="NK30" s="434"/>
      <c r="NL30" s="434"/>
      <c r="NM30" s="434"/>
      <c r="NN30" s="434"/>
      <c r="NO30" s="434"/>
      <c r="NP30" s="434"/>
      <c r="NQ30" s="434"/>
      <c r="NR30" s="434"/>
      <c r="NS30" s="434"/>
      <c r="NT30" s="434"/>
      <c r="NU30" s="434"/>
      <c r="NV30" s="434"/>
      <c r="NW30" s="434"/>
      <c r="NX30" s="434"/>
      <c r="NY30" s="434"/>
      <c r="NZ30" s="434"/>
      <c r="OA30" s="434"/>
      <c r="OB30" s="434"/>
      <c r="OC30" s="434"/>
      <c r="OD30" s="434"/>
      <c r="OE30" s="434"/>
      <c r="OF30" s="434"/>
      <c r="OG30" s="434"/>
      <c r="OH30" s="434"/>
      <c r="OI30" s="434"/>
      <c r="OJ30" s="434"/>
      <c r="OK30" s="434"/>
      <c r="OL30" s="434"/>
      <c r="OM30" s="434"/>
      <c r="ON30" s="434"/>
      <c r="OO30" s="434"/>
      <c r="OP30" s="434"/>
      <c r="OQ30" s="434"/>
      <c r="OR30" s="434"/>
      <c r="OS30" s="434"/>
      <c r="OT30" s="434"/>
      <c r="OU30" s="434"/>
      <c r="OV30" s="434"/>
      <c r="OW30" s="434"/>
      <c r="OX30" s="434"/>
      <c r="OY30" s="434"/>
      <c r="OZ30" s="434"/>
      <c r="PA30" s="434"/>
      <c r="PB30" s="434"/>
      <c r="PC30" s="434"/>
      <c r="PD30" s="434"/>
      <c r="PE30" s="434"/>
      <c r="PF30" s="434"/>
      <c r="PG30" s="434"/>
      <c r="PH30" s="434"/>
      <c r="PI30" s="434"/>
      <c r="PJ30" s="434"/>
      <c r="PK30" s="434"/>
      <c r="PL30" s="434"/>
      <c r="PM30" s="434"/>
      <c r="PN30" s="434"/>
      <c r="PO30" s="434"/>
      <c r="PP30" s="434"/>
      <c r="PQ30" s="434"/>
      <c r="PR30" s="434"/>
      <c r="PS30" s="434"/>
      <c r="PT30" s="434"/>
      <c r="PU30" s="434"/>
      <c r="PV30" s="434"/>
      <c r="PW30" s="434"/>
      <c r="PX30" s="434"/>
      <c r="PY30" s="434"/>
      <c r="PZ30" s="434"/>
      <c r="QA30" s="434"/>
      <c r="QB30" s="434"/>
      <c r="QC30" s="434"/>
      <c r="QD30" s="434"/>
      <c r="QE30" s="434"/>
      <c r="QF30" s="434"/>
      <c r="QG30" s="434"/>
      <c r="QH30" s="434"/>
      <c r="QI30" s="434"/>
      <c r="QJ30" s="434"/>
      <c r="QK30" s="434"/>
      <c r="QL30" s="434"/>
      <c r="QM30" s="434"/>
      <c r="QN30" s="434"/>
      <c r="QO30" s="434"/>
      <c r="QP30" s="434"/>
      <c r="QQ30" s="434"/>
      <c r="QR30" s="434"/>
      <c r="QS30" s="434"/>
      <c r="QT30" s="434"/>
      <c r="QU30" s="434"/>
      <c r="QV30" s="434"/>
      <c r="QW30" s="434"/>
      <c r="QX30" s="434"/>
      <c r="QY30" s="434"/>
      <c r="QZ30" s="434"/>
      <c r="RA30" s="434"/>
      <c r="RB30" s="434"/>
      <c r="RC30" s="434"/>
      <c r="RD30" s="434"/>
      <c r="RE30" s="434"/>
      <c r="RF30" s="434"/>
      <c r="RG30" s="434"/>
      <c r="RH30" s="434"/>
      <c r="RI30" s="434"/>
      <c r="RJ30" s="434"/>
      <c r="RK30" s="434"/>
      <c r="RL30" s="434"/>
      <c r="RM30" s="434"/>
      <c r="RN30" s="434"/>
      <c r="RO30" s="434"/>
      <c r="RP30" s="434"/>
      <c r="RQ30" s="434"/>
      <c r="RR30" s="434"/>
      <c r="RS30" s="434"/>
      <c r="RT30" s="434"/>
      <c r="RU30" s="434"/>
      <c r="RV30" s="434"/>
      <c r="RW30" s="434"/>
      <c r="RX30" s="434"/>
      <c r="RY30" s="434"/>
      <c r="RZ30" s="434"/>
      <c r="SA30" s="434"/>
      <c r="SB30" s="434"/>
      <c r="SC30" s="434"/>
      <c r="SD30" s="434"/>
      <c r="SE30" s="434"/>
      <c r="SF30" s="434"/>
      <c r="SG30" s="434"/>
      <c r="SH30" s="434"/>
      <c r="SI30" s="434"/>
      <c r="SJ30" s="434"/>
      <c r="SK30" s="434"/>
      <c r="SL30" s="434"/>
      <c r="SM30" s="434"/>
      <c r="SN30" s="434"/>
      <c r="SO30" s="434"/>
      <c r="SP30" s="434"/>
      <c r="SQ30" s="434"/>
      <c r="SR30" s="434"/>
      <c r="SS30" s="434"/>
      <c r="ST30" s="434"/>
      <c r="SU30" s="434"/>
      <c r="SV30" s="434"/>
      <c r="SW30" s="434"/>
      <c r="SX30" s="434"/>
      <c r="SY30" s="434"/>
      <c r="SZ30" s="434"/>
      <c r="TA30" s="434"/>
      <c r="TB30" s="434"/>
      <c r="TC30" s="434"/>
      <c r="TD30" s="434"/>
      <c r="TE30" s="434"/>
      <c r="TF30" s="434"/>
      <c r="TG30" s="434"/>
      <c r="TH30" s="434"/>
      <c r="TI30" s="434"/>
      <c r="TJ30" s="434"/>
      <c r="TK30" s="434"/>
      <c r="TL30" s="434"/>
      <c r="TM30" s="434"/>
      <c r="TN30" s="434"/>
      <c r="TO30" s="434"/>
      <c r="TP30" s="434"/>
      <c r="TQ30" s="434"/>
      <c r="TR30" s="434"/>
      <c r="TS30" s="434"/>
      <c r="TT30" s="434"/>
      <c r="TU30" s="434"/>
      <c r="TV30" s="434"/>
      <c r="TW30" s="434"/>
      <c r="TX30" s="434"/>
      <c r="TY30" s="434"/>
      <c r="TZ30" s="434"/>
      <c r="UA30" s="434"/>
      <c r="UB30" s="434"/>
      <c r="UC30" s="434"/>
      <c r="UD30" s="434"/>
      <c r="UE30" s="434"/>
      <c r="UF30" s="434"/>
      <c r="UG30" s="434"/>
      <c r="UH30" s="434"/>
      <c r="UI30" s="434"/>
      <c r="UJ30" s="434"/>
      <c r="UK30" s="434"/>
      <c r="UL30" s="434"/>
      <c r="UM30" s="434"/>
      <c r="UN30" s="434"/>
      <c r="UO30" s="434"/>
      <c r="UP30" s="434"/>
      <c r="UQ30" s="434"/>
      <c r="UR30" s="434"/>
      <c r="US30" s="434"/>
      <c r="UT30" s="434"/>
      <c r="UU30" s="434"/>
      <c r="UV30" s="434"/>
      <c r="UW30" s="434"/>
      <c r="UX30" s="434"/>
      <c r="UY30" s="434"/>
      <c r="UZ30" s="434"/>
      <c r="VA30" s="434"/>
      <c r="VB30" s="434"/>
      <c r="VC30" s="434"/>
      <c r="VD30" s="434"/>
      <c r="VE30" s="434"/>
      <c r="VF30" s="434"/>
      <c r="VG30" s="434"/>
      <c r="VH30" s="434"/>
      <c r="VI30" s="434"/>
      <c r="VJ30" s="434"/>
      <c r="VK30" s="434"/>
      <c r="VL30" s="434"/>
      <c r="VM30" s="434"/>
      <c r="VN30" s="434"/>
      <c r="VO30" s="434"/>
      <c r="VP30" s="434"/>
      <c r="VQ30" s="434"/>
      <c r="VR30" s="434"/>
      <c r="VS30" s="434"/>
      <c r="VT30" s="434"/>
      <c r="VU30" s="434"/>
      <c r="VV30" s="434"/>
      <c r="VW30" s="434"/>
      <c r="VX30" s="434"/>
      <c r="VY30" s="434"/>
      <c r="VZ30" s="434"/>
      <c r="WA30" s="434"/>
      <c r="WB30" s="434"/>
      <c r="WC30" s="434"/>
      <c r="WD30" s="434"/>
      <c r="WE30" s="434"/>
      <c r="WF30" s="434"/>
      <c r="WG30" s="434"/>
      <c r="WH30" s="434"/>
      <c r="WI30" s="434"/>
      <c r="WJ30" s="434"/>
      <c r="WK30" s="434"/>
      <c r="WL30" s="434"/>
      <c r="WM30" s="434"/>
      <c r="WN30" s="434"/>
      <c r="WO30" s="434"/>
      <c r="WP30" s="434"/>
      <c r="WQ30" s="434"/>
      <c r="WR30" s="434"/>
      <c r="WS30" s="434"/>
      <c r="WT30" s="434"/>
      <c r="WU30" s="434"/>
      <c r="WV30" s="434"/>
      <c r="WW30" s="434"/>
      <c r="WX30" s="434"/>
      <c r="WY30" s="434"/>
      <c r="WZ30" s="434"/>
      <c r="XA30" s="434"/>
      <c r="XB30" s="434"/>
      <c r="XC30" s="434"/>
      <c r="XD30" s="434"/>
      <c r="XE30" s="434"/>
      <c r="XF30" s="434"/>
      <c r="XG30" s="434"/>
      <c r="XH30" s="434"/>
      <c r="XI30" s="434"/>
      <c r="XJ30" s="434"/>
      <c r="XK30" s="434"/>
      <c r="XL30" s="434"/>
      <c r="XM30" s="434"/>
      <c r="XN30" s="434"/>
      <c r="XO30" s="434"/>
      <c r="XP30" s="434"/>
      <c r="XQ30" s="434"/>
      <c r="XR30" s="434"/>
      <c r="XS30" s="434"/>
      <c r="XT30" s="434"/>
      <c r="XU30" s="434"/>
      <c r="XV30" s="434"/>
      <c r="XW30" s="434"/>
      <c r="XX30" s="434"/>
      <c r="XY30" s="434"/>
      <c r="XZ30" s="434"/>
      <c r="YA30" s="434"/>
      <c r="YB30" s="434"/>
      <c r="YC30" s="434"/>
      <c r="YD30" s="434"/>
      <c r="YE30" s="434"/>
      <c r="YF30" s="434"/>
      <c r="YG30" s="434"/>
      <c r="YH30" s="434"/>
      <c r="YI30" s="434"/>
      <c r="YJ30" s="434"/>
      <c r="YK30" s="434"/>
      <c r="YL30" s="434"/>
      <c r="YM30" s="434"/>
      <c r="YN30" s="434"/>
      <c r="YO30" s="434"/>
      <c r="YP30" s="434"/>
      <c r="YQ30" s="434"/>
      <c r="YR30" s="434"/>
      <c r="YS30" s="434"/>
      <c r="YT30" s="434"/>
      <c r="YU30" s="434"/>
      <c r="YV30" s="434"/>
      <c r="YW30" s="434"/>
      <c r="YX30" s="434"/>
      <c r="YY30" s="434"/>
      <c r="YZ30" s="434"/>
      <c r="ZA30" s="434"/>
      <c r="ZB30" s="434"/>
      <c r="ZC30" s="434"/>
      <c r="ZD30" s="434"/>
      <c r="ZE30" s="434"/>
      <c r="ZF30" s="434"/>
      <c r="ZG30" s="434"/>
      <c r="ZH30" s="434"/>
      <c r="ZI30" s="434"/>
      <c r="ZJ30" s="434"/>
      <c r="ZK30" s="434"/>
      <c r="ZL30" s="434"/>
      <c r="ZM30" s="434"/>
      <c r="ZN30" s="434"/>
      <c r="ZO30" s="434"/>
      <c r="ZP30" s="434"/>
      <c r="ZQ30" s="434"/>
      <c r="ZR30" s="434"/>
      <c r="ZS30" s="434"/>
      <c r="ZT30" s="434"/>
      <c r="ZU30" s="434"/>
      <c r="ZV30" s="434"/>
      <c r="ZW30" s="434"/>
      <c r="ZX30" s="434"/>
      <c r="ZY30" s="434"/>
      <c r="ZZ30" s="434"/>
      <c r="AAA30" s="434"/>
      <c r="AAB30" s="434"/>
      <c r="AAC30" s="434"/>
      <c r="AAD30" s="434"/>
      <c r="AAE30" s="434"/>
      <c r="AAF30" s="434"/>
      <c r="AAG30" s="434"/>
      <c r="AAH30" s="434"/>
      <c r="AAI30" s="434"/>
      <c r="AAJ30" s="434"/>
      <c r="AAK30" s="434"/>
      <c r="AAL30" s="434"/>
      <c r="AAM30" s="434"/>
      <c r="AAN30" s="434"/>
      <c r="AAO30" s="434"/>
      <c r="AAP30" s="434"/>
      <c r="AAQ30" s="434"/>
      <c r="AAR30" s="434"/>
      <c r="AAS30" s="434"/>
      <c r="AAT30" s="434"/>
      <c r="AAU30" s="434"/>
      <c r="AAV30" s="434"/>
      <c r="AAW30" s="434"/>
      <c r="AAX30" s="434"/>
      <c r="AAY30" s="434"/>
      <c r="AAZ30" s="434"/>
      <c r="ABA30" s="434"/>
      <c r="ABB30" s="434"/>
      <c r="ABC30" s="434"/>
      <c r="ABD30" s="434"/>
      <c r="ABE30" s="434"/>
      <c r="ABF30" s="434"/>
      <c r="ABG30" s="434"/>
      <c r="ABH30" s="434"/>
      <c r="ABI30" s="434"/>
      <c r="ABJ30" s="434"/>
      <c r="ABK30" s="434"/>
      <c r="ABL30" s="434"/>
      <c r="ABM30" s="434"/>
      <c r="ABN30" s="434"/>
      <c r="ABO30" s="434"/>
      <c r="ABP30" s="434"/>
      <c r="ABQ30" s="434"/>
      <c r="ABR30" s="434"/>
      <c r="ABS30" s="434"/>
      <c r="ABT30" s="434"/>
      <c r="ABU30" s="434"/>
      <c r="ABV30" s="434"/>
      <c r="ABW30" s="434"/>
      <c r="ABX30" s="434"/>
      <c r="ABY30" s="434"/>
      <c r="ABZ30" s="434"/>
      <c r="ACA30" s="434"/>
      <c r="ACB30" s="434"/>
      <c r="ACC30" s="434"/>
      <c r="ACD30" s="434"/>
      <c r="ACE30" s="434"/>
      <c r="ACF30" s="434"/>
      <c r="ACG30" s="434"/>
      <c r="ACH30" s="434"/>
      <c r="ACI30" s="434"/>
      <c r="ACJ30" s="434"/>
      <c r="ACK30" s="434"/>
      <c r="ACL30" s="434"/>
      <c r="ACM30" s="434"/>
      <c r="ACN30" s="434"/>
      <c r="ACO30" s="434"/>
      <c r="ACP30" s="434"/>
      <c r="ACQ30" s="434"/>
      <c r="ACR30" s="434"/>
      <c r="ACS30" s="434"/>
      <c r="ACT30" s="434"/>
      <c r="ACU30" s="434"/>
      <c r="ACV30" s="434"/>
      <c r="ACW30" s="434"/>
      <c r="ACX30" s="434"/>
      <c r="ACY30" s="434"/>
      <c r="ACZ30" s="434"/>
      <c r="ADA30" s="434"/>
      <c r="ADB30" s="434"/>
      <c r="ADC30" s="434"/>
      <c r="ADD30" s="434"/>
      <c r="ADE30" s="434"/>
      <c r="ADF30" s="434"/>
      <c r="ADG30" s="434"/>
      <c r="ADH30" s="434"/>
      <c r="ADI30" s="434"/>
      <c r="ADJ30" s="434"/>
      <c r="ADK30" s="434"/>
      <c r="ADL30" s="434"/>
      <c r="ADM30" s="434"/>
      <c r="ADN30" s="434"/>
      <c r="ADO30" s="434"/>
      <c r="ADP30" s="434"/>
      <c r="ADQ30" s="434"/>
      <c r="ADR30" s="434"/>
      <c r="ADS30" s="434"/>
      <c r="ADT30" s="434"/>
      <c r="ADU30" s="434"/>
      <c r="ADV30" s="434"/>
      <c r="ADW30" s="434"/>
      <c r="ADX30" s="434"/>
      <c r="ADY30" s="434"/>
      <c r="ADZ30" s="434"/>
      <c r="AEA30" s="434"/>
      <c r="AEB30" s="434"/>
      <c r="AEC30" s="434"/>
      <c r="AED30" s="434"/>
      <c r="AEE30" s="434"/>
      <c r="AEF30" s="434"/>
      <c r="AEG30" s="434"/>
      <c r="AEH30" s="434"/>
      <c r="AEI30" s="434"/>
      <c r="AEJ30" s="434"/>
      <c r="AEK30" s="434"/>
      <c r="AEL30" s="434"/>
      <c r="AEM30" s="434"/>
      <c r="AEN30" s="434"/>
      <c r="AEO30" s="434"/>
      <c r="AEP30" s="434"/>
      <c r="AEQ30" s="434"/>
      <c r="AER30" s="434"/>
      <c r="AES30" s="434"/>
      <c r="AET30" s="434"/>
      <c r="AEU30" s="434"/>
      <c r="AEV30" s="434"/>
      <c r="AEW30" s="434"/>
      <c r="AEX30" s="434"/>
      <c r="AEY30" s="434"/>
      <c r="AEZ30" s="434"/>
      <c r="AFA30" s="434"/>
      <c r="AFB30" s="434"/>
      <c r="AFC30" s="434"/>
      <c r="AFD30" s="434"/>
      <c r="AFE30" s="434"/>
      <c r="AFF30" s="434"/>
      <c r="AFG30" s="434"/>
      <c r="AFH30" s="434"/>
      <c r="AFI30" s="434"/>
      <c r="AFJ30" s="434"/>
      <c r="AFK30" s="434"/>
      <c r="AFL30" s="434"/>
      <c r="AFM30" s="434"/>
      <c r="AFN30" s="434"/>
      <c r="AFO30" s="434"/>
      <c r="AFP30" s="434"/>
      <c r="AFQ30" s="434"/>
      <c r="AFR30" s="434"/>
      <c r="AFS30" s="434"/>
      <c r="AFT30" s="434"/>
      <c r="AFU30" s="434"/>
      <c r="AFV30" s="434"/>
      <c r="AFW30" s="434"/>
      <c r="AFX30" s="434"/>
      <c r="AFY30" s="434"/>
      <c r="AFZ30" s="434"/>
      <c r="AGA30" s="434"/>
      <c r="AGB30" s="434"/>
      <c r="AGC30" s="434"/>
      <c r="AGD30" s="434"/>
      <c r="AGE30" s="434"/>
      <c r="AGF30" s="434"/>
      <c r="AGG30" s="434"/>
      <c r="AGH30" s="434"/>
      <c r="AGI30" s="434"/>
      <c r="AGJ30" s="434"/>
      <c r="AGK30" s="434"/>
      <c r="AGL30" s="434"/>
      <c r="AGM30" s="434"/>
      <c r="AGN30" s="434"/>
      <c r="AGO30" s="434"/>
      <c r="AGP30" s="434"/>
      <c r="AGQ30" s="434"/>
      <c r="AGR30" s="434"/>
      <c r="AGS30" s="434"/>
      <c r="AGT30" s="434"/>
      <c r="AGU30" s="434"/>
      <c r="AGV30" s="434"/>
      <c r="AGW30" s="434"/>
      <c r="AGX30" s="434"/>
      <c r="AGY30" s="434"/>
      <c r="AGZ30" s="434"/>
      <c r="AHA30" s="434"/>
      <c r="AHB30" s="434"/>
      <c r="AHC30" s="434"/>
      <c r="AHD30" s="434"/>
      <c r="AHE30" s="434"/>
      <c r="AHF30" s="434"/>
      <c r="AHG30" s="434"/>
      <c r="AHH30" s="434"/>
      <c r="AHI30" s="434"/>
      <c r="AHJ30" s="434"/>
      <c r="AHK30" s="434"/>
      <c r="AHL30" s="434"/>
      <c r="AHM30" s="434"/>
      <c r="AHN30" s="434"/>
      <c r="AHO30" s="434"/>
      <c r="AHP30" s="434"/>
      <c r="AHQ30" s="434"/>
      <c r="AHR30" s="434"/>
      <c r="AHS30" s="434"/>
      <c r="AHT30" s="434"/>
      <c r="AHU30" s="434"/>
      <c r="AHV30" s="434"/>
      <c r="AHW30" s="434"/>
      <c r="AHX30" s="434"/>
      <c r="AHY30" s="434"/>
      <c r="AHZ30" s="434"/>
      <c r="AIA30" s="434"/>
      <c r="AIB30" s="434"/>
      <c r="AIC30" s="434"/>
      <c r="AID30" s="434"/>
      <c r="AIE30" s="434"/>
      <c r="AIF30" s="434"/>
      <c r="AIG30" s="434"/>
      <c r="AIH30" s="434"/>
      <c r="AII30" s="434"/>
      <c r="AIJ30" s="434"/>
      <c r="AIK30" s="434"/>
      <c r="AIL30" s="434"/>
      <c r="AIM30" s="434"/>
      <c r="AIN30" s="434"/>
      <c r="AIO30" s="434"/>
      <c r="AIP30" s="434"/>
      <c r="AIQ30" s="434"/>
      <c r="AIR30" s="434"/>
      <c r="AIS30" s="434"/>
      <c r="AIT30" s="434"/>
      <c r="AIU30" s="434"/>
      <c r="AIV30" s="434"/>
      <c r="AIW30" s="434"/>
      <c r="AIX30" s="434"/>
      <c r="AIY30" s="434"/>
      <c r="AIZ30" s="434"/>
      <c r="AJA30" s="434"/>
      <c r="AJB30" s="434"/>
      <c r="AJC30" s="434"/>
      <c r="AJD30" s="434"/>
      <c r="AJE30" s="434"/>
      <c r="AJF30" s="434"/>
      <c r="AJG30" s="434"/>
      <c r="AJH30" s="434"/>
      <c r="AJI30" s="434"/>
      <c r="AJJ30" s="434"/>
      <c r="AJK30" s="434"/>
      <c r="AJL30" s="434"/>
      <c r="AJM30" s="434"/>
      <c r="AJN30" s="434"/>
      <c r="AJO30" s="434"/>
      <c r="AJP30" s="434"/>
      <c r="AJQ30" s="434"/>
      <c r="AJR30" s="434"/>
      <c r="AJS30" s="434"/>
      <c r="AJT30" s="434"/>
      <c r="AJU30" s="434"/>
      <c r="AJV30" s="434"/>
      <c r="AJW30" s="434"/>
      <c r="AJX30" s="434"/>
      <c r="AJY30" s="434"/>
      <c r="AJZ30" s="434"/>
      <c r="AKA30" s="434"/>
      <c r="AKB30" s="434"/>
      <c r="AKC30" s="434"/>
      <c r="AKD30" s="434"/>
      <c r="AKE30" s="434"/>
      <c r="AKF30" s="434"/>
      <c r="AKG30" s="434"/>
      <c r="AKH30" s="434"/>
      <c r="AKI30" s="434"/>
      <c r="AKJ30" s="434"/>
      <c r="AKK30" s="434"/>
      <c r="AKL30" s="434"/>
      <c r="AKM30" s="434"/>
      <c r="AKN30" s="434"/>
      <c r="AKO30" s="434"/>
      <c r="AKP30" s="434"/>
      <c r="AKQ30" s="434"/>
      <c r="AKR30" s="434"/>
      <c r="AKS30" s="434"/>
      <c r="AKT30" s="434"/>
      <c r="AKU30" s="434"/>
      <c r="AKV30" s="434"/>
      <c r="AKW30" s="434"/>
      <c r="AKX30" s="434"/>
      <c r="AKY30" s="434"/>
      <c r="AKZ30" s="434"/>
      <c r="ALA30" s="434"/>
      <c r="ALB30" s="434"/>
      <c r="ALC30" s="434"/>
      <c r="ALD30" s="434"/>
      <c r="ALE30" s="434"/>
      <c r="ALF30" s="434"/>
      <c r="ALG30" s="434"/>
      <c r="ALH30" s="434"/>
      <c r="ALI30" s="434"/>
      <c r="ALJ30" s="434"/>
      <c r="ALK30" s="434"/>
      <c r="ALL30" s="434"/>
      <c r="ALM30" s="434"/>
      <c r="ALN30" s="434"/>
      <c r="ALO30" s="434"/>
      <c r="ALP30" s="434"/>
      <c r="ALQ30" s="434"/>
      <c r="ALR30" s="434"/>
      <c r="ALS30" s="434"/>
      <c r="ALT30" s="434"/>
      <c r="ALU30" s="434"/>
      <c r="ALV30" s="434"/>
      <c r="ALW30" s="434"/>
      <c r="ALX30" s="434"/>
      <c r="ALY30" s="434"/>
      <c r="ALZ30" s="434"/>
      <c r="AMA30" s="434"/>
      <c r="AMB30" s="434"/>
      <c r="AMC30" s="434"/>
      <c r="AMD30" s="434"/>
      <c r="AME30" s="434"/>
      <c r="AMF30" s="434"/>
      <c r="AMG30" s="434"/>
      <c r="AMH30" s="434"/>
      <c r="AMI30" s="434"/>
      <c r="AMJ30" s="434"/>
      <c r="AMK30" s="434"/>
      <c r="AML30" s="434"/>
      <c r="AMM30" s="434"/>
      <c r="AMN30" s="434"/>
      <c r="AMO30" s="434"/>
      <c r="AMP30" s="434"/>
      <c r="AMQ30" s="434"/>
      <c r="AMR30" s="434"/>
      <c r="AMS30" s="434"/>
      <c r="AMT30" s="434"/>
      <c r="AMU30" s="434"/>
      <c r="AMV30" s="434"/>
      <c r="AMW30" s="434"/>
      <c r="AMX30" s="434"/>
      <c r="AMY30" s="434"/>
      <c r="AMZ30" s="434"/>
      <c r="ANA30" s="434"/>
      <c r="ANB30" s="434"/>
      <c r="ANC30" s="434"/>
      <c r="AND30" s="434"/>
      <c r="ANE30" s="434"/>
      <c r="ANF30" s="434"/>
      <c r="ANG30" s="434"/>
      <c r="ANH30" s="434"/>
      <c r="ANI30" s="434"/>
      <c r="ANJ30" s="434"/>
      <c r="ANK30" s="434"/>
      <c r="ANL30" s="434"/>
      <c r="ANM30" s="434"/>
      <c r="ANN30" s="434"/>
      <c r="ANO30" s="434"/>
      <c r="ANP30" s="434"/>
      <c r="ANQ30" s="434"/>
      <c r="ANR30" s="434"/>
      <c r="ANS30" s="434"/>
      <c r="ANT30" s="434"/>
      <c r="ANU30" s="434"/>
      <c r="ANV30" s="434"/>
      <c r="ANW30" s="434"/>
      <c r="ANX30" s="434"/>
      <c r="ANY30" s="434"/>
      <c r="ANZ30" s="434"/>
      <c r="AOA30" s="434"/>
      <c r="AOB30" s="434"/>
      <c r="AOC30" s="434"/>
      <c r="AOD30" s="434"/>
      <c r="AOE30" s="434"/>
      <c r="AOF30" s="434"/>
      <c r="AOG30" s="434"/>
      <c r="AOH30" s="434"/>
      <c r="AOI30" s="434"/>
      <c r="AOJ30" s="434"/>
      <c r="AOK30" s="434"/>
      <c r="AOL30" s="434"/>
      <c r="AOM30" s="434"/>
      <c r="AON30" s="434"/>
      <c r="AOO30" s="434"/>
      <c r="AOP30" s="434"/>
      <c r="AOQ30" s="434"/>
      <c r="AOR30" s="434"/>
      <c r="AOS30" s="434"/>
      <c r="AOT30" s="434"/>
      <c r="AOU30" s="434"/>
      <c r="AOV30" s="434"/>
      <c r="AOW30" s="434"/>
      <c r="AOX30" s="434"/>
      <c r="AOY30" s="434"/>
      <c r="AOZ30" s="434"/>
      <c r="APA30" s="434"/>
      <c r="APB30" s="434"/>
      <c r="APC30" s="434"/>
      <c r="APD30" s="434"/>
      <c r="APE30" s="434"/>
      <c r="APF30" s="434"/>
      <c r="APG30" s="434"/>
      <c r="APH30" s="434"/>
      <c r="API30" s="434"/>
      <c r="APJ30" s="434"/>
      <c r="APK30" s="434"/>
      <c r="APL30" s="434"/>
      <c r="APM30" s="434"/>
      <c r="APN30" s="434"/>
      <c r="APO30" s="434"/>
      <c r="APP30" s="434"/>
      <c r="APQ30" s="434"/>
      <c r="APR30" s="434"/>
      <c r="APS30" s="434"/>
      <c r="APT30" s="434"/>
      <c r="APU30" s="434"/>
      <c r="APV30" s="434"/>
      <c r="APW30" s="434"/>
      <c r="APX30" s="434"/>
      <c r="APY30" s="434"/>
      <c r="APZ30" s="434"/>
      <c r="AQA30" s="434"/>
      <c r="AQB30" s="434"/>
      <c r="AQC30" s="434"/>
      <c r="AQD30" s="434"/>
      <c r="AQE30" s="434"/>
      <c r="AQF30" s="434"/>
      <c r="AQG30" s="434"/>
      <c r="AQH30" s="434"/>
      <c r="AQI30" s="434"/>
      <c r="AQJ30" s="434"/>
      <c r="AQK30" s="434"/>
      <c r="AQL30" s="434"/>
      <c r="AQM30" s="434"/>
      <c r="AQN30" s="434"/>
      <c r="AQO30" s="434"/>
      <c r="AQP30" s="434"/>
      <c r="AQQ30" s="434"/>
      <c r="AQR30" s="434"/>
      <c r="AQS30" s="434"/>
      <c r="AQT30" s="434"/>
      <c r="AQU30" s="434"/>
      <c r="AQV30" s="434"/>
      <c r="AQW30" s="434"/>
      <c r="AQX30" s="434"/>
      <c r="AQY30" s="434"/>
      <c r="AQZ30" s="434"/>
      <c r="ARA30" s="434"/>
      <c r="ARB30" s="434"/>
      <c r="ARC30" s="434"/>
      <c r="ARD30" s="434"/>
      <c r="ARE30" s="434"/>
      <c r="ARF30" s="434"/>
      <c r="ARG30" s="434"/>
      <c r="ARH30" s="434"/>
      <c r="ARI30" s="434"/>
      <c r="ARJ30" s="434"/>
      <c r="ARK30" s="434"/>
      <c r="ARL30" s="434"/>
      <c r="ARM30" s="434"/>
      <c r="ARN30" s="434"/>
      <c r="ARO30" s="434"/>
      <c r="ARP30" s="434"/>
      <c r="ARQ30" s="434"/>
      <c r="ARR30" s="434"/>
      <c r="ARS30" s="434"/>
      <c r="ART30" s="434"/>
      <c r="ARU30" s="434"/>
      <c r="ARV30" s="434"/>
      <c r="ARW30" s="434"/>
      <c r="ARX30" s="434"/>
      <c r="ARY30" s="434"/>
      <c r="ARZ30" s="434"/>
      <c r="ASA30" s="434"/>
      <c r="ASB30" s="434"/>
      <c r="ASC30" s="434"/>
      <c r="ASD30" s="434"/>
      <c r="ASE30" s="434"/>
      <c r="ASF30" s="434"/>
      <c r="ASG30" s="434"/>
      <c r="ASH30" s="434"/>
      <c r="ASI30" s="434"/>
      <c r="ASJ30" s="434"/>
      <c r="ASK30" s="434"/>
      <c r="ASL30" s="434"/>
      <c r="ASM30" s="434"/>
      <c r="ASN30" s="434"/>
      <c r="ASO30" s="434"/>
      <c r="ASP30" s="434"/>
      <c r="ASQ30" s="434"/>
      <c r="ASR30" s="434"/>
      <c r="ASS30" s="434"/>
      <c r="AST30" s="434"/>
      <c r="ASU30" s="434"/>
      <c r="ASV30" s="434"/>
      <c r="ASW30" s="434"/>
      <c r="ASX30" s="434"/>
      <c r="ASY30" s="434"/>
      <c r="ASZ30" s="434"/>
      <c r="ATA30" s="434"/>
      <c r="ATB30" s="434"/>
      <c r="ATC30" s="434"/>
      <c r="ATD30" s="434"/>
      <c r="ATE30" s="434"/>
      <c r="ATF30" s="434"/>
      <c r="ATG30" s="434"/>
      <c r="ATH30" s="434"/>
      <c r="ATI30" s="434"/>
      <c r="ATJ30" s="434"/>
      <c r="ATK30" s="434"/>
      <c r="ATL30" s="434"/>
      <c r="ATM30" s="434"/>
      <c r="ATN30" s="434"/>
      <c r="ATO30" s="434"/>
      <c r="ATP30" s="434"/>
      <c r="ATQ30" s="434"/>
      <c r="ATR30" s="434"/>
      <c r="ATS30" s="434"/>
      <c r="ATT30" s="434"/>
      <c r="ATU30" s="434"/>
      <c r="ATV30" s="434"/>
      <c r="ATW30" s="434"/>
      <c r="ATX30" s="434"/>
      <c r="ATY30" s="434"/>
      <c r="ATZ30" s="434"/>
      <c r="AUA30" s="434"/>
      <c r="AUB30" s="434"/>
      <c r="AUC30" s="434"/>
      <c r="AUD30" s="434"/>
      <c r="AUE30" s="434"/>
      <c r="AUF30" s="434"/>
      <c r="AUG30" s="434"/>
      <c r="AUH30" s="434"/>
      <c r="AUI30" s="434"/>
      <c r="AUJ30" s="434"/>
      <c r="AUK30" s="434"/>
      <c r="AUL30" s="434"/>
      <c r="AUM30" s="434"/>
      <c r="AUN30" s="434"/>
      <c r="AUO30" s="434"/>
      <c r="AUP30" s="434"/>
      <c r="AUQ30" s="434"/>
      <c r="AUR30" s="434"/>
      <c r="AUS30" s="434"/>
      <c r="AUT30" s="434"/>
      <c r="AUU30" s="434"/>
      <c r="AUV30" s="434"/>
      <c r="AUW30" s="434"/>
      <c r="AUX30" s="434"/>
      <c r="AUY30" s="434"/>
      <c r="AUZ30" s="434"/>
      <c r="AVA30" s="434"/>
      <c r="AVB30" s="434"/>
      <c r="AVC30" s="434"/>
      <c r="AVD30" s="434"/>
      <c r="AVE30" s="434"/>
      <c r="AVF30" s="434"/>
      <c r="AVG30" s="434"/>
      <c r="AVH30" s="434"/>
      <c r="AVI30" s="434"/>
      <c r="AVJ30" s="434"/>
      <c r="AVK30" s="434"/>
      <c r="AVL30" s="434"/>
      <c r="AVM30" s="434"/>
      <c r="AVN30" s="434"/>
      <c r="AVO30" s="434"/>
      <c r="AVP30" s="434"/>
      <c r="AVQ30" s="434"/>
      <c r="AVR30" s="434"/>
      <c r="AVS30" s="434"/>
      <c r="AVT30" s="434"/>
      <c r="AVU30" s="434"/>
      <c r="AVV30" s="434"/>
      <c r="AVW30" s="434"/>
      <c r="AVX30" s="434"/>
      <c r="AVY30" s="434"/>
      <c r="AVZ30" s="434"/>
      <c r="AWA30" s="434"/>
      <c r="AWB30" s="434"/>
      <c r="AWC30" s="434"/>
      <c r="AWD30" s="434"/>
      <c r="AWE30" s="434"/>
      <c r="AWF30" s="434"/>
      <c r="AWG30" s="434"/>
      <c r="AWH30" s="434"/>
      <c r="AWI30" s="434"/>
      <c r="AWJ30" s="434"/>
      <c r="AWK30" s="434"/>
      <c r="AWL30" s="434"/>
      <c r="AWM30" s="434"/>
      <c r="AWN30" s="434"/>
      <c r="AWO30" s="434"/>
      <c r="AWP30" s="434"/>
      <c r="AWQ30" s="434"/>
      <c r="AWR30" s="434"/>
      <c r="AWS30" s="434"/>
      <c r="AWT30" s="434"/>
      <c r="AWU30" s="434"/>
      <c r="AWV30" s="434"/>
      <c r="AWW30" s="434"/>
      <c r="AWX30" s="434"/>
      <c r="AWY30" s="434"/>
      <c r="AWZ30" s="434"/>
      <c r="AXA30" s="434"/>
      <c r="AXB30" s="434"/>
      <c r="AXC30" s="434"/>
      <c r="AXD30" s="434"/>
      <c r="AXE30" s="434"/>
      <c r="AXF30" s="434"/>
      <c r="AXG30" s="434"/>
      <c r="AXH30" s="434"/>
      <c r="AXI30" s="434"/>
      <c r="AXJ30" s="434"/>
      <c r="AXK30" s="434"/>
      <c r="AXL30" s="434"/>
      <c r="AXM30" s="434"/>
      <c r="AXN30" s="434"/>
      <c r="AXO30" s="434"/>
      <c r="AXP30" s="434"/>
      <c r="AXQ30" s="434"/>
      <c r="AXR30" s="434"/>
      <c r="AXS30" s="434"/>
      <c r="AXT30" s="434"/>
      <c r="AXU30" s="434"/>
      <c r="AXV30" s="434"/>
      <c r="AXW30" s="434"/>
      <c r="AXX30" s="434"/>
      <c r="AXY30" s="434"/>
      <c r="AXZ30" s="434"/>
      <c r="AYA30" s="434"/>
      <c r="AYB30" s="434"/>
      <c r="AYC30" s="434"/>
      <c r="AYD30" s="434"/>
      <c r="AYE30" s="434"/>
      <c r="AYF30" s="434"/>
      <c r="AYG30" s="434"/>
      <c r="AYH30" s="434"/>
      <c r="AYI30" s="434"/>
      <c r="AYJ30" s="434"/>
      <c r="AYK30" s="434"/>
      <c r="AYL30" s="434"/>
      <c r="AYM30" s="434"/>
      <c r="AYN30" s="434"/>
      <c r="AYO30" s="434"/>
      <c r="AYP30" s="434"/>
      <c r="AYQ30" s="434"/>
      <c r="AYR30" s="434"/>
      <c r="AYS30" s="434"/>
      <c r="AYT30" s="434"/>
      <c r="AYU30" s="434"/>
      <c r="AYV30" s="434"/>
      <c r="AYW30" s="434"/>
      <c r="AYX30" s="434"/>
      <c r="AYY30" s="434"/>
      <c r="AYZ30" s="434"/>
      <c r="AZA30" s="434"/>
      <c r="AZB30" s="434"/>
      <c r="AZC30" s="434"/>
      <c r="AZD30" s="434"/>
      <c r="AZE30" s="434"/>
      <c r="AZF30" s="434"/>
      <c r="AZG30" s="434"/>
      <c r="AZH30" s="434"/>
      <c r="AZI30" s="434"/>
      <c r="AZJ30" s="434"/>
      <c r="AZK30" s="434"/>
      <c r="AZL30" s="434"/>
      <c r="AZM30" s="434"/>
      <c r="AZN30" s="434"/>
      <c r="AZO30" s="434"/>
      <c r="AZP30" s="434"/>
      <c r="AZQ30" s="434"/>
      <c r="AZR30" s="434"/>
      <c r="AZS30" s="434"/>
      <c r="AZT30" s="434"/>
      <c r="AZU30" s="434"/>
      <c r="AZV30" s="434"/>
      <c r="AZW30" s="434"/>
      <c r="AZX30" s="434"/>
      <c r="AZY30" s="434"/>
      <c r="AZZ30" s="434"/>
      <c r="BAA30" s="434"/>
      <c r="BAB30" s="434"/>
      <c r="BAC30" s="434"/>
      <c r="BAD30" s="434"/>
      <c r="BAE30" s="434"/>
      <c r="BAF30" s="434"/>
      <c r="BAG30" s="434"/>
      <c r="BAH30" s="434"/>
      <c r="BAI30" s="434"/>
      <c r="BAJ30" s="434"/>
      <c r="BAK30" s="434"/>
      <c r="BAL30" s="434"/>
      <c r="BAM30" s="434"/>
      <c r="BAN30" s="434"/>
      <c r="BAO30" s="434"/>
      <c r="BAP30" s="434"/>
      <c r="BAQ30" s="434"/>
      <c r="BAR30" s="434"/>
      <c r="BAS30" s="434"/>
      <c r="BAT30" s="434"/>
      <c r="BAU30" s="434"/>
      <c r="BAV30" s="434"/>
      <c r="BAW30" s="434"/>
      <c r="BAX30" s="434"/>
      <c r="BAY30" s="434"/>
      <c r="BAZ30" s="434"/>
      <c r="BBA30" s="434"/>
      <c r="BBB30" s="434"/>
      <c r="BBC30" s="434"/>
      <c r="BBD30" s="434"/>
      <c r="BBE30" s="434"/>
      <c r="BBF30" s="434"/>
      <c r="BBG30" s="434"/>
      <c r="BBH30" s="434"/>
      <c r="BBI30" s="434"/>
      <c r="BBJ30" s="434"/>
      <c r="BBK30" s="434"/>
      <c r="BBL30" s="434"/>
      <c r="BBM30" s="434"/>
      <c r="BBN30" s="434"/>
      <c r="BBO30" s="434"/>
      <c r="BBP30" s="434"/>
      <c r="BBQ30" s="434"/>
      <c r="BBR30" s="434"/>
      <c r="BBS30" s="434"/>
      <c r="BBT30" s="434"/>
      <c r="BBU30" s="434"/>
      <c r="BBV30" s="434"/>
      <c r="BBW30" s="434"/>
      <c r="BBX30" s="434"/>
      <c r="BBY30" s="434"/>
      <c r="BBZ30" s="434"/>
      <c r="BCA30" s="434"/>
      <c r="BCB30" s="434"/>
      <c r="BCC30" s="434"/>
      <c r="BCD30" s="434"/>
      <c r="BCE30" s="434"/>
      <c r="BCF30" s="434"/>
      <c r="BCG30" s="434"/>
      <c r="BCH30" s="434"/>
      <c r="BCI30" s="434"/>
      <c r="BCJ30" s="434"/>
      <c r="BCK30" s="434"/>
      <c r="BCL30" s="434"/>
      <c r="BCM30" s="434"/>
      <c r="BCN30" s="434"/>
      <c r="BCO30" s="434"/>
      <c r="BCP30" s="434"/>
      <c r="BCQ30" s="434"/>
      <c r="BCR30" s="434"/>
      <c r="BCS30" s="434"/>
      <c r="BCT30" s="434"/>
      <c r="BCU30" s="434"/>
      <c r="BCV30" s="434"/>
      <c r="BCW30" s="434"/>
      <c r="BCX30" s="434"/>
      <c r="BCY30" s="434"/>
      <c r="BCZ30" s="434"/>
      <c r="BDA30" s="434"/>
      <c r="BDB30" s="434"/>
      <c r="BDC30" s="434"/>
      <c r="BDD30" s="434"/>
      <c r="BDE30" s="434"/>
      <c r="BDF30" s="434"/>
      <c r="BDG30" s="434"/>
      <c r="BDH30" s="434"/>
      <c r="BDI30" s="434"/>
      <c r="BDJ30" s="434"/>
      <c r="BDK30" s="434"/>
      <c r="BDL30" s="434"/>
      <c r="BDM30" s="434"/>
      <c r="BDN30" s="434"/>
      <c r="BDO30" s="434"/>
      <c r="BDP30" s="434"/>
      <c r="BDQ30" s="434"/>
      <c r="BDR30" s="434"/>
      <c r="BDS30" s="434"/>
      <c r="BDT30" s="434"/>
      <c r="BDU30" s="434"/>
      <c r="BDV30" s="434"/>
      <c r="BDW30" s="434"/>
      <c r="BDX30" s="434"/>
      <c r="BDY30" s="434"/>
      <c r="BDZ30" s="434"/>
      <c r="BEA30" s="434"/>
      <c r="BEB30" s="434"/>
      <c r="BEC30" s="434"/>
      <c r="BED30" s="434"/>
      <c r="BEE30" s="434"/>
      <c r="BEF30" s="434"/>
      <c r="BEG30" s="434"/>
      <c r="BEH30" s="434"/>
      <c r="BEI30" s="434"/>
      <c r="BEJ30" s="434"/>
      <c r="BEK30" s="434"/>
      <c r="BEL30" s="434"/>
      <c r="BEM30" s="434"/>
      <c r="BEN30" s="434"/>
      <c r="BEO30" s="434"/>
      <c r="BEP30" s="434"/>
      <c r="BEQ30" s="434"/>
      <c r="BER30" s="434"/>
      <c r="BES30" s="434"/>
      <c r="BET30" s="434"/>
      <c r="BEU30" s="434"/>
      <c r="BEV30" s="434"/>
      <c r="BEW30" s="434"/>
      <c r="BEX30" s="434"/>
      <c r="BEY30" s="434"/>
      <c r="BEZ30" s="434"/>
      <c r="BFA30" s="434"/>
      <c r="BFB30" s="434"/>
      <c r="BFC30" s="434"/>
      <c r="BFD30" s="434"/>
      <c r="BFE30" s="434"/>
      <c r="BFF30" s="434"/>
      <c r="BFG30" s="434"/>
      <c r="BFH30" s="434"/>
      <c r="BFI30" s="434"/>
      <c r="BFJ30" s="434"/>
      <c r="BFK30" s="434"/>
      <c r="BFL30" s="434"/>
      <c r="BFM30" s="434"/>
      <c r="BFN30" s="434"/>
      <c r="BFO30" s="434"/>
      <c r="BFP30" s="434"/>
      <c r="BFQ30" s="434"/>
      <c r="BFR30" s="434"/>
      <c r="BFS30" s="434"/>
      <c r="BFT30" s="434"/>
      <c r="BFU30" s="434"/>
      <c r="BFV30" s="434"/>
      <c r="BFW30" s="434"/>
      <c r="BFX30" s="434"/>
      <c r="BFY30" s="434"/>
      <c r="BFZ30" s="434"/>
      <c r="BGA30" s="434"/>
      <c r="BGB30" s="434"/>
      <c r="BGC30" s="434"/>
      <c r="BGD30" s="434"/>
      <c r="BGE30" s="434"/>
      <c r="BGF30" s="434"/>
      <c r="BGG30" s="434"/>
      <c r="BGH30" s="434"/>
      <c r="BGI30" s="434"/>
      <c r="BGJ30" s="434"/>
      <c r="BGK30" s="434"/>
      <c r="BGL30" s="434"/>
      <c r="BGM30" s="434"/>
      <c r="BGN30" s="434"/>
      <c r="BGO30" s="434"/>
      <c r="BGP30" s="434"/>
      <c r="BGQ30" s="434"/>
      <c r="BGR30" s="434"/>
      <c r="BGS30" s="434"/>
      <c r="BGT30" s="434"/>
      <c r="BGU30" s="434"/>
      <c r="BGV30" s="434"/>
      <c r="BGW30" s="434"/>
      <c r="BGX30" s="434"/>
      <c r="BGY30" s="434"/>
      <c r="BGZ30" s="434"/>
      <c r="BHA30" s="434"/>
      <c r="BHB30" s="434"/>
      <c r="BHC30" s="434"/>
    </row>
    <row r="31" spans="1:2357" s="331" customFormat="1" ht="22.5" customHeight="1">
      <c r="A31" s="634"/>
      <c r="B31" s="637" t="str">
        <f>+DD50</f>
        <v>1900</v>
      </c>
      <c r="C31" s="332"/>
      <c r="D31" s="434">
        <f ca="1">+B38-B31</f>
        <v>120</v>
      </c>
      <c r="E31" s="434"/>
      <c r="F31" s="434"/>
      <c r="G31" s="434"/>
      <c r="H31" s="434"/>
      <c r="I31" s="434"/>
      <c r="J31" s="434"/>
      <c r="K31" s="434"/>
      <c r="L31" s="434"/>
      <c r="M31" s="434"/>
      <c r="N31" s="434"/>
      <c r="O31" s="434"/>
      <c r="P31" s="434"/>
      <c r="Q31" s="644">
        <f>+B31-$B$31</f>
        <v>0</v>
      </c>
      <c r="R31" s="644"/>
      <c r="S31" s="644"/>
      <c r="T31" s="644"/>
      <c r="U31" s="644"/>
      <c r="V31" s="644"/>
      <c r="W31" s="644"/>
      <c r="X31" s="644"/>
      <c r="Y31" s="644"/>
      <c r="Z31" s="644"/>
      <c r="AA31" s="644"/>
      <c r="AB31" s="644"/>
      <c r="AC31" s="644">
        <f ca="1">IF(Q31&gt;=$D$31,1,IF(Q31&lt;=$D$31,2,0))</f>
        <v>2</v>
      </c>
      <c r="AD31" s="644">
        <f ca="1">SUM(AD33:AD37)</f>
        <v>1961</v>
      </c>
      <c r="AE31" s="620"/>
      <c r="AF31" s="620"/>
      <c r="AG31" s="620"/>
      <c r="AH31" s="620"/>
      <c r="AI31" s="620"/>
      <c r="AJ31" s="620"/>
      <c r="AK31" s="620"/>
      <c r="AL31" s="620"/>
      <c r="AM31" s="620"/>
      <c r="AN31" s="620"/>
      <c r="AO31" s="644">
        <f ca="1">SUM(AO33:AO37)</f>
        <v>0</v>
      </c>
      <c r="AP31" s="644">
        <f ca="1">SUM(AP33:AP37)</f>
        <v>2</v>
      </c>
      <c r="AQ31" s="434"/>
      <c r="AR31" s="434"/>
      <c r="AS31" s="434"/>
      <c r="AT31" s="434"/>
      <c r="AU31" s="434"/>
      <c r="AV31" s="434"/>
      <c r="AW31" s="434"/>
      <c r="AX31" s="434"/>
      <c r="AY31" s="434"/>
      <c r="AZ31" s="434"/>
      <c r="BA31" s="434"/>
      <c r="BB31" s="434"/>
      <c r="BC31" s="434"/>
      <c r="BD31" s="644">
        <f ca="1">SUM(BD33:BD37)</f>
        <v>1970</v>
      </c>
      <c r="BE31" s="434"/>
      <c r="BF31" s="434"/>
      <c r="BG31" s="434"/>
      <c r="BH31" s="434"/>
      <c r="BI31" s="434"/>
      <c r="BJ31" s="434"/>
      <c r="BK31" s="434"/>
      <c r="BL31" s="434"/>
      <c r="BM31" s="434"/>
      <c r="BN31" s="434"/>
      <c r="BO31" s="434"/>
      <c r="BP31" s="434"/>
      <c r="BQ31" s="434"/>
      <c r="BR31" s="434"/>
      <c r="BS31" s="434"/>
      <c r="BT31" s="434"/>
      <c r="BU31" s="434"/>
      <c r="BV31" s="434"/>
      <c r="BW31" s="434"/>
      <c r="BX31" s="434"/>
      <c r="BY31" s="434"/>
      <c r="BZ31" s="434"/>
      <c r="CA31" s="434"/>
      <c r="CB31" s="434"/>
      <c r="CC31" s="434"/>
      <c r="CD31" s="434"/>
      <c r="CE31" s="434"/>
      <c r="CF31" s="434"/>
      <c r="CG31" s="434"/>
      <c r="CH31" s="434"/>
      <c r="CI31" s="434"/>
      <c r="CJ31" s="434"/>
      <c r="CK31" s="434"/>
      <c r="CL31" s="434"/>
      <c r="CM31" s="434"/>
      <c r="CN31" s="434"/>
      <c r="CO31" s="434"/>
      <c r="CP31" s="434"/>
      <c r="CQ31" s="434"/>
      <c r="CR31" s="434"/>
      <c r="CS31" s="434"/>
      <c r="CT31" s="434"/>
      <c r="CU31" s="434"/>
      <c r="CV31" s="434"/>
      <c r="CW31" s="434"/>
      <c r="CX31" s="434"/>
      <c r="CY31" s="434"/>
      <c r="CZ31" s="434"/>
      <c r="DA31" s="434"/>
      <c r="DB31" s="434"/>
      <c r="DC31" s="434"/>
      <c r="DD31" s="434"/>
      <c r="DE31" s="434"/>
      <c r="DF31" s="434"/>
      <c r="DG31" s="434"/>
      <c r="DH31" s="434"/>
      <c r="DI31" s="434"/>
      <c r="DJ31" s="434"/>
      <c r="DK31" s="434"/>
      <c r="DL31" s="434"/>
      <c r="DM31" s="434"/>
      <c r="DN31" s="434"/>
      <c r="DO31" s="434"/>
      <c r="DP31" s="434"/>
      <c r="DQ31" s="434"/>
      <c r="DR31" s="434"/>
      <c r="DS31" s="434"/>
      <c r="DT31" s="434"/>
      <c r="DU31" s="434"/>
      <c r="DV31" s="434"/>
      <c r="DW31" s="434"/>
      <c r="DX31" s="434"/>
      <c r="DY31" s="434"/>
      <c r="DZ31" s="434"/>
      <c r="EA31" s="434"/>
      <c r="EB31" s="434"/>
      <c r="EC31" s="434"/>
      <c r="ED31" s="434"/>
      <c r="EE31" s="434"/>
      <c r="EF31" s="434"/>
      <c r="EG31" s="434"/>
      <c r="EH31" s="434"/>
      <c r="EI31" s="434"/>
      <c r="EJ31" s="434"/>
      <c r="EK31" s="434"/>
      <c r="EL31" s="434"/>
      <c r="EM31" s="434"/>
      <c r="EN31" s="434"/>
      <c r="EO31" s="434"/>
      <c r="EP31" s="434"/>
      <c r="EQ31" s="434"/>
      <c r="ER31" s="434"/>
      <c r="ES31" s="434"/>
      <c r="ET31" s="434"/>
      <c r="EU31" s="434"/>
      <c r="EV31" s="434"/>
      <c r="EW31" s="434"/>
      <c r="EX31" s="434"/>
      <c r="EY31" s="434"/>
      <c r="EZ31" s="434"/>
      <c r="FA31" s="434"/>
      <c r="FB31" s="434"/>
      <c r="FC31" s="434"/>
      <c r="FD31" s="434"/>
      <c r="FE31" s="434"/>
      <c r="FF31" s="434"/>
      <c r="FG31" s="434"/>
      <c r="FH31" s="434"/>
      <c r="FI31" s="434"/>
      <c r="FJ31" s="434"/>
      <c r="FK31" s="434"/>
      <c r="FL31" s="434"/>
      <c r="FM31" s="434"/>
      <c r="FN31" s="434"/>
      <c r="FO31" s="434"/>
      <c r="FP31" s="434"/>
      <c r="FQ31" s="434"/>
      <c r="FR31" s="434"/>
      <c r="FS31" s="434"/>
      <c r="FT31" s="434"/>
      <c r="FU31" s="434"/>
      <c r="FV31" s="434"/>
      <c r="FW31" s="434"/>
      <c r="FX31" s="434"/>
      <c r="FY31" s="434"/>
      <c r="FZ31" s="434"/>
      <c r="GA31" s="434"/>
      <c r="GB31" s="434"/>
      <c r="GC31" s="434"/>
      <c r="GD31" s="434"/>
      <c r="GE31" s="434"/>
      <c r="GF31" s="434"/>
      <c r="GG31" s="434"/>
      <c r="GH31" s="434"/>
      <c r="GI31" s="434"/>
      <c r="GJ31" s="434"/>
      <c r="GK31" s="434"/>
      <c r="GL31" s="434"/>
      <c r="GM31" s="434"/>
      <c r="GN31" s="434"/>
      <c r="GO31" s="434"/>
      <c r="GP31" s="434"/>
      <c r="GQ31" s="434"/>
      <c r="GR31" s="434"/>
      <c r="GS31" s="434"/>
      <c r="GT31" s="434"/>
      <c r="GU31" s="434"/>
      <c r="GV31" s="434"/>
      <c r="GW31" s="434"/>
      <c r="GX31" s="434"/>
      <c r="GY31" s="434"/>
      <c r="GZ31" s="434"/>
      <c r="HA31" s="434"/>
      <c r="HB31" s="434"/>
      <c r="HC31" s="434"/>
      <c r="HD31" s="434"/>
      <c r="HE31" s="434"/>
      <c r="HF31" s="434"/>
      <c r="HG31" s="434"/>
      <c r="HH31" s="434"/>
      <c r="HI31" s="434"/>
      <c r="HJ31" s="434"/>
      <c r="HK31" s="434"/>
      <c r="HL31" s="434"/>
      <c r="HM31" s="434"/>
      <c r="HN31" s="434"/>
      <c r="HO31" s="434"/>
      <c r="HP31" s="434"/>
      <c r="HQ31" s="434"/>
      <c r="HR31" s="434"/>
      <c r="HS31" s="434"/>
      <c r="HT31" s="434"/>
      <c r="HU31" s="434"/>
      <c r="HV31" s="434"/>
      <c r="HW31" s="434"/>
      <c r="HX31" s="434"/>
      <c r="HY31" s="434"/>
      <c r="HZ31" s="434"/>
      <c r="IA31" s="434"/>
      <c r="IB31" s="434"/>
      <c r="IC31" s="434"/>
      <c r="ID31" s="434"/>
      <c r="IE31" s="434"/>
      <c r="IF31" s="434"/>
      <c r="IG31" s="434"/>
      <c r="IH31" s="434"/>
      <c r="II31" s="434"/>
      <c r="IJ31" s="434"/>
      <c r="IK31" s="434"/>
      <c r="IL31" s="434"/>
      <c r="IM31" s="434"/>
      <c r="IN31" s="434"/>
      <c r="IO31" s="434"/>
      <c r="IP31" s="434"/>
      <c r="IQ31" s="434"/>
      <c r="IR31" s="434"/>
      <c r="IS31" s="434"/>
      <c r="IT31" s="434"/>
      <c r="IU31" s="434"/>
      <c r="IV31" s="434"/>
      <c r="IW31" s="434"/>
      <c r="IX31" s="434"/>
      <c r="IY31" s="434"/>
      <c r="IZ31" s="434"/>
      <c r="JA31" s="434"/>
      <c r="JB31" s="434"/>
      <c r="JC31" s="434"/>
      <c r="JD31" s="434"/>
      <c r="JE31" s="434"/>
      <c r="JF31" s="434"/>
      <c r="JG31" s="434"/>
      <c r="JH31" s="434"/>
      <c r="JI31" s="434"/>
      <c r="JJ31" s="434"/>
      <c r="JK31" s="434"/>
      <c r="JL31" s="434"/>
      <c r="JM31" s="434"/>
      <c r="JN31" s="434"/>
      <c r="JO31" s="434"/>
      <c r="JP31" s="434"/>
      <c r="JQ31" s="434"/>
      <c r="JR31" s="434"/>
      <c r="JS31" s="434"/>
      <c r="JT31" s="434"/>
      <c r="JU31" s="434"/>
      <c r="JV31" s="434"/>
      <c r="JW31" s="434"/>
      <c r="JX31" s="434"/>
      <c r="JY31" s="434"/>
      <c r="JZ31" s="434"/>
      <c r="KA31" s="434"/>
      <c r="KB31" s="434"/>
      <c r="KC31" s="434"/>
      <c r="KD31" s="434"/>
      <c r="KE31" s="434"/>
      <c r="KF31" s="434"/>
      <c r="KG31" s="434"/>
      <c r="KH31" s="434"/>
      <c r="KI31" s="434"/>
      <c r="KJ31" s="434"/>
      <c r="KK31" s="434"/>
      <c r="KL31" s="434"/>
      <c r="KM31" s="434"/>
      <c r="KN31" s="434"/>
      <c r="KO31" s="434"/>
      <c r="KP31" s="434"/>
      <c r="KQ31" s="434"/>
      <c r="KR31" s="434"/>
      <c r="KS31" s="434"/>
      <c r="KT31" s="434"/>
      <c r="KU31" s="434"/>
      <c r="KV31" s="434"/>
      <c r="KW31" s="434"/>
      <c r="KX31" s="434"/>
      <c r="KY31" s="434"/>
      <c r="KZ31" s="434"/>
      <c r="LA31" s="434"/>
      <c r="LB31" s="434"/>
      <c r="LC31" s="434"/>
      <c r="LD31" s="434"/>
      <c r="LE31" s="434"/>
      <c r="LF31" s="434"/>
      <c r="LG31" s="434"/>
      <c r="LH31" s="434"/>
      <c r="LI31" s="434"/>
      <c r="LJ31" s="434"/>
      <c r="LK31" s="434"/>
      <c r="LL31" s="434"/>
      <c r="LM31" s="434"/>
      <c r="LN31" s="434"/>
      <c r="LO31" s="434"/>
      <c r="LP31" s="434"/>
      <c r="LQ31" s="434"/>
      <c r="LR31" s="434"/>
      <c r="LS31" s="434"/>
      <c r="LT31" s="434"/>
      <c r="LU31" s="434"/>
      <c r="LV31" s="434"/>
      <c r="LW31" s="434"/>
      <c r="LX31" s="434"/>
      <c r="LY31" s="434"/>
      <c r="LZ31" s="434"/>
      <c r="MA31" s="434"/>
      <c r="MB31" s="434"/>
      <c r="MC31" s="434"/>
      <c r="MD31" s="434"/>
      <c r="ME31" s="434"/>
      <c r="MF31" s="434"/>
      <c r="MG31" s="434"/>
      <c r="MH31" s="434"/>
      <c r="MI31" s="434"/>
      <c r="MJ31" s="434"/>
      <c r="MK31" s="434"/>
      <c r="ML31" s="434"/>
      <c r="MM31" s="434"/>
      <c r="MN31" s="434"/>
      <c r="MO31" s="434"/>
      <c r="MP31" s="434"/>
      <c r="MQ31" s="434"/>
      <c r="MR31" s="434"/>
      <c r="MS31" s="434"/>
      <c r="MT31" s="434"/>
      <c r="MU31" s="434"/>
      <c r="MV31" s="434"/>
      <c r="MW31" s="434"/>
      <c r="MX31" s="434"/>
      <c r="MY31" s="434"/>
      <c r="MZ31" s="434"/>
      <c r="NA31" s="434"/>
      <c r="NB31" s="434"/>
      <c r="NC31" s="434"/>
      <c r="ND31" s="434"/>
      <c r="NE31" s="434"/>
      <c r="NF31" s="434"/>
      <c r="NG31" s="434"/>
      <c r="NH31" s="434"/>
      <c r="NI31" s="434"/>
      <c r="NJ31" s="434"/>
      <c r="NK31" s="434"/>
      <c r="NL31" s="434"/>
      <c r="NM31" s="434"/>
      <c r="NN31" s="434"/>
      <c r="NO31" s="434"/>
      <c r="NP31" s="434"/>
      <c r="NQ31" s="434"/>
      <c r="NR31" s="434"/>
      <c r="NS31" s="434"/>
      <c r="NT31" s="434"/>
      <c r="NU31" s="434"/>
      <c r="NV31" s="434"/>
      <c r="NW31" s="434"/>
      <c r="NX31" s="434"/>
      <c r="NY31" s="434"/>
      <c r="NZ31" s="434"/>
      <c r="OA31" s="434"/>
      <c r="OB31" s="434"/>
      <c r="OC31" s="434"/>
      <c r="OD31" s="434"/>
      <c r="OE31" s="434"/>
      <c r="OF31" s="434"/>
      <c r="OG31" s="434"/>
      <c r="OH31" s="434"/>
      <c r="OI31" s="434"/>
      <c r="OJ31" s="434"/>
      <c r="OK31" s="434"/>
      <c r="OL31" s="434"/>
      <c r="OM31" s="434"/>
      <c r="ON31" s="434"/>
      <c r="OO31" s="434"/>
      <c r="OP31" s="434"/>
      <c r="OQ31" s="434"/>
      <c r="OR31" s="434"/>
      <c r="OS31" s="434"/>
      <c r="OT31" s="434"/>
      <c r="OU31" s="434"/>
      <c r="OV31" s="434"/>
      <c r="OW31" s="434"/>
      <c r="OX31" s="434"/>
      <c r="OY31" s="434"/>
      <c r="OZ31" s="434"/>
      <c r="PA31" s="434"/>
      <c r="PB31" s="434"/>
      <c r="PC31" s="434"/>
      <c r="PD31" s="434"/>
      <c r="PE31" s="434"/>
      <c r="PF31" s="434"/>
      <c r="PG31" s="434"/>
      <c r="PH31" s="434"/>
      <c r="PI31" s="434"/>
      <c r="PJ31" s="434"/>
      <c r="PK31" s="434"/>
      <c r="PL31" s="434"/>
      <c r="PM31" s="434"/>
      <c r="PN31" s="434"/>
      <c r="PO31" s="434"/>
      <c r="PP31" s="434"/>
      <c r="PQ31" s="434"/>
      <c r="PR31" s="434"/>
      <c r="PS31" s="434"/>
      <c r="PT31" s="434"/>
      <c r="PU31" s="434"/>
      <c r="PV31" s="434"/>
      <c r="PW31" s="434"/>
      <c r="PX31" s="434"/>
      <c r="PY31" s="434"/>
      <c r="PZ31" s="434"/>
      <c r="QA31" s="434"/>
      <c r="QB31" s="434"/>
      <c r="QC31" s="434"/>
      <c r="QD31" s="434"/>
      <c r="QE31" s="434"/>
      <c r="QF31" s="434"/>
      <c r="QG31" s="434"/>
      <c r="QH31" s="434"/>
      <c r="QI31" s="434"/>
      <c r="QJ31" s="434"/>
      <c r="QK31" s="434"/>
      <c r="QL31" s="434"/>
      <c r="QM31" s="434"/>
      <c r="QN31" s="434"/>
      <c r="QO31" s="434"/>
      <c r="QP31" s="434"/>
      <c r="QQ31" s="434"/>
      <c r="QR31" s="434"/>
      <c r="QS31" s="434"/>
      <c r="QT31" s="434"/>
      <c r="QU31" s="434"/>
      <c r="QV31" s="434"/>
      <c r="QW31" s="434"/>
      <c r="QX31" s="434"/>
      <c r="QY31" s="434"/>
      <c r="QZ31" s="434"/>
      <c r="RA31" s="434"/>
      <c r="RB31" s="434"/>
      <c r="RC31" s="434"/>
      <c r="RD31" s="434"/>
      <c r="RE31" s="434"/>
      <c r="RF31" s="434"/>
      <c r="RG31" s="434"/>
      <c r="RH31" s="434"/>
      <c r="RI31" s="434"/>
      <c r="RJ31" s="434"/>
      <c r="RK31" s="434"/>
      <c r="RL31" s="434"/>
      <c r="RM31" s="434"/>
      <c r="RN31" s="434"/>
      <c r="RO31" s="434"/>
      <c r="RP31" s="434"/>
      <c r="RQ31" s="434"/>
      <c r="RR31" s="434"/>
      <c r="RS31" s="434"/>
      <c r="RT31" s="434"/>
      <c r="RU31" s="434"/>
      <c r="RV31" s="434"/>
      <c r="RW31" s="434"/>
      <c r="RX31" s="434"/>
      <c r="RY31" s="434"/>
      <c r="RZ31" s="434"/>
      <c r="SA31" s="434"/>
      <c r="SB31" s="434"/>
      <c r="SC31" s="434"/>
      <c r="SD31" s="434"/>
      <c r="SE31" s="434"/>
      <c r="SF31" s="434"/>
      <c r="SG31" s="434"/>
      <c r="SH31" s="434"/>
      <c r="SI31" s="434"/>
      <c r="SJ31" s="434"/>
      <c r="SK31" s="434"/>
      <c r="SL31" s="434"/>
      <c r="SM31" s="434"/>
      <c r="SN31" s="434"/>
      <c r="SO31" s="434"/>
      <c r="SP31" s="434"/>
      <c r="SQ31" s="434"/>
      <c r="SR31" s="434"/>
      <c r="SS31" s="434"/>
      <c r="ST31" s="434"/>
      <c r="SU31" s="434"/>
      <c r="SV31" s="434"/>
      <c r="SW31" s="434"/>
      <c r="SX31" s="434"/>
      <c r="SY31" s="434"/>
      <c r="SZ31" s="434"/>
      <c r="TA31" s="434"/>
      <c r="TB31" s="434"/>
      <c r="TC31" s="434"/>
      <c r="TD31" s="434"/>
      <c r="TE31" s="434"/>
      <c r="TF31" s="434"/>
      <c r="TG31" s="434"/>
      <c r="TH31" s="434"/>
      <c r="TI31" s="434"/>
      <c r="TJ31" s="434"/>
      <c r="TK31" s="434"/>
      <c r="TL31" s="434"/>
      <c r="TM31" s="434"/>
      <c r="TN31" s="434"/>
      <c r="TO31" s="434"/>
      <c r="TP31" s="434"/>
      <c r="TQ31" s="434"/>
      <c r="TR31" s="434"/>
      <c r="TS31" s="434"/>
      <c r="TT31" s="434"/>
      <c r="TU31" s="434"/>
      <c r="TV31" s="434"/>
      <c r="TW31" s="434"/>
      <c r="TX31" s="434"/>
      <c r="TY31" s="434"/>
      <c r="TZ31" s="434"/>
      <c r="UA31" s="434"/>
      <c r="UB31" s="434"/>
      <c r="UC31" s="434"/>
      <c r="UD31" s="434"/>
      <c r="UE31" s="434"/>
      <c r="UF31" s="434"/>
      <c r="UG31" s="434"/>
      <c r="UH31" s="434"/>
      <c r="UI31" s="434"/>
      <c r="UJ31" s="434"/>
      <c r="UK31" s="434"/>
      <c r="UL31" s="434"/>
      <c r="UM31" s="434"/>
      <c r="UN31" s="434"/>
      <c r="UO31" s="434"/>
      <c r="UP31" s="434"/>
      <c r="UQ31" s="434"/>
      <c r="UR31" s="434"/>
      <c r="US31" s="434"/>
      <c r="UT31" s="434"/>
      <c r="UU31" s="434"/>
      <c r="UV31" s="434"/>
      <c r="UW31" s="434"/>
      <c r="UX31" s="434"/>
      <c r="UY31" s="434"/>
      <c r="UZ31" s="434"/>
      <c r="VA31" s="434"/>
      <c r="VB31" s="434"/>
      <c r="VC31" s="434"/>
      <c r="VD31" s="434"/>
      <c r="VE31" s="434"/>
      <c r="VF31" s="434"/>
      <c r="VG31" s="434"/>
      <c r="VH31" s="434"/>
      <c r="VI31" s="434"/>
      <c r="VJ31" s="434"/>
      <c r="VK31" s="434"/>
      <c r="VL31" s="434"/>
      <c r="VM31" s="434"/>
      <c r="VN31" s="434"/>
      <c r="VO31" s="434"/>
      <c r="VP31" s="434"/>
      <c r="VQ31" s="434"/>
      <c r="VR31" s="434"/>
      <c r="VS31" s="434"/>
      <c r="VT31" s="434"/>
      <c r="VU31" s="434"/>
      <c r="VV31" s="434"/>
      <c r="VW31" s="434"/>
      <c r="VX31" s="434"/>
      <c r="VY31" s="434"/>
      <c r="VZ31" s="434"/>
      <c r="WA31" s="434"/>
      <c r="WB31" s="434"/>
      <c r="WC31" s="434"/>
      <c r="WD31" s="434"/>
      <c r="WE31" s="434"/>
      <c r="WF31" s="434"/>
      <c r="WG31" s="434"/>
      <c r="WH31" s="434"/>
      <c r="WI31" s="434"/>
      <c r="WJ31" s="434"/>
      <c r="WK31" s="434"/>
      <c r="WL31" s="434"/>
      <c r="WM31" s="434"/>
      <c r="WN31" s="434"/>
      <c r="WO31" s="434"/>
      <c r="WP31" s="434"/>
      <c r="WQ31" s="434"/>
      <c r="WR31" s="434"/>
      <c r="WS31" s="434"/>
      <c r="WT31" s="434"/>
      <c r="WU31" s="434"/>
      <c r="WV31" s="434"/>
      <c r="WW31" s="434"/>
      <c r="WX31" s="434"/>
      <c r="WY31" s="434"/>
      <c r="WZ31" s="434"/>
      <c r="XA31" s="434"/>
      <c r="XB31" s="434"/>
      <c r="XC31" s="434"/>
      <c r="XD31" s="434"/>
      <c r="XE31" s="434"/>
      <c r="XF31" s="434"/>
      <c r="XG31" s="434"/>
      <c r="XH31" s="434"/>
      <c r="XI31" s="434"/>
      <c r="XJ31" s="434"/>
      <c r="XK31" s="434"/>
      <c r="XL31" s="434"/>
      <c r="XM31" s="434"/>
      <c r="XN31" s="434"/>
      <c r="XO31" s="434"/>
      <c r="XP31" s="434"/>
      <c r="XQ31" s="434"/>
      <c r="XR31" s="434"/>
      <c r="XS31" s="434"/>
      <c r="XT31" s="434"/>
      <c r="XU31" s="434"/>
      <c r="XV31" s="434"/>
      <c r="XW31" s="434"/>
      <c r="XX31" s="434"/>
      <c r="XY31" s="434"/>
      <c r="XZ31" s="434"/>
      <c r="YA31" s="434"/>
      <c r="YB31" s="434"/>
      <c r="YC31" s="434"/>
      <c r="YD31" s="434"/>
      <c r="YE31" s="434"/>
      <c r="YF31" s="434"/>
      <c r="YG31" s="434"/>
      <c r="YH31" s="434"/>
      <c r="YI31" s="434"/>
      <c r="YJ31" s="434"/>
      <c r="YK31" s="434"/>
      <c r="YL31" s="434"/>
      <c r="YM31" s="434"/>
      <c r="YN31" s="434"/>
      <c r="YO31" s="434"/>
      <c r="YP31" s="434"/>
      <c r="YQ31" s="434"/>
      <c r="YR31" s="434"/>
      <c r="YS31" s="434"/>
      <c r="YT31" s="434"/>
      <c r="YU31" s="434"/>
      <c r="YV31" s="434"/>
      <c r="YW31" s="434"/>
      <c r="YX31" s="434"/>
      <c r="YY31" s="434"/>
      <c r="YZ31" s="434"/>
      <c r="ZA31" s="434"/>
      <c r="ZB31" s="434"/>
      <c r="ZC31" s="434"/>
      <c r="ZD31" s="434"/>
      <c r="ZE31" s="434"/>
      <c r="ZF31" s="434"/>
      <c r="ZG31" s="434"/>
      <c r="ZH31" s="434"/>
      <c r="ZI31" s="434"/>
      <c r="ZJ31" s="434"/>
      <c r="ZK31" s="434"/>
      <c r="ZL31" s="434"/>
      <c r="ZM31" s="434"/>
      <c r="ZN31" s="434"/>
      <c r="ZO31" s="434"/>
      <c r="ZP31" s="434"/>
      <c r="ZQ31" s="434"/>
      <c r="ZR31" s="434"/>
      <c r="ZS31" s="434"/>
      <c r="ZT31" s="434"/>
      <c r="ZU31" s="434"/>
      <c r="ZV31" s="434"/>
      <c r="ZW31" s="434"/>
      <c r="ZX31" s="434"/>
      <c r="ZY31" s="434"/>
      <c r="ZZ31" s="434"/>
      <c r="AAA31" s="434"/>
      <c r="AAB31" s="434"/>
      <c r="AAC31" s="434"/>
      <c r="AAD31" s="434"/>
      <c r="AAE31" s="434"/>
      <c r="AAF31" s="434"/>
      <c r="AAG31" s="434"/>
      <c r="AAH31" s="434"/>
      <c r="AAI31" s="434"/>
      <c r="AAJ31" s="434"/>
      <c r="AAK31" s="434"/>
      <c r="AAL31" s="434"/>
      <c r="AAM31" s="434"/>
      <c r="AAN31" s="434"/>
      <c r="AAO31" s="434"/>
      <c r="AAP31" s="434"/>
      <c r="AAQ31" s="434"/>
      <c r="AAR31" s="434"/>
      <c r="AAS31" s="434"/>
      <c r="AAT31" s="434"/>
      <c r="AAU31" s="434"/>
      <c r="AAV31" s="434"/>
      <c r="AAW31" s="434"/>
      <c r="AAX31" s="434"/>
      <c r="AAY31" s="434"/>
      <c r="AAZ31" s="434"/>
      <c r="ABA31" s="434"/>
      <c r="ABB31" s="434"/>
      <c r="ABC31" s="434"/>
      <c r="ABD31" s="434"/>
      <c r="ABE31" s="434"/>
      <c r="ABF31" s="434"/>
      <c r="ABG31" s="434"/>
      <c r="ABH31" s="434"/>
      <c r="ABI31" s="434"/>
      <c r="ABJ31" s="434"/>
      <c r="ABK31" s="434"/>
      <c r="ABL31" s="434"/>
      <c r="ABM31" s="434"/>
      <c r="ABN31" s="434"/>
      <c r="ABO31" s="434"/>
      <c r="ABP31" s="434"/>
      <c r="ABQ31" s="434"/>
      <c r="ABR31" s="434"/>
      <c r="ABS31" s="434"/>
      <c r="ABT31" s="434"/>
      <c r="ABU31" s="434"/>
      <c r="ABV31" s="434"/>
      <c r="ABW31" s="434"/>
      <c r="ABX31" s="434"/>
      <c r="ABY31" s="434"/>
      <c r="ABZ31" s="434"/>
      <c r="ACA31" s="434"/>
      <c r="ACB31" s="434"/>
      <c r="ACC31" s="434"/>
      <c r="ACD31" s="434"/>
      <c r="ACE31" s="434"/>
      <c r="ACF31" s="434"/>
      <c r="ACG31" s="434"/>
      <c r="ACH31" s="434"/>
      <c r="ACI31" s="434"/>
      <c r="ACJ31" s="434"/>
      <c r="ACK31" s="434"/>
      <c r="ACL31" s="434"/>
      <c r="ACM31" s="434"/>
      <c r="ACN31" s="434"/>
      <c r="ACO31" s="434"/>
      <c r="ACP31" s="434"/>
      <c r="ACQ31" s="434"/>
      <c r="ACR31" s="434"/>
      <c r="ACS31" s="434"/>
      <c r="ACT31" s="434"/>
      <c r="ACU31" s="434"/>
      <c r="ACV31" s="434"/>
      <c r="ACW31" s="434"/>
      <c r="ACX31" s="434"/>
      <c r="ACY31" s="434"/>
      <c r="ACZ31" s="434"/>
      <c r="ADA31" s="434"/>
      <c r="ADB31" s="434"/>
      <c r="ADC31" s="434"/>
      <c r="ADD31" s="434"/>
      <c r="ADE31" s="434"/>
      <c r="ADF31" s="434"/>
      <c r="ADG31" s="434"/>
      <c r="ADH31" s="434"/>
      <c r="ADI31" s="434"/>
      <c r="ADJ31" s="434"/>
      <c r="ADK31" s="434"/>
      <c r="ADL31" s="434"/>
      <c r="ADM31" s="434"/>
      <c r="ADN31" s="434"/>
      <c r="ADO31" s="434"/>
      <c r="ADP31" s="434"/>
      <c r="ADQ31" s="434"/>
      <c r="ADR31" s="434"/>
      <c r="ADS31" s="434"/>
      <c r="ADT31" s="434"/>
      <c r="ADU31" s="434"/>
      <c r="ADV31" s="434"/>
      <c r="ADW31" s="434"/>
      <c r="ADX31" s="434"/>
      <c r="ADY31" s="434"/>
      <c r="ADZ31" s="434"/>
      <c r="AEA31" s="434"/>
      <c r="AEB31" s="434"/>
      <c r="AEC31" s="434"/>
      <c r="AED31" s="434"/>
      <c r="AEE31" s="434"/>
      <c r="AEF31" s="434"/>
      <c r="AEG31" s="434"/>
      <c r="AEH31" s="434"/>
      <c r="AEI31" s="434"/>
      <c r="AEJ31" s="434"/>
      <c r="AEK31" s="434"/>
      <c r="AEL31" s="434"/>
      <c r="AEM31" s="434"/>
      <c r="AEN31" s="434"/>
      <c r="AEO31" s="434"/>
      <c r="AEP31" s="434"/>
      <c r="AEQ31" s="434"/>
      <c r="AER31" s="434"/>
      <c r="AES31" s="434"/>
      <c r="AET31" s="434"/>
      <c r="AEU31" s="434"/>
      <c r="AEV31" s="434"/>
      <c r="AEW31" s="434"/>
      <c r="AEX31" s="434"/>
      <c r="AEY31" s="434"/>
      <c r="AEZ31" s="434"/>
      <c r="AFA31" s="434"/>
      <c r="AFB31" s="434"/>
      <c r="AFC31" s="434"/>
      <c r="AFD31" s="434"/>
      <c r="AFE31" s="434"/>
      <c r="AFF31" s="434"/>
      <c r="AFG31" s="434"/>
      <c r="AFH31" s="434"/>
      <c r="AFI31" s="434"/>
      <c r="AFJ31" s="434"/>
      <c r="AFK31" s="434"/>
      <c r="AFL31" s="434"/>
      <c r="AFM31" s="434"/>
      <c r="AFN31" s="434"/>
      <c r="AFO31" s="434"/>
      <c r="AFP31" s="434"/>
      <c r="AFQ31" s="434"/>
      <c r="AFR31" s="434"/>
      <c r="AFS31" s="434"/>
      <c r="AFT31" s="434"/>
      <c r="AFU31" s="434"/>
      <c r="AFV31" s="434"/>
      <c r="AFW31" s="434"/>
      <c r="AFX31" s="434"/>
      <c r="AFY31" s="434"/>
      <c r="AFZ31" s="434"/>
      <c r="AGA31" s="434"/>
      <c r="AGB31" s="434"/>
      <c r="AGC31" s="434"/>
      <c r="AGD31" s="434"/>
      <c r="AGE31" s="434"/>
      <c r="AGF31" s="434"/>
      <c r="AGG31" s="434"/>
      <c r="AGH31" s="434"/>
      <c r="AGI31" s="434"/>
      <c r="AGJ31" s="434"/>
      <c r="AGK31" s="434"/>
      <c r="AGL31" s="434"/>
      <c r="AGM31" s="434"/>
      <c r="AGN31" s="434"/>
      <c r="AGO31" s="434"/>
      <c r="AGP31" s="434"/>
      <c r="AGQ31" s="434"/>
      <c r="AGR31" s="434"/>
      <c r="AGS31" s="434"/>
      <c r="AGT31" s="434"/>
      <c r="AGU31" s="434"/>
      <c r="AGV31" s="434"/>
      <c r="AGW31" s="434"/>
      <c r="AGX31" s="434"/>
      <c r="AGY31" s="434"/>
      <c r="AGZ31" s="434"/>
      <c r="AHA31" s="434"/>
      <c r="AHB31" s="434"/>
      <c r="AHC31" s="434"/>
      <c r="AHD31" s="434"/>
      <c r="AHE31" s="434"/>
      <c r="AHF31" s="434"/>
      <c r="AHG31" s="434"/>
      <c r="AHH31" s="434"/>
      <c r="AHI31" s="434"/>
      <c r="AHJ31" s="434"/>
      <c r="AHK31" s="434"/>
      <c r="AHL31" s="434"/>
      <c r="AHM31" s="434"/>
      <c r="AHN31" s="434"/>
      <c r="AHO31" s="434"/>
      <c r="AHP31" s="434"/>
      <c r="AHQ31" s="434"/>
      <c r="AHR31" s="434"/>
      <c r="AHS31" s="434"/>
      <c r="AHT31" s="434"/>
      <c r="AHU31" s="434"/>
      <c r="AHV31" s="434"/>
      <c r="AHW31" s="434"/>
      <c r="AHX31" s="434"/>
      <c r="AHY31" s="434"/>
      <c r="AHZ31" s="434"/>
      <c r="AIA31" s="434"/>
      <c r="AIB31" s="434"/>
      <c r="AIC31" s="434"/>
      <c r="AID31" s="434"/>
      <c r="AIE31" s="434"/>
      <c r="AIF31" s="434"/>
      <c r="AIG31" s="434"/>
      <c r="AIH31" s="434"/>
      <c r="AII31" s="434"/>
      <c r="AIJ31" s="434"/>
      <c r="AIK31" s="434"/>
      <c r="AIL31" s="434"/>
      <c r="AIM31" s="434"/>
      <c r="AIN31" s="434"/>
      <c r="AIO31" s="434"/>
      <c r="AIP31" s="434"/>
      <c r="AIQ31" s="434"/>
      <c r="AIR31" s="434"/>
      <c r="AIS31" s="434"/>
      <c r="AIT31" s="434"/>
      <c r="AIU31" s="434"/>
      <c r="AIV31" s="434"/>
      <c r="AIW31" s="434"/>
      <c r="AIX31" s="434"/>
      <c r="AIY31" s="434"/>
      <c r="AIZ31" s="434"/>
      <c r="AJA31" s="434"/>
      <c r="AJB31" s="434"/>
      <c r="AJC31" s="434"/>
      <c r="AJD31" s="434"/>
      <c r="AJE31" s="434"/>
      <c r="AJF31" s="434"/>
      <c r="AJG31" s="434"/>
      <c r="AJH31" s="434"/>
      <c r="AJI31" s="434"/>
      <c r="AJJ31" s="434"/>
      <c r="AJK31" s="434"/>
      <c r="AJL31" s="434"/>
      <c r="AJM31" s="434"/>
      <c r="AJN31" s="434"/>
      <c r="AJO31" s="434"/>
      <c r="AJP31" s="434"/>
      <c r="AJQ31" s="434"/>
      <c r="AJR31" s="434"/>
      <c r="AJS31" s="434"/>
      <c r="AJT31" s="434"/>
      <c r="AJU31" s="434"/>
      <c r="AJV31" s="434"/>
      <c r="AJW31" s="434"/>
      <c r="AJX31" s="434"/>
      <c r="AJY31" s="434"/>
      <c r="AJZ31" s="434"/>
      <c r="AKA31" s="434"/>
      <c r="AKB31" s="434"/>
      <c r="AKC31" s="434"/>
      <c r="AKD31" s="434"/>
      <c r="AKE31" s="434"/>
      <c r="AKF31" s="434"/>
      <c r="AKG31" s="434"/>
      <c r="AKH31" s="434"/>
      <c r="AKI31" s="434"/>
      <c r="AKJ31" s="434"/>
      <c r="AKK31" s="434"/>
      <c r="AKL31" s="434"/>
      <c r="AKM31" s="434"/>
      <c r="AKN31" s="434"/>
      <c r="AKO31" s="434"/>
      <c r="AKP31" s="434"/>
      <c r="AKQ31" s="434"/>
      <c r="AKR31" s="434"/>
      <c r="AKS31" s="434"/>
      <c r="AKT31" s="434"/>
      <c r="AKU31" s="434"/>
      <c r="AKV31" s="434"/>
      <c r="AKW31" s="434"/>
      <c r="AKX31" s="434"/>
      <c r="AKY31" s="434"/>
      <c r="AKZ31" s="434"/>
      <c r="ALA31" s="434"/>
      <c r="ALB31" s="434"/>
      <c r="ALC31" s="434"/>
      <c r="ALD31" s="434"/>
      <c r="ALE31" s="434"/>
      <c r="ALF31" s="434"/>
      <c r="ALG31" s="434"/>
      <c r="ALH31" s="434"/>
      <c r="ALI31" s="434"/>
      <c r="ALJ31" s="434"/>
      <c r="ALK31" s="434"/>
      <c r="ALL31" s="434"/>
      <c r="ALM31" s="434"/>
      <c r="ALN31" s="434"/>
      <c r="ALO31" s="434"/>
      <c r="ALP31" s="434"/>
      <c r="ALQ31" s="434"/>
      <c r="ALR31" s="434"/>
      <c r="ALS31" s="434"/>
      <c r="ALT31" s="434"/>
      <c r="ALU31" s="434"/>
      <c r="ALV31" s="434"/>
      <c r="ALW31" s="434"/>
      <c r="ALX31" s="434"/>
      <c r="ALY31" s="434"/>
      <c r="ALZ31" s="434"/>
      <c r="AMA31" s="434"/>
      <c r="AMB31" s="434"/>
      <c r="AMC31" s="434"/>
      <c r="AMD31" s="434"/>
      <c r="AME31" s="434"/>
      <c r="AMF31" s="434"/>
      <c r="AMG31" s="434"/>
      <c r="AMH31" s="434"/>
      <c r="AMI31" s="434"/>
      <c r="AMJ31" s="434"/>
      <c r="AMK31" s="434"/>
      <c r="AML31" s="434"/>
      <c r="AMM31" s="434"/>
      <c r="AMN31" s="434"/>
      <c r="AMO31" s="434"/>
      <c r="AMP31" s="434"/>
      <c r="AMQ31" s="434"/>
      <c r="AMR31" s="434"/>
      <c r="AMS31" s="434"/>
      <c r="AMT31" s="434"/>
      <c r="AMU31" s="434"/>
      <c r="AMV31" s="434"/>
      <c r="AMW31" s="434"/>
      <c r="AMX31" s="434"/>
      <c r="AMY31" s="434"/>
      <c r="AMZ31" s="434"/>
      <c r="ANA31" s="434"/>
      <c r="ANB31" s="434"/>
      <c r="ANC31" s="434"/>
      <c r="AND31" s="434"/>
      <c r="ANE31" s="434"/>
      <c r="ANF31" s="434"/>
      <c r="ANG31" s="434"/>
      <c r="ANH31" s="434"/>
      <c r="ANI31" s="434"/>
      <c r="ANJ31" s="434"/>
      <c r="ANK31" s="434"/>
      <c r="ANL31" s="434"/>
      <c r="ANM31" s="434"/>
      <c r="ANN31" s="434"/>
      <c r="ANO31" s="434"/>
      <c r="ANP31" s="434"/>
      <c r="ANQ31" s="434"/>
      <c r="ANR31" s="434"/>
      <c r="ANS31" s="434"/>
      <c r="ANT31" s="434"/>
      <c r="ANU31" s="434"/>
      <c r="ANV31" s="434"/>
      <c r="ANW31" s="434"/>
      <c r="ANX31" s="434"/>
      <c r="ANY31" s="434"/>
      <c r="ANZ31" s="434"/>
      <c r="AOA31" s="434"/>
      <c r="AOB31" s="434"/>
      <c r="AOC31" s="434"/>
      <c r="AOD31" s="434"/>
      <c r="AOE31" s="434"/>
      <c r="AOF31" s="434"/>
      <c r="AOG31" s="434"/>
      <c r="AOH31" s="434"/>
      <c r="AOI31" s="434"/>
      <c r="AOJ31" s="434"/>
      <c r="AOK31" s="434"/>
      <c r="AOL31" s="434"/>
      <c r="AOM31" s="434"/>
      <c r="AON31" s="434"/>
      <c r="AOO31" s="434"/>
      <c r="AOP31" s="434"/>
      <c r="AOQ31" s="434"/>
      <c r="AOR31" s="434"/>
      <c r="AOS31" s="434"/>
      <c r="AOT31" s="434"/>
      <c r="AOU31" s="434"/>
      <c r="AOV31" s="434"/>
      <c r="AOW31" s="434"/>
      <c r="AOX31" s="434"/>
      <c r="AOY31" s="434"/>
      <c r="AOZ31" s="434"/>
      <c r="APA31" s="434"/>
      <c r="APB31" s="434"/>
      <c r="APC31" s="434"/>
      <c r="APD31" s="434"/>
      <c r="APE31" s="434"/>
      <c r="APF31" s="434"/>
      <c r="APG31" s="434"/>
      <c r="APH31" s="434"/>
      <c r="API31" s="434"/>
      <c r="APJ31" s="434"/>
      <c r="APK31" s="434"/>
      <c r="APL31" s="434"/>
      <c r="APM31" s="434"/>
      <c r="APN31" s="434"/>
      <c r="APO31" s="434"/>
      <c r="APP31" s="434"/>
      <c r="APQ31" s="434"/>
      <c r="APR31" s="434"/>
      <c r="APS31" s="434"/>
      <c r="APT31" s="434"/>
      <c r="APU31" s="434"/>
      <c r="APV31" s="434"/>
      <c r="APW31" s="434"/>
      <c r="APX31" s="434"/>
      <c r="APY31" s="434"/>
      <c r="APZ31" s="434"/>
      <c r="AQA31" s="434"/>
      <c r="AQB31" s="434"/>
      <c r="AQC31" s="434"/>
      <c r="AQD31" s="434"/>
      <c r="AQE31" s="434"/>
      <c r="AQF31" s="434"/>
      <c r="AQG31" s="434"/>
      <c r="AQH31" s="434"/>
      <c r="AQI31" s="434"/>
      <c r="AQJ31" s="434"/>
      <c r="AQK31" s="434"/>
      <c r="AQL31" s="434"/>
      <c r="AQM31" s="434"/>
      <c r="AQN31" s="434"/>
      <c r="AQO31" s="434"/>
      <c r="AQP31" s="434"/>
      <c r="AQQ31" s="434"/>
      <c r="AQR31" s="434"/>
      <c r="AQS31" s="434"/>
      <c r="AQT31" s="434"/>
      <c r="AQU31" s="434"/>
      <c r="AQV31" s="434"/>
      <c r="AQW31" s="434"/>
      <c r="AQX31" s="434"/>
      <c r="AQY31" s="434"/>
      <c r="AQZ31" s="434"/>
      <c r="ARA31" s="434"/>
      <c r="ARB31" s="434"/>
      <c r="ARC31" s="434"/>
      <c r="ARD31" s="434"/>
      <c r="ARE31" s="434"/>
      <c r="ARF31" s="434"/>
      <c r="ARG31" s="434"/>
      <c r="ARH31" s="434"/>
      <c r="ARI31" s="434"/>
      <c r="ARJ31" s="434"/>
      <c r="ARK31" s="434"/>
      <c r="ARL31" s="434"/>
      <c r="ARM31" s="434"/>
      <c r="ARN31" s="434"/>
      <c r="ARO31" s="434"/>
      <c r="ARP31" s="434"/>
      <c r="ARQ31" s="434"/>
      <c r="ARR31" s="434"/>
      <c r="ARS31" s="434"/>
      <c r="ART31" s="434"/>
      <c r="ARU31" s="434"/>
      <c r="ARV31" s="434"/>
      <c r="ARW31" s="434"/>
      <c r="ARX31" s="434"/>
      <c r="ARY31" s="434"/>
      <c r="ARZ31" s="434"/>
      <c r="ASA31" s="434"/>
      <c r="ASB31" s="434"/>
      <c r="ASC31" s="434"/>
      <c r="ASD31" s="434"/>
      <c r="ASE31" s="434"/>
      <c r="ASF31" s="434"/>
      <c r="ASG31" s="434"/>
      <c r="ASH31" s="434"/>
      <c r="ASI31" s="434"/>
      <c r="ASJ31" s="434"/>
      <c r="ASK31" s="434"/>
      <c r="ASL31" s="434"/>
      <c r="ASM31" s="434"/>
      <c r="ASN31" s="434"/>
      <c r="ASO31" s="434"/>
      <c r="ASP31" s="434"/>
      <c r="ASQ31" s="434"/>
      <c r="ASR31" s="434"/>
      <c r="ASS31" s="434"/>
      <c r="AST31" s="434"/>
      <c r="ASU31" s="434"/>
      <c r="ASV31" s="434"/>
      <c r="ASW31" s="434"/>
      <c r="ASX31" s="434"/>
      <c r="ASY31" s="434"/>
      <c r="ASZ31" s="434"/>
      <c r="ATA31" s="434"/>
      <c r="ATB31" s="434"/>
      <c r="ATC31" s="434"/>
      <c r="ATD31" s="434"/>
      <c r="ATE31" s="434"/>
      <c r="ATF31" s="434"/>
      <c r="ATG31" s="434"/>
      <c r="ATH31" s="434"/>
      <c r="ATI31" s="434"/>
      <c r="ATJ31" s="434"/>
      <c r="ATK31" s="434"/>
      <c r="ATL31" s="434"/>
      <c r="ATM31" s="434"/>
      <c r="ATN31" s="434"/>
      <c r="ATO31" s="434"/>
      <c r="ATP31" s="434"/>
      <c r="ATQ31" s="434"/>
      <c r="ATR31" s="434"/>
      <c r="ATS31" s="434"/>
      <c r="ATT31" s="434"/>
      <c r="ATU31" s="434"/>
      <c r="ATV31" s="434"/>
      <c r="ATW31" s="434"/>
      <c r="ATX31" s="434"/>
      <c r="ATY31" s="434"/>
      <c r="ATZ31" s="434"/>
      <c r="AUA31" s="434"/>
      <c r="AUB31" s="434"/>
      <c r="AUC31" s="434"/>
      <c r="AUD31" s="434"/>
      <c r="AUE31" s="434"/>
      <c r="AUF31" s="434"/>
      <c r="AUG31" s="434"/>
      <c r="AUH31" s="434"/>
      <c r="AUI31" s="434"/>
      <c r="AUJ31" s="434"/>
      <c r="AUK31" s="434"/>
      <c r="AUL31" s="434"/>
      <c r="AUM31" s="434"/>
      <c r="AUN31" s="434"/>
      <c r="AUO31" s="434"/>
      <c r="AUP31" s="434"/>
      <c r="AUQ31" s="434"/>
      <c r="AUR31" s="434"/>
      <c r="AUS31" s="434"/>
      <c r="AUT31" s="434"/>
      <c r="AUU31" s="434"/>
      <c r="AUV31" s="434"/>
      <c r="AUW31" s="434"/>
      <c r="AUX31" s="434"/>
      <c r="AUY31" s="434"/>
      <c r="AUZ31" s="434"/>
      <c r="AVA31" s="434"/>
      <c r="AVB31" s="434"/>
      <c r="AVC31" s="434"/>
      <c r="AVD31" s="434"/>
      <c r="AVE31" s="434"/>
      <c r="AVF31" s="434"/>
      <c r="AVG31" s="434"/>
      <c r="AVH31" s="434"/>
      <c r="AVI31" s="434"/>
      <c r="AVJ31" s="434"/>
      <c r="AVK31" s="434"/>
      <c r="AVL31" s="434"/>
      <c r="AVM31" s="434"/>
      <c r="AVN31" s="434"/>
      <c r="AVO31" s="434"/>
      <c r="AVP31" s="434"/>
      <c r="AVQ31" s="434"/>
      <c r="AVR31" s="434"/>
      <c r="AVS31" s="434"/>
      <c r="AVT31" s="434"/>
      <c r="AVU31" s="434"/>
      <c r="AVV31" s="434"/>
      <c r="AVW31" s="434"/>
      <c r="AVX31" s="434"/>
      <c r="AVY31" s="434"/>
      <c r="AVZ31" s="434"/>
      <c r="AWA31" s="434"/>
      <c r="AWB31" s="434"/>
      <c r="AWC31" s="434"/>
      <c r="AWD31" s="434"/>
      <c r="AWE31" s="434"/>
      <c r="AWF31" s="434"/>
      <c r="AWG31" s="434"/>
      <c r="AWH31" s="434"/>
      <c r="AWI31" s="434"/>
      <c r="AWJ31" s="434"/>
      <c r="AWK31" s="434"/>
      <c r="AWL31" s="434"/>
      <c r="AWM31" s="434"/>
      <c r="AWN31" s="434"/>
      <c r="AWO31" s="434"/>
      <c r="AWP31" s="434"/>
      <c r="AWQ31" s="434"/>
      <c r="AWR31" s="434"/>
      <c r="AWS31" s="434"/>
      <c r="AWT31" s="434"/>
      <c r="AWU31" s="434"/>
      <c r="AWV31" s="434"/>
      <c r="AWW31" s="434"/>
      <c r="AWX31" s="434"/>
      <c r="AWY31" s="434"/>
      <c r="AWZ31" s="434"/>
      <c r="AXA31" s="434"/>
      <c r="AXB31" s="434"/>
      <c r="AXC31" s="434"/>
      <c r="AXD31" s="434"/>
      <c r="AXE31" s="434"/>
      <c r="AXF31" s="434"/>
      <c r="AXG31" s="434"/>
      <c r="AXH31" s="434"/>
      <c r="AXI31" s="434"/>
      <c r="AXJ31" s="434"/>
      <c r="AXK31" s="434"/>
      <c r="AXL31" s="434"/>
      <c r="AXM31" s="434"/>
      <c r="AXN31" s="434"/>
      <c r="AXO31" s="434"/>
      <c r="AXP31" s="434"/>
      <c r="AXQ31" s="434"/>
      <c r="AXR31" s="434"/>
      <c r="AXS31" s="434"/>
      <c r="AXT31" s="434"/>
      <c r="AXU31" s="434"/>
      <c r="AXV31" s="434"/>
      <c r="AXW31" s="434"/>
      <c r="AXX31" s="434"/>
      <c r="AXY31" s="434"/>
      <c r="AXZ31" s="434"/>
      <c r="AYA31" s="434"/>
      <c r="AYB31" s="434"/>
      <c r="AYC31" s="434"/>
      <c r="AYD31" s="434"/>
      <c r="AYE31" s="434"/>
      <c r="AYF31" s="434"/>
      <c r="AYG31" s="434"/>
      <c r="AYH31" s="434"/>
      <c r="AYI31" s="434"/>
      <c r="AYJ31" s="434"/>
      <c r="AYK31" s="434"/>
      <c r="AYL31" s="434"/>
      <c r="AYM31" s="434"/>
      <c r="AYN31" s="434"/>
      <c r="AYO31" s="434"/>
      <c r="AYP31" s="434"/>
      <c r="AYQ31" s="434"/>
      <c r="AYR31" s="434"/>
      <c r="AYS31" s="434"/>
      <c r="AYT31" s="434"/>
      <c r="AYU31" s="434"/>
      <c r="AYV31" s="434"/>
      <c r="AYW31" s="434"/>
      <c r="AYX31" s="434"/>
      <c r="AYY31" s="434"/>
      <c r="AYZ31" s="434"/>
      <c r="AZA31" s="434"/>
      <c r="AZB31" s="434"/>
      <c r="AZC31" s="434"/>
      <c r="AZD31" s="434"/>
      <c r="AZE31" s="434"/>
      <c r="AZF31" s="434"/>
      <c r="AZG31" s="434"/>
      <c r="AZH31" s="434"/>
      <c r="AZI31" s="434"/>
      <c r="AZJ31" s="434"/>
      <c r="AZK31" s="434"/>
      <c r="AZL31" s="434"/>
      <c r="AZM31" s="434"/>
      <c r="AZN31" s="434"/>
      <c r="AZO31" s="434"/>
      <c r="AZP31" s="434"/>
      <c r="AZQ31" s="434"/>
      <c r="AZR31" s="434"/>
      <c r="AZS31" s="434"/>
      <c r="AZT31" s="434"/>
      <c r="AZU31" s="434"/>
      <c r="AZV31" s="434"/>
      <c r="AZW31" s="434"/>
      <c r="AZX31" s="434"/>
      <c r="AZY31" s="434"/>
      <c r="AZZ31" s="434"/>
      <c r="BAA31" s="434"/>
      <c r="BAB31" s="434"/>
      <c r="BAC31" s="434"/>
      <c r="BAD31" s="434"/>
      <c r="BAE31" s="434"/>
      <c r="BAF31" s="434"/>
      <c r="BAG31" s="434"/>
      <c r="BAH31" s="434"/>
      <c r="BAI31" s="434"/>
      <c r="BAJ31" s="434"/>
      <c r="BAK31" s="434"/>
      <c r="BAL31" s="434"/>
      <c r="BAM31" s="434"/>
      <c r="BAN31" s="434"/>
      <c r="BAO31" s="434"/>
      <c r="BAP31" s="434"/>
      <c r="BAQ31" s="434"/>
      <c r="BAR31" s="434"/>
      <c r="BAS31" s="434"/>
      <c r="BAT31" s="434"/>
      <c r="BAU31" s="434"/>
      <c r="BAV31" s="434"/>
      <c r="BAW31" s="434"/>
      <c r="BAX31" s="434"/>
      <c r="BAY31" s="434"/>
      <c r="BAZ31" s="434"/>
      <c r="BBA31" s="434"/>
      <c r="BBB31" s="434"/>
      <c r="BBC31" s="434"/>
      <c r="BBD31" s="434"/>
      <c r="BBE31" s="434"/>
      <c r="BBF31" s="434"/>
      <c r="BBG31" s="434"/>
      <c r="BBH31" s="434"/>
      <c r="BBI31" s="434"/>
      <c r="BBJ31" s="434"/>
      <c r="BBK31" s="434"/>
      <c r="BBL31" s="434"/>
      <c r="BBM31" s="434"/>
      <c r="BBN31" s="434"/>
      <c r="BBO31" s="434"/>
      <c r="BBP31" s="434"/>
      <c r="BBQ31" s="434"/>
      <c r="BBR31" s="434"/>
      <c r="BBS31" s="434"/>
      <c r="BBT31" s="434"/>
      <c r="BBU31" s="434"/>
      <c r="BBV31" s="434"/>
      <c r="BBW31" s="434"/>
      <c r="BBX31" s="434"/>
      <c r="BBY31" s="434"/>
      <c r="BBZ31" s="434"/>
      <c r="BCA31" s="434"/>
      <c r="BCB31" s="434"/>
      <c r="BCC31" s="434"/>
      <c r="BCD31" s="434"/>
      <c r="BCE31" s="434"/>
      <c r="BCF31" s="434"/>
      <c r="BCG31" s="434"/>
      <c r="BCH31" s="434"/>
      <c r="BCI31" s="434"/>
      <c r="BCJ31" s="434"/>
      <c r="BCK31" s="434"/>
      <c r="BCL31" s="434"/>
      <c r="BCM31" s="434"/>
      <c r="BCN31" s="434"/>
      <c r="BCO31" s="434"/>
      <c r="BCP31" s="434"/>
      <c r="BCQ31" s="434"/>
      <c r="BCR31" s="434"/>
      <c r="BCS31" s="434"/>
      <c r="BCT31" s="434"/>
      <c r="BCU31" s="434"/>
      <c r="BCV31" s="434"/>
      <c r="BCW31" s="434"/>
      <c r="BCX31" s="434"/>
      <c r="BCY31" s="434"/>
      <c r="BCZ31" s="434"/>
      <c r="BDA31" s="434"/>
      <c r="BDB31" s="434"/>
      <c r="BDC31" s="434"/>
      <c r="BDD31" s="434"/>
      <c r="BDE31" s="434"/>
      <c r="BDF31" s="434"/>
      <c r="BDG31" s="434"/>
      <c r="BDH31" s="434"/>
      <c r="BDI31" s="434"/>
      <c r="BDJ31" s="434"/>
      <c r="BDK31" s="434"/>
      <c r="BDL31" s="434"/>
      <c r="BDM31" s="434"/>
      <c r="BDN31" s="434"/>
      <c r="BDO31" s="434"/>
      <c r="BDP31" s="434"/>
      <c r="BDQ31" s="434"/>
      <c r="BDR31" s="434"/>
      <c r="BDS31" s="434"/>
      <c r="BDT31" s="434"/>
      <c r="BDU31" s="434"/>
      <c r="BDV31" s="434"/>
      <c r="BDW31" s="434"/>
      <c r="BDX31" s="434"/>
      <c r="BDY31" s="434"/>
      <c r="BDZ31" s="434"/>
      <c r="BEA31" s="434"/>
      <c r="BEB31" s="434"/>
      <c r="BEC31" s="434"/>
      <c r="BED31" s="434"/>
      <c r="BEE31" s="434"/>
      <c r="BEF31" s="434"/>
      <c r="BEG31" s="434"/>
      <c r="BEH31" s="434"/>
      <c r="BEI31" s="434"/>
      <c r="BEJ31" s="434"/>
      <c r="BEK31" s="434"/>
      <c r="BEL31" s="434"/>
      <c r="BEM31" s="434"/>
      <c r="BEN31" s="434"/>
      <c r="BEO31" s="434"/>
      <c r="BEP31" s="434"/>
      <c r="BEQ31" s="434"/>
      <c r="BER31" s="434"/>
      <c r="BES31" s="434"/>
      <c r="BET31" s="434"/>
      <c r="BEU31" s="434"/>
      <c r="BEV31" s="434"/>
      <c r="BEW31" s="434"/>
      <c r="BEX31" s="434"/>
      <c r="BEY31" s="434"/>
      <c r="BEZ31" s="434"/>
      <c r="BFA31" s="434"/>
      <c r="BFB31" s="434"/>
      <c r="BFC31" s="434"/>
      <c r="BFD31" s="434"/>
      <c r="BFE31" s="434"/>
      <c r="BFF31" s="434"/>
      <c r="BFG31" s="434"/>
      <c r="BFH31" s="434"/>
      <c r="BFI31" s="434"/>
      <c r="BFJ31" s="434"/>
      <c r="BFK31" s="434"/>
      <c r="BFL31" s="434"/>
      <c r="BFM31" s="434"/>
      <c r="BFN31" s="434"/>
      <c r="BFO31" s="434"/>
      <c r="BFP31" s="434"/>
      <c r="BFQ31" s="434"/>
      <c r="BFR31" s="434"/>
      <c r="BFS31" s="434"/>
      <c r="BFT31" s="434"/>
      <c r="BFU31" s="434"/>
      <c r="BFV31" s="434"/>
      <c r="BFW31" s="434"/>
      <c r="BFX31" s="434"/>
      <c r="BFY31" s="434"/>
      <c r="BFZ31" s="434"/>
      <c r="BGA31" s="434"/>
      <c r="BGB31" s="434"/>
      <c r="BGC31" s="434"/>
      <c r="BGD31" s="434"/>
      <c r="BGE31" s="434"/>
      <c r="BGF31" s="434"/>
      <c r="BGG31" s="434"/>
      <c r="BGH31" s="434"/>
      <c r="BGI31" s="434"/>
      <c r="BGJ31" s="434"/>
      <c r="BGK31" s="434"/>
      <c r="BGL31" s="434"/>
      <c r="BGM31" s="434"/>
      <c r="BGN31" s="434"/>
      <c r="BGO31" s="434"/>
      <c r="BGP31" s="434"/>
      <c r="BGQ31" s="434"/>
      <c r="BGR31" s="434"/>
      <c r="BGS31" s="434"/>
      <c r="BGT31" s="434"/>
      <c r="BGU31" s="434"/>
      <c r="BGV31" s="434"/>
      <c r="BGW31" s="434"/>
      <c r="BGX31" s="434"/>
      <c r="BGY31" s="434"/>
      <c r="BGZ31" s="434"/>
      <c r="BHA31" s="434"/>
      <c r="BHB31" s="434"/>
      <c r="BHC31" s="434"/>
    </row>
    <row r="32" spans="1:2357" s="331" customFormat="1" ht="22.5" customHeight="1">
      <c r="A32" s="634"/>
      <c r="B32" s="637"/>
      <c r="C32" s="332"/>
      <c r="D32" s="434"/>
      <c r="E32" s="434"/>
      <c r="F32" s="434"/>
      <c r="G32" s="434"/>
      <c r="H32" s="434"/>
      <c r="I32" s="434"/>
      <c r="J32" s="434"/>
      <c r="K32" s="434"/>
      <c r="L32" s="434"/>
      <c r="M32" s="434"/>
      <c r="N32" s="434"/>
      <c r="O32" s="434"/>
      <c r="P32" s="434"/>
      <c r="Q32" s="644"/>
      <c r="R32" s="644"/>
      <c r="S32" s="644"/>
      <c r="T32" s="644"/>
      <c r="U32" s="644"/>
      <c r="V32" s="644"/>
      <c r="W32" s="644"/>
      <c r="X32" s="644"/>
      <c r="Y32" s="644"/>
      <c r="Z32" s="644"/>
      <c r="AA32" s="644"/>
      <c r="AB32" s="644"/>
      <c r="AC32" s="644"/>
      <c r="AD32" s="644"/>
      <c r="AE32" s="659"/>
      <c r="AF32" s="659"/>
      <c r="AG32" s="659"/>
      <c r="AH32" s="659"/>
      <c r="AI32" s="659"/>
      <c r="AJ32" s="659"/>
      <c r="AK32" s="659"/>
      <c r="AL32" s="659"/>
      <c r="AM32" s="659"/>
      <c r="AN32" s="659"/>
      <c r="AO32" s="644"/>
      <c r="AP32" s="644"/>
      <c r="AQ32" s="434"/>
      <c r="AR32" s="434"/>
      <c r="AS32" s="434"/>
      <c r="AT32" s="434"/>
      <c r="AU32" s="434"/>
      <c r="AV32" s="434"/>
      <c r="AW32" s="434"/>
      <c r="AX32" s="434"/>
      <c r="AY32" s="434"/>
      <c r="AZ32" s="434"/>
      <c r="BA32" s="434"/>
      <c r="BB32" s="434"/>
      <c r="BC32" s="434"/>
      <c r="BD32" s="434"/>
      <c r="BE32" s="434"/>
      <c r="BF32" s="434"/>
      <c r="BG32" s="434"/>
      <c r="BH32" s="434"/>
      <c r="BI32" s="434"/>
      <c r="BJ32" s="434"/>
      <c r="BK32" s="434"/>
      <c r="BL32" s="434"/>
      <c r="BM32" s="434"/>
      <c r="BN32" s="434"/>
      <c r="BO32" s="434"/>
      <c r="BP32" s="434"/>
      <c r="BQ32" s="434"/>
      <c r="BR32" s="434"/>
      <c r="BS32" s="434"/>
      <c r="BT32" s="434"/>
      <c r="BU32" s="434"/>
      <c r="BV32" s="434"/>
      <c r="BW32" s="434"/>
      <c r="BX32" s="434"/>
      <c r="BY32" s="434"/>
      <c r="BZ32" s="434"/>
      <c r="CA32" s="434"/>
      <c r="CB32" s="434"/>
      <c r="CC32" s="434"/>
      <c r="CD32" s="434"/>
      <c r="CE32" s="434"/>
      <c r="CF32" s="434"/>
      <c r="CG32" s="434"/>
      <c r="CH32" s="434"/>
      <c r="CI32" s="434"/>
      <c r="CJ32" s="434"/>
      <c r="CK32" s="434"/>
      <c r="CL32" s="434"/>
      <c r="CM32" s="434"/>
      <c r="CN32" s="434"/>
      <c r="CO32" s="434"/>
      <c r="CP32" s="434"/>
      <c r="CQ32" s="434"/>
      <c r="CR32" s="434"/>
      <c r="CS32" s="434"/>
      <c r="CT32" s="434"/>
      <c r="CU32" s="434"/>
      <c r="CV32" s="434"/>
      <c r="CW32" s="434"/>
      <c r="CX32" s="434"/>
      <c r="CY32" s="434"/>
      <c r="CZ32" s="434"/>
      <c r="DA32" s="434"/>
      <c r="DB32" s="434"/>
      <c r="DC32" s="434"/>
      <c r="DD32" s="434"/>
      <c r="DE32" s="434"/>
      <c r="DF32" s="434"/>
      <c r="DG32" s="434"/>
      <c r="DH32" s="434"/>
      <c r="DI32" s="434"/>
      <c r="DJ32" s="434"/>
      <c r="DK32" s="434"/>
      <c r="DL32" s="434"/>
      <c r="DM32" s="434"/>
      <c r="DN32" s="434"/>
      <c r="DO32" s="434"/>
      <c r="DP32" s="434"/>
      <c r="DQ32" s="434"/>
      <c r="DR32" s="434"/>
      <c r="DS32" s="434"/>
      <c r="DT32" s="434"/>
      <c r="DU32" s="434"/>
      <c r="DV32" s="434"/>
      <c r="DW32" s="434"/>
      <c r="DX32" s="434"/>
      <c r="DY32" s="434"/>
      <c r="DZ32" s="434"/>
      <c r="EA32" s="434"/>
      <c r="EB32" s="434"/>
      <c r="EC32" s="434"/>
      <c r="ED32" s="434"/>
      <c r="EE32" s="434"/>
      <c r="EF32" s="434"/>
      <c r="EG32" s="434"/>
      <c r="EH32" s="434"/>
      <c r="EI32" s="434"/>
      <c r="EJ32" s="434"/>
      <c r="EK32" s="434"/>
      <c r="EL32" s="434"/>
      <c r="EM32" s="434"/>
      <c r="EN32" s="434"/>
      <c r="EO32" s="434"/>
      <c r="EP32" s="434"/>
      <c r="EQ32" s="434"/>
      <c r="ER32" s="434"/>
      <c r="ES32" s="434"/>
      <c r="ET32" s="434"/>
      <c r="EU32" s="434"/>
      <c r="EV32" s="434"/>
      <c r="EW32" s="434"/>
      <c r="EX32" s="434"/>
      <c r="EY32" s="434"/>
      <c r="EZ32" s="434"/>
      <c r="FA32" s="434"/>
      <c r="FB32" s="434"/>
      <c r="FC32" s="434"/>
      <c r="FD32" s="434"/>
      <c r="FE32" s="434"/>
      <c r="FF32" s="434"/>
      <c r="FG32" s="434"/>
      <c r="FH32" s="434"/>
      <c r="FI32" s="434"/>
      <c r="FJ32" s="434"/>
      <c r="FK32" s="434"/>
      <c r="FL32" s="434"/>
      <c r="FM32" s="434"/>
      <c r="FN32" s="434"/>
      <c r="FO32" s="434"/>
      <c r="FP32" s="434"/>
      <c r="FQ32" s="434"/>
      <c r="FR32" s="434"/>
      <c r="FS32" s="434"/>
      <c r="FT32" s="434"/>
      <c r="FU32" s="434"/>
      <c r="FV32" s="434"/>
      <c r="FW32" s="434"/>
      <c r="FX32" s="434"/>
      <c r="FY32" s="434"/>
      <c r="FZ32" s="434"/>
      <c r="GA32" s="434"/>
      <c r="GB32" s="434"/>
      <c r="GC32" s="434"/>
      <c r="GD32" s="434"/>
      <c r="GE32" s="434"/>
      <c r="GF32" s="434"/>
      <c r="GG32" s="434"/>
      <c r="GH32" s="434"/>
      <c r="GI32" s="434"/>
      <c r="GJ32" s="434"/>
      <c r="GK32" s="434"/>
      <c r="GL32" s="434"/>
      <c r="GM32" s="434"/>
      <c r="GN32" s="434"/>
      <c r="GO32" s="434"/>
      <c r="GP32" s="434"/>
      <c r="GQ32" s="434"/>
      <c r="GR32" s="434"/>
      <c r="GS32" s="434"/>
      <c r="GT32" s="434"/>
      <c r="GU32" s="434"/>
      <c r="GV32" s="434"/>
      <c r="GW32" s="434"/>
      <c r="GX32" s="434"/>
      <c r="GY32" s="434"/>
      <c r="GZ32" s="434"/>
      <c r="HA32" s="434"/>
      <c r="HB32" s="434"/>
      <c r="HC32" s="434"/>
      <c r="HD32" s="434"/>
      <c r="HE32" s="434"/>
      <c r="HF32" s="434"/>
      <c r="HG32" s="434"/>
      <c r="HH32" s="434"/>
      <c r="HI32" s="434"/>
      <c r="HJ32" s="434"/>
      <c r="HK32" s="434"/>
      <c r="HL32" s="434"/>
      <c r="HM32" s="434"/>
      <c r="HN32" s="434"/>
      <c r="HO32" s="434"/>
      <c r="HP32" s="434"/>
      <c r="HQ32" s="434"/>
      <c r="HR32" s="434"/>
      <c r="HS32" s="434"/>
      <c r="HT32" s="434"/>
      <c r="HU32" s="434"/>
      <c r="HV32" s="434"/>
      <c r="HW32" s="434"/>
      <c r="HX32" s="434"/>
      <c r="HY32" s="434"/>
      <c r="HZ32" s="434"/>
      <c r="IA32" s="434"/>
      <c r="IB32" s="434"/>
      <c r="IC32" s="434"/>
      <c r="ID32" s="434"/>
      <c r="IE32" s="434"/>
      <c r="IF32" s="434"/>
      <c r="IG32" s="434"/>
      <c r="IH32" s="434"/>
      <c r="II32" s="434"/>
      <c r="IJ32" s="434"/>
      <c r="IK32" s="434"/>
      <c r="IL32" s="434"/>
      <c r="IM32" s="434"/>
      <c r="IN32" s="434"/>
      <c r="IO32" s="434"/>
      <c r="IP32" s="434"/>
      <c r="IQ32" s="434"/>
      <c r="IR32" s="434"/>
      <c r="IS32" s="434"/>
      <c r="IT32" s="434"/>
      <c r="IU32" s="434"/>
      <c r="IV32" s="434"/>
      <c r="IW32" s="434"/>
      <c r="IX32" s="434"/>
      <c r="IY32" s="434"/>
      <c r="IZ32" s="434"/>
      <c r="JA32" s="434"/>
      <c r="JB32" s="434"/>
      <c r="JC32" s="434"/>
      <c r="JD32" s="434"/>
      <c r="JE32" s="434"/>
      <c r="JF32" s="434"/>
      <c r="JG32" s="434"/>
      <c r="JH32" s="434"/>
      <c r="JI32" s="434"/>
      <c r="JJ32" s="434"/>
      <c r="JK32" s="434"/>
      <c r="JL32" s="434"/>
      <c r="JM32" s="434"/>
      <c r="JN32" s="434"/>
      <c r="JO32" s="434"/>
      <c r="JP32" s="434"/>
      <c r="JQ32" s="434"/>
      <c r="JR32" s="434"/>
      <c r="JS32" s="434"/>
      <c r="JT32" s="434"/>
      <c r="JU32" s="434"/>
      <c r="JV32" s="434"/>
      <c r="JW32" s="434"/>
      <c r="JX32" s="434"/>
      <c r="JY32" s="434"/>
      <c r="JZ32" s="434"/>
      <c r="KA32" s="434"/>
      <c r="KB32" s="434"/>
      <c r="KC32" s="434"/>
      <c r="KD32" s="434"/>
      <c r="KE32" s="434"/>
      <c r="KF32" s="434"/>
      <c r="KG32" s="434"/>
      <c r="KH32" s="434"/>
      <c r="KI32" s="434"/>
      <c r="KJ32" s="434"/>
      <c r="KK32" s="434"/>
      <c r="KL32" s="434"/>
      <c r="KM32" s="434"/>
      <c r="KN32" s="434"/>
      <c r="KO32" s="434"/>
      <c r="KP32" s="434"/>
      <c r="KQ32" s="434"/>
      <c r="KR32" s="434"/>
      <c r="KS32" s="434"/>
      <c r="KT32" s="434"/>
      <c r="KU32" s="434"/>
      <c r="KV32" s="434"/>
      <c r="KW32" s="434"/>
      <c r="KX32" s="434"/>
      <c r="KY32" s="434"/>
      <c r="KZ32" s="434"/>
      <c r="LA32" s="434"/>
      <c r="LB32" s="434"/>
      <c r="LC32" s="434"/>
      <c r="LD32" s="434"/>
      <c r="LE32" s="434"/>
      <c r="LF32" s="434"/>
      <c r="LG32" s="434"/>
      <c r="LH32" s="434"/>
      <c r="LI32" s="434"/>
      <c r="LJ32" s="434"/>
      <c r="LK32" s="434"/>
      <c r="LL32" s="434"/>
      <c r="LM32" s="434"/>
      <c r="LN32" s="434"/>
      <c r="LO32" s="434"/>
      <c r="LP32" s="434"/>
      <c r="LQ32" s="434"/>
      <c r="LR32" s="434"/>
      <c r="LS32" s="434"/>
      <c r="LT32" s="434"/>
      <c r="LU32" s="434"/>
      <c r="LV32" s="434"/>
      <c r="LW32" s="434"/>
      <c r="LX32" s="434"/>
      <c r="LY32" s="434"/>
      <c r="LZ32" s="434"/>
      <c r="MA32" s="434"/>
      <c r="MB32" s="434"/>
      <c r="MC32" s="434"/>
      <c r="MD32" s="434"/>
      <c r="ME32" s="434"/>
      <c r="MF32" s="434"/>
      <c r="MG32" s="434"/>
      <c r="MH32" s="434"/>
      <c r="MI32" s="434"/>
      <c r="MJ32" s="434"/>
      <c r="MK32" s="434"/>
      <c r="ML32" s="434"/>
      <c r="MM32" s="434"/>
      <c r="MN32" s="434"/>
      <c r="MO32" s="434"/>
      <c r="MP32" s="434"/>
      <c r="MQ32" s="434"/>
      <c r="MR32" s="434"/>
      <c r="MS32" s="434"/>
      <c r="MT32" s="434"/>
      <c r="MU32" s="434"/>
      <c r="MV32" s="434"/>
      <c r="MW32" s="434"/>
      <c r="MX32" s="434"/>
      <c r="MY32" s="434"/>
      <c r="MZ32" s="434"/>
      <c r="NA32" s="434"/>
      <c r="NB32" s="434"/>
      <c r="NC32" s="434"/>
      <c r="ND32" s="434"/>
      <c r="NE32" s="434"/>
      <c r="NF32" s="434"/>
      <c r="NG32" s="434"/>
      <c r="NH32" s="434"/>
      <c r="NI32" s="434"/>
      <c r="NJ32" s="434"/>
      <c r="NK32" s="434"/>
      <c r="NL32" s="434"/>
      <c r="NM32" s="434"/>
      <c r="NN32" s="434"/>
      <c r="NO32" s="434"/>
      <c r="NP32" s="434"/>
      <c r="NQ32" s="434"/>
      <c r="NR32" s="434"/>
      <c r="NS32" s="434"/>
      <c r="NT32" s="434"/>
      <c r="NU32" s="434"/>
      <c r="NV32" s="434"/>
      <c r="NW32" s="434"/>
      <c r="NX32" s="434"/>
      <c r="NY32" s="434"/>
      <c r="NZ32" s="434"/>
      <c r="OA32" s="434"/>
      <c r="OB32" s="434"/>
      <c r="OC32" s="434"/>
      <c r="OD32" s="434"/>
      <c r="OE32" s="434"/>
      <c r="OF32" s="434"/>
      <c r="OG32" s="434"/>
      <c r="OH32" s="434"/>
      <c r="OI32" s="434"/>
      <c r="OJ32" s="434"/>
      <c r="OK32" s="434"/>
      <c r="OL32" s="434"/>
      <c r="OM32" s="434"/>
      <c r="ON32" s="434"/>
      <c r="OO32" s="434"/>
      <c r="OP32" s="434"/>
      <c r="OQ32" s="434"/>
      <c r="OR32" s="434"/>
      <c r="OS32" s="434"/>
      <c r="OT32" s="434"/>
      <c r="OU32" s="434"/>
      <c r="OV32" s="434"/>
      <c r="OW32" s="434"/>
      <c r="OX32" s="434"/>
      <c r="OY32" s="434"/>
      <c r="OZ32" s="434"/>
      <c r="PA32" s="434"/>
      <c r="PB32" s="434"/>
      <c r="PC32" s="434"/>
      <c r="PD32" s="434"/>
      <c r="PE32" s="434"/>
      <c r="PF32" s="434"/>
      <c r="PG32" s="434"/>
      <c r="PH32" s="434"/>
      <c r="PI32" s="434"/>
      <c r="PJ32" s="434"/>
      <c r="PK32" s="434"/>
      <c r="PL32" s="434"/>
      <c r="PM32" s="434"/>
      <c r="PN32" s="434"/>
      <c r="PO32" s="434"/>
      <c r="PP32" s="434"/>
      <c r="PQ32" s="434"/>
      <c r="PR32" s="434"/>
      <c r="PS32" s="434"/>
      <c r="PT32" s="434"/>
      <c r="PU32" s="434"/>
      <c r="PV32" s="434"/>
      <c r="PW32" s="434"/>
      <c r="PX32" s="434"/>
      <c r="PY32" s="434"/>
      <c r="PZ32" s="434"/>
      <c r="QA32" s="434"/>
      <c r="QB32" s="434"/>
      <c r="QC32" s="434"/>
      <c r="QD32" s="434"/>
      <c r="QE32" s="434"/>
      <c r="QF32" s="434"/>
      <c r="QG32" s="434"/>
      <c r="QH32" s="434"/>
      <c r="QI32" s="434"/>
      <c r="QJ32" s="434"/>
      <c r="QK32" s="434"/>
      <c r="QL32" s="434"/>
      <c r="QM32" s="434"/>
      <c r="QN32" s="434"/>
      <c r="QO32" s="434"/>
      <c r="QP32" s="434"/>
      <c r="QQ32" s="434"/>
      <c r="QR32" s="434"/>
      <c r="QS32" s="434"/>
      <c r="QT32" s="434"/>
      <c r="QU32" s="434"/>
      <c r="QV32" s="434"/>
      <c r="QW32" s="434"/>
      <c r="QX32" s="434"/>
      <c r="QY32" s="434"/>
      <c r="QZ32" s="434"/>
      <c r="RA32" s="434"/>
      <c r="RB32" s="434"/>
      <c r="RC32" s="434"/>
      <c r="RD32" s="434"/>
      <c r="RE32" s="434"/>
      <c r="RF32" s="434"/>
      <c r="RG32" s="434"/>
      <c r="RH32" s="434"/>
      <c r="RI32" s="434"/>
      <c r="RJ32" s="434"/>
      <c r="RK32" s="434"/>
      <c r="RL32" s="434"/>
      <c r="RM32" s="434"/>
      <c r="RN32" s="434"/>
      <c r="RO32" s="434"/>
      <c r="RP32" s="434"/>
      <c r="RQ32" s="434"/>
      <c r="RR32" s="434"/>
      <c r="RS32" s="434"/>
      <c r="RT32" s="434"/>
      <c r="RU32" s="434"/>
      <c r="RV32" s="434"/>
      <c r="RW32" s="434"/>
      <c r="RX32" s="434"/>
      <c r="RY32" s="434"/>
      <c r="RZ32" s="434"/>
      <c r="SA32" s="434"/>
      <c r="SB32" s="434"/>
      <c r="SC32" s="434"/>
      <c r="SD32" s="434"/>
      <c r="SE32" s="434"/>
      <c r="SF32" s="434"/>
      <c r="SG32" s="434"/>
      <c r="SH32" s="434"/>
      <c r="SI32" s="434"/>
      <c r="SJ32" s="434"/>
      <c r="SK32" s="434"/>
      <c r="SL32" s="434"/>
      <c r="SM32" s="434"/>
      <c r="SN32" s="434"/>
      <c r="SO32" s="434"/>
      <c r="SP32" s="434"/>
      <c r="SQ32" s="434"/>
      <c r="SR32" s="434"/>
      <c r="SS32" s="434"/>
      <c r="ST32" s="434"/>
      <c r="SU32" s="434"/>
      <c r="SV32" s="434"/>
      <c r="SW32" s="434"/>
      <c r="SX32" s="434"/>
      <c r="SY32" s="434"/>
      <c r="SZ32" s="434"/>
      <c r="TA32" s="434"/>
      <c r="TB32" s="434"/>
      <c r="TC32" s="434"/>
      <c r="TD32" s="434"/>
      <c r="TE32" s="434"/>
      <c r="TF32" s="434"/>
      <c r="TG32" s="434"/>
      <c r="TH32" s="434"/>
      <c r="TI32" s="434"/>
      <c r="TJ32" s="434"/>
      <c r="TK32" s="434"/>
      <c r="TL32" s="434"/>
      <c r="TM32" s="434"/>
      <c r="TN32" s="434"/>
      <c r="TO32" s="434"/>
      <c r="TP32" s="434"/>
      <c r="TQ32" s="434"/>
      <c r="TR32" s="434"/>
      <c r="TS32" s="434"/>
      <c r="TT32" s="434"/>
      <c r="TU32" s="434"/>
      <c r="TV32" s="434"/>
      <c r="TW32" s="434"/>
      <c r="TX32" s="434"/>
      <c r="TY32" s="434"/>
      <c r="TZ32" s="434"/>
      <c r="UA32" s="434"/>
      <c r="UB32" s="434"/>
      <c r="UC32" s="434"/>
      <c r="UD32" s="434"/>
      <c r="UE32" s="434"/>
      <c r="UF32" s="434"/>
      <c r="UG32" s="434"/>
      <c r="UH32" s="434"/>
      <c r="UI32" s="434"/>
      <c r="UJ32" s="434"/>
      <c r="UK32" s="434"/>
      <c r="UL32" s="434"/>
      <c r="UM32" s="434"/>
      <c r="UN32" s="434"/>
      <c r="UO32" s="434"/>
      <c r="UP32" s="434"/>
      <c r="UQ32" s="434"/>
      <c r="UR32" s="434"/>
      <c r="US32" s="434"/>
      <c r="UT32" s="434"/>
      <c r="UU32" s="434"/>
      <c r="UV32" s="434"/>
      <c r="UW32" s="434"/>
      <c r="UX32" s="434"/>
      <c r="UY32" s="434"/>
      <c r="UZ32" s="434"/>
      <c r="VA32" s="434"/>
      <c r="VB32" s="434"/>
      <c r="VC32" s="434"/>
      <c r="VD32" s="434"/>
      <c r="VE32" s="434"/>
      <c r="VF32" s="434"/>
      <c r="VG32" s="434"/>
      <c r="VH32" s="434"/>
      <c r="VI32" s="434"/>
      <c r="VJ32" s="434"/>
      <c r="VK32" s="434"/>
      <c r="VL32" s="434"/>
      <c r="VM32" s="434"/>
      <c r="VN32" s="434"/>
      <c r="VO32" s="434"/>
      <c r="VP32" s="434"/>
      <c r="VQ32" s="434"/>
      <c r="VR32" s="434"/>
      <c r="VS32" s="434"/>
      <c r="VT32" s="434"/>
      <c r="VU32" s="434"/>
      <c r="VV32" s="434"/>
      <c r="VW32" s="434"/>
      <c r="VX32" s="434"/>
      <c r="VY32" s="434"/>
      <c r="VZ32" s="434"/>
      <c r="WA32" s="434"/>
      <c r="WB32" s="434"/>
      <c r="WC32" s="434"/>
      <c r="WD32" s="434"/>
      <c r="WE32" s="434"/>
      <c r="WF32" s="434"/>
      <c r="WG32" s="434"/>
      <c r="WH32" s="434"/>
      <c r="WI32" s="434"/>
      <c r="WJ32" s="434"/>
      <c r="WK32" s="434"/>
      <c r="WL32" s="434"/>
      <c r="WM32" s="434"/>
      <c r="WN32" s="434"/>
      <c r="WO32" s="434"/>
      <c r="WP32" s="434"/>
      <c r="WQ32" s="434"/>
      <c r="WR32" s="434"/>
      <c r="WS32" s="434"/>
      <c r="WT32" s="434"/>
      <c r="WU32" s="434"/>
      <c r="WV32" s="434"/>
      <c r="WW32" s="434"/>
      <c r="WX32" s="434"/>
      <c r="WY32" s="434"/>
      <c r="WZ32" s="434"/>
      <c r="XA32" s="434"/>
      <c r="XB32" s="434"/>
      <c r="XC32" s="434"/>
      <c r="XD32" s="434"/>
      <c r="XE32" s="434"/>
      <c r="XF32" s="434"/>
      <c r="XG32" s="434"/>
      <c r="XH32" s="434"/>
      <c r="XI32" s="434"/>
      <c r="XJ32" s="434"/>
      <c r="XK32" s="434"/>
      <c r="XL32" s="434"/>
      <c r="XM32" s="434"/>
      <c r="XN32" s="434"/>
      <c r="XO32" s="434"/>
      <c r="XP32" s="434"/>
      <c r="XQ32" s="434"/>
      <c r="XR32" s="434"/>
      <c r="XS32" s="434"/>
      <c r="XT32" s="434"/>
      <c r="XU32" s="434"/>
      <c r="XV32" s="434"/>
      <c r="XW32" s="434"/>
      <c r="XX32" s="434"/>
      <c r="XY32" s="434"/>
      <c r="XZ32" s="434"/>
      <c r="YA32" s="434"/>
      <c r="YB32" s="434"/>
      <c r="YC32" s="434"/>
      <c r="YD32" s="434"/>
      <c r="YE32" s="434"/>
      <c r="YF32" s="434"/>
      <c r="YG32" s="434"/>
      <c r="YH32" s="434"/>
      <c r="YI32" s="434"/>
      <c r="YJ32" s="434"/>
      <c r="YK32" s="434"/>
      <c r="YL32" s="434"/>
      <c r="YM32" s="434"/>
      <c r="YN32" s="434"/>
      <c r="YO32" s="434"/>
      <c r="YP32" s="434"/>
      <c r="YQ32" s="434"/>
      <c r="YR32" s="434"/>
      <c r="YS32" s="434"/>
      <c r="YT32" s="434"/>
      <c r="YU32" s="434"/>
      <c r="YV32" s="434"/>
      <c r="YW32" s="434"/>
      <c r="YX32" s="434"/>
      <c r="YY32" s="434"/>
      <c r="YZ32" s="434"/>
      <c r="ZA32" s="434"/>
      <c r="ZB32" s="434"/>
      <c r="ZC32" s="434"/>
      <c r="ZD32" s="434"/>
      <c r="ZE32" s="434"/>
      <c r="ZF32" s="434"/>
      <c r="ZG32" s="434"/>
      <c r="ZH32" s="434"/>
      <c r="ZI32" s="434"/>
      <c r="ZJ32" s="434"/>
      <c r="ZK32" s="434"/>
      <c r="ZL32" s="434"/>
      <c r="ZM32" s="434"/>
      <c r="ZN32" s="434"/>
      <c r="ZO32" s="434"/>
      <c r="ZP32" s="434"/>
      <c r="ZQ32" s="434"/>
      <c r="ZR32" s="434"/>
      <c r="ZS32" s="434"/>
      <c r="ZT32" s="434"/>
      <c r="ZU32" s="434"/>
      <c r="ZV32" s="434"/>
      <c r="ZW32" s="434"/>
      <c r="ZX32" s="434"/>
      <c r="ZY32" s="434"/>
      <c r="ZZ32" s="434"/>
      <c r="AAA32" s="434"/>
      <c r="AAB32" s="434"/>
      <c r="AAC32" s="434"/>
      <c r="AAD32" s="434"/>
      <c r="AAE32" s="434"/>
      <c r="AAF32" s="434"/>
      <c r="AAG32" s="434"/>
      <c r="AAH32" s="434"/>
      <c r="AAI32" s="434"/>
      <c r="AAJ32" s="434"/>
      <c r="AAK32" s="434"/>
      <c r="AAL32" s="434"/>
      <c r="AAM32" s="434"/>
      <c r="AAN32" s="434"/>
      <c r="AAO32" s="434"/>
      <c r="AAP32" s="434"/>
      <c r="AAQ32" s="434"/>
      <c r="AAR32" s="434"/>
      <c r="AAS32" s="434"/>
      <c r="AAT32" s="434"/>
      <c r="AAU32" s="434"/>
      <c r="AAV32" s="434"/>
      <c r="AAW32" s="434"/>
      <c r="AAX32" s="434"/>
      <c r="AAY32" s="434"/>
      <c r="AAZ32" s="434"/>
      <c r="ABA32" s="434"/>
      <c r="ABB32" s="434"/>
      <c r="ABC32" s="434"/>
      <c r="ABD32" s="434"/>
      <c r="ABE32" s="434"/>
      <c r="ABF32" s="434"/>
      <c r="ABG32" s="434"/>
      <c r="ABH32" s="434"/>
      <c r="ABI32" s="434"/>
      <c r="ABJ32" s="434"/>
      <c r="ABK32" s="434"/>
      <c r="ABL32" s="434"/>
      <c r="ABM32" s="434"/>
      <c r="ABN32" s="434"/>
      <c r="ABO32" s="434"/>
      <c r="ABP32" s="434"/>
      <c r="ABQ32" s="434"/>
      <c r="ABR32" s="434"/>
      <c r="ABS32" s="434"/>
      <c r="ABT32" s="434"/>
      <c r="ABU32" s="434"/>
      <c r="ABV32" s="434"/>
      <c r="ABW32" s="434"/>
      <c r="ABX32" s="434"/>
      <c r="ABY32" s="434"/>
      <c r="ABZ32" s="434"/>
      <c r="ACA32" s="434"/>
      <c r="ACB32" s="434"/>
      <c r="ACC32" s="434"/>
      <c r="ACD32" s="434"/>
      <c r="ACE32" s="434"/>
      <c r="ACF32" s="434"/>
      <c r="ACG32" s="434"/>
      <c r="ACH32" s="434"/>
      <c r="ACI32" s="434"/>
      <c r="ACJ32" s="434"/>
      <c r="ACK32" s="434"/>
      <c r="ACL32" s="434"/>
      <c r="ACM32" s="434"/>
      <c r="ACN32" s="434"/>
      <c r="ACO32" s="434"/>
      <c r="ACP32" s="434"/>
      <c r="ACQ32" s="434"/>
      <c r="ACR32" s="434"/>
      <c r="ACS32" s="434"/>
      <c r="ACT32" s="434"/>
      <c r="ACU32" s="434"/>
      <c r="ACV32" s="434"/>
      <c r="ACW32" s="434"/>
      <c r="ACX32" s="434"/>
      <c r="ACY32" s="434"/>
      <c r="ACZ32" s="434"/>
      <c r="ADA32" s="434"/>
      <c r="ADB32" s="434"/>
      <c r="ADC32" s="434"/>
      <c r="ADD32" s="434"/>
      <c r="ADE32" s="434"/>
      <c r="ADF32" s="434"/>
      <c r="ADG32" s="434"/>
      <c r="ADH32" s="434"/>
      <c r="ADI32" s="434"/>
      <c r="ADJ32" s="434"/>
      <c r="ADK32" s="434"/>
      <c r="ADL32" s="434"/>
      <c r="ADM32" s="434"/>
      <c r="ADN32" s="434"/>
      <c r="ADO32" s="434"/>
      <c r="ADP32" s="434"/>
      <c r="ADQ32" s="434"/>
      <c r="ADR32" s="434"/>
      <c r="ADS32" s="434"/>
      <c r="ADT32" s="434"/>
      <c r="ADU32" s="434"/>
      <c r="ADV32" s="434"/>
      <c r="ADW32" s="434"/>
      <c r="ADX32" s="434"/>
      <c r="ADY32" s="434"/>
      <c r="ADZ32" s="434"/>
      <c r="AEA32" s="434"/>
      <c r="AEB32" s="434"/>
      <c r="AEC32" s="434"/>
      <c r="AED32" s="434"/>
      <c r="AEE32" s="434"/>
      <c r="AEF32" s="434"/>
      <c r="AEG32" s="434"/>
      <c r="AEH32" s="434"/>
      <c r="AEI32" s="434"/>
      <c r="AEJ32" s="434"/>
      <c r="AEK32" s="434"/>
      <c r="AEL32" s="434"/>
      <c r="AEM32" s="434"/>
      <c r="AEN32" s="434"/>
      <c r="AEO32" s="434"/>
      <c r="AEP32" s="434"/>
      <c r="AEQ32" s="434"/>
      <c r="AER32" s="434"/>
      <c r="AES32" s="434"/>
      <c r="AET32" s="434"/>
      <c r="AEU32" s="434"/>
      <c r="AEV32" s="434"/>
      <c r="AEW32" s="434"/>
      <c r="AEX32" s="434"/>
      <c r="AEY32" s="434"/>
      <c r="AEZ32" s="434"/>
      <c r="AFA32" s="434"/>
      <c r="AFB32" s="434"/>
      <c r="AFC32" s="434"/>
      <c r="AFD32" s="434"/>
      <c r="AFE32" s="434"/>
      <c r="AFF32" s="434"/>
      <c r="AFG32" s="434"/>
      <c r="AFH32" s="434"/>
      <c r="AFI32" s="434"/>
      <c r="AFJ32" s="434"/>
      <c r="AFK32" s="434"/>
      <c r="AFL32" s="434"/>
      <c r="AFM32" s="434"/>
      <c r="AFN32" s="434"/>
      <c r="AFO32" s="434"/>
      <c r="AFP32" s="434"/>
      <c r="AFQ32" s="434"/>
      <c r="AFR32" s="434"/>
      <c r="AFS32" s="434"/>
      <c r="AFT32" s="434"/>
      <c r="AFU32" s="434"/>
      <c r="AFV32" s="434"/>
      <c r="AFW32" s="434"/>
      <c r="AFX32" s="434"/>
      <c r="AFY32" s="434"/>
      <c r="AFZ32" s="434"/>
      <c r="AGA32" s="434"/>
      <c r="AGB32" s="434"/>
      <c r="AGC32" s="434"/>
      <c r="AGD32" s="434"/>
      <c r="AGE32" s="434"/>
      <c r="AGF32" s="434"/>
      <c r="AGG32" s="434"/>
      <c r="AGH32" s="434"/>
      <c r="AGI32" s="434"/>
      <c r="AGJ32" s="434"/>
      <c r="AGK32" s="434"/>
      <c r="AGL32" s="434"/>
      <c r="AGM32" s="434"/>
      <c r="AGN32" s="434"/>
      <c r="AGO32" s="434"/>
      <c r="AGP32" s="434"/>
      <c r="AGQ32" s="434"/>
      <c r="AGR32" s="434"/>
      <c r="AGS32" s="434"/>
      <c r="AGT32" s="434"/>
      <c r="AGU32" s="434"/>
      <c r="AGV32" s="434"/>
      <c r="AGW32" s="434"/>
      <c r="AGX32" s="434"/>
      <c r="AGY32" s="434"/>
      <c r="AGZ32" s="434"/>
      <c r="AHA32" s="434"/>
      <c r="AHB32" s="434"/>
      <c r="AHC32" s="434"/>
      <c r="AHD32" s="434"/>
      <c r="AHE32" s="434"/>
      <c r="AHF32" s="434"/>
      <c r="AHG32" s="434"/>
      <c r="AHH32" s="434"/>
      <c r="AHI32" s="434"/>
      <c r="AHJ32" s="434"/>
      <c r="AHK32" s="434"/>
      <c r="AHL32" s="434"/>
      <c r="AHM32" s="434"/>
      <c r="AHN32" s="434"/>
      <c r="AHO32" s="434"/>
      <c r="AHP32" s="434"/>
      <c r="AHQ32" s="434"/>
      <c r="AHR32" s="434"/>
      <c r="AHS32" s="434"/>
      <c r="AHT32" s="434"/>
      <c r="AHU32" s="434"/>
      <c r="AHV32" s="434"/>
      <c r="AHW32" s="434"/>
      <c r="AHX32" s="434"/>
      <c r="AHY32" s="434"/>
      <c r="AHZ32" s="434"/>
      <c r="AIA32" s="434"/>
      <c r="AIB32" s="434"/>
      <c r="AIC32" s="434"/>
      <c r="AID32" s="434"/>
      <c r="AIE32" s="434"/>
      <c r="AIF32" s="434"/>
      <c r="AIG32" s="434"/>
      <c r="AIH32" s="434"/>
      <c r="AII32" s="434"/>
      <c r="AIJ32" s="434"/>
      <c r="AIK32" s="434"/>
      <c r="AIL32" s="434"/>
      <c r="AIM32" s="434"/>
      <c r="AIN32" s="434"/>
      <c r="AIO32" s="434"/>
      <c r="AIP32" s="434"/>
      <c r="AIQ32" s="434"/>
      <c r="AIR32" s="434"/>
      <c r="AIS32" s="434"/>
      <c r="AIT32" s="434"/>
      <c r="AIU32" s="434"/>
      <c r="AIV32" s="434"/>
      <c r="AIW32" s="434"/>
      <c r="AIX32" s="434"/>
      <c r="AIY32" s="434"/>
      <c r="AIZ32" s="434"/>
      <c r="AJA32" s="434"/>
      <c r="AJB32" s="434"/>
      <c r="AJC32" s="434"/>
      <c r="AJD32" s="434"/>
      <c r="AJE32" s="434"/>
      <c r="AJF32" s="434"/>
      <c r="AJG32" s="434"/>
      <c r="AJH32" s="434"/>
      <c r="AJI32" s="434"/>
      <c r="AJJ32" s="434"/>
      <c r="AJK32" s="434"/>
      <c r="AJL32" s="434"/>
      <c r="AJM32" s="434"/>
      <c r="AJN32" s="434"/>
      <c r="AJO32" s="434"/>
      <c r="AJP32" s="434"/>
      <c r="AJQ32" s="434"/>
      <c r="AJR32" s="434"/>
      <c r="AJS32" s="434"/>
      <c r="AJT32" s="434"/>
      <c r="AJU32" s="434"/>
      <c r="AJV32" s="434"/>
      <c r="AJW32" s="434"/>
      <c r="AJX32" s="434"/>
      <c r="AJY32" s="434"/>
      <c r="AJZ32" s="434"/>
      <c r="AKA32" s="434"/>
      <c r="AKB32" s="434"/>
      <c r="AKC32" s="434"/>
      <c r="AKD32" s="434"/>
      <c r="AKE32" s="434"/>
      <c r="AKF32" s="434"/>
      <c r="AKG32" s="434"/>
      <c r="AKH32" s="434"/>
      <c r="AKI32" s="434"/>
      <c r="AKJ32" s="434"/>
      <c r="AKK32" s="434"/>
      <c r="AKL32" s="434"/>
      <c r="AKM32" s="434"/>
      <c r="AKN32" s="434"/>
      <c r="AKO32" s="434"/>
      <c r="AKP32" s="434"/>
      <c r="AKQ32" s="434"/>
      <c r="AKR32" s="434"/>
      <c r="AKS32" s="434"/>
      <c r="AKT32" s="434"/>
      <c r="AKU32" s="434"/>
      <c r="AKV32" s="434"/>
      <c r="AKW32" s="434"/>
      <c r="AKX32" s="434"/>
      <c r="AKY32" s="434"/>
      <c r="AKZ32" s="434"/>
      <c r="ALA32" s="434"/>
      <c r="ALB32" s="434"/>
      <c r="ALC32" s="434"/>
      <c r="ALD32" s="434"/>
      <c r="ALE32" s="434"/>
      <c r="ALF32" s="434"/>
      <c r="ALG32" s="434"/>
      <c r="ALH32" s="434"/>
      <c r="ALI32" s="434"/>
      <c r="ALJ32" s="434"/>
      <c r="ALK32" s="434"/>
      <c r="ALL32" s="434"/>
      <c r="ALM32" s="434"/>
      <c r="ALN32" s="434"/>
      <c r="ALO32" s="434"/>
      <c r="ALP32" s="434"/>
      <c r="ALQ32" s="434"/>
      <c r="ALR32" s="434"/>
      <c r="ALS32" s="434"/>
      <c r="ALT32" s="434"/>
      <c r="ALU32" s="434"/>
      <c r="ALV32" s="434"/>
      <c r="ALW32" s="434"/>
      <c r="ALX32" s="434"/>
      <c r="ALY32" s="434"/>
      <c r="ALZ32" s="434"/>
      <c r="AMA32" s="434"/>
      <c r="AMB32" s="434"/>
      <c r="AMC32" s="434"/>
      <c r="AMD32" s="434"/>
      <c r="AME32" s="434"/>
      <c r="AMF32" s="434"/>
      <c r="AMG32" s="434"/>
      <c r="AMH32" s="434"/>
      <c r="AMI32" s="434"/>
      <c r="AMJ32" s="434"/>
      <c r="AMK32" s="434"/>
      <c r="AML32" s="434"/>
      <c r="AMM32" s="434"/>
      <c r="AMN32" s="434"/>
      <c r="AMO32" s="434"/>
      <c r="AMP32" s="434"/>
      <c r="AMQ32" s="434"/>
      <c r="AMR32" s="434"/>
      <c r="AMS32" s="434"/>
      <c r="AMT32" s="434"/>
      <c r="AMU32" s="434"/>
      <c r="AMV32" s="434"/>
      <c r="AMW32" s="434"/>
      <c r="AMX32" s="434"/>
      <c r="AMY32" s="434"/>
      <c r="AMZ32" s="434"/>
      <c r="ANA32" s="434"/>
      <c r="ANB32" s="434"/>
      <c r="ANC32" s="434"/>
      <c r="AND32" s="434"/>
      <c r="ANE32" s="434"/>
      <c r="ANF32" s="434"/>
      <c r="ANG32" s="434"/>
      <c r="ANH32" s="434"/>
      <c r="ANI32" s="434"/>
      <c r="ANJ32" s="434"/>
      <c r="ANK32" s="434"/>
      <c r="ANL32" s="434"/>
      <c r="ANM32" s="434"/>
      <c r="ANN32" s="434"/>
      <c r="ANO32" s="434"/>
      <c r="ANP32" s="434"/>
      <c r="ANQ32" s="434"/>
      <c r="ANR32" s="434"/>
      <c r="ANS32" s="434"/>
      <c r="ANT32" s="434"/>
      <c r="ANU32" s="434"/>
      <c r="ANV32" s="434"/>
      <c r="ANW32" s="434"/>
      <c r="ANX32" s="434"/>
      <c r="ANY32" s="434"/>
      <c r="ANZ32" s="434"/>
      <c r="AOA32" s="434"/>
      <c r="AOB32" s="434"/>
      <c r="AOC32" s="434"/>
      <c r="AOD32" s="434"/>
      <c r="AOE32" s="434"/>
      <c r="AOF32" s="434"/>
      <c r="AOG32" s="434"/>
      <c r="AOH32" s="434"/>
      <c r="AOI32" s="434"/>
      <c r="AOJ32" s="434"/>
      <c r="AOK32" s="434"/>
      <c r="AOL32" s="434"/>
      <c r="AOM32" s="434"/>
      <c r="AON32" s="434"/>
      <c r="AOO32" s="434"/>
      <c r="AOP32" s="434"/>
      <c r="AOQ32" s="434"/>
      <c r="AOR32" s="434"/>
      <c r="AOS32" s="434"/>
      <c r="AOT32" s="434"/>
      <c r="AOU32" s="434"/>
      <c r="AOV32" s="434"/>
      <c r="AOW32" s="434"/>
      <c r="AOX32" s="434"/>
      <c r="AOY32" s="434"/>
      <c r="AOZ32" s="434"/>
      <c r="APA32" s="434"/>
      <c r="APB32" s="434"/>
      <c r="APC32" s="434"/>
      <c r="APD32" s="434"/>
      <c r="APE32" s="434"/>
      <c r="APF32" s="434"/>
      <c r="APG32" s="434"/>
      <c r="APH32" s="434"/>
      <c r="API32" s="434"/>
      <c r="APJ32" s="434"/>
      <c r="APK32" s="434"/>
      <c r="APL32" s="434"/>
      <c r="APM32" s="434"/>
      <c r="APN32" s="434"/>
      <c r="APO32" s="434"/>
      <c r="APP32" s="434"/>
      <c r="APQ32" s="434"/>
      <c r="APR32" s="434"/>
      <c r="APS32" s="434"/>
      <c r="APT32" s="434"/>
      <c r="APU32" s="434"/>
      <c r="APV32" s="434"/>
      <c r="APW32" s="434"/>
      <c r="APX32" s="434"/>
      <c r="APY32" s="434"/>
      <c r="APZ32" s="434"/>
      <c r="AQA32" s="434"/>
      <c r="AQB32" s="434"/>
      <c r="AQC32" s="434"/>
      <c r="AQD32" s="434"/>
      <c r="AQE32" s="434"/>
      <c r="AQF32" s="434"/>
      <c r="AQG32" s="434"/>
      <c r="AQH32" s="434"/>
      <c r="AQI32" s="434"/>
      <c r="AQJ32" s="434"/>
      <c r="AQK32" s="434"/>
      <c r="AQL32" s="434"/>
      <c r="AQM32" s="434"/>
      <c r="AQN32" s="434"/>
      <c r="AQO32" s="434"/>
      <c r="AQP32" s="434"/>
      <c r="AQQ32" s="434"/>
      <c r="AQR32" s="434"/>
      <c r="AQS32" s="434"/>
      <c r="AQT32" s="434"/>
      <c r="AQU32" s="434"/>
      <c r="AQV32" s="434"/>
      <c r="AQW32" s="434"/>
      <c r="AQX32" s="434"/>
      <c r="AQY32" s="434"/>
      <c r="AQZ32" s="434"/>
      <c r="ARA32" s="434"/>
      <c r="ARB32" s="434"/>
      <c r="ARC32" s="434"/>
      <c r="ARD32" s="434"/>
      <c r="ARE32" s="434"/>
      <c r="ARF32" s="434"/>
      <c r="ARG32" s="434"/>
      <c r="ARH32" s="434"/>
      <c r="ARI32" s="434"/>
      <c r="ARJ32" s="434"/>
      <c r="ARK32" s="434"/>
      <c r="ARL32" s="434"/>
      <c r="ARM32" s="434"/>
      <c r="ARN32" s="434"/>
      <c r="ARO32" s="434"/>
      <c r="ARP32" s="434"/>
      <c r="ARQ32" s="434"/>
      <c r="ARR32" s="434"/>
      <c r="ARS32" s="434"/>
      <c r="ART32" s="434"/>
      <c r="ARU32" s="434"/>
      <c r="ARV32" s="434"/>
      <c r="ARW32" s="434"/>
      <c r="ARX32" s="434"/>
      <c r="ARY32" s="434"/>
      <c r="ARZ32" s="434"/>
      <c r="ASA32" s="434"/>
      <c r="ASB32" s="434"/>
      <c r="ASC32" s="434"/>
      <c r="ASD32" s="434"/>
      <c r="ASE32" s="434"/>
      <c r="ASF32" s="434"/>
      <c r="ASG32" s="434"/>
      <c r="ASH32" s="434"/>
      <c r="ASI32" s="434"/>
      <c r="ASJ32" s="434"/>
      <c r="ASK32" s="434"/>
      <c r="ASL32" s="434"/>
      <c r="ASM32" s="434"/>
      <c r="ASN32" s="434"/>
      <c r="ASO32" s="434"/>
      <c r="ASP32" s="434"/>
      <c r="ASQ32" s="434"/>
      <c r="ASR32" s="434"/>
      <c r="ASS32" s="434"/>
      <c r="AST32" s="434"/>
      <c r="ASU32" s="434"/>
      <c r="ASV32" s="434"/>
      <c r="ASW32" s="434"/>
      <c r="ASX32" s="434"/>
      <c r="ASY32" s="434"/>
      <c r="ASZ32" s="434"/>
      <c r="ATA32" s="434"/>
      <c r="ATB32" s="434"/>
      <c r="ATC32" s="434"/>
      <c r="ATD32" s="434"/>
      <c r="ATE32" s="434"/>
      <c r="ATF32" s="434"/>
      <c r="ATG32" s="434"/>
      <c r="ATH32" s="434"/>
      <c r="ATI32" s="434"/>
      <c r="ATJ32" s="434"/>
      <c r="ATK32" s="434"/>
      <c r="ATL32" s="434"/>
      <c r="ATM32" s="434"/>
      <c r="ATN32" s="434"/>
      <c r="ATO32" s="434"/>
      <c r="ATP32" s="434"/>
      <c r="ATQ32" s="434"/>
      <c r="ATR32" s="434"/>
      <c r="ATS32" s="434"/>
      <c r="ATT32" s="434"/>
      <c r="ATU32" s="434"/>
      <c r="ATV32" s="434"/>
      <c r="ATW32" s="434"/>
      <c r="ATX32" s="434"/>
      <c r="ATY32" s="434"/>
      <c r="ATZ32" s="434"/>
      <c r="AUA32" s="434"/>
      <c r="AUB32" s="434"/>
      <c r="AUC32" s="434"/>
      <c r="AUD32" s="434"/>
      <c r="AUE32" s="434"/>
      <c r="AUF32" s="434"/>
      <c r="AUG32" s="434"/>
      <c r="AUH32" s="434"/>
      <c r="AUI32" s="434"/>
      <c r="AUJ32" s="434"/>
      <c r="AUK32" s="434"/>
      <c r="AUL32" s="434"/>
      <c r="AUM32" s="434"/>
      <c r="AUN32" s="434"/>
      <c r="AUO32" s="434"/>
      <c r="AUP32" s="434"/>
      <c r="AUQ32" s="434"/>
      <c r="AUR32" s="434"/>
      <c r="AUS32" s="434"/>
      <c r="AUT32" s="434"/>
      <c r="AUU32" s="434"/>
      <c r="AUV32" s="434"/>
      <c r="AUW32" s="434"/>
      <c r="AUX32" s="434"/>
      <c r="AUY32" s="434"/>
      <c r="AUZ32" s="434"/>
      <c r="AVA32" s="434"/>
      <c r="AVB32" s="434"/>
      <c r="AVC32" s="434"/>
      <c r="AVD32" s="434"/>
      <c r="AVE32" s="434"/>
      <c r="AVF32" s="434"/>
      <c r="AVG32" s="434"/>
      <c r="AVH32" s="434"/>
      <c r="AVI32" s="434"/>
      <c r="AVJ32" s="434"/>
      <c r="AVK32" s="434"/>
      <c r="AVL32" s="434"/>
      <c r="AVM32" s="434"/>
      <c r="AVN32" s="434"/>
      <c r="AVO32" s="434"/>
      <c r="AVP32" s="434"/>
      <c r="AVQ32" s="434"/>
      <c r="AVR32" s="434"/>
      <c r="AVS32" s="434"/>
      <c r="AVT32" s="434"/>
      <c r="AVU32" s="434"/>
      <c r="AVV32" s="434"/>
      <c r="AVW32" s="434"/>
      <c r="AVX32" s="434"/>
      <c r="AVY32" s="434"/>
      <c r="AVZ32" s="434"/>
      <c r="AWA32" s="434"/>
      <c r="AWB32" s="434"/>
      <c r="AWC32" s="434"/>
      <c r="AWD32" s="434"/>
      <c r="AWE32" s="434"/>
      <c r="AWF32" s="434"/>
      <c r="AWG32" s="434"/>
      <c r="AWH32" s="434"/>
      <c r="AWI32" s="434"/>
      <c r="AWJ32" s="434"/>
      <c r="AWK32" s="434"/>
      <c r="AWL32" s="434"/>
      <c r="AWM32" s="434"/>
      <c r="AWN32" s="434"/>
      <c r="AWO32" s="434"/>
      <c r="AWP32" s="434"/>
      <c r="AWQ32" s="434"/>
      <c r="AWR32" s="434"/>
      <c r="AWS32" s="434"/>
      <c r="AWT32" s="434"/>
      <c r="AWU32" s="434"/>
      <c r="AWV32" s="434"/>
      <c r="AWW32" s="434"/>
      <c r="AWX32" s="434"/>
      <c r="AWY32" s="434"/>
      <c r="AWZ32" s="434"/>
      <c r="AXA32" s="434"/>
      <c r="AXB32" s="434"/>
      <c r="AXC32" s="434"/>
      <c r="AXD32" s="434"/>
      <c r="AXE32" s="434"/>
      <c r="AXF32" s="434"/>
      <c r="AXG32" s="434"/>
      <c r="AXH32" s="434"/>
      <c r="AXI32" s="434"/>
      <c r="AXJ32" s="434"/>
      <c r="AXK32" s="434"/>
      <c r="AXL32" s="434"/>
      <c r="AXM32" s="434"/>
      <c r="AXN32" s="434"/>
      <c r="AXO32" s="434"/>
      <c r="AXP32" s="434"/>
      <c r="AXQ32" s="434"/>
      <c r="AXR32" s="434"/>
      <c r="AXS32" s="434"/>
      <c r="AXT32" s="434"/>
      <c r="AXU32" s="434"/>
      <c r="AXV32" s="434"/>
      <c r="AXW32" s="434"/>
      <c r="AXX32" s="434"/>
      <c r="AXY32" s="434"/>
      <c r="AXZ32" s="434"/>
      <c r="AYA32" s="434"/>
      <c r="AYB32" s="434"/>
      <c r="AYC32" s="434"/>
      <c r="AYD32" s="434"/>
      <c r="AYE32" s="434"/>
      <c r="AYF32" s="434"/>
      <c r="AYG32" s="434"/>
      <c r="AYH32" s="434"/>
      <c r="AYI32" s="434"/>
      <c r="AYJ32" s="434"/>
      <c r="AYK32" s="434"/>
      <c r="AYL32" s="434"/>
      <c r="AYM32" s="434"/>
      <c r="AYN32" s="434"/>
      <c r="AYO32" s="434"/>
      <c r="AYP32" s="434"/>
      <c r="AYQ32" s="434"/>
      <c r="AYR32" s="434"/>
      <c r="AYS32" s="434"/>
      <c r="AYT32" s="434"/>
      <c r="AYU32" s="434"/>
      <c r="AYV32" s="434"/>
      <c r="AYW32" s="434"/>
      <c r="AYX32" s="434"/>
      <c r="AYY32" s="434"/>
      <c r="AYZ32" s="434"/>
      <c r="AZA32" s="434"/>
      <c r="AZB32" s="434"/>
      <c r="AZC32" s="434"/>
      <c r="AZD32" s="434"/>
      <c r="AZE32" s="434"/>
      <c r="AZF32" s="434"/>
      <c r="AZG32" s="434"/>
      <c r="AZH32" s="434"/>
      <c r="AZI32" s="434"/>
      <c r="AZJ32" s="434"/>
      <c r="AZK32" s="434"/>
      <c r="AZL32" s="434"/>
      <c r="AZM32" s="434"/>
      <c r="AZN32" s="434"/>
      <c r="AZO32" s="434"/>
      <c r="AZP32" s="434"/>
      <c r="AZQ32" s="434"/>
      <c r="AZR32" s="434"/>
      <c r="AZS32" s="434"/>
      <c r="AZT32" s="434"/>
      <c r="AZU32" s="434"/>
      <c r="AZV32" s="434"/>
      <c r="AZW32" s="434"/>
      <c r="AZX32" s="434"/>
      <c r="AZY32" s="434"/>
      <c r="AZZ32" s="434"/>
      <c r="BAA32" s="434"/>
      <c r="BAB32" s="434"/>
      <c r="BAC32" s="434"/>
      <c r="BAD32" s="434"/>
      <c r="BAE32" s="434"/>
      <c r="BAF32" s="434"/>
      <c r="BAG32" s="434"/>
      <c r="BAH32" s="434"/>
      <c r="BAI32" s="434"/>
      <c r="BAJ32" s="434"/>
      <c r="BAK32" s="434"/>
      <c r="BAL32" s="434"/>
      <c r="BAM32" s="434"/>
      <c r="BAN32" s="434"/>
      <c r="BAO32" s="434"/>
      <c r="BAP32" s="434"/>
      <c r="BAQ32" s="434"/>
      <c r="BAR32" s="434"/>
      <c r="BAS32" s="434"/>
      <c r="BAT32" s="434"/>
      <c r="BAU32" s="434"/>
      <c r="BAV32" s="434"/>
      <c r="BAW32" s="434"/>
      <c r="BAX32" s="434"/>
      <c r="BAY32" s="434"/>
      <c r="BAZ32" s="434"/>
      <c r="BBA32" s="434"/>
      <c r="BBB32" s="434"/>
      <c r="BBC32" s="434"/>
      <c r="BBD32" s="434"/>
      <c r="BBE32" s="434"/>
      <c r="BBF32" s="434"/>
      <c r="BBG32" s="434"/>
      <c r="BBH32" s="434"/>
      <c r="BBI32" s="434"/>
      <c r="BBJ32" s="434"/>
      <c r="BBK32" s="434"/>
      <c r="BBL32" s="434"/>
      <c r="BBM32" s="434"/>
      <c r="BBN32" s="434"/>
      <c r="BBO32" s="434"/>
      <c r="BBP32" s="434"/>
      <c r="BBQ32" s="434"/>
      <c r="BBR32" s="434"/>
      <c r="BBS32" s="434"/>
      <c r="BBT32" s="434"/>
      <c r="BBU32" s="434"/>
      <c r="BBV32" s="434"/>
      <c r="BBW32" s="434"/>
      <c r="BBX32" s="434"/>
      <c r="BBY32" s="434"/>
      <c r="BBZ32" s="434"/>
      <c r="BCA32" s="434"/>
      <c r="BCB32" s="434"/>
      <c r="BCC32" s="434"/>
      <c r="BCD32" s="434"/>
      <c r="BCE32" s="434"/>
      <c r="BCF32" s="434"/>
      <c r="BCG32" s="434"/>
      <c r="BCH32" s="434"/>
      <c r="BCI32" s="434"/>
      <c r="BCJ32" s="434"/>
      <c r="BCK32" s="434"/>
      <c r="BCL32" s="434"/>
      <c r="BCM32" s="434"/>
      <c r="BCN32" s="434"/>
      <c r="BCO32" s="434"/>
      <c r="BCP32" s="434"/>
      <c r="BCQ32" s="434"/>
      <c r="BCR32" s="434"/>
      <c r="BCS32" s="434"/>
      <c r="BCT32" s="434"/>
      <c r="BCU32" s="434"/>
      <c r="BCV32" s="434"/>
      <c r="BCW32" s="434"/>
      <c r="BCX32" s="434"/>
      <c r="BCY32" s="434"/>
      <c r="BCZ32" s="434"/>
      <c r="BDA32" s="434"/>
      <c r="BDB32" s="434"/>
      <c r="BDC32" s="434"/>
      <c r="BDD32" s="434"/>
      <c r="BDE32" s="434"/>
      <c r="BDF32" s="434"/>
      <c r="BDG32" s="434"/>
      <c r="BDH32" s="434"/>
      <c r="BDI32" s="434"/>
      <c r="BDJ32" s="434"/>
      <c r="BDK32" s="434"/>
      <c r="BDL32" s="434"/>
      <c r="BDM32" s="434"/>
      <c r="BDN32" s="434"/>
      <c r="BDO32" s="434"/>
      <c r="BDP32" s="434"/>
      <c r="BDQ32" s="434"/>
      <c r="BDR32" s="434"/>
      <c r="BDS32" s="434"/>
      <c r="BDT32" s="434"/>
      <c r="BDU32" s="434"/>
      <c r="BDV32" s="434"/>
      <c r="BDW32" s="434"/>
      <c r="BDX32" s="434"/>
      <c r="BDY32" s="434"/>
      <c r="BDZ32" s="434"/>
      <c r="BEA32" s="434"/>
      <c r="BEB32" s="434"/>
      <c r="BEC32" s="434"/>
      <c r="BED32" s="434"/>
      <c r="BEE32" s="434"/>
      <c r="BEF32" s="434"/>
      <c r="BEG32" s="434"/>
      <c r="BEH32" s="434"/>
      <c r="BEI32" s="434"/>
      <c r="BEJ32" s="434"/>
      <c r="BEK32" s="434"/>
      <c r="BEL32" s="434"/>
      <c r="BEM32" s="434"/>
      <c r="BEN32" s="434"/>
      <c r="BEO32" s="434"/>
      <c r="BEP32" s="434"/>
      <c r="BEQ32" s="434"/>
      <c r="BER32" s="434"/>
      <c r="BES32" s="434"/>
      <c r="BET32" s="434"/>
      <c r="BEU32" s="434"/>
      <c r="BEV32" s="434"/>
      <c r="BEW32" s="434"/>
      <c r="BEX32" s="434"/>
      <c r="BEY32" s="434"/>
      <c r="BEZ32" s="434"/>
      <c r="BFA32" s="434"/>
      <c r="BFB32" s="434"/>
      <c r="BFC32" s="434"/>
      <c r="BFD32" s="434"/>
      <c r="BFE32" s="434"/>
      <c r="BFF32" s="434"/>
      <c r="BFG32" s="434"/>
      <c r="BFH32" s="434"/>
      <c r="BFI32" s="434"/>
      <c r="BFJ32" s="434"/>
      <c r="BFK32" s="434"/>
      <c r="BFL32" s="434"/>
      <c r="BFM32" s="434"/>
      <c r="BFN32" s="434"/>
      <c r="BFO32" s="434"/>
      <c r="BFP32" s="434"/>
      <c r="BFQ32" s="434"/>
      <c r="BFR32" s="434"/>
      <c r="BFS32" s="434"/>
      <c r="BFT32" s="434"/>
      <c r="BFU32" s="434"/>
      <c r="BFV32" s="434"/>
      <c r="BFW32" s="434"/>
      <c r="BFX32" s="434"/>
      <c r="BFY32" s="434"/>
      <c r="BFZ32" s="434"/>
      <c r="BGA32" s="434"/>
      <c r="BGB32" s="434"/>
      <c r="BGC32" s="434"/>
      <c r="BGD32" s="434"/>
      <c r="BGE32" s="434"/>
      <c r="BGF32" s="434"/>
      <c r="BGG32" s="434"/>
      <c r="BGH32" s="434"/>
      <c r="BGI32" s="434"/>
      <c r="BGJ32" s="434"/>
      <c r="BGK32" s="434"/>
      <c r="BGL32" s="434"/>
      <c r="BGM32" s="434"/>
      <c r="BGN32" s="434"/>
      <c r="BGO32" s="434"/>
      <c r="BGP32" s="434"/>
      <c r="BGQ32" s="434"/>
      <c r="BGR32" s="434"/>
      <c r="BGS32" s="434"/>
      <c r="BGT32" s="434"/>
      <c r="BGU32" s="434"/>
      <c r="BGV32" s="434"/>
      <c r="BGW32" s="434"/>
      <c r="BGX32" s="434"/>
      <c r="BGY32" s="434"/>
      <c r="BGZ32" s="434"/>
      <c r="BHA32" s="434"/>
      <c r="BHB32" s="434"/>
      <c r="BHC32" s="434"/>
    </row>
    <row r="33" spans="1:1564 16384:16384" s="293" customFormat="1" ht="17.25" customHeight="1">
      <c r="A33" s="657" t="s">
        <v>438</v>
      </c>
      <c r="B33" s="637">
        <f>+DD49</f>
        <v>1934</v>
      </c>
      <c r="C33" s="509">
        <f>+D51</f>
        <v>1</v>
      </c>
      <c r="D33" s="543">
        <f>IF(C33=10,1,IF(C33=11,11,IF(C33=12,3,IF(C33=13,4,IF(C33=14,5,IF(C33=15,6,IF(C33=16,7,IF(C33=17,8,IF(C33=18,9,IF(C33=19,1,C33))))))))))</f>
        <v>1</v>
      </c>
      <c r="E33" s="912">
        <f>+DD49</f>
        <v>1934</v>
      </c>
      <c r="F33" s="912"/>
      <c r="G33" s="415"/>
      <c r="H33" s="415"/>
      <c r="I33" s="415"/>
      <c r="J33" s="415"/>
      <c r="K33" s="415"/>
      <c r="L33" s="415"/>
      <c r="M33" s="415"/>
      <c r="N33" s="415"/>
      <c r="O33" s="415"/>
      <c r="P33" s="415"/>
      <c r="Q33" s="428">
        <f>+B33-$B$31</f>
        <v>34</v>
      </c>
      <c r="R33" s="428"/>
      <c r="S33" s="428"/>
      <c r="T33" s="428"/>
      <c r="U33" s="428"/>
      <c r="V33" s="428"/>
      <c r="W33" s="428"/>
      <c r="X33" s="428"/>
      <c r="Y33" s="428"/>
      <c r="Z33" s="428"/>
      <c r="AA33" s="428"/>
      <c r="AB33" s="428"/>
      <c r="AC33" s="428">
        <f ca="1">IF(Q33&gt;=$D$31,1,IF(Q33&lt;=$D$31,2,0))</f>
        <v>2</v>
      </c>
      <c r="AD33" s="428">
        <f ca="1">IF(AC33=2,0,Plan1!AD2)</f>
        <v>0</v>
      </c>
      <c r="AE33" s="620"/>
      <c r="AF33" s="620"/>
      <c r="AG33" s="620"/>
      <c r="AH33" s="620"/>
      <c r="AI33" s="620"/>
      <c r="AJ33" s="620"/>
      <c r="AK33" s="620"/>
      <c r="AL33" s="620"/>
      <c r="AM33" s="620"/>
      <c r="AN33" s="620"/>
      <c r="AO33" s="428">
        <f ca="1">IF(AD33=0,0,IF(AD33=B31,B33))</f>
        <v>0</v>
      </c>
      <c r="AP33" s="428">
        <f ca="1">IF(AO33&gt;1,D33,0)</f>
        <v>0</v>
      </c>
      <c r="AQ33" s="385"/>
      <c r="AR33" s="415"/>
      <c r="AS33" s="415"/>
      <c r="AT33" s="415"/>
      <c r="AU33" s="415"/>
      <c r="AV33" s="415"/>
      <c r="AW33" s="415"/>
      <c r="AX33" s="415"/>
      <c r="AY33" s="415"/>
      <c r="AZ33" s="415"/>
      <c r="BA33" s="415"/>
      <c r="BB33" s="415"/>
      <c r="BC33" s="415"/>
      <c r="BD33" s="428">
        <f ca="1">IF(AD33&gt;1,B33,0)</f>
        <v>0</v>
      </c>
      <c r="BE33" s="415"/>
      <c r="BF33" s="415"/>
      <c r="BG33" s="415"/>
      <c r="BH33" s="415"/>
      <c r="BI33" s="415"/>
      <c r="BJ33" s="415"/>
      <c r="BK33" s="415"/>
      <c r="BL33" s="415"/>
      <c r="BM33" s="415"/>
      <c r="BN33" s="415"/>
      <c r="BO33" s="415"/>
      <c r="BP33" s="415"/>
      <c r="BQ33" s="415"/>
      <c r="BR33" s="415"/>
      <c r="BS33" s="415"/>
      <c r="BT33" s="415"/>
      <c r="BU33" s="415"/>
      <c r="BV33" s="415"/>
      <c r="BW33" s="415"/>
      <c r="BX33" s="415"/>
      <c r="BY33" s="415"/>
      <c r="BZ33" s="415"/>
      <c r="CA33" s="415"/>
      <c r="CB33" s="415"/>
      <c r="CC33" s="415"/>
      <c r="CD33" s="415"/>
      <c r="CE33" s="415"/>
      <c r="CF33" s="415"/>
      <c r="CG33" s="415"/>
      <c r="CH33" s="415"/>
      <c r="CI33" s="415"/>
      <c r="CJ33" s="415"/>
      <c r="CK33" s="415"/>
      <c r="CL33" s="415"/>
      <c r="CM33" s="415"/>
      <c r="CN33" s="415"/>
      <c r="CO33" s="415"/>
      <c r="CP33" s="415"/>
      <c r="CQ33" s="415"/>
      <c r="CR33" s="415"/>
      <c r="CS33" s="415"/>
      <c r="CT33" s="415"/>
      <c r="CU33" s="415"/>
      <c r="CV33" s="415"/>
      <c r="CW33" s="415"/>
      <c r="CX33" s="415"/>
      <c r="CY33" s="415"/>
      <c r="CZ33" s="415"/>
      <c r="DA33" s="415"/>
      <c r="DB33" s="415"/>
      <c r="DC33" s="415"/>
      <c r="DD33" s="415"/>
      <c r="DE33" s="415"/>
      <c r="DF33" s="415"/>
      <c r="DG33" s="415"/>
      <c r="DH33" s="415"/>
      <c r="DI33" s="415"/>
      <c r="DJ33" s="415"/>
      <c r="DK33" s="415"/>
      <c r="DL33" s="415"/>
      <c r="DM33" s="415"/>
      <c r="DN33" s="415"/>
      <c r="DO33" s="415"/>
      <c r="DP33" s="415"/>
      <c r="DQ33" s="415"/>
      <c r="DR33" s="415"/>
      <c r="DS33" s="415"/>
      <c r="DT33" s="415"/>
      <c r="DU33" s="415"/>
      <c r="DV33" s="415"/>
      <c r="DW33" s="415"/>
      <c r="DX33" s="415"/>
      <c r="DY33" s="415"/>
      <c r="DZ33" s="415"/>
      <c r="EA33" s="415"/>
      <c r="EB33" s="415"/>
      <c r="EC33" s="415"/>
      <c r="ED33" s="415"/>
      <c r="EE33" s="415"/>
      <c r="EF33" s="415"/>
      <c r="EG33" s="415"/>
      <c r="EH33" s="415"/>
      <c r="EI33" s="415"/>
      <c r="EJ33" s="415"/>
      <c r="EK33" s="415"/>
      <c r="EL33" s="415"/>
      <c r="EM33" s="415"/>
      <c r="EN33" s="415"/>
      <c r="EO33" s="415"/>
      <c r="EP33" s="415"/>
      <c r="EQ33" s="415"/>
      <c r="ER33" s="415"/>
      <c r="ES33" s="415"/>
      <c r="ET33" s="415"/>
      <c r="EU33" s="415"/>
      <c r="EV33" s="415"/>
      <c r="EW33" s="415"/>
      <c r="EX33" s="415"/>
      <c r="EY33" s="415"/>
      <c r="EZ33" s="415"/>
      <c r="FA33" s="415"/>
      <c r="FB33" s="415"/>
      <c r="FC33" s="415"/>
      <c r="FD33" s="415" t="s">
        <v>55</v>
      </c>
      <c r="FE33" s="415"/>
      <c r="FF33" s="415"/>
      <c r="FG33" s="415"/>
      <c r="FH33" s="415"/>
      <c r="FI33" s="415"/>
      <c r="FJ33" s="415"/>
      <c r="FK33" s="415"/>
      <c r="FL33" s="415"/>
      <c r="FM33" s="415"/>
      <c r="FN33" s="415"/>
      <c r="FO33" s="415"/>
      <c r="FP33" s="415"/>
      <c r="FQ33" s="415"/>
      <c r="FR33" s="415"/>
      <c r="FS33" s="415"/>
      <c r="FT33" s="415"/>
      <c r="FU33" s="415"/>
      <c r="FV33" s="415"/>
      <c r="FW33" s="415"/>
      <c r="FX33" s="415"/>
      <c r="FY33" s="415"/>
      <c r="FZ33" s="415"/>
      <c r="GA33" s="415"/>
      <c r="GB33" s="415"/>
      <c r="GC33" s="415"/>
      <c r="GD33" s="415"/>
      <c r="GE33" s="415"/>
      <c r="GF33" s="415"/>
      <c r="GG33" s="415"/>
      <c r="GH33" s="415"/>
      <c r="GI33" s="415"/>
      <c r="GJ33" s="415"/>
      <c r="GK33" s="415"/>
      <c r="GL33" s="415"/>
      <c r="GM33" s="415"/>
      <c r="GN33" s="415"/>
      <c r="GO33" s="415"/>
      <c r="GP33" s="415"/>
      <c r="GQ33" s="415"/>
      <c r="GR33" s="415"/>
      <c r="GS33" s="415"/>
      <c r="GT33" s="415"/>
      <c r="GU33" s="415"/>
      <c r="GV33" s="415"/>
      <c r="GW33" s="415"/>
      <c r="GX33" s="415"/>
      <c r="GY33" s="415"/>
      <c r="GZ33" s="415"/>
      <c r="HA33" s="415"/>
      <c r="HB33" s="415"/>
      <c r="HC33" s="415"/>
      <c r="HD33" s="415"/>
      <c r="HE33" s="415"/>
      <c r="HF33" s="415"/>
      <c r="HG33" s="415"/>
      <c r="HH33" s="415"/>
      <c r="HI33" s="415"/>
      <c r="HJ33" s="415"/>
      <c r="HK33" s="415"/>
      <c r="HL33" s="415"/>
      <c r="HM33" s="415"/>
      <c r="HN33" s="415"/>
      <c r="HO33" s="415"/>
      <c r="HP33" s="415"/>
      <c r="HQ33" s="415"/>
      <c r="HR33" s="415"/>
      <c r="HS33" s="415"/>
      <c r="HT33" s="415"/>
      <c r="HU33" s="415"/>
      <c r="HV33" s="415"/>
      <c r="HW33" s="415"/>
      <c r="HX33" s="415"/>
      <c r="HY33" s="415"/>
      <c r="HZ33" s="415"/>
      <c r="IA33" s="415"/>
      <c r="IB33" s="415"/>
      <c r="IC33" s="415"/>
      <c r="ID33" s="415"/>
      <c r="IE33" s="415"/>
      <c r="IF33" s="415"/>
      <c r="IG33" s="415"/>
      <c r="IH33" s="415"/>
      <c r="II33" s="415"/>
      <c r="IJ33" s="415"/>
      <c r="IK33" s="415"/>
      <c r="IL33" s="415"/>
      <c r="IM33" s="415"/>
      <c r="IN33" s="415"/>
      <c r="IO33" s="415"/>
      <c r="IP33" s="415"/>
      <c r="IQ33" s="415"/>
      <c r="IR33" s="415"/>
      <c r="IS33" s="415"/>
      <c r="IT33" s="415"/>
      <c r="IU33" s="415"/>
      <c r="IV33" s="415"/>
      <c r="IW33" s="415"/>
      <c r="IX33" s="415"/>
      <c r="IY33" s="415"/>
      <c r="IZ33" s="415"/>
      <c r="JA33" s="415"/>
      <c r="JB33" s="415"/>
      <c r="JC33" s="415"/>
      <c r="JD33" s="415"/>
      <c r="JE33" s="415"/>
      <c r="JF33" s="415"/>
      <c r="JG33" s="415"/>
      <c r="JH33" s="415"/>
      <c r="JI33" s="415"/>
      <c r="JJ33" s="415"/>
      <c r="JK33" s="415"/>
      <c r="JL33" s="415"/>
      <c r="JM33" s="415"/>
      <c r="JN33" s="415"/>
      <c r="JO33" s="415"/>
      <c r="JP33" s="415"/>
      <c r="JQ33" s="415"/>
      <c r="JR33" s="415"/>
      <c r="JS33" s="415"/>
      <c r="JT33" s="415"/>
      <c r="JU33" s="415"/>
      <c r="JV33" s="415"/>
      <c r="JW33" s="415"/>
      <c r="JX33" s="415"/>
      <c r="JY33" s="415"/>
      <c r="JZ33" s="415"/>
      <c r="KA33" s="415"/>
      <c r="KB33" s="415"/>
      <c r="KC33" s="415"/>
      <c r="KD33" s="415"/>
      <c r="KE33" s="415"/>
      <c r="KF33" s="415"/>
      <c r="KG33" s="415"/>
      <c r="KH33" s="415"/>
      <c r="KI33" s="415"/>
      <c r="KJ33" s="415"/>
      <c r="KK33" s="415"/>
      <c r="KL33" s="415"/>
      <c r="KM33" s="415"/>
      <c r="KN33" s="415"/>
      <c r="KO33" s="415"/>
      <c r="KP33" s="415"/>
      <c r="KQ33" s="415"/>
      <c r="KR33" s="415"/>
      <c r="KS33" s="415"/>
      <c r="KT33" s="415"/>
      <c r="KU33" s="415"/>
      <c r="KV33" s="415"/>
      <c r="KW33" s="415"/>
      <c r="KX33" s="415"/>
      <c r="KY33" s="415"/>
      <c r="KZ33" s="415"/>
      <c r="LA33" s="415"/>
      <c r="LB33" s="415"/>
      <c r="LC33" s="415"/>
      <c r="LD33" s="415"/>
      <c r="LE33" s="415"/>
      <c r="LF33" s="415"/>
      <c r="LG33" s="415"/>
      <c r="LH33" s="415"/>
      <c r="LI33" s="415"/>
      <c r="LJ33" s="415"/>
      <c r="LK33" s="415"/>
      <c r="LL33" s="415"/>
      <c r="LM33" s="415"/>
      <c r="LN33" s="415"/>
      <c r="LO33" s="415"/>
      <c r="LP33" s="415"/>
      <c r="LQ33" s="415"/>
      <c r="LR33" s="415"/>
      <c r="LS33" s="415"/>
      <c r="LT33" s="415"/>
      <c r="LU33" s="415"/>
      <c r="LV33" s="415"/>
      <c r="LW33" s="415"/>
      <c r="LX33" s="415"/>
      <c r="LY33" s="415"/>
      <c r="LZ33" s="415"/>
      <c r="MA33" s="415"/>
      <c r="MB33" s="415"/>
      <c r="MC33" s="415"/>
      <c r="MD33" s="415"/>
      <c r="ME33" s="415"/>
      <c r="MF33" s="415"/>
      <c r="MG33" s="415"/>
      <c r="MH33" s="415"/>
      <c r="MI33" s="415"/>
      <c r="MJ33" s="415"/>
      <c r="MK33" s="415"/>
      <c r="ML33" s="415"/>
      <c r="MM33" s="415"/>
      <c r="MN33" s="415"/>
      <c r="MO33" s="415"/>
      <c r="MP33" s="415"/>
      <c r="MQ33" s="415"/>
      <c r="MR33" s="415"/>
      <c r="MS33" s="415"/>
      <c r="MT33" s="415"/>
      <c r="MU33" s="415"/>
      <c r="MV33" s="415"/>
      <c r="MW33" s="415"/>
      <c r="MX33" s="415"/>
      <c r="MY33" s="415"/>
      <c r="MZ33" s="415"/>
      <c r="NA33" s="415"/>
      <c r="NB33" s="415"/>
      <c r="NC33" s="415"/>
      <c r="ND33" s="415"/>
      <c r="NE33" s="415"/>
      <c r="NF33" s="415"/>
      <c r="NG33" s="415"/>
      <c r="NH33" s="415"/>
      <c r="NI33" s="415"/>
      <c r="NJ33" s="415"/>
      <c r="NK33" s="415"/>
      <c r="NL33" s="415"/>
      <c r="NM33" s="415"/>
      <c r="NN33" s="415"/>
      <c r="NO33" s="415"/>
      <c r="NP33" s="415"/>
      <c r="NQ33" s="415"/>
      <c r="NR33" s="415"/>
      <c r="NS33" s="415"/>
      <c r="NT33" s="415"/>
      <c r="NU33" s="415"/>
      <c r="NV33" s="415"/>
      <c r="NW33" s="415"/>
      <c r="NX33" s="415"/>
      <c r="NY33" s="415"/>
      <c r="NZ33" s="415"/>
      <c r="OA33" s="415"/>
      <c r="OB33" s="415"/>
      <c r="OC33" s="415"/>
      <c r="OD33" s="415"/>
      <c r="OE33" s="415"/>
      <c r="OF33" s="415"/>
      <c r="OG33" s="415"/>
      <c r="OH33" s="415"/>
      <c r="OI33" s="415"/>
      <c r="OJ33" s="415"/>
      <c r="OK33" s="415"/>
      <c r="OL33" s="415"/>
      <c r="OM33" s="415"/>
      <c r="ON33" s="415"/>
      <c r="OO33" s="415"/>
      <c r="OP33" s="415"/>
      <c r="OQ33" s="415"/>
      <c r="OR33" s="415"/>
      <c r="OS33" s="415"/>
      <c r="OT33" s="415"/>
      <c r="OU33" s="415"/>
      <c r="OV33" s="415"/>
      <c r="OW33" s="415"/>
      <c r="OX33" s="415"/>
      <c r="OY33" s="415"/>
      <c r="OZ33" s="415"/>
      <c r="PA33" s="415"/>
      <c r="PB33" s="415"/>
      <c r="PC33" s="415"/>
      <c r="PD33" s="415"/>
      <c r="PE33" s="415"/>
      <c r="PF33" s="415"/>
      <c r="PG33" s="415"/>
      <c r="PH33" s="415"/>
      <c r="PI33" s="415"/>
      <c r="PJ33" s="415"/>
      <c r="PK33" s="415"/>
      <c r="PL33" s="415"/>
      <c r="PM33" s="415"/>
      <c r="PN33" s="415"/>
      <c r="PO33" s="415"/>
      <c r="PP33" s="415"/>
      <c r="PQ33" s="415"/>
      <c r="PR33" s="415"/>
      <c r="PS33" s="415"/>
      <c r="PT33" s="415"/>
      <c r="PU33" s="415"/>
      <c r="PV33" s="415"/>
      <c r="PW33" s="415"/>
      <c r="PX33" s="415"/>
      <c r="PY33" s="415"/>
      <c r="PZ33" s="415"/>
      <c r="QA33" s="415"/>
      <c r="QB33" s="415"/>
      <c r="QC33" s="415"/>
      <c r="QD33" s="415"/>
      <c r="QE33" s="415"/>
      <c r="QF33" s="415"/>
      <c r="QG33" s="415"/>
      <c r="QH33" s="415"/>
      <c r="QI33" s="415"/>
      <c r="QJ33" s="415"/>
      <c r="QK33" s="415"/>
      <c r="QL33" s="415"/>
      <c r="QM33" s="415"/>
      <c r="QN33" s="415"/>
      <c r="QO33" s="415"/>
      <c r="QP33" s="415"/>
      <c r="QQ33" s="415"/>
      <c r="QR33" s="415"/>
      <c r="QS33" s="415"/>
      <c r="QT33" s="415"/>
      <c r="QU33" s="415"/>
      <c r="QV33" s="415"/>
      <c r="QW33" s="415"/>
      <c r="QX33" s="415"/>
      <c r="QY33" s="415"/>
      <c r="QZ33" s="415"/>
      <c r="RA33" s="415"/>
      <c r="RB33" s="415"/>
      <c r="RC33" s="415"/>
      <c r="RD33" s="415"/>
      <c r="RE33" s="415"/>
      <c r="RF33" s="415"/>
      <c r="RG33" s="415"/>
      <c r="RH33" s="415"/>
      <c r="RI33" s="415"/>
      <c r="RJ33" s="415"/>
      <c r="RK33" s="415"/>
      <c r="RL33" s="415"/>
      <c r="RM33" s="415"/>
      <c r="RN33" s="415"/>
      <c r="RO33" s="415"/>
      <c r="RP33" s="415"/>
      <c r="RQ33" s="415"/>
      <c r="RR33" s="415"/>
      <c r="RS33" s="415"/>
      <c r="RT33" s="415"/>
      <c r="RU33" s="415"/>
      <c r="RV33" s="415"/>
      <c r="RW33" s="415"/>
      <c r="RX33" s="415"/>
      <c r="RY33" s="415"/>
      <c r="RZ33" s="415"/>
      <c r="SA33" s="415"/>
      <c r="SB33" s="415"/>
      <c r="SC33" s="415"/>
      <c r="SD33" s="415"/>
      <c r="SE33" s="415"/>
      <c r="SF33" s="415"/>
      <c r="SG33" s="415"/>
      <c r="SH33" s="415"/>
      <c r="SI33" s="415"/>
      <c r="SJ33" s="415"/>
      <c r="SK33" s="415"/>
      <c r="SL33" s="415"/>
      <c r="SM33" s="415"/>
      <c r="SN33" s="415"/>
      <c r="SO33" s="415"/>
      <c r="SP33" s="415"/>
      <c r="SQ33" s="415"/>
      <c r="SR33" s="415"/>
      <c r="SS33" s="415"/>
      <c r="ST33" s="415"/>
      <c r="SU33" s="415"/>
      <c r="SV33" s="415"/>
      <c r="SW33" s="415"/>
      <c r="SX33" s="415"/>
      <c r="SY33" s="415"/>
      <c r="SZ33" s="415"/>
      <c r="TA33" s="415"/>
      <c r="TB33" s="415"/>
      <c r="TC33" s="415"/>
      <c r="TD33" s="415"/>
      <c r="TE33" s="415"/>
      <c r="TF33" s="415"/>
      <c r="TG33" s="415"/>
      <c r="TH33" s="415"/>
      <c r="TI33" s="415"/>
      <c r="TJ33" s="415"/>
      <c r="TK33" s="415"/>
      <c r="TL33" s="415"/>
      <c r="TM33" s="415"/>
      <c r="TN33" s="415"/>
      <c r="TO33" s="415"/>
      <c r="TP33" s="415"/>
      <c r="TQ33" s="415"/>
      <c r="TR33" s="415"/>
      <c r="TS33" s="415"/>
      <c r="TT33" s="415"/>
      <c r="TU33" s="415"/>
      <c r="TV33" s="415"/>
      <c r="TW33" s="415"/>
      <c r="TX33" s="415"/>
      <c r="TY33" s="415"/>
      <c r="TZ33" s="415"/>
      <c r="UA33" s="415"/>
      <c r="UB33" s="415"/>
      <c r="UC33" s="415"/>
      <c r="UD33" s="415"/>
      <c r="UE33" s="415"/>
      <c r="UF33" s="415"/>
      <c r="UG33" s="415"/>
      <c r="UH33" s="415"/>
      <c r="UI33" s="415"/>
      <c r="UJ33" s="415"/>
      <c r="UK33" s="415"/>
      <c r="UL33" s="415"/>
      <c r="UM33" s="415"/>
      <c r="UN33" s="415"/>
      <c r="UO33" s="415"/>
      <c r="UP33" s="415"/>
      <c r="UQ33" s="415"/>
      <c r="UR33" s="415"/>
      <c r="US33" s="415"/>
      <c r="UT33" s="415"/>
      <c r="UU33" s="415"/>
      <c r="UV33" s="415"/>
      <c r="UW33" s="415"/>
      <c r="UX33" s="415"/>
      <c r="UY33" s="415"/>
      <c r="UZ33" s="415"/>
      <c r="VA33" s="415"/>
      <c r="VB33" s="415"/>
      <c r="VC33" s="415"/>
      <c r="VD33" s="415"/>
      <c r="VE33" s="415"/>
      <c r="VF33" s="415"/>
      <c r="VG33" s="415"/>
      <c r="VH33" s="415"/>
      <c r="VI33" s="415"/>
      <c r="VJ33" s="415"/>
      <c r="VK33" s="415"/>
      <c r="VL33" s="415"/>
      <c r="VM33" s="415"/>
      <c r="VN33" s="415"/>
      <c r="VO33" s="415"/>
      <c r="VP33" s="415"/>
      <c r="VQ33" s="415"/>
      <c r="VR33" s="415"/>
      <c r="VS33" s="415"/>
      <c r="VT33" s="415"/>
      <c r="VU33" s="415"/>
      <c r="VV33" s="415"/>
      <c r="VW33" s="415"/>
      <c r="VX33" s="415"/>
      <c r="VY33" s="415"/>
      <c r="VZ33" s="415"/>
      <c r="WA33" s="415"/>
      <c r="WB33" s="415"/>
      <c r="WC33" s="415"/>
      <c r="WD33" s="415"/>
      <c r="WE33" s="415"/>
      <c r="WF33" s="415"/>
      <c r="WG33" s="415"/>
      <c r="WH33" s="415"/>
      <c r="WI33" s="415"/>
      <c r="WJ33" s="415"/>
      <c r="WK33" s="415"/>
      <c r="WL33" s="415"/>
      <c r="WM33" s="415"/>
      <c r="WN33" s="415"/>
      <c r="WO33" s="415"/>
      <c r="WP33" s="415"/>
      <c r="WQ33" s="415"/>
      <c r="WR33" s="415"/>
      <c r="WS33" s="415"/>
      <c r="WT33" s="415"/>
      <c r="WU33" s="415"/>
      <c r="WV33" s="415"/>
      <c r="WW33" s="415"/>
      <c r="WX33" s="415"/>
      <c r="WY33" s="415"/>
      <c r="WZ33" s="415"/>
      <c r="XA33" s="415"/>
      <c r="XB33" s="415"/>
      <c r="XC33" s="415"/>
      <c r="XD33" s="415"/>
      <c r="XE33" s="415"/>
      <c r="XF33" s="415"/>
      <c r="XG33" s="415"/>
      <c r="XH33" s="415"/>
      <c r="XI33" s="415"/>
      <c r="XJ33" s="415"/>
      <c r="XK33" s="415"/>
      <c r="XL33" s="415"/>
      <c r="XM33" s="415"/>
      <c r="XN33" s="415"/>
      <c r="XO33" s="415"/>
      <c r="XP33" s="415"/>
      <c r="XQ33" s="415"/>
      <c r="XR33" s="415"/>
      <c r="XS33" s="415"/>
      <c r="XT33" s="415"/>
      <c r="XU33" s="415"/>
      <c r="XV33" s="415"/>
      <c r="XW33" s="415"/>
      <c r="XX33" s="415"/>
      <c r="XY33" s="415"/>
      <c r="XZ33" s="415"/>
      <c r="YA33" s="415"/>
      <c r="YB33" s="415"/>
      <c r="YC33" s="415"/>
      <c r="YD33" s="415"/>
      <c r="YE33" s="415"/>
      <c r="YF33" s="415"/>
      <c r="YG33" s="415"/>
      <c r="YH33" s="415"/>
      <c r="YI33" s="415"/>
      <c r="YJ33" s="415"/>
      <c r="YK33" s="415"/>
      <c r="YL33" s="415"/>
      <c r="YM33" s="415"/>
      <c r="YN33" s="415"/>
      <c r="YO33" s="415"/>
      <c r="YP33" s="415"/>
      <c r="YQ33" s="415"/>
      <c r="YR33" s="415"/>
      <c r="YS33" s="415"/>
      <c r="YT33" s="415"/>
      <c r="YU33" s="415"/>
      <c r="YV33" s="415"/>
      <c r="YW33" s="415"/>
      <c r="YX33" s="415"/>
      <c r="YY33" s="415"/>
      <c r="YZ33" s="415"/>
      <c r="ZA33" s="415"/>
      <c r="ZB33" s="415"/>
      <c r="ZC33" s="415"/>
      <c r="ZD33" s="415"/>
      <c r="ZE33" s="415"/>
      <c r="ZF33" s="415"/>
      <c r="ZG33" s="415"/>
      <c r="ZH33" s="415"/>
      <c r="ZI33" s="415"/>
      <c r="ZJ33" s="415"/>
      <c r="ZK33" s="415"/>
      <c r="ZL33" s="415"/>
      <c r="ZM33" s="415"/>
      <c r="ZN33" s="415"/>
      <c r="ZO33" s="415"/>
      <c r="ZP33" s="415"/>
      <c r="ZQ33" s="415"/>
      <c r="ZR33" s="415"/>
      <c r="ZS33" s="415"/>
      <c r="ZT33" s="415"/>
      <c r="ZU33" s="415"/>
      <c r="ZV33" s="415"/>
      <c r="ZW33" s="415"/>
      <c r="ZX33" s="415"/>
      <c r="ZY33" s="415"/>
      <c r="ZZ33" s="415"/>
      <c r="AAA33" s="415"/>
      <c r="AAB33" s="415"/>
      <c r="AAC33" s="415"/>
      <c r="AAD33" s="415"/>
      <c r="AAE33" s="415"/>
      <c r="AAF33" s="415"/>
      <c r="AAG33" s="415"/>
      <c r="AAH33" s="415"/>
      <c r="AAI33" s="415"/>
      <c r="AAJ33" s="415"/>
      <c r="AAK33" s="415"/>
      <c r="AAL33" s="415"/>
      <c r="AAM33" s="415"/>
      <c r="AAN33" s="415"/>
      <c r="AAO33" s="415"/>
      <c r="AAP33" s="415"/>
      <c r="AAQ33" s="415"/>
      <c r="AAR33" s="415"/>
      <c r="AAS33" s="415"/>
      <c r="AAT33" s="415"/>
      <c r="AAU33" s="415"/>
      <c r="AAV33" s="415"/>
      <c r="AAW33" s="415"/>
      <c r="AAX33" s="415"/>
      <c r="AAY33" s="415"/>
      <c r="AAZ33" s="415"/>
      <c r="ABA33" s="415"/>
      <c r="ABB33" s="415"/>
      <c r="ABC33" s="415"/>
      <c r="ABD33" s="415"/>
      <c r="ABE33" s="415"/>
      <c r="ABF33" s="415"/>
      <c r="ABG33" s="415"/>
      <c r="ABH33" s="415"/>
      <c r="ABI33" s="415"/>
      <c r="ABJ33" s="415"/>
      <c r="ABK33" s="415"/>
      <c r="ABL33" s="415"/>
      <c r="ABM33" s="415"/>
      <c r="ABN33" s="415"/>
      <c r="ABO33" s="415"/>
      <c r="ABP33" s="415"/>
      <c r="ABQ33" s="415"/>
      <c r="ABR33" s="415"/>
      <c r="ABS33" s="415"/>
      <c r="ABT33" s="415"/>
      <c r="ABU33" s="415"/>
      <c r="ABV33" s="415"/>
      <c r="ABW33" s="415"/>
      <c r="ABX33" s="415"/>
      <c r="ABY33" s="415"/>
      <c r="ABZ33" s="415"/>
      <c r="ACA33" s="415"/>
      <c r="ACB33" s="415"/>
      <c r="ACC33" s="415"/>
      <c r="ACD33" s="415"/>
      <c r="ACE33" s="415"/>
      <c r="ACF33" s="415"/>
      <c r="ACG33" s="415"/>
      <c r="ACH33" s="415"/>
      <c r="ACI33" s="415"/>
      <c r="ACJ33" s="415"/>
      <c r="ACK33" s="415"/>
      <c r="ACL33" s="415"/>
      <c r="ACM33" s="415"/>
      <c r="ACN33" s="415"/>
      <c r="ACO33" s="415"/>
      <c r="ACP33" s="415"/>
      <c r="ACQ33" s="415"/>
      <c r="ACR33" s="415"/>
      <c r="ACS33" s="415"/>
      <c r="ACT33" s="415"/>
      <c r="ACU33" s="415"/>
      <c r="ACV33" s="415"/>
      <c r="ACW33" s="415"/>
      <c r="ACX33" s="415"/>
      <c r="ACY33" s="415"/>
      <c r="ACZ33" s="415"/>
      <c r="ADA33" s="415"/>
      <c r="ADB33" s="415"/>
      <c r="ADC33" s="415"/>
      <c r="ADD33" s="415"/>
      <c r="ADE33" s="415"/>
      <c r="ADF33" s="415"/>
      <c r="ADG33" s="415"/>
      <c r="ADH33" s="415"/>
      <c r="ADI33" s="415"/>
      <c r="ADJ33" s="415"/>
      <c r="ADK33" s="415"/>
      <c r="ADL33" s="415"/>
      <c r="ADM33" s="415"/>
      <c r="ADN33" s="415"/>
      <c r="ADO33" s="415"/>
      <c r="ADP33" s="415"/>
      <c r="ADQ33" s="415"/>
      <c r="ADR33" s="415"/>
      <c r="ADS33" s="415"/>
      <c r="ADT33" s="415"/>
      <c r="ADU33" s="415"/>
      <c r="ADV33" s="415"/>
      <c r="ADW33" s="415"/>
      <c r="ADX33" s="415"/>
      <c r="ADY33" s="415"/>
      <c r="ADZ33" s="415"/>
      <c r="AEA33" s="415"/>
      <c r="AEB33" s="415"/>
      <c r="AEC33" s="415"/>
      <c r="AED33" s="415"/>
      <c r="AEE33" s="415"/>
      <c r="AEF33" s="415"/>
      <c r="AEG33" s="415"/>
      <c r="AEH33" s="415"/>
      <c r="AEI33" s="415"/>
      <c r="AEJ33" s="415"/>
      <c r="AEK33" s="415"/>
      <c r="AEL33" s="415"/>
      <c r="AEM33" s="415"/>
      <c r="AEN33" s="415"/>
      <c r="AEO33" s="415"/>
      <c r="AEP33" s="415"/>
      <c r="AEQ33" s="415"/>
      <c r="AER33" s="415"/>
      <c r="AES33" s="415"/>
      <c r="AET33" s="415"/>
      <c r="AEU33" s="415"/>
      <c r="AEV33" s="415"/>
      <c r="AEW33" s="415"/>
      <c r="AEX33" s="415"/>
      <c r="AEY33" s="415"/>
      <c r="AEZ33" s="415"/>
      <c r="AFA33" s="415"/>
      <c r="AFB33" s="415"/>
      <c r="AFC33" s="415"/>
      <c r="AFD33" s="415"/>
      <c r="AFE33" s="415"/>
      <c r="AFF33" s="415"/>
      <c r="AFG33" s="415"/>
      <c r="AFH33" s="415"/>
      <c r="AFI33" s="415"/>
      <c r="AFJ33" s="415"/>
      <c r="AFK33" s="415"/>
      <c r="AFL33" s="415"/>
      <c r="AFM33" s="415"/>
      <c r="AFN33" s="415"/>
      <c r="AFO33" s="415"/>
      <c r="AFP33" s="415"/>
      <c r="AFQ33" s="415"/>
      <c r="AFR33" s="415"/>
      <c r="AFS33" s="415"/>
      <c r="AFT33" s="415"/>
      <c r="AFU33" s="415"/>
      <c r="AFV33" s="415"/>
      <c r="AFW33" s="415"/>
      <c r="AFX33" s="415"/>
      <c r="AFY33" s="415"/>
      <c r="AFZ33" s="415"/>
      <c r="AGA33" s="415"/>
      <c r="AGB33" s="415"/>
      <c r="AGC33" s="415"/>
      <c r="AGD33" s="415"/>
      <c r="AGE33" s="415"/>
      <c r="AGF33" s="415"/>
      <c r="AGG33" s="415"/>
      <c r="AGH33" s="415"/>
      <c r="AGI33" s="415"/>
      <c r="AGJ33" s="415"/>
      <c r="AGK33" s="415"/>
      <c r="AGL33" s="415"/>
      <c r="AGM33" s="415"/>
      <c r="AGN33" s="415"/>
      <c r="AGO33" s="415"/>
      <c r="AGP33" s="415"/>
      <c r="AGQ33" s="415"/>
      <c r="AGR33" s="415"/>
      <c r="AGS33" s="415"/>
      <c r="AGT33" s="415"/>
      <c r="AGU33" s="415"/>
      <c r="AGV33" s="415"/>
      <c r="AGW33" s="415"/>
      <c r="AGX33" s="415"/>
      <c r="AGY33" s="415"/>
      <c r="AGZ33" s="415"/>
      <c r="AHA33" s="415"/>
      <c r="AHB33" s="415"/>
      <c r="AHC33" s="415"/>
      <c r="AHD33" s="415"/>
      <c r="AHE33" s="415"/>
      <c r="AHF33" s="415"/>
      <c r="AHG33" s="415"/>
      <c r="AHH33" s="415"/>
      <c r="AHI33" s="415"/>
      <c r="AHJ33" s="415"/>
      <c r="AHK33" s="415"/>
      <c r="AHL33" s="415"/>
      <c r="AHM33" s="415"/>
      <c r="AHN33" s="415"/>
      <c r="AHO33" s="415"/>
      <c r="AHP33" s="415"/>
      <c r="AHQ33" s="415"/>
      <c r="AHR33" s="415"/>
      <c r="AHS33" s="415"/>
      <c r="AHT33" s="415"/>
      <c r="AHU33" s="415"/>
      <c r="AHV33" s="415"/>
      <c r="AHW33" s="415"/>
      <c r="AHX33" s="415"/>
      <c r="AHY33" s="415"/>
      <c r="AHZ33" s="415"/>
      <c r="AIA33" s="415"/>
      <c r="AIB33" s="415"/>
      <c r="AIC33" s="415"/>
      <c r="AID33" s="415"/>
      <c r="AIE33" s="415"/>
      <c r="AIF33" s="415"/>
      <c r="AIG33" s="415"/>
      <c r="AIH33" s="415"/>
      <c r="AII33" s="415"/>
      <c r="AIJ33" s="415"/>
      <c r="AIK33" s="415"/>
      <c r="AIL33" s="415"/>
      <c r="AIM33" s="415"/>
      <c r="AIN33" s="415"/>
      <c r="AIO33" s="415"/>
      <c r="AIP33" s="415"/>
      <c r="AIQ33" s="415"/>
      <c r="AIR33" s="415"/>
      <c r="AIS33" s="415"/>
      <c r="AIT33" s="415"/>
      <c r="AIU33" s="415"/>
      <c r="AIV33" s="415"/>
      <c r="AIW33" s="415"/>
      <c r="AIX33" s="415"/>
      <c r="AIY33" s="415"/>
      <c r="AIZ33" s="415"/>
      <c r="AJA33" s="415"/>
      <c r="AJB33" s="415"/>
      <c r="AJC33" s="415"/>
      <c r="AJD33" s="415"/>
      <c r="AJE33" s="415"/>
      <c r="AJF33" s="415"/>
      <c r="AJG33" s="415"/>
      <c r="AJH33" s="415"/>
      <c r="AJI33" s="415"/>
      <c r="AJJ33" s="415"/>
      <c r="AJK33" s="415"/>
      <c r="AJL33" s="415"/>
      <c r="AJM33" s="415"/>
      <c r="AJN33" s="415"/>
      <c r="AJO33" s="415"/>
      <c r="AJP33" s="415"/>
      <c r="AJQ33" s="415"/>
      <c r="AJR33" s="415"/>
      <c r="AJS33" s="415"/>
      <c r="AJT33" s="415"/>
      <c r="AJU33" s="415"/>
      <c r="AJV33" s="415"/>
      <c r="AJW33" s="415"/>
      <c r="AJX33" s="415"/>
      <c r="AJY33" s="415"/>
      <c r="AJZ33" s="415"/>
      <c r="AKA33" s="415"/>
      <c r="AKB33" s="415"/>
      <c r="AKC33" s="415"/>
      <c r="AKD33" s="415"/>
      <c r="AKE33" s="415"/>
      <c r="AKF33" s="415"/>
      <c r="AKG33" s="415"/>
      <c r="AKH33" s="415"/>
      <c r="AKI33" s="415"/>
      <c r="AKJ33" s="415"/>
      <c r="AKK33" s="415"/>
      <c r="AKL33" s="415"/>
      <c r="AKM33" s="415"/>
      <c r="AKN33" s="415"/>
      <c r="AKO33" s="415"/>
      <c r="AKP33" s="415"/>
      <c r="AKQ33" s="415"/>
      <c r="AKR33" s="415"/>
      <c r="AKS33" s="415"/>
      <c r="AKT33" s="415"/>
      <c r="AKU33" s="415"/>
      <c r="AKV33" s="415"/>
      <c r="AKW33" s="415"/>
      <c r="AKX33" s="415"/>
      <c r="AKY33" s="415"/>
      <c r="AKZ33" s="415"/>
      <c r="ALA33" s="415"/>
      <c r="ALB33" s="415"/>
      <c r="ALC33" s="415"/>
      <c r="ALD33" s="415"/>
      <c r="ALE33" s="415"/>
      <c r="ALF33" s="415"/>
      <c r="ALG33" s="415"/>
      <c r="ALH33" s="415"/>
      <c r="ALI33" s="415"/>
      <c r="ALJ33" s="415"/>
      <c r="ALK33" s="415"/>
      <c r="ALL33" s="415"/>
      <c r="ALM33" s="415"/>
      <c r="ALN33" s="415"/>
      <c r="ALO33" s="415"/>
      <c r="ALP33" s="415"/>
      <c r="ALQ33" s="415"/>
      <c r="ALR33" s="415"/>
      <c r="ALS33" s="415"/>
      <c r="ALT33" s="415"/>
      <c r="ALU33" s="415"/>
      <c r="ALV33" s="415"/>
      <c r="ALW33" s="415"/>
      <c r="ALX33" s="415"/>
      <c r="ALY33" s="415"/>
      <c r="ALZ33" s="415"/>
      <c r="AMA33" s="415"/>
      <c r="AMB33" s="415"/>
      <c r="AMC33" s="415"/>
      <c r="AMD33" s="415"/>
      <c r="AME33" s="415"/>
      <c r="AMF33" s="415"/>
      <c r="AMG33" s="415"/>
      <c r="AMH33" s="415"/>
      <c r="AMI33" s="415"/>
      <c r="AMJ33" s="415"/>
      <c r="AMK33" s="415"/>
      <c r="AML33" s="415"/>
      <c r="AMM33" s="415"/>
      <c r="AMN33" s="415"/>
      <c r="AMO33" s="415"/>
      <c r="AMP33" s="415"/>
      <c r="AMQ33" s="415"/>
      <c r="AMR33" s="415"/>
      <c r="AMS33" s="415"/>
      <c r="AMT33" s="415"/>
      <c r="AMU33" s="415"/>
      <c r="AMV33" s="415"/>
      <c r="AMW33" s="415"/>
      <c r="AMX33" s="415"/>
      <c r="AMY33" s="415"/>
      <c r="AMZ33" s="415"/>
      <c r="ANA33" s="415"/>
      <c r="ANB33" s="415"/>
      <c r="ANC33" s="415"/>
      <c r="AND33" s="507"/>
      <c r="ANE33" s="507"/>
      <c r="ANF33" s="507"/>
      <c r="ANG33" s="507"/>
      <c r="ANH33" s="507"/>
      <c r="ANI33" s="507"/>
      <c r="ANJ33" s="507"/>
      <c r="ANK33" s="507"/>
      <c r="ANL33" s="507"/>
      <c r="ANM33" s="507"/>
      <c r="ANN33" s="507"/>
      <c r="ANO33" s="507"/>
      <c r="ANP33" s="507"/>
      <c r="ANQ33" s="507"/>
      <c r="ANR33" s="507"/>
      <c r="ANS33" s="507"/>
      <c r="ANT33" s="507"/>
      <c r="ANU33" s="507"/>
      <c r="ANV33" s="507"/>
      <c r="ANW33" s="507"/>
      <c r="ANX33" s="507"/>
      <c r="ANY33" s="507"/>
      <c r="ANZ33" s="507"/>
      <c r="AOA33" s="507"/>
      <c r="AOB33" s="507"/>
      <c r="AOC33" s="507"/>
      <c r="AOD33" s="507"/>
      <c r="AOE33" s="507"/>
      <c r="AOF33" s="507"/>
      <c r="AOG33" s="507"/>
      <c r="AOH33" s="507"/>
      <c r="AOI33" s="507"/>
      <c r="AOJ33" s="507"/>
      <c r="AOK33" s="507"/>
      <c r="AOL33" s="507"/>
      <c r="AOM33" s="507"/>
      <c r="AON33" s="507"/>
      <c r="AOO33" s="507"/>
      <c r="AOP33" s="507"/>
      <c r="AOQ33" s="507"/>
      <c r="AOR33" s="507"/>
      <c r="AOS33" s="507"/>
      <c r="AOT33" s="507"/>
      <c r="AOU33" s="507"/>
      <c r="AOV33" s="507"/>
      <c r="AOW33" s="507"/>
      <c r="AOX33" s="507"/>
      <c r="AOY33" s="507"/>
      <c r="AOZ33" s="507"/>
      <c r="APA33" s="507"/>
      <c r="APB33" s="507"/>
      <c r="APC33" s="507"/>
      <c r="APD33" s="507"/>
      <c r="APE33" s="507"/>
      <c r="APF33" s="507"/>
      <c r="APG33" s="507"/>
      <c r="APH33" s="507"/>
      <c r="API33" s="507"/>
      <c r="APJ33" s="507"/>
      <c r="APK33" s="507"/>
      <c r="APL33" s="507"/>
      <c r="APM33" s="507"/>
      <c r="APN33" s="507"/>
      <c r="APO33" s="507"/>
      <c r="APP33" s="507"/>
      <c r="APQ33" s="507"/>
      <c r="APR33" s="507"/>
      <c r="APS33" s="507"/>
      <c r="APT33" s="507"/>
      <c r="APU33" s="507"/>
      <c r="APV33" s="507"/>
      <c r="APW33" s="507"/>
      <c r="APX33" s="507"/>
      <c r="APY33" s="507"/>
      <c r="APZ33" s="507"/>
      <c r="AQA33" s="507"/>
      <c r="AQB33" s="507"/>
      <c r="AQC33" s="507"/>
      <c r="AQD33" s="507"/>
      <c r="AQE33" s="507"/>
      <c r="AQF33" s="507"/>
      <c r="AQG33" s="507"/>
      <c r="AQH33" s="507"/>
      <c r="AQI33" s="507"/>
      <c r="AQJ33" s="507"/>
      <c r="AQK33" s="507"/>
      <c r="AQL33" s="507"/>
      <c r="AQM33" s="507"/>
      <c r="AQN33" s="507"/>
      <c r="AQO33" s="507"/>
      <c r="AQP33" s="507"/>
      <c r="AQQ33" s="507"/>
      <c r="AQR33" s="507"/>
      <c r="AQS33" s="507"/>
      <c r="AQT33" s="507"/>
      <c r="AQU33" s="507"/>
      <c r="AQV33" s="507"/>
      <c r="AQW33" s="507"/>
      <c r="AQX33" s="507"/>
      <c r="AQY33" s="507"/>
      <c r="AQZ33" s="507"/>
      <c r="ARA33" s="507"/>
      <c r="ARB33" s="507"/>
      <c r="ARC33" s="507"/>
      <c r="ARD33" s="507"/>
      <c r="ARE33" s="507"/>
      <c r="ARF33" s="507"/>
      <c r="ARG33" s="507"/>
      <c r="ARH33" s="507"/>
      <c r="ARI33" s="507"/>
      <c r="ARJ33" s="507"/>
      <c r="ARK33" s="507"/>
      <c r="ARL33" s="507"/>
      <c r="ARM33" s="507"/>
      <c r="ARN33" s="507"/>
      <c r="ARO33" s="507"/>
      <c r="ARP33" s="507"/>
      <c r="ARQ33" s="507"/>
      <c r="ARR33" s="507"/>
      <c r="ARS33" s="507"/>
      <c r="ART33" s="507"/>
      <c r="ARU33" s="507"/>
      <c r="ARV33" s="507"/>
      <c r="ARW33" s="507"/>
      <c r="ARX33" s="507"/>
      <c r="ARY33" s="507"/>
      <c r="ARZ33" s="507"/>
      <c r="ASA33" s="507"/>
      <c r="ASB33" s="507"/>
      <c r="ASC33" s="507"/>
      <c r="ASD33" s="507"/>
      <c r="ASE33" s="507"/>
      <c r="ASF33" s="507"/>
      <c r="ASG33" s="507"/>
      <c r="ASH33" s="507"/>
      <c r="ASI33" s="507"/>
      <c r="ASJ33" s="507"/>
      <c r="ASK33" s="507"/>
      <c r="ASL33" s="507"/>
      <c r="ASM33" s="507"/>
      <c r="ASN33" s="507"/>
      <c r="ASO33" s="507"/>
      <c r="ASP33" s="507"/>
      <c r="ASQ33" s="507"/>
      <c r="ASR33" s="507"/>
      <c r="ASS33" s="507"/>
      <c r="AST33" s="507"/>
      <c r="ASU33" s="507"/>
      <c r="ASV33" s="507"/>
      <c r="ASW33" s="507"/>
      <c r="ASX33" s="507"/>
      <c r="ASY33" s="507"/>
      <c r="ASZ33" s="507"/>
      <c r="ATA33" s="507"/>
      <c r="ATB33" s="507"/>
      <c r="ATC33" s="507"/>
      <c r="ATD33" s="507"/>
      <c r="ATE33" s="507"/>
      <c r="ATF33" s="507"/>
      <c r="ATG33" s="507"/>
      <c r="ATH33" s="507"/>
      <c r="ATI33" s="507"/>
      <c r="ATJ33" s="507"/>
      <c r="ATK33" s="507"/>
      <c r="ATL33" s="507"/>
      <c r="ATM33" s="507"/>
      <c r="ATN33" s="507"/>
      <c r="ATO33" s="507"/>
      <c r="ATP33" s="507"/>
      <c r="ATQ33" s="507"/>
      <c r="ATR33" s="507"/>
      <c r="ATS33" s="507"/>
      <c r="ATT33" s="507"/>
      <c r="ATU33" s="507"/>
      <c r="ATV33" s="507"/>
      <c r="ATW33" s="507"/>
      <c r="ATX33" s="507"/>
      <c r="ATY33" s="507"/>
      <c r="ATZ33" s="507"/>
      <c r="AUA33" s="507"/>
      <c r="AUB33" s="507"/>
      <c r="AUC33" s="507"/>
      <c r="AUD33" s="507"/>
      <c r="AUE33" s="507"/>
      <c r="AUF33" s="507"/>
      <c r="AUG33" s="507"/>
      <c r="AUH33" s="507"/>
      <c r="AUI33" s="507"/>
      <c r="AUJ33" s="507"/>
      <c r="AUK33" s="507"/>
      <c r="AUL33" s="507"/>
      <c r="AUM33" s="507"/>
      <c r="AUN33" s="507"/>
      <c r="AUO33" s="507"/>
      <c r="AUP33" s="507"/>
      <c r="AUQ33" s="507"/>
      <c r="AUR33" s="507"/>
      <c r="AUS33" s="507"/>
      <c r="AUT33" s="507"/>
      <c r="AUU33" s="507"/>
      <c r="AUV33" s="507"/>
      <c r="AUW33" s="507"/>
      <c r="AUX33" s="507"/>
      <c r="AUY33" s="507"/>
      <c r="AUZ33" s="507"/>
      <c r="AVA33" s="507"/>
      <c r="AVB33" s="507"/>
      <c r="AVC33" s="507"/>
      <c r="AVD33" s="507"/>
      <c r="AVE33" s="507"/>
      <c r="AVF33" s="507"/>
      <c r="AVG33" s="507"/>
      <c r="AVH33" s="507"/>
      <c r="AVI33" s="507"/>
      <c r="AVJ33" s="507"/>
      <c r="AVK33" s="507"/>
      <c r="AVL33" s="507"/>
      <c r="AVM33" s="507"/>
      <c r="AVN33" s="507"/>
      <c r="AVO33" s="507"/>
      <c r="AVP33" s="507"/>
      <c r="AVQ33" s="507"/>
      <c r="AVR33" s="507"/>
      <c r="AVS33" s="507"/>
      <c r="AVT33" s="507"/>
      <c r="AVU33" s="507"/>
      <c r="AVV33" s="507"/>
      <c r="AVW33" s="507"/>
      <c r="AVX33" s="507"/>
      <c r="AVY33" s="507"/>
      <c r="AVZ33" s="507"/>
      <c r="AWA33" s="507"/>
      <c r="AWB33" s="507"/>
      <c r="AWC33" s="507"/>
      <c r="AWD33" s="507"/>
      <c r="AWE33" s="507"/>
      <c r="AWF33" s="507"/>
      <c r="AWG33" s="507"/>
      <c r="AWH33" s="507"/>
      <c r="AWI33" s="507"/>
      <c r="AWJ33" s="507"/>
      <c r="AWK33" s="507"/>
      <c r="AWL33" s="507"/>
      <c r="AWM33" s="507"/>
      <c r="AWN33" s="507"/>
      <c r="AWO33" s="507"/>
      <c r="AWP33" s="507"/>
      <c r="AWQ33" s="507"/>
      <c r="AWR33" s="507"/>
      <c r="AWS33" s="507"/>
      <c r="AWT33" s="507"/>
      <c r="AWU33" s="507"/>
      <c r="AWV33" s="507"/>
      <c r="AWW33" s="507"/>
      <c r="AWX33" s="507"/>
      <c r="AWY33" s="507"/>
      <c r="AWZ33" s="507"/>
      <c r="AXA33" s="507"/>
      <c r="AXB33" s="507"/>
      <c r="AXC33" s="507"/>
      <c r="AXD33" s="507"/>
      <c r="AXE33" s="507"/>
      <c r="AXF33" s="507"/>
      <c r="AXG33" s="507"/>
      <c r="AXH33" s="507"/>
      <c r="AXI33" s="507"/>
      <c r="AXJ33" s="507"/>
      <c r="AXK33" s="507"/>
      <c r="AXL33" s="507"/>
      <c r="AXM33" s="507"/>
      <c r="AXN33" s="507"/>
      <c r="AXO33" s="507"/>
      <c r="AXP33" s="507"/>
      <c r="AXQ33" s="507"/>
      <c r="AXR33" s="507"/>
      <c r="AXS33" s="507"/>
      <c r="AXT33" s="507"/>
      <c r="AXU33" s="507"/>
      <c r="AXV33" s="507"/>
      <c r="AXW33" s="507"/>
      <c r="AXX33" s="507"/>
      <c r="AXY33" s="507"/>
      <c r="AXZ33" s="507"/>
      <c r="AYA33" s="507"/>
      <c r="AYB33" s="507"/>
      <c r="AYC33" s="507"/>
      <c r="AYD33" s="507"/>
      <c r="AYE33" s="507"/>
      <c r="AYF33" s="507"/>
      <c r="AYG33" s="507"/>
      <c r="AYH33" s="507"/>
      <c r="AYI33" s="507"/>
      <c r="AYJ33" s="507"/>
      <c r="AYK33" s="507"/>
      <c r="AYL33" s="507"/>
      <c r="AYM33" s="507"/>
      <c r="AYN33" s="507"/>
      <c r="AYO33" s="507"/>
      <c r="AYP33" s="507"/>
      <c r="AYQ33" s="507"/>
      <c r="AYR33" s="507"/>
      <c r="AYS33" s="507"/>
      <c r="AYT33" s="507"/>
      <c r="AYU33" s="507"/>
      <c r="AYV33" s="507"/>
      <c r="AYW33" s="507"/>
      <c r="AYX33" s="507"/>
      <c r="AYY33" s="507"/>
      <c r="AYZ33" s="507"/>
      <c r="AZA33" s="507"/>
      <c r="AZB33" s="507"/>
      <c r="AZC33" s="507"/>
      <c r="AZD33" s="507"/>
      <c r="AZE33" s="507"/>
      <c r="AZF33" s="507"/>
      <c r="AZG33" s="507"/>
      <c r="AZH33" s="507"/>
      <c r="AZI33" s="507"/>
      <c r="AZJ33" s="507"/>
      <c r="AZK33" s="507"/>
      <c r="AZL33" s="507"/>
      <c r="AZM33" s="507"/>
      <c r="AZN33" s="507"/>
      <c r="AZO33" s="507"/>
      <c r="AZP33" s="507"/>
      <c r="AZQ33" s="507"/>
      <c r="AZR33" s="507"/>
      <c r="AZS33" s="507"/>
      <c r="AZT33" s="507"/>
      <c r="AZU33" s="507"/>
      <c r="AZV33" s="507"/>
      <c r="AZW33" s="507"/>
      <c r="AZX33" s="507"/>
      <c r="AZY33" s="507"/>
      <c r="AZZ33" s="507"/>
      <c r="BAA33" s="507"/>
      <c r="BAB33" s="507"/>
      <c r="BAC33" s="507"/>
      <c r="BAD33" s="507"/>
      <c r="BAE33" s="507"/>
      <c r="BAF33" s="507"/>
      <c r="BAG33" s="507"/>
      <c r="BAH33" s="507"/>
      <c r="BAI33" s="507"/>
      <c r="BAJ33" s="507"/>
      <c r="BAK33" s="507"/>
      <c r="BAL33" s="507"/>
      <c r="BAM33" s="507"/>
      <c r="BAN33" s="507"/>
      <c r="BAO33" s="507"/>
      <c r="BAP33" s="507"/>
      <c r="BAQ33" s="507"/>
      <c r="BAR33" s="507"/>
      <c r="BAS33" s="507"/>
      <c r="BAT33" s="507"/>
      <c r="BAU33" s="507"/>
      <c r="BAV33" s="507"/>
      <c r="BAW33" s="507"/>
      <c r="BAX33" s="507"/>
      <c r="BAY33" s="507"/>
      <c r="BAZ33" s="507"/>
      <c r="BBA33" s="507"/>
      <c r="BBB33" s="507"/>
      <c r="BBC33" s="507"/>
      <c r="BBD33" s="507"/>
      <c r="BBE33" s="507"/>
      <c r="BBF33" s="507"/>
      <c r="BBG33" s="507"/>
      <c r="BBH33" s="507"/>
      <c r="BBI33" s="507"/>
      <c r="BBJ33" s="507"/>
      <c r="BBK33" s="507"/>
      <c r="BBL33" s="507"/>
      <c r="BBM33" s="507"/>
      <c r="BBN33" s="507"/>
      <c r="BBO33" s="507"/>
      <c r="BBP33" s="507"/>
      <c r="BBQ33" s="507"/>
      <c r="BBR33" s="507"/>
      <c r="BBS33" s="507"/>
      <c r="BBT33" s="507"/>
      <c r="BBU33" s="507"/>
      <c r="BBV33" s="507"/>
      <c r="BBW33" s="507"/>
      <c r="BBX33" s="507"/>
      <c r="BBY33" s="507"/>
      <c r="BBZ33" s="507"/>
      <c r="BCA33" s="507"/>
      <c r="BCB33" s="507"/>
      <c r="BCC33" s="507"/>
      <c r="BCD33" s="507"/>
      <c r="BCE33" s="507"/>
      <c r="BCF33" s="507"/>
      <c r="BCG33" s="507"/>
      <c r="BCH33" s="507"/>
      <c r="BCI33" s="507"/>
      <c r="BCJ33" s="507"/>
      <c r="BCK33" s="507"/>
      <c r="BCL33" s="507"/>
      <c r="BCM33" s="507"/>
      <c r="BCN33" s="507"/>
      <c r="BCO33" s="507"/>
      <c r="BCP33" s="507"/>
      <c r="BCQ33" s="507"/>
      <c r="BCR33" s="507"/>
      <c r="BCS33" s="507"/>
      <c r="BCT33" s="507"/>
      <c r="BCU33" s="507"/>
      <c r="BCV33" s="507"/>
      <c r="BCW33" s="507"/>
      <c r="BCX33" s="507"/>
      <c r="BCY33" s="507"/>
      <c r="BCZ33" s="507"/>
      <c r="BDA33" s="507"/>
      <c r="BDB33" s="507"/>
      <c r="BDC33" s="507"/>
      <c r="BDD33" s="507"/>
      <c r="BDE33" s="507"/>
      <c r="BDF33" s="507"/>
      <c r="BDG33" s="507"/>
      <c r="BDH33" s="507"/>
      <c r="BDI33" s="507"/>
      <c r="BDJ33" s="507"/>
      <c r="BDK33" s="507"/>
      <c r="BDL33" s="507"/>
      <c r="BDM33" s="507"/>
      <c r="BDN33" s="507"/>
      <c r="BDO33" s="507"/>
      <c r="BDP33" s="507"/>
      <c r="BDQ33" s="507"/>
      <c r="BDR33" s="507"/>
      <c r="BDS33" s="507"/>
      <c r="BDT33" s="507"/>
      <c r="BDU33" s="507"/>
      <c r="BDV33" s="507"/>
      <c r="BDW33" s="507"/>
      <c r="BDX33" s="507"/>
      <c r="BDY33" s="507"/>
      <c r="BDZ33" s="507"/>
      <c r="BEA33" s="507"/>
      <c r="BEB33" s="507"/>
      <c r="BEC33" s="507"/>
      <c r="BED33" s="507"/>
      <c r="BEE33" s="507"/>
      <c r="BEF33" s="507"/>
      <c r="BEG33" s="507"/>
      <c r="BEH33" s="507"/>
      <c r="BEI33" s="507"/>
      <c r="BEJ33" s="507"/>
      <c r="BEK33" s="507"/>
      <c r="BEL33" s="507"/>
      <c r="BEM33" s="507"/>
      <c r="BEN33" s="507"/>
      <c r="BEO33" s="507"/>
      <c r="BEP33" s="507"/>
      <c r="BEQ33" s="507"/>
      <c r="BER33" s="507"/>
      <c r="BES33" s="507"/>
      <c r="BET33" s="507"/>
      <c r="BEU33" s="507"/>
      <c r="BEV33" s="507"/>
      <c r="BEW33" s="507"/>
      <c r="BEX33" s="507"/>
      <c r="BEY33" s="507"/>
      <c r="BEZ33" s="507"/>
      <c r="BFA33" s="507"/>
      <c r="BFB33" s="507"/>
      <c r="BFC33" s="507"/>
      <c r="BFD33" s="507"/>
      <c r="BFE33" s="507"/>
      <c r="BFF33" s="507"/>
      <c r="BFG33" s="507"/>
      <c r="BFH33" s="507"/>
      <c r="BFI33" s="507"/>
      <c r="BFJ33" s="507"/>
      <c r="BFK33" s="507"/>
      <c r="BFL33" s="507"/>
      <c r="BFM33" s="507"/>
      <c r="BFN33" s="507"/>
      <c r="BFO33" s="507"/>
      <c r="BFP33" s="507"/>
      <c r="BFQ33" s="507"/>
      <c r="BFR33" s="507"/>
      <c r="BFS33" s="507"/>
      <c r="BFT33" s="507"/>
      <c r="BFU33" s="507"/>
      <c r="BFV33" s="507"/>
      <c r="BFW33" s="507"/>
      <c r="BFX33" s="507"/>
      <c r="BFY33" s="507"/>
      <c r="BFZ33" s="507"/>
      <c r="BGA33" s="507"/>
      <c r="BGB33" s="507"/>
      <c r="BGC33" s="507"/>
      <c r="BGD33" s="507"/>
      <c r="BGE33" s="507"/>
      <c r="BGF33" s="507"/>
      <c r="BGG33" s="507"/>
      <c r="BGH33" s="507"/>
      <c r="BGI33" s="507"/>
      <c r="BGJ33" s="507"/>
      <c r="BGK33" s="507"/>
      <c r="BGL33" s="507"/>
      <c r="BGM33" s="507"/>
      <c r="BGN33" s="507"/>
      <c r="BGO33" s="507"/>
      <c r="BGP33" s="507"/>
      <c r="BGQ33" s="507"/>
      <c r="BGR33" s="507"/>
      <c r="BGS33" s="507"/>
      <c r="BGT33" s="507"/>
      <c r="BGU33" s="507"/>
      <c r="BGV33" s="507"/>
      <c r="BGW33" s="507"/>
      <c r="BGX33" s="507"/>
      <c r="BGY33" s="507"/>
      <c r="BGZ33" s="507"/>
      <c r="BHA33" s="507"/>
      <c r="BHB33" s="507"/>
      <c r="BHC33" s="507"/>
    </row>
    <row r="34" spans="1:1564 16384:16384" s="293" customFormat="1" ht="15.75" customHeight="1">
      <c r="A34" s="657" t="s">
        <v>439</v>
      </c>
      <c r="B34" s="638">
        <f>+MQ50</f>
        <v>1943</v>
      </c>
      <c r="C34" s="509">
        <f>+D52</f>
        <v>1</v>
      </c>
      <c r="D34" s="543">
        <f>IF(C34=10,1,IF(C34=11,11,IF(C34=12,3,IF(C34=13,4,IF(C34=14,5,IF(C34=15,6,IF(C34=16,7,IF(C34=17,8,IF(C34=18,9,IF(C34=19,1,C34))))))))))</f>
        <v>1</v>
      </c>
      <c r="E34" s="912">
        <f>+MQ50</f>
        <v>1943</v>
      </c>
      <c r="F34" s="912"/>
      <c r="G34" s="415"/>
      <c r="H34" s="415"/>
      <c r="I34" s="415"/>
      <c r="J34" s="415"/>
      <c r="K34" s="415"/>
      <c r="L34" s="415"/>
      <c r="M34" s="415"/>
      <c r="N34" s="415"/>
      <c r="O34" s="415"/>
      <c r="P34" s="415"/>
      <c r="Q34" s="428">
        <f t="shared" ref="Q34:Q37" si="334">+B34-$B$31</f>
        <v>43</v>
      </c>
      <c r="R34" s="428"/>
      <c r="S34" s="428"/>
      <c r="T34" s="428"/>
      <c r="U34" s="428"/>
      <c r="V34" s="428"/>
      <c r="W34" s="428"/>
      <c r="X34" s="428"/>
      <c r="Y34" s="428"/>
      <c r="Z34" s="428"/>
      <c r="AA34" s="428"/>
      <c r="AB34" s="428"/>
      <c r="AC34" s="428">
        <f ca="1">IF(Q34&gt;=$D$31,1,IF(Q34&lt;=$D$31,2,0))</f>
        <v>2</v>
      </c>
      <c r="AD34" s="428">
        <f ca="1">IF(AC34=2,0,IF(AC33=1,0,B33))</f>
        <v>0</v>
      </c>
      <c r="AE34" s="620"/>
      <c r="AF34" s="620"/>
      <c r="AG34" s="620"/>
      <c r="AH34" s="620"/>
      <c r="AI34" s="620"/>
      <c r="AJ34" s="620"/>
      <c r="AK34" s="620"/>
      <c r="AL34" s="620"/>
      <c r="AM34" s="620"/>
      <c r="AN34" s="620"/>
      <c r="AO34" s="428">
        <f t="shared" ref="AO34:AO36" ca="1" si="335">IF(AD34=0,0,B35)</f>
        <v>0</v>
      </c>
      <c r="AP34" s="428">
        <f t="shared" ref="AP34:AP36" ca="1" si="336">IF(AO34&gt;1,D34,0)</f>
        <v>0</v>
      </c>
      <c r="AQ34" s="385"/>
      <c r="AR34" s="415"/>
      <c r="AS34" s="415"/>
      <c r="AT34" s="415"/>
      <c r="AU34" s="415"/>
      <c r="AV34" s="415"/>
      <c r="AW34" s="415"/>
      <c r="AX34" s="415"/>
      <c r="AY34" s="415"/>
      <c r="AZ34" s="415"/>
      <c r="BA34" s="415"/>
      <c r="BB34" s="415"/>
      <c r="BC34" s="415"/>
      <c r="BD34" s="428">
        <f t="shared" ref="BD34:BD37" ca="1" si="337">IF(AD34&gt;1,B34,0)</f>
        <v>0</v>
      </c>
      <c r="BE34" s="415"/>
      <c r="BF34" s="415"/>
      <c r="BG34" s="415"/>
      <c r="BH34" s="415"/>
      <c r="BI34" s="415"/>
      <c r="BJ34" s="415"/>
      <c r="BK34" s="415"/>
      <c r="BL34" s="415"/>
      <c r="BM34" s="415"/>
      <c r="BN34" s="415"/>
      <c r="BO34" s="415"/>
      <c r="BP34" s="415"/>
      <c r="BQ34" s="415"/>
      <c r="BR34" s="415"/>
      <c r="BS34" s="415"/>
      <c r="BT34" s="415"/>
      <c r="BU34" s="415"/>
      <c r="BV34" s="415"/>
      <c r="BW34" s="415"/>
      <c r="BX34" s="415"/>
      <c r="BY34" s="415"/>
      <c r="BZ34" s="415"/>
      <c r="CA34" s="415"/>
      <c r="CB34" s="415"/>
      <c r="CC34" s="415"/>
      <c r="CD34" s="415"/>
      <c r="CE34" s="415"/>
      <c r="CF34" s="415"/>
      <c r="CG34" s="415"/>
      <c r="CH34" s="415"/>
      <c r="CI34" s="415"/>
      <c r="CJ34" s="415"/>
      <c r="CK34" s="415"/>
      <c r="CL34" s="415"/>
      <c r="CM34" s="415"/>
      <c r="CN34" s="415"/>
      <c r="CO34" s="415"/>
      <c r="CP34" s="415"/>
      <c r="CQ34" s="415"/>
      <c r="CR34" s="415"/>
      <c r="CS34" s="415"/>
      <c r="CT34" s="415"/>
      <c r="CU34" s="415"/>
      <c r="CV34" s="415"/>
      <c r="CW34" s="415"/>
      <c r="CX34" s="415"/>
      <c r="CY34" s="415"/>
      <c r="CZ34" s="415"/>
      <c r="DA34" s="415"/>
      <c r="DB34" s="415"/>
      <c r="DC34" s="415"/>
      <c r="DD34" s="415"/>
      <c r="DE34" s="415"/>
      <c r="DF34" s="415"/>
      <c r="DG34" s="415"/>
      <c r="DH34" s="415"/>
      <c r="DI34" s="415"/>
      <c r="DJ34" s="415"/>
      <c r="DK34" s="415"/>
      <c r="DL34" s="415"/>
      <c r="DM34" s="415"/>
      <c r="DN34" s="415"/>
      <c r="DO34" s="415"/>
      <c r="DP34" s="415"/>
      <c r="DQ34" s="415"/>
      <c r="DR34" s="415"/>
      <c r="DS34" s="415"/>
      <c r="DT34" s="415"/>
      <c r="DU34" s="415"/>
      <c r="DV34" s="415"/>
      <c r="DW34" s="415"/>
      <c r="DX34" s="415"/>
      <c r="DY34" s="415"/>
      <c r="DZ34" s="415"/>
      <c r="EA34" s="415"/>
      <c r="EB34" s="415"/>
      <c r="EC34" s="415"/>
      <c r="ED34" s="415"/>
      <c r="EE34" s="415"/>
      <c r="EF34" s="415"/>
      <c r="EG34" s="415"/>
      <c r="EH34" s="415"/>
      <c r="EI34" s="415"/>
      <c r="EJ34" s="415"/>
      <c r="EK34" s="415"/>
      <c r="EL34" s="415"/>
      <c r="EM34" s="415"/>
      <c r="EN34" s="415"/>
      <c r="EO34" s="415"/>
      <c r="EP34" s="415"/>
      <c r="EQ34" s="415"/>
      <c r="ER34" s="415"/>
      <c r="ES34" s="415"/>
      <c r="ET34" s="415"/>
      <c r="EU34" s="415"/>
      <c r="EV34" s="415"/>
      <c r="EW34" s="415"/>
      <c r="EX34" s="415"/>
      <c r="EY34" s="415"/>
      <c r="EZ34" s="415"/>
      <c r="FA34" s="415"/>
      <c r="FB34" s="415"/>
      <c r="FC34" s="415"/>
      <c r="FD34" s="415"/>
      <c r="FE34" s="415"/>
      <c r="FF34" s="415"/>
      <c r="FG34" s="415"/>
      <c r="FH34" s="415"/>
      <c r="FI34" s="415"/>
      <c r="FJ34" s="415"/>
      <c r="FK34" s="415"/>
      <c r="FL34" s="415"/>
      <c r="FM34" s="415"/>
      <c r="FN34" s="415"/>
      <c r="FO34" s="415"/>
      <c r="FP34" s="415"/>
      <c r="FQ34" s="415" t="s">
        <v>55</v>
      </c>
      <c r="FR34" s="415"/>
      <c r="FS34" s="415"/>
      <c r="FT34" s="415"/>
      <c r="FU34" s="415"/>
      <c r="FV34" s="415"/>
      <c r="FW34" s="415"/>
      <c r="FX34" s="415"/>
      <c r="FY34" s="415"/>
      <c r="FZ34" s="415"/>
      <c r="GA34" s="415"/>
      <c r="GB34" s="415"/>
      <c r="GC34" s="415"/>
      <c r="GD34" s="415"/>
      <c r="GE34" s="415"/>
      <c r="GF34" s="415"/>
      <c r="GG34" s="415"/>
      <c r="GH34" s="415"/>
      <c r="GI34" s="415"/>
      <c r="GJ34" s="415"/>
      <c r="GK34" s="415"/>
      <c r="GL34" s="415"/>
      <c r="GM34" s="415"/>
      <c r="GN34" s="415"/>
      <c r="GO34" s="415"/>
      <c r="GP34" s="415"/>
      <c r="GQ34" s="415"/>
      <c r="GR34" s="415"/>
      <c r="GS34" s="415"/>
      <c r="GT34" s="415"/>
      <c r="GU34" s="415"/>
      <c r="GV34" s="415"/>
      <c r="GW34" s="415"/>
      <c r="GX34" s="415"/>
      <c r="GY34" s="415"/>
      <c r="GZ34" s="415"/>
      <c r="HA34" s="415"/>
      <c r="HB34" s="415"/>
      <c r="HC34" s="415"/>
      <c r="HD34" s="415"/>
      <c r="HE34" s="415"/>
      <c r="HF34" s="415"/>
      <c r="HG34" s="415"/>
      <c r="HH34" s="415"/>
      <c r="HI34" s="415"/>
      <c r="HJ34" s="415"/>
      <c r="HK34" s="415"/>
      <c r="HL34" s="415"/>
      <c r="HM34" s="415"/>
      <c r="HN34" s="415"/>
      <c r="HO34" s="415"/>
      <c r="HP34" s="415"/>
      <c r="HQ34" s="415"/>
      <c r="HR34" s="415"/>
      <c r="HS34" s="415"/>
      <c r="HT34" s="415"/>
      <c r="HU34" s="415"/>
      <c r="HV34" s="415"/>
      <c r="HW34" s="415"/>
      <c r="HX34" s="415"/>
      <c r="HY34" s="415"/>
      <c r="HZ34" s="415"/>
      <c r="IA34" s="415"/>
      <c r="IB34" s="415"/>
      <c r="IC34" s="415"/>
      <c r="ID34" s="415"/>
      <c r="IE34" s="415"/>
      <c r="IF34" s="415"/>
      <c r="IG34" s="415"/>
      <c r="IH34" s="415"/>
      <c r="II34" s="415"/>
      <c r="IJ34" s="415"/>
      <c r="IK34" s="415"/>
      <c r="IL34" s="415"/>
      <c r="IM34" s="415"/>
      <c r="IN34" s="415"/>
      <c r="IO34" s="415"/>
      <c r="IP34" s="415"/>
      <c r="IQ34" s="415"/>
      <c r="IR34" s="415"/>
      <c r="IS34" s="415"/>
      <c r="IT34" s="415"/>
      <c r="IU34" s="415"/>
      <c r="IV34" s="415"/>
      <c r="IW34" s="415"/>
      <c r="IX34" s="415"/>
      <c r="IY34" s="415"/>
      <c r="IZ34" s="415"/>
      <c r="JA34" s="415"/>
      <c r="JB34" s="415"/>
      <c r="JC34" s="415"/>
      <c r="JD34" s="415"/>
      <c r="JE34" s="415"/>
      <c r="JF34" s="415"/>
      <c r="JG34" s="415"/>
      <c r="JH34" s="415"/>
      <c r="JI34" s="415"/>
      <c r="JJ34" s="415"/>
      <c r="JK34" s="415"/>
      <c r="JL34" s="415"/>
      <c r="JM34" s="415"/>
      <c r="JN34" s="415"/>
      <c r="JO34" s="415"/>
      <c r="JP34" s="415"/>
      <c r="JQ34" s="415"/>
      <c r="JR34" s="415"/>
      <c r="JS34" s="415"/>
      <c r="JT34" s="415"/>
      <c r="JU34" s="415"/>
      <c r="JV34" s="415"/>
      <c r="JW34" s="415"/>
      <c r="JX34" s="415"/>
      <c r="JY34" s="415"/>
      <c r="JZ34" s="415"/>
      <c r="KA34" s="415"/>
      <c r="KB34" s="415"/>
      <c r="KC34" s="415"/>
      <c r="KD34" s="415"/>
      <c r="KE34" s="415"/>
      <c r="KF34" s="415"/>
      <c r="KG34" s="415"/>
      <c r="KH34" s="415"/>
      <c r="KI34" s="415"/>
      <c r="KJ34" s="415"/>
      <c r="KK34" s="415"/>
      <c r="KL34" s="415"/>
      <c r="KM34" s="415"/>
      <c r="KN34" s="415"/>
      <c r="KO34" s="415"/>
      <c r="KP34" s="415"/>
      <c r="KQ34" s="415"/>
      <c r="KR34" s="415"/>
      <c r="KS34" s="415"/>
      <c r="KT34" s="415"/>
      <c r="KU34" s="415"/>
      <c r="KV34" s="415"/>
      <c r="KW34" s="415"/>
      <c r="KX34" s="415"/>
      <c r="KY34" s="415"/>
      <c r="KZ34" s="415"/>
      <c r="LA34" s="415"/>
      <c r="LB34" s="415"/>
      <c r="LC34" s="415"/>
      <c r="LD34" s="415"/>
      <c r="LE34" s="415"/>
      <c r="LF34" s="415"/>
      <c r="LG34" s="415"/>
      <c r="LH34" s="415"/>
      <c r="LI34" s="415"/>
      <c r="LJ34" s="415"/>
      <c r="LK34" s="415"/>
      <c r="LL34" s="415"/>
      <c r="LM34" s="415"/>
      <c r="LN34" s="415"/>
      <c r="LO34" s="415"/>
      <c r="LP34" s="415"/>
      <c r="LQ34" s="415"/>
      <c r="LR34" s="415"/>
      <c r="LS34" s="415"/>
      <c r="LT34" s="415"/>
      <c r="LU34" s="415"/>
      <c r="LV34" s="415"/>
      <c r="LW34" s="415"/>
      <c r="LX34" s="415"/>
      <c r="LY34" s="415"/>
      <c r="LZ34" s="415"/>
      <c r="MA34" s="415"/>
      <c r="MB34" s="415"/>
      <c r="MC34" s="415"/>
      <c r="MD34" s="415"/>
      <c r="ME34" s="415"/>
      <c r="MF34" s="415"/>
      <c r="MG34" s="415"/>
      <c r="MH34" s="415"/>
      <c r="MI34" s="415"/>
      <c r="MJ34" s="415"/>
      <c r="MK34" s="415"/>
      <c r="ML34" s="415"/>
      <c r="MM34" s="415"/>
      <c r="MN34" s="415"/>
      <c r="MO34" s="415"/>
      <c r="MP34" s="415"/>
      <c r="MQ34" s="415"/>
      <c r="MR34" s="415"/>
      <c r="MS34" s="415"/>
      <c r="MT34" s="415"/>
      <c r="MU34" s="415"/>
      <c r="MV34" s="415"/>
      <c r="MW34" s="415"/>
      <c r="MX34" s="415"/>
      <c r="MY34" s="415"/>
      <c r="MZ34" s="415"/>
      <c r="NA34" s="415"/>
      <c r="NB34" s="415"/>
      <c r="NC34" s="415"/>
      <c r="ND34" s="415"/>
      <c r="NE34" s="415"/>
      <c r="NF34" s="415"/>
      <c r="NG34" s="415"/>
      <c r="NH34" s="415"/>
      <c r="NI34" s="415"/>
      <c r="NJ34" s="415"/>
      <c r="NK34" s="415"/>
      <c r="NL34" s="415"/>
      <c r="NM34" s="415"/>
      <c r="NN34" s="415"/>
      <c r="NO34" s="415"/>
      <c r="NP34" s="415"/>
      <c r="NQ34" s="415"/>
      <c r="NR34" s="415"/>
      <c r="NS34" s="415"/>
      <c r="NT34" s="415"/>
      <c r="NU34" s="415"/>
      <c r="NV34" s="415"/>
      <c r="NW34" s="415"/>
      <c r="NX34" s="415"/>
      <c r="NY34" s="415"/>
      <c r="NZ34" s="415"/>
      <c r="OA34" s="415"/>
      <c r="OB34" s="415"/>
      <c r="OC34" s="415"/>
      <c r="OD34" s="415"/>
      <c r="OE34" s="415"/>
      <c r="OF34" s="415"/>
      <c r="OG34" s="415"/>
      <c r="OH34" s="415"/>
      <c r="OI34" s="415"/>
      <c r="OJ34" s="415"/>
      <c r="OK34" s="415"/>
      <c r="OL34" s="415"/>
      <c r="OM34" s="415"/>
      <c r="ON34" s="415"/>
      <c r="OO34" s="415"/>
      <c r="OP34" s="415"/>
      <c r="OQ34" s="415"/>
      <c r="OR34" s="415"/>
      <c r="OS34" s="415"/>
      <c r="OT34" s="415"/>
      <c r="OU34" s="415"/>
      <c r="OV34" s="415"/>
      <c r="OW34" s="415"/>
      <c r="OX34" s="415"/>
      <c r="OY34" s="415"/>
      <c r="OZ34" s="415"/>
      <c r="PA34" s="415"/>
      <c r="PB34" s="415"/>
      <c r="PC34" s="415"/>
      <c r="PD34" s="415"/>
      <c r="PE34" s="415"/>
      <c r="PF34" s="415"/>
      <c r="PG34" s="415"/>
      <c r="PH34" s="415"/>
      <c r="PI34" s="415"/>
      <c r="PJ34" s="415"/>
      <c r="PK34" s="415"/>
      <c r="PL34" s="415"/>
      <c r="PM34" s="415"/>
      <c r="PN34" s="415"/>
      <c r="PO34" s="415"/>
      <c r="PP34" s="415"/>
      <c r="PQ34" s="415"/>
      <c r="PR34" s="415"/>
      <c r="PS34" s="415"/>
      <c r="PT34" s="415"/>
      <c r="PU34" s="415"/>
      <c r="PV34" s="415"/>
      <c r="PW34" s="415"/>
      <c r="PX34" s="415"/>
      <c r="PY34" s="415"/>
      <c r="PZ34" s="415"/>
      <c r="QA34" s="415"/>
      <c r="QB34" s="415"/>
      <c r="QC34" s="415"/>
      <c r="QD34" s="415"/>
      <c r="QE34" s="415"/>
      <c r="QF34" s="415"/>
      <c r="QG34" s="415"/>
      <c r="QH34" s="415"/>
      <c r="QI34" s="415"/>
      <c r="QJ34" s="415"/>
      <c r="QK34" s="415"/>
      <c r="QL34" s="415"/>
      <c r="QM34" s="415"/>
      <c r="QN34" s="415"/>
      <c r="QO34" s="415"/>
      <c r="QP34" s="415"/>
      <c r="QQ34" s="415"/>
      <c r="QR34" s="415"/>
      <c r="QS34" s="415"/>
      <c r="QT34" s="415"/>
      <c r="QU34" s="415"/>
      <c r="QV34" s="415"/>
      <c r="QW34" s="415"/>
      <c r="QX34" s="415"/>
      <c r="QY34" s="415"/>
      <c r="QZ34" s="415"/>
      <c r="RA34" s="415"/>
      <c r="RB34" s="415"/>
      <c r="RC34" s="415"/>
      <c r="RD34" s="415"/>
      <c r="RE34" s="415"/>
      <c r="RF34" s="415"/>
      <c r="RG34" s="415"/>
      <c r="RH34" s="415"/>
      <c r="RI34" s="415"/>
      <c r="RJ34" s="415"/>
      <c r="RK34" s="415"/>
      <c r="RL34" s="415"/>
      <c r="RM34" s="415"/>
      <c r="RN34" s="415"/>
      <c r="RO34" s="415"/>
      <c r="RP34" s="415"/>
      <c r="RQ34" s="415"/>
      <c r="RR34" s="415"/>
      <c r="RS34" s="415"/>
      <c r="RT34" s="415"/>
      <c r="RU34" s="415"/>
      <c r="RV34" s="415"/>
      <c r="RW34" s="415"/>
      <c r="RX34" s="415"/>
      <c r="RY34" s="415"/>
      <c r="RZ34" s="415"/>
      <c r="SA34" s="415"/>
      <c r="SB34" s="415"/>
      <c r="SC34" s="415"/>
      <c r="SD34" s="415"/>
      <c r="SE34" s="415"/>
      <c r="SF34" s="415"/>
      <c r="SG34" s="415"/>
      <c r="SH34" s="415"/>
      <c r="SI34" s="415"/>
      <c r="SJ34" s="415"/>
      <c r="SK34" s="415"/>
      <c r="SL34" s="415"/>
      <c r="SM34" s="415"/>
      <c r="SN34" s="415"/>
      <c r="SO34" s="415"/>
      <c r="SP34" s="415"/>
      <c r="SQ34" s="415"/>
      <c r="SR34" s="415"/>
      <c r="SS34" s="415"/>
      <c r="ST34" s="415"/>
      <c r="SU34" s="415"/>
      <c r="SV34" s="415"/>
      <c r="SW34" s="415"/>
      <c r="SX34" s="415"/>
      <c r="SY34" s="415"/>
      <c r="SZ34" s="415"/>
      <c r="TA34" s="415"/>
      <c r="TB34" s="415"/>
      <c r="TC34" s="415"/>
      <c r="TD34" s="415"/>
      <c r="TE34" s="415"/>
      <c r="TF34" s="415"/>
      <c r="TG34" s="415"/>
      <c r="TH34" s="415"/>
      <c r="TI34" s="415"/>
      <c r="TJ34" s="415"/>
      <c r="TK34" s="415"/>
      <c r="TL34" s="415"/>
      <c r="TM34" s="415"/>
      <c r="TN34" s="415"/>
      <c r="TO34" s="415"/>
      <c r="TP34" s="415"/>
      <c r="TQ34" s="415"/>
      <c r="TR34" s="415"/>
      <c r="TS34" s="415"/>
      <c r="TT34" s="415"/>
      <c r="TU34" s="415"/>
      <c r="TV34" s="415"/>
      <c r="TW34" s="415"/>
      <c r="TX34" s="415"/>
      <c r="TY34" s="415"/>
      <c r="TZ34" s="415"/>
      <c r="UA34" s="415"/>
      <c r="UB34" s="415"/>
      <c r="UC34" s="415"/>
      <c r="UD34" s="415"/>
      <c r="UE34" s="415"/>
      <c r="UF34" s="415"/>
      <c r="UG34" s="415"/>
      <c r="UH34" s="415"/>
      <c r="UI34" s="415"/>
      <c r="UJ34" s="415"/>
      <c r="UK34" s="415"/>
      <c r="UL34" s="415"/>
      <c r="UM34" s="415"/>
      <c r="UN34" s="415"/>
      <c r="UO34" s="415"/>
      <c r="UP34" s="415"/>
      <c r="UQ34" s="415"/>
      <c r="UR34" s="415"/>
      <c r="US34" s="415"/>
      <c r="UT34" s="415"/>
      <c r="UU34" s="415"/>
      <c r="UV34" s="415"/>
      <c r="UW34" s="415"/>
      <c r="UX34" s="415"/>
      <c r="UY34" s="415"/>
      <c r="UZ34" s="415"/>
      <c r="VA34" s="415"/>
      <c r="VB34" s="415"/>
      <c r="VC34" s="415"/>
      <c r="VD34" s="415"/>
      <c r="VE34" s="415"/>
      <c r="VF34" s="415"/>
      <c r="VG34" s="415"/>
      <c r="VH34" s="415"/>
      <c r="VI34" s="415"/>
      <c r="VJ34" s="415"/>
      <c r="VK34" s="415"/>
      <c r="VL34" s="415"/>
      <c r="VM34" s="415"/>
      <c r="VN34" s="415"/>
      <c r="VO34" s="415"/>
      <c r="VP34" s="415"/>
      <c r="VQ34" s="415"/>
      <c r="VR34" s="415"/>
      <c r="VS34" s="415"/>
      <c r="VT34" s="415"/>
      <c r="VU34" s="415"/>
      <c r="VV34" s="415"/>
      <c r="VW34" s="415"/>
      <c r="VX34" s="415"/>
      <c r="VY34" s="415"/>
      <c r="VZ34" s="415"/>
      <c r="WA34" s="415"/>
      <c r="WB34" s="415"/>
      <c r="WC34" s="415"/>
      <c r="WD34" s="415"/>
      <c r="WE34" s="415"/>
      <c r="WF34" s="415"/>
      <c r="WG34" s="415"/>
      <c r="WH34" s="415"/>
      <c r="WI34" s="415"/>
      <c r="WJ34" s="415"/>
      <c r="WK34" s="415"/>
      <c r="WL34" s="415"/>
      <c r="WM34" s="415"/>
      <c r="WN34" s="415"/>
      <c r="WO34" s="415"/>
      <c r="WP34" s="415"/>
      <c r="WQ34" s="415"/>
      <c r="WR34" s="415"/>
      <c r="WS34" s="415"/>
      <c r="WT34" s="415"/>
      <c r="WU34" s="415"/>
      <c r="WV34" s="415"/>
      <c r="WW34" s="415"/>
      <c r="WX34" s="415"/>
      <c r="WY34" s="415"/>
      <c r="WZ34" s="415"/>
      <c r="XA34" s="415"/>
      <c r="XB34" s="415"/>
      <c r="XC34" s="415"/>
      <c r="XD34" s="415"/>
      <c r="XE34" s="415"/>
      <c r="XF34" s="415"/>
      <c r="XG34" s="415"/>
      <c r="XH34" s="415"/>
      <c r="XI34" s="415"/>
      <c r="XJ34" s="415"/>
      <c r="XK34" s="415"/>
      <c r="XL34" s="415"/>
      <c r="XM34" s="415"/>
      <c r="XN34" s="415"/>
      <c r="XO34" s="415"/>
      <c r="XP34" s="415"/>
      <c r="XQ34" s="415"/>
      <c r="XR34" s="415"/>
      <c r="XS34" s="415"/>
      <c r="XT34" s="415"/>
      <c r="XU34" s="415"/>
      <c r="XV34" s="415"/>
      <c r="XW34" s="415"/>
      <c r="XX34" s="415"/>
      <c r="XY34" s="415"/>
      <c r="XZ34" s="415"/>
      <c r="YA34" s="415"/>
      <c r="YB34" s="415"/>
      <c r="YC34" s="415"/>
      <c r="YD34" s="415"/>
      <c r="YE34" s="415"/>
      <c r="YF34" s="415"/>
      <c r="YG34" s="415"/>
      <c r="YH34" s="415"/>
      <c r="YI34" s="415"/>
      <c r="YJ34" s="415"/>
      <c r="YK34" s="415"/>
      <c r="YL34" s="415"/>
      <c r="YM34" s="415"/>
      <c r="YN34" s="415"/>
      <c r="YO34" s="415"/>
      <c r="YP34" s="415"/>
      <c r="YQ34" s="415"/>
      <c r="YR34" s="415"/>
      <c r="YS34" s="415"/>
      <c r="YT34" s="415"/>
      <c r="YU34" s="415"/>
      <c r="YV34" s="415"/>
      <c r="YW34" s="415"/>
      <c r="YX34" s="415"/>
      <c r="YY34" s="415"/>
      <c r="YZ34" s="415"/>
      <c r="ZA34" s="415"/>
      <c r="ZB34" s="415"/>
      <c r="ZC34" s="415"/>
      <c r="ZD34" s="415"/>
      <c r="ZE34" s="415"/>
      <c r="ZF34" s="415"/>
      <c r="ZG34" s="415"/>
      <c r="ZH34" s="415"/>
      <c r="ZI34" s="415"/>
      <c r="ZJ34" s="415"/>
      <c r="ZK34" s="415"/>
      <c r="ZL34" s="415"/>
      <c r="ZM34" s="415"/>
      <c r="ZN34" s="415"/>
      <c r="ZO34" s="415"/>
      <c r="ZP34" s="415"/>
      <c r="ZQ34" s="415"/>
      <c r="ZR34" s="415"/>
      <c r="ZS34" s="415"/>
      <c r="ZT34" s="415"/>
      <c r="ZU34" s="415"/>
      <c r="ZV34" s="415"/>
      <c r="ZW34" s="415"/>
      <c r="ZX34" s="415"/>
      <c r="ZY34" s="415"/>
      <c r="ZZ34" s="415"/>
      <c r="AAA34" s="415"/>
      <c r="AAB34" s="415"/>
      <c r="AAC34" s="415"/>
      <c r="AAD34" s="415"/>
      <c r="AAE34" s="415"/>
      <c r="AAF34" s="415"/>
      <c r="AAG34" s="415"/>
      <c r="AAH34" s="415"/>
      <c r="AAI34" s="415"/>
      <c r="AAJ34" s="415"/>
      <c r="AAK34" s="415"/>
      <c r="AAL34" s="415"/>
      <c r="AAM34" s="415"/>
      <c r="AAN34" s="415"/>
      <c r="AAO34" s="415"/>
      <c r="AAP34" s="415"/>
      <c r="AAQ34" s="415"/>
      <c r="AAR34" s="415"/>
      <c r="AAS34" s="415"/>
      <c r="AAT34" s="415"/>
      <c r="AAU34" s="415"/>
      <c r="AAV34" s="415"/>
      <c r="AAW34" s="415"/>
      <c r="AAX34" s="415"/>
      <c r="AAY34" s="415"/>
      <c r="AAZ34" s="415"/>
      <c r="ABA34" s="415"/>
      <c r="ABB34" s="415"/>
      <c r="ABC34" s="415"/>
      <c r="ABD34" s="415"/>
      <c r="ABE34" s="415"/>
      <c r="ABF34" s="415"/>
      <c r="ABG34" s="415"/>
      <c r="ABH34" s="415"/>
      <c r="ABI34" s="415"/>
      <c r="ABJ34" s="415"/>
      <c r="ABK34" s="415"/>
      <c r="ABL34" s="415"/>
      <c r="ABM34" s="415"/>
      <c r="ABN34" s="415"/>
      <c r="ABO34" s="415"/>
      <c r="ABP34" s="415"/>
      <c r="ABQ34" s="415"/>
      <c r="ABR34" s="415"/>
      <c r="ABS34" s="415"/>
      <c r="ABT34" s="415"/>
      <c r="ABU34" s="415"/>
      <c r="ABV34" s="415"/>
      <c r="ABW34" s="415"/>
      <c r="ABX34" s="415"/>
      <c r="ABY34" s="415"/>
      <c r="ABZ34" s="415"/>
      <c r="ACA34" s="415"/>
      <c r="ACB34" s="415"/>
      <c r="ACC34" s="415"/>
      <c r="ACD34" s="415"/>
      <c r="ACE34" s="415"/>
      <c r="ACF34" s="415"/>
      <c r="ACG34" s="415"/>
      <c r="ACH34" s="415"/>
      <c r="ACI34" s="415"/>
      <c r="ACJ34" s="415"/>
      <c r="ACK34" s="415"/>
      <c r="ACL34" s="415"/>
      <c r="ACM34" s="415"/>
      <c r="ACN34" s="415"/>
      <c r="ACO34" s="415"/>
      <c r="ACP34" s="415"/>
      <c r="ACQ34" s="415"/>
      <c r="ACR34" s="415"/>
      <c r="ACS34" s="415"/>
      <c r="ACT34" s="415"/>
      <c r="ACU34" s="415"/>
      <c r="ACV34" s="415"/>
      <c r="ACW34" s="415"/>
      <c r="ACX34" s="415"/>
      <c r="ACY34" s="415"/>
      <c r="ACZ34" s="415"/>
      <c r="ADA34" s="415"/>
      <c r="ADB34" s="415"/>
      <c r="ADC34" s="415"/>
      <c r="ADD34" s="415"/>
      <c r="ADE34" s="415"/>
      <c r="ADF34" s="415"/>
      <c r="ADG34" s="415"/>
      <c r="ADH34" s="415"/>
      <c r="ADI34" s="415"/>
      <c r="ADJ34" s="415"/>
      <c r="ADK34" s="415"/>
      <c r="ADL34" s="415"/>
      <c r="ADM34" s="415"/>
      <c r="ADN34" s="415"/>
      <c r="ADO34" s="415"/>
      <c r="ADP34" s="415"/>
      <c r="ADQ34" s="415"/>
      <c r="ADR34" s="415"/>
      <c r="ADS34" s="415"/>
      <c r="ADT34" s="415"/>
      <c r="ADU34" s="415"/>
      <c r="ADV34" s="415"/>
      <c r="ADW34" s="415"/>
      <c r="ADX34" s="415"/>
      <c r="ADY34" s="415"/>
      <c r="ADZ34" s="415"/>
      <c r="AEA34" s="415"/>
      <c r="AEB34" s="415"/>
      <c r="AEC34" s="415"/>
      <c r="AED34" s="415"/>
      <c r="AEE34" s="415"/>
      <c r="AEF34" s="415"/>
      <c r="AEG34" s="415"/>
      <c r="AEH34" s="415"/>
      <c r="AEI34" s="415"/>
      <c r="AEJ34" s="415"/>
      <c r="AEK34" s="415"/>
      <c r="AEL34" s="415"/>
      <c r="AEM34" s="415"/>
      <c r="AEN34" s="415"/>
      <c r="AEO34" s="415"/>
      <c r="AEP34" s="415"/>
      <c r="AEQ34" s="415"/>
      <c r="AER34" s="415"/>
      <c r="AES34" s="415"/>
      <c r="AET34" s="415"/>
      <c r="AEU34" s="415"/>
      <c r="AEV34" s="415"/>
      <c r="AEW34" s="415"/>
      <c r="AEX34" s="415"/>
      <c r="AEY34" s="415"/>
      <c r="AEZ34" s="415"/>
      <c r="AFA34" s="415"/>
      <c r="AFB34" s="415"/>
      <c r="AFC34" s="415"/>
      <c r="AFD34" s="415"/>
      <c r="AFE34" s="415"/>
      <c r="AFF34" s="415"/>
      <c r="AFG34" s="415"/>
      <c r="AFH34" s="415"/>
      <c r="AFI34" s="415"/>
      <c r="AFJ34" s="415"/>
      <c r="AFK34" s="415"/>
      <c r="AFL34" s="415"/>
      <c r="AFM34" s="415"/>
      <c r="AFN34" s="415"/>
      <c r="AFO34" s="415"/>
      <c r="AFP34" s="415"/>
      <c r="AFQ34" s="415"/>
      <c r="AFR34" s="415"/>
      <c r="AFS34" s="415"/>
      <c r="AFT34" s="415"/>
      <c r="AFU34" s="415"/>
      <c r="AFV34" s="415"/>
      <c r="AFW34" s="415"/>
      <c r="AFX34" s="415"/>
      <c r="AFY34" s="415"/>
      <c r="AFZ34" s="415"/>
      <c r="AGA34" s="415"/>
      <c r="AGB34" s="415"/>
      <c r="AGC34" s="415"/>
      <c r="AGD34" s="415"/>
      <c r="AGE34" s="415"/>
      <c r="AGF34" s="415"/>
      <c r="AGG34" s="415"/>
      <c r="AGH34" s="415"/>
      <c r="AGI34" s="415"/>
      <c r="AGJ34" s="415"/>
      <c r="AGK34" s="415"/>
      <c r="AGL34" s="415"/>
      <c r="AGM34" s="415"/>
      <c r="AGN34" s="415"/>
      <c r="AGO34" s="415"/>
      <c r="AGP34" s="415"/>
      <c r="AGQ34" s="415"/>
      <c r="AGR34" s="415"/>
      <c r="AGS34" s="415"/>
      <c r="AGT34" s="415"/>
      <c r="AGU34" s="415"/>
      <c r="AGV34" s="415"/>
      <c r="AGW34" s="415"/>
      <c r="AGX34" s="415"/>
      <c r="AGY34" s="415"/>
      <c r="AGZ34" s="415"/>
      <c r="AHA34" s="415"/>
      <c r="AHB34" s="415"/>
      <c r="AHC34" s="415"/>
      <c r="AHD34" s="415"/>
      <c r="AHE34" s="415"/>
      <c r="AHF34" s="415"/>
      <c r="AHG34" s="415"/>
      <c r="AHH34" s="415"/>
      <c r="AHI34" s="415"/>
      <c r="AHJ34" s="415"/>
      <c r="AHK34" s="415"/>
      <c r="AHL34" s="415"/>
      <c r="AHM34" s="415"/>
      <c r="AHN34" s="415"/>
      <c r="AHO34" s="415"/>
      <c r="AHP34" s="415"/>
      <c r="AHQ34" s="415"/>
      <c r="AHR34" s="415"/>
      <c r="AHS34" s="415"/>
      <c r="AHT34" s="415"/>
      <c r="AHU34" s="415"/>
      <c r="AHV34" s="415"/>
      <c r="AHW34" s="415"/>
      <c r="AHX34" s="415"/>
      <c r="AHY34" s="415"/>
      <c r="AHZ34" s="415"/>
      <c r="AIA34" s="415"/>
      <c r="AIB34" s="415"/>
      <c r="AIC34" s="415"/>
      <c r="AID34" s="415"/>
      <c r="AIE34" s="415"/>
      <c r="AIF34" s="415"/>
      <c r="AIG34" s="415"/>
      <c r="AIH34" s="415"/>
      <c r="AII34" s="415"/>
      <c r="AIJ34" s="415"/>
      <c r="AIK34" s="415"/>
      <c r="AIL34" s="415"/>
      <c r="AIM34" s="415"/>
      <c r="AIN34" s="415"/>
      <c r="AIO34" s="415"/>
      <c r="AIP34" s="415"/>
      <c r="AIQ34" s="415"/>
      <c r="AIR34" s="415"/>
      <c r="AIS34" s="415"/>
      <c r="AIT34" s="415"/>
      <c r="AIU34" s="415"/>
      <c r="AIV34" s="415"/>
      <c r="AIW34" s="415"/>
      <c r="AIX34" s="415"/>
      <c r="AIY34" s="415"/>
      <c r="AIZ34" s="415"/>
      <c r="AJA34" s="415"/>
      <c r="AJB34" s="415"/>
      <c r="AJC34" s="415"/>
      <c r="AJD34" s="415"/>
      <c r="AJE34" s="415"/>
      <c r="AJF34" s="415"/>
      <c r="AJG34" s="415"/>
      <c r="AJH34" s="415"/>
      <c r="AJI34" s="415"/>
      <c r="AJJ34" s="415"/>
      <c r="AJK34" s="415"/>
      <c r="AJL34" s="415"/>
      <c r="AJM34" s="415"/>
      <c r="AJN34" s="415"/>
      <c r="AJO34" s="415"/>
      <c r="AJP34" s="415"/>
      <c r="AJQ34" s="415"/>
      <c r="AJR34" s="415"/>
      <c r="AJS34" s="415"/>
      <c r="AJT34" s="415"/>
      <c r="AJU34" s="415"/>
      <c r="AJV34" s="415"/>
      <c r="AJW34" s="415"/>
      <c r="AJX34" s="415"/>
      <c r="AJY34" s="415"/>
      <c r="AJZ34" s="415"/>
      <c r="AKA34" s="415"/>
      <c r="AKB34" s="415"/>
      <c r="AKC34" s="415"/>
      <c r="AKD34" s="415"/>
      <c r="AKE34" s="415"/>
      <c r="AKF34" s="415"/>
      <c r="AKG34" s="415"/>
      <c r="AKH34" s="415"/>
      <c r="AKI34" s="415"/>
      <c r="AKJ34" s="415"/>
      <c r="AKK34" s="415"/>
      <c r="AKL34" s="415"/>
      <c r="AKM34" s="415"/>
      <c r="AKN34" s="415"/>
      <c r="AKO34" s="415"/>
      <c r="AKP34" s="415"/>
      <c r="AKQ34" s="415"/>
      <c r="AKR34" s="415"/>
      <c r="AKS34" s="415"/>
      <c r="AKT34" s="415"/>
      <c r="AKU34" s="415"/>
      <c r="AKV34" s="415"/>
      <c r="AKW34" s="415"/>
      <c r="AKX34" s="415"/>
      <c r="AKY34" s="415"/>
      <c r="AKZ34" s="415"/>
      <c r="ALA34" s="415"/>
      <c r="ALB34" s="415"/>
      <c r="ALC34" s="415"/>
      <c r="ALD34" s="415"/>
      <c r="ALE34" s="415"/>
      <c r="ALF34" s="415"/>
      <c r="ALG34" s="415"/>
      <c r="ALH34" s="415"/>
      <c r="ALI34" s="415"/>
      <c r="ALJ34" s="415"/>
      <c r="ALK34" s="415"/>
      <c r="ALL34" s="415"/>
      <c r="ALM34" s="415"/>
      <c r="ALN34" s="415"/>
      <c r="ALO34" s="415"/>
      <c r="ALP34" s="415"/>
      <c r="ALQ34" s="415"/>
      <c r="ALR34" s="415"/>
      <c r="ALS34" s="415"/>
      <c r="ALT34" s="415"/>
      <c r="ALU34" s="415"/>
      <c r="ALV34" s="415"/>
      <c r="ALW34" s="415"/>
      <c r="ALX34" s="415"/>
      <c r="ALY34" s="415"/>
      <c r="ALZ34" s="415"/>
      <c r="AMA34" s="415"/>
      <c r="AMB34" s="415"/>
      <c r="AMC34" s="415"/>
      <c r="AMD34" s="415"/>
      <c r="AME34" s="415"/>
      <c r="AMF34" s="415"/>
      <c r="AMG34" s="415"/>
      <c r="AMH34" s="415"/>
      <c r="AMI34" s="415"/>
      <c r="AMJ34" s="415"/>
      <c r="AMK34" s="415"/>
      <c r="AML34" s="415"/>
      <c r="AMM34" s="415"/>
      <c r="AMN34" s="415"/>
      <c r="AMO34" s="415"/>
      <c r="AMP34" s="415"/>
      <c r="AMQ34" s="415"/>
      <c r="AMR34" s="415"/>
      <c r="AMS34" s="415"/>
      <c r="AMT34" s="415"/>
      <c r="AMU34" s="415"/>
      <c r="AMV34" s="415"/>
      <c r="AMW34" s="415"/>
      <c r="AMX34" s="415"/>
      <c r="AMY34" s="415"/>
      <c r="AMZ34" s="415"/>
      <c r="ANA34" s="415"/>
      <c r="ANB34" s="415"/>
      <c r="ANC34" s="415"/>
      <c r="AND34" s="507"/>
      <c r="ANE34" s="507"/>
      <c r="ANF34" s="507"/>
      <c r="ANG34" s="507"/>
      <c r="ANH34" s="507"/>
      <c r="ANI34" s="507"/>
      <c r="ANJ34" s="507"/>
      <c r="ANK34" s="507"/>
      <c r="ANL34" s="507"/>
      <c r="ANM34" s="507"/>
      <c r="ANN34" s="507"/>
      <c r="ANO34" s="507"/>
      <c r="ANP34" s="507"/>
      <c r="ANQ34" s="507"/>
      <c r="ANR34" s="507"/>
      <c r="ANS34" s="507"/>
      <c r="ANT34" s="507"/>
      <c r="ANU34" s="507"/>
      <c r="ANV34" s="507"/>
      <c r="ANW34" s="507"/>
      <c r="ANX34" s="507"/>
      <c r="ANY34" s="507"/>
      <c r="ANZ34" s="507"/>
      <c r="AOA34" s="507"/>
      <c r="AOB34" s="507"/>
      <c r="AOC34" s="507"/>
      <c r="AOD34" s="507"/>
      <c r="AOE34" s="507"/>
      <c r="AOF34" s="507"/>
      <c r="AOG34" s="507"/>
      <c r="AOH34" s="507"/>
      <c r="AOI34" s="507"/>
      <c r="AOJ34" s="507"/>
      <c r="AOK34" s="507"/>
      <c r="AOL34" s="507"/>
      <c r="AOM34" s="507"/>
      <c r="AON34" s="507"/>
      <c r="AOO34" s="507"/>
      <c r="AOP34" s="507"/>
      <c r="AOQ34" s="507"/>
      <c r="AOR34" s="507"/>
      <c r="AOS34" s="507"/>
      <c r="AOT34" s="507"/>
      <c r="AOU34" s="507"/>
      <c r="AOV34" s="507"/>
      <c r="AOW34" s="507"/>
      <c r="AOX34" s="507"/>
      <c r="AOY34" s="507"/>
      <c r="AOZ34" s="507"/>
      <c r="APA34" s="507"/>
      <c r="APB34" s="507"/>
      <c r="APC34" s="507"/>
      <c r="APD34" s="507"/>
      <c r="APE34" s="507"/>
      <c r="APF34" s="507"/>
      <c r="APG34" s="507"/>
      <c r="APH34" s="507"/>
      <c r="API34" s="507"/>
      <c r="APJ34" s="507"/>
      <c r="APK34" s="507"/>
      <c r="APL34" s="507"/>
      <c r="APM34" s="507"/>
      <c r="APN34" s="507"/>
      <c r="APO34" s="507"/>
      <c r="APP34" s="507"/>
      <c r="APQ34" s="507"/>
      <c r="APR34" s="507"/>
      <c r="APS34" s="507"/>
      <c r="APT34" s="507"/>
      <c r="APU34" s="507"/>
      <c r="APV34" s="507"/>
      <c r="APW34" s="507"/>
      <c r="APX34" s="507"/>
      <c r="APY34" s="507"/>
      <c r="APZ34" s="507"/>
      <c r="AQA34" s="507"/>
      <c r="AQB34" s="507"/>
      <c r="AQC34" s="507"/>
      <c r="AQD34" s="507"/>
      <c r="AQE34" s="507"/>
      <c r="AQF34" s="507"/>
      <c r="AQG34" s="507"/>
      <c r="AQH34" s="507"/>
      <c r="AQI34" s="507"/>
      <c r="AQJ34" s="507"/>
      <c r="AQK34" s="507"/>
      <c r="AQL34" s="507"/>
      <c r="AQM34" s="507"/>
      <c r="AQN34" s="507"/>
      <c r="AQO34" s="507"/>
      <c r="AQP34" s="507"/>
      <c r="AQQ34" s="507"/>
      <c r="AQR34" s="507"/>
      <c r="AQS34" s="507"/>
      <c r="AQT34" s="507"/>
      <c r="AQU34" s="507"/>
      <c r="AQV34" s="507"/>
      <c r="AQW34" s="507"/>
      <c r="AQX34" s="507"/>
      <c r="AQY34" s="507"/>
      <c r="AQZ34" s="507"/>
      <c r="ARA34" s="507"/>
      <c r="ARB34" s="507"/>
      <c r="ARC34" s="507"/>
      <c r="ARD34" s="507"/>
      <c r="ARE34" s="507"/>
      <c r="ARF34" s="507"/>
      <c r="ARG34" s="507"/>
      <c r="ARH34" s="507"/>
      <c r="ARI34" s="507"/>
      <c r="ARJ34" s="507"/>
      <c r="ARK34" s="507"/>
      <c r="ARL34" s="507"/>
      <c r="ARM34" s="507"/>
      <c r="ARN34" s="507"/>
      <c r="ARO34" s="507"/>
      <c r="ARP34" s="507"/>
      <c r="ARQ34" s="507"/>
      <c r="ARR34" s="507"/>
      <c r="ARS34" s="507"/>
      <c r="ART34" s="507"/>
      <c r="ARU34" s="507"/>
      <c r="ARV34" s="507"/>
      <c r="ARW34" s="507"/>
      <c r="ARX34" s="507"/>
      <c r="ARY34" s="507"/>
      <c r="ARZ34" s="507"/>
      <c r="ASA34" s="507"/>
      <c r="ASB34" s="507"/>
      <c r="ASC34" s="507"/>
      <c r="ASD34" s="507"/>
      <c r="ASE34" s="507"/>
      <c r="ASF34" s="507"/>
      <c r="ASG34" s="507"/>
      <c r="ASH34" s="507"/>
      <c r="ASI34" s="507"/>
      <c r="ASJ34" s="507"/>
      <c r="ASK34" s="507"/>
      <c r="ASL34" s="507"/>
      <c r="ASM34" s="507"/>
      <c r="ASN34" s="507"/>
      <c r="ASO34" s="507"/>
      <c r="ASP34" s="507"/>
      <c r="ASQ34" s="507"/>
      <c r="ASR34" s="507"/>
      <c r="ASS34" s="507"/>
      <c r="AST34" s="507"/>
      <c r="ASU34" s="507"/>
      <c r="ASV34" s="507"/>
      <c r="ASW34" s="507"/>
      <c r="ASX34" s="507"/>
      <c r="ASY34" s="507"/>
      <c r="ASZ34" s="507"/>
      <c r="ATA34" s="507"/>
      <c r="ATB34" s="507"/>
      <c r="ATC34" s="507"/>
      <c r="ATD34" s="507"/>
      <c r="ATE34" s="507"/>
      <c r="ATF34" s="507"/>
      <c r="ATG34" s="507"/>
      <c r="ATH34" s="507"/>
      <c r="ATI34" s="507"/>
      <c r="ATJ34" s="507"/>
      <c r="ATK34" s="507"/>
      <c r="ATL34" s="507"/>
      <c r="ATM34" s="507"/>
      <c r="ATN34" s="507"/>
      <c r="ATO34" s="507"/>
      <c r="ATP34" s="507"/>
      <c r="ATQ34" s="509"/>
      <c r="ATR34" s="509"/>
      <c r="ATS34" s="507"/>
      <c r="ATT34" s="507"/>
      <c r="ATU34" s="507"/>
      <c r="ATV34" s="507"/>
      <c r="ATW34" s="507"/>
      <c r="ATX34" s="507"/>
      <c r="ATY34" s="507"/>
      <c r="ATZ34" s="507"/>
      <c r="AUA34" s="507"/>
      <c r="AUB34" s="507"/>
      <c r="AUC34" s="507"/>
      <c r="AUD34" s="507"/>
      <c r="AUE34" s="507"/>
      <c r="AUF34" s="507"/>
      <c r="AUG34" s="507"/>
      <c r="AUH34" s="507"/>
      <c r="AUI34" s="507"/>
      <c r="AUJ34" s="507"/>
      <c r="AUK34" s="507"/>
      <c r="AUL34" s="507"/>
      <c r="AUM34" s="507"/>
      <c r="AUN34" s="507"/>
      <c r="AUO34" s="507"/>
      <c r="AUP34" s="507"/>
      <c r="AUQ34" s="507"/>
      <c r="AUR34" s="507"/>
      <c r="AUS34" s="507"/>
      <c r="AUT34" s="507"/>
      <c r="AUU34" s="507"/>
      <c r="AUV34" s="507"/>
      <c r="AUW34" s="507"/>
      <c r="AUX34" s="507"/>
      <c r="AUY34" s="507"/>
      <c r="AUZ34" s="507"/>
      <c r="AVA34" s="507"/>
      <c r="AVB34" s="507"/>
      <c r="AVC34" s="507"/>
      <c r="AVD34" s="507"/>
      <c r="AVE34" s="507"/>
      <c r="AVF34" s="507"/>
      <c r="AVG34" s="507"/>
      <c r="AVH34" s="507"/>
      <c r="AVI34" s="507"/>
      <c r="AVJ34" s="507"/>
      <c r="AVK34" s="507"/>
      <c r="AVL34" s="507"/>
      <c r="AVM34" s="507"/>
      <c r="AVN34" s="507"/>
      <c r="AVO34" s="507"/>
      <c r="AVP34" s="507"/>
      <c r="AVQ34" s="507"/>
      <c r="AVR34" s="507"/>
      <c r="AVS34" s="507"/>
      <c r="AVT34" s="507"/>
      <c r="AVU34" s="507"/>
      <c r="AVV34" s="507"/>
      <c r="AVW34" s="507"/>
      <c r="AVX34" s="507"/>
      <c r="AVY34" s="507"/>
      <c r="AVZ34" s="507"/>
      <c r="AWA34" s="507"/>
      <c r="AWB34" s="507"/>
      <c r="AWC34" s="507"/>
      <c r="AWD34" s="507"/>
      <c r="AWE34" s="507"/>
      <c r="AWF34" s="507"/>
      <c r="AWG34" s="507"/>
      <c r="AWH34" s="507"/>
      <c r="AWI34" s="507"/>
      <c r="AWJ34" s="507"/>
      <c r="AWK34" s="507"/>
      <c r="AWL34" s="507"/>
      <c r="AWM34" s="507"/>
      <c r="AWN34" s="507"/>
      <c r="AWO34" s="507"/>
      <c r="AWP34" s="507"/>
      <c r="AWQ34" s="507"/>
      <c r="AWR34" s="507"/>
      <c r="AWS34" s="507"/>
      <c r="AWT34" s="507"/>
      <c r="AWU34" s="507"/>
      <c r="AWV34" s="507"/>
      <c r="AWW34" s="507"/>
      <c r="AWX34" s="507"/>
      <c r="AWY34" s="507"/>
      <c r="AWZ34" s="507"/>
      <c r="AXA34" s="507"/>
      <c r="AXB34" s="507"/>
      <c r="AXC34" s="507"/>
      <c r="AXD34" s="507"/>
      <c r="AXE34" s="507"/>
      <c r="AXF34" s="507"/>
      <c r="AXG34" s="507"/>
      <c r="AXH34" s="507"/>
      <c r="AXI34" s="507"/>
      <c r="AXJ34" s="507"/>
      <c r="AXK34" s="507"/>
      <c r="AXL34" s="507"/>
      <c r="AXM34" s="507"/>
      <c r="AXN34" s="507"/>
      <c r="AXO34" s="507"/>
      <c r="AXP34" s="507"/>
      <c r="AXQ34" s="507"/>
      <c r="AXR34" s="507"/>
      <c r="AXS34" s="507"/>
      <c r="AXT34" s="507"/>
      <c r="AXU34" s="507"/>
      <c r="AXV34" s="507"/>
      <c r="AXW34" s="507"/>
      <c r="AXX34" s="507"/>
      <c r="AXY34" s="507"/>
      <c r="AXZ34" s="507"/>
      <c r="AYA34" s="507"/>
      <c r="AYB34" s="507"/>
      <c r="AYC34" s="507"/>
      <c r="AYD34" s="507"/>
      <c r="AYE34" s="507"/>
      <c r="AYF34" s="507"/>
      <c r="AYG34" s="507"/>
      <c r="AYH34" s="507"/>
      <c r="AYI34" s="507"/>
      <c r="AYJ34" s="507"/>
      <c r="AYK34" s="507"/>
      <c r="AYL34" s="507"/>
      <c r="AYM34" s="507"/>
      <c r="AYN34" s="507"/>
      <c r="AYO34" s="507"/>
      <c r="AYP34" s="507"/>
      <c r="AYQ34" s="507"/>
      <c r="AYR34" s="507"/>
      <c r="AYS34" s="507"/>
      <c r="AYT34" s="507"/>
      <c r="AYU34" s="507"/>
      <c r="AYV34" s="507"/>
      <c r="AYW34" s="507"/>
      <c r="AYX34" s="507"/>
      <c r="AYY34" s="507"/>
      <c r="AYZ34" s="507"/>
      <c r="AZA34" s="507"/>
      <c r="AZB34" s="507"/>
      <c r="AZC34" s="507"/>
      <c r="AZD34" s="507"/>
      <c r="AZE34" s="507"/>
      <c r="AZF34" s="507"/>
      <c r="AZG34" s="507"/>
      <c r="AZH34" s="507"/>
      <c r="AZI34" s="507"/>
      <c r="AZJ34" s="507"/>
      <c r="AZK34" s="507"/>
      <c r="AZL34" s="507"/>
      <c r="AZM34" s="507"/>
      <c r="AZN34" s="507"/>
      <c r="AZO34" s="507"/>
      <c r="AZP34" s="507"/>
      <c r="AZQ34" s="507"/>
      <c r="AZR34" s="507"/>
      <c r="AZS34" s="507"/>
      <c r="AZT34" s="507"/>
      <c r="AZU34" s="507"/>
      <c r="AZV34" s="507"/>
      <c r="AZW34" s="507"/>
      <c r="AZX34" s="507"/>
      <c r="AZY34" s="507"/>
      <c r="AZZ34" s="507"/>
      <c r="BAA34" s="507"/>
      <c r="BAB34" s="507"/>
      <c r="BAC34" s="507"/>
      <c r="BAD34" s="507"/>
      <c r="BAE34" s="507"/>
      <c r="BAF34" s="507"/>
      <c r="BAG34" s="507"/>
      <c r="BAH34" s="507"/>
      <c r="BAI34" s="507"/>
      <c r="BAJ34" s="507"/>
      <c r="BAK34" s="507"/>
      <c r="BAL34" s="507"/>
      <c r="BAM34" s="507"/>
      <c r="BAN34" s="507"/>
      <c r="BAO34" s="507"/>
      <c r="BAP34" s="507"/>
      <c r="BAQ34" s="507"/>
      <c r="BAR34" s="507"/>
      <c r="BAS34" s="507"/>
      <c r="BAT34" s="507"/>
      <c r="BAU34" s="507"/>
      <c r="BAV34" s="507"/>
      <c r="BAW34" s="507"/>
      <c r="BAX34" s="507"/>
      <c r="BAY34" s="507"/>
      <c r="BAZ34" s="507"/>
      <c r="BBA34" s="507"/>
      <c r="BBB34" s="507"/>
      <c r="BBC34" s="507"/>
      <c r="BBD34" s="507"/>
      <c r="BBE34" s="507"/>
      <c r="BBF34" s="507"/>
      <c r="BBG34" s="507"/>
      <c r="BBH34" s="507"/>
      <c r="BBI34" s="507"/>
      <c r="BBJ34" s="507"/>
      <c r="BBK34" s="507"/>
      <c r="BBL34" s="507"/>
      <c r="BBM34" s="507"/>
      <c r="BBN34" s="507"/>
      <c r="BBO34" s="507"/>
      <c r="BBP34" s="507"/>
      <c r="BBQ34" s="507"/>
      <c r="BBR34" s="507"/>
      <c r="BBS34" s="507"/>
      <c r="BBT34" s="507"/>
      <c r="BBU34" s="507"/>
      <c r="BBV34" s="507"/>
      <c r="BBW34" s="507"/>
      <c r="BBX34" s="507"/>
      <c r="BBY34" s="507"/>
      <c r="BBZ34" s="507"/>
      <c r="BCA34" s="507"/>
      <c r="BCB34" s="507"/>
      <c r="BCC34" s="507"/>
      <c r="BCD34" s="507"/>
      <c r="BCE34" s="507"/>
      <c r="BCF34" s="507"/>
      <c r="BCG34" s="507"/>
      <c r="BCH34" s="507"/>
      <c r="BCI34" s="507"/>
      <c r="BCJ34" s="507"/>
      <c r="BCK34" s="507"/>
      <c r="BCL34" s="507"/>
      <c r="BCM34" s="507"/>
      <c r="BCN34" s="507"/>
      <c r="BCO34" s="507"/>
      <c r="BCP34" s="507"/>
      <c r="BCQ34" s="507"/>
      <c r="BCR34" s="507"/>
      <c r="BCS34" s="507"/>
      <c r="BCT34" s="507"/>
      <c r="BCU34" s="507"/>
      <c r="BCV34" s="507"/>
      <c r="BCW34" s="507"/>
      <c r="BCX34" s="507"/>
      <c r="BCY34" s="507"/>
      <c r="BCZ34" s="507"/>
      <c r="BDA34" s="507"/>
      <c r="BDB34" s="507"/>
      <c r="BDC34" s="507"/>
      <c r="BDD34" s="507"/>
      <c r="BDE34" s="507"/>
      <c r="BDF34" s="507"/>
      <c r="BDG34" s="507"/>
      <c r="BDH34" s="507"/>
      <c r="BDI34" s="507"/>
      <c r="BDJ34" s="507"/>
      <c r="BDK34" s="507"/>
      <c r="BDL34" s="507"/>
      <c r="BDM34" s="507"/>
      <c r="BDN34" s="507"/>
      <c r="BDO34" s="507"/>
      <c r="BDP34" s="507"/>
      <c r="BDQ34" s="507"/>
      <c r="BDR34" s="507"/>
      <c r="BDS34" s="507"/>
      <c r="BDT34" s="507"/>
      <c r="BDU34" s="507"/>
      <c r="BDV34" s="507"/>
      <c r="BDW34" s="507"/>
      <c r="BDX34" s="507"/>
      <c r="BDY34" s="507"/>
      <c r="BDZ34" s="507"/>
      <c r="BEA34" s="507"/>
      <c r="BEB34" s="507"/>
      <c r="BEC34" s="507"/>
      <c r="BED34" s="507"/>
      <c r="BEE34" s="507"/>
      <c r="BEF34" s="507"/>
      <c r="BEG34" s="507"/>
      <c r="BEH34" s="507"/>
      <c r="BEI34" s="507"/>
      <c r="BEJ34" s="507"/>
      <c r="BEK34" s="507"/>
      <c r="BEL34" s="507"/>
      <c r="BEM34" s="507"/>
      <c r="BEN34" s="507"/>
      <c r="BEO34" s="507"/>
      <c r="BEP34" s="507"/>
      <c r="BEQ34" s="507"/>
      <c r="BER34" s="507"/>
      <c r="BES34" s="507"/>
      <c r="BET34" s="507"/>
      <c r="BEU34" s="507"/>
      <c r="BEV34" s="507"/>
      <c r="BEW34" s="507"/>
      <c r="BEX34" s="507"/>
      <c r="BEY34" s="507"/>
      <c r="BEZ34" s="507"/>
      <c r="BFA34" s="507"/>
      <c r="BFB34" s="507"/>
      <c r="BFC34" s="507"/>
      <c r="BFD34" s="507"/>
      <c r="BFE34" s="507"/>
      <c r="BFF34" s="507"/>
      <c r="BFG34" s="507"/>
      <c r="BFH34" s="507"/>
      <c r="BFI34" s="507"/>
      <c r="BFJ34" s="507"/>
      <c r="BFK34" s="507"/>
      <c r="BFL34" s="507"/>
      <c r="BFM34" s="507"/>
      <c r="BFN34" s="507"/>
      <c r="BFO34" s="507"/>
      <c r="BFP34" s="507"/>
      <c r="BFQ34" s="507"/>
      <c r="BFR34" s="507"/>
      <c r="BFS34" s="507"/>
      <c r="BFT34" s="507"/>
      <c r="BFU34" s="507"/>
      <c r="BFV34" s="507"/>
      <c r="BFW34" s="507"/>
      <c r="BFX34" s="507"/>
      <c r="BFY34" s="507"/>
      <c r="BFZ34" s="507"/>
      <c r="BGA34" s="507"/>
      <c r="BGB34" s="507"/>
      <c r="BGC34" s="507"/>
      <c r="BGD34" s="507"/>
      <c r="BGE34" s="507"/>
      <c r="BGF34" s="507"/>
      <c r="BGG34" s="507"/>
      <c r="BGH34" s="507"/>
      <c r="BGI34" s="507"/>
      <c r="BGJ34" s="507"/>
      <c r="BGK34" s="507"/>
      <c r="BGL34" s="507"/>
      <c r="BGM34" s="507"/>
      <c r="BGN34" s="507"/>
      <c r="BGO34" s="507"/>
      <c r="BGP34" s="507"/>
      <c r="BGQ34" s="507"/>
      <c r="BGR34" s="507"/>
      <c r="BGS34" s="507"/>
      <c r="BGT34" s="507"/>
      <c r="BGU34" s="507"/>
      <c r="BGV34" s="507"/>
      <c r="BGW34" s="507"/>
      <c r="BGX34" s="507"/>
      <c r="BGY34" s="507"/>
      <c r="BGZ34" s="507"/>
      <c r="BHA34" s="507"/>
      <c r="BHB34" s="507"/>
      <c r="BHC34" s="507"/>
    </row>
    <row r="35" spans="1:1564 16384:16384" s="293" customFormat="1" ht="15.75" customHeight="1">
      <c r="A35" s="657" t="s">
        <v>440</v>
      </c>
      <c r="B35" s="639">
        <f>+MQ47</f>
        <v>1952</v>
      </c>
      <c r="C35" s="509">
        <f>+D53</f>
        <v>2</v>
      </c>
      <c r="D35" s="543">
        <f>+D53</f>
        <v>2</v>
      </c>
      <c r="E35" s="912">
        <f>+MQ47</f>
        <v>1952</v>
      </c>
      <c r="F35" s="912"/>
      <c r="G35" s="415"/>
      <c r="H35" s="415"/>
      <c r="I35" s="415"/>
      <c r="J35" s="415"/>
      <c r="K35" s="415"/>
      <c r="L35" s="415"/>
      <c r="M35" s="415"/>
      <c r="N35" s="415"/>
      <c r="O35" s="415"/>
      <c r="P35" s="415"/>
      <c r="Q35" s="428">
        <f t="shared" si="334"/>
        <v>52</v>
      </c>
      <c r="R35" s="428"/>
      <c r="S35" s="428"/>
      <c r="T35" s="428"/>
      <c r="U35" s="428"/>
      <c r="V35" s="428"/>
      <c r="W35" s="428"/>
      <c r="X35" s="428"/>
      <c r="Y35" s="428"/>
      <c r="Z35" s="428"/>
      <c r="AA35" s="428"/>
      <c r="AB35" s="428"/>
      <c r="AC35" s="428">
        <f ca="1">IF(Q35&gt;=$D$31,1,IF(Q35&lt;=$D$31,2,0))</f>
        <v>2</v>
      </c>
      <c r="AD35" s="428">
        <f ca="1">IF(AC35=2,0,IF(AC34=1,0,B34))</f>
        <v>0</v>
      </c>
      <c r="AE35" s="620"/>
      <c r="AF35" s="620"/>
      <c r="AG35" s="620"/>
      <c r="AH35" s="620"/>
      <c r="AI35" s="620"/>
      <c r="AJ35" s="620"/>
      <c r="AK35" s="620"/>
      <c r="AL35" s="620"/>
      <c r="AM35" s="620"/>
      <c r="AN35" s="620"/>
      <c r="AO35" s="428">
        <f t="shared" ca="1" si="335"/>
        <v>0</v>
      </c>
      <c r="AP35" s="428">
        <f t="shared" ca="1" si="336"/>
        <v>0</v>
      </c>
      <c r="AQ35" s="385"/>
      <c r="AR35" s="415"/>
      <c r="AS35" s="415"/>
      <c r="AT35" s="415"/>
      <c r="AU35" s="415"/>
      <c r="AV35" s="415"/>
      <c r="AW35" s="415"/>
      <c r="AX35" s="415"/>
      <c r="AY35" s="415"/>
      <c r="AZ35" s="415"/>
      <c r="BA35" s="415"/>
      <c r="BB35" s="415"/>
      <c r="BC35" s="415"/>
      <c r="BD35" s="428">
        <f t="shared" ca="1" si="337"/>
        <v>0</v>
      </c>
      <c r="BE35" s="415"/>
      <c r="BF35" s="415"/>
      <c r="BG35" s="415"/>
      <c r="BH35" s="415"/>
      <c r="BI35" s="415"/>
      <c r="BJ35" s="415"/>
      <c r="BK35" s="415"/>
      <c r="BL35" s="415"/>
      <c r="BM35" s="415"/>
      <c r="BN35" s="415"/>
      <c r="BO35" s="415"/>
      <c r="BP35" s="415"/>
      <c r="BQ35" s="415"/>
      <c r="BR35" s="415"/>
      <c r="BS35" s="415"/>
      <c r="BT35" s="415"/>
      <c r="BU35" s="415"/>
      <c r="BV35" s="415"/>
      <c r="BW35" s="415"/>
      <c r="BX35" s="415"/>
      <c r="BY35" s="415"/>
      <c r="BZ35" s="415"/>
      <c r="CA35" s="415"/>
      <c r="CB35" s="415"/>
      <c r="CC35" s="415"/>
      <c r="CD35" s="415"/>
      <c r="CE35" s="415"/>
      <c r="CF35" s="415"/>
      <c r="CG35" s="415"/>
      <c r="CH35" s="415"/>
      <c r="CI35" s="415"/>
      <c r="CJ35" s="415"/>
      <c r="CK35" s="415"/>
      <c r="CL35" s="415"/>
      <c r="CM35" s="415"/>
      <c r="CN35" s="415"/>
      <c r="CO35" s="415"/>
      <c r="CP35" s="415"/>
      <c r="CQ35" s="415"/>
      <c r="CR35" s="415"/>
      <c r="CS35" s="415"/>
      <c r="CT35" s="415"/>
      <c r="CU35" s="415"/>
      <c r="CV35" s="415"/>
      <c r="CW35" s="415"/>
      <c r="CX35" s="415"/>
      <c r="CY35" s="415"/>
      <c r="CZ35" s="415"/>
      <c r="DA35" s="415"/>
      <c r="DB35" s="415"/>
      <c r="DC35" s="415"/>
      <c r="DD35" s="415"/>
      <c r="DE35" s="415"/>
      <c r="DF35" s="415"/>
      <c r="DG35" s="415"/>
      <c r="DH35" s="415"/>
      <c r="DI35" s="415"/>
      <c r="DJ35" s="415"/>
      <c r="DK35" s="415"/>
      <c r="DL35" s="415"/>
      <c r="DM35" s="415"/>
      <c r="DN35" s="415"/>
      <c r="DO35" s="415"/>
      <c r="DP35" s="415"/>
      <c r="DQ35" s="415"/>
      <c r="DR35" s="415"/>
      <c r="DS35" s="415"/>
      <c r="DT35" s="415"/>
      <c r="DU35" s="415"/>
      <c r="DV35" s="415"/>
      <c r="DW35" s="415"/>
      <c r="DX35" s="415"/>
      <c r="DY35" s="415"/>
      <c r="DZ35" s="415"/>
      <c r="EA35" s="415"/>
      <c r="EB35" s="415"/>
      <c r="EC35" s="415"/>
      <c r="ED35" s="415"/>
      <c r="EE35" s="415"/>
      <c r="EF35" s="415"/>
      <c r="EG35" s="415"/>
      <c r="EH35" s="415"/>
      <c r="EI35" s="415"/>
      <c r="EJ35" s="415"/>
      <c r="EK35" s="415"/>
      <c r="EL35" s="415"/>
      <c r="EM35" s="415"/>
      <c r="EN35" s="415"/>
      <c r="EO35" s="415"/>
      <c r="EP35" s="415"/>
      <c r="EQ35" s="415"/>
      <c r="ER35" s="415"/>
      <c r="ES35" s="415"/>
      <c r="ET35" s="415"/>
      <c r="EU35" s="415"/>
      <c r="EV35" s="415"/>
      <c r="EW35" s="415"/>
      <c r="EX35" s="415"/>
      <c r="EY35" s="415"/>
      <c r="EZ35" s="415"/>
      <c r="FA35" s="415"/>
      <c r="FB35" s="415"/>
      <c r="FC35" s="415"/>
      <c r="FD35" s="415"/>
      <c r="FE35" s="415"/>
      <c r="FF35" s="415"/>
      <c r="FG35" s="415"/>
      <c r="FH35" s="415"/>
      <c r="FI35" s="415"/>
      <c r="FJ35" s="415"/>
      <c r="FK35" s="415"/>
      <c r="FL35" s="415"/>
      <c r="FM35" s="415"/>
      <c r="FN35" s="415"/>
      <c r="FO35" s="415"/>
      <c r="FP35" s="415"/>
      <c r="FQ35" s="415"/>
      <c r="FR35" s="415"/>
      <c r="FS35" s="415"/>
      <c r="FT35" s="415"/>
      <c r="FU35" s="415"/>
      <c r="FV35" s="415"/>
      <c r="FW35" s="415"/>
      <c r="FX35" s="415"/>
      <c r="FY35" s="415"/>
      <c r="FZ35" s="415"/>
      <c r="GA35" s="415"/>
      <c r="GB35" s="415"/>
      <c r="GC35" s="415"/>
      <c r="GD35" s="415"/>
      <c r="GE35" s="415"/>
      <c r="GF35" s="415"/>
      <c r="GG35" s="415"/>
      <c r="GH35" s="415"/>
      <c r="GI35" s="415"/>
      <c r="GJ35" s="415"/>
      <c r="GK35" s="415"/>
      <c r="GL35" s="415"/>
      <c r="GM35" s="415"/>
      <c r="GN35" s="415"/>
      <c r="GO35" s="415"/>
      <c r="GP35" s="415"/>
      <c r="GQ35" s="415"/>
      <c r="GR35" s="415"/>
      <c r="GS35" s="415"/>
      <c r="GT35" s="415"/>
      <c r="GU35" s="415"/>
      <c r="GV35" s="415"/>
      <c r="GW35" s="415"/>
      <c r="GX35" s="415"/>
      <c r="GY35" s="415"/>
      <c r="GZ35" s="415"/>
      <c r="HA35" s="415"/>
      <c r="HB35" s="415"/>
      <c r="HC35" s="415"/>
      <c r="HD35" s="415"/>
      <c r="HE35" s="415"/>
      <c r="HF35" s="415"/>
      <c r="HG35" s="415"/>
      <c r="HH35" s="415"/>
      <c r="HI35" s="415"/>
      <c r="HJ35" s="415"/>
      <c r="HK35" s="415"/>
      <c r="HL35" s="415"/>
      <c r="HM35" s="415"/>
      <c r="HN35" s="415"/>
      <c r="HO35" s="415"/>
      <c r="HP35" s="415"/>
      <c r="HQ35" s="415"/>
      <c r="HR35" s="415"/>
      <c r="HS35" s="415"/>
      <c r="HT35" s="415"/>
      <c r="HU35" s="415"/>
      <c r="HV35" s="415"/>
      <c r="HW35" s="415"/>
      <c r="HX35" s="415"/>
      <c r="HY35" s="415"/>
      <c r="HZ35" s="415"/>
      <c r="IA35" s="415"/>
      <c r="IB35" s="415"/>
      <c r="IC35" s="415"/>
      <c r="ID35" s="415"/>
      <c r="IE35" s="415"/>
      <c r="IF35" s="415"/>
      <c r="IG35" s="415"/>
      <c r="IH35" s="415"/>
      <c r="II35" s="415"/>
      <c r="IJ35" s="415"/>
      <c r="IK35" s="415"/>
      <c r="IL35" s="415"/>
      <c r="IM35" s="415"/>
      <c r="IN35" s="415"/>
      <c r="IO35" s="415"/>
      <c r="IP35" s="415"/>
      <c r="IQ35" s="415"/>
      <c r="IR35" s="415"/>
      <c r="IS35" s="415"/>
      <c r="IT35" s="415"/>
      <c r="IU35" s="415"/>
      <c r="IV35" s="415"/>
      <c r="IW35" s="415"/>
      <c r="IX35" s="415"/>
      <c r="IY35" s="415"/>
      <c r="IZ35" s="415"/>
      <c r="JA35" s="415"/>
      <c r="JB35" s="415"/>
      <c r="JC35" s="415"/>
      <c r="JD35" s="415"/>
      <c r="JE35" s="415"/>
      <c r="JF35" s="415"/>
      <c r="JG35" s="415"/>
      <c r="JH35" s="415"/>
      <c r="JI35" s="415"/>
      <c r="JJ35" s="415"/>
      <c r="JK35" s="415"/>
      <c r="JL35" s="415"/>
      <c r="JM35" s="415"/>
      <c r="JN35" s="415"/>
      <c r="JO35" s="415"/>
      <c r="JP35" s="415"/>
      <c r="JQ35" s="415"/>
      <c r="JR35" s="415"/>
      <c r="JS35" s="415"/>
      <c r="JT35" s="415"/>
      <c r="JU35" s="415"/>
      <c r="JV35" s="415"/>
      <c r="JW35" s="415"/>
      <c r="JX35" s="415"/>
      <c r="JY35" s="415"/>
      <c r="JZ35" s="415"/>
      <c r="KA35" s="415"/>
      <c r="KB35" s="415"/>
      <c r="KC35" s="415"/>
      <c r="KD35" s="415"/>
      <c r="KE35" s="415"/>
      <c r="KF35" s="415"/>
      <c r="KG35" s="415"/>
      <c r="KH35" s="415"/>
      <c r="KI35" s="415"/>
      <c r="KJ35" s="415"/>
      <c r="KK35" s="415"/>
      <c r="KL35" s="415"/>
      <c r="KM35" s="415"/>
      <c r="KN35" s="415"/>
      <c r="KO35" s="415"/>
      <c r="KP35" s="415"/>
      <c r="KQ35" s="415"/>
      <c r="KR35" s="415"/>
      <c r="KS35" s="415"/>
      <c r="KT35" s="415"/>
      <c r="KU35" s="415"/>
      <c r="KV35" s="415"/>
      <c r="KW35" s="415"/>
      <c r="KX35" s="415"/>
      <c r="KY35" s="415"/>
      <c r="KZ35" s="415"/>
      <c r="LA35" s="415"/>
      <c r="LB35" s="415"/>
      <c r="LC35" s="415"/>
      <c r="LD35" s="415"/>
      <c r="LE35" s="415"/>
      <c r="LF35" s="415"/>
      <c r="LG35" s="415"/>
      <c r="LH35" s="415"/>
      <c r="LI35" s="415"/>
      <c r="LJ35" s="415"/>
      <c r="LK35" s="415"/>
      <c r="LL35" s="415"/>
      <c r="LM35" s="415"/>
      <c r="LN35" s="415"/>
      <c r="LO35" s="415"/>
      <c r="LP35" s="415"/>
      <c r="LQ35" s="415"/>
      <c r="LR35" s="415"/>
      <c r="LS35" s="415"/>
      <c r="LT35" s="415"/>
      <c r="LU35" s="415"/>
      <c r="LV35" s="415"/>
      <c r="LW35" s="415"/>
      <c r="LX35" s="415"/>
      <c r="LY35" s="415"/>
      <c r="LZ35" s="415"/>
      <c r="MA35" s="415"/>
      <c r="MB35" s="415"/>
      <c r="MC35" s="415"/>
      <c r="MD35" s="415"/>
      <c r="ME35" s="415"/>
      <c r="MF35" s="415"/>
      <c r="MG35" s="415"/>
      <c r="MH35" s="415"/>
      <c r="MI35" s="415"/>
      <c r="MJ35" s="415"/>
      <c r="MK35" s="415"/>
      <c r="ML35" s="415"/>
      <c r="MM35" s="415"/>
      <c r="MN35" s="415"/>
      <c r="MO35" s="415"/>
      <c r="MP35" s="415"/>
      <c r="MQ35" s="415"/>
      <c r="MR35" s="415"/>
      <c r="MS35" s="415"/>
      <c r="MT35" s="415"/>
      <c r="MU35" s="415"/>
      <c r="MV35" s="415"/>
      <c r="MW35" s="415"/>
      <c r="MX35" s="415"/>
      <c r="MY35" s="415"/>
      <c r="MZ35" s="415"/>
      <c r="NA35" s="415"/>
      <c r="NB35" s="415"/>
      <c r="NC35" s="415"/>
      <c r="ND35" s="415"/>
      <c r="NE35" s="415"/>
      <c r="NF35" s="415"/>
      <c r="NG35" s="415"/>
      <c r="NH35" s="415"/>
      <c r="NI35" s="415"/>
      <c r="NJ35" s="415"/>
      <c r="NK35" s="415"/>
      <c r="NL35" s="415"/>
      <c r="NM35" s="415"/>
      <c r="NN35" s="415"/>
      <c r="NO35" s="415"/>
      <c r="NP35" s="415"/>
      <c r="NQ35" s="415"/>
      <c r="NR35" s="415"/>
      <c r="NS35" s="415"/>
      <c r="NT35" s="415"/>
      <c r="NU35" s="415"/>
      <c r="NV35" s="415"/>
      <c r="NW35" s="415"/>
      <c r="NX35" s="415"/>
      <c r="NY35" s="415"/>
      <c r="NZ35" s="415"/>
      <c r="OA35" s="415"/>
      <c r="OB35" s="415"/>
      <c r="OC35" s="415"/>
      <c r="OD35" s="415"/>
      <c r="OE35" s="415"/>
      <c r="OF35" s="415"/>
      <c r="OG35" s="415"/>
      <c r="OH35" s="415"/>
      <c r="OI35" s="415"/>
      <c r="OJ35" s="415"/>
      <c r="OK35" s="415"/>
      <c r="OL35" s="415"/>
      <c r="OM35" s="415"/>
      <c r="ON35" s="415"/>
      <c r="OO35" s="415"/>
      <c r="OP35" s="415"/>
      <c r="OQ35" s="415"/>
      <c r="OR35" s="415"/>
      <c r="OS35" s="415"/>
      <c r="OT35" s="415"/>
      <c r="OU35" s="415"/>
      <c r="OV35" s="415"/>
      <c r="OW35" s="415"/>
      <c r="OX35" s="415"/>
      <c r="OY35" s="415"/>
      <c r="OZ35" s="415"/>
      <c r="PA35" s="415"/>
      <c r="PB35" s="415"/>
      <c r="PC35" s="415"/>
      <c r="PD35" s="415"/>
      <c r="PE35" s="415"/>
      <c r="PF35" s="415"/>
      <c r="PG35" s="415"/>
      <c r="PH35" s="415"/>
      <c r="PI35" s="415"/>
      <c r="PJ35" s="415"/>
      <c r="PK35" s="415"/>
      <c r="PL35" s="415"/>
      <c r="PM35" s="415"/>
      <c r="PN35" s="415"/>
      <c r="PO35" s="415"/>
      <c r="PP35" s="415"/>
      <c r="PQ35" s="415"/>
      <c r="PR35" s="415"/>
      <c r="PS35" s="415"/>
      <c r="PT35" s="415"/>
      <c r="PU35" s="415"/>
      <c r="PV35" s="415"/>
      <c r="PW35" s="415"/>
      <c r="PX35" s="415"/>
      <c r="PY35" s="415"/>
      <c r="PZ35" s="415"/>
      <c r="QA35" s="415"/>
      <c r="QB35" s="415"/>
      <c r="QC35" s="415"/>
      <c r="QD35" s="415"/>
      <c r="QE35" s="415"/>
      <c r="QF35" s="415"/>
      <c r="QG35" s="415"/>
      <c r="QH35" s="415"/>
      <c r="QI35" s="415"/>
      <c r="QJ35" s="415"/>
      <c r="QK35" s="415"/>
      <c r="QL35" s="415"/>
      <c r="QM35" s="415"/>
      <c r="QN35" s="415"/>
      <c r="QO35" s="415"/>
      <c r="QP35" s="415"/>
      <c r="QQ35" s="415"/>
      <c r="QR35" s="415"/>
      <c r="QS35" s="415"/>
      <c r="QT35" s="415"/>
      <c r="QU35" s="415"/>
      <c r="QV35" s="415"/>
      <c r="QW35" s="415"/>
      <c r="QX35" s="415"/>
      <c r="QY35" s="415"/>
      <c r="QZ35" s="415"/>
      <c r="RA35" s="415"/>
      <c r="RB35" s="415"/>
      <c r="RC35" s="415"/>
      <c r="RD35" s="415"/>
      <c r="RE35" s="415"/>
      <c r="RF35" s="415"/>
      <c r="RG35" s="415"/>
      <c r="RH35" s="415"/>
      <c r="RI35" s="415"/>
      <c r="RJ35" s="415"/>
      <c r="RK35" s="415"/>
      <c r="RL35" s="415"/>
      <c r="RM35" s="415"/>
      <c r="RN35" s="415"/>
      <c r="RO35" s="415"/>
      <c r="RP35" s="415"/>
      <c r="RQ35" s="415"/>
      <c r="RR35" s="415"/>
      <c r="RS35" s="415"/>
      <c r="RT35" s="415"/>
      <c r="RU35" s="415"/>
      <c r="RV35" s="415"/>
      <c r="RW35" s="415"/>
      <c r="RX35" s="415"/>
      <c r="RY35" s="415"/>
      <c r="RZ35" s="415"/>
      <c r="SA35" s="415"/>
      <c r="SB35" s="415"/>
      <c r="SC35" s="415"/>
      <c r="SD35" s="415"/>
      <c r="SE35" s="415"/>
      <c r="SF35" s="415"/>
      <c r="SG35" s="415"/>
      <c r="SH35" s="415"/>
      <c r="SI35" s="415"/>
      <c r="SJ35" s="415"/>
      <c r="SK35" s="415"/>
      <c r="SL35" s="415"/>
      <c r="SM35" s="415"/>
      <c r="SN35" s="415"/>
      <c r="SO35" s="415"/>
      <c r="SP35" s="415"/>
      <c r="SQ35" s="415"/>
      <c r="SR35" s="415"/>
      <c r="SS35" s="415"/>
      <c r="ST35" s="415"/>
      <c r="SU35" s="415"/>
      <c r="SV35" s="415"/>
      <c r="SW35" s="415"/>
      <c r="SX35" s="415"/>
      <c r="SY35" s="415"/>
      <c r="SZ35" s="415"/>
      <c r="TA35" s="415"/>
      <c r="TB35" s="415"/>
      <c r="TC35" s="415"/>
      <c r="TD35" s="415"/>
      <c r="TE35" s="415"/>
      <c r="TF35" s="415"/>
      <c r="TG35" s="415"/>
      <c r="TH35" s="415"/>
      <c r="TI35" s="415"/>
      <c r="TJ35" s="415"/>
      <c r="TK35" s="415"/>
      <c r="TL35" s="415"/>
      <c r="TM35" s="415"/>
      <c r="TN35" s="415"/>
      <c r="TO35" s="415"/>
      <c r="TP35" s="415"/>
      <c r="TQ35" s="415"/>
      <c r="TR35" s="415"/>
      <c r="TS35" s="415"/>
      <c r="TT35" s="415"/>
      <c r="TU35" s="415"/>
      <c r="TV35" s="415"/>
      <c r="TW35" s="415"/>
      <c r="TX35" s="415"/>
      <c r="TY35" s="415"/>
      <c r="TZ35" s="415"/>
      <c r="UA35" s="415"/>
      <c r="UB35" s="415"/>
      <c r="UC35" s="415"/>
      <c r="UD35" s="415"/>
      <c r="UE35" s="415"/>
      <c r="UF35" s="415"/>
      <c r="UG35" s="415"/>
      <c r="UH35" s="415"/>
      <c r="UI35" s="415"/>
      <c r="UJ35" s="415"/>
      <c r="UK35" s="415"/>
      <c r="UL35" s="415"/>
      <c r="UM35" s="415"/>
      <c r="UN35" s="415"/>
      <c r="UO35" s="415"/>
      <c r="UP35" s="415"/>
      <c r="UQ35" s="415"/>
      <c r="UR35" s="415"/>
      <c r="US35" s="415"/>
      <c r="UT35" s="415"/>
      <c r="UU35" s="415"/>
      <c r="UV35" s="415"/>
      <c r="UW35" s="415"/>
      <c r="UX35" s="415"/>
      <c r="UY35" s="415"/>
      <c r="UZ35" s="415"/>
      <c r="VA35" s="415"/>
      <c r="VB35" s="415"/>
      <c r="VC35" s="415"/>
      <c r="VD35" s="415"/>
      <c r="VE35" s="415"/>
      <c r="VF35" s="415"/>
      <c r="VG35" s="415"/>
      <c r="VH35" s="415"/>
      <c r="VI35" s="415"/>
      <c r="VJ35" s="415"/>
      <c r="VK35" s="415"/>
      <c r="VL35" s="415"/>
      <c r="VM35" s="415"/>
      <c r="VN35" s="415"/>
      <c r="VO35" s="415"/>
      <c r="VP35" s="415"/>
      <c r="VQ35" s="415"/>
      <c r="VR35" s="415"/>
      <c r="VS35" s="415"/>
      <c r="VT35" s="415"/>
      <c r="VU35" s="415"/>
      <c r="VV35" s="415"/>
      <c r="VW35" s="415"/>
      <c r="VX35" s="415"/>
      <c r="VY35" s="415"/>
      <c r="VZ35" s="415"/>
      <c r="WA35" s="415"/>
      <c r="WB35" s="415"/>
      <c r="WC35" s="415"/>
      <c r="WD35" s="415"/>
      <c r="WE35" s="415"/>
      <c r="WF35" s="415"/>
      <c r="WG35" s="415"/>
      <c r="WH35" s="415"/>
      <c r="WI35" s="415"/>
      <c r="WJ35" s="415"/>
      <c r="WK35" s="415"/>
      <c r="WL35" s="415"/>
      <c r="WM35" s="415"/>
      <c r="WN35" s="415"/>
      <c r="WO35" s="415"/>
      <c r="WP35" s="415"/>
      <c r="WQ35" s="415"/>
      <c r="WR35" s="415"/>
      <c r="WS35" s="415"/>
      <c r="WT35" s="415"/>
      <c r="WU35" s="415"/>
      <c r="WV35" s="415"/>
      <c r="WW35" s="415"/>
      <c r="WX35" s="415"/>
      <c r="WY35" s="415"/>
      <c r="WZ35" s="415"/>
      <c r="XA35" s="415"/>
      <c r="XB35" s="415"/>
      <c r="XC35" s="415"/>
      <c r="XD35" s="415"/>
      <c r="XE35" s="415"/>
      <c r="XF35" s="415"/>
      <c r="XG35" s="415"/>
      <c r="XH35" s="415"/>
      <c r="XI35" s="415"/>
      <c r="XJ35" s="415"/>
      <c r="XK35" s="415"/>
      <c r="XL35" s="415"/>
      <c r="XM35" s="415"/>
      <c r="XN35" s="415"/>
      <c r="XO35" s="415"/>
      <c r="XP35" s="415"/>
      <c r="XQ35" s="415"/>
      <c r="XR35" s="415"/>
      <c r="XS35" s="415"/>
      <c r="XT35" s="415"/>
      <c r="XU35" s="415"/>
      <c r="XV35" s="415"/>
      <c r="XW35" s="415"/>
      <c r="XX35" s="415"/>
      <c r="XY35" s="415"/>
      <c r="XZ35" s="415"/>
      <c r="YA35" s="415"/>
      <c r="YB35" s="415"/>
      <c r="YC35" s="415"/>
      <c r="YD35" s="415"/>
      <c r="YE35" s="415"/>
      <c r="YF35" s="415"/>
      <c r="YG35" s="415"/>
      <c r="YH35" s="415"/>
      <c r="YI35" s="415"/>
      <c r="YJ35" s="415"/>
      <c r="YK35" s="415"/>
      <c r="YL35" s="415"/>
      <c r="YM35" s="415"/>
      <c r="YN35" s="415"/>
      <c r="YO35" s="415"/>
      <c r="YP35" s="415"/>
      <c r="YQ35" s="415"/>
      <c r="YR35" s="415"/>
      <c r="YS35" s="415"/>
      <c r="YT35" s="415"/>
      <c r="YU35" s="415"/>
      <c r="YV35" s="415"/>
      <c r="YW35" s="415"/>
      <c r="YX35" s="415"/>
      <c r="YY35" s="415"/>
      <c r="YZ35" s="415"/>
      <c r="ZA35" s="415"/>
      <c r="ZB35" s="415"/>
      <c r="ZC35" s="415"/>
      <c r="ZD35" s="415"/>
      <c r="ZE35" s="415"/>
      <c r="ZF35" s="415"/>
      <c r="ZG35" s="415"/>
      <c r="ZH35" s="415"/>
      <c r="ZI35" s="415"/>
      <c r="ZJ35" s="415"/>
      <c r="ZK35" s="415"/>
      <c r="ZL35" s="415"/>
      <c r="ZM35" s="415"/>
      <c r="ZN35" s="415"/>
      <c r="ZO35" s="415"/>
      <c r="ZP35" s="415"/>
      <c r="ZQ35" s="415"/>
      <c r="ZR35" s="415"/>
      <c r="ZS35" s="415"/>
      <c r="ZT35" s="415"/>
      <c r="ZU35" s="415"/>
      <c r="ZV35" s="415"/>
      <c r="ZW35" s="415"/>
      <c r="ZX35" s="415"/>
      <c r="ZY35" s="415"/>
      <c r="ZZ35" s="415"/>
      <c r="AAA35" s="415"/>
      <c r="AAB35" s="415"/>
      <c r="AAC35" s="415"/>
      <c r="AAD35" s="415"/>
      <c r="AAE35" s="415"/>
      <c r="AAF35" s="415"/>
      <c r="AAG35" s="415"/>
      <c r="AAH35" s="415"/>
      <c r="AAI35" s="415"/>
      <c r="AAJ35" s="415"/>
      <c r="AAK35" s="415"/>
      <c r="AAL35" s="415"/>
      <c r="AAM35" s="415"/>
      <c r="AAN35" s="415"/>
      <c r="AAO35" s="415"/>
      <c r="AAP35" s="415"/>
      <c r="AAQ35" s="415"/>
      <c r="AAR35" s="415"/>
      <c r="AAS35" s="415"/>
      <c r="AAT35" s="415"/>
      <c r="AAU35" s="415"/>
      <c r="AAV35" s="415"/>
      <c r="AAW35" s="415"/>
      <c r="AAX35" s="415"/>
      <c r="AAY35" s="415"/>
      <c r="AAZ35" s="415"/>
      <c r="ABA35" s="415"/>
      <c r="ABB35" s="415"/>
      <c r="ABC35" s="415"/>
      <c r="ABD35" s="415"/>
      <c r="ABE35" s="415"/>
      <c r="ABF35" s="415"/>
      <c r="ABG35" s="415"/>
      <c r="ABH35" s="415"/>
      <c r="ABI35" s="415"/>
      <c r="ABJ35" s="415"/>
      <c r="ABK35" s="415"/>
      <c r="ABL35" s="415"/>
      <c r="ABM35" s="415"/>
      <c r="ABN35" s="415"/>
      <c r="ABO35" s="415"/>
      <c r="ABP35" s="415"/>
      <c r="ABQ35" s="415"/>
      <c r="ABR35" s="415"/>
      <c r="ABS35" s="415"/>
      <c r="ABT35" s="415"/>
      <c r="ABU35" s="415"/>
      <c r="ABV35" s="415"/>
      <c r="ABW35" s="415"/>
      <c r="ABX35" s="415"/>
      <c r="ABY35" s="415"/>
      <c r="ABZ35" s="415"/>
      <c r="ACA35" s="415"/>
      <c r="ACB35" s="415"/>
      <c r="ACC35" s="415"/>
      <c r="ACD35" s="415"/>
      <c r="ACE35" s="415"/>
      <c r="ACF35" s="415"/>
      <c r="ACG35" s="415"/>
      <c r="ACH35" s="415"/>
      <c r="ACI35" s="415"/>
      <c r="ACJ35" s="415"/>
      <c r="ACK35" s="415"/>
      <c r="ACL35" s="415"/>
      <c r="ACM35" s="415"/>
      <c r="ACN35" s="415"/>
      <c r="ACO35" s="415"/>
      <c r="ACP35" s="415"/>
      <c r="ACQ35" s="415"/>
      <c r="ACR35" s="415"/>
      <c r="ACS35" s="415"/>
      <c r="ACT35" s="415"/>
      <c r="ACU35" s="415"/>
      <c r="ACV35" s="415"/>
      <c r="ACW35" s="415"/>
      <c r="ACX35" s="415"/>
      <c r="ACY35" s="415"/>
      <c r="ACZ35" s="415"/>
      <c r="ADA35" s="415"/>
      <c r="ADB35" s="415"/>
      <c r="ADC35" s="415"/>
      <c r="ADD35" s="415"/>
      <c r="ADE35" s="415"/>
      <c r="ADF35" s="415"/>
      <c r="ADG35" s="415"/>
      <c r="ADH35" s="415"/>
      <c r="ADI35" s="415"/>
      <c r="ADJ35" s="415"/>
      <c r="ADK35" s="415"/>
      <c r="ADL35" s="415"/>
      <c r="ADM35" s="415"/>
      <c r="ADN35" s="415"/>
      <c r="ADO35" s="415"/>
      <c r="ADP35" s="415"/>
      <c r="ADQ35" s="415"/>
      <c r="ADR35" s="415"/>
      <c r="ADS35" s="415"/>
      <c r="ADT35" s="415"/>
      <c r="ADU35" s="415"/>
      <c r="ADV35" s="415"/>
      <c r="ADW35" s="415"/>
      <c r="ADX35" s="415"/>
      <c r="ADY35" s="415"/>
      <c r="ADZ35" s="415"/>
      <c r="AEA35" s="415"/>
      <c r="AEB35" s="415"/>
      <c r="AEC35" s="415"/>
      <c r="AED35" s="415"/>
      <c r="AEE35" s="415"/>
      <c r="AEF35" s="415"/>
      <c r="AEG35" s="415"/>
      <c r="AEH35" s="415"/>
      <c r="AEI35" s="415"/>
      <c r="AEJ35" s="415"/>
      <c r="AEK35" s="415"/>
      <c r="AEL35" s="415"/>
      <c r="AEM35" s="415"/>
      <c r="AEN35" s="415"/>
      <c r="AEO35" s="415"/>
      <c r="AEP35" s="415"/>
      <c r="AEQ35" s="415"/>
      <c r="AER35" s="415"/>
      <c r="AES35" s="415"/>
      <c r="AET35" s="415"/>
      <c r="AEU35" s="415"/>
      <c r="AEV35" s="415"/>
      <c r="AEW35" s="415"/>
      <c r="AEX35" s="415"/>
      <c r="AEY35" s="415"/>
      <c r="AEZ35" s="415"/>
      <c r="AFA35" s="415"/>
      <c r="AFB35" s="415"/>
      <c r="AFC35" s="415"/>
      <c r="AFD35" s="415"/>
      <c r="AFE35" s="415"/>
      <c r="AFF35" s="415"/>
      <c r="AFG35" s="415"/>
      <c r="AFH35" s="415"/>
      <c r="AFI35" s="415"/>
      <c r="AFJ35" s="415"/>
      <c r="AFK35" s="415"/>
      <c r="AFL35" s="415"/>
      <c r="AFM35" s="415"/>
      <c r="AFN35" s="415"/>
      <c r="AFO35" s="415"/>
      <c r="AFP35" s="415"/>
      <c r="AFQ35" s="415"/>
      <c r="AFR35" s="415"/>
      <c r="AFS35" s="415"/>
      <c r="AFT35" s="415"/>
      <c r="AFU35" s="415"/>
      <c r="AFV35" s="415"/>
      <c r="AFW35" s="415"/>
      <c r="AFX35" s="415"/>
      <c r="AFY35" s="415"/>
      <c r="AFZ35" s="415"/>
      <c r="AGA35" s="415"/>
      <c r="AGB35" s="415"/>
      <c r="AGC35" s="415"/>
      <c r="AGD35" s="415"/>
      <c r="AGE35" s="415"/>
      <c r="AGF35" s="415"/>
      <c r="AGG35" s="415"/>
      <c r="AGH35" s="415"/>
      <c r="AGI35" s="415"/>
      <c r="AGJ35" s="415"/>
      <c r="AGK35" s="415"/>
      <c r="AGL35" s="415"/>
      <c r="AGM35" s="415"/>
      <c r="AGN35" s="415"/>
      <c r="AGO35" s="415"/>
      <c r="AGP35" s="415"/>
      <c r="AGQ35" s="415"/>
      <c r="AGR35" s="415"/>
      <c r="AGS35" s="415"/>
      <c r="AGT35" s="415"/>
      <c r="AGU35" s="415"/>
      <c r="AGV35" s="415"/>
      <c r="AGW35" s="415"/>
      <c r="AGX35" s="415"/>
      <c r="AGY35" s="415"/>
      <c r="AGZ35" s="415"/>
      <c r="AHA35" s="415"/>
      <c r="AHB35" s="415"/>
      <c r="AHC35" s="415"/>
      <c r="AHD35" s="415"/>
      <c r="AHE35" s="415"/>
      <c r="AHF35" s="415"/>
      <c r="AHG35" s="415"/>
      <c r="AHH35" s="415"/>
      <c r="AHI35" s="415"/>
      <c r="AHJ35" s="415"/>
      <c r="AHK35" s="415"/>
      <c r="AHL35" s="415"/>
      <c r="AHM35" s="415"/>
      <c r="AHN35" s="415"/>
      <c r="AHO35" s="415"/>
      <c r="AHP35" s="415"/>
      <c r="AHQ35" s="415"/>
      <c r="AHR35" s="415"/>
      <c r="AHS35" s="415"/>
      <c r="AHT35" s="415"/>
      <c r="AHU35" s="415"/>
      <c r="AHV35" s="415"/>
      <c r="AHW35" s="415"/>
      <c r="AHX35" s="415"/>
      <c r="AHY35" s="415"/>
      <c r="AHZ35" s="415"/>
      <c r="AIA35" s="415"/>
      <c r="AIB35" s="415"/>
      <c r="AIC35" s="415"/>
      <c r="AID35" s="415"/>
      <c r="AIE35" s="415"/>
      <c r="AIF35" s="415"/>
      <c r="AIG35" s="415"/>
      <c r="AIH35" s="415"/>
      <c r="AII35" s="415"/>
      <c r="AIJ35" s="415"/>
      <c r="AIK35" s="415"/>
      <c r="AIL35" s="415"/>
      <c r="AIM35" s="415"/>
      <c r="AIN35" s="415"/>
      <c r="AIO35" s="415"/>
      <c r="AIP35" s="415"/>
      <c r="AIQ35" s="415"/>
      <c r="AIR35" s="415"/>
      <c r="AIS35" s="415"/>
      <c r="AIT35" s="415"/>
      <c r="AIU35" s="415"/>
      <c r="AIV35" s="415"/>
      <c r="AIW35" s="415"/>
      <c r="AIX35" s="415"/>
      <c r="AIY35" s="415"/>
      <c r="AIZ35" s="415"/>
      <c r="AJA35" s="415"/>
      <c r="AJB35" s="415"/>
      <c r="AJC35" s="415"/>
      <c r="AJD35" s="415"/>
      <c r="AJE35" s="415"/>
      <c r="AJF35" s="415"/>
      <c r="AJG35" s="415"/>
      <c r="AJH35" s="415"/>
      <c r="AJI35" s="415"/>
      <c r="AJJ35" s="415"/>
      <c r="AJK35" s="415"/>
      <c r="AJL35" s="415"/>
      <c r="AJM35" s="415"/>
      <c r="AJN35" s="415"/>
      <c r="AJO35" s="415"/>
      <c r="AJP35" s="415"/>
      <c r="AJQ35" s="415"/>
      <c r="AJR35" s="415"/>
      <c r="AJS35" s="415"/>
      <c r="AJT35" s="415"/>
      <c r="AJU35" s="415"/>
      <c r="AJV35" s="415"/>
      <c r="AJW35" s="415"/>
      <c r="AJX35" s="415"/>
      <c r="AJY35" s="415"/>
      <c r="AJZ35" s="415"/>
      <c r="AKA35" s="415"/>
      <c r="AKB35" s="415"/>
      <c r="AKC35" s="415"/>
      <c r="AKD35" s="415"/>
      <c r="AKE35" s="415"/>
      <c r="AKF35" s="415"/>
      <c r="AKG35" s="415"/>
      <c r="AKH35" s="415"/>
      <c r="AKI35" s="415"/>
      <c r="AKJ35" s="415"/>
      <c r="AKK35" s="415"/>
      <c r="AKL35" s="415"/>
      <c r="AKM35" s="415"/>
      <c r="AKN35" s="415"/>
      <c r="AKO35" s="415"/>
      <c r="AKP35" s="415"/>
      <c r="AKQ35" s="415"/>
      <c r="AKR35" s="415"/>
      <c r="AKS35" s="415"/>
      <c r="AKT35" s="415"/>
      <c r="AKU35" s="415"/>
      <c r="AKV35" s="415"/>
      <c r="AKW35" s="415"/>
      <c r="AKX35" s="415"/>
      <c r="AKY35" s="415"/>
      <c r="AKZ35" s="415"/>
      <c r="ALA35" s="415"/>
      <c r="ALB35" s="415"/>
      <c r="ALC35" s="415"/>
      <c r="ALD35" s="415"/>
      <c r="ALE35" s="415"/>
      <c r="ALF35" s="415"/>
      <c r="ALG35" s="415"/>
      <c r="ALH35" s="415"/>
      <c r="ALI35" s="415"/>
      <c r="ALJ35" s="415"/>
      <c r="ALK35" s="415"/>
      <c r="ALL35" s="415"/>
      <c r="ALM35" s="415"/>
      <c r="ALN35" s="415"/>
      <c r="ALO35" s="415"/>
      <c r="ALP35" s="415"/>
      <c r="ALQ35" s="415"/>
      <c r="ALR35" s="415"/>
      <c r="ALS35" s="415"/>
      <c r="ALT35" s="415"/>
      <c r="ALU35" s="415"/>
      <c r="ALV35" s="415"/>
      <c r="ALW35" s="415"/>
      <c r="ALX35" s="415"/>
      <c r="ALY35" s="415"/>
      <c r="ALZ35" s="415"/>
      <c r="AMA35" s="415"/>
      <c r="AMB35" s="415"/>
      <c r="AMC35" s="415"/>
      <c r="AMD35" s="415"/>
      <c r="AME35" s="415"/>
      <c r="AMF35" s="415"/>
      <c r="AMG35" s="415"/>
      <c r="AMH35" s="415"/>
      <c r="AMI35" s="415"/>
      <c r="AMJ35" s="415"/>
      <c r="AMK35" s="415"/>
      <c r="AML35" s="415"/>
      <c r="AMM35" s="415"/>
      <c r="AMN35" s="415"/>
      <c r="AMO35" s="415"/>
      <c r="AMP35" s="415"/>
      <c r="AMQ35" s="415"/>
      <c r="AMR35" s="415"/>
      <c r="AMS35" s="415"/>
      <c r="AMT35" s="415"/>
      <c r="AMU35" s="415"/>
      <c r="AMV35" s="415"/>
      <c r="AMW35" s="415"/>
      <c r="AMX35" s="415"/>
      <c r="AMY35" s="415"/>
      <c r="AMZ35" s="415"/>
      <c r="ANA35" s="415"/>
      <c r="ANB35" s="415"/>
      <c r="ANC35" s="415"/>
      <c r="AND35" s="507"/>
      <c r="ANE35" s="507"/>
      <c r="ANF35" s="507"/>
      <c r="ANG35" s="507"/>
      <c r="ANH35" s="507"/>
      <c r="ANI35" s="507"/>
      <c r="ANJ35" s="507"/>
      <c r="ANK35" s="507"/>
      <c r="ANL35" s="507"/>
      <c r="ANM35" s="507"/>
      <c r="ANN35" s="507"/>
      <c r="ANO35" s="507"/>
      <c r="ANP35" s="507"/>
      <c r="ANQ35" s="507"/>
      <c r="ANR35" s="507"/>
      <c r="ANS35" s="507"/>
      <c r="ANT35" s="507"/>
      <c r="ANU35" s="507"/>
      <c r="ANV35" s="507"/>
      <c r="ANW35" s="507"/>
      <c r="ANX35" s="507"/>
      <c r="ANY35" s="507"/>
      <c r="ANZ35" s="507"/>
      <c r="AOA35" s="507"/>
      <c r="AOB35" s="507"/>
      <c r="AOC35" s="507"/>
      <c r="AOD35" s="507"/>
      <c r="AOE35" s="507"/>
      <c r="AOF35" s="507"/>
      <c r="AOG35" s="507"/>
      <c r="AOH35" s="507"/>
      <c r="AOI35" s="507"/>
      <c r="AOJ35" s="507"/>
      <c r="AOK35" s="507"/>
      <c r="AOL35" s="507"/>
      <c r="AOM35" s="507"/>
      <c r="AON35" s="507"/>
      <c r="AOO35" s="507"/>
      <c r="AOP35" s="507"/>
      <c r="AOQ35" s="507"/>
      <c r="AOR35" s="507"/>
      <c r="AOS35" s="507"/>
      <c r="AOT35" s="507"/>
      <c r="AOU35" s="507"/>
      <c r="AOV35" s="507"/>
      <c r="AOW35" s="507"/>
      <c r="AOX35" s="507"/>
      <c r="AOY35" s="507"/>
      <c r="AOZ35" s="507"/>
      <c r="APA35" s="507"/>
      <c r="APB35" s="507"/>
      <c r="APC35" s="507"/>
      <c r="APD35" s="507"/>
      <c r="APE35" s="507"/>
      <c r="APF35" s="507"/>
      <c r="APG35" s="507"/>
      <c r="APH35" s="507"/>
      <c r="API35" s="507"/>
      <c r="APJ35" s="507"/>
      <c r="APK35" s="507"/>
      <c r="APL35" s="507"/>
      <c r="APM35" s="507"/>
      <c r="APN35" s="507"/>
      <c r="APO35" s="507"/>
      <c r="APP35" s="507"/>
      <c r="APQ35" s="507"/>
      <c r="APR35" s="507"/>
      <c r="APS35" s="507"/>
      <c r="APT35" s="507"/>
      <c r="APU35" s="507"/>
      <c r="APV35" s="507"/>
      <c r="APW35" s="507"/>
      <c r="APX35" s="507"/>
      <c r="APY35" s="507"/>
      <c r="APZ35" s="507"/>
      <c r="AQA35" s="507"/>
      <c r="AQB35" s="507"/>
      <c r="AQC35" s="507"/>
      <c r="AQD35" s="507"/>
      <c r="AQE35" s="507"/>
      <c r="AQF35" s="507"/>
      <c r="AQG35" s="507"/>
      <c r="AQH35" s="507"/>
      <c r="AQI35" s="507"/>
      <c r="AQJ35" s="507"/>
      <c r="AQK35" s="507"/>
      <c r="AQL35" s="507"/>
      <c r="AQM35" s="507"/>
      <c r="AQN35" s="507"/>
      <c r="AQO35" s="507"/>
      <c r="AQP35" s="507"/>
      <c r="AQQ35" s="507"/>
      <c r="AQR35" s="507"/>
      <c r="AQS35" s="507"/>
      <c r="AQT35" s="507"/>
      <c r="AQU35" s="507"/>
      <c r="AQV35" s="507"/>
      <c r="AQW35" s="507"/>
      <c r="AQX35" s="507"/>
      <c r="AQY35" s="507"/>
      <c r="AQZ35" s="507"/>
      <c r="ARA35" s="507"/>
      <c r="ARB35" s="507"/>
      <c r="ARC35" s="507"/>
      <c r="ARD35" s="507"/>
      <c r="ARE35" s="507"/>
      <c r="ARF35" s="507"/>
      <c r="ARG35" s="507"/>
      <c r="ARH35" s="507"/>
      <c r="ARI35" s="507"/>
      <c r="ARJ35" s="507"/>
      <c r="ARK35" s="507"/>
      <c r="ARL35" s="507"/>
      <c r="ARM35" s="507"/>
      <c r="ARN35" s="507"/>
      <c r="ARO35" s="507"/>
      <c r="ARP35" s="507"/>
      <c r="ARQ35" s="507"/>
      <c r="ARR35" s="507"/>
      <c r="ARS35" s="507"/>
      <c r="ART35" s="507"/>
      <c r="ARU35" s="507"/>
      <c r="ARV35" s="507"/>
      <c r="ARW35" s="507"/>
      <c r="ARX35" s="507"/>
      <c r="ARY35" s="507"/>
      <c r="ARZ35" s="507"/>
      <c r="ASA35" s="507"/>
      <c r="ASB35" s="507"/>
      <c r="ASC35" s="507"/>
      <c r="ASD35" s="507"/>
      <c r="ASE35" s="507"/>
      <c r="ASF35" s="507"/>
      <c r="ASG35" s="507"/>
      <c r="ASH35" s="507"/>
      <c r="ASI35" s="507"/>
      <c r="ASJ35" s="507"/>
      <c r="ASK35" s="507"/>
      <c r="ASL35" s="507"/>
      <c r="ASM35" s="507"/>
      <c r="ASN35" s="507"/>
      <c r="ASO35" s="507"/>
      <c r="ASP35" s="507"/>
      <c r="ASQ35" s="507"/>
      <c r="ASR35" s="507"/>
      <c r="ASS35" s="507"/>
      <c r="AST35" s="507"/>
      <c r="ASU35" s="507"/>
      <c r="ASV35" s="507"/>
      <c r="ASW35" s="507"/>
      <c r="ASX35" s="507"/>
      <c r="ASY35" s="507"/>
      <c r="ASZ35" s="507"/>
      <c r="ATA35" s="507"/>
      <c r="ATB35" s="507"/>
      <c r="ATC35" s="507"/>
      <c r="ATD35" s="507"/>
      <c r="ATE35" s="507"/>
      <c r="ATF35" s="507"/>
      <c r="ATG35" s="507"/>
      <c r="ATH35" s="507"/>
      <c r="ATI35" s="507"/>
      <c r="ATJ35" s="507"/>
      <c r="ATK35" s="507"/>
      <c r="ATL35" s="507"/>
      <c r="ATM35" s="507"/>
      <c r="ATN35" s="507"/>
      <c r="ATO35" s="507"/>
      <c r="ATP35" s="507"/>
      <c r="ATQ35" s="509"/>
      <c r="ATR35" s="509"/>
      <c r="ATS35" s="507"/>
      <c r="ATT35" s="507"/>
      <c r="ATU35" s="507"/>
      <c r="ATV35" s="507"/>
      <c r="ATW35" s="507"/>
      <c r="ATX35" s="507"/>
      <c r="ATY35" s="507"/>
      <c r="ATZ35" s="507"/>
      <c r="AUA35" s="507"/>
      <c r="AUB35" s="507"/>
      <c r="AUC35" s="507"/>
      <c r="AUD35" s="507"/>
      <c r="AUE35" s="507"/>
      <c r="AUF35" s="507"/>
      <c r="AUG35" s="507"/>
      <c r="AUH35" s="507"/>
      <c r="AUI35" s="507"/>
      <c r="AUJ35" s="507"/>
      <c r="AUK35" s="507"/>
      <c r="AUL35" s="507"/>
      <c r="AUM35" s="507"/>
      <c r="AUN35" s="507"/>
      <c r="AUO35" s="507"/>
      <c r="AUP35" s="507"/>
      <c r="AUQ35" s="507"/>
      <c r="AUR35" s="507"/>
      <c r="AUS35" s="507"/>
      <c r="AUT35" s="507"/>
      <c r="AUU35" s="507"/>
      <c r="AUV35" s="507"/>
      <c r="AUW35" s="507"/>
      <c r="AUX35" s="507"/>
      <c r="AUY35" s="507"/>
      <c r="AUZ35" s="507"/>
      <c r="AVA35" s="507"/>
      <c r="AVB35" s="507"/>
      <c r="AVC35" s="507"/>
      <c r="AVD35" s="507"/>
      <c r="AVE35" s="507"/>
      <c r="AVF35" s="507"/>
      <c r="AVG35" s="507"/>
      <c r="AVH35" s="507"/>
      <c r="AVI35" s="507"/>
      <c r="AVJ35" s="507"/>
      <c r="AVK35" s="507"/>
      <c r="AVL35" s="507"/>
      <c r="AVM35" s="507"/>
      <c r="AVN35" s="507"/>
      <c r="AVO35" s="507"/>
      <c r="AVP35" s="507"/>
      <c r="AVQ35" s="507"/>
      <c r="AVR35" s="507"/>
      <c r="AVS35" s="507"/>
      <c r="AVT35" s="507"/>
      <c r="AVU35" s="507"/>
      <c r="AVV35" s="507"/>
      <c r="AVW35" s="507"/>
      <c r="AVX35" s="507"/>
      <c r="AVY35" s="507"/>
      <c r="AVZ35" s="507"/>
      <c r="AWA35" s="507"/>
      <c r="AWB35" s="507"/>
      <c r="AWC35" s="507"/>
      <c r="AWD35" s="507"/>
      <c r="AWE35" s="507"/>
      <c r="AWF35" s="507"/>
      <c r="AWG35" s="507"/>
      <c r="AWH35" s="507"/>
      <c r="AWI35" s="507"/>
      <c r="AWJ35" s="507"/>
      <c r="AWK35" s="507"/>
      <c r="AWL35" s="507"/>
      <c r="AWM35" s="507"/>
      <c r="AWN35" s="507"/>
      <c r="AWO35" s="507"/>
      <c r="AWP35" s="507"/>
      <c r="AWQ35" s="507"/>
      <c r="AWR35" s="507"/>
      <c r="AWS35" s="507"/>
      <c r="AWT35" s="507"/>
      <c r="AWU35" s="507"/>
      <c r="AWV35" s="507"/>
      <c r="AWW35" s="507"/>
      <c r="AWX35" s="507"/>
      <c r="AWY35" s="507"/>
      <c r="AWZ35" s="507"/>
      <c r="AXA35" s="507"/>
      <c r="AXB35" s="507"/>
      <c r="AXC35" s="507"/>
      <c r="AXD35" s="507"/>
      <c r="AXE35" s="507"/>
      <c r="AXF35" s="507"/>
      <c r="AXG35" s="507"/>
      <c r="AXH35" s="507"/>
      <c r="AXI35" s="507"/>
      <c r="AXJ35" s="507"/>
      <c r="AXK35" s="507"/>
      <c r="AXL35" s="507"/>
      <c r="AXM35" s="507"/>
      <c r="AXN35" s="507"/>
      <c r="AXO35" s="507"/>
      <c r="AXP35" s="507"/>
      <c r="AXQ35" s="507"/>
      <c r="AXR35" s="507"/>
      <c r="AXS35" s="507"/>
      <c r="AXT35" s="507"/>
      <c r="AXU35" s="507"/>
      <c r="AXV35" s="507"/>
      <c r="AXW35" s="507"/>
      <c r="AXX35" s="507"/>
      <c r="AXY35" s="507"/>
      <c r="AXZ35" s="507"/>
      <c r="AYA35" s="507"/>
      <c r="AYB35" s="507"/>
      <c r="AYC35" s="507"/>
      <c r="AYD35" s="507"/>
      <c r="AYE35" s="507"/>
      <c r="AYF35" s="507"/>
      <c r="AYG35" s="507"/>
      <c r="AYH35" s="507"/>
      <c r="AYI35" s="507"/>
      <c r="AYJ35" s="507"/>
      <c r="AYK35" s="507"/>
      <c r="AYL35" s="507"/>
      <c r="AYM35" s="507"/>
      <c r="AYN35" s="507"/>
      <c r="AYO35" s="507"/>
      <c r="AYP35" s="507"/>
      <c r="AYQ35" s="507"/>
      <c r="AYR35" s="507"/>
      <c r="AYS35" s="507"/>
      <c r="AYT35" s="507"/>
      <c r="AYU35" s="507"/>
      <c r="AYV35" s="507"/>
      <c r="AYW35" s="507"/>
      <c r="AYX35" s="507"/>
      <c r="AYY35" s="507"/>
      <c r="AYZ35" s="507"/>
      <c r="AZA35" s="507"/>
      <c r="AZB35" s="507"/>
      <c r="AZC35" s="507"/>
      <c r="AZD35" s="507"/>
      <c r="AZE35" s="507"/>
      <c r="AZF35" s="507"/>
      <c r="AZG35" s="507"/>
      <c r="AZH35" s="507"/>
      <c r="AZI35" s="507"/>
      <c r="AZJ35" s="507"/>
      <c r="AZK35" s="507"/>
      <c r="AZL35" s="507"/>
      <c r="AZM35" s="507"/>
      <c r="AZN35" s="507"/>
      <c r="AZO35" s="507"/>
      <c r="AZP35" s="507"/>
      <c r="AZQ35" s="507"/>
      <c r="AZR35" s="507"/>
      <c r="AZS35" s="507"/>
      <c r="AZT35" s="507"/>
      <c r="AZU35" s="507"/>
      <c r="AZV35" s="507"/>
      <c r="AZW35" s="507"/>
      <c r="AZX35" s="507"/>
      <c r="AZY35" s="507"/>
      <c r="AZZ35" s="507"/>
      <c r="BAA35" s="507"/>
      <c r="BAB35" s="507"/>
      <c r="BAC35" s="507"/>
      <c r="BAD35" s="507"/>
      <c r="BAE35" s="507"/>
      <c r="BAF35" s="507"/>
      <c r="BAG35" s="507"/>
      <c r="BAH35" s="507"/>
      <c r="BAI35" s="507"/>
      <c r="BAJ35" s="507"/>
      <c r="BAK35" s="507"/>
      <c r="BAL35" s="507"/>
      <c r="BAM35" s="507"/>
      <c r="BAN35" s="507"/>
      <c r="BAO35" s="507"/>
      <c r="BAP35" s="507"/>
      <c r="BAQ35" s="507"/>
      <c r="BAR35" s="507"/>
      <c r="BAS35" s="507"/>
      <c r="BAT35" s="507"/>
      <c r="BAU35" s="507"/>
      <c r="BAV35" s="507"/>
      <c r="BAW35" s="507"/>
      <c r="BAX35" s="507"/>
      <c r="BAY35" s="507"/>
      <c r="BAZ35" s="507"/>
      <c r="BBA35" s="507"/>
      <c r="BBB35" s="507"/>
      <c r="BBC35" s="507"/>
      <c r="BBD35" s="507"/>
      <c r="BBE35" s="507"/>
      <c r="BBF35" s="507"/>
      <c r="BBG35" s="507"/>
      <c r="BBH35" s="507"/>
      <c r="BBI35" s="507"/>
      <c r="BBJ35" s="507"/>
      <c r="BBK35" s="507"/>
      <c r="BBL35" s="507"/>
      <c r="BBM35" s="507"/>
      <c r="BBN35" s="507"/>
      <c r="BBO35" s="507"/>
      <c r="BBP35" s="507"/>
      <c r="BBQ35" s="507"/>
      <c r="BBR35" s="507"/>
      <c r="BBS35" s="507"/>
      <c r="BBT35" s="507"/>
      <c r="BBU35" s="507"/>
      <c r="BBV35" s="507"/>
      <c r="BBW35" s="507"/>
      <c r="BBX35" s="507"/>
      <c r="BBY35" s="507"/>
      <c r="BBZ35" s="507"/>
      <c r="BCA35" s="507"/>
      <c r="BCB35" s="507"/>
      <c r="BCC35" s="507"/>
      <c r="BCD35" s="507"/>
      <c r="BCE35" s="507"/>
      <c r="BCF35" s="507"/>
      <c r="BCG35" s="507"/>
      <c r="BCH35" s="507"/>
      <c r="BCI35" s="507"/>
      <c r="BCJ35" s="507"/>
      <c r="BCK35" s="507"/>
      <c r="BCL35" s="507"/>
      <c r="BCM35" s="507"/>
      <c r="BCN35" s="507"/>
      <c r="BCO35" s="507"/>
      <c r="BCP35" s="507"/>
      <c r="BCQ35" s="507"/>
      <c r="BCR35" s="507"/>
      <c r="BCS35" s="507"/>
      <c r="BCT35" s="507"/>
      <c r="BCU35" s="507"/>
      <c r="BCV35" s="507"/>
      <c r="BCW35" s="507"/>
      <c r="BCX35" s="507"/>
      <c r="BCY35" s="507"/>
      <c r="BCZ35" s="507"/>
      <c r="BDA35" s="507"/>
      <c r="BDB35" s="507"/>
      <c r="BDC35" s="507"/>
      <c r="BDD35" s="507"/>
      <c r="BDE35" s="507"/>
      <c r="BDF35" s="507"/>
      <c r="BDG35" s="507"/>
      <c r="BDH35" s="507"/>
      <c r="BDI35" s="507"/>
      <c r="BDJ35" s="507"/>
      <c r="BDK35" s="507"/>
      <c r="BDL35" s="507"/>
      <c r="BDM35" s="507"/>
      <c r="BDN35" s="507"/>
      <c r="BDO35" s="507"/>
      <c r="BDP35" s="507"/>
      <c r="BDQ35" s="507"/>
      <c r="BDR35" s="507"/>
      <c r="BDS35" s="507"/>
      <c r="BDT35" s="507"/>
      <c r="BDU35" s="507"/>
      <c r="BDV35" s="507"/>
      <c r="BDW35" s="507"/>
      <c r="BDX35" s="507"/>
      <c r="BDY35" s="507"/>
      <c r="BDZ35" s="507"/>
      <c r="BEA35" s="507"/>
      <c r="BEB35" s="507"/>
      <c r="BEC35" s="507"/>
      <c r="BED35" s="507"/>
      <c r="BEE35" s="507"/>
      <c r="BEF35" s="507"/>
      <c r="BEG35" s="507"/>
      <c r="BEH35" s="507"/>
      <c r="BEI35" s="507"/>
      <c r="BEJ35" s="507"/>
      <c r="BEK35" s="507"/>
      <c r="BEL35" s="507"/>
      <c r="BEM35" s="507"/>
      <c r="BEN35" s="507"/>
      <c r="BEO35" s="507"/>
      <c r="BEP35" s="507"/>
      <c r="BEQ35" s="507"/>
      <c r="BER35" s="507"/>
      <c r="BES35" s="507"/>
      <c r="BET35" s="507"/>
      <c r="BEU35" s="507"/>
      <c r="BEV35" s="507"/>
      <c r="BEW35" s="507"/>
      <c r="BEX35" s="507"/>
      <c r="BEY35" s="507"/>
      <c r="BEZ35" s="507"/>
      <c r="BFA35" s="507"/>
      <c r="BFB35" s="507"/>
      <c r="BFC35" s="507"/>
      <c r="BFD35" s="507"/>
      <c r="BFE35" s="507"/>
      <c r="BFF35" s="507"/>
      <c r="BFG35" s="507"/>
      <c r="BFH35" s="507"/>
      <c r="BFI35" s="507"/>
      <c r="BFJ35" s="507"/>
      <c r="BFK35" s="507"/>
      <c r="BFL35" s="507"/>
      <c r="BFM35" s="507"/>
      <c r="BFN35" s="507"/>
      <c r="BFO35" s="507"/>
      <c r="BFP35" s="507"/>
      <c r="BFQ35" s="507"/>
      <c r="BFR35" s="507"/>
      <c r="BFS35" s="507"/>
      <c r="BFT35" s="507"/>
      <c r="BFU35" s="507"/>
      <c r="BFV35" s="507"/>
      <c r="BFW35" s="507"/>
      <c r="BFX35" s="507"/>
      <c r="BFY35" s="507"/>
      <c r="BFZ35" s="507"/>
      <c r="BGA35" s="507"/>
      <c r="BGB35" s="507"/>
      <c r="BGC35" s="507"/>
      <c r="BGD35" s="507"/>
      <c r="BGE35" s="507"/>
      <c r="BGF35" s="507"/>
      <c r="BGG35" s="507"/>
      <c r="BGH35" s="507"/>
      <c r="BGI35" s="507"/>
      <c r="BGJ35" s="507"/>
      <c r="BGK35" s="507"/>
      <c r="BGL35" s="507"/>
      <c r="BGM35" s="507"/>
      <c r="BGN35" s="507"/>
      <c r="BGO35" s="507"/>
      <c r="BGP35" s="507"/>
      <c r="BGQ35" s="507"/>
      <c r="BGR35" s="507"/>
      <c r="BGS35" s="507"/>
      <c r="BGT35" s="507"/>
      <c r="BGU35" s="507"/>
      <c r="BGV35" s="507"/>
      <c r="BGW35" s="507"/>
      <c r="BGX35" s="507"/>
      <c r="BGY35" s="507"/>
      <c r="BGZ35" s="507"/>
      <c r="BHA35" s="507"/>
      <c r="BHB35" s="507"/>
      <c r="BHC35" s="507"/>
      <c r="BHD35" s="37"/>
    </row>
    <row r="36" spans="1:1564 16384:16384" s="293" customFormat="1" ht="17.25" customHeight="1">
      <c r="A36" s="657" t="s">
        <v>441</v>
      </c>
      <c r="B36" s="640">
        <f>+KQ37</f>
        <v>1961</v>
      </c>
      <c r="C36" s="509">
        <f>+D54</f>
        <v>2</v>
      </c>
      <c r="D36" s="543">
        <f>IF(C36=10,1,IF(C36=11,11,IF(C36=12,3,IF(C36=13,4,IF(C36=14,5,IF(C36=15,6,IF(C36=16,7,IF(C36=17,8,IF(C36=18,9,IF(C36=19,1,C36))))))))))</f>
        <v>2</v>
      </c>
      <c r="E36" s="912">
        <f>+KQ37</f>
        <v>1961</v>
      </c>
      <c r="F36" s="912"/>
      <c r="G36" s="415"/>
      <c r="H36" s="415"/>
      <c r="I36" s="415"/>
      <c r="J36" s="415"/>
      <c r="K36" s="415"/>
      <c r="L36" s="415"/>
      <c r="M36" s="415"/>
      <c r="N36" s="415"/>
      <c r="O36" s="415"/>
      <c r="P36" s="415"/>
      <c r="Q36" s="428">
        <f t="shared" si="334"/>
        <v>61</v>
      </c>
      <c r="R36" s="428"/>
      <c r="S36" s="428"/>
      <c r="T36" s="428"/>
      <c r="U36" s="428"/>
      <c r="V36" s="428"/>
      <c r="W36" s="428"/>
      <c r="X36" s="428"/>
      <c r="Y36" s="428"/>
      <c r="Z36" s="428"/>
      <c r="AA36" s="428"/>
      <c r="AB36" s="428"/>
      <c r="AC36" s="428">
        <f ca="1">IF(Q36&gt;=$D$31,1,IF(Q36&lt;=$D$31,2,0))</f>
        <v>2</v>
      </c>
      <c r="AD36" s="428">
        <f ca="1">IF(AC36=2,0,IF(AC35=1,0,B35))</f>
        <v>0</v>
      </c>
      <c r="AE36" s="620"/>
      <c r="AF36" s="620"/>
      <c r="AG36" s="620"/>
      <c r="AH36" s="620"/>
      <c r="AI36" s="620"/>
      <c r="AJ36" s="620"/>
      <c r="AK36" s="620"/>
      <c r="AL36" s="620"/>
      <c r="AM36" s="620"/>
      <c r="AN36" s="620"/>
      <c r="AO36" s="428">
        <f t="shared" ca="1" si="335"/>
        <v>0</v>
      </c>
      <c r="AP36" s="428">
        <f t="shared" ca="1" si="336"/>
        <v>0</v>
      </c>
      <c r="AQ36" s="385"/>
      <c r="AR36" s="507"/>
      <c r="AS36" s="507"/>
      <c r="AT36" s="507"/>
      <c r="AU36" s="507"/>
      <c r="AV36" s="507"/>
      <c r="AW36" s="507"/>
      <c r="AX36" s="507"/>
      <c r="AY36" s="507"/>
      <c r="AZ36" s="507"/>
      <c r="BA36" s="507"/>
      <c r="BB36" s="507"/>
      <c r="BC36" s="507"/>
      <c r="BD36" s="428">
        <f t="shared" ca="1" si="337"/>
        <v>0</v>
      </c>
      <c r="BE36" s="415"/>
      <c r="BF36" s="415"/>
      <c r="BG36" s="415"/>
      <c r="BH36" s="415"/>
      <c r="BI36" s="415"/>
      <c r="BJ36" s="415"/>
      <c r="BK36" s="415"/>
      <c r="BL36" s="415"/>
      <c r="BM36" s="415"/>
      <c r="BN36" s="415"/>
      <c r="BO36" s="415"/>
      <c r="BP36" s="415"/>
      <c r="BQ36" s="415"/>
      <c r="BR36" s="415"/>
      <c r="BS36" s="415"/>
      <c r="BT36" s="415"/>
      <c r="BU36" s="415"/>
      <c r="BV36" s="415"/>
      <c r="BW36" s="415"/>
      <c r="BX36" s="415"/>
      <c r="BY36" s="415"/>
      <c r="BZ36" s="415"/>
      <c r="CA36" s="415"/>
      <c r="CB36" s="415"/>
      <c r="CC36" s="415"/>
      <c r="CD36" s="415"/>
      <c r="CE36" s="415"/>
      <c r="CF36" s="415"/>
      <c r="CG36" s="415"/>
      <c r="CH36" s="415"/>
      <c r="CI36" s="415"/>
      <c r="CJ36" s="415"/>
      <c r="CK36" s="415"/>
      <c r="CL36" s="415"/>
      <c r="CM36" s="415"/>
      <c r="CN36" s="415"/>
      <c r="CO36" s="415"/>
      <c r="CP36" s="415"/>
      <c r="CQ36" s="415"/>
      <c r="CR36" s="415"/>
      <c r="CS36" s="415"/>
      <c r="CT36" s="415"/>
      <c r="CU36" s="415"/>
      <c r="CV36" s="415"/>
      <c r="CW36" s="415"/>
      <c r="CX36" s="415"/>
      <c r="CY36" s="415"/>
      <c r="CZ36" s="415"/>
      <c r="DA36" s="415"/>
      <c r="DB36" s="415"/>
      <c r="DC36" s="415"/>
      <c r="DD36" s="415"/>
      <c r="DE36" s="415"/>
      <c r="DF36" s="415"/>
      <c r="DG36" s="415"/>
      <c r="DH36" s="415"/>
      <c r="DI36" s="415"/>
      <c r="DJ36" s="415"/>
      <c r="DK36" s="415"/>
      <c r="DL36" s="415"/>
      <c r="DM36" s="415"/>
      <c r="DN36" s="415"/>
      <c r="DO36" s="415"/>
      <c r="DP36" s="415"/>
      <c r="DQ36" s="415"/>
      <c r="DR36" s="415"/>
      <c r="DS36" s="415"/>
      <c r="DT36" s="415"/>
      <c r="DU36" s="415"/>
      <c r="DV36" s="415"/>
      <c r="DW36" s="415"/>
      <c r="DX36" s="415"/>
      <c r="DY36" s="415"/>
      <c r="DZ36" s="415"/>
      <c r="EA36" s="415"/>
      <c r="EB36" s="415"/>
      <c r="EC36" s="415"/>
      <c r="ED36" s="415"/>
      <c r="EE36" s="415"/>
      <c r="EF36" s="415"/>
      <c r="EG36" s="415"/>
      <c r="EH36" s="415"/>
      <c r="EI36" s="415"/>
      <c r="EJ36" s="415"/>
      <c r="EK36" s="415"/>
      <c r="EL36" s="415"/>
      <c r="EM36" s="415"/>
      <c r="EN36" s="415"/>
      <c r="EO36" s="415"/>
      <c r="EP36" s="415"/>
      <c r="EQ36" s="415"/>
      <c r="ER36" s="415"/>
      <c r="ES36" s="415"/>
      <c r="ET36" s="415"/>
      <c r="EU36" s="415"/>
      <c r="EV36" s="415"/>
      <c r="EW36" s="415"/>
      <c r="EX36" s="415"/>
      <c r="EY36" s="415"/>
      <c r="EZ36" s="415"/>
      <c r="FA36" s="415"/>
      <c r="FB36" s="415"/>
      <c r="FC36" s="415"/>
      <c r="FD36" s="415"/>
      <c r="FE36" s="415"/>
      <c r="FF36" s="415"/>
      <c r="FG36" s="415"/>
      <c r="FH36" s="415"/>
      <c r="FI36" s="415"/>
      <c r="FJ36" s="415"/>
      <c r="FK36" s="415"/>
      <c r="FL36" s="415"/>
      <c r="FM36" s="415"/>
      <c r="FN36" s="415"/>
      <c r="FO36" s="415"/>
      <c r="FP36" s="415"/>
      <c r="FQ36" s="415"/>
      <c r="FR36" s="415"/>
      <c r="FS36" s="415"/>
      <c r="FT36" s="415"/>
      <c r="FU36" s="415"/>
      <c r="FV36" s="415"/>
      <c r="FW36" s="415"/>
      <c r="FX36" s="415"/>
      <c r="FY36" s="415"/>
      <c r="FZ36" s="415"/>
      <c r="GA36" s="415"/>
      <c r="GB36" s="415"/>
      <c r="GC36" s="415"/>
      <c r="GD36" s="415"/>
      <c r="GE36" s="415"/>
      <c r="GF36" s="415"/>
      <c r="GG36" s="415"/>
      <c r="GH36" s="415"/>
      <c r="GI36" s="415"/>
      <c r="GJ36" s="415"/>
      <c r="GK36" s="415"/>
      <c r="GL36" s="415"/>
      <c r="GM36" s="415"/>
      <c r="GN36" s="415"/>
      <c r="GO36" s="415"/>
      <c r="GP36" s="415"/>
      <c r="GQ36" s="415"/>
      <c r="GR36" s="415"/>
      <c r="GS36" s="415"/>
      <c r="GT36" s="415"/>
      <c r="GU36" s="415"/>
      <c r="GV36" s="415"/>
      <c r="GW36" s="415"/>
      <c r="GX36" s="415"/>
      <c r="GY36" s="415"/>
      <c r="GZ36" s="415"/>
      <c r="HA36" s="415"/>
      <c r="HB36" s="415"/>
      <c r="HC36" s="415"/>
      <c r="HD36" s="415"/>
      <c r="HE36" s="415"/>
      <c r="HF36" s="415"/>
      <c r="HG36" s="415"/>
      <c r="HH36" s="415"/>
      <c r="HI36" s="415"/>
      <c r="HJ36" s="415"/>
      <c r="HK36" s="415"/>
      <c r="HL36" s="415"/>
      <c r="HM36" s="415"/>
      <c r="HN36" s="415"/>
      <c r="HO36" s="415"/>
      <c r="HP36" s="415"/>
      <c r="HQ36" s="941"/>
      <c r="HR36" s="941"/>
      <c r="HS36" s="941"/>
      <c r="HT36" s="941"/>
      <c r="HU36" s="941"/>
      <c r="HV36" s="941"/>
      <c r="HW36" s="941"/>
      <c r="HX36" s="941"/>
      <c r="HY36" s="941"/>
      <c r="HZ36" s="941"/>
      <c r="IA36" s="941"/>
      <c r="IB36" s="941"/>
      <c r="IC36" s="941"/>
      <c r="ID36" s="941"/>
      <c r="IE36" s="415"/>
      <c r="IF36" s="415"/>
      <c r="IG36" s="415"/>
      <c r="IH36" s="415"/>
      <c r="II36" s="415"/>
      <c r="IJ36" s="415"/>
      <c r="IK36" s="415"/>
      <c r="IL36" s="415"/>
      <c r="IM36" s="415"/>
      <c r="IN36" s="415"/>
      <c r="IO36" s="415"/>
      <c r="IP36" s="415"/>
      <c r="IQ36" s="415"/>
      <c r="IR36" s="415"/>
      <c r="IS36" s="415"/>
      <c r="IT36" s="415"/>
      <c r="IU36" s="415"/>
      <c r="IV36" s="415"/>
      <c r="IW36" s="415"/>
      <c r="IX36" s="415"/>
      <c r="IY36" s="415"/>
      <c r="IZ36" s="415"/>
      <c r="JA36" s="415"/>
      <c r="JB36" s="415"/>
      <c r="JC36" s="415"/>
      <c r="JD36" s="415"/>
      <c r="JE36" s="415"/>
      <c r="JF36" s="415"/>
      <c r="JG36" s="415"/>
      <c r="JH36" s="415"/>
      <c r="JI36" s="415"/>
      <c r="JJ36" s="415"/>
      <c r="JK36" s="415"/>
      <c r="JL36" s="415"/>
      <c r="JM36" s="415"/>
      <c r="JN36" s="415"/>
      <c r="JO36" s="415"/>
      <c r="JP36" s="415"/>
      <c r="JQ36" s="415"/>
      <c r="JR36" s="415"/>
      <c r="JS36" s="415"/>
      <c r="JT36" s="415"/>
      <c r="JU36" s="415"/>
      <c r="JV36" s="415"/>
      <c r="JW36" s="415"/>
      <c r="JX36" s="415"/>
      <c r="JY36" s="415"/>
      <c r="JZ36" s="415"/>
      <c r="KA36" s="415"/>
      <c r="KB36" s="415"/>
      <c r="KC36" s="415"/>
      <c r="KD36" s="415"/>
      <c r="KE36" s="415"/>
      <c r="KF36" s="415"/>
      <c r="KG36" s="415"/>
      <c r="KH36" s="415"/>
      <c r="KI36" s="415"/>
      <c r="KJ36" s="415"/>
      <c r="KK36" s="415"/>
      <c r="KL36" s="415"/>
      <c r="KM36" s="415"/>
      <c r="KN36" s="415"/>
      <c r="KO36" s="415"/>
      <c r="KP36" s="415"/>
      <c r="KQ36" s="415"/>
      <c r="KR36" s="415"/>
      <c r="KS36" s="415"/>
      <c r="KT36" s="415"/>
      <c r="KU36" s="415"/>
      <c r="KV36" s="415"/>
      <c r="KW36" s="415"/>
      <c r="KX36" s="415"/>
      <c r="KY36" s="415"/>
      <c r="KZ36" s="415"/>
      <c r="LA36" s="415"/>
      <c r="LB36" s="415"/>
      <c r="LC36" s="415"/>
      <c r="LD36" s="415"/>
      <c r="LE36" s="415"/>
      <c r="LF36" s="415"/>
      <c r="LG36" s="415"/>
      <c r="LH36" s="415"/>
      <c r="LI36" s="415"/>
      <c r="LJ36" s="415"/>
      <c r="LK36" s="415"/>
      <c r="LL36" s="415"/>
      <c r="LM36" s="415"/>
      <c r="LN36" s="415"/>
      <c r="LO36" s="415"/>
      <c r="LP36" s="415"/>
      <c r="LQ36" s="415"/>
      <c r="LR36" s="415"/>
      <c r="LS36" s="415"/>
      <c r="LT36" s="415"/>
      <c r="LU36" s="415"/>
      <c r="LV36" s="415"/>
      <c r="LW36" s="415"/>
      <c r="LX36" s="415"/>
      <c r="LY36" s="415"/>
      <c r="LZ36" s="415"/>
      <c r="MA36" s="415"/>
      <c r="MB36" s="415"/>
      <c r="MC36" s="415"/>
      <c r="MD36" s="415"/>
      <c r="ME36" s="415"/>
      <c r="MF36" s="415"/>
      <c r="MG36" s="415"/>
      <c r="MH36" s="415"/>
      <c r="MI36" s="415"/>
      <c r="MJ36" s="415"/>
      <c r="MK36" s="415"/>
      <c r="ML36" s="415"/>
      <c r="MM36" s="415"/>
      <c r="MN36" s="415"/>
      <c r="MO36" s="415"/>
      <c r="MP36" s="415"/>
      <c r="MQ36" s="415"/>
      <c r="MR36" s="415"/>
      <c r="MS36" s="415"/>
      <c r="MT36" s="415"/>
      <c r="MU36" s="415"/>
      <c r="MV36" s="415"/>
      <c r="MW36" s="415"/>
      <c r="MX36" s="415"/>
      <c r="MY36" s="415"/>
      <c r="MZ36" s="415"/>
      <c r="NA36" s="415"/>
      <c r="NB36" s="415"/>
      <c r="NC36" s="415"/>
      <c r="ND36" s="415"/>
      <c r="NE36" s="415"/>
      <c r="NF36" s="415"/>
      <c r="NG36" s="415"/>
      <c r="NH36" s="415"/>
      <c r="NI36" s="415"/>
      <c r="NJ36" s="415"/>
      <c r="NK36" s="415"/>
      <c r="NL36" s="415"/>
      <c r="NM36" s="415"/>
      <c r="NN36" s="415"/>
      <c r="NO36" s="415"/>
      <c r="NP36" s="415"/>
      <c r="NQ36" s="415"/>
      <c r="NR36" s="415"/>
      <c r="NS36" s="415"/>
      <c r="NT36" s="415"/>
      <c r="NU36" s="415"/>
      <c r="NV36" s="415"/>
      <c r="NW36" s="415"/>
      <c r="NX36" s="415"/>
      <c r="NY36" s="415"/>
      <c r="NZ36" s="415"/>
      <c r="OA36" s="415"/>
      <c r="OB36" s="415"/>
      <c r="OC36" s="415"/>
      <c r="OD36" s="415"/>
      <c r="OE36" s="415"/>
      <c r="OF36" s="415"/>
      <c r="OG36" s="415"/>
      <c r="OH36" s="415"/>
      <c r="OI36" s="415"/>
      <c r="OJ36" s="415"/>
      <c r="OK36" s="415"/>
      <c r="OL36" s="415"/>
      <c r="OM36" s="415"/>
      <c r="ON36" s="415"/>
      <c r="OO36" s="415"/>
      <c r="OP36" s="415"/>
      <c r="OQ36" s="415"/>
      <c r="OR36" s="415"/>
      <c r="OS36" s="415"/>
      <c r="OT36" s="415"/>
      <c r="OU36" s="415"/>
      <c r="OV36" s="415"/>
      <c r="OW36" s="415"/>
      <c r="OX36" s="415"/>
      <c r="OY36" s="415"/>
      <c r="OZ36" s="415"/>
      <c r="PA36" s="415"/>
      <c r="PB36" s="415"/>
      <c r="PC36" s="415"/>
      <c r="PD36" s="415"/>
      <c r="PE36" s="415"/>
      <c r="PF36" s="415"/>
      <c r="PG36" s="415"/>
      <c r="PH36" s="415"/>
      <c r="PI36" s="415"/>
      <c r="PJ36" s="415"/>
      <c r="PK36" s="415"/>
      <c r="PL36" s="415"/>
      <c r="PM36" s="415"/>
      <c r="PN36" s="415"/>
      <c r="PO36" s="415"/>
      <c r="PP36" s="415"/>
      <c r="PQ36" s="415"/>
      <c r="PR36" s="415"/>
      <c r="PS36" s="415"/>
      <c r="PT36" s="415"/>
      <c r="PU36" s="415"/>
      <c r="PV36" s="415"/>
      <c r="PW36" s="415"/>
      <c r="PX36" s="415"/>
      <c r="PY36" s="415"/>
      <c r="PZ36" s="415"/>
      <c r="QA36" s="415"/>
      <c r="QB36" s="415"/>
      <c r="QC36" s="415"/>
      <c r="QD36" s="415"/>
      <c r="QE36" s="415"/>
      <c r="QF36" s="415"/>
      <c r="QG36" s="415"/>
      <c r="QH36" s="415"/>
      <c r="QI36" s="415"/>
      <c r="QJ36" s="415"/>
      <c r="QK36" s="415"/>
      <c r="QL36" s="415"/>
      <c r="QM36" s="415"/>
      <c r="QN36" s="415"/>
      <c r="QO36" s="415"/>
      <c r="QP36" s="415"/>
      <c r="QQ36" s="415"/>
      <c r="QR36" s="415"/>
      <c r="QS36" s="415"/>
      <c r="QT36" s="415"/>
      <c r="QU36" s="415"/>
      <c r="QV36" s="415"/>
      <c r="QW36" s="415"/>
      <c r="QX36" s="415"/>
      <c r="QY36" s="415"/>
      <c r="QZ36" s="415"/>
      <c r="RA36" s="415"/>
      <c r="RB36" s="415"/>
      <c r="RC36" s="415"/>
      <c r="RD36" s="415"/>
      <c r="RE36" s="415"/>
      <c r="RF36" s="415"/>
      <c r="RG36" s="415"/>
      <c r="RH36" s="415"/>
      <c r="RI36" s="415"/>
      <c r="RJ36" s="415"/>
      <c r="RK36" s="415"/>
      <c r="RL36" s="415"/>
      <c r="RM36" s="415"/>
      <c r="RN36" s="415"/>
      <c r="RO36" s="415"/>
      <c r="RP36" s="415"/>
      <c r="RQ36" s="415"/>
      <c r="RR36" s="415"/>
      <c r="RS36" s="415"/>
      <c r="RT36" s="415"/>
      <c r="RU36" s="415"/>
      <c r="RV36" s="415"/>
      <c r="RW36" s="415"/>
      <c r="RX36" s="415"/>
      <c r="RY36" s="415"/>
      <c r="RZ36" s="415"/>
      <c r="SA36" s="415"/>
      <c r="SB36" s="415"/>
      <c r="SC36" s="415"/>
      <c r="SD36" s="415"/>
      <c r="SE36" s="415"/>
      <c r="SF36" s="415"/>
      <c r="SG36" s="415"/>
      <c r="SH36" s="415"/>
      <c r="SI36" s="415"/>
      <c r="SJ36" s="415"/>
      <c r="SK36" s="415"/>
      <c r="SL36" s="415"/>
      <c r="SM36" s="415"/>
      <c r="SN36" s="415"/>
      <c r="SO36" s="415"/>
      <c r="SP36" s="415"/>
      <c r="SQ36" s="415"/>
      <c r="SR36" s="415"/>
      <c r="SS36" s="415"/>
      <c r="ST36" s="415"/>
      <c r="SU36" s="415"/>
      <c r="SV36" s="415"/>
      <c r="SW36" s="415"/>
      <c r="SX36" s="415"/>
      <c r="SY36" s="415"/>
      <c r="SZ36" s="415"/>
      <c r="TA36" s="415"/>
      <c r="TB36" s="415"/>
      <c r="TC36" s="415"/>
      <c r="TD36" s="415"/>
      <c r="TE36" s="415"/>
      <c r="TF36" s="415"/>
      <c r="TG36" s="415"/>
      <c r="TH36" s="415"/>
      <c r="TI36" s="415"/>
      <c r="TJ36" s="415"/>
      <c r="TK36" s="415"/>
      <c r="TL36" s="415"/>
      <c r="TM36" s="415"/>
      <c r="TN36" s="415"/>
      <c r="TO36" s="415"/>
      <c r="TP36" s="415"/>
      <c r="TQ36" s="415"/>
      <c r="TR36" s="415"/>
      <c r="TS36" s="415"/>
      <c r="TT36" s="415"/>
      <c r="TU36" s="415"/>
      <c r="TV36" s="415"/>
      <c r="TW36" s="415"/>
      <c r="TX36" s="415"/>
      <c r="TY36" s="415"/>
      <c r="TZ36" s="415"/>
      <c r="UA36" s="415"/>
      <c r="UB36" s="415"/>
      <c r="UC36" s="415"/>
      <c r="UD36" s="415"/>
      <c r="UE36" s="415"/>
      <c r="UF36" s="415"/>
      <c r="UG36" s="415"/>
      <c r="UH36" s="415"/>
      <c r="UI36" s="415"/>
      <c r="UJ36" s="415"/>
      <c r="UK36" s="415"/>
      <c r="UL36" s="415"/>
      <c r="UM36" s="415"/>
      <c r="UN36" s="415"/>
      <c r="UO36" s="415"/>
      <c r="UP36" s="415"/>
      <c r="UQ36" s="415"/>
      <c r="UR36" s="415"/>
      <c r="US36" s="415"/>
      <c r="UT36" s="415"/>
      <c r="UU36" s="415"/>
      <c r="UV36" s="415"/>
      <c r="UW36" s="415"/>
      <c r="UX36" s="415"/>
      <c r="UY36" s="415"/>
      <c r="UZ36" s="415"/>
      <c r="VA36" s="415"/>
      <c r="VB36" s="415"/>
      <c r="VC36" s="415"/>
      <c r="VD36" s="415"/>
      <c r="VE36" s="415"/>
      <c r="VF36" s="415"/>
      <c r="VG36" s="415"/>
      <c r="VH36" s="415"/>
      <c r="VI36" s="415"/>
      <c r="VJ36" s="415"/>
      <c r="VK36" s="415"/>
      <c r="VL36" s="415"/>
      <c r="VM36" s="415"/>
      <c r="VN36" s="415"/>
      <c r="VO36" s="415"/>
      <c r="VP36" s="415"/>
      <c r="VQ36" s="415"/>
      <c r="VR36" s="415"/>
      <c r="VS36" s="415"/>
      <c r="VT36" s="415"/>
      <c r="VU36" s="415"/>
      <c r="VV36" s="415"/>
      <c r="VW36" s="415"/>
      <c r="VX36" s="415"/>
      <c r="VY36" s="415"/>
      <c r="VZ36" s="415"/>
      <c r="WA36" s="415"/>
      <c r="WB36" s="415"/>
      <c r="WC36" s="415"/>
      <c r="WD36" s="415"/>
      <c r="WE36" s="415"/>
      <c r="WF36" s="415"/>
      <c r="WG36" s="415"/>
      <c r="WH36" s="415"/>
      <c r="WI36" s="415"/>
      <c r="WJ36" s="415"/>
      <c r="WK36" s="415"/>
      <c r="WL36" s="415"/>
      <c r="WM36" s="415"/>
      <c r="WN36" s="415"/>
      <c r="WO36" s="415"/>
      <c r="WP36" s="415"/>
      <c r="WQ36" s="415"/>
      <c r="WR36" s="415"/>
      <c r="WS36" s="415"/>
      <c r="WT36" s="415"/>
      <c r="WU36" s="415"/>
      <c r="WV36" s="415"/>
      <c r="WW36" s="415"/>
      <c r="WX36" s="415"/>
      <c r="WY36" s="415"/>
      <c r="WZ36" s="415"/>
      <c r="XA36" s="415"/>
      <c r="XB36" s="415"/>
      <c r="XC36" s="415"/>
      <c r="XD36" s="415"/>
      <c r="XE36" s="415"/>
      <c r="XF36" s="415"/>
      <c r="XG36" s="415"/>
      <c r="XH36" s="415"/>
      <c r="XI36" s="415"/>
      <c r="XJ36" s="415"/>
      <c r="XK36" s="415"/>
      <c r="XL36" s="415"/>
      <c r="XM36" s="415"/>
      <c r="XN36" s="415"/>
      <c r="XO36" s="415"/>
      <c r="XP36" s="415"/>
      <c r="XQ36" s="415"/>
      <c r="XR36" s="415"/>
      <c r="XS36" s="415"/>
      <c r="XT36" s="415"/>
      <c r="XU36" s="415"/>
      <c r="XV36" s="415"/>
      <c r="XW36" s="415"/>
      <c r="XX36" s="415"/>
      <c r="XY36" s="415"/>
      <c r="XZ36" s="415"/>
      <c r="YA36" s="415"/>
      <c r="YB36" s="415"/>
      <c r="YC36" s="415"/>
      <c r="YD36" s="415"/>
      <c r="YE36" s="415"/>
      <c r="YF36" s="415"/>
      <c r="YG36" s="415"/>
      <c r="YH36" s="415"/>
      <c r="YI36" s="415"/>
      <c r="YJ36" s="415"/>
      <c r="YK36" s="415"/>
      <c r="YL36" s="415"/>
      <c r="YM36" s="415"/>
      <c r="YN36" s="415"/>
      <c r="YO36" s="415"/>
      <c r="YP36" s="415"/>
      <c r="YQ36" s="415"/>
      <c r="YR36" s="415"/>
      <c r="YS36" s="415"/>
      <c r="YT36" s="415"/>
      <c r="YU36" s="415"/>
      <c r="YV36" s="415"/>
      <c r="YW36" s="415"/>
      <c r="YX36" s="415"/>
      <c r="YY36" s="415"/>
      <c r="YZ36" s="415"/>
      <c r="ZA36" s="415"/>
      <c r="ZB36" s="415"/>
      <c r="ZC36" s="415"/>
      <c r="ZD36" s="415"/>
      <c r="ZE36" s="415"/>
      <c r="ZF36" s="415"/>
      <c r="ZG36" s="415"/>
      <c r="ZH36" s="415"/>
      <c r="ZI36" s="415"/>
      <c r="ZJ36" s="415"/>
      <c r="ZK36" s="415"/>
      <c r="ZL36" s="415"/>
      <c r="ZM36" s="415"/>
      <c r="ZN36" s="415"/>
      <c r="ZO36" s="415"/>
      <c r="ZP36" s="415"/>
      <c r="ZQ36" s="415"/>
      <c r="ZR36" s="415"/>
      <c r="ZS36" s="415"/>
      <c r="ZT36" s="415"/>
      <c r="ZU36" s="415"/>
      <c r="ZV36" s="415"/>
      <c r="ZW36" s="415"/>
      <c r="ZX36" s="415"/>
      <c r="ZY36" s="415"/>
      <c r="ZZ36" s="415"/>
      <c r="AAA36" s="415"/>
      <c r="AAB36" s="415"/>
      <c r="AAC36" s="415"/>
      <c r="AAD36" s="415"/>
      <c r="AAE36" s="415"/>
      <c r="AAF36" s="415"/>
      <c r="AAG36" s="415"/>
      <c r="AAH36" s="415"/>
      <c r="AAI36" s="415"/>
      <c r="AAJ36" s="415"/>
      <c r="AAK36" s="415"/>
      <c r="AAL36" s="415"/>
      <c r="AAM36" s="415"/>
      <c r="AAN36" s="415"/>
      <c r="AAO36" s="415"/>
      <c r="AAP36" s="415"/>
      <c r="AAQ36" s="415"/>
      <c r="AAR36" s="415"/>
      <c r="AAS36" s="415"/>
      <c r="AAT36" s="415"/>
      <c r="AAU36" s="415"/>
      <c r="AAV36" s="415"/>
      <c r="AAW36" s="415"/>
      <c r="AAX36" s="415"/>
      <c r="AAY36" s="415"/>
      <c r="AAZ36" s="415"/>
      <c r="ABA36" s="415"/>
      <c r="ABB36" s="415"/>
      <c r="ABC36" s="415"/>
      <c r="ABD36" s="415"/>
      <c r="ABE36" s="415"/>
      <c r="ABF36" s="415"/>
      <c r="ABG36" s="415"/>
      <c r="ABH36" s="415"/>
      <c r="ABI36" s="415"/>
      <c r="ABJ36" s="415"/>
      <c r="ABK36" s="415"/>
      <c r="ABL36" s="415"/>
      <c r="ABM36" s="415"/>
      <c r="ABN36" s="415"/>
      <c r="ABO36" s="415"/>
      <c r="ABP36" s="415"/>
      <c r="ABQ36" s="415"/>
      <c r="ABR36" s="415"/>
      <c r="ABS36" s="415"/>
      <c r="ABT36" s="415"/>
      <c r="ABU36" s="415"/>
      <c r="ABV36" s="415"/>
      <c r="ABW36" s="415"/>
      <c r="ABX36" s="415"/>
      <c r="ABY36" s="415"/>
      <c r="ABZ36" s="415"/>
      <c r="ACA36" s="415"/>
      <c r="ACB36" s="415"/>
      <c r="ACC36" s="415"/>
      <c r="ACD36" s="415"/>
      <c r="ACE36" s="415"/>
      <c r="ACF36" s="415"/>
      <c r="ACG36" s="415"/>
      <c r="ACH36" s="415"/>
      <c r="ACI36" s="415"/>
      <c r="ACJ36" s="415"/>
      <c r="ACK36" s="415"/>
      <c r="ACL36" s="415"/>
      <c r="ACM36" s="415"/>
      <c r="ACN36" s="415"/>
      <c r="ACO36" s="415"/>
      <c r="ACP36" s="415"/>
      <c r="ACQ36" s="415"/>
      <c r="ACR36" s="415"/>
      <c r="ACS36" s="415"/>
      <c r="ACT36" s="415"/>
      <c r="ACU36" s="415"/>
      <c r="ACV36" s="415"/>
      <c r="ACW36" s="415"/>
      <c r="ACX36" s="415"/>
      <c r="ACY36" s="415"/>
      <c r="ACZ36" s="415"/>
      <c r="ADA36" s="415"/>
      <c r="ADB36" s="415"/>
      <c r="ADC36" s="415"/>
      <c r="ADD36" s="415"/>
      <c r="ADE36" s="415"/>
      <c r="ADF36" s="415"/>
      <c r="ADG36" s="415"/>
      <c r="ADH36" s="415"/>
      <c r="ADI36" s="415"/>
      <c r="ADJ36" s="415"/>
      <c r="ADK36" s="415"/>
      <c r="ADL36" s="415"/>
      <c r="ADM36" s="415"/>
      <c r="ADN36" s="415"/>
      <c r="ADO36" s="415"/>
      <c r="ADP36" s="415"/>
      <c r="ADQ36" s="415"/>
      <c r="ADR36" s="415"/>
      <c r="ADS36" s="415"/>
      <c r="ADT36" s="415"/>
      <c r="ADU36" s="415"/>
      <c r="ADV36" s="415"/>
      <c r="ADW36" s="415"/>
      <c r="ADX36" s="415"/>
      <c r="ADY36" s="415"/>
      <c r="ADZ36" s="415"/>
      <c r="AEA36" s="415"/>
      <c r="AEB36" s="415"/>
      <c r="AEC36" s="415"/>
      <c r="AED36" s="415"/>
      <c r="AEE36" s="415"/>
      <c r="AEF36" s="415"/>
      <c r="AEG36" s="415"/>
      <c r="AEH36" s="415"/>
      <c r="AEI36" s="415"/>
      <c r="AEJ36" s="415"/>
      <c r="AEK36" s="415"/>
      <c r="AEL36" s="415"/>
      <c r="AEM36" s="415"/>
      <c r="AEN36" s="415"/>
      <c r="AEO36" s="415"/>
      <c r="AEP36" s="415"/>
      <c r="AEQ36" s="415"/>
      <c r="AER36" s="415"/>
      <c r="AES36" s="415"/>
      <c r="AET36" s="415"/>
      <c r="AEU36" s="415"/>
      <c r="AEV36" s="415"/>
      <c r="AEW36" s="415"/>
      <c r="AEX36" s="415"/>
      <c r="AEY36" s="415"/>
      <c r="AEZ36" s="415"/>
      <c r="AFA36" s="415"/>
      <c r="AFB36" s="415"/>
      <c r="AFC36" s="415"/>
      <c r="AFD36" s="415"/>
      <c r="AFE36" s="415"/>
      <c r="AFF36" s="415"/>
      <c r="AFG36" s="415"/>
      <c r="AFH36" s="415"/>
      <c r="AFI36" s="415"/>
      <c r="AFJ36" s="415"/>
      <c r="AFK36" s="415"/>
      <c r="AFL36" s="415"/>
      <c r="AFM36" s="415"/>
      <c r="AFN36" s="415"/>
      <c r="AFO36" s="415"/>
      <c r="AFP36" s="415"/>
      <c r="AFQ36" s="415"/>
      <c r="AFR36" s="415"/>
      <c r="AFS36" s="415"/>
      <c r="AFT36" s="415"/>
      <c r="AFU36" s="415"/>
      <c r="AFV36" s="415"/>
      <c r="AFW36" s="415"/>
      <c r="AFX36" s="415"/>
      <c r="AFY36" s="415"/>
      <c r="AFZ36" s="415"/>
      <c r="AGA36" s="415"/>
      <c r="AGB36" s="415"/>
      <c r="AGC36" s="415"/>
      <c r="AGD36" s="415"/>
      <c r="AGE36" s="415"/>
      <c r="AGF36" s="415"/>
      <c r="AGG36" s="415"/>
      <c r="AGH36" s="415"/>
      <c r="AGI36" s="415"/>
      <c r="AGJ36" s="415"/>
      <c r="AGK36" s="415"/>
      <c r="AGL36" s="415"/>
      <c r="AGM36" s="415"/>
      <c r="AGN36" s="415"/>
      <c r="AGO36" s="415"/>
      <c r="AGP36" s="415"/>
      <c r="AGQ36" s="415"/>
      <c r="AGR36" s="415"/>
      <c r="AGS36" s="415"/>
      <c r="AGT36" s="415"/>
      <c r="AGU36" s="415"/>
      <c r="AGV36" s="415"/>
      <c r="AGW36" s="415"/>
      <c r="AGX36" s="415"/>
      <c r="AGY36" s="415"/>
      <c r="AGZ36" s="415"/>
      <c r="AHA36" s="415"/>
      <c r="AHB36" s="415"/>
      <c r="AHC36" s="415"/>
      <c r="AHD36" s="415"/>
      <c r="AHE36" s="415"/>
      <c r="AHF36" s="415"/>
      <c r="AHG36" s="415"/>
      <c r="AHH36" s="415"/>
      <c r="AHI36" s="415"/>
      <c r="AHJ36" s="415"/>
      <c r="AHK36" s="415"/>
      <c r="AHL36" s="415"/>
      <c r="AHM36" s="415"/>
      <c r="AHN36" s="415"/>
      <c r="AHO36" s="415"/>
      <c r="AHP36" s="415"/>
      <c r="AHQ36" s="415"/>
      <c r="AHR36" s="415"/>
      <c r="AHS36" s="415"/>
      <c r="AHT36" s="415"/>
      <c r="AHU36" s="415"/>
      <c r="AHV36" s="415"/>
      <c r="AHW36" s="415"/>
      <c r="AHX36" s="415"/>
      <c r="AHY36" s="415"/>
      <c r="AHZ36" s="415"/>
      <c r="AIA36" s="415"/>
      <c r="AIB36" s="415"/>
      <c r="AIC36" s="415"/>
      <c r="AID36" s="415"/>
      <c r="AIE36" s="415"/>
      <c r="AIF36" s="415"/>
      <c r="AIG36" s="415"/>
      <c r="AIH36" s="415"/>
      <c r="AII36" s="415"/>
      <c r="AIJ36" s="415"/>
      <c r="AIK36" s="415"/>
      <c r="AIL36" s="415"/>
      <c r="AIM36" s="415"/>
      <c r="AIN36" s="415"/>
      <c r="AIO36" s="415"/>
      <c r="AIP36" s="415"/>
      <c r="AIQ36" s="415"/>
      <c r="AIR36" s="415"/>
      <c r="AIS36" s="415"/>
      <c r="AIT36" s="415"/>
      <c r="AIU36" s="415"/>
      <c r="AIV36" s="415"/>
      <c r="AIW36" s="415"/>
      <c r="AIX36" s="415"/>
      <c r="AIY36" s="415"/>
      <c r="AIZ36" s="415"/>
      <c r="AJA36" s="415"/>
      <c r="AJB36" s="415"/>
      <c r="AJC36" s="415"/>
      <c r="AJD36" s="415"/>
      <c r="AJE36" s="415"/>
      <c r="AJF36" s="415"/>
      <c r="AJG36" s="415"/>
      <c r="AJH36" s="415"/>
      <c r="AJI36" s="415"/>
      <c r="AJJ36" s="415"/>
      <c r="AJK36" s="415"/>
      <c r="AJL36" s="415"/>
      <c r="AJM36" s="415"/>
      <c r="AJN36" s="415"/>
      <c r="AJO36" s="415"/>
      <c r="AJP36" s="415"/>
      <c r="AJQ36" s="415"/>
      <c r="AJR36" s="415"/>
      <c r="AJS36" s="415"/>
      <c r="AJT36" s="415"/>
      <c r="AJU36" s="415"/>
      <c r="AJV36" s="415"/>
      <c r="AJW36" s="415"/>
      <c r="AJX36" s="415"/>
      <c r="AJY36" s="415"/>
      <c r="AJZ36" s="415"/>
      <c r="AKA36" s="415"/>
      <c r="AKB36" s="415"/>
      <c r="AKC36" s="415"/>
      <c r="AKD36" s="415"/>
      <c r="AKE36" s="415"/>
      <c r="AKF36" s="415"/>
      <c r="AKG36" s="415"/>
      <c r="AKH36" s="415"/>
      <c r="AKI36" s="415"/>
      <c r="AKJ36" s="415"/>
      <c r="AKK36" s="415"/>
      <c r="AKL36" s="415"/>
      <c r="AKM36" s="415"/>
      <c r="AKN36" s="415"/>
      <c r="AKO36" s="415"/>
      <c r="AKP36" s="415"/>
      <c r="AKQ36" s="415"/>
      <c r="AKR36" s="415"/>
      <c r="AKS36" s="415"/>
      <c r="AKT36" s="415"/>
      <c r="AKU36" s="415"/>
      <c r="AKV36" s="415"/>
      <c r="AKW36" s="415"/>
      <c r="AKX36" s="415"/>
      <c r="AKY36" s="415"/>
      <c r="AKZ36" s="415"/>
      <c r="ALA36" s="415"/>
      <c r="ALB36" s="415"/>
      <c r="ALC36" s="415"/>
      <c r="ALD36" s="415"/>
      <c r="ALE36" s="415"/>
      <c r="ALF36" s="415"/>
      <c r="ALG36" s="415"/>
      <c r="ALH36" s="415"/>
      <c r="ALI36" s="415"/>
      <c r="ALJ36" s="415"/>
      <c r="ALK36" s="415"/>
      <c r="ALL36" s="415"/>
      <c r="ALM36" s="415"/>
      <c r="ALN36" s="415"/>
      <c r="ALO36" s="415"/>
      <c r="ALP36" s="415"/>
      <c r="ALQ36" s="415"/>
      <c r="ALR36" s="415"/>
      <c r="ALS36" s="415"/>
      <c r="ALT36" s="415"/>
      <c r="ALU36" s="415"/>
      <c r="ALV36" s="415"/>
      <c r="ALW36" s="415"/>
      <c r="ALX36" s="415"/>
      <c r="ALY36" s="415"/>
      <c r="ALZ36" s="415"/>
      <c r="AMA36" s="415"/>
      <c r="AMB36" s="415"/>
      <c r="AMC36" s="415"/>
      <c r="AMD36" s="415"/>
      <c r="AME36" s="415"/>
      <c r="AMF36" s="415"/>
      <c r="AMG36" s="415"/>
      <c r="AMH36" s="415"/>
      <c r="AMI36" s="415"/>
      <c r="AMJ36" s="415"/>
      <c r="AMK36" s="415"/>
      <c r="AML36" s="415"/>
      <c r="AMM36" s="415"/>
      <c r="AMN36" s="415"/>
      <c r="AMO36" s="415"/>
      <c r="AMP36" s="415"/>
      <c r="AMQ36" s="415"/>
      <c r="AMR36" s="415"/>
      <c r="AMS36" s="415"/>
      <c r="AMT36" s="415"/>
      <c r="AMU36" s="415"/>
      <c r="AMV36" s="415"/>
      <c r="AMW36" s="415"/>
      <c r="AMX36" s="415"/>
      <c r="AMY36" s="415"/>
      <c r="AMZ36" s="415"/>
      <c r="ANA36" s="415"/>
      <c r="ANB36" s="415"/>
      <c r="ANC36" s="415"/>
      <c r="AND36" s="507"/>
      <c r="ANE36" s="507"/>
      <c r="ANF36" s="507"/>
      <c r="ANG36" s="507"/>
      <c r="ANH36" s="507"/>
      <c r="ANI36" s="507"/>
      <c r="ANJ36" s="507"/>
      <c r="ANK36" s="507"/>
      <c r="ANL36" s="507"/>
      <c r="ANM36" s="507"/>
      <c r="ANN36" s="507"/>
      <c r="ANO36" s="507"/>
      <c r="ANP36" s="507"/>
      <c r="ANQ36" s="507"/>
      <c r="ANR36" s="507"/>
      <c r="ANS36" s="507"/>
      <c r="ANT36" s="507"/>
      <c r="ANU36" s="507"/>
      <c r="ANV36" s="507"/>
      <c r="ANW36" s="507"/>
      <c r="ANX36" s="507"/>
      <c r="ANY36" s="507"/>
      <c r="ANZ36" s="507"/>
      <c r="AOA36" s="507"/>
      <c r="AOB36" s="507"/>
      <c r="AOC36" s="507"/>
      <c r="AOD36" s="507"/>
      <c r="AOE36" s="507"/>
      <c r="AOF36" s="507"/>
      <c r="AOG36" s="507"/>
      <c r="AOH36" s="507"/>
      <c r="AOI36" s="507"/>
      <c r="AOJ36" s="507"/>
      <c r="AOK36" s="507"/>
      <c r="AOL36" s="507"/>
      <c r="AOM36" s="507"/>
      <c r="AON36" s="507"/>
      <c r="AOO36" s="507"/>
      <c r="AOP36" s="507"/>
      <c r="AOQ36" s="507"/>
      <c r="AOR36" s="507"/>
      <c r="AOS36" s="507"/>
      <c r="AOT36" s="507"/>
      <c r="AOU36" s="507"/>
      <c r="AOV36" s="507"/>
      <c r="AOW36" s="507"/>
      <c r="AOX36" s="507"/>
      <c r="AOY36" s="507"/>
      <c r="AOZ36" s="507"/>
      <c r="APA36" s="507"/>
      <c r="APB36" s="507"/>
      <c r="APC36" s="507"/>
      <c r="APD36" s="507"/>
      <c r="APE36" s="507"/>
      <c r="APF36" s="507"/>
      <c r="APG36" s="507"/>
      <c r="APH36" s="507"/>
      <c r="API36" s="507"/>
      <c r="APJ36" s="507"/>
      <c r="APK36" s="507"/>
      <c r="APL36" s="507"/>
      <c r="APM36" s="507"/>
      <c r="APN36" s="507"/>
      <c r="APO36" s="507"/>
      <c r="APP36" s="507"/>
      <c r="APQ36" s="507"/>
      <c r="APR36" s="507"/>
      <c r="APS36" s="507"/>
      <c r="APT36" s="507"/>
      <c r="APU36" s="507"/>
      <c r="APV36" s="507"/>
      <c r="APW36" s="507"/>
      <c r="APX36" s="507"/>
      <c r="APY36" s="507"/>
      <c r="APZ36" s="507"/>
      <c r="AQA36" s="507"/>
      <c r="AQB36" s="507"/>
      <c r="AQC36" s="507"/>
      <c r="AQD36" s="507"/>
      <c r="AQE36" s="507"/>
      <c r="AQF36" s="507"/>
      <c r="AQG36" s="507"/>
      <c r="AQH36" s="507"/>
      <c r="AQI36" s="507"/>
      <c r="AQJ36" s="507"/>
      <c r="AQK36" s="507"/>
      <c r="AQL36" s="507"/>
      <c r="AQM36" s="507"/>
      <c r="AQN36" s="507"/>
      <c r="AQO36" s="507"/>
      <c r="AQP36" s="507"/>
      <c r="AQQ36" s="507"/>
      <c r="AQR36" s="507"/>
      <c r="AQS36" s="507"/>
      <c r="AQT36" s="507"/>
      <c r="AQU36" s="507"/>
      <c r="AQV36" s="507"/>
      <c r="AQW36" s="507"/>
      <c r="AQX36" s="507"/>
      <c r="AQY36" s="507"/>
      <c r="AQZ36" s="507"/>
      <c r="ARA36" s="507"/>
      <c r="ARB36" s="507"/>
      <c r="ARC36" s="507"/>
      <c r="ARD36" s="507"/>
      <c r="ARE36" s="507"/>
      <c r="ARF36" s="507"/>
      <c r="ARG36" s="507"/>
      <c r="ARH36" s="507"/>
      <c r="ARI36" s="507"/>
      <c r="ARJ36" s="507"/>
      <c r="ARK36" s="507"/>
      <c r="ARL36" s="507"/>
      <c r="ARM36" s="507"/>
      <c r="ARN36" s="507"/>
      <c r="ARO36" s="507"/>
      <c r="ARP36" s="507"/>
      <c r="ARQ36" s="507"/>
      <c r="ARR36" s="507"/>
      <c r="ARS36" s="507"/>
      <c r="ART36" s="507"/>
      <c r="ARU36" s="507"/>
      <c r="ARV36" s="507"/>
      <c r="ARW36" s="507"/>
      <c r="ARX36" s="507"/>
      <c r="ARY36" s="507"/>
      <c r="ARZ36" s="507"/>
      <c r="ASA36" s="507"/>
      <c r="ASB36" s="507"/>
      <c r="ASC36" s="507"/>
      <c r="ASD36" s="507"/>
      <c r="ASE36" s="507"/>
      <c r="ASF36" s="507"/>
      <c r="ASG36" s="507"/>
      <c r="ASH36" s="507"/>
      <c r="ASI36" s="507"/>
      <c r="ASJ36" s="507"/>
      <c r="ASK36" s="507"/>
      <c r="ASL36" s="507"/>
      <c r="ASM36" s="507"/>
      <c r="ASN36" s="507"/>
      <c r="ASO36" s="507"/>
      <c r="ASP36" s="507"/>
      <c r="ASQ36" s="507"/>
      <c r="ASR36" s="507"/>
      <c r="ASS36" s="507"/>
      <c r="AST36" s="507"/>
      <c r="ASU36" s="507"/>
      <c r="ASV36" s="507"/>
      <c r="ASW36" s="507"/>
      <c r="ASX36" s="507"/>
      <c r="ASY36" s="507"/>
      <c r="ASZ36" s="507"/>
      <c r="ATA36" s="507"/>
      <c r="ATB36" s="507"/>
      <c r="ATC36" s="507"/>
      <c r="ATD36" s="507"/>
      <c r="ATE36" s="507"/>
      <c r="ATF36" s="507"/>
      <c r="ATG36" s="507"/>
      <c r="ATH36" s="507"/>
      <c r="ATI36" s="507"/>
      <c r="ATJ36" s="507"/>
      <c r="ATK36" s="507"/>
      <c r="ATL36" s="507"/>
      <c r="ATM36" s="507"/>
      <c r="ATN36" s="507"/>
      <c r="ATO36" s="507"/>
      <c r="ATP36" s="507"/>
      <c r="ATQ36" s="507"/>
      <c r="ATR36" s="509"/>
      <c r="ATS36" s="507"/>
      <c r="ATT36" s="507"/>
      <c r="ATU36" s="507"/>
      <c r="ATV36" s="507"/>
      <c r="ATW36" s="507"/>
      <c r="ATX36" s="507"/>
      <c r="ATY36" s="507"/>
      <c r="ATZ36" s="507"/>
      <c r="AUA36" s="507"/>
      <c r="AUB36" s="507"/>
      <c r="AUC36" s="507"/>
      <c r="AUD36" s="507"/>
      <c r="AUE36" s="507"/>
      <c r="AUF36" s="507"/>
      <c r="AUG36" s="507"/>
      <c r="AUH36" s="507"/>
      <c r="AUI36" s="507"/>
      <c r="AUJ36" s="507"/>
      <c r="AUK36" s="507"/>
      <c r="AUL36" s="507"/>
      <c r="AUM36" s="507"/>
      <c r="AUN36" s="507"/>
      <c r="AUO36" s="507"/>
      <c r="AUP36" s="507"/>
      <c r="AUQ36" s="507"/>
      <c r="AUR36" s="507"/>
      <c r="AUS36" s="507"/>
      <c r="AUT36" s="507"/>
      <c r="AUU36" s="507"/>
      <c r="AUV36" s="507"/>
      <c r="AUW36" s="507"/>
      <c r="AUX36" s="507"/>
      <c r="AUY36" s="507"/>
      <c r="AUZ36" s="507"/>
      <c r="AVA36" s="507"/>
      <c r="AVB36" s="507"/>
      <c r="AVC36" s="507"/>
      <c r="AVD36" s="507"/>
      <c r="AVE36" s="507"/>
      <c r="AVF36" s="507"/>
      <c r="AVG36" s="507"/>
      <c r="AVH36" s="507"/>
      <c r="AVI36" s="507"/>
      <c r="AVJ36" s="507"/>
      <c r="AVK36" s="507"/>
      <c r="AVL36" s="507"/>
      <c r="AVM36" s="507"/>
      <c r="AVN36" s="507"/>
      <c r="AVO36" s="507"/>
      <c r="AVP36" s="507"/>
      <c r="AVQ36" s="507"/>
      <c r="AVR36" s="507"/>
      <c r="AVS36" s="507"/>
      <c r="AVT36" s="507"/>
      <c r="AVU36" s="507"/>
      <c r="AVV36" s="507"/>
      <c r="AVW36" s="507"/>
      <c r="AVX36" s="507"/>
      <c r="AVY36" s="507"/>
      <c r="AVZ36" s="507"/>
      <c r="AWA36" s="507"/>
      <c r="AWB36" s="507"/>
      <c r="AWC36" s="507"/>
      <c r="AWD36" s="507"/>
      <c r="AWE36" s="507"/>
      <c r="AWF36" s="507"/>
      <c r="AWG36" s="507"/>
      <c r="AWH36" s="507"/>
      <c r="AWI36" s="507"/>
      <c r="AWJ36" s="507"/>
      <c r="AWK36" s="507"/>
      <c r="AWL36" s="507"/>
      <c r="AWM36" s="507"/>
      <c r="AWN36" s="507"/>
      <c r="AWO36" s="507"/>
      <c r="AWP36" s="507"/>
      <c r="AWQ36" s="507"/>
      <c r="AWR36" s="507"/>
      <c r="AWS36" s="507"/>
      <c r="AWT36" s="507"/>
      <c r="AWU36" s="507"/>
      <c r="AWV36" s="507"/>
      <c r="AWW36" s="507"/>
      <c r="AWX36" s="507"/>
      <c r="AWY36" s="507"/>
      <c r="AWZ36" s="507"/>
      <c r="AXA36" s="507"/>
      <c r="AXB36" s="507"/>
      <c r="AXC36" s="507"/>
      <c r="AXD36" s="507"/>
      <c r="AXE36" s="507"/>
      <c r="AXF36" s="507"/>
      <c r="AXG36" s="507"/>
      <c r="AXH36" s="507"/>
      <c r="AXI36" s="507"/>
      <c r="AXJ36" s="507"/>
      <c r="AXK36" s="507"/>
      <c r="AXL36" s="507"/>
      <c r="AXM36" s="507"/>
      <c r="AXN36" s="507"/>
      <c r="AXO36" s="507"/>
      <c r="AXP36" s="507"/>
      <c r="AXQ36" s="507"/>
      <c r="AXR36" s="507"/>
      <c r="AXS36" s="507"/>
      <c r="AXT36" s="507"/>
      <c r="AXU36" s="507"/>
      <c r="AXV36" s="507"/>
      <c r="AXW36" s="507"/>
      <c r="AXX36" s="507"/>
      <c r="AXY36" s="507"/>
      <c r="AXZ36" s="507"/>
      <c r="AYA36" s="507"/>
      <c r="AYB36" s="507"/>
      <c r="AYC36" s="507"/>
      <c r="AYD36" s="507"/>
      <c r="AYE36" s="507"/>
      <c r="AYF36" s="507"/>
      <c r="AYG36" s="507"/>
      <c r="AYH36" s="507"/>
      <c r="AYI36" s="507"/>
      <c r="AYJ36" s="507"/>
      <c r="AYK36" s="507"/>
      <c r="AYL36" s="507"/>
      <c r="AYM36" s="507"/>
      <c r="AYN36" s="507"/>
      <c r="AYO36" s="507"/>
      <c r="AYP36" s="507"/>
      <c r="AYQ36" s="507"/>
      <c r="AYR36" s="507"/>
      <c r="AYS36" s="507"/>
      <c r="AYT36" s="507"/>
      <c r="AYU36" s="507"/>
      <c r="AYV36" s="507"/>
      <c r="AYW36" s="507"/>
      <c r="AYX36" s="507"/>
      <c r="AYY36" s="507"/>
      <c r="AYZ36" s="507"/>
      <c r="AZA36" s="507"/>
      <c r="AZB36" s="507"/>
      <c r="AZC36" s="507"/>
      <c r="AZD36" s="507"/>
      <c r="AZE36" s="507"/>
      <c r="AZF36" s="507"/>
      <c r="AZG36" s="507"/>
      <c r="AZH36" s="507"/>
      <c r="AZI36" s="507"/>
      <c r="AZJ36" s="507"/>
      <c r="AZK36" s="507"/>
      <c r="AZL36" s="507"/>
      <c r="AZM36" s="507"/>
      <c r="AZN36" s="507"/>
      <c r="AZO36" s="507"/>
      <c r="AZP36" s="507"/>
      <c r="AZQ36" s="507"/>
      <c r="AZR36" s="507"/>
      <c r="AZS36" s="507"/>
      <c r="AZT36" s="507"/>
      <c r="AZU36" s="507"/>
      <c r="AZV36" s="507"/>
      <c r="AZW36" s="507"/>
      <c r="AZX36" s="507"/>
      <c r="AZY36" s="507"/>
      <c r="AZZ36" s="507"/>
      <c r="BAA36" s="507"/>
      <c r="BAB36" s="507"/>
      <c r="BAC36" s="507"/>
      <c r="BAD36" s="507"/>
      <c r="BAE36" s="507"/>
      <c r="BAF36" s="507"/>
      <c r="BAG36" s="507"/>
      <c r="BAH36" s="507"/>
      <c r="BAI36" s="507"/>
      <c r="BAJ36" s="507"/>
      <c r="BAK36" s="507"/>
      <c r="BAL36" s="507"/>
      <c r="BAM36" s="507"/>
      <c r="BAN36" s="507"/>
      <c r="BAO36" s="507"/>
      <c r="BAP36" s="507"/>
      <c r="BAQ36" s="507"/>
      <c r="BAR36" s="507"/>
      <c r="BAS36" s="507"/>
      <c r="BAT36" s="507"/>
      <c r="BAU36" s="507"/>
      <c r="BAV36" s="507"/>
      <c r="BAW36" s="507"/>
      <c r="BAX36" s="507"/>
      <c r="BAY36" s="507"/>
      <c r="BAZ36" s="507"/>
      <c r="BBA36" s="507"/>
      <c r="BBB36" s="507"/>
      <c r="BBC36" s="507"/>
      <c r="BBD36" s="507"/>
      <c r="BBE36" s="507"/>
      <c r="BBF36" s="507"/>
      <c r="BBG36" s="507"/>
      <c r="BBH36" s="507"/>
      <c r="BBI36" s="507"/>
      <c r="BBJ36" s="507"/>
      <c r="BBK36" s="507"/>
      <c r="BBL36" s="507"/>
      <c r="BBM36" s="507"/>
      <c r="BBN36" s="507"/>
      <c r="BBO36" s="507"/>
      <c r="BBP36" s="507"/>
      <c r="BBQ36" s="507"/>
      <c r="BBR36" s="507"/>
      <c r="BBS36" s="507"/>
      <c r="BBT36" s="507"/>
      <c r="BBU36" s="507"/>
      <c r="BBV36" s="507"/>
      <c r="BBW36" s="507"/>
      <c r="BBX36" s="507"/>
      <c r="BBY36" s="507"/>
      <c r="BBZ36" s="507"/>
      <c r="BCA36" s="507"/>
      <c r="BCB36" s="507"/>
      <c r="BCC36" s="507"/>
      <c r="BCD36" s="507"/>
      <c r="BCE36" s="507"/>
      <c r="BCF36" s="507"/>
      <c r="BCG36" s="507"/>
      <c r="BCH36" s="507"/>
      <c r="BCI36" s="507"/>
      <c r="BCJ36" s="507"/>
      <c r="BCK36" s="507"/>
      <c r="BCL36" s="507"/>
      <c r="BCM36" s="507"/>
      <c r="BCN36" s="507"/>
      <c r="BCO36" s="507"/>
      <c r="BCP36" s="507"/>
      <c r="BCQ36" s="507"/>
      <c r="BCR36" s="507"/>
      <c r="BCS36" s="507"/>
      <c r="BCT36" s="507"/>
      <c r="BCU36" s="507"/>
      <c r="BCV36" s="507"/>
      <c r="BCW36" s="507"/>
      <c r="BCX36" s="507"/>
      <c r="BCY36" s="507"/>
      <c r="BCZ36" s="507"/>
      <c r="BDA36" s="507"/>
      <c r="BDB36" s="507"/>
      <c r="BDC36" s="507"/>
      <c r="BDD36" s="507"/>
      <c r="BDE36" s="507"/>
      <c r="BDF36" s="507"/>
      <c r="BDG36" s="507"/>
      <c r="BDH36" s="507"/>
      <c r="BDI36" s="507"/>
      <c r="BDJ36" s="507"/>
      <c r="BDK36" s="507"/>
      <c r="BDL36" s="507"/>
      <c r="BDM36" s="507"/>
      <c r="BDN36" s="507"/>
      <c r="BDO36" s="507"/>
      <c r="BDP36" s="507"/>
      <c r="BDQ36" s="507"/>
      <c r="BDR36" s="507"/>
      <c r="BDS36" s="507"/>
      <c r="BDT36" s="507"/>
      <c r="BDU36" s="507"/>
      <c r="BDV36" s="507"/>
      <c r="BDW36" s="507"/>
      <c r="BDX36" s="507"/>
      <c r="BDY36" s="507"/>
      <c r="BDZ36" s="507"/>
      <c r="BEA36" s="507"/>
      <c r="BEB36" s="507"/>
      <c r="BEC36" s="507"/>
      <c r="BED36" s="507"/>
      <c r="BEE36" s="507"/>
      <c r="BEF36" s="507"/>
      <c r="BEG36" s="507"/>
      <c r="BEH36" s="507"/>
      <c r="BEI36" s="507"/>
      <c r="BEJ36" s="507"/>
      <c r="BEK36" s="507"/>
      <c r="BEL36" s="507"/>
      <c r="BEM36" s="507"/>
      <c r="BEN36" s="507"/>
      <c r="BEO36" s="507"/>
      <c r="BEP36" s="507"/>
      <c r="BEQ36" s="507"/>
      <c r="BER36" s="507"/>
      <c r="BES36" s="507"/>
      <c r="BET36" s="507"/>
      <c r="BEU36" s="507"/>
      <c r="BEV36" s="507"/>
      <c r="BEW36" s="507"/>
      <c r="BEX36" s="507"/>
      <c r="BEY36" s="507"/>
      <c r="BEZ36" s="507"/>
      <c r="BFA36" s="507"/>
      <c r="BFB36" s="507"/>
      <c r="BFC36" s="507"/>
      <c r="BFD36" s="507"/>
      <c r="BFE36" s="507"/>
      <c r="BFF36" s="507"/>
      <c r="BFG36" s="507"/>
      <c r="BFH36" s="507"/>
      <c r="BFI36" s="507"/>
      <c r="BFJ36" s="507"/>
      <c r="BFK36" s="507"/>
      <c r="BFL36" s="507"/>
      <c r="BFM36" s="507"/>
      <c r="BFN36" s="507"/>
      <c r="BFO36" s="507"/>
      <c r="BFP36" s="507"/>
      <c r="BFQ36" s="507"/>
      <c r="BFR36" s="507"/>
      <c r="BFS36" s="507"/>
      <c r="BFT36" s="507"/>
      <c r="BFU36" s="507"/>
      <c r="BFV36" s="507"/>
      <c r="BFW36" s="507"/>
      <c r="BFX36" s="507"/>
      <c r="BFY36" s="507"/>
      <c r="BFZ36" s="507"/>
      <c r="BGA36" s="507"/>
      <c r="BGB36" s="507"/>
      <c r="BGC36" s="507"/>
      <c r="BGD36" s="507"/>
      <c r="BGE36" s="507"/>
      <c r="BGF36" s="507"/>
      <c r="BGG36" s="507"/>
      <c r="BGH36" s="507"/>
      <c r="BGI36" s="507"/>
      <c r="BGJ36" s="507"/>
      <c r="BGK36" s="507"/>
      <c r="BGL36" s="507"/>
      <c r="BGM36" s="507"/>
      <c r="BGN36" s="507"/>
      <c r="BGO36" s="507"/>
      <c r="BGP36" s="507"/>
      <c r="BGQ36" s="507"/>
      <c r="BGR36" s="507"/>
      <c r="BGS36" s="507"/>
      <c r="BGT36" s="507"/>
      <c r="BGU36" s="507"/>
      <c r="BGV36" s="507"/>
      <c r="BGW36" s="507"/>
      <c r="BGX36" s="507"/>
      <c r="BGY36" s="507"/>
      <c r="BGZ36" s="507"/>
      <c r="BHA36" s="507"/>
      <c r="BHB36" s="507"/>
      <c r="BHC36" s="507"/>
      <c r="BHD36" s="37"/>
    </row>
    <row r="37" spans="1:1564 16384:16384" ht="18.75" customHeight="1">
      <c r="A37" s="307"/>
      <c r="B37" s="662">
        <f>+B36+9</f>
        <v>1970</v>
      </c>
      <c r="C37" s="332"/>
      <c r="D37" s="641">
        <f ca="1">SUM(AC33:AC36)</f>
        <v>8</v>
      </c>
      <c r="E37" s="332"/>
      <c r="F37" s="332"/>
      <c r="G37" s="332"/>
      <c r="H37" s="332"/>
      <c r="I37" s="332"/>
      <c r="J37" s="332"/>
      <c r="K37" s="332"/>
      <c r="L37" s="332"/>
      <c r="M37" s="332"/>
      <c r="N37" s="332"/>
      <c r="O37" s="332"/>
      <c r="P37" s="332"/>
      <c r="Q37" s="428">
        <f t="shared" si="334"/>
        <v>70</v>
      </c>
      <c r="R37" s="333"/>
      <c r="S37" s="333"/>
      <c r="T37" s="333"/>
      <c r="U37" s="333"/>
      <c r="V37" s="333"/>
      <c r="W37" s="333"/>
      <c r="X37" s="333"/>
      <c r="Y37" s="333"/>
      <c r="Z37" s="333"/>
      <c r="AA37" s="333"/>
      <c r="AB37" s="333"/>
      <c r="AC37" s="428">
        <f ca="1">IF(D37=8,1,0)</f>
        <v>1</v>
      </c>
      <c r="AD37" s="428">
        <f ca="1">IF(D37=8,B36,0)</f>
        <v>1961</v>
      </c>
      <c r="AE37" s="620"/>
      <c r="AF37" s="620"/>
      <c r="AG37" s="620"/>
      <c r="AH37" s="620"/>
      <c r="AI37" s="620"/>
      <c r="AJ37" s="620"/>
      <c r="AK37" s="620"/>
      <c r="AL37" s="620"/>
      <c r="AM37" s="620"/>
      <c r="AN37" s="620"/>
      <c r="AO37" s="428">
        <f t="shared" ref="AO37" si="338">IF(AN37&lt;AN36,M37,0)</f>
        <v>0</v>
      </c>
      <c r="AP37" s="428">
        <f ca="1">IF(AC37=1,D36,0)</f>
        <v>2</v>
      </c>
      <c r="AQ37" s="333"/>
      <c r="AR37" s="333"/>
      <c r="AS37" s="333"/>
      <c r="AT37" s="333"/>
      <c r="AU37" s="333"/>
      <c r="AV37" s="333"/>
      <c r="AW37" s="333"/>
      <c r="AX37" s="333"/>
      <c r="AY37" s="333"/>
      <c r="AZ37" s="333"/>
      <c r="BA37" s="333"/>
      <c r="BB37" s="333"/>
      <c r="BC37" s="333"/>
      <c r="BD37" s="428">
        <f t="shared" ca="1" si="337"/>
        <v>1970</v>
      </c>
      <c r="BE37" s="333"/>
      <c r="BF37" s="333"/>
      <c r="BG37" s="333"/>
      <c r="BH37" s="333"/>
      <c r="BI37" s="333"/>
      <c r="BJ37" s="333"/>
      <c r="BK37" s="333"/>
      <c r="BL37" s="333"/>
      <c r="BM37" s="333"/>
      <c r="BN37" s="333"/>
      <c r="BO37" s="333"/>
      <c r="BP37" s="333"/>
      <c r="BQ37" s="333"/>
      <c r="BR37" s="333"/>
      <c r="BS37" s="333"/>
      <c r="BT37" s="333"/>
      <c r="BU37" s="333"/>
      <c r="BV37" s="333"/>
      <c r="BW37" s="333"/>
      <c r="BX37" s="333"/>
      <c r="BY37" s="333"/>
      <c r="BZ37" s="333"/>
      <c r="CA37" s="333"/>
      <c r="CB37" s="333"/>
      <c r="CC37" s="333"/>
      <c r="CD37" s="333"/>
      <c r="CE37" s="333"/>
      <c r="CF37" s="333"/>
      <c r="CG37" s="333"/>
      <c r="CH37" s="333"/>
      <c r="CI37" s="333"/>
      <c r="CJ37" s="333"/>
      <c r="CK37" s="333"/>
      <c r="CL37" s="333"/>
      <c r="CM37" s="333"/>
      <c r="CN37" s="333"/>
      <c r="CO37" s="333"/>
      <c r="CP37" s="333"/>
      <c r="CQ37" s="333"/>
      <c r="CR37" s="333"/>
      <c r="CS37" s="333"/>
      <c r="CT37" s="333"/>
      <c r="CU37" s="333"/>
      <c r="CV37" s="333"/>
      <c r="CW37" s="333"/>
      <c r="CX37" s="333"/>
      <c r="CY37" s="333"/>
      <c r="CZ37" s="333"/>
      <c r="DA37" s="333"/>
      <c r="DB37" s="333"/>
      <c r="DC37" s="333"/>
      <c r="DD37" s="333"/>
      <c r="DE37" s="333"/>
      <c r="DF37" s="333"/>
      <c r="DG37" s="333"/>
      <c r="DH37" s="333"/>
      <c r="DI37" s="333"/>
      <c r="DJ37" s="333"/>
      <c r="DK37" s="333"/>
      <c r="DL37" s="333"/>
      <c r="DM37" s="333"/>
      <c r="DN37" s="333"/>
      <c r="DO37" s="333"/>
      <c r="DP37" s="333"/>
      <c r="DQ37" s="333"/>
      <c r="DR37" s="333"/>
      <c r="DS37" s="333"/>
      <c r="DT37" s="333"/>
      <c r="DU37" s="333"/>
      <c r="DV37" s="333"/>
      <c r="DW37" s="333"/>
      <c r="DX37" s="333"/>
      <c r="DY37" s="333"/>
      <c r="DZ37" s="333"/>
      <c r="EA37" s="333"/>
      <c r="EB37" s="333"/>
      <c r="EC37" s="333"/>
      <c r="ED37" s="333"/>
      <c r="EE37" s="333"/>
      <c r="EF37" s="333"/>
      <c r="EG37" s="333"/>
      <c r="EH37" s="333"/>
      <c r="EI37" s="333"/>
      <c r="EJ37" s="333"/>
      <c r="EK37" s="333"/>
      <c r="EL37" s="333"/>
      <c r="EM37" s="333"/>
      <c r="EN37" s="333"/>
      <c r="EO37" s="333"/>
      <c r="EP37" s="333"/>
      <c r="EQ37" s="333"/>
      <c r="ER37" s="333"/>
      <c r="ES37" s="333"/>
      <c r="ET37" s="333"/>
      <c r="EU37" s="333"/>
      <c r="EV37" s="333"/>
      <c r="EW37" s="333"/>
      <c r="EX37" s="333"/>
      <c r="EY37" s="333"/>
      <c r="EZ37" s="333"/>
      <c r="FA37" s="333"/>
      <c r="FB37" s="333"/>
      <c r="FC37" s="333"/>
      <c r="FD37" s="333"/>
      <c r="FE37" s="333"/>
      <c r="FF37" s="333"/>
      <c r="FG37" s="333"/>
      <c r="FH37" s="333"/>
      <c r="FI37" s="333"/>
      <c r="FJ37" s="333"/>
      <c r="FK37" s="333"/>
      <c r="FL37" s="333"/>
      <c r="FM37" s="333"/>
      <c r="FN37" s="333"/>
      <c r="FO37" s="333"/>
      <c r="FP37" s="333"/>
      <c r="FQ37" s="333"/>
      <c r="FR37" s="333"/>
      <c r="FS37" s="333"/>
      <c r="FT37" s="333"/>
      <c r="FU37" s="333"/>
      <c r="FV37" s="333"/>
      <c r="FW37" s="333"/>
      <c r="FX37" s="333"/>
      <c r="FY37" s="333"/>
      <c r="FZ37" s="333"/>
      <c r="GA37" s="333"/>
      <c r="GB37" s="333"/>
      <c r="GC37" s="333"/>
      <c r="GD37" s="333"/>
      <c r="GE37" s="333"/>
      <c r="GF37" s="333"/>
      <c r="GG37" s="333"/>
      <c r="GH37" s="333"/>
      <c r="GI37" s="333"/>
      <c r="GJ37" s="333"/>
      <c r="GK37" s="333"/>
      <c r="GL37" s="333"/>
      <c r="GM37" s="333"/>
      <c r="GN37" s="333"/>
      <c r="GO37" s="333"/>
      <c r="GP37" s="333"/>
      <c r="GQ37" s="942">
        <f>+HD47+9</f>
        <v>61</v>
      </c>
      <c r="GR37" s="942"/>
      <c r="GS37" s="942"/>
      <c r="GT37" s="942"/>
      <c r="GU37" s="942"/>
      <c r="GV37" s="942"/>
      <c r="GW37" s="942"/>
      <c r="GX37" s="942"/>
      <c r="GY37" s="942"/>
      <c r="GZ37" s="942"/>
      <c r="HA37" s="942"/>
      <c r="HB37" s="942"/>
      <c r="HC37" s="942"/>
      <c r="HD37" s="942"/>
      <c r="HE37" s="942"/>
      <c r="HF37" s="942"/>
      <c r="HG37" s="942"/>
      <c r="HH37" s="942"/>
      <c r="HI37" s="942"/>
      <c r="HJ37" s="942"/>
      <c r="HK37" s="942"/>
      <c r="HL37" s="942"/>
      <c r="HM37" s="942"/>
      <c r="HN37" s="942"/>
      <c r="HO37" s="942"/>
      <c r="HP37" s="942"/>
      <c r="HQ37" s="942"/>
      <c r="HR37" s="942"/>
      <c r="HS37" s="942"/>
      <c r="HT37" s="942"/>
      <c r="HU37" s="942"/>
      <c r="HV37" s="942"/>
      <c r="HW37" s="942"/>
      <c r="HX37" s="942"/>
      <c r="HY37" s="942"/>
      <c r="HZ37" s="942"/>
      <c r="IA37" s="942"/>
      <c r="IB37" s="942"/>
      <c r="IC37" s="942"/>
      <c r="ID37" s="942"/>
      <c r="IE37" s="942"/>
      <c r="IF37" s="942"/>
      <c r="IG37" s="942"/>
      <c r="IH37" s="942"/>
      <c r="II37" s="942"/>
      <c r="IJ37" s="942"/>
      <c r="IK37" s="942"/>
      <c r="IL37" s="942"/>
      <c r="IM37" s="942"/>
      <c r="IN37" s="942"/>
      <c r="IO37" s="942"/>
      <c r="IP37" s="942"/>
      <c r="IQ37" s="942"/>
      <c r="IR37" s="942"/>
      <c r="IS37" s="942"/>
      <c r="IT37" s="942"/>
      <c r="IU37" s="942"/>
      <c r="IV37" s="942"/>
      <c r="IW37" s="942"/>
      <c r="IX37" s="942"/>
      <c r="IY37" s="942"/>
      <c r="IZ37" s="942"/>
      <c r="JA37" s="942"/>
      <c r="JB37" s="942"/>
      <c r="JC37" s="942"/>
      <c r="JD37" s="942"/>
      <c r="JE37" s="410"/>
      <c r="JF37" s="410"/>
      <c r="JG37" s="410"/>
      <c r="JH37" s="410"/>
      <c r="JI37" s="410"/>
      <c r="JJ37" s="410"/>
      <c r="JK37" s="410"/>
      <c r="JL37" s="410"/>
      <c r="JM37" s="410"/>
      <c r="JN37" s="410"/>
      <c r="JO37" s="410"/>
      <c r="JP37" s="410"/>
      <c r="JQ37" s="410"/>
      <c r="JR37" s="410"/>
      <c r="JS37" s="410"/>
      <c r="JT37" s="410"/>
      <c r="JU37" s="410"/>
      <c r="JV37" s="410"/>
      <c r="JW37" s="410"/>
      <c r="JX37" s="410"/>
      <c r="JY37" s="410"/>
      <c r="JZ37" s="410"/>
      <c r="KA37" s="410"/>
      <c r="KB37" s="410"/>
      <c r="KC37" s="410"/>
      <c r="KD37" s="410"/>
      <c r="KE37" s="333"/>
      <c r="KF37" s="333"/>
      <c r="KG37" s="333"/>
      <c r="KH37" s="333"/>
      <c r="KI37" s="333"/>
      <c r="KJ37" s="333"/>
      <c r="KK37" s="333"/>
      <c r="KL37" s="333"/>
      <c r="KM37" s="333"/>
      <c r="KN37" s="333"/>
      <c r="KO37" s="333"/>
      <c r="KP37" s="333"/>
      <c r="KQ37" s="913">
        <f>+DD50+GQ37</f>
        <v>1961</v>
      </c>
      <c r="KR37" s="913"/>
      <c r="KS37" s="913"/>
      <c r="KT37" s="913"/>
      <c r="KU37" s="913"/>
      <c r="KV37" s="913"/>
      <c r="KW37" s="913"/>
      <c r="KX37" s="913"/>
      <c r="KY37" s="913"/>
      <c r="KZ37" s="913"/>
      <c r="LA37" s="913"/>
      <c r="LB37" s="913"/>
      <c r="LC37" s="913"/>
      <c r="LD37" s="913"/>
      <c r="LE37" s="913"/>
      <c r="LF37" s="913"/>
      <c r="LG37" s="913"/>
      <c r="LH37" s="913"/>
      <c r="LI37" s="913"/>
      <c r="LJ37" s="913"/>
      <c r="LK37" s="913"/>
      <c r="LL37" s="913"/>
      <c r="LM37" s="913"/>
      <c r="LN37" s="913"/>
      <c r="LO37" s="913"/>
      <c r="LP37" s="913"/>
      <c r="LQ37" s="913"/>
      <c r="LR37" s="333"/>
      <c r="LS37" s="333"/>
      <c r="LT37" s="333"/>
      <c r="LU37" s="333"/>
      <c r="LV37" s="333"/>
      <c r="LW37" s="333"/>
      <c r="LX37" s="333"/>
      <c r="LY37" s="333"/>
      <c r="LZ37" s="333"/>
      <c r="MA37" s="333"/>
      <c r="MB37" s="333"/>
      <c r="MC37" s="333"/>
      <c r="MD37" s="333"/>
      <c r="ME37" s="333"/>
      <c r="MF37" s="333"/>
      <c r="MG37" s="333"/>
      <c r="MH37" s="333"/>
      <c r="MI37" s="333"/>
      <c r="MJ37" s="333"/>
      <c r="MK37" s="333"/>
      <c r="ML37" s="333"/>
      <c r="MM37" s="333"/>
      <c r="MN37" s="333"/>
      <c r="MO37" s="333"/>
      <c r="MP37" s="333"/>
      <c r="MQ37" s="333"/>
      <c r="MR37" s="333"/>
      <c r="MS37" s="333"/>
      <c r="MT37" s="333"/>
      <c r="MU37" s="333"/>
      <c r="MV37" s="333"/>
      <c r="MW37" s="333"/>
      <c r="MX37" s="333"/>
      <c r="MY37" s="333"/>
      <c r="MZ37" s="333"/>
      <c r="NA37" s="333"/>
      <c r="NB37" s="333"/>
      <c r="NC37" s="333"/>
      <c r="ND37" s="333"/>
      <c r="NE37" s="333"/>
      <c r="NF37" s="333"/>
      <c r="NG37" s="333"/>
      <c r="NH37" s="333"/>
      <c r="NI37" s="333"/>
      <c r="NJ37" s="333"/>
      <c r="NK37" s="333"/>
      <c r="NL37" s="333"/>
      <c r="NM37" s="333"/>
      <c r="NN37" s="333"/>
      <c r="NO37" s="333"/>
      <c r="NP37" s="333"/>
      <c r="NQ37" s="333"/>
      <c r="NR37" s="333"/>
      <c r="NS37" s="333"/>
      <c r="NT37" s="333"/>
      <c r="NU37" s="333"/>
      <c r="NV37" s="333"/>
      <c r="NW37" s="333"/>
      <c r="NX37" s="333"/>
      <c r="NY37" s="333"/>
      <c r="NZ37" s="333"/>
      <c r="OA37" s="333"/>
      <c r="OB37" s="333"/>
      <c r="OC37" s="333"/>
      <c r="OD37" s="333"/>
      <c r="OE37" s="333"/>
      <c r="OF37" s="333"/>
      <c r="OG37" s="333"/>
      <c r="OH37" s="333"/>
      <c r="OI37" s="333"/>
      <c r="OJ37" s="333"/>
      <c r="OK37" s="333"/>
      <c r="OL37" s="333"/>
      <c r="OM37" s="333"/>
      <c r="ON37" s="333"/>
      <c r="OO37" s="333"/>
      <c r="OP37" s="333"/>
      <c r="OQ37" s="333"/>
      <c r="OR37" s="333"/>
      <c r="OS37" s="333"/>
      <c r="OT37" s="333"/>
      <c r="OU37" s="333"/>
      <c r="OV37" s="333"/>
      <c r="OW37" s="333"/>
      <c r="OX37" s="333"/>
      <c r="OY37" s="333"/>
      <c r="OZ37" s="333"/>
      <c r="PA37" s="333"/>
      <c r="PB37" s="333"/>
      <c r="PC37" s="333"/>
      <c r="PD37" s="333"/>
      <c r="PE37" s="333"/>
      <c r="PF37" s="333"/>
      <c r="PG37" s="333"/>
      <c r="PH37" s="333"/>
      <c r="PI37" s="333"/>
      <c r="PJ37" s="333"/>
      <c r="PK37" s="333"/>
      <c r="PL37" s="333"/>
      <c r="PM37" s="333"/>
      <c r="PN37" s="333"/>
      <c r="PO37" s="333"/>
      <c r="PP37" s="333"/>
      <c r="PQ37" s="333"/>
      <c r="PR37" s="333"/>
      <c r="PS37" s="333"/>
      <c r="PT37" s="333"/>
      <c r="PU37" s="333"/>
      <c r="PV37" s="333"/>
      <c r="PW37" s="333"/>
      <c r="PX37" s="333"/>
      <c r="PY37" s="333"/>
      <c r="PZ37" s="333"/>
      <c r="QA37" s="333"/>
      <c r="QB37" s="333"/>
      <c r="QC37" s="333"/>
      <c r="QD37" s="333"/>
      <c r="QE37" s="333"/>
      <c r="QF37" s="333"/>
      <c r="QG37" s="333"/>
      <c r="QH37" s="333"/>
      <c r="QI37" s="333"/>
      <c r="QJ37" s="333"/>
      <c r="QK37" s="333"/>
      <c r="QL37" s="333"/>
      <c r="QM37" s="333"/>
      <c r="QN37" s="333"/>
      <c r="QO37" s="333"/>
      <c r="QP37" s="333"/>
      <c r="QQ37" s="333"/>
      <c r="QR37" s="333"/>
      <c r="QS37" s="333"/>
      <c r="QT37" s="333"/>
      <c r="QU37" s="333"/>
      <c r="QV37" s="333"/>
      <c r="QW37" s="333"/>
      <c r="QX37" s="333"/>
      <c r="QY37" s="333"/>
      <c r="QZ37" s="333"/>
      <c r="RA37" s="333"/>
      <c r="RB37" s="333"/>
      <c r="RC37" s="333"/>
      <c r="RD37" s="333"/>
      <c r="RE37" s="333"/>
      <c r="RF37" s="333"/>
      <c r="RG37" s="333"/>
      <c r="RH37" s="333"/>
      <c r="RI37" s="333"/>
      <c r="RJ37" s="333"/>
      <c r="RK37" s="333"/>
      <c r="RL37" s="333"/>
      <c r="RM37" s="333"/>
      <c r="RN37" s="333"/>
      <c r="RO37" s="333"/>
      <c r="RP37" s="333"/>
      <c r="RQ37" s="333"/>
      <c r="RR37" s="333"/>
      <c r="RS37" s="333"/>
      <c r="RT37" s="333"/>
      <c r="RU37" s="333"/>
      <c r="RV37" s="333"/>
      <c r="RW37" s="333"/>
      <c r="RX37" s="333"/>
      <c r="RY37" s="333"/>
      <c r="RZ37" s="333"/>
      <c r="SA37" s="333"/>
      <c r="SB37" s="333"/>
      <c r="SC37" s="333"/>
      <c r="SD37" s="333"/>
      <c r="SE37" s="333"/>
      <c r="SF37" s="333"/>
      <c r="SG37" s="333"/>
      <c r="SH37" s="333"/>
      <c r="SI37" s="333"/>
      <c r="SJ37" s="333"/>
      <c r="SK37" s="333"/>
      <c r="SL37" s="333"/>
      <c r="SM37" s="333"/>
      <c r="SN37" s="333"/>
      <c r="SO37" s="333"/>
      <c r="SP37" s="333"/>
      <c r="SQ37" s="333"/>
      <c r="SR37" s="333"/>
      <c r="SS37" s="333"/>
      <c r="ST37" s="333"/>
      <c r="SU37" s="333"/>
      <c r="SV37" s="333"/>
      <c r="SW37" s="333"/>
      <c r="SX37" s="333"/>
      <c r="SY37" s="333"/>
      <c r="SZ37" s="333"/>
      <c r="TA37" s="333"/>
      <c r="TB37" s="333"/>
      <c r="TC37" s="333"/>
      <c r="TD37" s="333"/>
      <c r="TE37" s="333"/>
      <c r="TF37" s="333"/>
      <c r="TG37" s="333"/>
      <c r="TH37" s="333"/>
      <c r="TI37" s="333"/>
      <c r="TJ37" s="333"/>
      <c r="TK37" s="333"/>
      <c r="TL37" s="333"/>
      <c r="TM37" s="333"/>
      <c r="TN37" s="333"/>
      <c r="TO37" s="333"/>
      <c r="TP37" s="333"/>
      <c r="TQ37" s="333"/>
      <c r="TR37" s="333"/>
      <c r="TS37" s="333"/>
      <c r="TT37" s="333"/>
      <c r="TU37" s="333"/>
      <c r="TV37" s="333"/>
      <c r="TW37" s="333"/>
      <c r="TX37" s="333"/>
      <c r="TY37" s="333"/>
      <c r="TZ37" s="333"/>
      <c r="UA37" s="333"/>
      <c r="UB37" s="333"/>
      <c r="UC37" s="333"/>
      <c r="UD37" s="333"/>
      <c r="UE37" s="333"/>
      <c r="UF37" s="333"/>
      <c r="UG37" s="333"/>
      <c r="UH37" s="333"/>
      <c r="UI37" s="333"/>
      <c r="UJ37" s="333"/>
      <c r="UK37" s="333"/>
      <c r="UL37" s="333"/>
      <c r="UM37" s="333"/>
      <c r="UN37" s="333"/>
      <c r="UO37" s="333"/>
      <c r="UP37" s="333"/>
      <c r="UQ37" s="333"/>
      <c r="UR37" s="333"/>
      <c r="US37" s="333"/>
      <c r="UT37" s="333"/>
      <c r="UU37" s="333"/>
      <c r="UV37" s="333"/>
      <c r="UW37" s="333"/>
      <c r="UX37" s="333"/>
      <c r="UY37" s="333"/>
      <c r="UZ37" s="333"/>
      <c r="VA37" s="333"/>
      <c r="VB37" s="333"/>
      <c r="VC37" s="333"/>
      <c r="VD37" s="333"/>
      <c r="VE37" s="333"/>
      <c r="VF37" s="333"/>
      <c r="VG37" s="333"/>
      <c r="VH37" s="333"/>
      <c r="VI37" s="333"/>
      <c r="VJ37" s="333"/>
      <c r="VK37" s="333"/>
      <c r="VL37" s="333"/>
      <c r="VM37" s="333"/>
      <c r="VN37" s="333"/>
      <c r="VO37" s="333"/>
      <c r="VP37" s="333"/>
      <c r="VQ37" s="333"/>
      <c r="VR37" s="333"/>
      <c r="VS37" s="333"/>
      <c r="VT37" s="333"/>
      <c r="VU37" s="333"/>
      <c r="VV37" s="333"/>
      <c r="VW37" s="333"/>
      <c r="VX37" s="333"/>
      <c r="VY37" s="333"/>
      <c r="VZ37" s="333"/>
      <c r="WA37" s="333"/>
      <c r="WB37" s="333"/>
      <c r="WC37" s="333"/>
      <c r="WD37" s="333"/>
      <c r="WE37" s="333"/>
      <c r="WF37" s="333"/>
      <c r="WG37" s="333"/>
      <c r="WH37" s="333"/>
      <c r="WI37" s="333"/>
      <c r="WJ37" s="333"/>
      <c r="WK37" s="333"/>
      <c r="WL37" s="333"/>
      <c r="WM37" s="333"/>
      <c r="WN37" s="333"/>
      <c r="WO37" s="333"/>
      <c r="WP37" s="333"/>
      <c r="WQ37" s="333"/>
      <c r="WR37" s="333"/>
      <c r="WS37" s="333"/>
      <c r="WT37" s="333"/>
      <c r="WU37" s="333"/>
      <c r="WV37" s="333"/>
      <c r="WW37" s="333"/>
      <c r="WX37" s="333"/>
      <c r="WY37" s="333"/>
      <c r="WZ37" s="333"/>
      <c r="XA37" s="333"/>
      <c r="XB37" s="333"/>
      <c r="XC37" s="333"/>
      <c r="XD37" s="333"/>
      <c r="XE37" s="333"/>
      <c r="XF37" s="333"/>
      <c r="XG37" s="333"/>
      <c r="XH37" s="333"/>
      <c r="XI37" s="333"/>
      <c r="XJ37" s="333"/>
      <c r="XK37" s="333"/>
      <c r="XL37" s="333"/>
      <c r="XM37" s="333"/>
      <c r="XN37" s="333"/>
      <c r="XO37" s="333"/>
      <c r="XP37" s="333"/>
      <c r="XQ37" s="333"/>
      <c r="XR37" s="333"/>
      <c r="XS37" s="333"/>
      <c r="XT37" s="333"/>
      <c r="XU37" s="333"/>
      <c r="XV37" s="333"/>
      <c r="XW37" s="333"/>
      <c r="XX37" s="333"/>
      <c r="XY37" s="333"/>
      <c r="XZ37" s="333"/>
      <c r="YA37" s="333"/>
      <c r="YB37" s="333"/>
      <c r="YC37" s="333"/>
      <c r="YD37" s="333"/>
      <c r="YE37" s="333"/>
      <c r="YF37" s="333"/>
      <c r="YG37" s="333"/>
      <c r="YH37" s="333"/>
      <c r="YI37" s="333"/>
      <c r="YJ37" s="333"/>
      <c r="YK37" s="333"/>
      <c r="YL37" s="333"/>
      <c r="YM37" s="333"/>
      <c r="YN37" s="333"/>
      <c r="YO37" s="333"/>
      <c r="YP37" s="333"/>
      <c r="YQ37" s="333"/>
      <c r="YR37" s="333"/>
      <c r="YS37" s="333"/>
      <c r="YT37" s="333"/>
      <c r="YU37" s="333"/>
      <c r="YV37" s="333"/>
      <c r="YW37" s="333"/>
      <c r="YX37" s="333"/>
      <c r="YY37" s="333"/>
      <c r="YZ37" s="333"/>
      <c r="ZA37" s="333"/>
      <c r="ZB37" s="333"/>
      <c r="ZC37" s="333"/>
      <c r="ZD37" s="333"/>
      <c r="ZE37" s="333"/>
      <c r="ZF37" s="333"/>
      <c r="ZG37" s="333"/>
      <c r="ZH37" s="333"/>
      <c r="ZI37" s="333"/>
      <c r="ZJ37" s="333"/>
      <c r="ZK37" s="333"/>
      <c r="ZL37" s="333"/>
      <c r="ZM37" s="333"/>
      <c r="ZN37" s="333"/>
      <c r="ZO37" s="333"/>
      <c r="ZP37" s="333"/>
      <c r="ZQ37" s="333"/>
      <c r="ZR37" s="333"/>
      <c r="ZS37" s="333"/>
      <c r="ZT37" s="333"/>
      <c r="ZU37" s="333"/>
      <c r="ZV37" s="333"/>
      <c r="ZW37" s="333"/>
      <c r="ZX37" s="333"/>
      <c r="ZY37" s="333"/>
      <c r="ZZ37" s="333"/>
      <c r="AAA37" s="333"/>
      <c r="AAB37" s="333"/>
      <c r="AAC37" s="333"/>
      <c r="AAD37" s="333"/>
      <c r="AAE37" s="333"/>
      <c r="AAF37" s="333"/>
      <c r="AAG37" s="333"/>
      <c r="AAH37" s="333"/>
      <c r="AAI37" s="333"/>
      <c r="AAJ37" s="333"/>
      <c r="AAK37" s="333"/>
      <c r="AAL37" s="333"/>
      <c r="AAM37" s="333"/>
      <c r="AAN37" s="333"/>
      <c r="AAO37" s="333"/>
      <c r="AAP37" s="333"/>
      <c r="AAQ37" s="333"/>
      <c r="AAR37" s="333"/>
      <c r="AAS37" s="333"/>
      <c r="AAT37" s="333"/>
      <c r="AAU37" s="333"/>
      <c r="AAV37" s="333"/>
      <c r="AAW37" s="333"/>
      <c r="AAX37" s="333"/>
      <c r="AAY37" s="333"/>
      <c r="AAZ37" s="333"/>
      <c r="ABA37" s="333"/>
      <c r="ABB37" s="333"/>
      <c r="ABC37" s="333"/>
      <c r="ABD37" s="333"/>
      <c r="ABE37" s="333"/>
      <c r="ABF37" s="333"/>
      <c r="ABG37" s="333"/>
      <c r="ABH37" s="333"/>
      <c r="ABI37" s="333"/>
      <c r="ABJ37" s="333"/>
      <c r="ABK37" s="333"/>
      <c r="ABL37" s="333"/>
      <c r="ABM37" s="333"/>
      <c r="ABN37" s="333"/>
      <c r="ABO37" s="333"/>
      <c r="ABP37" s="333"/>
      <c r="ABQ37" s="333"/>
      <c r="ABR37" s="333"/>
      <c r="ABS37" s="333"/>
      <c r="ABT37" s="333"/>
      <c r="ABU37" s="333"/>
      <c r="ABV37" s="333"/>
      <c r="ABW37" s="333"/>
      <c r="ABX37" s="333"/>
      <c r="ABY37" s="333"/>
      <c r="ABZ37" s="333"/>
      <c r="ACA37" s="333"/>
      <c r="ACB37" s="333"/>
      <c r="ACC37" s="333"/>
      <c r="ACD37" s="940" t="s">
        <v>352</v>
      </c>
      <c r="ACE37" s="940"/>
      <c r="ACF37" s="940"/>
      <c r="ACG37" s="940"/>
      <c r="ACH37" s="940"/>
      <c r="ACI37" s="940"/>
      <c r="ACJ37" s="940"/>
      <c r="ACK37" s="940"/>
      <c r="ACL37" s="940"/>
      <c r="ACM37" s="940"/>
      <c r="ACN37" s="940"/>
      <c r="ACO37" s="940"/>
      <c r="ACP37" s="940"/>
      <c r="ACQ37" s="940"/>
      <c r="ACR37" s="940"/>
      <c r="ACS37" s="940"/>
      <c r="ACT37" s="940"/>
      <c r="ACU37" s="940"/>
      <c r="ACV37" s="940"/>
      <c r="ACW37" s="940"/>
      <c r="ACX37" s="940"/>
      <c r="ACY37" s="940"/>
      <c r="ACZ37" s="940"/>
      <c r="ADA37" s="940"/>
      <c r="ADB37" s="940"/>
      <c r="ADC37" s="940"/>
      <c r="ADD37" s="940"/>
      <c r="ADE37" s="940"/>
      <c r="ADF37" s="940"/>
      <c r="ADG37" s="940"/>
      <c r="ADH37" s="940"/>
      <c r="ADI37" s="940"/>
      <c r="ADJ37" s="940"/>
      <c r="ADK37" s="940"/>
      <c r="ADL37" s="940"/>
      <c r="ADM37" s="940"/>
      <c r="ADN37" s="940"/>
      <c r="ADO37" s="940"/>
      <c r="ADP37" s="940"/>
      <c r="ADQ37" s="940"/>
      <c r="ADR37" s="940"/>
      <c r="ADS37" s="940"/>
      <c r="ADT37" s="940"/>
      <c r="ADU37" s="940"/>
      <c r="ADV37" s="940"/>
      <c r="ADW37" s="940"/>
      <c r="ADX37" s="940"/>
      <c r="ADY37" s="940"/>
      <c r="ADZ37" s="940"/>
      <c r="AEA37" s="940"/>
      <c r="AEB37" s="940"/>
      <c r="AEC37" s="940"/>
      <c r="AED37" s="940"/>
      <c r="AEE37" s="940"/>
      <c r="AEF37" s="940"/>
      <c r="AEG37" s="940"/>
      <c r="AEH37" s="940"/>
      <c r="AEI37" s="940"/>
      <c r="AEJ37" s="940"/>
      <c r="AEK37" s="940"/>
      <c r="AEL37" s="940"/>
      <c r="AEM37" s="940"/>
      <c r="AEN37" s="940"/>
      <c r="AEO37" s="940"/>
      <c r="AEP37" s="940"/>
      <c r="AEQ37" s="940"/>
      <c r="AER37" s="940"/>
      <c r="AES37" s="940"/>
      <c r="AET37" s="940"/>
      <c r="AEU37" s="940"/>
      <c r="AEV37" s="940"/>
      <c r="AEW37" s="940"/>
      <c r="AEX37" s="940"/>
      <c r="AEY37" s="940"/>
      <c r="AEZ37" s="940"/>
      <c r="AFA37" s="940"/>
      <c r="AFB37" s="940"/>
      <c r="AFC37" s="940"/>
      <c r="AFD37" s="940"/>
      <c r="AFE37" s="940"/>
      <c r="AFF37" s="940"/>
      <c r="AFG37" s="940"/>
      <c r="AFH37" s="940"/>
      <c r="AFI37" s="940"/>
      <c r="AFJ37" s="940"/>
      <c r="AFK37" s="940"/>
      <c r="AFL37" s="940"/>
      <c r="AFM37" s="940"/>
      <c r="AFN37" s="940"/>
      <c r="AFO37" s="940"/>
      <c r="AFP37" s="940"/>
      <c r="AFQ37" s="940"/>
      <c r="AFR37" s="940"/>
      <c r="AFS37" s="940"/>
      <c r="AFT37" s="940"/>
      <c r="AFU37" s="940"/>
      <c r="AFV37" s="940"/>
      <c r="AFW37" s="940"/>
      <c r="AFX37" s="940"/>
      <c r="AFY37" s="940"/>
      <c r="AFZ37" s="940"/>
      <c r="AGA37" s="940"/>
      <c r="AGB37" s="940"/>
      <c r="AGC37" s="940"/>
      <c r="AGD37" s="940"/>
      <c r="AGE37" s="940"/>
      <c r="AGF37" s="940"/>
      <c r="AGG37" s="940"/>
      <c r="AGH37" s="940"/>
      <c r="AGI37" s="940"/>
      <c r="AGJ37" s="940"/>
      <c r="AGK37" s="940"/>
      <c r="AGL37" s="940"/>
      <c r="AGM37" s="940"/>
      <c r="AGN37" s="940"/>
      <c r="AGO37" s="940"/>
      <c r="AGP37" s="940"/>
      <c r="AGQ37" s="940"/>
      <c r="AGR37" s="940"/>
      <c r="AGS37" s="940"/>
      <c r="AGT37" s="940"/>
      <c r="AGU37" s="940"/>
      <c r="AGV37" s="940"/>
      <c r="AGW37" s="940"/>
      <c r="AGX37" s="940"/>
      <c r="AGY37" s="940"/>
      <c r="AGZ37" s="940"/>
      <c r="AHA37" s="940"/>
      <c r="AHB37" s="940"/>
      <c r="AHC37" s="940"/>
      <c r="AHD37" s="940"/>
      <c r="AHE37" s="940"/>
      <c r="AHF37" s="940"/>
      <c r="AHG37" s="940"/>
      <c r="AHH37" s="940"/>
      <c r="AHI37" s="940"/>
      <c r="AHJ37" s="940"/>
      <c r="AHK37" s="940"/>
      <c r="AHL37" s="940"/>
      <c r="AHM37" s="940"/>
      <c r="AHN37" s="940"/>
      <c r="AHO37" s="940"/>
      <c r="AHP37" s="940"/>
      <c r="AHQ37" s="940"/>
      <c r="AHR37" s="940"/>
      <c r="AHS37" s="940"/>
      <c r="AHT37" s="940"/>
      <c r="AHU37" s="940"/>
      <c r="AHV37" s="940"/>
      <c r="AHW37" s="940"/>
      <c r="AHX37" s="940"/>
      <c r="AHY37" s="940"/>
      <c r="AHZ37" s="940"/>
      <c r="AIA37" s="940"/>
      <c r="AIB37" s="940"/>
      <c r="AIC37" s="940"/>
      <c r="AID37" s="940"/>
      <c r="AIE37" s="333"/>
      <c r="AIF37" s="333"/>
      <c r="AIG37" s="333"/>
      <c r="AIH37" s="333"/>
      <c r="AII37" s="333"/>
      <c r="AIJ37" s="333"/>
      <c r="AIK37" s="333"/>
      <c r="AIL37" s="333"/>
      <c r="AIM37" s="333"/>
      <c r="AIN37" s="333"/>
      <c r="AIO37" s="333"/>
      <c r="AIP37" s="333"/>
      <c r="AIQ37" s="333"/>
      <c r="AIR37" s="333"/>
      <c r="AIS37" s="333"/>
      <c r="AIT37" s="333"/>
      <c r="AIU37" s="333"/>
      <c r="AIV37" s="333"/>
      <c r="AIW37" s="333"/>
      <c r="AIX37" s="333"/>
      <c r="AIY37" s="333"/>
      <c r="AIZ37" s="333"/>
      <c r="AJA37" s="333"/>
      <c r="AJB37" s="333"/>
      <c r="AJC37" s="333"/>
      <c r="AJD37" s="333"/>
      <c r="AJE37" s="333"/>
      <c r="AJF37" s="333"/>
      <c r="AJG37" s="333"/>
      <c r="AJH37" s="333"/>
      <c r="AJI37" s="333"/>
      <c r="AJJ37" s="333"/>
      <c r="AJK37" s="333"/>
      <c r="AJL37" s="333"/>
      <c r="AJM37" s="333"/>
      <c r="AJN37" s="333"/>
      <c r="AJO37" s="333"/>
      <c r="AJP37" s="333"/>
      <c r="AJQ37" s="333"/>
      <c r="AJR37" s="333"/>
      <c r="AJS37" s="333"/>
      <c r="AJT37" s="333"/>
      <c r="AJU37" s="333"/>
      <c r="AJV37" s="333"/>
      <c r="AJW37" s="333"/>
      <c r="AJX37" s="333"/>
      <c r="AJY37" s="333"/>
      <c r="AJZ37" s="333"/>
      <c r="AKA37" s="333"/>
      <c r="AKB37" s="333"/>
      <c r="AKC37" s="333"/>
      <c r="AKD37" s="333"/>
      <c r="AKE37" s="333"/>
      <c r="AKF37" s="333"/>
      <c r="AKG37" s="333"/>
      <c r="AKH37" s="333"/>
      <c r="AKI37" s="333"/>
      <c r="AKJ37" s="333"/>
      <c r="AKK37" s="333"/>
      <c r="AKL37" s="333"/>
      <c r="AKM37" s="333"/>
      <c r="AKN37" s="333"/>
      <c r="AKO37" s="333"/>
      <c r="AKP37" s="333"/>
      <c r="AKQ37" s="333"/>
      <c r="AKR37" s="333"/>
      <c r="AKS37" s="333"/>
      <c r="AKT37" s="333"/>
      <c r="AKU37" s="333"/>
      <c r="AKV37" s="333"/>
      <c r="AKW37" s="333"/>
      <c r="AKX37" s="333"/>
      <c r="AKY37" s="333"/>
      <c r="AKZ37" s="333"/>
      <c r="ALA37" s="333"/>
      <c r="ALB37" s="333"/>
      <c r="ALC37" s="333"/>
      <c r="ALD37" s="333"/>
      <c r="ALE37" s="333"/>
      <c r="ALF37" s="333"/>
      <c r="ALG37" s="333"/>
      <c r="ALH37" s="333"/>
      <c r="ALI37" s="333"/>
      <c r="ALJ37" s="333"/>
      <c r="ALK37" s="333"/>
      <c r="ALL37" s="333"/>
      <c r="ALM37" s="333"/>
      <c r="ALN37" s="333"/>
      <c r="ALO37" s="333"/>
      <c r="ALP37" s="333"/>
      <c r="ALQ37" s="333"/>
      <c r="ALR37" s="333"/>
      <c r="ALS37" s="333"/>
      <c r="ALT37" s="333"/>
      <c r="ALU37" s="333"/>
      <c r="ALV37" s="333"/>
      <c r="ALW37" s="333"/>
      <c r="ALX37" s="333"/>
      <c r="ALY37" s="333"/>
      <c r="ALZ37" s="333"/>
      <c r="AMA37" s="333"/>
      <c r="AMB37" s="333"/>
      <c r="AMC37" s="333"/>
      <c r="AMD37" s="333"/>
      <c r="AME37" s="333"/>
      <c r="AMF37" s="333"/>
      <c r="AMG37" s="333"/>
      <c r="AMH37" s="333"/>
      <c r="AMI37" s="333"/>
      <c r="AMJ37" s="333"/>
      <c r="AMK37" s="333"/>
      <c r="AML37" s="333"/>
      <c r="AMM37" s="333"/>
      <c r="AMN37" s="333"/>
      <c r="AMO37" s="333"/>
      <c r="AMP37" s="333"/>
      <c r="AMQ37" s="333"/>
      <c r="AMR37" s="333"/>
      <c r="AMS37" s="333"/>
      <c r="AMT37" s="333"/>
      <c r="AMU37" s="333"/>
      <c r="AMV37" s="333"/>
      <c r="AMW37" s="333"/>
      <c r="AMX37" s="333"/>
      <c r="AMY37" s="333"/>
      <c r="AMZ37" s="333"/>
      <c r="ANA37" s="333"/>
      <c r="ANB37" s="333"/>
      <c r="ANC37" s="333"/>
      <c r="AND37" s="333"/>
      <c r="ANE37" s="333"/>
      <c r="ANF37" s="333"/>
      <c r="ANG37" s="333"/>
      <c r="ANH37" s="333"/>
      <c r="ANI37" s="333"/>
      <c r="ANJ37" s="333"/>
      <c r="ANK37" s="333"/>
      <c r="ANL37" s="333"/>
      <c r="ANM37" s="333"/>
      <c r="ANN37" s="333"/>
      <c r="ANO37" s="333"/>
      <c r="ANP37" s="333"/>
      <c r="ANQ37" s="333"/>
      <c r="ANR37" s="333"/>
      <c r="ANS37" s="333"/>
      <c r="ANT37" s="333"/>
      <c r="ANU37" s="333"/>
      <c r="ANV37" s="333"/>
      <c r="ANW37" s="333"/>
      <c r="ANX37" s="333"/>
      <c r="ANY37" s="333"/>
      <c r="ANZ37" s="333"/>
      <c r="AOA37" s="333"/>
      <c r="AOB37" s="333"/>
      <c r="AOC37" s="333"/>
      <c r="AOD37" s="333"/>
      <c r="AOE37" s="333"/>
      <c r="AOF37" s="333"/>
      <c r="AOG37" s="333"/>
      <c r="AOH37" s="333"/>
      <c r="AOI37" s="333"/>
      <c r="AOJ37" s="333"/>
      <c r="AOK37" s="333"/>
      <c r="AOL37" s="333"/>
      <c r="AOM37" s="333"/>
      <c r="AON37" s="333"/>
      <c r="AOO37" s="333"/>
      <c r="AOP37" s="333"/>
      <c r="AOQ37" s="333"/>
      <c r="AOR37" s="333"/>
      <c r="AOS37" s="333"/>
      <c r="AOT37" s="333"/>
      <c r="AOU37" s="333"/>
      <c r="AOV37" s="333"/>
      <c r="AOW37" s="333"/>
      <c r="AOX37" s="333"/>
      <c r="AOY37" s="333"/>
      <c r="AOZ37" s="333"/>
      <c r="APA37" s="333"/>
      <c r="APB37" s="333"/>
      <c r="APC37" s="333"/>
      <c r="APD37" s="333"/>
      <c r="APE37" s="333"/>
      <c r="APF37" s="333"/>
      <c r="APG37" s="333"/>
      <c r="APH37" s="333"/>
      <c r="API37" s="333"/>
      <c r="APJ37" s="333"/>
      <c r="APK37" s="333"/>
      <c r="APL37" s="333"/>
      <c r="APM37" s="333"/>
      <c r="APN37" s="333"/>
      <c r="APO37" s="333"/>
      <c r="APP37" s="333"/>
      <c r="APQ37" s="333"/>
      <c r="APR37" s="333"/>
      <c r="APS37" s="333"/>
      <c r="APT37" s="333"/>
      <c r="APU37" s="333"/>
      <c r="APV37" s="333"/>
      <c r="APW37" s="333"/>
      <c r="APX37" s="333"/>
      <c r="APY37" s="333"/>
      <c r="APZ37" s="333"/>
      <c r="AQA37" s="333"/>
      <c r="AQB37" s="333"/>
      <c r="AQC37" s="333"/>
      <c r="AQD37" s="333"/>
      <c r="AQE37" s="333"/>
      <c r="AQF37" s="333"/>
      <c r="AQG37" s="333"/>
      <c r="AQH37" s="333"/>
      <c r="AQI37" s="333"/>
      <c r="AQJ37" s="333"/>
      <c r="AQK37" s="333"/>
      <c r="AQL37" s="333"/>
      <c r="AQM37" s="333"/>
      <c r="AQN37" s="333"/>
      <c r="AQO37" s="333"/>
      <c r="AQP37" s="333"/>
      <c r="AQQ37" s="333"/>
      <c r="AQR37" s="333"/>
      <c r="AQS37" s="333"/>
      <c r="AQT37" s="333"/>
      <c r="AQU37" s="333"/>
      <c r="AQV37" s="333"/>
      <c r="AQW37" s="333"/>
      <c r="AQX37" s="333"/>
      <c r="AQY37" s="333"/>
      <c r="AQZ37" s="333"/>
      <c r="ARA37" s="333"/>
      <c r="ARB37" s="333"/>
      <c r="ARC37" s="333"/>
      <c r="ARD37" s="333"/>
      <c r="ARE37" s="333"/>
      <c r="ARF37" s="333"/>
      <c r="ARG37" s="333"/>
      <c r="ARH37" s="333"/>
      <c r="ARI37" s="333"/>
      <c r="ARJ37" s="333"/>
      <c r="ARK37" s="333"/>
      <c r="ARL37" s="333"/>
      <c r="ARM37" s="333"/>
      <c r="ARN37" s="333"/>
      <c r="ARO37" s="333"/>
      <c r="ARP37" s="333"/>
      <c r="ARQ37" s="333"/>
      <c r="ARR37" s="333"/>
      <c r="ARS37" s="333"/>
      <c r="ART37" s="333"/>
      <c r="ARU37" s="333"/>
      <c r="ARV37" s="333"/>
      <c r="ARW37" s="333"/>
      <c r="ARX37" s="333"/>
      <c r="ARY37" s="333"/>
      <c r="ARZ37" s="333"/>
      <c r="ASA37" s="333"/>
      <c r="ASB37" s="333"/>
      <c r="ASC37" s="333"/>
      <c r="ASD37" s="333"/>
      <c r="ASE37" s="333"/>
      <c r="ASF37" s="333"/>
      <c r="ASG37" s="333"/>
      <c r="ASH37" s="333"/>
      <c r="ASI37" s="333"/>
      <c r="ASJ37" s="333"/>
      <c r="ASK37" s="333"/>
      <c r="ASL37" s="333"/>
      <c r="ASM37" s="333"/>
      <c r="ASN37" s="333"/>
      <c r="ASO37" s="333"/>
      <c r="ASP37" s="333"/>
      <c r="ASQ37" s="333"/>
      <c r="ASR37" s="333"/>
      <c r="ASS37" s="333"/>
      <c r="AST37" s="333"/>
      <c r="ASU37" s="333"/>
      <c r="ASV37" s="333"/>
      <c r="ASW37" s="333"/>
      <c r="ASX37" s="333"/>
      <c r="ASY37" s="333"/>
      <c r="ASZ37" s="333"/>
      <c r="ATA37" s="333"/>
      <c r="ATB37" s="333"/>
      <c r="ATC37" s="333"/>
      <c r="ATD37" s="333"/>
      <c r="ATE37" s="333"/>
      <c r="ATF37" s="333"/>
      <c r="ATG37" s="333"/>
      <c r="ATH37" s="333"/>
      <c r="ATI37" s="333"/>
      <c r="ATJ37" s="333"/>
      <c r="ATK37" s="333"/>
      <c r="ATL37" s="333"/>
      <c r="ATM37" s="333"/>
      <c r="ATN37" s="333"/>
      <c r="ATO37" s="333"/>
      <c r="ATP37" s="333"/>
      <c r="ATQ37" s="333"/>
      <c r="ATR37" s="510"/>
      <c r="ATS37" s="333"/>
      <c r="ATT37" s="333"/>
      <c r="ATU37" s="333"/>
      <c r="ATV37" s="333"/>
      <c r="ATW37" s="333"/>
      <c r="ATX37" s="333"/>
      <c r="ATY37" s="333"/>
      <c r="ATZ37" s="333"/>
      <c r="AUA37" s="333"/>
      <c r="AUB37" s="333"/>
      <c r="AUC37" s="333"/>
      <c r="AUD37" s="333"/>
      <c r="AUE37" s="333"/>
      <c r="AUF37" s="333"/>
      <c r="AUG37" s="333"/>
      <c r="AUH37" s="333"/>
      <c r="AUI37" s="333"/>
      <c r="AUJ37" s="333"/>
      <c r="AUK37" s="333"/>
      <c r="AUL37" s="333"/>
      <c r="AUM37" s="333"/>
      <c r="AUN37" s="333"/>
      <c r="AUO37" s="333"/>
      <c r="AUP37" s="333"/>
      <c r="AUQ37" s="333"/>
      <c r="AUR37" s="333"/>
      <c r="AUS37" s="333"/>
      <c r="AUT37" s="333"/>
      <c r="AUU37" s="333"/>
      <c r="AUV37" s="333"/>
      <c r="AUW37" s="333"/>
      <c r="AUX37" s="333"/>
      <c r="AUY37" s="333"/>
      <c r="AUZ37" s="333"/>
      <c r="AVA37" s="333"/>
      <c r="AVB37" s="333"/>
      <c r="AVC37" s="333"/>
      <c r="AVD37" s="333"/>
      <c r="AVE37" s="333"/>
      <c r="AVF37" s="333"/>
      <c r="AVG37" s="333"/>
      <c r="AVH37" s="333"/>
      <c r="AVI37" s="333"/>
      <c r="AVJ37" s="333"/>
      <c r="AVK37" s="333"/>
      <c r="AVL37" s="333"/>
      <c r="AVM37" s="333"/>
      <c r="AVN37" s="333"/>
      <c r="AVO37" s="333"/>
      <c r="AVP37" s="333"/>
      <c r="AVQ37" s="333"/>
      <c r="AVR37" s="333"/>
      <c r="AVS37" s="333"/>
      <c r="AVT37" s="333"/>
      <c r="AVU37" s="333"/>
      <c r="AVV37" s="333"/>
      <c r="AVW37" s="333"/>
      <c r="AVX37" s="333"/>
      <c r="AVY37" s="333"/>
      <c r="AVZ37" s="333"/>
      <c r="AWA37" s="333"/>
      <c r="AWB37" s="333"/>
      <c r="AWC37" s="333"/>
      <c r="AWD37" s="333"/>
      <c r="AWE37" s="333"/>
      <c r="AWF37" s="333"/>
      <c r="AWG37" s="333"/>
      <c r="AWH37" s="333"/>
      <c r="AWI37" s="333"/>
      <c r="AWJ37" s="333"/>
      <c r="AWK37" s="333"/>
      <c r="AWL37" s="333"/>
      <c r="AWM37" s="333"/>
      <c r="AWN37" s="333"/>
      <c r="AWO37" s="333"/>
      <c r="AWP37" s="333"/>
      <c r="AWQ37" s="333"/>
      <c r="AWR37" s="333"/>
      <c r="AWS37" s="333"/>
      <c r="AWT37" s="333"/>
      <c r="AWU37" s="333"/>
      <c r="AWV37" s="333"/>
      <c r="AWW37" s="333"/>
      <c r="AWX37" s="333"/>
      <c r="AWY37" s="333"/>
      <c r="AWZ37" s="333"/>
      <c r="AXA37" s="333"/>
      <c r="AXB37" s="333"/>
      <c r="AXC37" s="333"/>
      <c r="AXD37" s="333"/>
      <c r="AXE37" s="333"/>
      <c r="AXF37" s="333"/>
      <c r="AXG37" s="333"/>
      <c r="AXH37" s="333"/>
      <c r="AXI37" s="333"/>
      <c r="AXJ37" s="333"/>
      <c r="AXK37" s="333"/>
      <c r="AXL37" s="333"/>
      <c r="AXM37" s="333"/>
      <c r="AXN37" s="333"/>
      <c r="AXO37" s="333"/>
      <c r="AXP37" s="333"/>
      <c r="AXQ37" s="336"/>
      <c r="AXR37" s="336"/>
      <c r="AXS37" s="336"/>
      <c r="AXT37" s="336"/>
      <c r="AXU37" s="336"/>
      <c r="AXV37" s="336"/>
      <c r="AXW37" s="336"/>
      <c r="AXX37" s="336"/>
      <c r="AXY37" s="336"/>
      <c r="AXZ37" s="336"/>
      <c r="AYA37" s="336"/>
      <c r="AYB37" s="336"/>
      <c r="AYC37" s="336"/>
      <c r="AYD37" s="336"/>
      <c r="AYE37" s="336"/>
      <c r="AYF37" s="336"/>
      <c r="AYG37" s="336"/>
      <c r="AYH37" s="336"/>
      <c r="AYI37" s="336"/>
      <c r="AYJ37" s="336"/>
      <c r="AYK37" s="336"/>
      <c r="AYL37" s="336"/>
      <c r="AYM37" s="336"/>
      <c r="AYN37" s="336"/>
      <c r="AYO37" s="336"/>
      <c r="AYP37" s="336"/>
      <c r="AYQ37" s="336"/>
      <c r="AYR37" s="336"/>
      <c r="AYS37" s="336"/>
      <c r="AYT37" s="336"/>
      <c r="AYU37" s="336"/>
      <c r="AYV37" s="336"/>
      <c r="AYW37" s="336"/>
      <c r="AYX37" s="336"/>
      <c r="AYY37" s="336"/>
      <c r="AYZ37" s="336"/>
      <c r="AZA37" s="336"/>
      <c r="AZB37" s="336"/>
      <c r="AZC37" s="336"/>
      <c r="AZD37" s="336"/>
      <c r="AZE37" s="336"/>
      <c r="AZF37" s="336"/>
      <c r="AZG37" s="336"/>
      <c r="AZH37" s="336"/>
      <c r="AZI37" s="336"/>
      <c r="AZJ37" s="336"/>
      <c r="AZK37" s="336"/>
      <c r="AZL37" s="336"/>
      <c r="AZM37" s="336"/>
      <c r="AZN37" s="336"/>
      <c r="AZO37" s="336"/>
      <c r="AZP37" s="336"/>
      <c r="AZQ37" s="336"/>
      <c r="AZR37" s="336"/>
      <c r="AZS37" s="336"/>
      <c r="AZT37" s="336"/>
      <c r="AZU37" s="336"/>
      <c r="AZV37" s="336"/>
      <c r="AZW37" s="336"/>
      <c r="AZX37" s="336"/>
      <c r="AZY37" s="336"/>
      <c r="AZZ37" s="336"/>
      <c r="BAA37" s="336"/>
      <c r="BAB37" s="336"/>
      <c r="BAC37" s="336"/>
      <c r="BAD37" s="336"/>
      <c r="BAE37" s="336"/>
      <c r="BAF37" s="336"/>
      <c r="BAG37" s="336"/>
      <c r="BAH37" s="336"/>
      <c r="BAI37" s="336"/>
      <c r="BAJ37" s="336"/>
      <c r="BAK37" s="336"/>
      <c r="BAL37" s="336"/>
      <c r="BAM37" s="336"/>
      <c r="BAN37" s="336"/>
      <c r="BAO37" s="336"/>
      <c r="BAP37" s="336"/>
      <c r="BAQ37" s="336"/>
      <c r="BAR37" s="336"/>
      <c r="BAS37" s="336"/>
      <c r="BAT37" s="336"/>
      <c r="BAU37" s="336"/>
      <c r="BAV37" s="336"/>
      <c r="BAW37" s="336"/>
      <c r="BAX37" s="336"/>
      <c r="BAY37" s="336"/>
      <c r="BAZ37" s="336"/>
      <c r="BBA37" s="336"/>
      <c r="BBB37" s="336"/>
      <c r="BBC37" s="336"/>
      <c r="BBD37" s="336"/>
      <c r="BBE37" s="336"/>
      <c r="BBF37" s="336"/>
      <c r="BBG37" s="336"/>
      <c r="BBH37" s="336"/>
      <c r="BBI37" s="336"/>
      <c r="BBJ37" s="336"/>
      <c r="BBK37" s="336"/>
      <c r="BBL37" s="336"/>
      <c r="BBM37" s="336"/>
      <c r="BBN37" s="336"/>
      <c r="BBO37" s="336"/>
      <c r="BBP37" s="336"/>
      <c r="BBQ37" s="336"/>
      <c r="BBR37" s="336"/>
      <c r="BBS37" s="336"/>
      <c r="BBT37" s="336"/>
      <c r="BBU37" s="336"/>
      <c r="BBV37" s="336"/>
      <c r="BBW37" s="336"/>
      <c r="BBX37" s="336"/>
      <c r="BBY37" s="336"/>
      <c r="BBZ37" s="336"/>
      <c r="BCA37" s="336"/>
      <c r="BCB37" s="336"/>
      <c r="BCC37" s="336"/>
      <c r="BCD37" s="336"/>
      <c r="BCE37" s="336"/>
      <c r="BCF37" s="336"/>
      <c r="BCG37" s="336"/>
      <c r="BCH37" s="336"/>
      <c r="BCI37" s="336"/>
      <c r="BCJ37" s="336"/>
      <c r="BCK37" s="336"/>
      <c r="BCL37" s="336"/>
      <c r="BCM37" s="336"/>
      <c r="BCN37" s="336"/>
      <c r="BCO37" s="336"/>
      <c r="BCP37" s="336"/>
      <c r="BCQ37" s="336"/>
      <c r="BCR37" s="336"/>
      <c r="BCS37" s="336"/>
      <c r="BCT37" s="336"/>
      <c r="BCU37" s="336"/>
      <c r="BCV37" s="336"/>
      <c r="BCW37" s="336"/>
      <c r="BCX37" s="336"/>
      <c r="BCY37" s="336"/>
      <c r="BCZ37" s="336"/>
      <c r="BDA37" s="336"/>
      <c r="BDB37" s="336"/>
      <c r="BDC37" s="336"/>
      <c r="BDD37" s="336"/>
      <c r="BDE37" s="336"/>
      <c r="BDF37" s="336"/>
      <c r="BDG37" s="336"/>
      <c r="BDH37" s="336"/>
      <c r="BDI37" s="336"/>
      <c r="BDJ37" s="336"/>
      <c r="BDK37" s="336"/>
      <c r="BDL37" s="336"/>
      <c r="BDM37" s="336"/>
      <c r="BDN37" s="336"/>
      <c r="BDO37" s="336"/>
      <c r="BDP37" s="336"/>
      <c r="BDQ37" s="336"/>
      <c r="BDR37" s="336"/>
      <c r="BDS37" s="336"/>
      <c r="BDT37" s="336"/>
      <c r="BDU37" s="336"/>
      <c r="BDV37" s="336"/>
      <c r="BDW37" s="336"/>
      <c r="BDX37" s="336"/>
      <c r="BDY37" s="336"/>
      <c r="BDZ37" s="336"/>
      <c r="BEA37" s="336"/>
      <c r="BEB37" s="336"/>
      <c r="BEC37" s="336"/>
      <c r="BED37" s="336"/>
      <c r="BEE37" s="336"/>
      <c r="BEF37" s="336"/>
      <c r="BEG37" s="336"/>
      <c r="BEH37" s="336"/>
      <c r="BEI37" s="336"/>
      <c r="BEJ37" s="336"/>
      <c r="BEK37" s="336"/>
      <c r="BEL37" s="336"/>
      <c r="BEM37" s="336"/>
      <c r="BEN37" s="336"/>
      <c r="BEO37" s="336"/>
      <c r="BEP37" s="336"/>
      <c r="BEQ37" s="336"/>
      <c r="BER37" s="336"/>
      <c r="BES37" s="336"/>
      <c r="BET37" s="336"/>
      <c r="BEU37" s="336"/>
      <c r="BEV37" s="336"/>
      <c r="BEW37" s="336"/>
      <c r="BEX37" s="336"/>
      <c r="BEY37" s="336"/>
      <c r="BEZ37" s="336"/>
      <c r="BFA37" s="336"/>
      <c r="BFB37" s="336"/>
      <c r="BFC37" s="336"/>
      <c r="BFD37" s="336"/>
      <c r="BFE37" s="336"/>
      <c r="BFF37" s="336"/>
      <c r="BFG37" s="336"/>
      <c r="BFH37" s="336"/>
      <c r="BFI37" s="336"/>
      <c r="BFJ37" s="336"/>
      <c r="BFK37" s="336"/>
      <c r="BFL37" s="336"/>
      <c r="BFM37" s="336"/>
      <c r="BFN37" s="336"/>
      <c r="BFO37" s="336"/>
      <c r="BFP37" s="336"/>
      <c r="BFQ37" s="336"/>
      <c r="BFR37" s="336"/>
      <c r="BFS37" s="336"/>
      <c r="BFT37" s="336"/>
      <c r="BFU37" s="336"/>
      <c r="BFV37" s="336"/>
      <c r="BFW37" s="336"/>
      <c r="BFX37" s="336"/>
      <c r="BFY37" s="336"/>
      <c r="BFZ37" s="336"/>
      <c r="BGA37" s="336"/>
      <c r="BGB37" s="336"/>
      <c r="BGC37" s="336"/>
      <c r="BGD37" s="336"/>
      <c r="BGE37" s="336"/>
      <c r="BGF37" s="336"/>
      <c r="BGG37" s="336"/>
      <c r="BGH37" s="336"/>
      <c r="BGI37" s="336"/>
      <c r="BGJ37" s="336"/>
      <c r="BGK37" s="336"/>
      <c r="BGL37" s="336"/>
      <c r="BGM37" s="336"/>
      <c r="BGN37" s="336"/>
      <c r="BGO37" s="336"/>
      <c r="BGP37" s="336"/>
      <c r="BGQ37" s="336"/>
      <c r="BGR37" s="336"/>
      <c r="BGS37" s="336"/>
      <c r="BGT37" s="336"/>
      <c r="BGU37" s="336"/>
      <c r="BGV37" s="336"/>
      <c r="BGW37" s="336"/>
      <c r="BGX37" s="336"/>
      <c r="BGY37" s="336"/>
      <c r="BGZ37" s="336"/>
      <c r="BHA37" s="336"/>
      <c r="BHB37" s="336"/>
      <c r="BHC37" s="336"/>
      <c r="BHD37" s="1"/>
    </row>
    <row r="38" spans="1:1564 16384:16384" ht="13.5" customHeight="1">
      <c r="A38" s="307"/>
      <c r="B38" s="636" t="str">
        <f ca="1">+Q56</f>
        <v>2020</v>
      </c>
      <c r="C38" s="332"/>
      <c r="D38" s="332"/>
      <c r="E38" s="332"/>
      <c r="F38" s="332"/>
      <c r="G38" s="332"/>
      <c r="H38" s="332"/>
      <c r="I38" s="332"/>
      <c r="J38" s="332"/>
      <c r="K38" s="332"/>
      <c r="L38" s="332"/>
      <c r="M38" s="332"/>
      <c r="N38" s="332"/>
      <c r="O38" s="332"/>
      <c r="P38" s="332"/>
      <c r="Q38" s="428"/>
      <c r="R38" s="333"/>
      <c r="S38" s="333"/>
      <c r="T38" s="333"/>
      <c r="U38" s="333"/>
      <c r="V38" s="333"/>
      <c r="W38" s="333"/>
      <c r="X38" s="333"/>
      <c r="Y38" s="333"/>
      <c r="Z38" s="333"/>
      <c r="AA38" s="333"/>
      <c r="AB38" s="333"/>
      <c r="AC38" s="428"/>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333"/>
      <c r="BB38" s="333"/>
      <c r="BC38" s="333"/>
      <c r="BD38" s="510"/>
      <c r="BE38" s="333"/>
      <c r="BF38" s="333"/>
      <c r="BG38" s="333"/>
      <c r="BH38" s="333"/>
      <c r="BI38" s="333"/>
      <c r="BJ38" s="333"/>
      <c r="BK38" s="333"/>
      <c r="BL38" s="333"/>
      <c r="BM38" s="333"/>
      <c r="BN38" s="333"/>
      <c r="BO38" s="333"/>
      <c r="BP38" s="333"/>
      <c r="BQ38" s="333"/>
      <c r="BR38" s="333"/>
      <c r="BS38" s="333"/>
      <c r="BT38" s="333"/>
      <c r="BU38" s="333"/>
      <c r="BV38" s="333"/>
      <c r="BW38" s="333"/>
      <c r="BX38" s="333"/>
      <c r="BY38" s="333"/>
      <c r="BZ38" s="333"/>
      <c r="CA38" s="333"/>
      <c r="CB38" s="333"/>
      <c r="CC38" s="333"/>
      <c r="CD38" s="333"/>
      <c r="CE38" s="333"/>
      <c r="CF38" s="333"/>
      <c r="CG38" s="333"/>
      <c r="CH38" s="333"/>
      <c r="CI38" s="333"/>
      <c r="CJ38" s="333"/>
      <c r="CK38" s="333"/>
      <c r="CL38" s="333"/>
      <c r="CM38" s="333"/>
      <c r="CN38" s="333"/>
      <c r="CO38" s="333"/>
      <c r="CP38" s="333"/>
      <c r="CQ38" s="333"/>
      <c r="CR38" s="333"/>
      <c r="CS38" s="333"/>
      <c r="CT38" s="333"/>
      <c r="CU38" s="333"/>
      <c r="CV38" s="333"/>
      <c r="CW38" s="333"/>
      <c r="CX38" s="333"/>
      <c r="CY38" s="333"/>
      <c r="CZ38" s="333"/>
      <c r="DA38" s="333"/>
      <c r="DB38" s="333"/>
      <c r="DC38" s="333"/>
      <c r="DD38" s="333"/>
      <c r="DE38" s="333"/>
      <c r="DF38" s="333"/>
      <c r="DG38" s="333"/>
      <c r="DH38" s="333"/>
      <c r="DI38" s="333"/>
      <c r="DJ38" s="333"/>
      <c r="DK38" s="333"/>
      <c r="DL38" s="333"/>
      <c r="DM38" s="333"/>
      <c r="DN38" s="333"/>
      <c r="DO38" s="333"/>
      <c r="DP38" s="333"/>
      <c r="DQ38" s="333"/>
      <c r="DR38" s="333"/>
      <c r="DS38" s="333"/>
      <c r="DT38" s="333"/>
      <c r="DU38" s="333"/>
      <c r="DV38" s="333"/>
      <c r="DW38" s="333"/>
      <c r="DX38" s="333"/>
      <c r="DY38" s="333"/>
      <c r="DZ38" s="333"/>
      <c r="EA38" s="333"/>
      <c r="EB38" s="333"/>
      <c r="EC38" s="333"/>
      <c r="ED38" s="333"/>
      <c r="EE38" s="333"/>
      <c r="EF38" s="333"/>
      <c r="EG38" s="333"/>
      <c r="EH38" s="333"/>
      <c r="EI38" s="333"/>
      <c r="EJ38" s="333"/>
      <c r="EK38" s="333"/>
      <c r="EL38" s="333"/>
      <c r="EM38" s="333"/>
      <c r="EN38" s="333"/>
      <c r="EO38" s="333"/>
      <c r="EP38" s="333"/>
      <c r="EQ38" s="333"/>
      <c r="ER38" s="333"/>
      <c r="ES38" s="333"/>
      <c r="ET38" s="333"/>
      <c r="EU38" s="333"/>
      <c r="EV38" s="333"/>
      <c r="EW38" s="333"/>
      <c r="EX38" s="333"/>
      <c r="EY38" s="333"/>
      <c r="EZ38" s="333"/>
      <c r="FA38" s="333"/>
      <c r="FB38" s="333"/>
      <c r="FC38" s="333"/>
      <c r="FD38" s="333"/>
      <c r="FE38" s="333"/>
      <c r="FF38" s="333"/>
      <c r="FG38" s="333"/>
      <c r="FH38" s="333"/>
      <c r="FI38" s="333"/>
      <c r="FJ38" s="333"/>
      <c r="FK38" s="333"/>
      <c r="FL38" s="333"/>
      <c r="FM38" s="333"/>
      <c r="FN38" s="333"/>
      <c r="FO38" s="333"/>
      <c r="FP38" s="333"/>
      <c r="FQ38" s="333"/>
      <c r="FR38" s="333"/>
      <c r="FS38" s="333"/>
      <c r="FT38" s="333"/>
      <c r="FU38" s="333"/>
      <c r="FV38" s="333"/>
      <c r="FW38" s="333"/>
      <c r="FX38" s="333"/>
      <c r="FY38" s="333"/>
      <c r="FZ38" s="333"/>
      <c r="GA38" s="333"/>
      <c r="GB38" s="333"/>
      <c r="GC38" s="333"/>
      <c r="GD38" s="333"/>
      <c r="GE38" s="333"/>
      <c r="GF38" s="333"/>
      <c r="GG38" s="333"/>
      <c r="GH38" s="333"/>
      <c r="GI38" s="333"/>
      <c r="GJ38" s="333"/>
      <c r="GK38" s="333"/>
      <c r="GL38" s="333"/>
      <c r="GM38" s="333"/>
      <c r="GN38" s="333"/>
      <c r="GO38" s="333"/>
      <c r="GP38" s="333"/>
      <c r="GQ38" s="613"/>
      <c r="GR38" s="613"/>
      <c r="GS38" s="613"/>
      <c r="GT38" s="613"/>
      <c r="GU38" s="613"/>
      <c r="GV38" s="613"/>
      <c r="GW38" s="613"/>
      <c r="GX38" s="613"/>
      <c r="GY38" s="613"/>
      <c r="GZ38" s="613"/>
      <c r="HA38" s="613"/>
      <c r="HB38" s="613"/>
      <c r="HC38" s="613"/>
      <c r="HD38" s="613"/>
      <c r="HE38" s="613"/>
      <c r="HF38" s="613"/>
      <c r="HG38" s="613"/>
      <c r="HH38" s="613"/>
      <c r="HI38" s="613"/>
      <c r="HJ38" s="613"/>
      <c r="HK38" s="613"/>
      <c r="HL38" s="613"/>
      <c r="HM38" s="613"/>
      <c r="HN38" s="613"/>
      <c r="HO38" s="613"/>
      <c r="HP38" s="613"/>
      <c r="HQ38" s="613"/>
      <c r="HR38" s="613"/>
      <c r="HS38" s="613"/>
      <c r="HT38" s="613"/>
      <c r="HU38" s="613"/>
      <c r="HV38" s="613"/>
      <c r="HW38" s="613"/>
      <c r="HX38" s="613"/>
      <c r="HY38" s="613"/>
      <c r="HZ38" s="613"/>
      <c r="IA38" s="613"/>
      <c r="IB38" s="613"/>
      <c r="IC38" s="613"/>
      <c r="ID38" s="613"/>
      <c r="IE38" s="613"/>
      <c r="IF38" s="613"/>
      <c r="IG38" s="613"/>
      <c r="IH38" s="613"/>
      <c r="II38" s="613"/>
      <c r="IJ38" s="613"/>
      <c r="IK38" s="613"/>
      <c r="IL38" s="613"/>
      <c r="IM38" s="613"/>
      <c r="IN38" s="613"/>
      <c r="IO38" s="613"/>
      <c r="IP38" s="613"/>
      <c r="IQ38" s="613"/>
      <c r="IR38" s="613"/>
      <c r="IS38" s="613"/>
      <c r="IT38" s="613"/>
      <c r="IU38" s="613"/>
      <c r="IV38" s="613"/>
      <c r="IW38" s="613"/>
      <c r="IX38" s="613"/>
      <c r="IY38" s="613"/>
      <c r="IZ38" s="613"/>
      <c r="JA38" s="613"/>
      <c r="JB38" s="613"/>
      <c r="JC38" s="613"/>
      <c r="JD38" s="613"/>
      <c r="JE38" s="410"/>
      <c r="JF38" s="410"/>
      <c r="JG38" s="410"/>
      <c r="JH38" s="410"/>
      <c r="JI38" s="410"/>
      <c r="JJ38" s="410"/>
      <c r="JK38" s="410"/>
      <c r="JL38" s="410"/>
      <c r="JM38" s="410"/>
      <c r="JN38" s="410"/>
      <c r="JO38" s="410"/>
      <c r="JP38" s="410"/>
      <c r="JQ38" s="410"/>
      <c r="JR38" s="410"/>
      <c r="JS38" s="410"/>
      <c r="JT38" s="410"/>
      <c r="JU38" s="410"/>
      <c r="JV38" s="410"/>
      <c r="JW38" s="410"/>
      <c r="JX38" s="410"/>
      <c r="JY38" s="410"/>
      <c r="JZ38" s="410"/>
      <c r="KA38" s="410"/>
      <c r="KB38" s="410"/>
      <c r="KC38" s="410"/>
      <c r="KD38" s="410"/>
      <c r="KE38" s="333"/>
      <c r="KF38" s="333"/>
      <c r="KG38" s="333"/>
      <c r="KH38" s="333"/>
      <c r="KI38" s="333"/>
      <c r="KJ38" s="333"/>
      <c r="KK38" s="333"/>
      <c r="KL38" s="333"/>
      <c r="KM38" s="333"/>
      <c r="KN38" s="333"/>
      <c r="KO38" s="333"/>
      <c r="KP38" s="333"/>
      <c r="KQ38" s="611"/>
      <c r="KR38" s="611"/>
      <c r="KS38" s="611"/>
      <c r="KT38" s="611"/>
      <c r="KU38" s="611"/>
      <c r="KV38" s="611"/>
      <c r="KW38" s="611"/>
      <c r="KX38" s="611"/>
      <c r="KY38" s="611"/>
      <c r="KZ38" s="611"/>
      <c r="LA38" s="611"/>
      <c r="LB38" s="611"/>
      <c r="LC38" s="611"/>
      <c r="LD38" s="611"/>
      <c r="LE38" s="611"/>
      <c r="LF38" s="611"/>
      <c r="LG38" s="611"/>
      <c r="LH38" s="611"/>
      <c r="LI38" s="611"/>
      <c r="LJ38" s="611"/>
      <c r="LK38" s="611"/>
      <c r="LL38" s="611"/>
      <c r="LM38" s="611"/>
      <c r="LN38" s="611"/>
      <c r="LO38" s="611"/>
      <c r="LP38" s="611"/>
      <c r="LQ38" s="611"/>
      <c r="LR38" s="333"/>
      <c r="LS38" s="333"/>
      <c r="LT38" s="333"/>
      <c r="LU38" s="333"/>
      <c r="LV38" s="333"/>
      <c r="LW38" s="333"/>
      <c r="LX38" s="333"/>
      <c r="LY38" s="333"/>
      <c r="LZ38" s="333"/>
      <c r="MA38" s="333"/>
      <c r="MB38" s="333"/>
      <c r="MC38" s="333"/>
      <c r="MD38" s="333"/>
      <c r="ME38" s="333"/>
      <c r="MF38" s="333"/>
      <c r="MG38" s="333"/>
      <c r="MH38" s="333"/>
      <c r="MI38" s="333"/>
      <c r="MJ38" s="333"/>
      <c r="MK38" s="333"/>
      <c r="ML38" s="333"/>
      <c r="MM38" s="333"/>
      <c r="MN38" s="333"/>
      <c r="MO38" s="333"/>
      <c r="MP38" s="333"/>
      <c r="MQ38" s="333"/>
      <c r="MR38" s="333"/>
      <c r="MS38" s="333"/>
      <c r="MT38" s="333"/>
      <c r="MU38" s="333"/>
      <c r="MV38" s="333"/>
      <c r="MW38" s="333"/>
      <c r="MX38" s="333"/>
      <c r="MY38" s="333"/>
      <c r="MZ38" s="333"/>
      <c r="NA38" s="333"/>
      <c r="NB38" s="333"/>
      <c r="NC38" s="333"/>
      <c r="ND38" s="333"/>
      <c r="NE38" s="333"/>
      <c r="NF38" s="333"/>
      <c r="NG38" s="333"/>
      <c r="NH38" s="333"/>
      <c r="NI38" s="333"/>
      <c r="NJ38" s="333"/>
      <c r="NK38" s="333"/>
      <c r="NL38" s="333"/>
      <c r="NM38" s="333"/>
      <c r="NN38" s="333"/>
      <c r="NO38" s="333"/>
      <c r="NP38" s="333"/>
      <c r="NQ38" s="333"/>
      <c r="NR38" s="333"/>
      <c r="NS38" s="333"/>
      <c r="NT38" s="333"/>
      <c r="NU38" s="333"/>
      <c r="NV38" s="333"/>
      <c r="NW38" s="333"/>
      <c r="NX38" s="333"/>
      <c r="NY38" s="333"/>
      <c r="NZ38" s="333"/>
      <c r="OA38" s="333"/>
      <c r="OB38" s="333"/>
      <c r="OC38" s="333"/>
      <c r="OD38" s="333"/>
      <c r="OE38" s="333"/>
      <c r="OF38" s="333"/>
      <c r="OG38" s="333"/>
      <c r="OH38" s="333"/>
      <c r="OI38" s="333"/>
      <c r="OJ38" s="333"/>
      <c r="OK38" s="333"/>
      <c r="OL38" s="333"/>
      <c r="OM38" s="333"/>
      <c r="ON38" s="333"/>
      <c r="OO38" s="333"/>
      <c r="OP38" s="333"/>
      <c r="OQ38" s="333"/>
      <c r="OR38" s="333"/>
      <c r="OS38" s="333"/>
      <c r="OT38" s="333"/>
      <c r="OU38" s="333"/>
      <c r="OV38" s="333"/>
      <c r="OW38" s="333"/>
      <c r="OX38" s="333"/>
      <c r="OY38" s="333"/>
      <c r="OZ38" s="333"/>
      <c r="PA38" s="333"/>
      <c r="PB38" s="333"/>
      <c r="PC38" s="333"/>
      <c r="PD38" s="333"/>
      <c r="PE38" s="333"/>
      <c r="PF38" s="333"/>
      <c r="PG38" s="333"/>
      <c r="PH38" s="333"/>
      <c r="PI38" s="333"/>
      <c r="PJ38" s="333"/>
      <c r="PK38" s="333"/>
      <c r="PL38" s="333"/>
      <c r="PM38" s="333"/>
      <c r="PN38" s="333"/>
      <c r="PO38" s="333"/>
      <c r="PP38" s="333"/>
      <c r="PQ38" s="333"/>
      <c r="PR38" s="333"/>
      <c r="PS38" s="333"/>
      <c r="PT38" s="333"/>
      <c r="PU38" s="333"/>
      <c r="PV38" s="333"/>
      <c r="PW38" s="333"/>
      <c r="PX38" s="333"/>
      <c r="PY38" s="333"/>
      <c r="PZ38" s="333"/>
      <c r="QA38" s="333"/>
      <c r="QB38" s="333"/>
      <c r="QC38" s="333"/>
      <c r="QD38" s="333"/>
      <c r="QE38" s="333"/>
      <c r="QF38" s="333"/>
      <c r="QG38" s="333"/>
      <c r="QH38" s="333"/>
      <c r="QI38" s="333"/>
      <c r="QJ38" s="333"/>
      <c r="QK38" s="333"/>
      <c r="QL38" s="333"/>
      <c r="QM38" s="333"/>
      <c r="QN38" s="333"/>
      <c r="QO38" s="333"/>
      <c r="QP38" s="333"/>
      <c r="QQ38" s="333"/>
      <c r="QR38" s="333"/>
      <c r="QS38" s="333"/>
      <c r="QT38" s="333"/>
      <c r="QU38" s="333"/>
      <c r="QV38" s="333"/>
      <c r="QW38" s="333"/>
      <c r="QX38" s="333"/>
      <c r="QY38" s="333"/>
      <c r="QZ38" s="333"/>
      <c r="RA38" s="333"/>
      <c r="RB38" s="333"/>
      <c r="RC38" s="333"/>
      <c r="RD38" s="333"/>
      <c r="RE38" s="333"/>
      <c r="RF38" s="333"/>
      <c r="RG38" s="333"/>
      <c r="RH38" s="333"/>
      <c r="RI38" s="333"/>
      <c r="RJ38" s="333"/>
      <c r="RK38" s="333"/>
      <c r="RL38" s="333"/>
      <c r="RM38" s="333"/>
      <c r="RN38" s="333"/>
      <c r="RO38" s="333"/>
      <c r="RP38" s="333"/>
      <c r="RQ38" s="333"/>
      <c r="RR38" s="333"/>
      <c r="RS38" s="333"/>
      <c r="RT38" s="333"/>
      <c r="RU38" s="333"/>
      <c r="RV38" s="333"/>
      <c r="RW38" s="333"/>
      <c r="RX38" s="333"/>
      <c r="RY38" s="333"/>
      <c r="RZ38" s="333"/>
      <c r="SA38" s="333"/>
      <c r="SB38" s="333"/>
      <c r="SC38" s="333"/>
      <c r="SD38" s="333"/>
      <c r="SE38" s="333"/>
      <c r="SF38" s="333"/>
      <c r="SG38" s="333"/>
      <c r="SH38" s="333"/>
      <c r="SI38" s="333"/>
      <c r="SJ38" s="333"/>
      <c r="SK38" s="333"/>
      <c r="SL38" s="333"/>
      <c r="SM38" s="333"/>
      <c r="SN38" s="333"/>
      <c r="SO38" s="333"/>
      <c r="SP38" s="333"/>
      <c r="SQ38" s="333"/>
      <c r="SR38" s="333"/>
      <c r="SS38" s="333"/>
      <c r="ST38" s="333"/>
      <c r="SU38" s="333"/>
      <c r="SV38" s="333"/>
      <c r="SW38" s="333"/>
      <c r="SX38" s="333"/>
      <c r="SY38" s="333"/>
      <c r="SZ38" s="333"/>
      <c r="TA38" s="333"/>
      <c r="TB38" s="333"/>
      <c r="TC38" s="333"/>
      <c r="TD38" s="333"/>
      <c r="TE38" s="333"/>
      <c r="TF38" s="333"/>
      <c r="TG38" s="333"/>
      <c r="TH38" s="333"/>
      <c r="TI38" s="333"/>
      <c r="TJ38" s="333"/>
      <c r="TK38" s="333"/>
      <c r="TL38" s="333"/>
      <c r="TM38" s="333"/>
      <c r="TN38" s="333"/>
      <c r="TO38" s="333"/>
      <c r="TP38" s="333"/>
      <c r="TQ38" s="333"/>
      <c r="TR38" s="333"/>
      <c r="TS38" s="333"/>
      <c r="TT38" s="333"/>
      <c r="TU38" s="333"/>
      <c r="TV38" s="333"/>
      <c r="TW38" s="333"/>
      <c r="TX38" s="333"/>
      <c r="TY38" s="333"/>
      <c r="TZ38" s="333"/>
      <c r="UA38" s="333"/>
      <c r="UB38" s="333"/>
      <c r="UC38" s="333"/>
      <c r="UD38" s="333"/>
      <c r="UE38" s="333"/>
      <c r="UF38" s="333"/>
      <c r="UG38" s="333"/>
      <c r="UH38" s="333"/>
      <c r="UI38" s="333"/>
      <c r="UJ38" s="333"/>
      <c r="UK38" s="333"/>
      <c r="UL38" s="333"/>
      <c r="UM38" s="333"/>
      <c r="UN38" s="333"/>
      <c r="UO38" s="333"/>
      <c r="UP38" s="333"/>
      <c r="UQ38" s="333"/>
      <c r="UR38" s="333"/>
      <c r="US38" s="333"/>
      <c r="UT38" s="333"/>
      <c r="UU38" s="333"/>
      <c r="UV38" s="333"/>
      <c r="UW38" s="333"/>
      <c r="UX38" s="333"/>
      <c r="UY38" s="333"/>
      <c r="UZ38" s="333"/>
      <c r="VA38" s="333"/>
      <c r="VB38" s="333"/>
      <c r="VC38" s="333"/>
      <c r="VD38" s="333"/>
      <c r="VE38" s="333"/>
      <c r="VF38" s="333"/>
      <c r="VG38" s="333"/>
      <c r="VH38" s="333"/>
      <c r="VI38" s="333"/>
      <c r="VJ38" s="333"/>
      <c r="VK38" s="333"/>
      <c r="VL38" s="333"/>
      <c r="VM38" s="333"/>
      <c r="VN38" s="333"/>
      <c r="VO38" s="333"/>
      <c r="VP38" s="333"/>
      <c r="VQ38" s="333"/>
      <c r="VR38" s="333"/>
      <c r="VS38" s="333"/>
      <c r="VT38" s="333"/>
      <c r="VU38" s="333"/>
      <c r="VV38" s="333"/>
      <c r="VW38" s="333"/>
      <c r="VX38" s="333"/>
      <c r="VY38" s="333"/>
      <c r="VZ38" s="333"/>
      <c r="WA38" s="333"/>
      <c r="WB38" s="333"/>
      <c r="WC38" s="333"/>
      <c r="WD38" s="333"/>
      <c r="WE38" s="333"/>
      <c r="WF38" s="333"/>
      <c r="WG38" s="333"/>
      <c r="WH38" s="333"/>
      <c r="WI38" s="333"/>
      <c r="WJ38" s="333"/>
      <c r="WK38" s="333"/>
      <c r="WL38" s="333"/>
      <c r="WM38" s="333"/>
      <c r="WN38" s="333"/>
      <c r="WO38" s="333"/>
      <c r="WP38" s="333"/>
      <c r="WQ38" s="333"/>
      <c r="WR38" s="333"/>
      <c r="WS38" s="333"/>
      <c r="WT38" s="333"/>
      <c r="WU38" s="333"/>
      <c r="WV38" s="333"/>
      <c r="WW38" s="333"/>
      <c r="WX38" s="333"/>
      <c r="WY38" s="333"/>
      <c r="WZ38" s="333"/>
      <c r="XA38" s="333"/>
      <c r="XB38" s="333"/>
      <c r="XC38" s="333"/>
      <c r="XD38" s="333"/>
      <c r="XE38" s="333"/>
      <c r="XF38" s="333"/>
      <c r="XG38" s="333"/>
      <c r="XH38" s="333"/>
      <c r="XI38" s="333"/>
      <c r="XJ38" s="333"/>
      <c r="XK38" s="333"/>
      <c r="XL38" s="333"/>
      <c r="XM38" s="333"/>
      <c r="XN38" s="333"/>
      <c r="XO38" s="333"/>
      <c r="XP38" s="333"/>
      <c r="XQ38" s="333"/>
      <c r="XR38" s="333"/>
      <c r="XS38" s="333"/>
      <c r="XT38" s="333"/>
      <c r="XU38" s="333"/>
      <c r="XV38" s="333"/>
      <c r="XW38" s="333"/>
      <c r="XX38" s="333"/>
      <c r="XY38" s="333"/>
      <c r="XZ38" s="333"/>
      <c r="YA38" s="333"/>
      <c r="YB38" s="333"/>
      <c r="YC38" s="333"/>
      <c r="YD38" s="333"/>
      <c r="YE38" s="333"/>
      <c r="YF38" s="333"/>
      <c r="YG38" s="333"/>
      <c r="YH38" s="333"/>
      <c r="YI38" s="333"/>
      <c r="YJ38" s="333"/>
      <c r="YK38" s="333"/>
      <c r="YL38" s="333"/>
      <c r="YM38" s="333"/>
      <c r="YN38" s="333"/>
      <c r="YO38" s="333"/>
      <c r="YP38" s="333"/>
      <c r="YQ38" s="333"/>
      <c r="YR38" s="333"/>
      <c r="YS38" s="333"/>
      <c r="YT38" s="333"/>
      <c r="YU38" s="333"/>
      <c r="YV38" s="333"/>
      <c r="YW38" s="333"/>
      <c r="YX38" s="333"/>
      <c r="YY38" s="333"/>
      <c r="YZ38" s="333"/>
      <c r="ZA38" s="333"/>
      <c r="ZB38" s="333"/>
      <c r="ZC38" s="333"/>
      <c r="ZD38" s="333"/>
      <c r="ZE38" s="333"/>
      <c r="ZF38" s="333"/>
      <c r="ZG38" s="333"/>
      <c r="ZH38" s="333"/>
      <c r="ZI38" s="333"/>
      <c r="ZJ38" s="333"/>
      <c r="ZK38" s="333"/>
      <c r="ZL38" s="333"/>
      <c r="ZM38" s="333"/>
      <c r="ZN38" s="333"/>
      <c r="ZO38" s="333"/>
      <c r="ZP38" s="333"/>
      <c r="ZQ38" s="333"/>
      <c r="ZR38" s="333"/>
      <c r="ZS38" s="333"/>
      <c r="ZT38" s="333"/>
      <c r="ZU38" s="333"/>
      <c r="ZV38" s="333"/>
      <c r="ZW38" s="333"/>
      <c r="ZX38" s="333"/>
      <c r="ZY38" s="333"/>
      <c r="ZZ38" s="333"/>
      <c r="AAA38" s="333"/>
      <c r="AAB38" s="333"/>
      <c r="AAC38" s="333"/>
      <c r="AAD38" s="333"/>
      <c r="AAE38" s="333"/>
      <c r="AAF38" s="333"/>
      <c r="AAG38" s="333"/>
      <c r="AAH38" s="333"/>
      <c r="AAI38" s="333"/>
      <c r="AAJ38" s="333"/>
      <c r="AAK38" s="333"/>
      <c r="AAL38" s="333"/>
      <c r="AAM38" s="333"/>
      <c r="AAN38" s="333"/>
      <c r="AAO38" s="333"/>
      <c r="AAP38" s="333"/>
      <c r="AAQ38" s="333"/>
      <c r="AAR38" s="333"/>
      <c r="AAS38" s="333"/>
      <c r="AAT38" s="333"/>
      <c r="AAU38" s="333"/>
      <c r="AAV38" s="333"/>
      <c r="AAW38" s="333"/>
      <c r="AAX38" s="333"/>
      <c r="AAY38" s="333"/>
      <c r="AAZ38" s="333"/>
      <c r="ABA38" s="333"/>
      <c r="ABB38" s="333"/>
      <c r="ABC38" s="333"/>
      <c r="ABD38" s="333"/>
      <c r="ABE38" s="333"/>
      <c r="ABF38" s="333"/>
      <c r="ABG38" s="333"/>
      <c r="ABH38" s="333"/>
      <c r="ABI38" s="333"/>
      <c r="ABJ38" s="333"/>
      <c r="ABK38" s="333"/>
      <c r="ABL38" s="333"/>
      <c r="ABM38" s="333"/>
      <c r="ABN38" s="333"/>
      <c r="ABO38" s="333"/>
      <c r="ABP38" s="333"/>
      <c r="ABQ38" s="333"/>
      <c r="ABR38" s="333"/>
      <c r="ABS38" s="333"/>
      <c r="ABT38" s="333"/>
      <c r="ABU38" s="333"/>
      <c r="ABV38" s="333"/>
      <c r="ABW38" s="333"/>
      <c r="ABX38" s="333"/>
      <c r="ABY38" s="333"/>
      <c r="ABZ38" s="333"/>
      <c r="ACA38" s="333"/>
      <c r="ACB38" s="333"/>
      <c r="ACC38" s="333"/>
      <c r="ACD38" s="612"/>
      <c r="ACE38" s="612"/>
      <c r="ACF38" s="612"/>
      <c r="ACG38" s="612"/>
      <c r="ACH38" s="612"/>
      <c r="ACI38" s="612"/>
      <c r="ACJ38" s="612"/>
      <c r="ACK38" s="612"/>
      <c r="ACL38" s="612"/>
      <c r="ACM38" s="612"/>
      <c r="ACN38" s="612"/>
      <c r="ACO38" s="612"/>
      <c r="ACP38" s="612"/>
      <c r="ACQ38" s="612"/>
      <c r="ACR38" s="612"/>
      <c r="ACS38" s="612"/>
      <c r="ACT38" s="612"/>
      <c r="ACU38" s="612"/>
      <c r="ACV38" s="612"/>
      <c r="ACW38" s="612"/>
      <c r="ACX38" s="612"/>
      <c r="ACY38" s="612"/>
      <c r="ACZ38" s="612"/>
      <c r="ADA38" s="612"/>
      <c r="ADB38" s="612"/>
      <c r="ADC38" s="612"/>
      <c r="ADD38" s="612"/>
      <c r="ADE38" s="612"/>
      <c r="ADF38" s="612"/>
      <c r="ADG38" s="612"/>
      <c r="ADH38" s="612"/>
      <c r="ADI38" s="612"/>
      <c r="ADJ38" s="612"/>
      <c r="ADK38" s="612"/>
      <c r="ADL38" s="612"/>
      <c r="ADM38" s="612"/>
      <c r="ADN38" s="612"/>
      <c r="ADO38" s="612"/>
      <c r="ADP38" s="612"/>
      <c r="ADQ38" s="612"/>
      <c r="ADR38" s="612"/>
      <c r="ADS38" s="612"/>
      <c r="ADT38" s="612"/>
      <c r="ADU38" s="612"/>
      <c r="ADV38" s="612"/>
      <c r="ADW38" s="612"/>
      <c r="ADX38" s="612"/>
      <c r="ADY38" s="612"/>
      <c r="ADZ38" s="612"/>
      <c r="AEA38" s="612"/>
      <c r="AEB38" s="612"/>
      <c r="AEC38" s="612"/>
      <c r="AED38" s="612"/>
      <c r="AEE38" s="612"/>
      <c r="AEF38" s="612"/>
      <c r="AEG38" s="612"/>
      <c r="AEH38" s="612"/>
      <c r="AEI38" s="612"/>
      <c r="AEJ38" s="612"/>
      <c r="AEK38" s="612"/>
      <c r="AEL38" s="612"/>
      <c r="AEM38" s="612"/>
      <c r="AEN38" s="612"/>
      <c r="AEO38" s="612"/>
      <c r="AEP38" s="612"/>
      <c r="AEQ38" s="612"/>
      <c r="AER38" s="612"/>
      <c r="AES38" s="612"/>
      <c r="AET38" s="612"/>
      <c r="AEU38" s="612"/>
      <c r="AEV38" s="612"/>
      <c r="AEW38" s="612"/>
      <c r="AEX38" s="612"/>
      <c r="AEY38" s="612"/>
      <c r="AEZ38" s="612"/>
      <c r="AFA38" s="612"/>
      <c r="AFB38" s="612"/>
      <c r="AFC38" s="612"/>
      <c r="AFD38" s="612"/>
      <c r="AFE38" s="612"/>
      <c r="AFF38" s="612"/>
      <c r="AFG38" s="612"/>
      <c r="AFH38" s="612"/>
      <c r="AFI38" s="612"/>
      <c r="AFJ38" s="612"/>
      <c r="AFK38" s="612"/>
      <c r="AFL38" s="612"/>
      <c r="AFM38" s="612"/>
      <c r="AFN38" s="612"/>
      <c r="AFO38" s="612"/>
      <c r="AFP38" s="612"/>
      <c r="AFQ38" s="612"/>
      <c r="AFR38" s="612"/>
      <c r="AFS38" s="612"/>
      <c r="AFT38" s="612"/>
      <c r="AFU38" s="612"/>
      <c r="AFV38" s="612"/>
      <c r="AFW38" s="612"/>
      <c r="AFX38" s="612"/>
      <c r="AFY38" s="612"/>
      <c r="AFZ38" s="612"/>
      <c r="AGA38" s="612"/>
      <c r="AGB38" s="612"/>
      <c r="AGC38" s="612"/>
      <c r="AGD38" s="612"/>
      <c r="AGE38" s="612"/>
      <c r="AGF38" s="612"/>
      <c r="AGG38" s="612"/>
      <c r="AGH38" s="612"/>
      <c r="AGI38" s="612"/>
      <c r="AGJ38" s="612"/>
      <c r="AGK38" s="612"/>
      <c r="AGL38" s="612"/>
      <c r="AGM38" s="612"/>
      <c r="AGN38" s="612"/>
      <c r="AGO38" s="612"/>
      <c r="AGP38" s="612"/>
      <c r="AGQ38" s="612"/>
      <c r="AGR38" s="612"/>
      <c r="AGS38" s="612"/>
      <c r="AGT38" s="612"/>
      <c r="AGU38" s="612"/>
      <c r="AGV38" s="612"/>
      <c r="AGW38" s="612"/>
      <c r="AGX38" s="612"/>
      <c r="AGY38" s="612"/>
      <c r="AGZ38" s="612"/>
      <c r="AHA38" s="612"/>
      <c r="AHB38" s="612"/>
      <c r="AHC38" s="612"/>
      <c r="AHD38" s="612"/>
      <c r="AHE38" s="612"/>
      <c r="AHF38" s="612"/>
      <c r="AHG38" s="612"/>
      <c r="AHH38" s="612"/>
      <c r="AHI38" s="612"/>
      <c r="AHJ38" s="612"/>
      <c r="AHK38" s="612"/>
      <c r="AHL38" s="612"/>
      <c r="AHM38" s="612"/>
      <c r="AHN38" s="612"/>
      <c r="AHO38" s="612"/>
      <c r="AHP38" s="612"/>
      <c r="AHQ38" s="612"/>
      <c r="AHR38" s="612"/>
      <c r="AHS38" s="612"/>
      <c r="AHT38" s="612"/>
      <c r="AHU38" s="612"/>
      <c r="AHV38" s="612"/>
      <c r="AHW38" s="612"/>
      <c r="AHX38" s="612"/>
      <c r="AHY38" s="612"/>
      <c r="AHZ38" s="612"/>
      <c r="AIA38" s="612"/>
      <c r="AIB38" s="612"/>
      <c r="AIC38" s="612"/>
      <c r="AID38" s="612"/>
      <c r="AIE38" s="333"/>
      <c r="AIF38" s="333"/>
      <c r="AIG38" s="333"/>
      <c r="AIH38" s="333"/>
      <c r="AII38" s="333"/>
      <c r="AIJ38" s="333"/>
      <c r="AIK38" s="333"/>
      <c r="AIL38" s="333"/>
      <c r="AIM38" s="333"/>
      <c r="AIN38" s="333"/>
      <c r="AIO38" s="333"/>
      <c r="AIP38" s="333"/>
      <c r="AIQ38" s="333"/>
      <c r="AIR38" s="333"/>
      <c r="AIS38" s="333"/>
      <c r="AIT38" s="333"/>
      <c r="AIU38" s="333"/>
      <c r="AIV38" s="333"/>
      <c r="AIW38" s="333"/>
      <c r="AIX38" s="333"/>
      <c r="AIY38" s="333"/>
      <c r="AIZ38" s="333"/>
      <c r="AJA38" s="333"/>
      <c r="AJB38" s="333"/>
      <c r="AJC38" s="333"/>
      <c r="AJD38" s="333"/>
      <c r="AJE38" s="333"/>
      <c r="AJF38" s="333"/>
      <c r="AJG38" s="333"/>
      <c r="AJH38" s="333"/>
      <c r="AJI38" s="333"/>
      <c r="AJJ38" s="333"/>
      <c r="AJK38" s="333"/>
      <c r="AJL38" s="333"/>
      <c r="AJM38" s="333"/>
      <c r="AJN38" s="333"/>
      <c r="AJO38" s="333"/>
      <c r="AJP38" s="333"/>
      <c r="AJQ38" s="333"/>
      <c r="AJR38" s="333"/>
      <c r="AJS38" s="333"/>
      <c r="AJT38" s="333"/>
      <c r="AJU38" s="333"/>
      <c r="AJV38" s="333"/>
      <c r="AJW38" s="333"/>
      <c r="AJX38" s="333"/>
      <c r="AJY38" s="333"/>
      <c r="AJZ38" s="333"/>
      <c r="AKA38" s="333"/>
      <c r="AKB38" s="333"/>
      <c r="AKC38" s="333"/>
      <c r="AKD38" s="333"/>
      <c r="AKE38" s="333"/>
      <c r="AKF38" s="333"/>
      <c r="AKG38" s="333"/>
      <c r="AKH38" s="333"/>
      <c r="AKI38" s="333"/>
      <c r="AKJ38" s="333"/>
      <c r="AKK38" s="333"/>
      <c r="AKL38" s="333"/>
      <c r="AKM38" s="333"/>
      <c r="AKN38" s="333"/>
      <c r="AKO38" s="333"/>
      <c r="AKP38" s="333"/>
      <c r="AKQ38" s="333"/>
      <c r="AKR38" s="333"/>
      <c r="AKS38" s="333"/>
      <c r="AKT38" s="333"/>
      <c r="AKU38" s="333"/>
      <c r="AKV38" s="333"/>
      <c r="AKW38" s="333"/>
      <c r="AKX38" s="333"/>
      <c r="AKY38" s="333"/>
      <c r="AKZ38" s="333"/>
      <c r="ALA38" s="333"/>
      <c r="ALB38" s="333"/>
      <c r="ALC38" s="333"/>
      <c r="ALD38" s="333"/>
      <c r="ALE38" s="333"/>
      <c r="ALF38" s="333"/>
      <c r="ALG38" s="333"/>
      <c r="ALH38" s="333"/>
      <c r="ALI38" s="333"/>
      <c r="ALJ38" s="333"/>
      <c r="ALK38" s="333"/>
      <c r="ALL38" s="333"/>
      <c r="ALM38" s="333"/>
      <c r="ALN38" s="333"/>
      <c r="ALO38" s="333"/>
      <c r="ALP38" s="333"/>
      <c r="ALQ38" s="333"/>
      <c r="ALR38" s="333"/>
      <c r="ALS38" s="333"/>
      <c r="ALT38" s="333"/>
      <c r="ALU38" s="333"/>
      <c r="ALV38" s="333"/>
      <c r="ALW38" s="333"/>
      <c r="ALX38" s="333"/>
      <c r="ALY38" s="333"/>
      <c r="ALZ38" s="333"/>
      <c r="AMA38" s="333"/>
      <c r="AMB38" s="333"/>
      <c r="AMC38" s="333"/>
      <c r="AMD38" s="333"/>
      <c r="AME38" s="333"/>
      <c r="AMF38" s="333"/>
      <c r="AMG38" s="333"/>
      <c r="AMH38" s="333"/>
      <c r="AMI38" s="333"/>
      <c r="AMJ38" s="333"/>
      <c r="AMK38" s="333"/>
      <c r="AML38" s="333"/>
      <c r="AMM38" s="333"/>
      <c r="AMN38" s="333"/>
      <c r="AMO38" s="333"/>
      <c r="AMP38" s="333"/>
      <c r="AMQ38" s="333"/>
      <c r="AMR38" s="333"/>
      <c r="AMS38" s="333"/>
      <c r="AMT38" s="333"/>
      <c r="AMU38" s="333"/>
      <c r="AMV38" s="333"/>
      <c r="AMW38" s="333"/>
      <c r="AMX38" s="333"/>
      <c r="AMY38" s="333"/>
      <c r="AMZ38" s="333"/>
      <c r="ANA38" s="333"/>
      <c r="ANB38" s="333"/>
      <c r="ANC38" s="333"/>
      <c r="AND38" s="333"/>
      <c r="ANE38" s="333"/>
      <c r="ANF38" s="333"/>
      <c r="ANG38" s="333"/>
      <c r="ANH38" s="333"/>
      <c r="ANI38" s="333"/>
      <c r="ANJ38" s="333"/>
      <c r="ANK38" s="333"/>
      <c r="ANL38" s="333"/>
      <c r="ANM38" s="333"/>
      <c r="ANN38" s="333"/>
      <c r="ANO38" s="333"/>
      <c r="ANP38" s="333"/>
      <c r="ANQ38" s="333"/>
      <c r="ANR38" s="333"/>
      <c r="ANS38" s="333"/>
      <c r="ANT38" s="333"/>
      <c r="ANU38" s="333"/>
      <c r="ANV38" s="333"/>
      <c r="ANW38" s="333"/>
      <c r="ANX38" s="333"/>
      <c r="ANY38" s="333"/>
      <c r="ANZ38" s="333"/>
      <c r="AOA38" s="333"/>
      <c r="AOB38" s="333"/>
      <c r="AOC38" s="333"/>
      <c r="AOD38" s="333"/>
      <c r="AOE38" s="333"/>
      <c r="AOF38" s="333"/>
      <c r="AOG38" s="333"/>
      <c r="AOH38" s="333"/>
      <c r="AOI38" s="333"/>
      <c r="AOJ38" s="333"/>
      <c r="AOK38" s="333"/>
      <c r="AOL38" s="333"/>
      <c r="AOM38" s="333"/>
      <c r="AON38" s="333"/>
      <c r="AOO38" s="333"/>
      <c r="AOP38" s="333"/>
      <c r="AOQ38" s="333"/>
      <c r="AOR38" s="333"/>
      <c r="AOS38" s="333"/>
      <c r="AOT38" s="333"/>
      <c r="AOU38" s="333"/>
      <c r="AOV38" s="333"/>
      <c r="AOW38" s="333"/>
      <c r="AOX38" s="333"/>
      <c r="AOY38" s="333"/>
      <c r="AOZ38" s="333"/>
      <c r="APA38" s="333"/>
      <c r="APB38" s="333"/>
      <c r="APC38" s="333"/>
      <c r="APD38" s="333"/>
      <c r="APE38" s="333"/>
      <c r="APF38" s="333"/>
      <c r="APG38" s="333"/>
      <c r="APH38" s="333"/>
      <c r="API38" s="333"/>
      <c r="APJ38" s="333"/>
      <c r="APK38" s="333"/>
      <c r="APL38" s="333"/>
      <c r="APM38" s="333"/>
      <c r="APN38" s="333"/>
      <c r="APO38" s="333"/>
      <c r="APP38" s="333"/>
      <c r="APQ38" s="333"/>
      <c r="APR38" s="333"/>
      <c r="APS38" s="333"/>
      <c r="APT38" s="333"/>
      <c r="APU38" s="333"/>
      <c r="APV38" s="333"/>
      <c r="APW38" s="333"/>
      <c r="APX38" s="333"/>
      <c r="APY38" s="333"/>
      <c r="APZ38" s="333"/>
      <c r="AQA38" s="333"/>
      <c r="AQB38" s="333"/>
      <c r="AQC38" s="333"/>
      <c r="AQD38" s="333"/>
      <c r="AQE38" s="333"/>
      <c r="AQF38" s="333"/>
      <c r="AQG38" s="333"/>
      <c r="AQH38" s="333"/>
      <c r="AQI38" s="333"/>
      <c r="AQJ38" s="333"/>
      <c r="AQK38" s="333"/>
      <c r="AQL38" s="333"/>
      <c r="AQM38" s="333"/>
      <c r="AQN38" s="333"/>
      <c r="AQO38" s="333"/>
      <c r="AQP38" s="333"/>
      <c r="AQQ38" s="333"/>
      <c r="AQR38" s="333"/>
      <c r="AQS38" s="333"/>
      <c r="AQT38" s="333"/>
      <c r="AQU38" s="333"/>
      <c r="AQV38" s="333"/>
      <c r="AQW38" s="333"/>
      <c r="AQX38" s="333"/>
      <c r="AQY38" s="333"/>
      <c r="AQZ38" s="333"/>
      <c r="ARA38" s="333"/>
      <c r="ARB38" s="333"/>
      <c r="ARC38" s="333"/>
      <c r="ARD38" s="333"/>
      <c r="ARE38" s="333"/>
      <c r="ARF38" s="333"/>
      <c r="ARG38" s="333"/>
      <c r="ARH38" s="333"/>
      <c r="ARI38" s="333"/>
      <c r="ARJ38" s="333"/>
      <c r="ARK38" s="333"/>
      <c r="ARL38" s="333"/>
      <c r="ARM38" s="333"/>
      <c r="ARN38" s="333"/>
      <c r="ARO38" s="333"/>
      <c r="ARP38" s="333"/>
      <c r="ARQ38" s="333"/>
      <c r="ARR38" s="333"/>
      <c r="ARS38" s="333"/>
      <c r="ART38" s="333"/>
      <c r="ARU38" s="333"/>
      <c r="ARV38" s="333"/>
      <c r="ARW38" s="333"/>
      <c r="ARX38" s="333"/>
      <c r="ARY38" s="333"/>
      <c r="ARZ38" s="333"/>
      <c r="ASA38" s="333"/>
      <c r="ASB38" s="333"/>
      <c r="ASC38" s="333"/>
      <c r="ASD38" s="333"/>
      <c r="ASE38" s="333"/>
      <c r="ASF38" s="333"/>
      <c r="ASG38" s="333"/>
      <c r="ASH38" s="333"/>
      <c r="ASI38" s="333"/>
      <c r="ASJ38" s="333"/>
      <c r="ASK38" s="333"/>
      <c r="ASL38" s="333"/>
      <c r="ASM38" s="333"/>
      <c r="ASN38" s="333"/>
      <c r="ASO38" s="333"/>
      <c r="ASP38" s="333"/>
      <c r="ASQ38" s="333"/>
      <c r="ASR38" s="333"/>
      <c r="ASS38" s="333"/>
      <c r="AST38" s="333"/>
      <c r="ASU38" s="333"/>
      <c r="ASV38" s="333"/>
      <c r="ASW38" s="333"/>
      <c r="ASX38" s="333"/>
      <c r="ASY38" s="333"/>
      <c r="ASZ38" s="333"/>
      <c r="ATA38" s="333"/>
      <c r="ATB38" s="333"/>
      <c r="ATC38" s="333"/>
      <c r="ATD38" s="333"/>
      <c r="ATE38" s="333"/>
      <c r="ATF38" s="333"/>
      <c r="ATG38" s="333"/>
      <c r="ATH38" s="333"/>
      <c r="ATI38" s="333"/>
      <c r="ATJ38" s="333"/>
      <c r="ATK38" s="333"/>
      <c r="ATL38" s="333"/>
      <c r="ATM38" s="333"/>
      <c r="ATN38" s="333"/>
      <c r="ATO38" s="333"/>
      <c r="ATP38" s="333"/>
      <c r="ATQ38" s="333"/>
      <c r="ATR38" s="510"/>
      <c r="ATS38" s="333"/>
      <c r="ATT38" s="333"/>
      <c r="ATU38" s="333"/>
      <c r="ATV38" s="333"/>
      <c r="ATW38" s="333"/>
      <c r="ATX38" s="333"/>
      <c r="ATY38" s="333"/>
      <c r="ATZ38" s="333"/>
      <c r="AUA38" s="333"/>
      <c r="AUB38" s="333"/>
      <c r="AUC38" s="333"/>
      <c r="AUD38" s="333"/>
      <c r="AUE38" s="333"/>
      <c r="AUF38" s="333"/>
      <c r="AUG38" s="333"/>
      <c r="AUH38" s="333"/>
      <c r="AUI38" s="333"/>
      <c r="AUJ38" s="333"/>
      <c r="AUK38" s="333"/>
      <c r="AUL38" s="333"/>
      <c r="AUM38" s="333"/>
      <c r="AUN38" s="333"/>
      <c r="AUO38" s="333"/>
      <c r="AUP38" s="333"/>
      <c r="AUQ38" s="333"/>
      <c r="AUR38" s="333"/>
      <c r="AUS38" s="333"/>
      <c r="AUT38" s="333"/>
      <c r="AUU38" s="333"/>
      <c r="AUV38" s="333"/>
      <c r="AUW38" s="333"/>
      <c r="AUX38" s="333"/>
      <c r="AUY38" s="333"/>
      <c r="AUZ38" s="333"/>
      <c r="AVA38" s="333"/>
      <c r="AVB38" s="333"/>
      <c r="AVC38" s="333"/>
      <c r="AVD38" s="333"/>
      <c r="AVE38" s="333"/>
      <c r="AVF38" s="333"/>
      <c r="AVG38" s="333"/>
      <c r="AVH38" s="333"/>
      <c r="AVI38" s="333"/>
      <c r="AVJ38" s="333"/>
      <c r="AVK38" s="333"/>
      <c r="AVL38" s="333"/>
      <c r="AVM38" s="333"/>
      <c r="AVN38" s="333"/>
      <c r="AVO38" s="333"/>
      <c r="AVP38" s="333"/>
      <c r="AVQ38" s="333"/>
      <c r="AVR38" s="333"/>
      <c r="AVS38" s="333"/>
      <c r="AVT38" s="333"/>
      <c r="AVU38" s="333"/>
      <c r="AVV38" s="333"/>
      <c r="AVW38" s="333"/>
      <c r="AVX38" s="333"/>
      <c r="AVY38" s="333"/>
      <c r="AVZ38" s="333"/>
      <c r="AWA38" s="333"/>
      <c r="AWB38" s="333"/>
      <c r="AWC38" s="333"/>
      <c r="AWD38" s="333"/>
      <c r="AWE38" s="333"/>
      <c r="AWF38" s="333"/>
      <c r="AWG38" s="333"/>
      <c r="AWH38" s="333"/>
      <c r="AWI38" s="333"/>
      <c r="AWJ38" s="333"/>
      <c r="AWK38" s="333"/>
      <c r="AWL38" s="333"/>
      <c r="AWM38" s="333"/>
      <c r="AWN38" s="333"/>
      <c r="AWO38" s="333"/>
      <c r="AWP38" s="333"/>
      <c r="AWQ38" s="333"/>
      <c r="AWR38" s="333"/>
      <c r="AWS38" s="333"/>
      <c r="AWT38" s="333"/>
      <c r="AWU38" s="333"/>
      <c r="AWV38" s="333"/>
      <c r="AWW38" s="333"/>
      <c r="AWX38" s="333"/>
      <c r="AWY38" s="333"/>
      <c r="AWZ38" s="333"/>
      <c r="AXA38" s="333"/>
      <c r="AXB38" s="333"/>
      <c r="AXC38" s="333"/>
      <c r="AXD38" s="333"/>
      <c r="AXE38" s="333"/>
      <c r="AXF38" s="333"/>
      <c r="AXG38" s="333"/>
      <c r="AXH38" s="333"/>
      <c r="AXI38" s="333"/>
      <c r="AXJ38" s="333"/>
      <c r="AXK38" s="333"/>
      <c r="AXL38" s="333"/>
      <c r="AXM38" s="333"/>
      <c r="AXN38" s="333"/>
      <c r="AXO38" s="333"/>
      <c r="AXP38" s="333"/>
      <c r="AXQ38" s="336"/>
      <c r="AXR38" s="336"/>
      <c r="AXS38" s="336"/>
      <c r="AXT38" s="336"/>
      <c r="AXU38" s="336"/>
      <c r="AXV38" s="336"/>
      <c r="AXW38" s="336"/>
      <c r="AXX38" s="336"/>
      <c r="AXY38" s="336"/>
      <c r="AXZ38" s="336"/>
      <c r="AYA38" s="336"/>
      <c r="AYB38" s="336"/>
      <c r="AYC38" s="336"/>
      <c r="AYD38" s="336"/>
      <c r="AYE38" s="336"/>
      <c r="AYF38" s="336"/>
      <c r="AYG38" s="336"/>
      <c r="AYH38" s="336"/>
      <c r="AYI38" s="336"/>
      <c r="AYJ38" s="336"/>
      <c r="AYK38" s="336"/>
      <c r="AYL38" s="336"/>
      <c r="AYM38" s="336"/>
      <c r="AYN38" s="336"/>
      <c r="AYO38" s="336"/>
      <c r="AYP38" s="336"/>
      <c r="AYQ38" s="336"/>
      <c r="AYR38" s="336"/>
      <c r="AYS38" s="336"/>
      <c r="AYT38" s="336"/>
      <c r="AYU38" s="336"/>
      <c r="AYV38" s="336"/>
      <c r="AYW38" s="336"/>
      <c r="AYX38" s="336"/>
      <c r="AYY38" s="336"/>
      <c r="AYZ38" s="336"/>
      <c r="AZA38" s="336"/>
      <c r="AZB38" s="336"/>
      <c r="AZC38" s="336"/>
      <c r="AZD38" s="336"/>
      <c r="AZE38" s="336"/>
      <c r="AZF38" s="336"/>
      <c r="AZG38" s="336"/>
      <c r="AZH38" s="336"/>
      <c r="AZI38" s="336"/>
      <c r="AZJ38" s="336"/>
      <c r="AZK38" s="336"/>
      <c r="AZL38" s="336"/>
      <c r="AZM38" s="336"/>
      <c r="AZN38" s="336"/>
      <c r="AZO38" s="336"/>
      <c r="AZP38" s="336"/>
      <c r="AZQ38" s="336"/>
      <c r="AZR38" s="336"/>
      <c r="AZS38" s="336"/>
      <c r="AZT38" s="336"/>
      <c r="AZU38" s="336"/>
      <c r="AZV38" s="336"/>
      <c r="AZW38" s="336"/>
      <c r="AZX38" s="336"/>
      <c r="AZY38" s="336"/>
      <c r="AZZ38" s="336"/>
      <c r="BAA38" s="336"/>
      <c r="BAB38" s="336"/>
      <c r="BAC38" s="336"/>
      <c r="BAD38" s="336"/>
      <c r="BAE38" s="336"/>
      <c r="BAF38" s="336"/>
      <c r="BAG38" s="336"/>
      <c r="BAH38" s="336"/>
      <c r="BAI38" s="336"/>
      <c r="BAJ38" s="336"/>
      <c r="BAK38" s="336"/>
      <c r="BAL38" s="336"/>
      <c r="BAM38" s="336"/>
      <c r="BAN38" s="336"/>
      <c r="BAO38" s="336"/>
      <c r="BAP38" s="336"/>
      <c r="BAQ38" s="336"/>
      <c r="BAR38" s="336"/>
      <c r="BAS38" s="336"/>
      <c r="BAT38" s="336"/>
      <c r="BAU38" s="336"/>
      <c r="BAV38" s="336"/>
      <c r="BAW38" s="336"/>
      <c r="BAX38" s="336"/>
      <c r="BAY38" s="336"/>
      <c r="BAZ38" s="336"/>
      <c r="BBA38" s="336"/>
      <c r="BBB38" s="336"/>
      <c r="BBC38" s="336"/>
      <c r="BBD38" s="336"/>
      <c r="BBE38" s="336"/>
      <c r="BBF38" s="336"/>
      <c r="BBG38" s="336"/>
      <c r="BBH38" s="336"/>
      <c r="BBI38" s="336"/>
      <c r="BBJ38" s="336"/>
      <c r="BBK38" s="336"/>
      <c r="BBL38" s="336"/>
      <c r="BBM38" s="336"/>
      <c r="BBN38" s="336"/>
      <c r="BBO38" s="336"/>
      <c r="BBP38" s="336"/>
      <c r="BBQ38" s="336"/>
      <c r="BBR38" s="336"/>
      <c r="BBS38" s="336"/>
      <c r="BBT38" s="336"/>
      <c r="BBU38" s="336"/>
      <c r="BBV38" s="336"/>
      <c r="BBW38" s="336"/>
      <c r="BBX38" s="336"/>
      <c r="BBY38" s="336"/>
      <c r="BBZ38" s="336"/>
      <c r="BCA38" s="336"/>
      <c r="BCB38" s="336"/>
      <c r="BCC38" s="336"/>
      <c r="BCD38" s="336"/>
      <c r="BCE38" s="336"/>
      <c r="BCF38" s="336"/>
      <c r="BCG38" s="336"/>
      <c r="BCH38" s="336"/>
      <c r="BCI38" s="336"/>
      <c r="BCJ38" s="336"/>
      <c r="BCK38" s="336"/>
      <c r="BCL38" s="336"/>
      <c r="BCM38" s="336"/>
      <c r="BCN38" s="336"/>
      <c r="BCO38" s="336"/>
      <c r="BCP38" s="336"/>
      <c r="BCQ38" s="336"/>
      <c r="BCR38" s="336"/>
      <c r="BCS38" s="336"/>
      <c r="BCT38" s="336"/>
      <c r="BCU38" s="336"/>
      <c r="BCV38" s="336"/>
      <c r="BCW38" s="336"/>
      <c r="BCX38" s="336"/>
      <c r="BCY38" s="336"/>
      <c r="BCZ38" s="336"/>
      <c r="BDA38" s="336"/>
      <c r="BDB38" s="336"/>
      <c r="BDC38" s="336"/>
      <c r="BDD38" s="336"/>
      <c r="BDE38" s="336"/>
      <c r="BDF38" s="336"/>
      <c r="BDG38" s="336"/>
      <c r="BDH38" s="336"/>
      <c r="BDI38" s="336"/>
      <c r="BDJ38" s="336"/>
      <c r="BDK38" s="336"/>
      <c r="BDL38" s="336"/>
      <c r="BDM38" s="336"/>
      <c r="BDN38" s="336"/>
      <c r="BDO38" s="336"/>
      <c r="BDP38" s="336"/>
      <c r="BDQ38" s="336"/>
      <c r="BDR38" s="336"/>
      <c r="BDS38" s="336"/>
      <c r="BDT38" s="336"/>
      <c r="BDU38" s="336"/>
      <c r="BDV38" s="336"/>
      <c r="BDW38" s="336"/>
      <c r="BDX38" s="336"/>
      <c r="BDY38" s="336"/>
      <c r="BDZ38" s="336"/>
      <c r="BEA38" s="336"/>
      <c r="BEB38" s="336"/>
      <c r="BEC38" s="336"/>
      <c r="BED38" s="336"/>
      <c r="BEE38" s="336"/>
      <c r="BEF38" s="336"/>
      <c r="BEG38" s="336"/>
      <c r="BEH38" s="336"/>
      <c r="BEI38" s="336"/>
      <c r="BEJ38" s="336"/>
      <c r="BEK38" s="336"/>
      <c r="BEL38" s="336"/>
      <c r="BEM38" s="336"/>
      <c r="BEN38" s="336"/>
      <c r="BEO38" s="336"/>
      <c r="BEP38" s="336"/>
      <c r="BEQ38" s="336"/>
      <c r="BER38" s="336"/>
      <c r="BES38" s="336"/>
      <c r="BET38" s="336"/>
      <c r="BEU38" s="336"/>
      <c r="BEV38" s="336"/>
      <c r="BEW38" s="336"/>
      <c r="BEX38" s="336"/>
      <c r="BEY38" s="336"/>
      <c r="BEZ38" s="336"/>
      <c r="BFA38" s="336"/>
      <c r="BFB38" s="336"/>
      <c r="BFC38" s="336"/>
      <c r="BFD38" s="336"/>
      <c r="BFE38" s="336"/>
      <c r="BFF38" s="336"/>
      <c r="BFG38" s="336"/>
      <c r="BFH38" s="336"/>
      <c r="BFI38" s="336"/>
      <c r="BFJ38" s="336"/>
      <c r="BFK38" s="336"/>
      <c r="BFL38" s="336"/>
      <c r="BFM38" s="336"/>
      <c r="BFN38" s="336"/>
      <c r="BFO38" s="336"/>
      <c r="BFP38" s="336"/>
      <c r="BFQ38" s="336"/>
      <c r="BFR38" s="336"/>
      <c r="BFS38" s="336"/>
      <c r="BFT38" s="336"/>
      <c r="BFU38" s="336"/>
      <c r="BFV38" s="336"/>
      <c r="BFW38" s="336"/>
      <c r="BFX38" s="336"/>
      <c r="BFY38" s="336"/>
      <c r="BFZ38" s="336"/>
      <c r="BGA38" s="336"/>
      <c r="BGB38" s="336"/>
      <c r="BGC38" s="336"/>
      <c r="BGD38" s="336"/>
      <c r="BGE38" s="336"/>
      <c r="BGF38" s="336"/>
      <c r="BGG38" s="336"/>
      <c r="BGH38" s="336"/>
      <c r="BGI38" s="336"/>
      <c r="BGJ38" s="336"/>
      <c r="BGK38" s="336"/>
      <c r="BGL38" s="336"/>
      <c r="BGM38" s="336"/>
      <c r="BGN38" s="336"/>
      <c r="BGO38" s="336"/>
      <c r="BGP38" s="336"/>
      <c r="BGQ38" s="336"/>
      <c r="BGR38" s="336"/>
      <c r="BGS38" s="336"/>
      <c r="BGT38" s="336"/>
      <c r="BGU38" s="336"/>
      <c r="BGV38" s="336"/>
      <c r="BGW38" s="336"/>
      <c r="BGX38" s="336"/>
      <c r="BGY38" s="336"/>
      <c r="BGZ38" s="336"/>
      <c r="BHA38" s="336"/>
      <c r="BHB38" s="336"/>
      <c r="BHC38" s="336"/>
      <c r="BHD38" s="1"/>
    </row>
    <row r="39" spans="1:1564 16384:16384" ht="1.5" customHeight="1">
      <c r="A39" s="307"/>
      <c r="B39" s="386"/>
      <c r="C39" s="332"/>
      <c r="D39" s="332"/>
      <c r="E39" s="332"/>
      <c r="F39" s="332"/>
      <c r="G39" s="332"/>
      <c r="H39" s="332"/>
      <c r="I39" s="332"/>
      <c r="J39" s="332"/>
      <c r="K39" s="332"/>
      <c r="L39" s="332"/>
      <c r="M39" s="332"/>
      <c r="N39" s="332"/>
      <c r="O39" s="332"/>
      <c r="P39" s="332"/>
      <c r="Q39" s="333"/>
      <c r="R39" s="333"/>
      <c r="S39" s="333"/>
      <c r="T39" s="333"/>
      <c r="U39" s="333"/>
      <c r="V39" s="333"/>
      <c r="W39" s="333"/>
      <c r="X39" s="333"/>
      <c r="Y39" s="333"/>
      <c r="Z39" s="333"/>
      <c r="AA39" s="333"/>
      <c r="AB39" s="333"/>
      <c r="AC39" s="333"/>
      <c r="AD39" s="333"/>
      <c r="AE39" s="333"/>
      <c r="AF39" s="333"/>
      <c r="AG39" s="333"/>
      <c r="AH39" s="333"/>
      <c r="AI39" s="333"/>
      <c r="AJ39" s="333"/>
      <c r="AK39" s="333"/>
      <c r="AL39" s="333"/>
      <c r="AM39" s="333"/>
      <c r="AN39" s="333"/>
      <c r="AO39" s="333"/>
      <c r="AP39" s="333"/>
      <c r="AQ39" s="333"/>
      <c r="AR39" s="333"/>
      <c r="AS39" s="333"/>
      <c r="AT39" s="333"/>
      <c r="AU39" s="333"/>
      <c r="AV39" s="333"/>
      <c r="AW39" s="333"/>
      <c r="AX39" s="333"/>
      <c r="AY39" s="333"/>
      <c r="AZ39" s="333"/>
      <c r="BA39" s="333"/>
      <c r="BB39" s="333"/>
      <c r="BC39" s="333"/>
      <c r="BD39" s="510"/>
      <c r="BE39" s="333"/>
      <c r="BF39" s="333"/>
      <c r="BG39" s="333"/>
      <c r="BH39" s="333"/>
      <c r="BI39" s="333"/>
      <c r="BJ39" s="333"/>
      <c r="BK39" s="333"/>
      <c r="BL39" s="333"/>
      <c r="BM39" s="333"/>
      <c r="BN39" s="333"/>
      <c r="BO39" s="333"/>
      <c r="BP39" s="333"/>
      <c r="BQ39" s="333"/>
      <c r="BR39" s="333"/>
      <c r="BS39" s="333"/>
      <c r="BT39" s="333"/>
      <c r="BU39" s="333"/>
      <c r="BV39" s="333"/>
      <c r="BW39" s="333"/>
      <c r="BX39" s="333"/>
      <c r="BY39" s="333"/>
      <c r="BZ39" s="333"/>
      <c r="CA39" s="333"/>
      <c r="CB39" s="333"/>
      <c r="CC39" s="333"/>
      <c r="CD39" s="333"/>
      <c r="CE39" s="333"/>
      <c r="CF39" s="333"/>
      <c r="CG39" s="333"/>
      <c r="CH39" s="333"/>
      <c r="CI39" s="333"/>
      <c r="CJ39" s="333"/>
      <c r="CK39" s="333"/>
      <c r="CL39" s="333"/>
      <c r="CM39" s="333"/>
      <c r="CN39" s="333"/>
      <c r="CO39" s="333"/>
      <c r="CP39" s="333"/>
      <c r="CQ39" s="333"/>
      <c r="CR39" s="333"/>
      <c r="CS39" s="333"/>
      <c r="CT39" s="333"/>
      <c r="CU39" s="333"/>
      <c r="CV39" s="333"/>
      <c r="CW39" s="333"/>
      <c r="CX39" s="333"/>
      <c r="CY39" s="333"/>
      <c r="CZ39" s="333"/>
      <c r="DA39" s="333"/>
      <c r="DB39" s="333"/>
      <c r="DC39" s="333"/>
      <c r="DD39" s="333"/>
      <c r="DE39" s="333"/>
      <c r="DF39" s="333"/>
      <c r="DG39" s="333"/>
      <c r="DH39" s="333"/>
      <c r="DI39" s="333"/>
      <c r="DJ39" s="333"/>
      <c r="DK39" s="333"/>
      <c r="DL39" s="333"/>
      <c r="DM39" s="333"/>
      <c r="DN39" s="333"/>
      <c r="DO39" s="333"/>
      <c r="DP39" s="333"/>
      <c r="DQ39" s="333"/>
      <c r="DR39" s="333"/>
      <c r="DS39" s="333"/>
      <c r="DT39" s="333"/>
      <c r="DU39" s="333"/>
      <c r="DV39" s="333"/>
      <c r="DW39" s="333"/>
      <c r="DX39" s="333"/>
      <c r="DY39" s="333"/>
      <c r="DZ39" s="333"/>
      <c r="EA39" s="333"/>
      <c r="EB39" s="333"/>
      <c r="EC39" s="333"/>
      <c r="ED39" s="333"/>
      <c r="EE39" s="333"/>
      <c r="EF39" s="333"/>
      <c r="EG39" s="333"/>
      <c r="EH39" s="333"/>
      <c r="EI39" s="333"/>
      <c r="EJ39" s="333"/>
      <c r="EK39" s="333"/>
      <c r="EL39" s="333"/>
      <c r="EM39" s="333"/>
      <c r="EN39" s="333"/>
      <c r="EO39" s="333"/>
      <c r="EP39" s="333"/>
      <c r="EQ39" s="333"/>
      <c r="ER39" s="333"/>
      <c r="ES39" s="333"/>
      <c r="ET39" s="333"/>
      <c r="EU39" s="333"/>
      <c r="EV39" s="333"/>
      <c r="EW39" s="333"/>
      <c r="EX39" s="333"/>
      <c r="EY39" s="333"/>
      <c r="EZ39" s="333"/>
      <c r="FA39" s="333"/>
      <c r="FB39" s="333"/>
      <c r="FC39" s="333"/>
      <c r="FD39" s="333"/>
      <c r="FE39" s="333"/>
      <c r="FF39" s="333"/>
      <c r="FG39" s="333"/>
      <c r="FH39" s="333"/>
      <c r="FI39" s="333"/>
      <c r="FJ39" s="333"/>
      <c r="FK39" s="333"/>
      <c r="FL39" s="333"/>
      <c r="FM39" s="333"/>
      <c r="FN39" s="333"/>
      <c r="FO39" s="333"/>
      <c r="FP39" s="333"/>
      <c r="FQ39" s="333"/>
      <c r="FR39" s="333"/>
      <c r="FS39" s="333"/>
      <c r="FT39" s="333"/>
      <c r="FU39" s="333"/>
      <c r="FV39" s="333"/>
      <c r="FW39" s="333"/>
      <c r="FX39" s="333"/>
      <c r="FY39" s="333"/>
      <c r="FZ39" s="333"/>
      <c r="GA39" s="333"/>
      <c r="GB39" s="333"/>
      <c r="GC39" s="333"/>
      <c r="GD39" s="333"/>
      <c r="GE39" s="333"/>
      <c r="GF39" s="333"/>
      <c r="GG39" s="333"/>
      <c r="GH39" s="333"/>
      <c r="GI39" s="333"/>
      <c r="GJ39" s="333"/>
      <c r="GK39" s="333"/>
      <c r="GL39" s="333"/>
      <c r="GM39" s="333"/>
      <c r="GN39" s="333"/>
      <c r="GO39" s="333"/>
      <c r="GP39" s="333"/>
      <c r="GQ39" s="623"/>
      <c r="GR39" s="623"/>
      <c r="GS39" s="623"/>
      <c r="GT39" s="623"/>
      <c r="GU39" s="623"/>
      <c r="GV39" s="623"/>
      <c r="GW39" s="623"/>
      <c r="GX39" s="623"/>
      <c r="GY39" s="623"/>
      <c r="GZ39" s="623"/>
      <c r="HA39" s="623"/>
      <c r="HB39" s="623"/>
      <c r="HC39" s="623"/>
      <c r="HD39" s="623"/>
      <c r="HE39" s="623"/>
      <c r="HF39" s="623"/>
      <c r="HG39" s="623"/>
      <c r="HH39" s="623"/>
      <c r="HI39" s="623"/>
      <c r="HJ39" s="623"/>
      <c r="HK39" s="623"/>
      <c r="HL39" s="623"/>
      <c r="HM39" s="623"/>
      <c r="HN39" s="623"/>
      <c r="HO39" s="623"/>
      <c r="HP39" s="623"/>
      <c r="HQ39" s="623"/>
      <c r="HR39" s="623"/>
      <c r="HS39" s="623"/>
      <c r="HT39" s="623"/>
      <c r="HU39" s="623"/>
      <c r="HV39" s="623"/>
      <c r="HW39" s="623"/>
      <c r="HX39" s="623"/>
      <c r="HY39" s="623"/>
      <c r="HZ39" s="623"/>
      <c r="IA39" s="623"/>
      <c r="IB39" s="623"/>
      <c r="IC39" s="623"/>
      <c r="ID39" s="623"/>
      <c r="IE39" s="623"/>
      <c r="IF39" s="623"/>
      <c r="IG39" s="623"/>
      <c r="IH39" s="623"/>
      <c r="II39" s="623"/>
      <c r="IJ39" s="623"/>
      <c r="IK39" s="623"/>
      <c r="IL39" s="623"/>
      <c r="IM39" s="623"/>
      <c r="IN39" s="623"/>
      <c r="IO39" s="623"/>
      <c r="IP39" s="623"/>
      <c r="IQ39" s="623"/>
      <c r="IR39" s="623"/>
      <c r="IS39" s="623"/>
      <c r="IT39" s="623"/>
      <c r="IU39" s="623"/>
      <c r="IV39" s="623"/>
      <c r="IW39" s="623"/>
      <c r="IX39" s="623"/>
      <c r="IY39" s="623"/>
      <c r="IZ39" s="623"/>
      <c r="JA39" s="623"/>
      <c r="JB39" s="623"/>
      <c r="JC39" s="623"/>
      <c r="JD39" s="623"/>
      <c r="JE39" s="410"/>
      <c r="JF39" s="410"/>
      <c r="JG39" s="410"/>
      <c r="JH39" s="410"/>
      <c r="JI39" s="410"/>
      <c r="JJ39" s="410"/>
      <c r="JK39" s="410"/>
      <c r="JL39" s="410"/>
      <c r="JM39" s="410"/>
      <c r="JN39" s="410"/>
      <c r="JO39" s="410"/>
      <c r="JP39" s="410"/>
      <c r="JQ39" s="410"/>
      <c r="JR39" s="410"/>
      <c r="JS39" s="410"/>
      <c r="JT39" s="410"/>
      <c r="JU39" s="410"/>
      <c r="JV39" s="410"/>
      <c r="JW39" s="410"/>
      <c r="JX39" s="410"/>
      <c r="JY39" s="410"/>
      <c r="JZ39" s="410"/>
      <c r="KA39" s="410"/>
      <c r="KB39" s="410"/>
      <c r="KC39" s="410"/>
      <c r="KD39" s="410"/>
      <c r="KE39" s="333"/>
      <c r="KF39" s="333"/>
      <c r="KG39" s="333"/>
      <c r="KH39" s="333"/>
      <c r="KI39" s="333"/>
      <c r="KJ39" s="333"/>
      <c r="KK39" s="333"/>
      <c r="KL39" s="333"/>
      <c r="KM39" s="333"/>
      <c r="KN39" s="333"/>
      <c r="KO39" s="333"/>
      <c r="KP39" s="333"/>
      <c r="KQ39" s="621"/>
      <c r="KR39" s="621"/>
      <c r="KS39" s="621"/>
      <c r="KT39" s="621"/>
      <c r="KU39" s="621"/>
      <c r="KV39" s="621"/>
      <c r="KW39" s="621"/>
      <c r="KX39" s="621"/>
      <c r="KY39" s="621"/>
      <c r="KZ39" s="621"/>
      <c r="LA39" s="621"/>
      <c r="LB39" s="621"/>
      <c r="LC39" s="621"/>
      <c r="LD39" s="621"/>
      <c r="LE39" s="621"/>
      <c r="LF39" s="621"/>
      <c r="LG39" s="621"/>
      <c r="LH39" s="621"/>
      <c r="LI39" s="621"/>
      <c r="LJ39" s="621"/>
      <c r="LK39" s="621"/>
      <c r="LL39" s="621"/>
      <c r="LM39" s="621"/>
      <c r="LN39" s="621"/>
      <c r="LO39" s="621"/>
      <c r="LP39" s="621"/>
      <c r="LQ39" s="621"/>
      <c r="LR39" s="333"/>
      <c r="LS39" s="333"/>
      <c r="LT39" s="333"/>
      <c r="LU39" s="333"/>
      <c r="LV39" s="333"/>
      <c r="LW39" s="333"/>
      <c r="LX39" s="333"/>
      <c r="LY39" s="333"/>
      <c r="LZ39" s="333"/>
      <c r="MA39" s="333"/>
      <c r="MB39" s="333"/>
      <c r="MC39" s="333"/>
      <c r="MD39" s="333"/>
      <c r="ME39" s="333"/>
      <c r="MF39" s="333"/>
      <c r="MG39" s="333"/>
      <c r="MH39" s="333"/>
      <c r="MI39" s="333"/>
      <c r="MJ39" s="333"/>
      <c r="MK39" s="333"/>
      <c r="ML39" s="333"/>
      <c r="MM39" s="333"/>
      <c r="MN39" s="333"/>
      <c r="MO39" s="333"/>
      <c r="MP39" s="333"/>
      <c r="MQ39" s="333"/>
      <c r="MR39" s="333"/>
      <c r="MS39" s="333"/>
      <c r="MT39" s="333"/>
      <c r="MU39" s="333"/>
      <c r="MV39" s="333"/>
      <c r="MW39" s="333"/>
      <c r="MX39" s="333"/>
      <c r="MY39" s="333"/>
      <c r="MZ39" s="333"/>
      <c r="NA39" s="333"/>
      <c r="NB39" s="333"/>
      <c r="NC39" s="333"/>
      <c r="ND39" s="333"/>
      <c r="NE39" s="333"/>
      <c r="NF39" s="333"/>
      <c r="NG39" s="333"/>
      <c r="NH39" s="333"/>
      <c r="NI39" s="333"/>
      <c r="NJ39" s="333"/>
      <c r="NK39" s="333"/>
      <c r="NL39" s="333"/>
      <c r="NM39" s="333"/>
      <c r="NN39" s="333"/>
      <c r="NO39" s="333"/>
      <c r="NP39" s="333"/>
      <c r="NQ39" s="333"/>
      <c r="NR39" s="333"/>
      <c r="NS39" s="333"/>
      <c r="NT39" s="333"/>
      <c r="NU39" s="333"/>
      <c r="NV39" s="333"/>
      <c r="NW39" s="333"/>
      <c r="NX39" s="333"/>
      <c r="NY39" s="333"/>
      <c r="NZ39" s="333"/>
      <c r="OA39" s="333"/>
      <c r="OB39" s="333"/>
      <c r="OC39" s="333"/>
      <c r="OD39" s="333"/>
      <c r="OE39" s="333"/>
      <c r="OF39" s="333"/>
      <c r="OG39" s="333"/>
      <c r="OH39" s="333"/>
      <c r="OI39" s="333"/>
      <c r="OJ39" s="333"/>
      <c r="OK39" s="333"/>
      <c r="OL39" s="333"/>
      <c r="OM39" s="333"/>
      <c r="ON39" s="333"/>
      <c r="OO39" s="333"/>
      <c r="OP39" s="333"/>
      <c r="OQ39" s="333"/>
      <c r="OR39" s="333"/>
      <c r="OS39" s="333"/>
      <c r="OT39" s="333"/>
      <c r="OU39" s="333"/>
      <c r="OV39" s="333"/>
      <c r="OW39" s="333"/>
      <c r="OX39" s="333"/>
      <c r="OY39" s="333"/>
      <c r="OZ39" s="333"/>
      <c r="PA39" s="333"/>
      <c r="PB39" s="333"/>
      <c r="PC39" s="333"/>
      <c r="PD39" s="333"/>
      <c r="PE39" s="333"/>
      <c r="PF39" s="333"/>
      <c r="PG39" s="333"/>
      <c r="PH39" s="333"/>
      <c r="PI39" s="333"/>
      <c r="PJ39" s="333"/>
      <c r="PK39" s="333"/>
      <c r="PL39" s="333"/>
      <c r="PM39" s="333"/>
      <c r="PN39" s="333"/>
      <c r="PO39" s="333"/>
      <c r="PP39" s="333"/>
      <c r="PQ39" s="333"/>
      <c r="PR39" s="333"/>
      <c r="PS39" s="333"/>
      <c r="PT39" s="333"/>
      <c r="PU39" s="333"/>
      <c r="PV39" s="333"/>
      <c r="PW39" s="333"/>
      <c r="PX39" s="333"/>
      <c r="PY39" s="333"/>
      <c r="PZ39" s="333"/>
      <c r="QA39" s="333"/>
      <c r="QB39" s="333"/>
      <c r="QC39" s="333"/>
      <c r="QD39" s="333"/>
      <c r="QE39" s="333"/>
      <c r="QF39" s="333"/>
      <c r="QG39" s="333"/>
      <c r="QH39" s="333"/>
      <c r="QI39" s="333"/>
      <c r="QJ39" s="333"/>
      <c r="QK39" s="333"/>
      <c r="QL39" s="333"/>
      <c r="QM39" s="333"/>
      <c r="QN39" s="333"/>
      <c r="QO39" s="333"/>
      <c r="QP39" s="333"/>
      <c r="QQ39" s="333"/>
      <c r="QR39" s="333"/>
      <c r="QS39" s="333"/>
      <c r="QT39" s="333"/>
      <c r="QU39" s="333"/>
      <c r="QV39" s="333"/>
      <c r="QW39" s="333"/>
      <c r="QX39" s="333"/>
      <c r="QY39" s="333"/>
      <c r="QZ39" s="333"/>
      <c r="RA39" s="333"/>
      <c r="RB39" s="333"/>
      <c r="RC39" s="333"/>
      <c r="RD39" s="333"/>
      <c r="RE39" s="333"/>
      <c r="RF39" s="333"/>
      <c r="RG39" s="333"/>
      <c r="RH39" s="333"/>
      <c r="RI39" s="333"/>
      <c r="RJ39" s="333"/>
      <c r="RK39" s="333"/>
      <c r="RL39" s="333"/>
      <c r="RM39" s="333"/>
      <c r="RN39" s="333"/>
      <c r="RO39" s="333"/>
      <c r="RP39" s="333"/>
      <c r="RQ39" s="333"/>
      <c r="RR39" s="333"/>
      <c r="RS39" s="333"/>
      <c r="RT39" s="333"/>
      <c r="RU39" s="333"/>
      <c r="RV39" s="333"/>
      <c r="RW39" s="333"/>
      <c r="RX39" s="333"/>
      <c r="RY39" s="333"/>
      <c r="RZ39" s="333"/>
      <c r="SA39" s="333"/>
      <c r="SB39" s="333"/>
      <c r="SC39" s="333"/>
      <c r="SD39" s="333"/>
      <c r="SE39" s="333"/>
      <c r="SF39" s="333"/>
      <c r="SG39" s="333"/>
      <c r="SH39" s="333"/>
      <c r="SI39" s="333"/>
      <c r="SJ39" s="333"/>
      <c r="SK39" s="333"/>
      <c r="SL39" s="333"/>
      <c r="SM39" s="333"/>
      <c r="SN39" s="333"/>
      <c r="SO39" s="333"/>
      <c r="SP39" s="333"/>
      <c r="SQ39" s="333"/>
      <c r="SR39" s="333"/>
      <c r="SS39" s="333"/>
      <c r="ST39" s="333"/>
      <c r="SU39" s="333"/>
      <c r="SV39" s="333"/>
      <c r="SW39" s="333"/>
      <c r="SX39" s="333"/>
      <c r="SY39" s="333"/>
      <c r="SZ39" s="333"/>
      <c r="TA39" s="333"/>
      <c r="TB39" s="333"/>
      <c r="TC39" s="333"/>
      <c r="TD39" s="333"/>
      <c r="TE39" s="333"/>
      <c r="TF39" s="333"/>
      <c r="TG39" s="333"/>
      <c r="TH39" s="333"/>
      <c r="TI39" s="333"/>
      <c r="TJ39" s="333"/>
      <c r="TK39" s="333"/>
      <c r="TL39" s="333"/>
      <c r="TM39" s="333"/>
      <c r="TN39" s="333"/>
      <c r="TO39" s="333"/>
      <c r="TP39" s="333"/>
      <c r="TQ39" s="333"/>
      <c r="TR39" s="333"/>
      <c r="TS39" s="333"/>
      <c r="TT39" s="333"/>
      <c r="TU39" s="333"/>
      <c r="TV39" s="333"/>
      <c r="TW39" s="333"/>
      <c r="TX39" s="333"/>
      <c r="TY39" s="333"/>
      <c r="TZ39" s="333"/>
      <c r="UA39" s="333"/>
      <c r="UB39" s="333"/>
      <c r="UC39" s="333"/>
      <c r="UD39" s="333"/>
      <c r="UE39" s="333"/>
      <c r="UF39" s="333"/>
      <c r="UG39" s="333"/>
      <c r="UH39" s="333"/>
      <c r="UI39" s="333"/>
      <c r="UJ39" s="333"/>
      <c r="UK39" s="333"/>
      <c r="UL39" s="333"/>
      <c r="UM39" s="333"/>
      <c r="UN39" s="333"/>
      <c r="UO39" s="333"/>
      <c r="UP39" s="333"/>
      <c r="UQ39" s="333"/>
      <c r="UR39" s="333"/>
      <c r="US39" s="333"/>
      <c r="UT39" s="333"/>
      <c r="UU39" s="333"/>
      <c r="UV39" s="333"/>
      <c r="UW39" s="333"/>
      <c r="UX39" s="333"/>
      <c r="UY39" s="333"/>
      <c r="UZ39" s="333"/>
      <c r="VA39" s="333"/>
      <c r="VB39" s="333"/>
      <c r="VC39" s="333"/>
      <c r="VD39" s="333"/>
      <c r="VE39" s="333"/>
      <c r="VF39" s="333"/>
      <c r="VG39" s="333"/>
      <c r="VH39" s="333"/>
      <c r="VI39" s="333"/>
      <c r="VJ39" s="333"/>
      <c r="VK39" s="333"/>
      <c r="VL39" s="333"/>
      <c r="VM39" s="333"/>
      <c r="VN39" s="333"/>
      <c r="VO39" s="333"/>
      <c r="VP39" s="333"/>
      <c r="VQ39" s="333"/>
      <c r="VR39" s="333"/>
      <c r="VS39" s="333"/>
      <c r="VT39" s="333"/>
      <c r="VU39" s="333"/>
      <c r="VV39" s="333"/>
      <c r="VW39" s="333"/>
      <c r="VX39" s="333"/>
      <c r="VY39" s="333"/>
      <c r="VZ39" s="333"/>
      <c r="WA39" s="333"/>
      <c r="WB39" s="333"/>
      <c r="WC39" s="333"/>
      <c r="WD39" s="333"/>
      <c r="WE39" s="333"/>
      <c r="WF39" s="333"/>
      <c r="WG39" s="333"/>
      <c r="WH39" s="333"/>
      <c r="WI39" s="333"/>
      <c r="WJ39" s="333"/>
      <c r="WK39" s="333"/>
      <c r="WL39" s="333"/>
      <c r="WM39" s="333"/>
      <c r="WN39" s="333"/>
      <c r="WO39" s="333"/>
      <c r="WP39" s="333"/>
      <c r="WQ39" s="333"/>
      <c r="WR39" s="333"/>
      <c r="WS39" s="333"/>
      <c r="WT39" s="333"/>
      <c r="WU39" s="333"/>
      <c r="WV39" s="333"/>
      <c r="WW39" s="333"/>
      <c r="WX39" s="333"/>
      <c r="WY39" s="333"/>
      <c r="WZ39" s="333"/>
      <c r="XA39" s="333"/>
      <c r="XB39" s="333"/>
      <c r="XC39" s="333"/>
      <c r="XD39" s="333"/>
      <c r="XE39" s="333"/>
      <c r="XF39" s="333"/>
      <c r="XG39" s="333"/>
      <c r="XH39" s="333"/>
      <c r="XI39" s="333"/>
      <c r="XJ39" s="333"/>
      <c r="XK39" s="333"/>
      <c r="XL39" s="333"/>
      <c r="XM39" s="333"/>
      <c r="XN39" s="333"/>
      <c r="XO39" s="333"/>
      <c r="XP39" s="333"/>
      <c r="XQ39" s="333"/>
      <c r="XR39" s="333"/>
      <c r="XS39" s="333"/>
      <c r="XT39" s="333"/>
      <c r="XU39" s="333"/>
      <c r="XV39" s="333"/>
      <c r="XW39" s="333"/>
      <c r="XX39" s="333"/>
      <c r="XY39" s="333"/>
      <c r="XZ39" s="333"/>
      <c r="YA39" s="333"/>
      <c r="YB39" s="333"/>
      <c r="YC39" s="333"/>
      <c r="YD39" s="333"/>
      <c r="YE39" s="333"/>
      <c r="YF39" s="333"/>
      <c r="YG39" s="333"/>
      <c r="YH39" s="333"/>
      <c r="YI39" s="333"/>
      <c r="YJ39" s="333"/>
      <c r="YK39" s="333"/>
      <c r="YL39" s="333"/>
      <c r="YM39" s="333"/>
      <c r="YN39" s="333"/>
      <c r="YO39" s="333"/>
      <c r="YP39" s="333"/>
      <c r="YQ39" s="333"/>
      <c r="YR39" s="333"/>
      <c r="YS39" s="333"/>
      <c r="YT39" s="333"/>
      <c r="YU39" s="333"/>
      <c r="YV39" s="333"/>
      <c r="YW39" s="333"/>
      <c r="YX39" s="333"/>
      <c r="YY39" s="333"/>
      <c r="YZ39" s="333"/>
      <c r="ZA39" s="333"/>
      <c r="ZB39" s="333"/>
      <c r="ZC39" s="333"/>
      <c r="ZD39" s="333"/>
      <c r="ZE39" s="333"/>
      <c r="ZF39" s="333"/>
      <c r="ZG39" s="333"/>
      <c r="ZH39" s="333"/>
      <c r="ZI39" s="333"/>
      <c r="ZJ39" s="333"/>
      <c r="ZK39" s="333"/>
      <c r="ZL39" s="333"/>
      <c r="ZM39" s="333"/>
      <c r="ZN39" s="333"/>
      <c r="ZO39" s="333"/>
      <c r="ZP39" s="333"/>
      <c r="ZQ39" s="333"/>
      <c r="ZR39" s="333"/>
      <c r="ZS39" s="333"/>
      <c r="ZT39" s="333"/>
      <c r="ZU39" s="333"/>
      <c r="ZV39" s="333"/>
      <c r="ZW39" s="333"/>
      <c r="ZX39" s="333"/>
      <c r="ZY39" s="333"/>
      <c r="ZZ39" s="333"/>
      <c r="AAA39" s="333"/>
      <c r="AAB39" s="333"/>
      <c r="AAC39" s="333"/>
      <c r="AAD39" s="333"/>
      <c r="AAE39" s="333"/>
      <c r="AAF39" s="333"/>
      <c r="AAG39" s="333"/>
      <c r="AAH39" s="333"/>
      <c r="AAI39" s="333"/>
      <c r="AAJ39" s="333"/>
      <c r="AAK39" s="333"/>
      <c r="AAL39" s="333"/>
      <c r="AAM39" s="333"/>
      <c r="AAN39" s="333"/>
      <c r="AAO39" s="333"/>
      <c r="AAP39" s="333"/>
      <c r="AAQ39" s="333"/>
      <c r="AAR39" s="333"/>
      <c r="AAS39" s="333"/>
      <c r="AAT39" s="333"/>
      <c r="AAU39" s="333"/>
      <c r="AAV39" s="333"/>
      <c r="AAW39" s="333"/>
      <c r="AAX39" s="333"/>
      <c r="AAY39" s="333"/>
      <c r="AAZ39" s="333"/>
      <c r="ABA39" s="333"/>
      <c r="ABB39" s="333"/>
      <c r="ABC39" s="333"/>
      <c r="ABD39" s="333"/>
      <c r="ABE39" s="333"/>
      <c r="ABF39" s="333"/>
      <c r="ABG39" s="333"/>
      <c r="ABH39" s="333"/>
      <c r="ABI39" s="333"/>
      <c r="ABJ39" s="333"/>
      <c r="ABK39" s="333"/>
      <c r="ABL39" s="333"/>
      <c r="ABM39" s="333"/>
      <c r="ABN39" s="333"/>
      <c r="ABO39" s="333"/>
      <c r="ABP39" s="333"/>
      <c r="ABQ39" s="333"/>
      <c r="ABR39" s="333"/>
      <c r="ABS39" s="333"/>
      <c r="ABT39" s="333"/>
      <c r="ABU39" s="333"/>
      <c r="ABV39" s="333"/>
      <c r="ABW39" s="333"/>
      <c r="ABX39" s="333"/>
      <c r="ABY39" s="333"/>
      <c r="ABZ39" s="333"/>
      <c r="ACA39" s="333"/>
      <c r="ACB39" s="333"/>
      <c r="ACC39" s="333"/>
      <c r="ACD39" s="622"/>
      <c r="ACE39" s="622"/>
      <c r="ACF39" s="622"/>
      <c r="ACG39" s="622"/>
      <c r="ACH39" s="622"/>
      <c r="ACI39" s="622"/>
      <c r="ACJ39" s="622"/>
      <c r="ACK39" s="622"/>
      <c r="ACL39" s="622"/>
      <c r="ACM39" s="622"/>
      <c r="ACN39" s="622"/>
      <c r="ACO39" s="622"/>
      <c r="ACP39" s="622"/>
      <c r="ACQ39" s="622"/>
      <c r="ACR39" s="622"/>
      <c r="ACS39" s="622"/>
      <c r="ACT39" s="622"/>
      <c r="ACU39" s="622"/>
      <c r="ACV39" s="622"/>
      <c r="ACW39" s="622"/>
      <c r="ACX39" s="622"/>
      <c r="ACY39" s="622"/>
      <c r="ACZ39" s="622"/>
      <c r="ADA39" s="622"/>
      <c r="ADB39" s="622"/>
      <c r="ADC39" s="622"/>
      <c r="ADD39" s="622"/>
      <c r="ADE39" s="622"/>
      <c r="ADF39" s="622"/>
      <c r="ADG39" s="622"/>
      <c r="ADH39" s="622"/>
      <c r="ADI39" s="622"/>
      <c r="ADJ39" s="622"/>
      <c r="ADK39" s="622"/>
      <c r="ADL39" s="622"/>
      <c r="ADM39" s="622"/>
      <c r="ADN39" s="622"/>
      <c r="ADO39" s="622"/>
      <c r="ADP39" s="622"/>
      <c r="ADQ39" s="622"/>
      <c r="ADR39" s="622"/>
      <c r="ADS39" s="622"/>
      <c r="ADT39" s="622"/>
      <c r="ADU39" s="622"/>
      <c r="ADV39" s="622"/>
      <c r="ADW39" s="622"/>
      <c r="ADX39" s="622"/>
      <c r="ADY39" s="622"/>
      <c r="ADZ39" s="622"/>
      <c r="AEA39" s="622"/>
      <c r="AEB39" s="622"/>
      <c r="AEC39" s="622"/>
      <c r="AED39" s="622"/>
      <c r="AEE39" s="622"/>
      <c r="AEF39" s="622"/>
      <c r="AEG39" s="622"/>
      <c r="AEH39" s="622"/>
      <c r="AEI39" s="622"/>
      <c r="AEJ39" s="622"/>
      <c r="AEK39" s="622"/>
      <c r="AEL39" s="622"/>
      <c r="AEM39" s="622"/>
      <c r="AEN39" s="622"/>
      <c r="AEO39" s="622"/>
      <c r="AEP39" s="622"/>
      <c r="AEQ39" s="622"/>
      <c r="AER39" s="622"/>
      <c r="AES39" s="622"/>
      <c r="AET39" s="622"/>
      <c r="AEU39" s="622"/>
      <c r="AEV39" s="622"/>
      <c r="AEW39" s="622"/>
      <c r="AEX39" s="622"/>
      <c r="AEY39" s="622"/>
      <c r="AEZ39" s="622"/>
      <c r="AFA39" s="622"/>
      <c r="AFB39" s="622"/>
      <c r="AFC39" s="622"/>
      <c r="AFD39" s="622"/>
      <c r="AFE39" s="622"/>
      <c r="AFF39" s="622"/>
      <c r="AFG39" s="622"/>
      <c r="AFH39" s="622"/>
      <c r="AFI39" s="622"/>
      <c r="AFJ39" s="622"/>
      <c r="AFK39" s="622"/>
      <c r="AFL39" s="622"/>
      <c r="AFM39" s="622"/>
      <c r="AFN39" s="622"/>
      <c r="AFO39" s="622"/>
      <c r="AFP39" s="622"/>
      <c r="AFQ39" s="622"/>
      <c r="AFR39" s="622"/>
      <c r="AFS39" s="622"/>
      <c r="AFT39" s="622"/>
      <c r="AFU39" s="622"/>
      <c r="AFV39" s="622"/>
      <c r="AFW39" s="622"/>
      <c r="AFX39" s="622"/>
      <c r="AFY39" s="622"/>
      <c r="AFZ39" s="622"/>
      <c r="AGA39" s="622"/>
      <c r="AGB39" s="622"/>
      <c r="AGC39" s="622"/>
      <c r="AGD39" s="622"/>
      <c r="AGE39" s="622"/>
      <c r="AGF39" s="622"/>
      <c r="AGG39" s="622"/>
      <c r="AGH39" s="622"/>
      <c r="AGI39" s="622"/>
      <c r="AGJ39" s="622"/>
      <c r="AGK39" s="622"/>
      <c r="AGL39" s="622"/>
      <c r="AGM39" s="622"/>
      <c r="AGN39" s="622"/>
      <c r="AGO39" s="622"/>
      <c r="AGP39" s="622"/>
      <c r="AGQ39" s="622"/>
      <c r="AGR39" s="622"/>
      <c r="AGS39" s="622"/>
      <c r="AGT39" s="622"/>
      <c r="AGU39" s="622"/>
      <c r="AGV39" s="622"/>
      <c r="AGW39" s="622"/>
      <c r="AGX39" s="622"/>
      <c r="AGY39" s="622"/>
      <c r="AGZ39" s="622"/>
      <c r="AHA39" s="622"/>
      <c r="AHB39" s="622"/>
      <c r="AHC39" s="622"/>
      <c r="AHD39" s="622"/>
      <c r="AHE39" s="622"/>
      <c r="AHF39" s="622"/>
      <c r="AHG39" s="622"/>
      <c r="AHH39" s="622"/>
      <c r="AHI39" s="622"/>
      <c r="AHJ39" s="622"/>
      <c r="AHK39" s="622"/>
      <c r="AHL39" s="622"/>
      <c r="AHM39" s="622"/>
      <c r="AHN39" s="622"/>
      <c r="AHO39" s="622"/>
      <c r="AHP39" s="622"/>
      <c r="AHQ39" s="622"/>
      <c r="AHR39" s="622"/>
      <c r="AHS39" s="622"/>
      <c r="AHT39" s="622"/>
      <c r="AHU39" s="622"/>
      <c r="AHV39" s="622"/>
      <c r="AHW39" s="622"/>
      <c r="AHX39" s="622"/>
      <c r="AHY39" s="622"/>
      <c r="AHZ39" s="622"/>
      <c r="AIA39" s="622"/>
      <c r="AIB39" s="622"/>
      <c r="AIC39" s="622"/>
      <c r="AID39" s="622"/>
      <c r="AIE39" s="333"/>
      <c r="AIF39" s="333"/>
      <c r="AIG39" s="333"/>
      <c r="AIH39" s="333"/>
      <c r="AII39" s="333"/>
      <c r="AIJ39" s="333"/>
      <c r="AIK39" s="333"/>
      <c r="AIL39" s="333"/>
      <c r="AIM39" s="333"/>
      <c r="AIN39" s="333"/>
      <c r="AIO39" s="333"/>
      <c r="AIP39" s="333"/>
      <c r="AIQ39" s="333"/>
      <c r="AIR39" s="333"/>
      <c r="AIS39" s="333"/>
      <c r="AIT39" s="333"/>
      <c r="AIU39" s="333"/>
      <c r="AIV39" s="333"/>
      <c r="AIW39" s="333"/>
      <c r="AIX39" s="333"/>
      <c r="AIY39" s="333"/>
      <c r="AIZ39" s="333"/>
      <c r="AJA39" s="333"/>
      <c r="AJB39" s="333"/>
      <c r="AJC39" s="333"/>
      <c r="AJD39" s="333"/>
      <c r="AJE39" s="333"/>
      <c r="AJF39" s="333"/>
      <c r="AJG39" s="333"/>
      <c r="AJH39" s="333"/>
      <c r="AJI39" s="333"/>
      <c r="AJJ39" s="333"/>
      <c r="AJK39" s="333"/>
      <c r="AJL39" s="333"/>
      <c r="AJM39" s="333"/>
      <c r="AJN39" s="333"/>
      <c r="AJO39" s="333"/>
      <c r="AJP39" s="333"/>
      <c r="AJQ39" s="333"/>
      <c r="AJR39" s="333"/>
      <c r="AJS39" s="333"/>
      <c r="AJT39" s="333"/>
      <c r="AJU39" s="333"/>
      <c r="AJV39" s="333"/>
      <c r="AJW39" s="333"/>
      <c r="AJX39" s="333"/>
      <c r="AJY39" s="333"/>
      <c r="AJZ39" s="333"/>
      <c r="AKA39" s="333"/>
      <c r="AKB39" s="333"/>
      <c r="AKC39" s="333"/>
      <c r="AKD39" s="333"/>
      <c r="AKE39" s="333"/>
      <c r="AKF39" s="333"/>
      <c r="AKG39" s="333"/>
      <c r="AKH39" s="333"/>
      <c r="AKI39" s="333"/>
      <c r="AKJ39" s="333"/>
      <c r="AKK39" s="333"/>
      <c r="AKL39" s="333"/>
      <c r="AKM39" s="333"/>
      <c r="AKN39" s="333"/>
      <c r="AKO39" s="333"/>
      <c r="AKP39" s="333"/>
      <c r="AKQ39" s="333"/>
      <c r="AKR39" s="333"/>
      <c r="AKS39" s="333"/>
      <c r="AKT39" s="333"/>
      <c r="AKU39" s="333"/>
      <c r="AKV39" s="333"/>
      <c r="AKW39" s="333"/>
      <c r="AKX39" s="333"/>
      <c r="AKY39" s="333"/>
      <c r="AKZ39" s="333"/>
      <c r="ALA39" s="333"/>
      <c r="ALB39" s="333"/>
      <c r="ALC39" s="333"/>
      <c r="ALD39" s="333"/>
      <c r="ALE39" s="333"/>
      <c r="ALF39" s="333"/>
      <c r="ALG39" s="333"/>
      <c r="ALH39" s="333"/>
      <c r="ALI39" s="333"/>
      <c r="ALJ39" s="333"/>
      <c r="ALK39" s="333"/>
      <c r="ALL39" s="333"/>
      <c r="ALM39" s="333"/>
      <c r="ALN39" s="333"/>
      <c r="ALO39" s="333"/>
      <c r="ALP39" s="333"/>
      <c r="ALQ39" s="333"/>
      <c r="ALR39" s="333"/>
      <c r="ALS39" s="333"/>
      <c r="ALT39" s="333"/>
      <c r="ALU39" s="333"/>
      <c r="ALV39" s="333"/>
      <c r="ALW39" s="333"/>
      <c r="ALX39" s="333"/>
      <c r="ALY39" s="333"/>
      <c r="ALZ39" s="333"/>
      <c r="AMA39" s="333"/>
      <c r="AMB39" s="333"/>
      <c r="AMC39" s="333"/>
      <c r="AMD39" s="333"/>
      <c r="AME39" s="333"/>
      <c r="AMF39" s="333"/>
      <c r="AMG39" s="333"/>
      <c r="AMH39" s="333"/>
      <c r="AMI39" s="333"/>
      <c r="AMJ39" s="333"/>
      <c r="AMK39" s="333"/>
      <c r="AML39" s="333"/>
      <c r="AMM39" s="333"/>
      <c r="AMN39" s="333"/>
      <c r="AMO39" s="333"/>
      <c r="AMP39" s="333"/>
      <c r="AMQ39" s="333"/>
      <c r="AMR39" s="333"/>
      <c r="AMS39" s="333"/>
      <c r="AMT39" s="333"/>
      <c r="AMU39" s="333"/>
      <c r="AMV39" s="333"/>
      <c r="AMW39" s="333"/>
      <c r="AMX39" s="333"/>
      <c r="AMY39" s="333"/>
      <c r="AMZ39" s="333"/>
      <c r="ANA39" s="333"/>
      <c r="ANB39" s="333"/>
      <c r="ANC39" s="333"/>
      <c r="AND39" s="333"/>
      <c r="ANE39" s="333"/>
      <c r="ANF39" s="333"/>
      <c r="ANG39" s="333"/>
      <c r="ANH39" s="333"/>
      <c r="ANI39" s="333"/>
      <c r="ANJ39" s="333"/>
      <c r="ANK39" s="333"/>
      <c r="ANL39" s="333"/>
      <c r="ANM39" s="333"/>
      <c r="ANN39" s="333"/>
      <c r="ANO39" s="333"/>
      <c r="ANP39" s="333"/>
      <c r="ANQ39" s="333"/>
      <c r="ANR39" s="333"/>
      <c r="ANS39" s="333"/>
      <c r="ANT39" s="333"/>
      <c r="ANU39" s="333"/>
      <c r="ANV39" s="333"/>
      <c r="ANW39" s="333"/>
      <c r="ANX39" s="333"/>
      <c r="ANY39" s="333"/>
      <c r="ANZ39" s="333"/>
      <c r="AOA39" s="333"/>
      <c r="AOB39" s="333"/>
      <c r="AOC39" s="333"/>
      <c r="AOD39" s="333"/>
      <c r="AOE39" s="333"/>
      <c r="AOF39" s="333"/>
      <c r="AOG39" s="333"/>
      <c r="AOH39" s="333"/>
      <c r="AOI39" s="333"/>
      <c r="AOJ39" s="333"/>
      <c r="AOK39" s="333"/>
      <c r="AOL39" s="333"/>
      <c r="AOM39" s="333"/>
      <c r="AON39" s="333"/>
      <c r="AOO39" s="333"/>
      <c r="AOP39" s="333"/>
      <c r="AOQ39" s="333"/>
      <c r="AOR39" s="333"/>
      <c r="AOS39" s="333"/>
      <c r="AOT39" s="333"/>
      <c r="AOU39" s="333"/>
      <c r="AOV39" s="333"/>
      <c r="AOW39" s="333"/>
      <c r="AOX39" s="333"/>
      <c r="AOY39" s="333"/>
      <c r="AOZ39" s="333"/>
      <c r="APA39" s="333"/>
      <c r="APB39" s="333"/>
      <c r="APC39" s="333"/>
      <c r="APD39" s="333"/>
      <c r="APE39" s="333"/>
      <c r="APF39" s="333"/>
      <c r="APG39" s="333"/>
      <c r="APH39" s="333"/>
      <c r="API39" s="333"/>
      <c r="APJ39" s="333"/>
      <c r="APK39" s="333"/>
      <c r="APL39" s="333"/>
      <c r="APM39" s="333"/>
      <c r="APN39" s="333"/>
      <c r="APO39" s="333"/>
      <c r="APP39" s="333"/>
      <c r="APQ39" s="333"/>
      <c r="APR39" s="333"/>
      <c r="APS39" s="333"/>
      <c r="APT39" s="333"/>
      <c r="APU39" s="333"/>
      <c r="APV39" s="333"/>
      <c r="APW39" s="333"/>
      <c r="APX39" s="333"/>
      <c r="APY39" s="333"/>
      <c r="APZ39" s="333"/>
      <c r="AQA39" s="333"/>
      <c r="AQB39" s="333"/>
      <c r="AQC39" s="333"/>
      <c r="AQD39" s="333"/>
      <c r="AQE39" s="333"/>
      <c r="AQF39" s="333"/>
      <c r="AQG39" s="333"/>
      <c r="AQH39" s="333"/>
      <c r="AQI39" s="333"/>
      <c r="AQJ39" s="333"/>
      <c r="AQK39" s="333"/>
      <c r="AQL39" s="333"/>
      <c r="AQM39" s="333"/>
      <c r="AQN39" s="333"/>
      <c r="AQO39" s="333"/>
      <c r="AQP39" s="333"/>
      <c r="AQQ39" s="333"/>
      <c r="AQR39" s="333"/>
      <c r="AQS39" s="333"/>
      <c r="AQT39" s="333"/>
      <c r="AQU39" s="333"/>
      <c r="AQV39" s="333"/>
      <c r="AQW39" s="333"/>
      <c r="AQX39" s="333"/>
      <c r="AQY39" s="333"/>
      <c r="AQZ39" s="333"/>
      <c r="ARA39" s="333"/>
      <c r="ARB39" s="333"/>
      <c r="ARC39" s="333"/>
      <c r="ARD39" s="333"/>
      <c r="ARE39" s="333"/>
      <c r="ARF39" s="333"/>
      <c r="ARG39" s="333"/>
      <c r="ARH39" s="333"/>
      <c r="ARI39" s="333"/>
      <c r="ARJ39" s="333"/>
      <c r="ARK39" s="333"/>
      <c r="ARL39" s="333"/>
      <c r="ARM39" s="333"/>
      <c r="ARN39" s="333"/>
      <c r="ARO39" s="333"/>
      <c r="ARP39" s="333"/>
      <c r="ARQ39" s="333"/>
      <c r="ARR39" s="333"/>
      <c r="ARS39" s="333"/>
      <c r="ART39" s="333"/>
      <c r="ARU39" s="333"/>
      <c r="ARV39" s="333"/>
      <c r="ARW39" s="333"/>
      <c r="ARX39" s="333"/>
      <c r="ARY39" s="333"/>
      <c r="ARZ39" s="333"/>
      <c r="ASA39" s="333"/>
      <c r="ASB39" s="333"/>
      <c r="ASC39" s="333"/>
      <c r="ASD39" s="333"/>
      <c r="ASE39" s="333"/>
      <c r="ASF39" s="333"/>
      <c r="ASG39" s="333"/>
      <c r="ASH39" s="333"/>
      <c r="ASI39" s="333"/>
      <c r="ASJ39" s="333"/>
      <c r="ASK39" s="333"/>
      <c r="ASL39" s="333"/>
      <c r="ASM39" s="333"/>
      <c r="ASN39" s="333"/>
      <c r="ASO39" s="333"/>
      <c r="ASP39" s="333"/>
      <c r="ASQ39" s="333"/>
      <c r="ASR39" s="333"/>
      <c r="ASS39" s="333"/>
      <c r="AST39" s="333"/>
      <c r="ASU39" s="333"/>
      <c r="ASV39" s="333"/>
      <c r="ASW39" s="333"/>
      <c r="ASX39" s="333"/>
      <c r="ASY39" s="333"/>
      <c r="ASZ39" s="333"/>
      <c r="ATA39" s="333"/>
      <c r="ATB39" s="333"/>
      <c r="ATC39" s="333"/>
      <c r="ATD39" s="333"/>
      <c r="ATE39" s="333"/>
      <c r="ATF39" s="333"/>
      <c r="ATG39" s="333"/>
      <c r="ATH39" s="333"/>
      <c r="ATI39" s="333"/>
      <c r="ATJ39" s="333"/>
      <c r="ATK39" s="333"/>
      <c r="ATL39" s="333"/>
      <c r="ATM39" s="333"/>
      <c r="ATN39" s="333"/>
      <c r="ATO39" s="333"/>
      <c r="ATP39" s="333"/>
      <c r="ATQ39" s="333"/>
      <c r="ATR39" s="510"/>
      <c r="ATS39" s="333"/>
      <c r="ATT39" s="333"/>
      <c r="ATU39" s="333"/>
      <c r="ATV39" s="333"/>
      <c r="ATW39" s="333"/>
      <c r="ATX39" s="333"/>
      <c r="ATY39" s="333"/>
      <c r="ATZ39" s="333"/>
      <c r="AUA39" s="333"/>
      <c r="AUB39" s="333"/>
      <c r="AUC39" s="333"/>
      <c r="AUD39" s="333"/>
      <c r="AUE39" s="333"/>
      <c r="AUF39" s="333"/>
      <c r="AUG39" s="333"/>
      <c r="AUH39" s="333"/>
      <c r="AUI39" s="333"/>
      <c r="AUJ39" s="333"/>
      <c r="AUK39" s="333"/>
      <c r="AUL39" s="333"/>
      <c r="AUM39" s="333"/>
      <c r="AUN39" s="333"/>
      <c r="AUO39" s="333"/>
      <c r="AUP39" s="333"/>
      <c r="AUQ39" s="333"/>
      <c r="AUR39" s="333"/>
      <c r="AUS39" s="333"/>
      <c r="AUT39" s="333"/>
      <c r="AUU39" s="333"/>
      <c r="AUV39" s="333"/>
      <c r="AUW39" s="333"/>
      <c r="AUX39" s="333"/>
      <c r="AUY39" s="333"/>
      <c r="AUZ39" s="333"/>
      <c r="AVA39" s="333"/>
      <c r="AVB39" s="333"/>
      <c r="AVC39" s="333"/>
      <c r="AVD39" s="333"/>
      <c r="AVE39" s="333"/>
      <c r="AVF39" s="333"/>
      <c r="AVG39" s="333"/>
      <c r="AVH39" s="333"/>
      <c r="AVI39" s="333"/>
      <c r="AVJ39" s="333"/>
      <c r="AVK39" s="333"/>
      <c r="AVL39" s="333"/>
      <c r="AVM39" s="333"/>
      <c r="AVN39" s="333"/>
      <c r="AVO39" s="333"/>
      <c r="AVP39" s="333"/>
      <c r="AVQ39" s="333"/>
      <c r="AVR39" s="333"/>
      <c r="AVS39" s="333"/>
      <c r="AVT39" s="333"/>
      <c r="AVU39" s="333"/>
      <c r="AVV39" s="333"/>
      <c r="AVW39" s="333"/>
      <c r="AVX39" s="333"/>
      <c r="AVY39" s="333"/>
      <c r="AVZ39" s="333"/>
      <c r="AWA39" s="333"/>
      <c r="AWB39" s="333"/>
      <c r="AWC39" s="333"/>
      <c r="AWD39" s="333"/>
      <c r="AWE39" s="333"/>
      <c r="AWF39" s="333"/>
      <c r="AWG39" s="333"/>
      <c r="AWH39" s="333"/>
      <c r="AWI39" s="333"/>
      <c r="AWJ39" s="333"/>
      <c r="AWK39" s="333"/>
      <c r="AWL39" s="333"/>
      <c r="AWM39" s="333"/>
      <c r="AWN39" s="333"/>
      <c r="AWO39" s="333"/>
      <c r="AWP39" s="333"/>
      <c r="AWQ39" s="333"/>
      <c r="AWR39" s="333"/>
      <c r="AWS39" s="333"/>
      <c r="AWT39" s="333"/>
      <c r="AWU39" s="333"/>
      <c r="AWV39" s="333"/>
      <c r="AWW39" s="333"/>
      <c r="AWX39" s="333"/>
      <c r="AWY39" s="333"/>
      <c r="AWZ39" s="333"/>
      <c r="AXA39" s="333"/>
      <c r="AXB39" s="333"/>
      <c r="AXC39" s="333"/>
      <c r="AXD39" s="333"/>
      <c r="AXE39" s="333"/>
      <c r="AXF39" s="333"/>
      <c r="AXG39" s="333"/>
      <c r="AXH39" s="333"/>
      <c r="AXI39" s="333"/>
      <c r="AXJ39" s="333"/>
      <c r="AXK39" s="333"/>
      <c r="AXL39" s="333"/>
      <c r="AXM39" s="333"/>
      <c r="AXN39" s="333"/>
      <c r="AXO39" s="333"/>
      <c r="AXP39" s="333"/>
      <c r="AXQ39" s="336"/>
      <c r="AXR39" s="336"/>
      <c r="AXS39" s="336"/>
      <c r="AXT39" s="336"/>
      <c r="AXU39" s="336"/>
      <c r="AXV39" s="336"/>
      <c r="AXW39" s="336"/>
      <c r="AXX39" s="336"/>
      <c r="AXY39" s="336"/>
      <c r="AXZ39" s="336"/>
      <c r="AYA39" s="336"/>
      <c r="AYB39" s="336"/>
      <c r="AYC39" s="336"/>
      <c r="AYD39" s="336"/>
      <c r="AYE39" s="336"/>
      <c r="AYF39" s="336"/>
      <c r="AYG39" s="336"/>
      <c r="AYH39" s="336"/>
      <c r="AYI39" s="336"/>
      <c r="AYJ39" s="336"/>
      <c r="AYK39" s="336"/>
      <c r="AYL39" s="336"/>
      <c r="AYM39" s="336"/>
      <c r="AYN39" s="336"/>
      <c r="AYO39" s="336"/>
      <c r="AYP39" s="336"/>
      <c r="AYQ39" s="336"/>
      <c r="AYR39" s="336"/>
      <c r="AYS39" s="336"/>
      <c r="AYT39" s="336"/>
      <c r="AYU39" s="336"/>
      <c r="AYV39" s="336"/>
      <c r="AYW39" s="336"/>
      <c r="AYX39" s="336"/>
      <c r="AYY39" s="336"/>
      <c r="AYZ39" s="336"/>
      <c r="AZA39" s="336"/>
      <c r="AZB39" s="336"/>
      <c r="AZC39" s="336"/>
      <c r="AZD39" s="336"/>
      <c r="AZE39" s="336"/>
      <c r="AZF39" s="336"/>
      <c r="AZG39" s="336"/>
      <c r="AZH39" s="336"/>
      <c r="AZI39" s="336"/>
      <c r="AZJ39" s="336"/>
      <c r="AZK39" s="336"/>
      <c r="AZL39" s="336"/>
      <c r="AZM39" s="336"/>
      <c r="AZN39" s="336"/>
      <c r="AZO39" s="336"/>
      <c r="AZP39" s="336"/>
      <c r="AZQ39" s="336"/>
      <c r="AZR39" s="336"/>
      <c r="AZS39" s="336"/>
      <c r="AZT39" s="336"/>
      <c r="AZU39" s="336"/>
      <c r="AZV39" s="336"/>
      <c r="AZW39" s="336"/>
      <c r="AZX39" s="336"/>
      <c r="AZY39" s="336"/>
      <c r="AZZ39" s="336"/>
      <c r="BAA39" s="336"/>
      <c r="BAB39" s="336"/>
      <c r="BAC39" s="336"/>
      <c r="BAD39" s="336"/>
      <c r="BAE39" s="336"/>
      <c r="BAF39" s="336"/>
      <c r="BAG39" s="336"/>
      <c r="BAH39" s="336"/>
      <c r="BAI39" s="336"/>
      <c r="BAJ39" s="336"/>
      <c r="BAK39" s="336"/>
      <c r="BAL39" s="336"/>
      <c r="BAM39" s="336"/>
      <c r="BAN39" s="336"/>
      <c r="BAO39" s="336"/>
      <c r="BAP39" s="336"/>
      <c r="BAQ39" s="336"/>
      <c r="BAR39" s="336"/>
      <c r="BAS39" s="336"/>
      <c r="BAT39" s="336"/>
      <c r="BAU39" s="336"/>
      <c r="BAV39" s="336"/>
      <c r="BAW39" s="336"/>
      <c r="BAX39" s="336"/>
      <c r="BAY39" s="336"/>
      <c r="BAZ39" s="336"/>
      <c r="BBA39" s="336"/>
      <c r="BBB39" s="336"/>
      <c r="BBC39" s="336"/>
      <c r="BBD39" s="336"/>
      <c r="BBE39" s="336"/>
      <c r="BBF39" s="336"/>
      <c r="BBG39" s="336"/>
      <c r="BBH39" s="336"/>
      <c r="BBI39" s="336"/>
      <c r="BBJ39" s="336"/>
      <c r="BBK39" s="336"/>
      <c r="BBL39" s="336"/>
      <c r="BBM39" s="336"/>
      <c r="BBN39" s="336"/>
      <c r="BBO39" s="336"/>
      <c r="BBP39" s="336"/>
      <c r="BBQ39" s="336"/>
      <c r="BBR39" s="336"/>
      <c r="BBS39" s="336"/>
      <c r="BBT39" s="336"/>
      <c r="BBU39" s="336"/>
      <c r="BBV39" s="336"/>
      <c r="BBW39" s="336"/>
      <c r="BBX39" s="336"/>
      <c r="BBY39" s="336"/>
      <c r="BBZ39" s="336"/>
      <c r="BCA39" s="336"/>
      <c r="BCB39" s="336"/>
      <c r="BCC39" s="336"/>
      <c r="BCD39" s="336"/>
      <c r="BCE39" s="336"/>
      <c r="BCF39" s="336"/>
      <c r="BCG39" s="336"/>
      <c r="BCH39" s="336"/>
      <c r="BCI39" s="336"/>
      <c r="BCJ39" s="336"/>
      <c r="BCK39" s="336"/>
      <c r="BCL39" s="336"/>
      <c r="BCM39" s="336"/>
      <c r="BCN39" s="336"/>
      <c r="BCO39" s="336"/>
      <c r="BCP39" s="336"/>
      <c r="BCQ39" s="336"/>
      <c r="BCR39" s="336"/>
      <c r="BCS39" s="336"/>
      <c r="BCT39" s="336"/>
      <c r="BCU39" s="336"/>
      <c r="BCV39" s="336"/>
      <c r="BCW39" s="336"/>
      <c r="BCX39" s="336"/>
      <c r="BCY39" s="336"/>
      <c r="BCZ39" s="336"/>
      <c r="BDA39" s="336"/>
      <c r="BDB39" s="336"/>
      <c r="BDC39" s="336"/>
      <c r="BDD39" s="336"/>
      <c r="BDE39" s="336"/>
      <c r="BDF39" s="336"/>
      <c r="BDG39" s="336"/>
      <c r="BDH39" s="336"/>
      <c r="BDI39" s="336"/>
      <c r="BDJ39" s="336"/>
      <c r="BDK39" s="336"/>
      <c r="BDL39" s="336"/>
      <c r="BDM39" s="336"/>
      <c r="BDN39" s="336"/>
      <c r="BDO39" s="336"/>
      <c r="BDP39" s="336"/>
      <c r="BDQ39" s="336"/>
      <c r="BDR39" s="336"/>
      <c r="BDS39" s="336"/>
      <c r="BDT39" s="336"/>
      <c r="BDU39" s="336"/>
      <c r="BDV39" s="336"/>
      <c r="BDW39" s="336"/>
      <c r="BDX39" s="336"/>
      <c r="BDY39" s="336"/>
      <c r="BDZ39" s="336"/>
      <c r="BEA39" s="336"/>
      <c r="BEB39" s="336"/>
      <c r="BEC39" s="336"/>
      <c r="BED39" s="336"/>
      <c r="BEE39" s="336"/>
      <c r="BEF39" s="336"/>
      <c r="BEG39" s="336"/>
      <c r="BEH39" s="336"/>
      <c r="BEI39" s="336"/>
      <c r="BEJ39" s="336"/>
      <c r="BEK39" s="336"/>
      <c r="BEL39" s="336"/>
      <c r="BEM39" s="336"/>
      <c r="BEN39" s="336"/>
      <c r="BEO39" s="336"/>
      <c r="BEP39" s="336"/>
      <c r="BEQ39" s="336"/>
      <c r="BER39" s="336"/>
      <c r="BES39" s="336"/>
      <c r="BET39" s="336"/>
      <c r="BEU39" s="336"/>
      <c r="BEV39" s="336"/>
      <c r="BEW39" s="336"/>
      <c r="BEX39" s="336"/>
      <c r="BEY39" s="336"/>
      <c r="BEZ39" s="336"/>
      <c r="BFA39" s="336"/>
      <c r="BFB39" s="336"/>
      <c r="BFC39" s="336"/>
      <c r="BFD39" s="336"/>
      <c r="BFE39" s="336"/>
      <c r="BFF39" s="336"/>
      <c r="BFG39" s="336"/>
      <c r="BFH39" s="336"/>
      <c r="BFI39" s="336"/>
      <c r="BFJ39" s="336"/>
      <c r="BFK39" s="336"/>
      <c r="BFL39" s="336"/>
      <c r="BFM39" s="336"/>
      <c r="BFN39" s="336"/>
      <c r="BFO39" s="336"/>
      <c r="BFP39" s="336"/>
      <c r="BFQ39" s="336"/>
      <c r="BFR39" s="336"/>
      <c r="BFS39" s="336"/>
      <c r="BFT39" s="336"/>
      <c r="BFU39" s="336"/>
      <c r="BFV39" s="336"/>
      <c r="BFW39" s="336"/>
      <c r="BFX39" s="336"/>
      <c r="BFY39" s="336"/>
      <c r="BFZ39" s="336"/>
      <c r="BGA39" s="336"/>
      <c r="BGB39" s="336"/>
      <c r="BGC39" s="336"/>
      <c r="BGD39" s="336"/>
      <c r="BGE39" s="336"/>
      <c r="BGF39" s="336"/>
      <c r="BGG39" s="336"/>
      <c r="BGH39" s="336"/>
      <c r="BGI39" s="336"/>
      <c r="BGJ39" s="336"/>
      <c r="BGK39" s="336"/>
      <c r="BGL39" s="336"/>
      <c r="BGM39" s="336"/>
      <c r="BGN39" s="336"/>
      <c r="BGO39" s="336"/>
      <c r="BGP39" s="336"/>
      <c r="BGQ39" s="336"/>
      <c r="BGR39" s="336"/>
      <c r="BGS39" s="336"/>
      <c r="BGT39" s="336"/>
      <c r="BGU39" s="336"/>
      <c r="BGV39" s="336"/>
      <c r="BGW39" s="336"/>
      <c r="BGX39" s="336"/>
      <c r="BGY39" s="336"/>
      <c r="BGZ39" s="336"/>
      <c r="BHA39" s="336"/>
      <c r="BHB39" s="336"/>
      <c r="BHC39" s="336"/>
      <c r="BHD39" s="1"/>
    </row>
    <row r="40" spans="1:1564 16384:16384" ht="13.5" hidden="1" customHeight="1">
      <c r="A40" s="307"/>
      <c r="B40" s="386"/>
      <c r="C40" s="332"/>
      <c r="D40" s="332"/>
      <c r="E40" s="332"/>
      <c r="F40" s="332"/>
      <c r="G40" s="332"/>
      <c r="H40" s="332"/>
      <c r="I40" s="332"/>
      <c r="J40" s="332"/>
      <c r="K40" s="332"/>
      <c r="L40" s="332"/>
      <c r="M40" s="332"/>
      <c r="N40" s="332"/>
      <c r="O40" s="332"/>
      <c r="P40" s="332"/>
      <c r="Q40" s="333"/>
      <c r="R40" s="333"/>
      <c r="S40" s="333"/>
      <c r="T40" s="333"/>
      <c r="U40" s="333"/>
      <c r="V40" s="333"/>
      <c r="W40" s="333"/>
      <c r="X40" s="333"/>
      <c r="Y40" s="333"/>
      <c r="Z40" s="333"/>
      <c r="AA40" s="333"/>
      <c r="AB40" s="333"/>
      <c r="AC40" s="333"/>
      <c r="AD40" s="333"/>
      <c r="AE40" s="333"/>
      <c r="AF40" s="333"/>
      <c r="AG40" s="333"/>
      <c r="AH40" s="333"/>
      <c r="AI40" s="333"/>
      <c r="AJ40" s="333"/>
      <c r="AK40" s="333"/>
      <c r="AL40" s="333"/>
      <c r="AM40" s="333"/>
      <c r="AN40" s="333"/>
      <c r="AO40" s="333"/>
      <c r="AP40" s="333"/>
      <c r="AQ40" s="333"/>
      <c r="AR40" s="333"/>
      <c r="AS40" s="333"/>
      <c r="AT40" s="333"/>
      <c r="AU40" s="333"/>
      <c r="AV40" s="333"/>
      <c r="AW40" s="333"/>
      <c r="AX40" s="333"/>
      <c r="AY40" s="333"/>
      <c r="AZ40" s="333"/>
      <c r="BA40" s="333"/>
      <c r="BB40" s="333"/>
      <c r="BC40" s="333"/>
      <c r="BD40" s="510"/>
      <c r="BE40" s="333"/>
      <c r="BF40" s="333"/>
      <c r="BG40" s="333"/>
      <c r="BH40" s="333"/>
      <c r="BI40" s="333"/>
      <c r="BJ40" s="333"/>
      <c r="BK40" s="333"/>
      <c r="BL40" s="333"/>
      <c r="BM40" s="333"/>
      <c r="BN40" s="333"/>
      <c r="BO40" s="333"/>
      <c r="BP40" s="333"/>
      <c r="BQ40" s="333"/>
      <c r="BR40" s="333"/>
      <c r="BS40" s="333"/>
      <c r="BT40" s="333"/>
      <c r="BU40" s="333"/>
      <c r="BV40" s="333"/>
      <c r="BW40" s="333"/>
      <c r="BX40" s="333"/>
      <c r="BY40" s="333"/>
      <c r="BZ40" s="333"/>
      <c r="CA40" s="333"/>
      <c r="CB40" s="333"/>
      <c r="CC40" s="333"/>
      <c r="CD40" s="333"/>
      <c r="CE40" s="333"/>
      <c r="CF40" s="333"/>
      <c r="CG40" s="333"/>
      <c r="CH40" s="333"/>
      <c r="CI40" s="333"/>
      <c r="CJ40" s="333"/>
      <c r="CK40" s="333"/>
      <c r="CL40" s="333"/>
      <c r="CM40" s="333"/>
      <c r="CN40" s="333"/>
      <c r="CO40" s="333"/>
      <c r="CP40" s="333"/>
      <c r="CQ40" s="333"/>
      <c r="CR40" s="333"/>
      <c r="CS40" s="333"/>
      <c r="CT40" s="333"/>
      <c r="CU40" s="333"/>
      <c r="CV40" s="333"/>
      <c r="CW40" s="333"/>
      <c r="CX40" s="333"/>
      <c r="CY40" s="333"/>
      <c r="CZ40" s="333"/>
      <c r="DA40" s="333"/>
      <c r="DB40" s="333"/>
      <c r="DC40" s="333"/>
      <c r="DD40" s="333"/>
      <c r="DE40" s="333"/>
      <c r="DF40" s="333"/>
      <c r="DG40" s="333"/>
      <c r="DH40" s="333"/>
      <c r="DI40" s="333"/>
      <c r="DJ40" s="333"/>
      <c r="DK40" s="333"/>
      <c r="DL40" s="333"/>
      <c r="DM40" s="333"/>
      <c r="DN40" s="333"/>
      <c r="DO40" s="333"/>
      <c r="DP40" s="333"/>
      <c r="DQ40" s="333"/>
      <c r="DR40" s="333"/>
      <c r="DS40" s="333"/>
      <c r="DT40" s="333"/>
      <c r="DU40" s="333"/>
      <c r="DV40" s="333"/>
      <c r="DW40" s="333"/>
      <c r="DX40" s="333"/>
      <c r="DY40" s="333"/>
      <c r="DZ40" s="333"/>
      <c r="EA40" s="333"/>
      <c r="EB40" s="333"/>
      <c r="EC40" s="333"/>
      <c r="ED40" s="333"/>
      <c r="EE40" s="333"/>
      <c r="EF40" s="333"/>
      <c r="EG40" s="333"/>
      <c r="EH40" s="333"/>
      <c r="EI40" s="333"/>
      <c r="EJ40" s="333"/>
      <c r="EK40" s="333"/>
      <c r="EL40" s="333"/>
      <c r="EM40" s="333"/>
      <c r="EN40" s="333"/>
      <c r="EO40" s="333"/>
      <c r="EP40" s="333"/>
      <c r="EQ40" s="333"/>
      <c r="ER40" s="333"/>
      <c r="ES40" s="333"/>
      <c r="ET40" s="333"/>
      <c r="EU40" s="333"/>
      <c r="EV40" s="333"/>
      <c r="EW40" s="333"/>
      <c r="EX40" s="333"/>
      <c r="EY40" s="333"/>
      <c r="EZ40" s="333"/>
      <c r="FA40" s="333"/>
      <c r="FB40" s="333"/>
      <c r="FC40" s="333"/>
      <c r="FD40" s="333"/>
      <c r="FE40" s="333"/>
      <c r="FF40" s="333"/>
      <c r="FG40" s="333"/>
      <c r="FH40" s="333"/>
      <c r="FI40" s="333"/>
      <c r="FJ40" s="333"/>
      <c r="FK40" s="333"/>
      <c r="FL40" s="333"/>
      <c r="FM40" s="333"/>
      <c r="FN40" s="333"/>
      <c r="FO40" s="333"/>
      <c r="FP40" s="333"/>
      <c r="FQ40" s="333"/>
      <c r="FR40" s="333"/>
      <c r="FS40" s="333"/>
      <c r="FT40" s="333"/>
      <c r="FU40" s="333"/>
      <c r="FV40" s="333"/>
      <c r="FW40" s="333"/>
      <c r="FX40" s="333"/>
      <c r="FY40" s="333"/>
      <c r="FZ40" s="333"/>
      <c r="GA40" s="333"/>
      <c r="GB40" s="333"/>
      <c r="GC40" s="333"/>
      <c r="GD40" s="333"/>
      <c r="GE40" s="333"/>
      <c r="GF40" s="333"/>
      <c r="GG40" s="333"/>
      <c r="GH40" s="333"/>
      <c r="GI40" s="333"/>
      <c r="GJ40" s="333"/>
      <c r="GK40" s="333"/>
      <c r="GL40" s="333"/>
      <c r="GM40" s="333"/>
      <c r="GN40" s="333"/>
      <c r="GO40" s="333"/>
      <c r="GP40" s="333"/>
      <c r="GQ40" s="623"/>
      <c r="GR40" s="623"/>
      <c r="GS40" s="623"/>
      <c r="GT40" s="623"/>
      <c r="GU40" s="623"/>
      <c r="GV40" s="623"/>
      <c r="GW40" s="623"/>
      <c r="GX40" s="623"/>
      <c r="GY40" s="623"/>
      <c r="GZ40" s="623"/>
      <c r="HA40" s="623"/>
      <c r="HB40" s="623"/>
      <c r="HC40" s="623"/>
      <c r="HD40" s="623"/>
      <c r="HE40" s="623"/>
      <c r="HF40" s="623"/>
      <c r="HG40" s="623"/>
      <c r="HH40" s="623"/>
      <c r="HI40" s="623"/>
      <c r="HJ40" s="623"/>
      <c r="HK40" s="623"/>
      <c r="HL40" s="623"/>
      <c r="HM40" s="623"/>
      <c r="HN40" s="623"/>
      <c r="HO40" s="623"/>
      <c r="HP40" s="623"/>
      <c r="HQ40" s="623"/>
      <c r="HR40" s="623"/>
      <c r="HS40" s="623"/>
      <c r="HT40" s="623"/>
      <c r="HU40" s="623"/>
      <c r="HV40" s="623"/>
      <c r="HW40" s="623"/>
      <c r="HX40" s="623"/>
      <c r="HY40" s="623"/>
      <c r="HZ40" s="623"/>
      <c r="IA40" s="623"/>
      <c r="IB40" s="623"/>
      <c r="IC40" s="623"/>
      <c r="ID40" s="623"/>
      <c r="IE40" s="623"/>
      <c r="IF40" s="623"/>
      <c r="IG40" s="623"/>
      <c r="IH40" s="623"/>
      <c r="II40" s="623"/>
      <c r="IJ40" s="623"/>
      <c r="IK40" s="623"/>
      <c r="IL40" s="623"/>
      <c r="IM40" s="623"/>
      <c r="IN40" s="623"/>
      <c r="IO40" s="623"/>
      <c r="IP40" s="623"/>
      <c r="IQ40" s="623"/>
      <c r="IR40" s="623"/>
      <c r="IS40" s="623"/>
      <c r="IT40" s="623"/>
      <c r="IU40" s="623"/>
      <c r="IV40" s="623"/>
      <c r="IW40" s="623"/>
      <c r="IX40" s="623"/>
      <c r="IY40" s="623"/>
      <c r="IZ40" s="623"/>
      <c r="JA40" s="623"/>
      <c r="JB40" s="623"/>
      <c r="JC40" s="623"/>
      <c r="JD40" s="623"/>
      <c r="JE40" s="410"/>
      <c r="JF40" s="410"/>
      <c r="JG40" s="410"/>
      <c r="JH40" s="410"/>
      <c r="JI40" s="410"/>
      <c r="JJ40" s="410"/>
      <c r="JK40" s="410"/>
      <c r="JL40" s="410"/>
      <c r="JM40" s="410"/>
      <c r="JN40" s="410"/>
      <c r="JO40" s="410"/>
      <c r="JP40" s="410"/>
      <c r="JQ40" s="410"/>
      <c r="JR40" s="410"/>
      <c r="JS40" s="410"/>
      <c r="JT40" s="410"/>
      <c r="JU40" s="410"/>
      <c r="JV40" s="410"/>
      <c r="JW40" s="410"/>
      <c r="JX40" s="410"/>
      <c r="JY40" s="410"/>
      <c r="JZ40" s="410"/>
      <c r="KA40" s="410"/>
      <c r="KB40" s="410"/>
      <c r="KC40" s="410"/>
      <c r="KD40" s="410"/>
      <c r="KE40" s="333"/>
      <c r="KF40" s="333"/>
      <c r="KG40" s="333"/>
      <c r="KH40" s="333"/>
      <c r="KI40" s="333"/>
      <c r="KJ40" s="333"/>
      <c r="KK40" s="333"/>
      <c r="KL40" s="333"/>
      <c r="KM40" s="333"/>
      <c r="KN40" s="333"/>
      <c r="KO40" s="333"/>
      <c r="KP40" s="333"/>
      <c r="KQ40" s="621"/>
      <c r="KR40" s="621"/>
      <c r="KS40" s="621"/>
      <c r="KT40" s="621"/>
      <c r="KU40" s="621"/>
      <c r="KV40" s="621"/>
      <c r="KW40" s="621"/>
      <c r="KX40" s="621"/>
      <c r="KY40" s="621"/>
      <c r="KZ40" s="621"/>
      <c r="LA40" s="621"/>
      <c r="LB40" s="621"/>
      <c r="LC40" s="621"/>
      <c r="LD40" s="621"/>
      <c r="LE40" s="621"/>
      <c r="LF40" s="621"/>
      <c r="LG40" s="621"/>
      <c r="LH40" s="621"/>
      <c r="LI40" s="621"/>
      <c r="LJ40" s="621"/>
      <c r="LK40" s="621"/>
      <c r="LL40" s="621"/>
      <c r="LM40" s="621"/>
      <c r="LN40" s="621"/>
      <c r="LO40" s="621"/>
      <c r="LP40" s="621"/>
      <c r="LQ40" s="621"/>
      <c r="LR40" s="333"/>
      <c r="LS40" s="333"/>
      <c r="LT40" s="333"/>
      <c r="LU40" s="333"/>
      <c r="LV40" s="333"/>
      <c r="LW40" s="333"/>
      <c r="LX40" s="333"/>
      <c r="LY40" s="333"/>
      <c r="LZ40" s="333"/>
      <c r="MA40" s="333"/>
      <c r="MB40" s="333"/>
      <c r="MC40" s="333"/>
      <c r="MD40" s="333"/>
      <c r="ME40" s="333"/>
      <c r="MF40" s="333"/>
      <c r="MG40" s="333"/>
      <c r="MH40" s="333"/>
      <c r="MI40" s="333"/>
      <c r="MJ40" s="333"/>
      <c r="MK40" s="333"/>
      <c r="ML40" s="333"/>
      <c r="MM40" s="333"/>
      <c r="MN40" s="333"/>
      <c r="MO40" s="333"/>
      <c r="MP40" s="333"/>
      <c r="MQ40" s="333"/>
      <c r="MR40" s="333"/>
      <c r="MS40" s="333"/>
      <c r="MT40" s="333"/>
      <c r="MU40" s="333"/>
      <c r="MV40" s="333"/>
      <c r="MW40" s="333"/>
      <c r="MX40" s="333"/>
      <c r="MY40" s="333"/>
      <c r="MZ40" s="333"/>
      <c r="NA40" s="333"/>
      <c r="NB40" s="333"/>
      <c r="NC40" s="333"/>
      <c r="ND40" s="333"/>
      <c r="NE40" s="333"/>
      <c r="NF40" s="333"/>
      <c r="NG40" s="333"/>
      <c r="NH40" s="333"/>
      <c r="NI40" s="333"/>
      <c r="NJ40" s="333"/>
      <c r="NK40" s="333"/>
      <c r="NL40" s="333"/>
      <c r="NM40" s="333"/>
      <c r="NN40" s="333"/>
      <c r="NO40" s="333"/>
      <c r="NP40" s="333"/>
      <c r="NQ40" s="333"/>
      <c r="NR40" s="333"/>
      <c r="NS40" s="333"/>
      <c r="NT40" s="333"/>
      <c r="NU40" s="333"/>
      <c r="NV40" s="333"/>
      <c r="NW40" s="333"/>
      <c r="NX40" s="333"/>
      <c r="NY40" s="333"/>
      <c r="NZ40" s="333"/>
      <c r="OA40" s="333"/>
      <c r="OB40" s="333"/>
      <c r="OC40" s="333"/>
      <c r="OD40" s="333"/>
      <c r="OE40" s="333"/>
      <c r="OF40" s="333"/>
      <c r="OG40" s="333"/>
      <c r="OH40" s="333"/>
      <c r="OI40" s="333"/>
      <c r="OJ40" s="333"/>
      <c r="OK40" s="333"/>
      <c r="OL40" s="333"/>
      <c r="OM40" s="333"/>
      <c r="ON40" s="333"/>
      <c r="OO40" s="333"/>
      <c r="OP40" s="333"/>
      <c r="OQ40" s="333"/>
      <c r="OR40" s="333"/>
      <c r="OS40" s="333"/>
      <c r="OT40" s="333"/>
      <c r="OU40" s="333"/>
      <c r="OV40" s="333"/>
      <c r="OW40" s="333"/>
      <c r="OX40" s="333"/>
      <c r="OY40" s="333"/>
      <c r="OZ40" s="333"/>
      <c r="PA40" s="333"/>
      <c r="PB40" s="333"/>
      <c r="PC40" s="333"/>
      <c r="PD40" s="333"/>
      <c r="PE40" s="333"/>
      <c r="PF40" s="333"/>
      <c r="PG40" s="333"/>
      <c r="PH40" s="333"/>
      <c r="PI40" s="333"/>
      <c r="PJ40" s="333"/>
      <c r="PK40" s="333"/>
      <c r="PL40" s="333"/>
      <c r="PM40" s="333"/>
      <c r="PN40" s="333"/>
      <c r="PO40" s="333"/>
      <c r="PP40" s="333"/>
      <c r="PQ40" s="333"/>
      <c r="PR40" s="333"/>
      <c r="PS40" s="333"/>
      <c r="PT40" s="333"/>
      <c r="PU40" s="333"/>
      <c r="PV40" s="333"/>
      <c r="PW40" s="333"/>
      <c r="PX40" s="333"/>
      <c r="PY40" s="333"/>
      <c r="PZ40" s="333"/>
      <c r="QA40" s="333"/>
      <c r="QB40" s="333"/>
      <c r="QC40" s="333"/>
      <c r="QD40" s="333"/>
      <c r="QE40" s="333"/>
      <c r="QF40" s="333"/>
      <c r="QG40" s="333"/>
      <c r="QH40" s="333"/>
      <c r="QI40" s="333"/>
      <c r="QJ40" s="333"/>
      <c r="QK40" s="333"/>
      <c r="QL40" s="333"/>
      <c r="QM40" s="333"/>
      <c r="QN40" s="333"/>
      <c r="QO40" s="333"/>
      <c r="QP40" s="333"/>
      <c r="QQ40" s="333"/>
      <c r="QR40" s="333"/>
      <c r="QS40" s="333"/>
      <c r="QT40" s="333"/>
      <c r="QU40" s="333"/>
      <c r="QV40" s="333"/>
      <c r="QW40" s="333"/>
      <c r="QX40" s="333"/>
      <c r="QY40" s="333"/>
      <c r="QZ40" s="333"/>
      <c r="RA40" s="333"/>
      <c r="RB40" s="333"/>
      <c r="RC40" s="333"/>
      <c r="RD40" s="333"/>
      <c r="RE40" s="333"/>
      <c r="RF40" s="333"/>
      <c r="RG40" s="333"/>
      <c r="RH40" s="333"/>
      <c r="RI40" s="333"/>
      <c r="RJ40" s="333"/>
      <c r="RK40" s="333"/>
      <c r="RL40" s="333"/>
      <c r="RM40" s="333"/>
      <c r="RN40" s="333"/>
      <c r="RO40" s="333"/>
      <c r="RP40" s="333"/>
      <c r="RQ40" s="333"/>
      <c r="RR40" s="333"/>
      <c r="RS40" s="333"/>
      <c r="RT40" s="333"/>
      <c r="RU40" s="333"/>
      <c r="RV40" s="333"/>
      <c r="RW40" s="333"/>
      <c r="RX40" s="333"/>
      <c r="RY40" s="333"/>
      <c r="RZ40" s="333"/>
      <c r="SA40" s="333"/>
      <c r="SB40" s="333"/>
      <c r="SC40" s="333"/>
      <c r="SD40" s="333"/>
      <c r="SE40" s="333"/>
      <c r="SF40" s="333"/>
      <c r="SG40" s="333"/>
      <c r="SH40" s="333"/>
      <c r="SI40" s="333"/>
      <c r="SJ40" s="333"/>
      <c r="SK40" s="333"/>
      <c r="SL40" s="333"/>
      <c r="SM40" s="333"/>
      <c r="SN40" s="333"/>
      <c r="SO40" s="333"/>
      <c r="SP40" s="333"/>
      <c r="SQ40" s="333"/>
      <c r="SR40" s="333"/>
      <c r="SS40" s="333"/>
      <c r="ST40" s="333"/>
      <c r="SU40" s="333"/>
      <c r="SV40" s="333"/>
      <c r="SW40" s="333"/>
      <c r="SX40" s="333"/>
      <c r="SY40" s="333"/>
      <c r="SZ40" s="333"/>
      <c r="TA40" s="333"/>
      <c r="TB40" s="333"/>
      <c r="TC40" s="333"/>
      <c r="TD40" s="333"/>
      <c r="TE40" s="333"/>
      <c r="TF40" s="333"/>
      <c r="TG40" s="333"/>
      <c r="TH40" s="333"/>
      <c r="TI40" s="333"/>
      <c r="TJ40" s="333"/>
      <c r="TK40" s="333"/>
      <c r="TL40" s="333"/>
      <c r="TM40" s="333"/>
      <c r="TN40" s="333"/>
      <c r="TO40" s="333"/>
      <c r="TP40" s="333"/>
      <c r="TQ40" s="333"/>
      <c r="TR40" s="333"/>
      <c r="TS40" s="333"/>
      <c r="TT40" s="333"/>
      <c r="TU40" s="333"/>
      <c r="TV40" s="333"/>
      <c r="TW40" s="333"/>
      <c r="TX40" s="333"/>
      <c r="TY40" s="333"/>
      <c r="TZ40" s="333"/>
      <c r="UA40" s="333"/>
      <c r="UB40" s="333"/>
      <c r="UC40" s="333"/>
      <c r="UD40" s="333"/>
      <c r="UE40" s="333"/>
      <c r="UF40" s="333"/>
      <c r="UG40" s="333"/>
      <c r="UH40" s="333"/>
      <c r="UI40" s="333"/>
      <c r="UJ40" s="333"/>
      <c r="UK40" s="333"/>
      <c r="UL40" s="333"/>
      <c r="UM40" s="333"/>
      <c r="UN40" s="333"/>
      <c r="UO40" s="333"/>
      <c r="UP40" s="333"/>
      <c r="UQ40" s="333"/>
      <c r="UR40" s="333"/>
      <c r="US40" s="333"/>
      <c r="UT40" s="333"/>
      <c r="UU40" s="333"/>
      <c r="UV40" s="333"/>
      <c r="UW40" s="333"/>
      <c r="UX40" s="333"/>
      <c r="UY40" s="333"/>
      <c r="UZ40" s="333"/>
      <c r="VA40" s="333"/>
      <c r="VB40" s="333"/>
      <c r="VC40" s="333"/>
      <c r="VD40" s="333"/>
      <c r="VE40" s="333"/>
      <c r="VF40" s="333"/>
      <c r="VG40" s="333"/>
      <c r="VH40" s="333"/>
      <c r="VI40" s="333"/>
      <c r="VJ40" s="333"/>
      <c r="VK40" s="333"/>
      <c r="VL40" s="333"/>
      <c r="VM40" s="333"/>
      <c r="VN40" s="333"/>
      <c r="VO40" s="333"/>
      <c r="VP40" s="333"/>
      <c r="VQ40" s="333"/>
      <c r="VR40" s="333"/>
      <c r="VS40" s="333"/>
      <c r="VT40" s="333"/>
      <c r="VU40" s="333"/>
      <c r="VV40" s="333"/>
      <c r="VW40" s="333"/>
      <c r="VX40" s="333"/>
      <c r="VY40" s="333"/>
      <c r="VZ40" s="333"/>
      <c r="WA40" s="333"/>
      <c r="WB40" s="333"/>
      <c r="WC40" s="333"/>
      <c r="WD40" s="333"/>
      <c r="WE40" s="333"/>
      <c r="WF40" s="333"/>
      <c r="WG40" s="333"/>
      <c r="WH40" s="333"/>
      <c r="WI40" s="333"/>
      <c r="WJ40" s="333"/>
      <c r="WK40" s="333"/>
      <c r="WL40" s="333"/>
      <c r="WM40" s="333"/>
      <c r="WN40" s="333"/>
      <c r="WO40" s="333"/>
      <c r="WP40" s="333"/>
      <c r="WQ40" s="333"/>
      <c r="WR40" s="333"/>
      <c r="WS40" s="333"/>
      <c r="WT40" s="333"/>
      <c r="WU40" s="333"/>
      <c r="WV40" s="333"/>
      <c r="WW40" s="333"/>
      <c r="WX40" s="333"/>
      <c r="WY40" s="333"/>
      <c r="WZ40" s="333"/>
      <c r="XA40" s="333"/>
      <c r="XB40" s="333"/>
      <c r="XC40" s="333"/>
      <c r="XD40" s="333"/>
      <c r="XE40" s="333"/>
      <c r="XF40" s="333"/>
      <c r="XG40" s="333"/>
      <c r="XH40" s="333"/>
      <c r="XI40" s="333"/>
      <c r="XJ40" s="333"/>
      <c r="XK40" s="333"/>
      <c r="XL40" s="333"/>
      <c r="XM40" s="333"/>
      <c r="XN40" s="333"/>
      <c r="XO40" s="333"/>
      <c r="XP40" s="333"/>
      <c r="XQ40" s="333"/>
      <c r="XR40" s="333"/>
      <c r="XS40" s="333"/>
      <c r="XT40" s="333"/>
      <c r="XU40" s="333"/>
      <c r="XV40" s="333"/>
      <c r="XW40" s="333"/>
      <c r="XX40" s="333"/>
      <c r="XY40" s="333"/>
      <c r="XZ40" s="333"/>
      <c r="YA40" s="333"/>
      <c r="YB40" s="333"/>
      <c r="YC40" s="333"/>
      <c r="YD40" s="333"/>
      <c r="YE40" s="333"/>
      <c r="YF40" s="333"/>
      <c r="YG40" s="333"/>
      <c r="YH40" s="333"/>
      <c r="YI40" s="333"/>
      <c r="YJ40" s="333"/>
      <c r="YK40" s="333"/>
      <c r="YL40" s="333"/>
      <c r="YM40" s="333"/>
      <c r="YN40" s="333"/>
      <c r="YO40" s="333"/>
      <c r="YP40" s="333"/>
      <c r="YQ40" s="333"/>
      <c r="YR40" s="333"/>
      <c r="YS40" s="333"/>
      <c r="YT40" s="333"/>
      <c r="YU40" s="333"/>
      <c r="YV40" s="333"/>
      <c r="YW40" s="333"/>
      <c r="YX40" s="333"/>
      <c r="YY40" s="333"/>
      <c r="YZ40" s="333"/>
      <c r="ZA40" s="333"/>
      <c r="ZB40" s="333"/>
      <c r="ZC40" s="333"/>
      <c r="ZD40" s="333"/>
      <c r="ZE40" s="333"/>
      <c r="ZF40" s="333"/>
      <c r="ZG40" s="333"/>
      <c r="ZH40" s="333"/>
      <c r="ZI40" s="333"/>
      <c r="ZJ40" s="333"/>
      <c r="ZK40" s="333"/>
      <c r="ZL40" s="333"/>
      <c r="ZM40" s="333"/>
      <c r="ZN40" s="333"/>
      <c r="ZO40" s="333"/>
      <c r="ZP40" s="333"/>
      <c r="ZQ40" s="333"/>
      <c r="ZR40" s="333"/>
      <c r="ZS40" s="333"/>
      <c r="ZT40" s="333"/>
      <c r="ZU40" s="333"/>
      <c r="ZV40" s="333"/>
      <c r="ZW40" s="333"/>
      <c r="ZX40" s="333"/>
      <c r="ZY40" s="333"/>
      <c r="ZZ40" s="333"/>
      <c r="AAA40" s="333"/>
      <c r="AAB40" s="333"/>
      <c r="AAC40" s="333"/>
      <c r="AAD40" s="333"/>
      <c r="AAE40" s="333"/>
      <c r="AAF40" s="333"/>
      <c r="AAG40" s="333"/>
      <c r="AAH40" s="333"/>
      <c r="AAI40" s="333"/>
      <c r="AAJ40" s="333"/>
      <c r="AAK40" s="333"/>
      <c r="AAL40" s="333"/>
      <c r="AAM40" s="333"/>
      <c r="AAN40" s="333"/>
      <c r="AAO40" s="333"/>
      <c r="AAP40" s="333"/>
      <c r="AAQ40" s="333"/>
      <c r="AAR40" s="333"/>
      <c r="AAS40" s="333"/>
      <c r="AAT40" s="333"/>
      <c r="AAU40" s="333"/>
      <c r="AAV40" s="333"/>
      <c r="AAW40" s="333"/>
      <c r="AAX40" s="333"/>
      <c r="AAY40" s="333"/>
      <c r="AAZ40" s="333"/>
      <c r="ABA40" s="333"/>
      <c r="ABB40" s="333"/>
      <c r="ABC40" s="333"/>
      <c r="ABD40" s="333"/>
      <c r="ABE40" s="333"/>
      <c r="ABF40" s="333"/>
      <c r="ABG40" s="333"/>
      <c r="ABH40" s="333"/>
      <c r="ABI40" s="333"/>
      <c r="ABJ40" s="333"/>
      <c r="ABK40" s="333"/>
      <c r="ABL40" s="333"/>
      <c r="ABM40" s="333"/>
      <c r="ABN40" s="333"/>
      <c r="ABO40" s="333"/>
      <c r="ABP40" s="333"/>
      <c r="ABQ40" s="333"/>
      <c r="ABR40" s="333"/>
      <c r="ABS40" s="333"/>
      <c r="ABT40" s="333"/>
      <c r="ABU40" s="333"/>
      <c r="ABV40" s="333"/>
      <c r="ABW40" s="333"/>
      <c r="ABX40" s="333"/>
      <c r="ABY40" s="333"/>
      <c r="ABZ40" s="333"/>
      <c r="ACA40" s="333"/>
      <c r="ACB40" s="333"/>
      <c r="ACC40" s="333"/>
      <c r="ACD40" s="622"/>
      <c r="ACE40" s="622"/>
      <c r="ACF40" s="622"/>
      <c r="ACG40" s="622"/>
      <c r="ACH40" s="622"/>
      <c r="ACI40" s="622"/>
      <c r="ACJ40" s="622"/>
      <c r="ACK40" s="622"/>
      <c r="ACL40" s="622"/>
      <c r="ACM40" s="622"/>
      <c r="ACN40" s="622"/>
      <c r="ACO40" s="622"/>
      <c r="ACP40" s="622"/>
      <c r="ACQ40" s="622"/>
      <c r="ACR40" s="622"/>
      <c r="ACS40" s="622"/>
      <c r="ACT40" s="622"/>
      <c r="ACU40" s="622"/>
      <c r="ACV40" s="622"/>
      <c r="ACW40" s="622"/>
      <c r="ACX40" s="622"/>
      <c r="ACY40" s="622"/>
      <c r="ACZ40" s="622"/>
      <c r="ADA40" s="622"/>
      <c r="ADB40" s="622"/>
      <c r="ADC40" s="622"/>
      <c r="ADD40" s="622"/>
      <c r="ADE40" s="622"/>
      <c r="ADF40" s="622"/>
      <c r="ADG40" s="622"/>
      <c r="ADH40" s="622"/>
      <c r="ADI40" s="622"/>
      <c r="ADJ40" s="622"/>
      <c r="ADK40" s="622"/>
      <c r="ADL40" s="622"/>
      <c r="ADM40" s="622"/>
      <c r="ADN40" s="622"/>
      <c r="ADO40" s="622"/>
      <c r="ADP40" s="622"/>
      <c r="ADQ40" s="622"/>
      <c r="ADR40" s="622"/>
      <c r="ADS40" s="622"/>
      <c r="ADT40" s="622"/>
      <c r="ADU40" s="622"/>
      <c r="ADV40" s="622"/>
      <c r="ADW40" s="622"/>
      <c r="ADX40" s="622"/>
      <c r="ADY40" s="622"/>
      <c r="ADZ40" s="622"/>
      <c r="AEA40" s="622"/>
      <c r="AEB40" s="622"/>
      <c r="AEC40" s="622"/>
      <c r="AED40" s="622"/>
      <c r="AEE40" s="622"/>
      <c r="AEF40" s="622"/>
      <c r="AEG40" s="622"/>
      <c r="AEH40" s="622"/>
      <c r="AEI40" s="622"/>
      <c r="AEJ40" s="622"/>
      <c r="AEK40" s="622"/>
      <c r="AEL40" s="622"/>
      <c r="AEM40" s="622"/>
      <c r="AEN40" s="622"/>
      <c r="AEO40" s="622"/>
      <c r="AEP40" s="622"/>
      <c r="AEQ40" s="622"/>
      <c r="AER40" s="622"/>
      <c r="AES40" s="622"/>
      <c r="AET40" s="622"/>
      <c r="AEU40" s="622"/>
      <c r="AEV40" s="622"/>
      <c r="AEW40" s="622"/>
      <c r="AEX40" s="622"/>
      <c r="AEY40" s="622"/>
      <c r="AEZ40" s="622"/>
      <c r="AFA40" s="622"/>
      <c r="AFB40" s="622"/>
      <c r="AFC40" s="622"/>
      <c r="AFD40" s="622"/>
      <c r="AFE40" s="622"/>
      <c r="AFF40" s="622"/>
      <c r="AFG40" s="622"/>
      <c r="AFH40" s="622"/>
      <c r="AFI40" s="622"/>
      <c r="AFJ40" s="622"/>
      <c r="AFK40" s="622"/>
      <c r="AFL40" s="622"/>
      <c r="AFM40" s="622"/>
      <c r="AFN40" s="622"/>
      <c r="AFO40" s="622"/>
      <c r="AFP40" s="622"/>
      <c r="AFQ40" s="622"/>
      <c r="AFR40" s="622"/>
      <c r="AFS40" s="622"/>
      <c r="AFT40" s="622"/>
      <c r="AFU40" s="622"/>
      <c r="AFV40" s="622"/>
      <c r="AFW40" s="622"/>
      <c r="AFX40" s="622"/>
      <c r="AFY40" s="622"/>
      <c r="AFZ40" s="622"/>
      <c r="AGA40" s="622"/>
      <c r="AGB40" s="622"/>
      <c r="AGC40" s="622"/>
      <c r="AGD40" s="622"/>
      <c r="AGE40" s="622"/>
      <c r="AGF40" s="622"/>
      <c r="AGG40" s="622"/>
      <c r="AGH40" s="622"/>
      <c r="AGI40" s="622"/>
      <c r="AGJ40" s="622"/>
      <c r="AGK40" s="622"/>
      <c r="AGL40" s="622"/>
      <c r="AGM40" s="622"/>
      <c r="AGN40" s="622"/>
      <c r="AGO40" s="622"/>
      <c r="AGP40" s="622"/>
      <c r="AGQ40" s="622"/>
      <c r="AGR40" s="622"/>
      <c r="AGS40" s="622"/>
      <c r="AGT40" s="622"/>
      <c r="AGU40" s="622"/>
      <c r="AGV40" s="622"/>
      <c r="AGW40" s="622"/>
      <c r="AGX40" s="622"/>
      <c r="AGY40" s="622"/>
      <c r="AGZ40" s="622"/>
      <c r="AHA40" s="622"/>
      <c r="AHB40" s="622"/>
      <c r="AHC40" s="622"/>
      <c r="AHD40" s="622"/>
      <c r="AHE40" s="622"/>
      <c r="AHF40" s="622"/>
      <c r="AHG40" s="622"/>
      <c r="AHH40" s="622"/>
      <c r="AHI40" s="622"/>
      <c r="AHJ40" s="622"/>
      <c r="AHK40" s="622"/>
      <c r="AHL40" s="622"/>
      <c r="AHM40" s="622"/>
      <c r="AHN40" s="622"/>
      <c r="AHO40" s="622"/>
      <c r="AHP40" s="622"/>
      <c r="AHQ40" s="622"/>
      <c r="AHR40" s="622"/>
      <c r="AHS40" s="622"/>
      <c r="AHT40" s="622"/>
      <c r="AHU40" s="622"/>
      <c r="AHV40" s="622"/>
      <c r="AHW40" s="622"/>
      <c r="AHX40" s="622"/>
      <c r="AHY40" s="622"/>
      <c r="AHZ40" s="622"/>
      <c r="AIA40" s="622"/>
      <c r="AIB40" s="622"/>
      <c r="AIC40" s="622"/>
      <c r="AID40" s="622"/>
      <c r="AIE40" s="333"/>
      <c r="AIF40" s="333"/>
      <c r="AIG40" s="333"/>
      <c r="AIH40" s="333"/>
      <c r="AII40" s="333"/>
      <c r="AIJ40" s="333"/>
      <c r="AIK40" s="333"/>
      <c r="AIL40" s="333"/>
      <c r="AIM40" s="333"/>
      <c r="AIN40" s="333"/>
      <c r="AIO40" s="333"/>
      <c r="AIP40" s="333"/>
      <c r="AIQ40" s="333"/>
      <c r="AIR40" s="333"/>
      <c r="AIS40" s="333"/>
      <c r="AIT40" s="333"/>
      <c r="AIU40" s="333"/>
      <c r="AIV40" s="333"/>
      <c r="AIW40" s="333"/>
      <c r="AIX40" s="333"/>
      <c r="AIY40" s="333"/>
      <c r="AIZ40" s="333"/>
      <c r="AJA40" s="333"/>
      <c r="AJB40" s="333"/>
      <c r="AJC40" s="333"/>
      <c r="AJD40" s="333"/>
      <c r="AJE40" s="333"/>
      <c r="AJF40" s="333"/>
      <c r="AJG40" s="333"/>
      <c r="AJH40" s="333"/>
      <c r="AJI40" s="333"/>
      <c r="AJJ40" s="333"/>
      <c r="AJK40" s="333"/>
      <c r="AJL40" s="333"/>
      <c r="AJM40" s="333"/>
      <c r="AJN40" s="333"/>
      <c r="AJO40" s="333"/>
      <c r="AJP40" s="333"/>
      <c r="AJQ40" s="333"/>
      <c r="AJR40" s="333"/>
      <c r="AJS40" s="333"/>
      <c r="AJT40" s="333"/>
      <c r="AJU40" s="333"/>
      <c r="AJV40" s="333"/>
      <c r="AJW40" s="333"/>
      <c r="AJX40" s="333"/>
      <c r="AJY40" s="333"/>
      <c r="AJZ40" s="333"/>
      <c r="AKA40" s="333"/>
      <c r="AKB40" s="333"/>
      <c r="AKC40" s="333"/>
      <c r="AKD40" s="333"/>
      <c r="AKE40" s="333"/>
      <c r="AKF40" s="333"/>
      <c r="AKG40" s="333"/>
      <c r="AKH40" s="333"/>
      <c r="AKI40" s="333"/>
      <c r="AKJ40" s="333"/>
      <c r="AKK40" s="333"/>
      <c r="AKL40" s="333"/>
      <c r="AKM40" s="333"/>
      <c r="AKN40" s="333"/>
      <c r="AKO40" s="333"/>
      <c r="AKP40" s="333"/>
      <c r="AKQ40" s="333"/>
      <c r="AKR40" s="333"/>
      <c r="AKS40" s="333"/>
      <c r="AKT40" s="333"/>
      <c r="AKU40" s="333"/>
      <c r="AKV40" s="333"/>
      <c r="AKW40" s="333"/>
      <c r="AKX40" s="333"/>
      <c r="AKY40" s="333"/>
      <c r="AKZ40" s="333"/>
      <c r="ALA40" s="333"/>
      <c r="ALB40" s="333"/>
      <c r="ALC40" s="333"/>
      <c r="ALD40" s="333"/>
      <c r="ALE40" s="333"/>
      <c r="ALF40" s="333"/>
      <c r="ALG40" s="333"/>
      <c r="ALH40" s="333"/>
      <c r="ALI40" s="333"/>
      <c r="ALJ40" s="333"/>
      <c r="ALK40" s="333"/>
      <c r="ALL40" s="333"/>
      <c r="ALM40" s="333"/>
      <c r="ALN40" s="333"/>
      <c r="ALO40" s="333"/>
      <c r="ALP40" s="333"/>
      <c r="ALQ40" s="333"/>
      <c r="ALR40" s="333"/>
      <c r="ALS40" s="333"/>
      <c r="ALT40" s="333"/>
      <c r="ALU40" s="333"/>
      <c r="ALV40" s="333"/>
      <c r="ALW40" s="333"/>
      <c r="ALX40" s="333"/>
      <c r="ALY40" s="333"/>
      <c r="ALZ40" s="333"/>
      <c r="AMA40" s="333"/>
      <c r="AMB40" s="333"/>
      <c r="AMC40" s="333"/>
      <c r="AMD40" s="333"/>
      <c r="AME40" s="333"/>
      <c r="AMF40" s="333"/>
      <c r="AMG40" s="333"/>
      <c r="AMH40" s="333"/>
      <c r="AMI40" s="333"/>
      <c r="AMJ40" s="333"/>
      <c r="AMK40" s="333"/>
      <c r="AML40" s="333"/>
      <c r="AMM40" s="333"/>
      <c r="AMN40" s="333"/>
      <c r="AMO40" s="333"/>
      <c r="AMP40" s="333"/>
      <c r="AMQ40" s="333"/>
      <c r="AMR40" s="333"/>
      <c r="AMS40" s="333"/>
      <c r="AMT40" s="333"/>
      <c r="AMU40" s="333"/>
      <c r="AMV40" s="333"/>
      <c r="AMW40" s="333"/>
      <c r="AMX40" s="333"/>
      <c r="AMY40" s="333"/>
      <c r="AMZ40" s="333"/>
      <c r="ANA40" s="333"/>
      <c r="ANB40" s="333"/>
      <c r="ANC40" s="333"/>
      <c r="AND40" s="333"/>
      <c r="ANE40" s="333"/>
      <c r="ANF40" s="333"/>
      <c r="ANG40" s="333"/>
      <c r="ANH40" s="333"/>
      <c r="ANI40" s="333"/>
      <c r="ANJ40" s="333"/>
      <c r="ANK40" s="333"/>
      <c r="ANL40" s="333"/>
      <c r="ANM40" s="333"/>
      <c r="ANN40" s="333"/>
      <c r="ANO40" s="333"/>
      <c r="ANP40" s="333"/>
      <c r="ANQ40" s="333"/>
      <c r="ANR40" s="333"/>
      <c r="ANS40" s="333"/>
      <c r="ANT40" s="333"/>
      <c r="ANU40" s="333"/>
      <c r="ANV40" s="333"/>
      <c r="ANW40" s="333"/>
      <c r="ANX40" s="333"/>
      <c r="ANY40" s="333"/>
      <c r="ANZ40" s="333"/>
      <c r="AOA40" s="333"/>
      <c r="AOB40" s="333"/>
      <c r="AOC40" s="333"/>
      <c r="AOD40" s="333"/>
      <c r="AOE40" s="333"/>
      <c r="AOF40" s="333"/>
      <c r="AOG40" s="333"/>
      <c r="AOH40" s="333"/>
      <c r="AOI40" s="333"/>
      <c r="AOJ40" s="333"/>
      <c r="AOK40" s="333"/>
      <c r="AOL40" s="333"/>
      <c r="AOM40" s="333"/>
      <c r="AON40" s="333"/>
      <c r="AOO40" s="333"/>
      <c r="AOP40" s="333"/>
      <c r="AOQ40" s="333"/>
      <c r="AOR40" s="333"/>
      <c r="AOS40" s="333"/>
      <c r="AOT40" s="333"/>
      <c r="AOU40" s="333"/>
      <c r="AOV40" s="333"/>
      <c r="AOW40" s="333"/>
      <c r="AOX40" s="333"/>
      <c r="AOY40" s="333"/>
      <c r="AOZ40" s="333"/>
      <c r="APA40" s="333"/>
      <c r="APB40" s="333"/>
      <c r="APC40" s="333"/>
      <c r="APD40" s="333"/>
      <c r="APE40" s="333"/>
      <c r="APF40" s="333"/>
      <c r="APG40" s="333"/>
      <c r="APH40" s="333"/>
      <c r="API40" s="333"/>
      <c r="APJ40" s="333"/>
      <c r="APK40" s="333"/>
      <c r="APL40" s="333"/>
      <c r="APM40" s="333"/>
      <c r="APN40" s="333"/>
      <c r="APO40" s="333"/>
      <c r="APP40" s="333"/>
      <c r="APQ40" s="333"/>
      <c r="APR40" s="333"/>
      <c r="APS40" s="333"/>
      <c r="APT40" s="333"/>
      <c r="APU40" s="333"/>
      <c r="APV40" s="333"/>
      <c r="APW40" s="333"/>
      <c r="APX40" s="333"/>
      <c r="APY40" s="333"/>
      <c r="APZ40" s="333"/>
      <c r="AQA40" s="333"/>
      <c r="AQB40" s="333"/>
      <c r="AQC40" s="333"/>
      <c r="AQD40" s="333"/>
      <c r="AQE40" s="333"/>
      <c r="AQF40" s="333"/>
      <c r="AQG40" s="333"/>
      <c r="AQH40" s="333"/>
      <c r="AQI40" s="333"/>
      <c r="AQJ40" s="333"/>
      <c r="AQK40" s="333"/>
      <c r="AQL40" s="333"/>
      <c r="AQM40" s="333"/>
      <c r="AQN40" s="333"/>
      <c r="AQO40" s="333"/>
      <c r="AQP40" s="333"/>
      <c r="AQQ40" s="333"/>
      <c r="AQR40" s="333"/>
      <c r="AQS40" s="333"/>
      <c r="AQT40" s="333"/>
      <c r="AQU40" s="333"/>
      <c r="AQV40" s="333"/>
      <c r="AQW40" s="333"/>
      <c r="AQX40" s="333"/>
      <c r="AQY40" s="333"/>
      <c r="AQZ40" s="333"/>
      <c r="ARA40" s="333"/>
      <c r="ARB40" s="333"/>
      <c r="ARC40" s="333"/>
      <c r="ARD40" s="333"/>
      <c r="ARE40" s="333"/>
      <c r="ARF40" s="333"/>
      <c r="ARG40" s="333"/>
      <c r="ARH40" s="333"/>
      <c r="ARI40" s="333"/>
      <c r="ARJ40" s="333"/>
      <c r="ARK40" s="333"/>
      <c r="ARL40" s="333"/>
      <c r="ARM40" s="333"/>
      <c r="ARN40" s="333"/>
      <c r="ARO40" s="333"/>
      <c r="ARP40" s="333"/>
      <c r="ARQ40" s="333"/>
      <c r="ARR40" s="333"/>
      <c r="ARS40" s="333"/>
      <c r="ART40" s="333"/>
      <c r="ARU40" s="333"/>
      <c r="ARV40" s="333"/>
      <c r="ARW40" s="333"/>
      <c r="ARX40" s="333"/>
      <c r="ARY40" s="333"/>
      <c r="ARZ40" s="333"/>
      <c r="ASA40" s="333"/>
      <c r="ASB40" s="333"/>
      <c r="ASC40" s="333"/>
      <c r="ASD40" s="333"/>
      <c r="ASE40" s="333"/>
      <c r="ASF40" s="333"/>
      <c r="ASG40" s="333"/>
      <c r="ASH40" s="333"/>
      <c r="ASI40" s="333"/>
      <c r="ASJ40" s="333"/>
      <c r="ASK40" s="333"/>
      <c r="ASL40" s="333"/>
      <c r="ASM40" s="333"/>
      <c r="ASN40" s="333"/>
      <c r="ASO40" s="333"/>
      <c r="ASP40" s="333"/>
      <c r="ASQ40" s="333"/>
      <c r="ASR40" s="333"/>
      <c r="ASS40" s="333"/>
      <c r="AST40" s="333"/>
      <c r="ASU40" s="333"/>
      <c r="ASV40" s="333"/>
      <c r="ASW40" s="333"/>
      <c r="ASX40" s="333"/>
      <c r="ASY40" s="333"/>
      <c r="ASZ40" s="333"/>
      <c r="ATA40" s="333"/>
      <c r="ATB40" s="333"/>
      <c r="ATC40" s="333"/>
      <c r="ATD40" s="333"/>
      <c r="ATE40" s="333"/>
      <c r="ATF40" s="333"/>
      <c r="ATG40" s="333"/>
      <c r="ATH40" s="333"/>
      <c r="ATI40" s="333"/>
      <c r="ATJ40" s="333"/>
      <c r="ATK40" s="333"/>
      <c r="ATL40" s="333"/>
      <c r="ATM40" s="333"/>
      <c r="ATN40" s="333"/>
      <c r="ATO40" s="333"/>
      <c r="ATP40" s="333"/>
      <c r="ATQ40" s="333"/>
      <c r="ATR40" s="510"/>
      <c r="ATS40" s="333"/>
      <c r="ATT40" s="333"/>
      <c r="ATU40" s="333"/>
      <c r="ATV40" s="333"/>
      <c r="ATW40" s="333"/>
      <c r="ATX40" s="333"/>
      <c r="ATY40" s="333"/>
      <c r="ATZ40" s="333"/>
      <c r="AUA40" s="333"/>
      <c r="AUB40" s="333"/>
      <c r="AUC40" s="333"/>
      <c r="AUD40" s="333"/>
      <c r="AUE40" s="333"/>
      <c r="AUF40" s="333"/>
      <c r="AUG40" s="333"/>
      <c r="AUH40" s="333"/>
      <c r="AUI40" s="333"/>
      <c r="AUJ40" s="333"/>
      <c r="AUK40" s="333"/>
      <c r="AUL40" s="333"/>
      <c r="AUM40" s="333"/>
      <c r="AUN40" s="333"/>
      <c r="AUO40" s="333"/>
      <c r="AUP40" s="333"/>
      <c r="AUQ40" s="333"/>
      <c r="AUR40" s="333"/>
      <c r="AUS40" s="333"/>
      <c r="AUT40" s="333"/>
      <c r="AUU40" s="333"/>
      <c r="AUV40" s="333"/>
      <c r="AUW40" s="333"/>
      <c r="AUX40" s="333"/>
      <c r="AUY40" s="333"/>
      <c r="AUZ40" s="333"/>
      <c r="AVA40" s="333"/>
      <c r="AVB40" s="333"/>
      <c r="AVC40" s="333"/>
      <c r="AVD40" s="333"/>
      <c r="AVE40" s="333"/>
      <c r="AVF40" s="333"/>
      <c r="AVG40" s="333"/>
      <c r="AVH40" s="333"/>
      <c r="AVI40" s="333"/>
      <c r="AVJ40" s="333"/>
      <c r="AVK40" s="333"/>
      <c r="AVL40" s="333"/>
      <c r="AVM40" s="333"/>
      <c r="AVN40" s="333"/>
      <c r="AVO40" s="333"/>
      <c r="AVP40" s="333"/>
      <c r="AVQ40" s="333"/>
      <c r="AVR40" s="333"/>
      <c r="AVS40" s="333"/>
      <c r="AVT40" s="333"/>
      <c r="AVU40" s="333"/>
      <c r="AVV40" s="333"/>
      <c r="AVW40" s="333"/>
      <c r="AVX40" s="333"/>
      <c r="AVY40" s="333"/>
      <c r="AVZ40" s="333"/>
      <c r="AWA40" s="333"/>
      <c r="AWB40" s="333"/>
      <c r="AWC40" s="333"/>
      <c r="AWD40" s="333"/>
      <c r="AWE40" s="333"/>
      <c r="AWF40" s="333"/>
      <c r="AWG40" s="333"/>
      <c r="AWH40" s="333"/>
      <c r="AWI40" s="333"/>
      <c r="AWJ40" s="333"/>
      <c r="AWK40" s="333"/>
      <c r="AWL40" s="333"/>
      <c r="AWM40" s="333"/>
      <c r="AWN40" s="333"/>
      <c r="AWO40" s="333"/>
      <c r="AWP40" s="333"/>
      <c r="AWQ40" s="333"/>
      <c r="AWR40" s="333"/>
      <c r="AWS40" s="333"/>
      <c r="AWT40" s="333"/>
      <c r="AWU40" s="333"/>
      <c r="AWV40" s="333"/>
      <c r="AWW40" s="333"/>
      <c r="AWX40" s="333"/>
      <c r="AWY40" s="333"/>
      <c r="AWZ40" s="333"/>
      <c r="AXA40" s="333"/>
      <c r="AXB40" s="333"/>
      <c r="AXC40" s="333"/>
      <c r="AXD40" s="333"/>
      <c r="AXE40" s="333"/>
      <c r="AXF40" s="333"/>
      <c r="AXG40" s="333"/>
      <c r="AXH40" s="333"/>
      <c r="AXI40" s="333"/>
      <c r="AXJ40" s="333"/>
      <c r="AXK40" s="333"/>
      <c r="AXL40" s="333"/>
      <c r="AXM40" s="333"/>
      <c r="AXN40" s="333"/>
      <c r="AXO40" s="333"/>
      <c r="AXP40" s="333"/>
      <c r="AXQ40" s="336"/>
      <c r="AXR40" s="336"/>
      <c r="AXS40" s="336"/>
      <c r="AXT40" s="336"/>
      <c r="AXU40" s="336"/>
      <c r="AXV40" s="336"/>
      <c r="AXW40" s="336"/>
      <c r="AXX40" s="336"/>
      <c r="AXY40" s="336"/>
      <c r="AXZ40" s="336"/>
      <c r="AYA40" s="336"/>
      <c r="AYB40" s="336"/>
      <c r="AYC40" s="336"/>
      <c r="AYD40" s="336"/>
      <c r="AYE40" s="336"/>
      <c r="AYF40" s="336"/>
      <c r="AYG40" s="336"/>
      <c r="AYH40" s="336"/>
      <c r="AYI40" s="336"/>
      <c r="AYJ40" s="336"/>
      <c r="AYK40" s="336"/>
      <c r="AYL40" s="336"/>
      <c r="AYM40" s="336"/>
      <c r="AYN40" s="336"/>
      <c r="AYO40" s="336"/>
      <c r="AYP40" s="336"/>
      <c r="AYQ40" s="336"/>
      <c r="AYR40" s="336"/>
      <c r="AYS40" s="336"/>
      <c r="AYT40" s="336"/>
      <c r="AYU40" s="336"/>
      <c r="AYV40" s="336"/>
      <c r="AYW40" s="336"/>
      <c r="AYX40" s="336"/>
      <c r="AYY40" s="336"/>
      <c r="AYZ40" s="336"/>
      <c r="AZA40" s="336"/>
      <c r="AZB40" s="336"/>
      <c r="AZC40" s="336"/>
      <c r="AZD40" s="336"/>
      <c r="AZE40" s="336"/>
      <c r="AZF40" s="336"/>
      <c r="AZG40" s="336"/>
      <c r="AZH40" s="336"/>
      <c r="AZI40" s="336"/>
      <c r="AZJ40" s="336"/>
      <c r="AZK40" s="336"/>
      <c r="AZL40" s="336"/>
      <c r="AZM40" s="336"/>
      <c r="AZN40" s="336"/>
      <c r="AZO40" s="336"/>
      <c r="AZP40" s="336"/>
      <c r="AZQ40" s="336"/>
      <c r="AZR40" s="336"/>
      <c r="AZS40" s="336"/>
      <c r="AZT40" s="336"/>
      <c r="AZU40" s="336"/>
      <c r="AZV40" s="336"/>
      <c r="AZW40" s="336"/>
      <c r="AZX40" s="336"/>
      <c r="AZY40" s="336"/>
      <c r="AZZ40" s="336"/>
      <c r="BAA40" s="336"/>
      <c r="BAB40" s="336"/>
      <c r="BAC40" s="336"/>
      <c r="BAD40" s="336"/>
      <c r="BAE40" s="336"/>
      <c r="BAF40" s="336"/>
      <c r="BAG40" s="336"/>
      <c r="BAH40" s="336"/>
      <c r="BAI40" s="336"/>
      <c r="BAJ40" s="336"/>
      <c r="BAK40" s="336"/>
      <c r="BAL40" s="336"/>
      <c r="BAM40" s="336"/>
      <c r="BAN40" s="336"/>
      <c r="BAO40" s="336"/>
      <c r="BAP40" s="336"/>
      <c r="BAQ40" s="336"/>
      <c r="BAR40" s="336"/>
      <c r="BAS40" s="336"/>
      <c r="BAT40" s="336"/>
      <c r="BAU40" s="336"/>
      <c r="BAV40" s="336"/>
      <c r="BAW40" s="336"/>
      <c r="BAX40" s="336"/>
      <c r="BAY40" s="336"/>
      <c r="BAZ40" s="336"/>
      <c r="BBA40" s="336"/>
      <c r="BBB40" s="336"/>
      <c r="BBC40" s="336"/>
      <c r="BBD40" s="336"/>
      <c r="BBE40" s="336"/>
      <c r="BBF40" s="336"/>
      <c r="BBG40" s="336"/>
      <c r="BBH40" s="336"/>
      <c r="BBI40" s="336"/>
      <c r="BBJ40" s="336"/>
      <c r="BBK40" s="336"/>
      <c r="BBL40" s="336"/>
      <c r="BBM40" s="336"/>
      <c r="BBN40" s="336"/>
      <c r="BBO40" s="336"/>
      <c r="BBP40" s="336"/>
      <c r="BBQ40" s="336"/>
      <c r="BBR40" s="336"/>
      <c r="BBS40" s="336"/>
      <c r="BBT40" s="336"/>
      <c r="BBU40" s="336"/>
      <c r="BBV40" s="336"/>
      <c r="BBW40" s="336"/>
      <c r="BBX40" s="336"/>
      <c r="BBY40" s="336"/>
      <c r="BBZ40" s="336"/>
      <c r="BCA40" s="336"/>
      <c r="BCB40" s="336"/>
      <c r="BCC40" s="336"/>
      <c r="BCD40" s="336"/>
      <c r="BCE40" s="336"/>
      <c r="BCF40" s="336"/>
      <c r="BCG40" s="336"/>
      <c r="BCH40" s="336"/>
      <c r="BCI40" s="336"/>
      <c r="BCJ40" s="336"/>
      <c r="BCK40" s="336"/>
      <c r="BCL40" s="336"/>
      <c r="BCM40" s="336"/>
      <c r="BCN40" s="336"/>
      <c r="BCO40" s="336"/>
      <c r="BCP40" s="336"/>
      <c r="BCQ40" s="336"/>
      <c r="BCR40" s="336"/>
      <c r="BCS40" s="336"/>
      <c r="BCT40" s="336"/>
      <c r="BCU40" s="336"/>
      <c r="BCV40" s="336"/>
      <c r="BCW40" s="336"/>
      <c r="BCX40" s="336"/>
      <c r="BCY40" s="336"/>
      <c r="BCZ40" s="336"/>
      <c r="BDA40" s="336"/>
      <c r="BDB40" s="336"/>
      <c r="BDC40" s="336"/>
      <c r="BDD40" s="336"/>
      <c r="BDE40" s="336"/>
      <c r="BDF40" s="336"/>
      <c r="BDG40" s="336"/>
      <c r="BDH40" s="336"/>
      <c r="BDI40" s="336"/>
      <c r="BDJ40" s="336"/>
      <c r="BDK40" s="336"/>
      <c r="BDL40" s="336"/>
      <c r="BDM40" s="336"/>
      <c r="BDN40" s="336"/>
      <c r="BDO40" s="336"/>
      <c r="BDP40" s="336"/>
      <c r="BDQ40" s="336"/>
      <c r="BDR40" s="336"/>
      <c r="BDS40" s="336"/>
      <c r="BDT40" s="336"/>
      <c r="BDU40" s="336"/>
      <c r="BDV40" s="336"/>
      <c r="BDW40" s="336"/>
      <c r="BDX40" s="336"/>
      <c r="BDY40" s="336"/>
      <c r="BDZ40" s="336"/>
      <c r="BEA40" s="336"/>
      <c r="BEB40" s="336"/>
      <c r="BEC40" s="336"/>
      <c r="BED40" s="336"/>
      <c r="BEE40" s="336"/>
      <c r="BEF40" s="336"/>
      <c r="BEG40" s="336"/>
      <c r="BEH40" s="336"/>
      <c r="BEI40" s="336"/>
      <c r="BEJ40" s="336"/>
      <c r="BEK40" s="336"/>
      <c r="BEL40" s="336"/>
      <c r="BEM40" s="336"/>
      <c r="BEN40" s="336"/>
      <c r="BEO40" s="336"/>
      <c r="BEP40" s="336"/>
      <c r="BEQ40" s="336"/>
      <c r="BER40" s="336"/>
      <c r="BES40" s="336"/>
      <c r="BET40" s="336"/>
      <c r="BEU40" s="336"/>
      <c r="BEV40" s="336"/>
      <c r="BEW40" s="336"/>
      <c r="BEX40" s="336"/>
      <c r="BEY40" s="336"/>
      <c r="BEZ40" s="336"/>
      <c r="BFA40" s="336"/>
      <c r="BFB40" s="336"/>
      <c r="BFC40" s="336"/>
      <c r="BFD40" s="336"/>
      <c r="BFE40" s="336"/>
      <c r="BFF40" s="336"/>
      <c r="BFG40" s="336"/>
      <c r="BFH40" s="336"/>
      <c r="BFI40" s="336"/>
      <c r="BFJ40" s="336"/>
      <c r="BFK40" s="336"/>
      <c r="BFL40" s="336"/>
      <c r="BFM40" s="336"/>
      <c r="BFN40" s="336"/>
      <c r="BFO40" s="336"/>
      <c r="BFP40" s="336"/>
      <c r="BFQ40" s="336"/>
      <c r="BFR40" s="336"/>
      <c r="BFS40" s="336"/>
      <c r="BFT40" s="336"/>
      <c r="BFU40" s="336"/>
      <c r="BFV40" s="336"/>
      <c r="BFW40" s="336"/>
      <c r="BFX40" s="336"/>
      <c r="BFY40" s="336"/>
      <c r="BFZ40" s="336"/>
      <c r="BGA40" s="336"/>
      <c r="BGB40" s="336"/>
      <c r="BGC40" s="336"/>
      <c r="BGD40" s="336"/>
      <c r="BGE40" s="336"/>
      <c r="BGF40" s="336"/>
      <c r="BGG40" s="336"/>
      <c r="BGH40" s="336"/>
      <c r="BGI40" s="336"/>
      <c r="BGJ40" s="336"/>
      <c r="BGK40" s="336"/>
      <c r="BGL40" s="336"/>
      <c r="BGM40" s="336"/>
      <c r="BGN40" s="336"/>
      <c r="BGO40" s="336"/>
      <c r="BGP40" s="336"/>
      <c r="BGQ40" s="336"/>
      <c r="BGR40" s="336"/>
      <c r="BGS40" s="336"/>
      <c r="BGT40" s="336"/>
      <c r="BGU40" s="336"/>
      <c r="BGV40" s="336"/>
      <c r="BGW40" s="336"/>
      <c r="BGX40" s="336"/>
      <c r="BGY40" s="336"/>
      <c r="BGZ40" s="336"/>
      <c r="BHA40" s="336"/>
      <c r="BHB40" s="336"/>
      <c r="BHC40" s="336"/>
      <c r="BHD40" s="1"/>
    </row>
    <row r="41" spans="1:1564 16384:16384" ht="13.5" hidden="1" customHeight="1">
      <c r="A41" s="307"/>
      <c r="B41" s="386"/>
      <c r="C41" s="332"/>
      <c r="D41" s="332"/>
      <c r="E41" s="332"/>
      <c r="F41" s="332"/>
      <c r="G41" s="332"/>
      <c r="H41" s="332"/>
      <c r="I41" s="332"/>
      <c r="J41" s="332"/>
      <c r="K41" s="332"/>
      <c r="L41" s="332"/>
      <c r="M41" s="332"/>
      <c r="N41" s="332"/>
      <c r="O41" s="332"/>
      <c r="P41" s="332"/>
      <c r="Q41" s="333"/>
      <c r="R41" s="333"/>
      <c r="S41" s="333"/>
      <c r="T41" s="333"/>
      <c r="U41" s="333"/>
      <c r="V41" s="333"/>
      <c r="W41" s="333"/>
      <c r="X41" s="333"/>
      <c r="Y41" s="333"/>
      <c r="Z41" s="333"/>
      <c r="AA41" s="333"/>
      <c r="AB41" s="333"/>
      <c r="AC41" s="333"/>
      <c r="AD41" s="333"/>
      <c r="AE41" s="333"/>
      <c r="AF41" s="333"/>
      <c r="AG41" s="333"/>
      <c r="AH41" s="333"/>
      <c r="AI41" s="333"/>
      <c r="AJ41" s="333"/>
      <c r="AK41" s="333"/>
      <c r="AL41" s="333"/>
      <c r="AM41" s="333"/>
      <c r="AN41" s="333"/>
      <c r="AO41" s="333"/>
      <c r="AP41" s="333"/>
      <c r="AQ41" s="333"/>
      <c r="AR41" s="333"/>
      <c r="AS41" s="333"/>
      <c r="AT41" s="333"/>
      <c r="AU41" s="333"/>
      <c r="AV41" s="333"/>
      <c r="AW41" s="333"/>
      <c r="AX41" s="333"/>
      <c r="AY41" s="333"/>
      <c r="AZ41" s="333"/>
      <c r="BA41" s="333"/>
      <c r="BB41" s="333"/>
      <c r="BC41" s="333"/>
      <c r="BD41" s="510"/>
      <c r="BE41" s="333"/>
      <c r="BF41" s="333"/>
      <c r="BG41" s="333"/>
      <c r="BH41" s="333"/>
      <c r="BI41" s="333"/>
      <c r="BJ41" s="333"/>
      <c r="BK41" s="333"/>
      <c r="BL41" s="333"/>
      <c r="BM41" s="333"/>
      <c r="BN41" s="333"/>
      <c r="BO41" s="333"/>
      <c r="BP41" s="333"/>
      <c r="BQ41" s="333"/>
      <c r="BR41" s="333"/>
      <c r="BS41" s="333"/>
      <c r="BT41" s="333"/>
      <c r="BU41" s="333"/>
      <c r="BV41" s="333"/>
      <c r="BW41" s="333"/>
      <c r="BX41" s="333"/>
      <c r="BY41" s="333"/>
      <c r="BZ41" s="333"/>
      <c r="CA41" s="333"/>
      <c r="CB41" s="333"/>
      <c r="CC41" s="333"/>
      <c r="CD41" s="333"/>
      <c r="CE41" s="333"/>
      <c r="CF41" s="333"/>
      <c r="CG41" s="333"/>
      <c r="CH41" s="333"/>
      <c r="CI41" s="333"/>
      <c r="CJ41" s="333"/>
      <c r="CK41" s="333"/>
      <c r="CL41" s="333"/>
      <c r="CM41" s="333"/>
      <c r="CN41" s="333"/>
      <c r="CO41" s="333"/>
      <c r="CP41" s="333"/>
      <c r="CQ41" s="333"/>
      <c r="CR41" s="333"/>
      <c r="CS41" s="333"/>
      <c r="CT41" s="333"/>
      <c r="CU41" s="333"/>
      <c r="CV41" s="333"/>
      <c r="CW41" s="333"/>
      <c r="CX41" s="333"/>
      <c r="CY41" s="333"/>
      <c r="CZ41" s="333"/>
      <c r="DA41" s="333"/>
      <c r="DB41" s="333"/>
      <c r="DC41" s="333"/>
      <c r="DD41" s="333"/>
      <c r="DE41" s="333"/>
      <c r="DF41" s="333"/>
      <c r="DG41" s="333"/>
      <c r="DH41" s="333"/>
      <c r="DI41" s="333"/>
      <c r="DJ41" s="333"/>
      <c r="DK41" s="333"/>
      <c r="DL41" s="333"/>
      <c r="DM41" s="333"/>
      <c r="DN41" s="333"/>
      <c r="DO41" s="333"/>
      <c r="DP41" s="333"/>
      <c r="DQ41" s="333"/>
      <c r="DR41" s="333"/>
      <c r="DS41" s="333"/>
      <c r="DT41" s="333"/>
      <c r="DU41" s="333"/>
      <c r="DV41" s="333"/>
      <c r="DW41" s="333"/>
      <c r="DX41" s="333"/>
      <c r="DY41" s="333"/>
      <c r="DZ41" s="333"/>
      <c r="EA41" s="333"/>
      <c r="EB41" s="333"/>
      <c r="EC41" s="333"/>
      <c r="ED41" s="333"/>
      <c r="EE41" s="333"/>
      <c r="EF41" s="333"/>
      <c r="EG41" s="333"/>
      <c r="EH41" s="333"/>
      <c r="EI41" s="333"/>
      <c r="EJ41" s="333"/>
      <c r="EK41" s="333"/>
      <c r="EL41" s="333"/>
      <c r="EM41" s="333"/>
      <c r="EN41" s="333"/>
      <c r="EO41" s="333"/>
      <c r="EP41" s="333"/>
      <c r="EQ41" s="333"/>
      <c r="ER41" s="333"/>
      <c r="ES41" s="333"/>
      <c r="ET41" s="333"/>
      <c r="EU41" s="333"/>
      <c r="EV41" s="333"/>
      <c r="EW41" s="333"/>
      <c r="EX41" s="333"/>
      <c r="EY41" s="333"/>
      <c r="EZ41" s="333"/>
      <c r="FA41" s="333"/>
      <c r="FB41" s="333"/>
      <c r="FC41" s="333"/>
      <c r="FD41" s="333"/>
      <c r="FE41" s="333"/>
      <c r="FF41" s="333"/>
      <c r="FG41" s="333"/>
      <c r="FH41" s="333"/>
      <c r="FI41" s="333"/>
      <c r="FJ41" s="333"/>
      <c r="FK41" s="333"/>
      <c r="FL41" s="333"/>
      <c r="FM41" s="333"/>
      <c r="FN41" s="333"/>
      <c r="FO41" s="333"/>
      <c r="FP41" s="333"/>
      <c r="FQ41" s="333"/>
      <c r="FR41" s="333"/>
      <c r="FS41" s="333"/>
      <c r="FT41" s="333"/>
      <c r="FU41" s="333"/>
      <c r="FV41" s="333"/>
      <c r="FW41" s="333"/>
      <c r="FX41" s="333"/>
      <c r="FY41" s="333"/>
      <c r="FZ41" s="333"/>
      <c r="GA41" s="333"/>
      <c r="GB41" s="333"/>
      <c r="GC41" s="333"/>
      <c r="GD41" s="333"/>
      <c r="GE41" s="333"/>
      <c r="GF41" s="333"/>
      <c r="GG41" s="333"/>
      <c r="GH41" s="333"/>
      <c r="GI41" s="333"/>
      <c r="GJ41" s="333"/>
      <c r="GK41" s="333"/>
      <c r="GL41" s="333"/>
      <c r="GM41" s="333"/>
      <c r="GN41" s="333"/>
      <c r="GO41" s="333"/>
      <c r="GP41" s="333"/>
      <c r="GQ41" s="623"/>
      <c r="GR41" s="623"/>
      <c r="GS41" s="623"/>
      <c r="GT41" s="623"/>
      <c r="GU41" s="623"/>
      <c r="GV41" s="623"/>
      <c r="GW41" s="623"/>
      <c r="GX41" s="623"/>
      <c r="GY41" s="623"/>
      <c r="GZ41" s="623"/>
      <c r="HA41" s="623"/>
      <c r="HB41" s="623"/>
      <c r="HC41" s="623"/>
      <c r="HD41" s="623"/>
      <c r="HE41" s="623"/>
      <c r="HF41" s="623"/>
      <c r="HG41" s="623"/>
      <c r="HH41" s="623"/>
      <c r="HI41" s="623"/>
      <c r="HJ41" s="623"/>
      <c r="HK41" s="623"/>
      <c r="HL41" s="623"/>
      <c r="HM41" s="623"/>
      <c r="HN41" s="623"/>
      <c r="HO41" s="623"/>
      <c r="HP41" s="623"/>
      <c r="HQ41" s="623"/>
      <c r="HR41" s="623"/>
      <c r="HS41" s="623"/>
      <c r="HT41" s="623"/>
      <c r="HU41" s="623"/>
      <c r="HV41" s="623"/>
      <c r="HW41" s="623"/>
      <c r="HX41" s="623"/>
      <c r="HY41" s="623"/>
      <c r="HZ41" s="623"/>
      <c r="IA41" s="623"/>
      <c r="IB41" s="623"/>
      <c r="IC41" s="623"/>
      <c r="ID41" s="623"/>
      <c r="IE41" s="623"/>
      <c r="IF41" s="623"/>
      <c r="IG41" s="623"/>
      <c r="IH41" s="623"/>
      <c r="II41" s="623"/>
      <c r="IJ41" s="623"/>
      <c r="IK41" s="623"/>
      <c r="IL41" s="623"/>
      <c r="IM41" s="623"/>
      <c r="IN41" s="623"/>
      <c r="IO41" s="623"/>
      <c r="IP41" s="623"/>
      <c r="IQ41" s="623"/>
      <c r="IR41" s="623"/>
      <c r="IS41" s="623"/>
      <c r="IT41" s="623"/>
      <c r="IU41" s="623"/>
      <c r="IV41" s="623"/>
      <c r="IW41" s="623"/>
      <c r="IX41" s="623"/>
      <c r="IY41" s="623"/>
      <c r="IZ41" s="623"/>
      <c r="JA41" s="623"/>
      <c r="JB41" s="623"/>
      <c r="JC41" s="623"/>
      <c r="JD41" s="623"/>
      <c r="JE41" s="410"/>
      <c r="JF41" s="410"/>
      <c r="JG41" s="410"/>
      <c r="JH41" s="410"/>
      <c r="JI41" s="410"/>
      <c r="JJ41" s="410"/>
      <c r="JK41" s="410"/>
      <c r="JL41" s="410"/>
      <c r="JM41" s="410"/>
      <c r="JN41" s="410"/>
      <c r="JO41" s="410"/>
      <c r="JP41" s="410"/>
      <c r="JQ41" s="410"/>
      <c r="JR41" s="410"/>
      <c r="JS41" s="410"/>
      <c r="JT41" s="410"/>
      <c r="JU41" s="410"/>
      <c r="JV41" s="410"/>
      <c r="JW41" s="410"/>
      <c r="JX41" s="410"/>
      <c r="JY41" s="410"/>
      <c r="JZ41" s="410"/>
      <c r="KA41" s="410"/>
      <c r="KB41" s="410"/>
      <c r="KC41" s="410"/>
      <c r="KD41" s="410"/>
      <c r="KE41" s="333"/>
      <c r="KF41" s="333"/>
      <c r="KG41" s="333"/>
      <c r="KH41" s="333"/>
      <c r="KI41" s="333"/>
      <c r="KJ41" s="333"/>
      <c r="KK41" s="333"/>
      <c r="KL41" s="333"/>
      <c r="KM41" s="333"/>
      <c r="KN41" s="333"/>
      <c r="KO41" s="333"/>
      <c r="KP41" s="333"/>
      <c r="KQ41" s="621"/>
      <c r="KR41" s="621"/>
      <c r="KS41" s="621"/>
      <c r="KT41" s="621"/>
      <c r="KU41" s="621"/>
      <c r="KV41" s="621"/>
      <c r="KW41" s="621"/>
      <c r="KX41" s="621"/>
      <c r="KY41" s="621"/>
      <c r="KZ41" s="621"/>
      <c r="LA41" s="621"/>
      <c r="LB41" s="621"/>
      <c r="LC41" s="621"/>
      <c r="LD41" s="621"/>
      <c r="LE41" s="621"/>
      <c r="LF41" s="621"/>
      <c r="LG41" s="621"/>
      <c r="LH41" s="621"/>
      <c r="LI41" s="621"/>
      <c r="LJ41" s="621"/>
      <c r="LK41" s="621"/>
      <c r="LL41" s="621"/>
      <c r="LM41" s="621"/>
      <c r="LN41" s="621"/>
      <c r="LO41" s="621"/>
      <c r="LP41" s="621"/>
      <c r="LQ41" s="621"/>
      <c r="LR41" s="333"/>
      <c r="LS41" s="333"/>
      <c r="LT41" s="333"/>
      <c r="LU41" s="333"/>
      <c r="LV41" s="333"/>
      <c r="LW41" s="333"/>
      <c r="LX41" s="333"/>
      <c r="LY41" s="333"/>
      <c r="LZ41" s="333"/>
      <c r="MA41" s="333"/>
      <c r="MB41" s="333"/>
      <c r="MC41" s="333"/>
      <c r="MD41" s="333"/>
      <c r="ME41" s="333"/>
      <c r="MF41" s="333"/>
      <c r="MG41" s="333"/>
      <c r="MH41" s="333"/>
      <c r="MI41" s="333"/>
      <c r="MJ41" s="333"/>
      <c r="MK41" s="333"/>
      <c r="ML41" s="333"/>
      <c r="MM41" s="333"/>
      <c r="MN41" s="333"/>
      <c r="MO41" s="333"/>
      <c r="MP41" s="333"/>
      <c r="MQ41" s="333"/>
      <c r="MR41" s="333"/>
      <c r="MS41" s="333"/>
      <c r="MT41" s="333"/>
      <c r="MU41" s="333"/>
      <c r="MV41" s="333"/>
      <c r="MW41" s="333"/>
      <c r="MX41" s="333"/>
      <c r="MY41" s="333"/>
      <c r="MZ41" s="333"/>
      <c r="NA41" s="333"/>
      <c r="NB41" s="333"/>
      <c r="NC41" s="333"/>
      <c r="ND41" s="333"/>
      <c r="NE41" s="333"/>
      <c r="NF41" s="333"/>
      <c r="NG41" s="333"/>
      <c r="NH41" s="333"/>
      <c r="NI41" s="333"/>
      <c r="NJ41" s="333"/>
      <c r="NK41" s="333"/>
      <c r="NL41" s="333"/>
      <c r="NM41" s="333"/>
      <c r="NN41" s="333"/>
      <c r="NO41" s="333"/>
      <c r="NP41" s="333"/>
      <c r="NQ41" s="333"/>
      <c r="NR41" s="333"/>
      <c r="NS41" s="333"/>
      <c r="NT41" s="333"/>
      <c r="NU41" s="333"/>
      <c r="NV41" s="333"/>
      <c r="NW41" s="333"/>
      <c r="NX41" s="333"/>
      <c r="NY41" s="333"/>
      <c r="NZ41" s="333"/>
      <c r="OA41" s="333"/>
      <c r="OB41" s="333"/>
      <c r="OC41" s="333"/>
      <c r="OD41" s="333"/>
      <c r="OE41" s="333"/>
      <c r="OF41" s="333"/>
      <c r="OG41" s="333"/>
      <c r="OH41" s="333"/>
      <c r="OI41" s="333"/>
      <c r="OJ41" s="333"/>
      <c r="OK41" s="333"/>
      <c r="OL41" s="333"/>
      <c r="OM41" s="333"/>
      <c r="ON41" s="333"/>
      <c r="OO41" s="333"/>
      <c r="OP41" s="333"/>
      <c r="OQ41" s="333"/>
      <c r="OR41" s="333"/>
      <c r="OS41" s="333"/>
      <c r="OT41" s="333"/>
      <c r="OU41" s="333"/>
      <c r="OV41" s="333"/>
      <c r="OW41" s="333"/>
      <c r="OX41" s="333"/>
      <c r="OY41" s="333"/>
      <c r="OZ41" s="333"/>
      <c r="PA41" s="333"/>
      <c r="PB41" s="333"/>
      <c r="PC41" s="333"/>
      <c r="PD41" s="333"/>
      <c r="PE41" s="333"/>
      <c r="PF41" s="333"/>
      <c r="PG41" s="333"/>
      <c r="PH41" s="333"/>
      <c r="PI41" s="333"/>
      <c r="PJ41" s="333"/>
      <c r="PK41" s="333"/>
      <c r="PL41" s="333"/>
      <c r="PM41" s="333"/>
      <c r="PN41" s="333"/>
      <c r="PO41" s="333"/>
      <c r="PP41" s="333"/>
      <c r="PQ41" s="333"/>
      <c r="PR41" s="333"/>
      <c r="PS41" s="333"/>
      <c r="PT41" s="333"/>
      <c r="PU41" s="333"/>
      <c r="PV41" s="333"/>
      <c r="PW41" s="333"/>
      <c r="PX41" s="333"/>
      <c r="PY41" s="333"/>
      <c r="PZ41" s="333"/>
      <c r="QA41" s="333"/>
      <c r="QB41" s="333"/>
      <c r="QC41" s="333"/>
      <c r="QD41" s="333"/>
      <c r="QE41" s="333"/>
      <c r="QF41" s="333"/>
      <c r="QG41" s="333"/>
      <c r="QH41" s="333"/>
      <c r="QI41" s="333"/>
      <c r="QJ41" s="333"/>
      <c r="QK41" s="333"/>
      <c r="QL41" s="333"/>
      <c r="QM41" s="333"/>
      <c r="QN41" s="333"/>
      <c r="QO41" s="333"/>
      <c r="QP41" s="333"/>
      <c r="QQ41" s="333"/>
      <c r="QR41" s="333"/>
      <c r="QS41" s="333"/>
      <c r="QT41" s="333"/>
      <c r="QU41" s="333"/>
      <c r="QV41" s="333"/>
      <c r="QW41" s="333"/>
      <c r="QX41" s="333"/>
      <c r="QY41" s="333"/>
      <c r="QZ41" s="333"/>
      <c r="RA41" s="333"/>
      <c r="RB41" s="333"/>
      <c r="RC41" s="333"/>
      <c r="RD41" s="333"/>
      <c r="RE41" s="333"/>
      <c r="RF41" s="333"/>
      <c r="RG41" s="333"/>
      <c r="RH41" s="333"/>
      <c r="RI41" s="333"/>
      <c r="RJ41" s="333"/>
      <c r="RK41" s="333"/>
      <c r="RL41" s="333"/>
      <c r="RM41" s="333"/>
      <c r="RN41" s="333"/>
      <c r="RO41" s="333"/>
      <c r="RP41" s="333"/>
      <c r="RQ41" s="333"/>
      <c r="RR41" s="333"/>
      <c r="RS41" s="333"/>
      <c r="RT41" s="333"/>
      <c r="RU41" s="333"/>
      <c r="RV41" s="333"/>
      <c r="RW41" s="333"/>
      <c r="RX41" s="333"/>
      <c r="RY41" s="333"/>
      <c r="RZ41" s="333"/>
      <c r="SA41" s="333"/>
      <c r="SB41" s="333"/>
      <c r="SC41" s="333"/>
      <c r="SD41" s="333"/>
      <c r="SE41" s="333"/>
      <c r="SF41" s="333"/>
      <c r="SG41" s="333"/>
      <c r="SH41" s="333"/>
      <c r="SI41" s="333"/>
      <c r="SJ41" s="333"/>
      <c r="SK41" s="333"/>
      <c r="SL41" s="333"/>
      <c r="SM41" s="333"/>
      <c r="SN41" s="333"/>
      <c r="SO41" s="333"/>
      <c r="SP41" s="333"/>
      <c r="SQ41" s="333"/>
      <c r="SR41" s="333"/>
      <c r="SS41" s="333"/>
      <c r="ST41" s="333"/>
      <c r="SU41" s="333"/>
      <c r="SV41" s="333"/>
      <c r="SW41" s="333"/>
      <c r="SX41" s="333"/>
      <c r="SY41" s="333"/>
      <c r="SZ41" s="333"/>
      <c r="TA41" s="333"/>
      <c r="TB41" s="333"/>
      <c r="TC41" s="333"/>
      <c r="TD41" s="333"/>
      <c r="TE41" s="333"/>
      <c r="TF41" s="333"/>
      <c r="TG41" s="333"/>
      <c r="TH41" s="333"/>
      <c r="TI41" s="333"/>
      <c r="TJ41" s="333"/>
      <c r="TK41" s="333"/>
      <c r="TL41" s="333"/>
      <c r="TM41" s="333"/>
      <c r="TN41" s="333"/>
      <c r="TO41" s="333"/>
      <c r="TP41" s="333"/>
      <c r="TQ41" s="333"/>
      <c r="TR41" s="333"/>
      <c r="TS41" s="333"/>
      <c r="TT41" s="333"/>
      <c r="TU41" s="333"/>
      <c r="TV41" s="333"/>
      <c r="TW41" s="333"/>
      <c r="TX41" s="333"/>
      <c r="TY41" s="333"/>
      <c r="TZ41" s="333"/>
      <c r="UA41" s="333"/>
      <c r="UB41" s="333"/>
      <c r="UC41" s="333"/>
      <c r="UD41" s="333"/>
      <c r="UE41" s="333"/>
      <c r="UF41" s="333"/>
      <c r="UG41" s="333"/>
      <c r="UH41" s="333"/>
      <c r="UI41" s="333"/>
      <c r="UJ41" s="333"/>
      <c r="UK41" s="333"/>
      <c r="UL41" s="333"/>
      <c r="UM41" s="333"/>
      <c r="UN41" s="333"/>
      <c r="UO41" s="333"/>
      <c r="UP41" s="333"/>
      <c r="UQ41" s="333"/>
      <c r="UR41" s="333"/>
      <c r="US41" s="333"/>
      <c r="UT41" s="333"/>
      <c r="UU41" s="333"/>
      <c r="UV41" s="333"/>
      <c r="UW41" s="333"/>
      <c r="UX41" s="333"/>
      <c r="UY41" s="333"/>
      <c r="UZ41" s="333"/>
      <c r="VA41" s="333"/>
      <c r="VB41" s="333"/>
      <c r="VC41" s="333"/>
      <c r="VD41" s="333"/>
      <c r="VE41" s="333"/>
      <c r="VF41" s="333"/>
      <c r="VG41" s="333"/>
      <c r="VH41" s="333"/>
      <c r="VI41" s="333"/>
      <c r="VJ41" s="333"/>
      <c r="VK41" s="333"/>
      <c r="VL41" s="333"/>
      <c r="VM41" s="333"/>
      <c r="VN41" s="333"/>
      <c r="VO41" s="333"/>
      <c r="VP41" s="333"/>
      <c r="VQ41" s="333"/>
      <c r="VR41" s="333"/>
      <c r="VS41" s="333"/>
      <c r="VT41" s="333"/>
      <c r="VU41" s="333"/>
      <c r="VV41" s="333"/>
      <c r="VW41" s="333"/>
      <c r="VX41" s="333"/>
      <c r="VY41" s="333"/>
      <c r="VZ41" s="333"/>
      <c r="WA41" s="333"/>
      <c r="WB41" s="333"/>
      <c r="WC41" s="333"/>
      <c r="WD41" s="333"/>
      <c r="WE41" s="333"/>
      <c r="WF41" s="333"/>
      <c r="WG41" s="333"/>
      <c r="WH41" s="333"/>
      <c r="WI41" s="333"/>
      <c r="WJ41" s="333"/>
      <c r="WK41" s="333"/>
      <c r="WL41" s="333"/>
      <c r="WM41" s="333"/>
      <c r="WN41" s="333"/>
      <c r="WO41" s="333"/>
      <c r="WP41" s="333"/>
      <c r="WQ41" s="333"/>
      <c r="WR41" s="333"/>
      <c r="WS41" s="333"/>
      <c r="WT41" s="333"/>
      <c r="WU41" s="333"/>
      <c r="WV41" s="333"/>
      <c r="WW41" s="333"/>
      <c r="WX41" s="333"/>
      <c r="WY41" s="333"/>
      <c r="WZ41" s="333"/>
      <c r="XA41" s="333"/>
      <c r="XB41" s="333"/>
      <c r="XC41" s="333"/>
      <c r="XD41" s="333"/>
      <c r="XE41" s="333"/>
      <c r="XF41" s="333"/>
      <c r="XG41" s="333"/>
      <c r="XH41" s="333"/>
      <c r="XI41" s="333"/>
      <c r="XJ41" s="333"/>
      <c r="XK41" s="333"/>
      <c r="XL41" s="333"/>
      <c r="XM41" s="333"/>
      <c r="XN41" s="333"/>
      <c r="XO41" s="333"/>
      <c r="XP41" s="333"/>
      <c r="XQ41" s="333"/>
      <c r="XR41" s="333"/>
      <c r="XS41" s="333"/>
      <c r="XT41" s="333"/>
      <c r="XU41" s="333"/>
      <c r="XV41" s="333"/>
      <c r="XW41" s="333"/>
      <c r="XX41" s="333"/>
      <c r="XY41" s="333"/>
      <c r="XZ41" s="333"/>
      <c r="YA41" s="333"/>
      <c r="YB41" s="333"/>
      <c r="YC41" s="333"/>
      <c r="YD41" s="333"/>
      <c r="YE41" s="333"/>
      <c r="YF41" s="333"/>
      <c r="YG41" s="333"/>
      <c r="YH41" s="333"/>
      <c r="YI41" s="333"/>
      <c r="YJ41" s="333"/>
      <c r="YK41" s="333"/>
      <c r="YL41" s="333"/>
      <c r="YM41" s="333"/>
      <c r="YN41" s="333"/>
      <c r="YO41" s="333"/>
      <c r="YP41" s="333"/>
      <c r="YQ41" s="333"/>
      <c r="YR41" s="333"/>
      <c r="YS41" s="333"/>
      <c r="YT41" s="333"/>
      <c r="YU41" s="333"/>
      <c r="YV41" s="333"/>
      <c r="YW41" s="333"/>
      <c r="YX41" s="333"/>
      <c r="YY41" s="333"/>
      <c r="YZ41" s="333"/>
      <c r="ZA41" s="333"/>
      <c r="ZB41" s="333"/>
      <c r="ZC41" s="333"/>
      <c r="ZD41" s="333"/>
      <c r="ZE41" s="333"/>
      <c r="ZF41" s="333"/>
      <c r="ZG41" s="333"/>
      <c r="ZH41" s="333"/>
      <c r="ZI41" s="333"/>
      <c r="ZJ41" s="333"/>
      <c r="ZK41" s="333"/>
      <c r="ZL41" s="333"/>
      <c r="ZM41" s="333"/>
      <c r="ZN41" s="333"/>
      <c r="ZO41" s="333"/>
      <c r="ZP41" s="333"/>
      <c r="ZQ41" s="333"/>
      <c r="ZR41" s="333"/>
      <c r="ZS41" s="333"/>
      <c r="ZT41" s="333"/>
      <c r="ZU41" s="333"/>
      <c r="ZV41" s="333"/>
      <c r="ZW41" s="333"/>
      <c r="ZX41" s="333"/>
      <c r="ZY41" s="333"/>
      <c r="ZZ41" s="333"/>
      <c r="AAA41" s="333"/>
      <c r="AAB41" s="333"/>
      <c r="AAC41" s="333"/>
      <c r="AAD41" s="333"/>
      <c r="AAE41" s="333"/>
      <c r="AAF41" s="333"/>
      <c r="AAG41" s="333"/>
      <c r="AAH41" s="333"/>
      <c r="AAI41" s="333"/>
      <c r="AAJ41" s="333"/>
      <c r="AAK41" s="333"/>
      <c r="AAL41" s="333"/>
      <c r="AAM41" s="333"/>
      <c r="AAN41" s="333"/>
      <c r="AAO41" s="333"/>
      <c r="AAP41" s="333"/>
      <c r="AAQ41" s="333"/>
      <c r="AAR41" s="333"/>
      <c r="AAS41" s="333"/>
      <c r="AAT41" s="333"/>
      <c r="AAU41" s="333"/>
      <c r="AAV41" s="333"/>
      <c r="AAW41" s="333"/>
      <c r="AAX41" s="333"/>
      <c r="AAY41" s="333"/>
      <c r="AAZ41" s="333"/>
      <c r="ABA41" s="333"/>
      <c r="ABB41" s="333"/>
      <c r="ABC41" s="333"/>
      <c r="ABD41" s="333"/>
      <c r="ABE41" s="333"/>
      <c r="ABF41" s="333"/>
      <c r="ABG41" s="333"/>
      <c r="ABH41" s="333"/>
      <c r="ABI41" s="333"/>
      <c r="ABJ41" s="333"/>
      <c r="ABK41" s="333"/>
      <c r="ABL41" s="333"/>
      <c r="ABM41" s="333"/>
      <c r="ABN41" s="333"/>
      <c r="ABO41" s="333"/>
      <c r="ABP41" s="333"/>
      <c r="ABQ41" s="333"/>
      <c r="ABR41" s="333"/>
      <c r="ABS41" s="333"/>
      <c r="ABT41" s="333"/>
      <c r="ABU41" s="333"/>
      <c r="ABV41" s="333"/>
      <c r="ABW41" s="333"/>
      <c r="ABX41" s="333"/>
      <c r="ABY41" s="333"/>
      <c r="ABZ41" s="333"/>
      <c r="ACA41" s="333"/>
      <c r="ACB41" s="333"/>
      <c r="ACC41" s="333"/>
      <c r="ACD41" s="622"/>
      <c r="ACE41" s="622"/>
      <c r="ACF41" s="622"/>
      <c r="ACG41" s="622"/>
      <c r="ACH41" s="622"/>
      <c r="ACI41" s="622"/>
      <c r="ACJ41" s="622"/>
      <c r="ACK41" s="622"/>
      <c r="ACL41" s="622"/>
      <c r="ACM41" s="622"/>
      <c r="ACN41" s="622"/>
      <c r="ACO41" s="622"/>
      <c r="ACP41" s="622"/>
      <c r="ACQ41" s="622"/>
      <c r="ACR41" s="622"/>
      <c r="ACS41" s="622"/>
      <c r="ACT41" s="622"/>
      <c r="ACU41" s="622"/>
      <c r="ACV41" s="622"/>
      <c r="ACW41" s="622"/>
      <c r="ACX41" s="622"/>
      <c r="ACY41" s="622"/>
      <c r="ACZ41" s="622"/>
      <c r="ADA41" s="622"/>
      <c r="ADB41" s="622"/>
      <c r="ADC41" s="622"/>
      <c r="ADD41" s="622"/>
      <c r="ADE41" s="622"/>
      <c r="ADF41" s="622"/>
      <c r="ADG41" s="622"/>
      <c r="ADH41" s="622"/>
      <c r="ADI41" s="622"/>
      <c r="ADJ41" s="622"/>
      <c r="ADK41" s="622"/>
      <c r="ADL41" s="622"/>
      <c r="ADM41" s="622"/>
      <c r="ADN41" s="622"/>
      <c r="ADO41" s="622"/>
      <c r="ADP41" s="622"/>
      <c r="ADQ41" s="622"/>
      <c r="ADR41" s="622"/>
      <c r="ADS41" s="622"/>
      <c r="ADT41" s="622"/>
      <c r="ADU41" s="622"/>
      <c r="ADV41" s="622"/>
      <c r="ADW41" s="622"/>
      <c r="ADX41" s="622"/>
      <c r="ADY41" s="622"/>
      <c r="ADZ41" s="622"/>
      <c r="AEA41" s="622"/>
      <c r="AEB41" s="622"/>
      <c r="AEC41" s="622"/>
      <c r="AED41" s="622"/>
      <c r="AEE41" s="622"/>
      <c r="AEF41" s="622"/>
      <c r="AEG41" s="622"/>
      <c r="AEH41" s="622"/>
      <c r="AEI41" s="622"/>
      <c r="AEJ41" s="622"/>
      <c r="AEK41" s="622"/>
      <c r="AEL41" s="622"/>
      <c r="AEM41" s="622"/>
      <c r="AEN41" s="622"/>
      <c r="AEO41" s="622"/>
      <c r="AEP41" s="622"/>
      <c r="AEQ41" s="622"/>
      <c r="AER41" s="622"/>
      <c r="AES41" s="622"/>
      <c r="AET41" s="622"/>
      <c r="AEU41" s="622"/>
      <c r="AEV41" s="622"/>
      <c r="AEW41" s="622"/>
      <c r="AEX41" s="622"/>
      <c r="AEY41" s="622"/>
      <c r="AEZ41" s="622"/>
      <c r="AFA41" s="622"/>
      <c r="AFB41" s="622"/>
      <c r="AFC41" s="622"/>
      <c r="AFD41" s="622"/>
      <c r="AFE41" s="622"/>
      <c r="AFF41" s="622"/>
      <c r="AFG41" s="622"/>
      <c r="AFH41" s="622"/>
      <c r="AFI41" s="622"/>
      <c r="AFJ41" s="622"/>
      <c r="AFK41" s="622"/>
      <c r="AFL41" s="622"/>
      <c r="AFM41" s="622"/>
      <c r="AFN41" s="622"/>
      <c r="AFO41" s="622"/>
      <c r="AFP41" s="622"/>
      <c r="AFQ41" s="622"/>
      <c r="AFR41" s="622"/>
      <c r="AFS41" s="622"/>
      <c r="AFT41" s="622"/>
      <c r="AFU41" s="622"/>
      <c r="AFV41" s="622"/>
      <c r="AFW41" s="622"/>
      <c r="AFX41" s="622"/>
      <c r="AFY41" s="622"/>
      <c r="AFZ41" s="622"/>
      <c r="AGA41" s="622"/>
      <c r="AGB41" s="622"/>
      <c r="AGC41" s="622"/>
      <c r="AGD41" s="622"/>
      <c r="AGE41" s="622"/>
      <c r="AGF41" s="622"/>
      <c r="AGG41" s="622"/>
      <c r="AGH41" s="622"/>
      <c r="AGI41" s="622"/>
      <c r="AGJ41" s="622"/>
      <c r="AGK41" s="622"/>
      <c r="AGL41" s="622"/>
      <c r="AGM41" s="622"/>
      <c r="AGN41" s="622"/>
      <c r="AGO41" s="622"/>
      <c r="AGP41" s="622"/>
      <c r="AGQ41" s="622"/>
      <c r="AGR41" s="622"/>
      <c r="AGS41" s="622"/>
      <c r="AGT41" s="622"/>
      <c r="AGU41" s="622"/>
      <c r="AGV41" s="622"/>
      <c r="AGW41" s="622"/>
      <c r="AGX41" s="622"/>
      <c r="AGY41" s="622"/>
      <c r="AGZ41" s="622"/>
      <c r="AHA41" s="622"/>
      <c r="AHB41" s="622"/>
      <c r="AHC41" s="622"/>
      <c r="AHD41" s="622"/>
      <c r="AHE41" s="622"/>
      <c r="AHF41" s="622"/>
      <c r="AHG41" s="622"/>
      <c r="AHH41" s="622"/>
      <c r="AHI41" s="622"/>
      <c r="AHJ41" s="622"/>
      <c r="AHK41" s="622"/>
      <c r="AHL41" s="622"/>
      <c r="AHM41" s="622"/>
      <c r="AHN41" s="622"/>
      <c r="AHO41" s="622"/>
      <c r="AHP41" s="622"/>
      <c r="AHQ41" s="622"/>
      <c r="AHR41" s="622"/>
      <c r="AHS41" s="622"/>
      <c r="AHT41" s="622"/>
      <c r="AHU41" s="622"/>
      <c r="AHV41" s="622"/>
      <c r="AHW41" s="622"/>
      <c r="AHX41" s="622"/>
      <c r="AHY41" s="622"/>
      <c r="AHZ41" s="622"/>
      <c r="AIA41" s="622"/>
      <c r="AIB41" s="622"/>
      <c r="AIC41" s="622"/>
      <c r="AID41" s="622"/>
      <c r="AIE41" s="333"/>
      <c r="AIF41" s="333"/>
      <c r="AIG41" s="333"/>
      <c r="AIH41" s="333"/>
      <c r="AII41" s="333"/>
      <c r="AIJ41" s="333"/>
      <c r="AIK41" s="333"/>
      <c r="AIL41" s="333"/>
      <c r="AIM41" s="333"/>
      <c r="AIN41" s="333"/>
      <c r="AIO41" s="333"/>
      <c r="AIP41" s="333"/>
      <c r="AIQ41" s="333"/>
      <c r="AIR41" s="333"/>
      <c r="AIS41" s="333"/>
      <c r="AIT41" s="333"/>
      <c r="AIU41" s="333"/>
      <c r="AIV41" s="333"/>
      <c r="AIW41" s="333"/>
      <c r="AIX41" s="333"/>
      <c r="AIY41" s="333"/>
      <c r="AIZ41" s="333"/>
      <c r="AJA41" s="333"/>
      <c r="AJB41" s="333"/>
      <c r="AJC41" s="333"/>
      <c r="AJD41" s="333"/>
      <c r="AJE41" s="333"/>
      <c r="AJF41" s="333"/>
      <c r="AJG41" s="333"/>
      <c r="AJH41" s="333"/>
      <c r="AJI41" s="333"/>
      <c r="AJJ41" s="333"/>
      <c r="AJK41" s="333"/>
      <c r="AJL41" s="333"/>
      <c r="AJM41" s="333"/>
      <c r="AJN41" s="333"/>
      <c r="AJO41" s="333"/>
      <c r="AJP41" s="333"/>
      <c r="AJQ41" s="333"/>
      <c r="AJR41" s="333"/>
      <c r="AJS41" s="333"/>
      <c r="AJT41" s="333"/>
      <c r="AJU41" s="333"/>
      <c r="AJV41" s="333"/>
      <c r="AJW41" s="333"/>
      <c r="AJX41" s="333"/>
      <c r="AJY41" s="333"/>
      <c r="AJZ41" s="333"/>
      <c r="AKA41" s="333"/>
      <c r="AKB41" s="333"/>
      <c r="AKC41" s="333"/>
      <c r="AKD41" s="333"/>
      <c r="AKE41" s="333"/>
      <c r="AKF41" s="333"/>
      <c r="AKG41" s="333"/>
      <c r="AKH41" s="333"/>
      <c r="AKI41" s="333"/>
      <c r="AKJ41" s="333"/>
      <c r="AKK41" s="333"/>
      <c r="AKL41" s="333"/>
      <c r="AKM41" s="333"/>
      <c r="AKN41" s="333"/>
      <c r="AKO41" s="333"/>
      <c r="AKP41" s="333"/>
      <c r="AKQ41" s="333"/>
      <c r="AKR41" s="333"/>
      <c r="AKS41" s="333"/>
      <c r="AKT41" s="333"/>
      <c r="AKU41" s="333"/>
      <c r="AKV41" s="333"/>
      <c r="AKW41" s="333"/>
      <c r="AKX41" s="333"/>
      <c r="AKY41" s="333"/>
      <c r="AKZ41" s="333"/>
      <c r="ALA41" s="333"/>
      <c r="ALB41" s="333"/>
      <c r="ALC41" s="333"/>
      <c r="ALD41" s="333"/>
      <c r="ALE41" s="333"/>
      <c r="ALF41" s="333"/>
      <c r="ALG41" s="333"/>
      <c r="ALH41" s="333"/>
      <c r="ALI41" s="333"/>
      <c r="ALJ41" s="333"/>
      <c r="ALK41" s="333"/>
      <c r="ALL41" s="333"/>
      <c r="ALM41" s="333"/>
      <c r="ALN41" s="333"/>
      <c r="ALO41" s="333"/>
      <c r="ALP41" s="333"/>
      <c r="ALQ41" s="333"/>
      <c r="ALR41" s="333"/>
      <c r="ALS41" s="333"/>
      <c r="ALT41" s="333"/>
      <c r="ALU41" s="333"/>
      <c r="ALV41" s="333"/>
      <c r="ALW41" s="333"/>
      <c r="ALX41" s="333"/>
      <c r="ALY41" s="333"/>
      <c r="ALZ41" s="333"/>
      <c r="AMA41" s="333"/>
      <c r="AMB41" s="333"/>
      <c r="AMC41" s="333"/>
      <c r="AMD41" s="333"/>
      <c r="AME41" s="333"/>
      <c r="AMF41" s="333"/>
      <c r="AMG41" s="333"/>
      <c r="AMH41" s="333"/>
      <c r="AMI41" s="333"/>
      <c r="AMJ41" s="333"/>
      <c r="AMK41" s="333"/>
      <c r="AML41" s="333"/>
      <c r="AMM41" s="333"/>
      <c r="AMN41" s="333"/>
      <c r="AMO41" s="333"/>
      <c r="AMP41" s="333"/>
      <c r="AMQ41" s="333"/>
      <c r="AMR41" s="333"/>
      <c r="AMS41" s="333"/>
      <c r="AMT41" s="333"/>
      <c r="AMU41" s="333"/>
      <c r="AMV41" s="333"/>
      <c r="AMW41" s="333"/>
      <c r="AMX41" s="333"/>
      <c r="AMY41" s="333"/>
      <c r="AMZ41" s="333"/>
      <c r="ANA41" s="333"/>
      <c r="ANB41" s="333"/>
      <c r="ANC41" s="333"/>
      <c r="AND41" s="333"/>
      <c r="ANE41" s="333"/>
      <c r="ANF41" s="333"/>
      <c r="ANG41" s="333"/>
      <c r="ANH41" s="333"/>
      <c r="ANI41" s="333"/>
      <c r="ANJ41" s="333"/>
      <c r="ANK41" s="333"/>
      <c r="ANL41" s="333"/>
      <c r="ANM41" s="333"/>
      <c r="ANN41" s="333"/>
      <c r="ANO41" s="333"/>
      <c r="ANP41" s="333"/>
      <c r="ANQ41" s="333"/>
      <c r="ANR41" s="333"/>
      <c r="ANS41" s="333"/>
      <c r="ANT41" s="333"/>
      <c r="ANU41" s="333"/>
      <c r="ANV41" s="333"/>
      <c r="ANW41" s="333"/>
      <c r="ANX41" s="333"/>
      <c r="ANY41" s="333"/>
      <c r="ANZ41" s="333"/>
      <c r="AOA41" s="333"/>
      <c r="AOB41" s="333"/>
      <c r="AOC41" s="333"/>
      <c r="AOD41" s="333"/>
      <c r="AOE41" s="333"/>
      <c r="AOF41" s="333"/>
      <c r="AOG41" s="333"/>
      <c r="AOH41" s="333"/>
      <c r="AOI41" s="333"/>
      <c r="AOJ41" s="333"/>
      <c r="AOK41" s="333"/>
      <c r="AOL41" s="333"/>
      <c r="AOM41" s="333"/>
      <c r="AON41" s="333"/>
      <c r="AOO41" s="333"/>
      <c r="AOP41" s="333"/>
      <c r="AOQ41" s="333"/>
      <c r="AOR41" s="333"/>
      <c r="AOS41" s="333"/>
      <c r="AOT41" s="333"/>
      <c r="AOU41" s="333"/>
      <c r="AOV41" s="333"/>
      <c r="AOW41" s="333"/>
      <c r="AOX41" s="333"/>
      <c r="AOY41" s="333"/>
      <c r="AOZ41" s="333"/>
      <c r="APA41" s="333"/>
      <c r="APB41" s="333"/>
      <c r="APC41" s="333"/>
      <c r="APD41" s="333"/>
      <c r="APE41" s="333"/>
      <c r="APF41" s="333"/>
      <c r="APG41" s="333"/>
      <c r="APH41" s="333"/>
      <c r="API41" s="333"/>
      <c r="APJ41" s="333"/>
      <c r="APK41" s="333"/>
      <c r="APL41" s="333"/>
      <c r="APM41" s="333"/>
      <c r="APN41" s="333"/>
      <c r="APO41" s="333"/>
      <c r="APP41" s="333"/>
      <c r="APQ41" s="333"/>
      <c r="APR41" s="333"/>
      <c r="APS41" s="333"/>
      <c r="APT41" s="333"/>
      <c r="APU41" s="333"/>
      <c r="APV41" s="333"/>
      <c r="APW41" s="333"/>
      <c r="APX41" s="333"/>
      <c r="APY41" s="333"/>
      <c r="APZ41" s="333"/>
      <c r="AQA41" s="333"/>
      <c r="AQB41" s="333"/>
      <c r="AQC41" s="333"/>
      <c r="AQD41" s="333"/>
      <c r="AQE41" s="333"/>
      <c r="AQF41" s="333"/>
      <c r="AQG41" s="333"/>
      <c r="AQH41" s="333"/>
      <c r="AQI41" s="333"/>
      <c r="AQJ41" s="333"/>
      <c r="AQK41" s="333"/>
      <c r="AQL41" s="333"/>
      <c r="AQM41" s="333"/>
      <c r="AQN41" s="333"/>
      <c r="AQO41" s="333"/>
      <c r="AQP41" s="333"/>
      <c r="AQQ41" s="333"/>
      <c r="AQR41" s="333"/>
      <c r="AQS41" s="333"/>
      <c r="AQT41" s="333"/>
      <c r="AQU41" s="333"/>
      <c r="AQV41" s="333"/>
      <c r="AQW41" s="333"/>
      <c r="AQX41" s="333"/>
      <c r="AQY41" s="333"/>
      <c r="AQZ41" s="333"/>
      <c r="ARA41" s="333"/>
      <c r="ARB41" s="333"/>
      <c r="ARC41" s="333"/>
      <c r="ARD41" s="333"/>
      <c r="ARE41" s="333"/>
      <c r="ARF41" s="333"/>
      <c r="ARG41" s="333"/>
      <c r="ARH41" s="333"/>
      <c r="ARI41" s="333"/>
      <c r="ARJ41" s="333"/>
      <c r="ARK41" s="333"/>
      <c r="ARL41" s="333"/>
      <c r="ARM41" s="333"/>
      <c r="ARN41" s="333"/>
      <c r="ARO41" s="333"/>
      <c r="ARP41" s="333"/>
      <c r="ARQ41" s="333"/>
      <c r="ARR41" s="333"/>
      <c r="ARS41" s="333"/>
      <c r="ART41" s="333"/>
      <c r="ARU41" s="333"/>
      <c r="ARV41" s="333"/>
      <c r="ARW41" s="333"/>
      <c r="ARX41" s="333"/>
      <c r="ARY41" s="333"/>
      <c r="ARZ41" s="333"/>
      <c r="ASA41" s="333"/>
      <c r="ASB41" s="333"/>
      <c r="ASC41" s="333"/>
      <c r="ASD41" s="333"/>
      <c r="ASE41" s="333"/>
      <c r="ASF41" s="333"/>
      <c r="ASG41" s="333"/>
      <c r="ASH41" s="333"/>
      <c r="ASI41" s="333"/>
      <c r="ASJ41" s="333"/>
      <c r="ASK41" s="333"/>
      <c r="ASL41" s="333"/>
      <c r="ASM41" s="333"/>
      <c r="ASN41" s="333"/>
      <c r="ASO41" s="333"/>
      <c r="ASP41" s="333"/>
      <c r="ASQ41" s="333"/>
      <c r="ASR41" s="333"/>
      <c r="ASS41" s="333"/>
      <c r="AST41" s="333"/>
      <c r="ASU41" s="333"/>
      <c r="ASV41" s="333"/>
      <c r="ASW41" s="333"/>
      <c r="ASX41" s="333"/>
      <c r="ASY41" s="333"/>
      <c r="ASZ41" s="333"/>
      <c r="ATA41" s="333"/>
      <c r="ATB41" s="333"/>
      <c r="ATC41" s="333"/>
      <c r="ATD41" s="333"/>
      <c r="ATE41" s="333"/>
      <c r="ATF41" s="333"/>
      <c r="ATG41" s="333"/>
      <c r="ATH41" s="333"/>
      <c r="ATI41" s="333"/>
      <c r="ATJ41" s="333"/>
      <c r="ATK41" s="333"/>
      <c r="ATL41" s="333"/>
      <c r="ATM41" s="333"/>
      <c r="ATN41" s="333"/>
      <c r="ATO41" s="333"/>
      <c r="ATP41" s="333"/>
      <c r="ATQ41" s="333"/>
      <c r="ATR41" s="510"/>
      <c r="ATS41" s="333"/>
      <c r="ATT41" s="333"/>
      <c r="ATU41" s="333"/>
      <c r="ATV41" s="333"/>
      <c r="ATW41" s="333"/>
      <c r="ATX41" s="333"/>
      <c r="ATY41" s="333"/>
      <c r="ATZ41" s="333"/>
      <c r="AUA41" s="333"/>
      <c r="AUB41" s="333"/>
      <c r="AUC41" s="333"/>
      <c r="AUD41" s="333"/>
      <c r="AUE41" s="333"/>
      <c r="AUF41" s="333"/>
      <c r="AUG41" s="333"/>
      <c r="AUH41" s="333"/>
      <c r="AUI41" s="333"/>
      <c r="AUJ41" s="333"/>
      <c r="AUK41" s="333"/>
      <c r="AUL41" s="333"/>
      <c r="AUM41" s="333"/>
      <c r="AUN41" s="333"/>
      <c r="AUO41" s="333"/>
      <c r="AUP41" s="333"/>
      <c r="AUQ41" s="333"/>
      <c r="AUR41" s="333"/>
      <c r="AUS41" s="333"/>
      <c r="AUT41" s="333"/>
      <c r="AUU41" s="333"/>
      <c r="AUV41" s="333"/>
      <c r="AUW41" s="333"/>
      <c r="AUX41" s="333"/>
      <c r="AUY41" s="333"/>
      <c r="AUZ41" s="333"/>
      <c r="AVA41" s="333"/>
      <c r="AVB41" s="333"/>
      <c r="AVC41" s="333"/>
      <c r="AVD41" s="333"/>
      <c r="AVE41" s="333"/>
      <c r="AVF41" s="333"/>
      <c r="AVG41" s="333"/>
      <c r="AVH41" s="333"/>
      <c r="AVI41" s="333"/>
      <c r="AVJ41" s="333"/>
      <c r="AVK41" s="333"/>
      <c r="AVL41" s="333"/>
      <c r="AVM41" s="333"/>
      <c r="AVN41" s="333"/>
      <c r="AVO41" s="333"/>
      <c r="AVP41" s="333"/>
      <c r="AVQ41" s="333"/>
      <c r="AVR41" s="333"/>
      <c r="AVS41" s="333"/>
      <c r="AVT41" s="333"/>
      <c r="AVU41" s="333"/>
      <c r="AVV41" s="333"/>
      <c r="AVW41" s="333"/>
      <c r="AVX41" s="333"/>
      <c r="AVY41" s="333"/>
      <c r="AVZ41" s="333"/>
      <c r="AWA41" s="333"/>
      <c r="AWB41" s="333"/>
      <c r="AWC41" s="333"/>
      <c r="AWD41" s="333"/>
      <c r="AWE41" s="333"/>
      <c r="AWF41" s="333"/>
      <c r="AWG41" s="333"/>
      <c r="AWH41" s="333"/>
      <c r="AWI41" s="333"/>
      <c r="AWJ41" s="333"/>
      <c r="AWK41" s="333"/>
      <c r="AWL41" s="333"/>
      <c r="AWM41" s="333"/>
      <c r="AWN41" s="333"/>
      <c r="AWO41" s="333"/>
      <c r="AWP41" s="333"/>
      <c r="AWQ41" s="333"/>
      <c r="AWR41" s="333"/>
      <c r="AWS41" s="333"/>
      <c r="AWT41" s="333"/>
      <c r="AWU41" s="333"/>
      <c r="AWV41" s="333"/>
      <c r="AWW41" s="333"/>
      <c r="AWX41" s="333"/>
      <c r="AWY41" s="333"/>
      <c r="AWZ41" s="333"/>
      <c r="AXA41" s="333"/>
      <c r="AXB41" s="333"/>
      <c r="AXC41" s="333"/>
      <c r="AXD41" s="333"/>
      <c r="AXE41" s="333"/>
      <c r="AXF41" s="333"/>
      <c r="AXG41" s="333"/>
      <c r="AXH41" s="333"/>
      <c r="AXI41" s="333"/>
      <c r="AXJ41" s="333"/>
      <c r="AXK41" s="333"/>
      <c r="AXL41" s="333"/>
      <c r="AXM41" s="333"/>
      <c r="AXN41" s="333"/>
      <c r="AXO41" s="333"/>
      <c r="AXP41" s="333"/>
      <c r="AXQ41" s="336"/>
      <c r="AXR41" s="336"/>
      <c r="AXS41" s="336"/>
      <c r="AXT41" s="336"/>
      <c r="AXU41" s="336"/>
      <c r="AXV41" s="336"/>
      <c r="AXW41" s="336"/>
      <c r="AXX41" s="336"/>
      <c r="AXY41" s="336"/>
      <c r="AXZ41" s="336"/>
      <c r="AYA41" s="336"/>
      <c r="AYB41" s="336"/>
      <c r="AYC41" s="336"/>
      <c r="AYD41" s="336"/>
      <c r="AYE41" s="336"/>
      <c r="AYF41" s="336"/>
      <c r="AYG41" s="336"/>
      <c r="AYH41" s="336"/>
      <c r="AYI41" s="336"/>
      <c r="AYJ41" s="336"/>
      <c r="AYK41" s="336"/>
      <c r="AYL41" s="336"/>
      <c r="AYM41" s="336"/>
      <c r="AYN41" s="336"/>
      <c r="AYO41" s="336"/>
      <c r="AYP41" s="336"/>
      <c r="AYQ41" s="336"/>
      <c r="AYR41" s="336"/>
      <c r="AYS41" s="336"/>
      <c r="AYT41" s="336"/>
      <c r="AYU41" s="336"/>
      <c r="AYV41" s="336"/>
      <c r="AYW41" s="336"/>
      <c r="AYX41" s="336"/>
      <c r="AYY41" s="336"/>
      <c r="AYZ41" s="336"/>
      <c r="AZA41" s="336"/>
      <c r="AZB41" s="336"/>
      <c r="AZC41" s="336"/>
      <c r="AZD41" s="336"/>
      <c r="AZE41" s="336"/>
      <c r="AZF41" s="336"/>
      <c r="AZG41" s="336"/>
      <c r="AZH41" s="336"/>
      <c r="AZI41" s="336"/>
      <c r="AZJ41" s="336"/>
      <c r="AZK41" s="336"/>
      <c r="AZL41" s="336"/>
      <c r="AZM41" s="336"/>
      <c r="AZN41" s="336"/>
      <c r="AZO41" s="336"/>
      <c r="AZP41" s="336"/>
      <c r="AZQ41" s="336"/>
      <c r="AZR41" s="336"/>
      <c r="AZS41" s="336"/>
      <c r="AZT41" s="336"/>
      <c r="AZU41" s="336"/>
      <c r="AZV41" s="336"/>
      <c r="AZW41" s="336"/>
      <c r="AZX41" s="336"/>
      <c r="AZY41" s="336"/>
      <c r="AZZ41" s="336"/>
      <c r="BAA41" s="336"/>
      <c r="BAB41" s="336"/>
      <c r="BAC41" s="336"/>
      <c r="BAD41" s="336"/>
      <c r="BAE41" s="336"/>
      <c r="BAF41" s="336"/>
      <c r="BAG41" s="336"/>
      <c r="BAH41" s="336"/>
      <c r="BAI41" s="336"/>
      <c r="BAJ41" s="336"/>
      <c r="BAK41" s="336"/>
      <c r="BAL41" s="336"/>
      <c r="BAM41" s="336"/>
      <c r="BAN41" s="336"/>
      <c r="BAO41" s="336"/>
      <c r="BAP41" s="336"/>
      <c r="BAQ41" s="336"/>
      <c r="BAR41" s="336"/>
      <c r="BAS41" s="336"/>
      <c r="BAT41" s="336"/>
      <c r="BAU41" s="336"/>
      <c r="BAV41" s="336"/>
      <c r="BAW41" s="336"/>
      <c r="BAX41" s="336"/>
      <c r="BAY41" s="336"/>
      <c r="BAZ41" s="336"/>
      <c r="BBA41" s="336"/>
      <c r="BBB41" s="336"/>
      <c r="BBC41" s="336"/>
      <c r="BBD41" s="336"/>
      <c r="BBE41" s="336"/>
      <c r="BBF41" s="336"/>
      <c r="BBG41" s="336"/>
      <c r="BBH41" s="336"/>
      <c r="BBI41" s="336"/>
      <c r="BBJ41" s="336"/>
      <c r="BBK41" s="336"/>
      <c r="BBL41" s="336"/>
      <c r="BBM41" s="336"/>
      <c r="BBN41" s="336"/>
      <c r="BBO41" s="336"/>
      <c r="BBP41" s="336"/>
      <c r="BBQ41" s="336"/>
      <c r="BBR41" s="336"/>
      <c r="BBS41" s="336"/>
      <c r="BBT41" s="336"/>
      <c r="BBU41" s="336"/>
      <c r="BBV41" s="336"/>
      <c r="BBW41" s="336"/>
      <c r="BBX41" s="336"/>
      <c r="BBY41" s="336"/>
      <c r="BBZ41" s="336"/>
      <c r="BCA41" s="336"/>
      <c r="BCB41" s="336"/>
      <c r="BCC41" s="336"/>
      <c r="BCD41" s="336"/>
      <c r="BCE41" s="336"/>
      <c r="BCF41" s="336"/>
      <c r="BCG41" s="336"/>
      <c r="BCH41" s="336"/>
      <c r="BCI41" s="336"/>
      <c r="BCJ41" s="336"/>
      <c r="BCK41" s="336"/>
      <c r="BCL41" s="336"/>
      <c r="BCM41" s="336"/>
      <c r="BCN41" s="336"/>
      <c r="BCO41" s="336"/>
      <c r="BCP41" s="336"/>
      <c r="BCQ41" s="336"/>
      <c r="BCR41" s="336"/>
      <c r="BCS41" s="336"/>
      <c r="BCT41" s="336"/>
      <c r="BCU41" s="336"/>
      <c r="BCV41" s="336"/>
      <c r="BCW41" s="336"/>
      <c r="BCX41" s="336"/>
      <c r="BCY41" s="336"/>
      <c r="BCZ41" s="336"/>
      <c r="BDA41" s="336"/>
      <c r="BDB41" s="336"/>
      <c r="BDC41" s="336"/>
      <c r="BDD41" s="336"/>
      <c r="BDE41" s="336"/>
      <c r="BDF41" s="336"/>
      <c r="BDG41" s="336"/>
      <c r="BDH41" s="336"/>
      <c r="BDI41" s="336"/>
      <c r="BDJ41" s="336"/>
      <c r="BDK41" s="336"/>
      <c r="BDL41" s="336"/>
      <c r="BDM41" s="336"/>
      <c r="BDN41" s="336"/>
      <c r="BDO41" s="336"/>
      <c r="BDP41" s="336"/>
      <c r="BDQ41" s="336"/>
      <c r="BDR41" s="336"/>
      <c r="BDS41" s="336"/>
      <c r="BDT41" s="336"/>
      <c r="BDU41" s="336"/>
      <c r="BDV41" s="336"/>
      <c r="BDW41" s="336"/>
      <c r="BDX41" s="336"/>
      <c r="BDY41" s="336"/>
      <c r="BDZ41" s="336"/>
      <c r="BEA41" s="336"/>
      <c r="BEB41" s="336"/>
      <c r="BEC41" s="336"/>
      <c r="BED41" s="336"/>
      <c r="BEE41" s="336"/>
      <c r="BEF41" s="336"/>
      <c r="BEG41" s="336"/>
      <c r="BEH41" s="336"/>
      <c r="BEI41" s="336"/>
      <c r="BEJ41" s="336"/>
      <c r="BEK41" s="336"/>
      <c r="BEL41" s="336"/>
      <c r="BEM41" s="336"/>
      <c r="BEN41" s="336"/>
      <c r="BEO41" s="336"/>
      <c r="BEP41" s="336"/>
      <c r="BEQ41" s="336"/>
      <c r="BER41" s="336"/>
      <c r="BES41" s="336"/>
      <c r="BET41" s="336"/>
      <c r="BEU41" s="336"/>
      <c r="BEV41" s="336"/>
      <c r="BEW41" s="336"/>
      <c r="BEX41" s="336"/>
      <c r="BEY41" s="336"/>
      <c r="BEZ41" s="336"/>
      <c r="BFA41" s="336"/>
      <c r="BFB41" s="336"/>
      <c r="BFC41" s="336"/>
      <c r="BFD41" s="336"/>
      <c r="BFE41" s="336"/>
      <c r="BFF41" s="336"/>
      <c r="BFG41" s="336"/>
      <c r="BFH41" s="336"/>
      <c r="BFI41" s="336"/>
      <c r="BFJ41" s="336"/>
      <c r="BFK41" s="336"/>
      <c r="BFL41" s="336"/>
      <c r="BFM41" s="336"/>
      <c r="BFN41" s="336"/>
      <c r="BFO41" s="336"/>
      <c r="BFP41" s="336"/>
      <c r="BFQ41" s="336"/>
      <c r="BFR41" s="336"/>
      <c r="BFS41" s="336"/>
      <c r="BFT41" s="336"/>
      <c r="BFU41" s="336"/>
      <c r="BFV41" s="336"/>
      <c r="BFW41" s="336"/>
      <c r="BFX41" s="336"/>
      <c r="BFY41" s="336"/>
      <c r="BFZ41" s="336"/>
      <c r="BGA41" s="336"/>
      <c r="BGB41" s="336"/>
      <c r="BGC41" s="336"/>
      <c r="BGD41" s="336"/>
      <c r="BGE41" s="336"/>
      <c r="BGF41" s="336"/>
      <c r="BGG41" s="336"/>
      <c r="BGH41" s="336"/>
      <c r="BGI41" s="336"/>
      <c r="BGJ41" s="336"/>
      <c r="BGK41" s="336"/>
      <c r="BGL41" s="336"/>
      <c r="BGM41" s="336"/>
      <c r="BGN41" s="336"/>
      <c r="BGO41" s="336"/>
      <c r="BGP41" s="336"/>
      <c r="BGQ41" s="336"/>
      <c r="BGR41" s="336"/>
      <c r="BGS41" s="336"/>
      <c r="BGT41" s="336"/>
      <c r="BGU41" s="336"/>
      <c r="BGV41" s="336"/>
      <c r="BGW41" s="336"/>
      <c r="BGX41" s="336"/>
      <c r="BGY41" s="336"/>
      <c r="BGZ41" s="336"/>
      <c r="BHA41" s="336"/>
      <c r="BHB41" s="336"/>
      <c r="BHC41" s="336"/>
      <c r="BHD41" s="1"/>
    </row>
    <row r="42" spans="1:1564 16384:16384" ht="13.5" hidden="1" customHeight="1">
      <c r="A42" s="307"/>
      <c r="B42" s="386"/>
      <c r="C42" s="332"/>
      <c r="D42" s="332"/>
      <c r="E42" s="332"/>
      <c r="F42" s="332"/>
      <c r="G42" s="332"/>
      <c r="H42" s="332"/>
      <c r="I42" s="332"/>
      <c r="J42" s="332"/>
      <c r="K42" s="332"/>
      <c r="L42" s="332"/>
      <c r="M42" s="332"/>
      <c r="N42" s="332"/>
      <c r="O42" s="332"/>
      <c r="P42" s="332"/>
      <c r="Q42" s="333"/>
      <c r="R42" s="333"/>
      <c r="S42" s="333"/>
      <c r="T42" s="333"/>
      <c r="U42" s="333"/>
      <c r="V42" s="333"/>
      <c r="W42" s="333"/>
      <c r="X42" s="333"/>
      <c r="Y42" s="333"/>
      <c r="Z42" s="333"/>
      <c r="AA42" s="333"/>
      <c r="AB42" s="333"/>
      <c r="AC42" s="333"/>
      <c r="AD42" s="333"/>
      <c r="AE42" s="333"/>
      <c r="AF42" s="333"/>
      <c r="AG42" s="333"/>
      <c r="AH42" s="333"/>
      <c r="AI42" s="333"/>
      <c r="AJ42" s="333"/>
      <c r="AK42" s="333"/>
      <c r="AL42" s="333"/>
      <c r="AM42" s="333"/>
      <c r="AN42" s="333"/>
      <c r="AO42" s="333"/>
      <c r="AP42" s="333"/>
      <c r="AQ42" s="333"/>
      <c r="AR42" s="333"/>
      <c r="AS42" s="333"/>
      <c r="AT42" s="333"/>
      <c r="AU42" s="333"/>
      <c r="AV42" s="333"/>
      <c r="AW42" s="333"/>
      <c r="AX42" s="333"/>
      <c r="AY42" s="333"/>
      <c r="AZ42" s="333"/>
      <c r="BA42" s="333"/>
      <c r="BB42" s="333"/>
      <c r="BC42" s="333"/>
      <c r="BD42" s="510"/>
      <c r="BE42" s="333"/>
      <c r="BF42" s="333"/>
      <c r="BG42" s="333"/>
      <c r="BH42" s="333"/>
      <c r="BI42" s="333"/>
      <c r="BJ42" s="333"/>
      <c r="BK42" s="333"/>
      <c r="BL42" s="333"/>
      <c r="BM42" s="333"/>
      <c r="BN42" s="333"/>
      <c r="BO42" s="333"/>
      <c r="BP42" s="333"/>
      <c r="BQ42" s="333"/>
      <c r="BR42" s="333"/>
      <c r="BS42" s="333"/>
      <c r="BT42" s="333"/>
      <c r="BU42" s="333"/>
      <c r="BV42" s="333"/>
      <c r="BW42" s="333"/>
      <c r="BX42" s="333"/>
      <c r="BY42" s="333"/>
      <c r="BZ42" s="333"/>
      <c r="CA42" s="333"/>
      <c r="CB42" s="333"/>
      <c r="CC42" s="333"/>
      <c r="CD42" s="333"/>
      <c r="CE42" s="333"/>
      <c r="CF42" s="333"/>
      <c r="CG42" s="333"/>
      <c r="CH42" s="333"/>
      <c r="CI42" s="333"/>
      <c r="CJ42" s="333"/>
      <c r="CK42" s="333"/>
      <c r="CL42" s="333"/>
      <c r="CM42" s="333"/>
      <c r="CN42" s="333"/>
      <c r="CO42" s="333"/>
      <c r="CP42" s="333"/>
      <c r="CQ42" s="333"/>
      <c r="CR42" s="333"/>
      <c r="CS42" s="333"/>
      <c r="CT42" s="333"/>
      <c r="CU42" s="333"/>
      <c r="CV42" s="333"/>
      <c r="CW42" s="333"/>
      <c r="CX42" s="333"/>
      <c r="CY42" s="333"/>
      <c r="CZ42" s="333"/>
      <c r="DA42" s="333"/>
      <c r="DB42" s="333"/>
      <c r="DC42" s="333"/>
      <c r="DD42" s="333"/>
      <c r="DE42" s="333"/>
      <c r="DF42" s="333"/>
      <c r="DG42" s="333"/>
      <c r="DH42" s="333"/>
      <c r="DI42" s="333"/>
      <c r="DJ42" s="333"/>
      <c r="DK42" s="333"/>
      <c r="DL42" s="333"/>
      <c r="DM42" s="333"/>
      <c r="DN42" s="333"/>
      <c r="DO42" s="333"/>
      <c r="DP42" s="333"/>
      <c r="DQ42" s="333"/>
      <c r="DR42" s="333"/>
      <c r="DS42" s="333"/>
      <c r="DT42" s="333"/>
      <c r="DU42" s="333"/>
      <c r="DV42" s="333"/>
      <c r="DW42" s="333"/>
      <c r="DX42" s="333"/>
      <c r="DY42" s="333"/>
      <c r="DZ42" s="333"/>
      <c r="EA42" s="333"/>
      <c r="EB42" s="333"/>
      <c r="EC42" s="333"/>
      <c r="ED42" s="333"/>
      <c r="EE42" s="333"/>
      <c r="EF42" s="333"/>
      <c r="EG42" s="333"/>
      <c r="EH42" s="333"/>
      <c r="EI42" s="333"/>
      <c r="EJ42" s="333"/>
      <c r="EK42" s="333"/>
      <c r="EL42" s="333"/>
      <c r="EM42" s="333"/>
      <c r="EN42" s="333"/>
      <c r="EO42" s="333"/>
      <c r="EP42" s="333"/>
      <c r="EQ42" s="333"/>
      <c r="ER42" s="333"/>
      <c r="ES42" s="333"/>
      <c r="ET42" s="333"/>
      <c r="EU42" s="333"/>
      <c r="EV42" s="333"/>
      <c r="EW42" s="333"/>
      <c r="EX42" s="333"/>
      <c r="EY42" s="333"/>
      <c r="EZ42" s="333"/>
      <c r="FA42" s="333"/>
      <c r="FB42" s="333"/>
      <c r="FC42" s="333"/>
      <c r="FD42" s="333"/>
      <c r="FE42" s="333"/>
      <c r="FF42" s="333"/>
      <c r="FG42" s="333"/>
      <c r="FH42" s="333"/>
      <c r="FI42" s="333"/>
      <c r="FJ42" s="333"/>
      <c r="FK42" s="333"/>
      <c r="FL42" s="333"/>
      <c r="FM42" s="333"/>
      <c r="FN42" s="333"/>
      <c r="FO42" s="333"/>
      <c r="FP42" s="333"/>
      <c r="FQ42" s="333"/>
      <c r="FR42" s="333"/>
      <c r="FS42" s="333"/>
      <c r="FT42" s="333"/>
      <c r="FU42" s="333"/>
      <c r="FV42" s="333"/>
      <c r="FW42" s="333"/>
      <c r="FX42" s="333"/>
      <c r="FY42" s="333"/>
      <c r="FZ42" s="333"/>
      <c r="GA42" s="333"/>
      <c r="GB42" s="333"/>
      <c r="GC42" s="333"/>
      <c r="GD42" s="333"/>
      <c r="GE42" s="333"/>
      <c r="GF42" s="333"/>
      <c r="GG42" s="333"/>
      <c r="GH42" s="333"/>
      <c r="GI42" s="333"/>
      <c r="GJ42" s="333"/>
      <c r="GK42" s="333"/>
      <c r="GL42" s="333"/>
      <c r="GM42" s="333"/>
      <c r="GN42" s="333"/>
      <c r="GO42" s="333"/>
      <c r="GP42" s="333"/>
      <c r="GQ42" s="623"/>
      <c r="GR42" s="623"/>
      <c r="GS42" s="623"/>
      <c r="GT42" s="623"/>
      <c r="GU42" s="623"/>
      <c r="GV42" s="623"/>
      <c r="GW42" s="623"/>
      <c r="GX42" s="623"/>
      <c r="GY42" s="623"/>
      <c r="GZ42" s="623"/>
      <c r="HA42" s="623"/>
      <c r="HB42" s="623"/>
      <c r="HC42" s="623"/>
      <c r="HD42" s="623"/>
      <c r="HE42" s="623"/>
      <c r="HF42" s="623"/>
      <c r="HG42" s="623"/>
      <c r="HH42" s="623"/>
      <c r="HI42" s="623"/>
      <c r="HJ42" s="623"/>
      <c r="HK42" s="623"/>
      <c r="HL42" s="623"/>
      <c r="HM42" s="623"/>
      <c r="HN42" s="623"/>
      <c r="HO42" s="623"/>
      <c r="HP42" s="623"/>
      <c r="HQ42" s="623"/>
      <c r="HR42" s="623"/>
      <c r="HS42" s="623"/>
      <c r="HT42" s="623"/>
      <c r="HU42" s="623"/>
      <c r="HV42" s="623"/>
      <c r="HW42" s="623"/>
      <c r="HX42" s="623"/>
      <c r="HY42" s="623"/>
      <c r="HZ42" s="623"/>
      <c r="IA42" s="623"/>
      <c r="IB42" s="623"/>
      <c r="IC42" s="623"/>
      <c r="ID42" s="623"/>
      <c r="IE42" s="623"/>
      <c r="IF42" s="623"/>
      <c r="IG42" s="623"/>
      <c r="IH42" s="623"/>
      <c r="II42" s="623"/>
      <c r="IJ42" s="623"/>
      <c r="IK42" s="623"/>
      <c r="IL42" s="623"/>
      <c r="IM42" s="623"/>
      <c r="IN42" s="623"/>
      <c r="IO42" s="623"/>
      <c r="IP42" s="623"/>
      <c r="IQ42" s="623"/>
      <c r="IR42" s="623"/>
      <c r="IS42" s="623"/>
      <c r="IT42" s="623"/>
      <c r="IU42" s="623"/>
      <c r="IV42" s="623"/>
      <c r="IW42" s="623"/>
      <c r="IX42" s="623"/>
      <c r="IY42" s="623"/>
      <c r="IZ42" s="623"/>
      <c r="JA42" s="623"/>
      <c r="JB42" s="623"/>
      <c r="JC42" s="623"/>
      <c r="JD42" s="623"/>
      <c r="JE42" s="410"/>
      <c r="JF42" s="410"/>
      <c r="JG42" s="410"/>
      <c r="JH42" s="410"/>
      <c r="JI42" s="410"/>
      <c r="JJ42" s="410"/>
      <c r="JK42" s="410"/>
      <c r="JL42" s="410"/>
      <c r="JM42" s="410"/>
      <c r="JN42" s="410"/>
      <c r="JO42" s="410"/>
      <c r="JP42" s="410"/>
      <c r="JQ42" s="410"/>
      <c r="JR42" s="410"/>
      <c r="JS42" s="410"/>
      <c r="JT42" s="410"/>
      <c r="JU42" s="410"/>
      <c r="JV42" s="410"/>
      <c r="JW42" s="410"/>
      <c r="JX42" s="410"/>
      <c r="JY42" s="410"/>
      <c r="JZ42" s="410"/>
      <c r="KA42" s="410"/>
      <c r="KB42" s="410"/>
      <c r="KC42" s="410"/>
      <c r="KD42" s="410"/>
      <c r="KE42" s="333"/>
      <c r="KF42" s="333"/>
      <c r="KG42" s="333"/>
      <c r="KH42" s="333"/>
      <c r="KI42" s="333"/>
      <c r="KJ42" s="333"/>
      <c r="KK42" s="333"/>
      <c r="KL42" s="333"/>
      <c r="KM42" s="333"/>
      <c r="KN42" s="333"/>
      <c r="KO42" s="333"/>
      <c r="KP42" s="333"/>
      <c r="KQ42" s="621"/>
      <c r="KR42" s="621"/>
      <c r="KS42" s="621"/>
      <c r="KT42" s="621"/>
      <c r="KU42" s="621"/>
      <c r="KV42" s="621"/>
      <c r="KW42" s="621"/>
      <c r="KX42" s="621"/>
      <c r="KY42" s="621"/>
      <c r="KZ42" s="621"/>
      <c r="LA42" s="621"/>
      <c r="LB42" s="621"/>
      <c r="LC42" s="621"/>
      <c r="LD42" s="621"/>
      <c r="LE42" s="621"/>
      <c r="LF42" s="621"/>
      <c r="LG42" s="621"/>
      <c r="LH42" s="621"/>
      <c r="LI42" s="621"/>
      <c r="LJ42" s="621"/>
      <c r="LK42" s="621"/>
      <c r="LL42" s="621"/>
      <c r="LM42" s="621"/>
      <c r="LN42" s="621"/>
      <c r="LO42" s="621"/>
      <c r="LP42" s="621"/>
      <c r="LQ42" s="621"/>
      <c r="LR42" s="333"/>
      <c r="LS42" s="333"/>
      <c r="LT42" s="333"/>
      <c r="LU42" s="333"/>
      <c r="LV42" s="333"/>
      <c r="LW42" s="333"/>
      <c r="LX42" s="333"/>
      <c r="LY42" s="333"/>
      <c r="LZ42" s="333"/>
      <c r="MA42" s="333"/>
      <c r="MB42" s="333"/>
      <c r="MC42" s="333"/>
      <c r="MD42" s="333"/>
      <c r="ME42" s="333"/>
      <c r="MF42" s="333"/>
      <c r="MG42" s="333"/>
      <c r="MH42" s="333"/>
      <c r="MI42" s="333"/>
      <c r="MJ42" s="333"/>
      <c r="MK42" s="333"/>
      <c r="ML42" s="333"/>
      <c r="MM42" s="333"/>
      <c r="MN42" s="333"/>
      <c r="MO42" s="333"/>
      <c r="MP42" s="333"/>
      <c r="MQ42" s="333"/>
      <c r="MR42" s="333"/>
      <c r="MS42" s="333"/>
      <c r="MT42" s="333"/>
      <c r="MU42" s="333"/>
      <c r="MV42" s="333"/>
      <c r="MW42" s="333"/>
      <c r="MX42" s="333"/>
      <c r="MY42" s="333"/>
      <c r="MZ42" s="333"/>
      <c r="NA42" s="333"/>
      <c r="NB42" s="333"/>
      <c r="NC42" s="333"/>
      <c r="ND42" s="333"/>
      <c r="NE42" s="333"/>
      <c r="NF42" s="333"/>
      <c r="NG42" s="333"/>
      <c r="NH42" s="333"/>
      <c r="NI42" s="333"/>
      <c r="NJ42" s="333"/>
      <c r="NK42" s="333"/>
      <c r="NL42" s="333"/>
      <c r="NM42" s="333"/>
      <c r="NN42" s="333"/>
      <c r="NO42" s="333"/>
      <c r="NP42" s="333"/>
      <c r="NQ42" s="333"/>
      <c r="NR42" s="333"/>
      <c r="NS42" s="333"/>
      <c r="NT42" s="333"/>
      <c r="NU42" s="333"/>
      <c r="NV42" s="333"/>
      <c r="NW42" s="333"/>
      <c r="NX42" s="333"/>
      <c r="NY42" s="333"/>
      <c r="NZ42" s="333"/>
      <c r="OA42" s="333"/>
      <c r="OB42" s="333"/>
      <c r="OC42" s="333"/>
      <c r="OD42" s="333"/>
      <c r="OE42" s="333"/>
      <c r="OF42" s="333"/>
      <c r="OG42" s="333"/>
      <c r="OH42" s="333"/>
      <c r="OI42" s="333"/>
      <c r="OJ42" s="333"/>
      <c r="OK42" s="333"/>
      <c r="OL42" s="333"/>
      <c r="OM42" s="333"/>
      <c r="ON42" s="333"/>
      <c r="OO42" s="333"/>
      <c r="OP42" s="333"/>
      <c r="OQ42" s="333"/>
      <c r="OR42" s="333"/>
      <c r="OS42" s="333"/>
      <c r="OT42" s="333"/>
      <c r="OU42" s="333"/>
      <c r="OV42" s="333"/>
      <c r="OW42" s="333"/>
      <c r="OX42" s="333"/>
      <c r="OY42" s="333"/>
      <c r="OZ42" s="333"/>
      <c r="PA42" s="333"/>
      <c r="PB42" s="333"/>
      <c r="PC42" s="333"/>
      <c r="PD42" s="333"/>
      <c r="PE42" s="333"/>
      <c r="PF42" s="333"/>
      <c r="PG42" s="333"/>
      <c r="PH42" s="333"/>
      <c r="PI42" s="333"/>
      <c r="PJ42" s="333"/>
      <c r="PK42" s="333"/>
      <c r="PL42" s="333"/>
      <c r="PM42" s="333"/>
      <c r="PN42" s="333"/>
      <c r="PO42" s="333"/>
      <c r="PP42" s="333"/>
      <c r="PQ42" s="333"/>
      <c r="PR42" s="333"/>
      <c r="PS42" s="333"/>
      <c r="PT42" s="333"/>
      <c r="PU42" s="333"/>
      <c r="PV42" s="333"/>
      <c r="PW42" s="333"/>
      <c r="PX42" s="333"/>
      <c r="PY42" s="333"/>
      <c r="PZ42" s="333"/>
      <c r="QA42" s="333"/>
      <c r="QB42" s="333"/>
      <c r="QC42" s="333"/>
      <c r="QD42" s="333"/>
      <c r="QE42" s="333"/>
      <c r="QF42" s="333"/>
      <c r="QG42" s="333"/>
      <c r="QH42" s="333"/>
      <c r="QI42" s="333"/>
      <c r="QJ42" s="333"/>
      <c r="QK42" s="333"/>
      <c r="QL42" s="333"/>
      <c r="QM42" s="333"/>
      <c r="QN42" s="333"/>
      <c r="QO42" s="333"/>
      <c r="QP42" s="333"/>
      <c r="QQ42" s="333"/>
      <c r="QR42" s="333"/>
      <c r="QS42" s="333"/>
      <c r="QT42" s="333"/>
      <c r="QU42" s="333"/>
      <c r="QV42" s="333"/>
      <c r="QW42" s="333"/>
      <c r="QX42" s="333"/>
      <c r="QY42" s="333"/>
      <c r="QZ42" s="333"/>
      <c r="RA42" s="333"/>
      <c r="RB42" s="333"/>
      <c r="RC42" s="333"/>
      <c r="RD42" s="333"/>
      <c r="RE42" s="333"/>
      <c r="RF42" s="333"/>
      <c r="RG42" s="333"/>
      <c r="RH42" s="333"/>
      <c r="RI42" s="333"/>
      <c r="RJ42" s="333"/>
      <c r="RK42" s="333"/>
      <c r="RL42" s="333"/>
      <c r="RM42" s="333"/>
      <c r="RN42" s="333"/>
      <c r="RO42" s="333"/>
      <c r="RP42" s="333"/>
      <c r="RQ42" s="333"/>
      <c r="RR42" s="333"/>
      <c r="RS42" s="333"/>
      <c r="RT42" s="333"/>
      <c r="RU42" s="333"/>
      <c r="RV42" s="333"/>
      <c r="RW42" s="333"/>
      <c r="RX42" s="333"/>
      <c r="RY42" s="333"/>
      <c r="RZ42" s="333"/>
      <c r="SA42" s="333"/>
      <c r="SB42" s="333"/>
      <c r="SC42" s="333"/>
      <c r="SD42" s="333"/>
      <c r="SE42" s="333"/>
      <c r="SF42" s="333"/>
      <c r="SG42" s="333"/>
      <c r="SH42" s="333"/>
      <c r="SI42" s="333"/>
      <c r="SJ42" s="333"/>
      <c r="SK42" s="333"/>
      <c r="SL42" s="333"/>
      <c r="SM42" s="333"/>
      <c r="SN42" s="333"/>
      <c r="SO42" s="333"/>
      <c r="SP42" s="333"/>
      <c r="SQ42" s="333"/>
      <c r="SR42" s="333"/>
      <c r="SS42" s="333"/>
      <c r="ST42" s="333"/>
      <c r="SU42" s="333"/>
      <c r="SV42" s="333"/>
      <c r="SW42" s="333"/>
      <c r="SX42" s="333"/>
      <c r="SY42" s="333"/>
      <c r="SZ42" s="333"/>
      <c r="TA42" s="333"/>
      <c r="TB42" s="333"/>
      <c r="TC42" s="333"/>
      <c r="TD42" s="333"/>
      <c r="TE42" s="333"/>
      <c r="TF42" s="333"/>
      <c r="TG42" s="333"/>
      <c r="TH42" s="333"/>
      <c r="TI42" s="333"/>
      <c r="TJ42" s="333"/>
      <c r="TK42" s="333"/>
      <c r="TL42" s="333"/>
      <c r="TM42" s="333"/>
      <c r="TN42" s="333"/>
      <c r="TO42" s="333"/>
      <c r="TP42" s="333"/>
      <c r="TQ42" s="333"/>
      <c r="TR42" s="333"/>
      <c r="TS42" s="333"/>
      <c r="TT42" s="333"/>
      <c r="TU42" s="333"/>
      <c r="TV42" s="333"/>
      <c r="TW42" s="333"/>
      <c r="TX42" s="333"/>
      <c r="TY42" s="333"/>
      <c r="TZ42" s="333"/>
      <c r="UA42" s="333"/>
      <c r="UB42" s="333"/>
      <c r="UC42" s="333"/>
      <c r="UD42" s="333"/>
      <c r="UE42" s="333"/>
      <c r="UF42" s="333"/>
      <c r="UG42" s="333"/>
      <c r="UH42" s="333"/>
      <c r="UI42" s="333"/>
      <c r="UJ42" s="333"/>
      <c r="UK42" s="333"/>
      <c r="UL42" s="333"/>
      <c r="UM42" s="333"/>
      <c r="UN42" s="333"/>
      <c r="UO42" s="333"/>
      <c r="UP42" s="333"/>
      <c r="UQ42" s="333"/>
      <c r="UR42" s="333"/>
      <c r="US42" s="333"/>
      <c r="UT42" s="333"/>
      <c r="UU42" s="333"/>
      <c r="UV42" s="333"/>
      <c r="UW42" s="333"/>
      <c r="UX42" s="333"/>
      <c r="UY42" s="333"/>
      <c r="UZ42" s="333"/>
      <c r="VA42" s="333"/>
      <c r="VB42" s="333"/>
      <c r="VC42" s="333"/>
      <c r="VD42" s="333"/>
      <c r="VE42" s="333"/>
      <c r="VF42" s="333"/>
      <c r="VG42" s="333"/>
      <c r="VH42" s="333"/>
      <c r="VI42" s="333"/>
      <c r="VJ42" s="333"/>
      <c r="VK42" s="333"/>
      <c r="VL42" s="333"/>
      <c r="VM42" s="333"/>
      <c r="VN42" s="333"/>
      <c r="VO42" s="333"/>
      <c r="VP42" s="333"/>
      <c r="VQ42" s="333"/>
      <c r="VR42" s="333"/>
      <c r="VS42" s="333"/>
      <c r="VT42" s="333"/>
      <c r="VU42" s="333"/>
      <c r="VV42" s="333"/>
      <c r="VW42" s="333"/>
      <c r="VX42" s="333"/>
      <c r="VY42" s="333"/>
      <c r="VZ42" s="333"/>
      <c r="WA42" s="333"/>
      <c r="WB42" s="333"/>
      <c r="WC42" s="333"/>
      <c r="WD42" s="333"/>
      <c r="WE42" s="333"/>
      <c r="WF42" s="333"/>
      <c r="WG42" s="333"/>
      <c r="WH42" s="333"/>
      <c r="WI42" s="333"/>
      <c r="WJ42" s="333"/>
      <c r="WK42" s="333"/>
      <c r="WL42" s="333"/>
      <c r="WM42" s="333"/>
      <c r="WN42" s="333"/>
      <c r="WO42" s="333"/>
      <c r="WP42" s="333"/>
      <c r="WQ42" s="333"/>
      <c r="WR42" s="333"/>
      <c r="WS42" s="333"/>
      <c r="WT42" s="333"/>
      <c r="WU42" s="333"/>
      <c r="WV42" s="333"/>
      <c r="WW42" s="333"/>
      <c r="WX42" s="333"/>
      <c r="WY42" s="333"/>
      <c r="WZ42" s="333"/>
      <c r="XA42" s="333"/>
      <c r="XB42" s="333"/>
      <c r="XC42" s="333"/>
      <c r="XD42" s="333"/>
      <c r="XE42" s="333"/>
      <c r="XF42" s="333"/>
      <c r="XG42" s="333"/>
      <c r="XH42" s="333"/>
      <c r="XI42" s="333"/>
      <c r="XJ42" s="333"/>
      <c r="XK42" s="333"/>
      <c r="XL42" s="333"/>
      <c r="XM42" s="333"/>
      <c r="XN42" s="333"/>
      <c r="XO42" s="333"/>
      <c r="XP42" s="333"/>
      <c r="XQ42" s="333"/>
      <c r="XR42" s="333"/>
      <c r="XS42" s="333"/>
      <c r="XT42" s="333"/>
      <c r="XU42" s="333"/>
      <c r="XV42" s="333"/>
      <c r="XW42" s="333"/>
      <c r="XX42" s="333"/>
      <c r="XY42" s="333"/>
      <c r="XZ42" s="333"/>
      <c r="YA42" s="333"/>
      <c r="YB42" s="333"/>
      <c r="YC42" s="333"/>
      <c r="YD42" s="333"/>
      <c r="YE42" s="333"/>
      <c r="YF42" s="333"/>
      <c r="YG42" s="333"/>
      <c r="YH42" s="333"/>
      <c r="YI42" s="333"/>
      <c r="YJ42" s="333"/>
      <c r="YK42" s="333"/>
      <c r="YL42" s="333"/>
      <c r="YM42" s="333"/>
      <c r="YN42" s="333"/>
      <c r="YO42" s="333"/>
      <c r="YP42" s="333"/>
      <c r="YQ42" s="333"/>
      <c r="YR42" s="333"/>
      <c r="YS42" s="333"/>
      <c r="YT42" s="333"/>
      <c r="YU42" s="333"/>
      <c r="YV42" s="333"/>
      <c r="YW42" s="333"/>
      <c r="YX42" s="333"/>
      <c r="YY42" s="333"/>
      <c r="YZ42" s="333"/>
      <c r="ZA42" s="333"/>
      <c r="ZB42" s="333"/>
      <c r="ZC42" s="333"/>
      <c r="ZD42" s="333"/>
      <c r="ZE42" s="333"/>
      <c r="ZF42" s="333"/>
      <c r="ZG42" s="333"/>
      <c r="ZH42" s="333"/>
      <c r="ZI42" s="333"/>
      <c r="ZJ42" s="333"/>
      <c r="ZK42" s="333"/>
      <c r="ZL42" s="333"/>
      <c r="ZM42" s="333"/>
      <c r="ZN42" s="333"/>
      <c r="ZO42" s="333"/>
      <c r="ZP42" s="333"/>
      <c r="ZQ42" s="333"/>
      <c r="ZR42" s="333"/>
      <c r="ZS42" s="333"/>
      <c r="ZT42" s="333"/>
      <c r="ZU42" s="333"/>
      <c r="ZV42" s="333"/>
      <c r="ZW42" s="333"/>
      <c r="ZX42" s="333"/>
      <c r="ZY42" s="333"/>
      <c r="ZZ42" s="333"/>
      <c r="AAA42" s="333"/>
      <c r="AAB42" s="333"/>
      <c r="AAC42" s="333"/>
      <c r="AAD42" s="333"/>
      <c r="AAE42" s="333"/>
      <c r="AAF42" s="333"/>
      <c r="AAG42" s="333"/>
      <c r="AAH42" s="333"/>
      <c r="AAI42" s="333"/>
      <c r="AAJ42" s="333"/>
      <c r="AAK42" s="333"/>
      <c r="AAL42" s="333"/>
      <c r="AAM42" s="333"/>
      <c r="AAN42" s="333"/>
      <c r="AAO42" s="333"/>
      <c r="AAP42" s="333"/>
      <c r="AAQ42" s="333"/>
      <c r="AAR42" s="333"/>
      <c r="AAS42" s="333"/>
      <c r="AAT42" s="333"/>
      <c r="AAU42" s="333"/>
      <c r="AAV42" s="333"/>
      <c r="AAW42" s="333"/>
      <c r="AAX42" s="333"/>
      <c r="AAY42" s="333"/>
      <c r="AAZ42" s="333"/>
      <c r="ABA42" s="333"/>
      <c r="ABB42" s="333"/>
      <c r="ABC42" s="333"/>
      <c r="ABD42" s="333"/>
      <c r="ABE42" s="333"/>
      <c r="ABF42" s="333"/>
      <c r="ABG42" s="333"/>
      <c r="ABH42" s="333"/>
      <c r="ABI42" s="333"/>
      <c r="ABJ42" s="333"/>
      <c r="ABK42" s="333"/>
      <c r="ABL42" s="333"/>
      <c r="ABM42" s="333"/>
      <c r="ABN42" s="333"/>
      <c r="ABO42" s="333"/>
      <c r="ABP42" s="333"/>
      <c r="ABQ42" s="333"/>
      <c r="ABR42" s="333"/>
      <c r="ABS42" s="333"/>
      <c r="ABT42" s="333"/>
      <c r="ABU42" s="333"/>
      <c r="ABV42" s="333"/>
      <c r="ABW42" s="333"/>
      <c r="ABX42" s="333"/>
      <c r="ABY42" s="333"/>
      <c r="ABZ42" s="333"/>
      <c r="ACA42" s="333"/>
      <c r="ACB42" s="333"/>
      <c r="ACC42" s="333"/>
      <c r="ACD42" s="622"/>
      <c r="ACE42" s="622"/>
      <c r="ACF42" s="622"/>
      <c r="ACG42" s="622"/>
      <c r="ACH42" s="622"/>
      <c r="ACI42" s="622"/>
      <c r="ACJ42" s="622"/>
      <c r="ACK42" s="622"/>
      <c r="ACL42" s="622"/>
      <c r="ACM42" s="622"/>
      <c r="ACN42" s="622"/>
      <c r="ACO42" s="622"/>
      <c r="ACP42" s="622"/>
      <c r="ACQ42" s="622"/>
      <c r="ACR42" s="622"/>
      <c r="ACS42" s="622"/>
      <c r="ACT42" s="622"/>
      <c r="ACU42" s="622"/>
      <c r="ACV42" s="622"/>
      <c r="ACW42" s="622"/>
      <c r="ACX42" s="622"/>
      <c r="ACY42" s="622"/>
      <c r="ACZ42" s="622"/>
      <c r="ADA42" s="622"/>
      <c r="ADB42" s="622"/>
      <c r="ADC42" s="622"/>
      <c r="ADD42" s="622"/>
      <c r="ADE42" s="622"/>
      <c r="ADF42" s="622"/>
      <c r="ADG42" s="622"/>
      <c r="ADH42" s="622"/>
      <c r="ADI42" s="622"/>
      <c r="ADJ42" s="622"/>
      <c r="ADK42" s="622"/>
      <c r="ADL42" s="622"/>
      <c r="ADM42" s="622"/>
      <c r="ADN42" s="622"/>
      <c r="ADO42" s="622"/>
      <c r="ADP42" s="622"/>
      <c r="ADQ42" s="622"/>
      <c r="ADR42" s="622"/>
      <c r="ADS42" s="622"/>
      <c r="ADT42" s="622"/>
      <c r="ADU42" s="622"/>
      <c r="ADV42" s="622"/>
      <c r="ADW42" s="622"/>
      <c r="ADX42" s="622"/>
      <c r="ADY42" s="622"/>
      <c r="ADZ42" s="622"/>
      <c r="AEA42" s="622"/>
      <c r="AEB42" s="622"/>
      <c r="AEC42" s="622"/>
      <c r="AED42" s="622"/>
      <c r="AEE42" s="622"/>
      <c r="AEF42" s="622"/>
      <c r="AEG42" s="622"/>
      <c r="AEH42" s="622"/>
      <c r="AEI42" s="622"/>
      <c r="AEJ42" s="622"/>
      <c r="AEK42" s="622"/>
      <c r="AEL42" s="622"/>
      <c r="AEM42" s="622"/>
      <c r="AEN42" s="622"/>
      <c r="AEO42" s="622"/>
      <c r="AEP42" s="622"/>
      <c r="AEQ42" s="622"/>
      <c r="AER42" s="622"/>
      <c r="AES42" s="622"/>
      <c r="AET42" s="622"/>
      <c r="AEU42" s="622"/>
      <c r="AEV42" s="622"/>
      <c r="AEW42" s="622"/>
      <c r="AEX42" s="622"/>
      <c r="AEY42" s="622"/>
      <c r="AEZ42" s="622"/>
      <c r="AFA42" s="622"/>
      <c r="AFB42" s="622"/>
      <c r="AFC42" s="622"/>
      <c r="AFD42" s="622"/>
      <c r="AFE42" s="622"/>
      <c r="AFF42" s="622"/>
      <c r="AFG42" s="622"/>
      <c r="AFH42" s="622"/>
      <c r="AFI42" s="622"/>
      <c r="AFJ42" s="622"/>
      <c r="AFK42" s="622"/>
      <c r="AFL42" s="622"/>
      <c r="AFM42" s="622"/>
      <c r="AFN42" s="622"/>
      <c r="AFO42" s="622"/>
      <c r="AFP42" s="622"/>
      <c r="AFQ42" s="622"/>
      <c r="AFR42" s="622"/>
      <c r="AFS42" s="622"/>
      <c r="AFT42" s="622"/>
      <c r="AFU42" s="622"/>
      <c r="AFV42" s="622"/>
      <c r="AFW42" s="622"/>
      <c r="AFX42" s="622"/>
      <c r="AFY42" s="622"/>
      <c r="AFZ42" s="622"/>
      <c r="AGA42" s="622"/>
      <c r="AGB42" s="622"/>
      <c r="AGC42" s="622"/>
      <c r="AGD42" s="622"/>
      <c r="AGE42" s="622"/>
      <c r="AGF42" s="622"/>
      <c r="AGG42" s="622"/>
      <c r="AGH42" s="622"/>
      <c r="AGI42" s="622"/>
      <c r="AGJ42" s="622"/>
      <c r="AGK42" s="622"/>
      <c r="AGL42" s="622"/>
      <c r="AGM42" s="622"/>
      <c r="AGN42" s="622"/>
      <c r="AGO42" s="622"/>
      <c r="AGP42" s="622"/>
      <c r="AGQ42" s="622"/>
      <c r="AGR42" s="622"/>
      <c r="AGS42" s="622"/>
      <c r="AGT42" s="622"/>
      <c r="AGU42" s="622"/>
      <c r="AGV42" s="622"/>
      <c r="AGW42" s="622"/>
      <c r="AGX42" s="622"/>
      <c r="AGY42" s="622"/>
      <c r="AGZ42" s="622"/>
      <c r="AHA42" s="622"/>
      <c r="AHB42" s="622"/>
      <c r="AHC42" s="622"/>
      <c r="AHD42" s="622"/>
      <c r="AHE42" s="622"/>
      <c r="AHF42" s="622"/>
      <c r="AHG42" s="622"/>
      <c r="AHH42" s="622"/>
      <c r="AHI42" s="622"/>
      <c r="AHJ42" s="622"/>
      <c r="AHK42" s="622"/>
      <c r="AHL42" s="622"/>
      <c r="AHM42" s="622"/>
      <c r="AHN42" s="622"/>
      <c r="AHO42" s="622"/>
      <c r="AHP42" s="622"/>
      <c r="AHQ42" s="622"/>
      <c r="AHR42" s="622"/>
      <c r="AHS42" s="622"/>
      <c r="AHT42" s="622"/>
      <c r="AHU42" s="622"/>
      <c r="AHV42" s="622"/>
      <c r="AHW42" s="622"/>
      <c r="AHX42" s="622"/>
      <c r="AHY42" s="622"/>
      <c r="AHZ42" s="622"/>
      <c r="AIA42" s="622"/>
      <c r="AIB42" s="622"/>
      <c r="AIC42" s="622"/>
      <c r="AID42" s="622"/>
      <c r="AIE42" s="333"/>
      <c r="AIF42" s="333"/>
      <c r="AIG42" s="333"/>
      <c r="AIH42" s="333"/>
      <c r="AII42" s="333"/>
      <c r="AIJ42" s="333"/>
      <c r="AIK42" s="333"/>
      <c r="AIL42" s="333"/>
      <c r="AIM42" s="333"/>
      <c r="AIN42" s="333"/>
      <c r="AIO42" s="333"/>
      <c r="AIP42" s="333"/>
      <c r="AIQ42" s="333"/>
      <c r="AIR42" s="333"/>
      <c r="AIS42" s="333"/>
      <c r="AIT42" s="333"/>
      <c r="AIU42" s="333"/>
      <c r="AIV42" s="333"/>
      <c r="AIW42" s="333"/>
      <c r="AIX42" s="333"/>
      <c r="AIY42" s="333"/>
      <c r="AIZ42" s="333"/>
      <c r="AJA42" s="333"/>
      <c r="AJB42" s="333"/>
      <c r="AJC42" s="333"/>
      <c r="AJD42" s="333"/>
      <c r="AJE42" s="333"/>
      <c r="AJF42" s="333"/>
      <c r="AJG42" s="333"/>
      <c r="AJH42" s="333"/>
      <c r="AJI42" s="333"/>
      <c r="AJJ42" s="333"/>
      <c r="AJK42" s="333"/>
      <c r="AJL42" s="333"/>
      <c r="AJM42" s="333"/>
      <c r="AJN42" s="333"/>
      <c r="AJO42" s="333"/>
      <c r="AJP42" s="333"/>
      <c r="AJQ42" s="333"/>
      <c r="AJR42" s="333"/>
      <c r="AJS42" s="333"/>
      <c r="AJT42" s="333"/>
      <c r="AJU42" s="333"/>
      <c r="AJV42" s="333"/>
      <c r="AJW42" s="333"/>
      <c r="AJX42" s="333"/>
      <c r="AJY42" s="333"/>
      <c r="AJZ42" s="333"/>
      <c r="AKA42" s="333"/>
      <c r="AKB42" s="333"/>
      <c r="AKC42" s="333"/>
      <c r="AKD42" s="333"/>
      <c r="AKE42" s="333"/>
      <c r="AKF42" s="333"/>
      <c r="AKG42" s="333"/>
      <c r="AKH42" s="333"/>
      <c r="AKI42" s="333"/>
      <c r="AKJ42" s="333"/>
      <c r="AKK42" s="333"/>
      <c r="AKL42" s="333"/>
      <c r="AKM42" s="333"/>
      <c r="AKN42" s="333"/>
      <c r="AKO42" s="333"/>
      <c r="AKP42" s="333"/>
      <c r="AKQ42" s="333"/>
      <c r="AKR42" s="333"/>
      <c r="AKS42" s="333"/>
      <c r="AKT42" s="333"/>
      <c r="AKU42" s="333"/>
      <c r="AKV42" s="333"/>
      <c r="AKW42" s="333"/>
      <c r="AKX42" s="333"/>
      <c r="AKY42" s="333"/>
      <c r="AKZ42" s="333"/>
      <c r="ALA42" s="333"/>
      <c r="ALB42" s="333"/>
      <c r="ALC42" s="333"/>
      <c r="ALD42" s="333"/>
      <c r="ALE42" s="333"/>
      <c r="ALF42" s="333"/>
      <c r="ALG42" s="333"/>
      <c r="ALH42" s="333"/>
      <c r="ALI42" s="333"/>
      <c r="ALJ42" s="333"/>
      <c r="ALK42" s="333"/>
      <c r="ALL42" s="333"/>
      <c r="ALM42" s="333"/>
      <c r="ALN42" s="333"/>
      <c r="ALO42" s="333"/>
      <c r="ALP42" s="333"/>
      <c r="ALQ42" s="333"/>
      <c r="ALR42" s="333"/>
      <c r="ALS42" s="333"/>
      <c r="ALT42" s="333"/>
      <c r="ALU42" s="333"/>
      <c r="ALV42" s="333"/>
      <c r="ALW42" s="333"/>
      <c r="ALX42" s="333"/>
      <c r="ALY42" s="333"/>
      <c r="ALZ42" s="333"/>
      <c r="AMA42" s="333"/>
      <c r="AMB42" s="333"/>
      <c r="AMC42" s="333"/>
      <c r="AMD42" s="333"/>
      <c r="AME42" s="333"/>
      <c r="AMF42" s="333"/>
      <c r="AMG42" s="333"/>
      <c r="AMH42" s="333"/>
      <c r="AMI42" s="333"/>
      <c r="AMJ42" s="333"/>
      <c r="AMK42" s="333"/>
      <c r="AML42" s="333"/>
      <c r="AMM42" s="333"/>
      <c r="AMN42" s="333"/>
      <c r="AMO42" s="333"/>
      <c r="AMP42" s="333"/>
      <c r="AMQ42" s="333"/>
      <c r="AMR42" s="333"/>
      <c r="AMS42" s="333"/>
      <c r="AMT42" s="333"/>
      <c r="AMU42" s="333"/>
      <c r="AMV42" s="333"/>
      <c r="AMW42" s="333"/>
      <c r="AMX42" s="333"/>
      <c r="AMY42" s="333"/>
      <c r="AMZ42" s="333"/>
      <c r="ANA42" s="333"/>
      <c r="ANB42" s="333"/>
      <c r="ANC42" s="333"/>
      <c r="AND42" s="333"/>
      <c r="ANE42" s="333"/>
      <c r="ANF42" s="333"/>
      <c r="ANG42" s="333"/>
      <c r="ANH42" s="333"/>
      <c r="ANI42" s="333"/>
      <c r="ANJ42" s="333"/>
      <c r="ANK42" s="333"/>
      <c r="ANL42" s="333"/>
      <c r="ANM42" s="333"/>
      <c r="ANN42" s="333"/>
      <c r="ANO42" s="333"/>
      <c r="ANP42" s="333"/>
      <c r="ANQ42" s="333"/>
      <c r="ANR42" s="333"/>
      <c r="ANS42" s="333"/>
      <c r="ANT42" s="333"/>
      <c r="ANU42" s="333"/>
      <c r="ANV42" s="333"/>
      <c r="ANW42" s="333"/>
      <c r="ANX42" s="333"/>
      <c r="ANY42" s="333"/>
      <c r="ANZ42" s="333"/>
      <c r="AOA42" s="333"/>
      <c r="AOB42" s="333"/>
      <c r="AOC42" s="333"/>
      <c r="AOD42" s="333"/>
      <c r="AOE42" s="333"/>
      <c r="AOF42" s="333"/>
      <c r="AOG42" s="333"/>
      <c r="AOH42" s="333"/>
      <c r="AOI42" s="333"/>
      <c r="AOJ42" s="333"/>
      <c r="AOK42" s="333"/>
      <c r="AOL42" s="333"/>
      <c r="AOM42" s="333"/>
      <c r="AON42" s="333"/>
      <c r="AOO42" s="333"/>
      <c r="AOP42" s="333"/>
      <c r="AOQ42" s="333"/>
      <c r="AOR42" s="333"/>
      <c r="AOS42" s="333"/>
      <c r="AOT42" s="333"/>
      <c r="AOU42" s="333"/>
      <c r="AOV42" s="333"/>
      <c r="AOW42" s="333"/>
      <c r="AOX42" s="333"/>
      <c r="AOY42" s="333"/>
      <c r="AOZ42" s="333"/>
      <c r="APA42" s="333"/>
      <c r="APB42" s="333"/>
      <c r="APC42" s="333"/>
      <c r="APD42" s="333"/>
      <c r="APE42" s="333"/>
      <c r="APF42" s="333"/>
      <c r="APG42" s="333"/>
      <c r="APH42" s="333"/>
      <c r="API42" s="333"/>
      <c r="APJ42" s="333"/>
      <c r="APK42" s="333"/>
      <c r="APL42" s="333"/>
      <c r="APM42" s="333"/>
      <c r="APN42" s="333"/>
      <c r="APO42" s="333"/>
      <c r="APP42" s="333"/>
      <c r="APQ42" s="333"/>
      <c r="APR42" s="333"/>
      <c r="APS42" s="333"/>
      <c r="APT42" s="333"/>
      <c r="APU42" s="333"/>
      <c r="APV42" s="333"/>
      <c r="APW42" s="333"/>
      <c r="APX42" s="333"/>
      <c r="APY42" s="333"/>
      <c r="APZ42" s="333"/>
      <c r="AQA42" s="333"/>
      <c r="AQB42" s="333"/>
      <c r="AQC42" s="333"/>
      <c r="AQD42" s="333"/>
      <c r="AQE42" s="333"/>
      <c r="AQF42" s="333"/>
      <c r="AQG42" s="333"/>
      <c r="AQH42" s="333"/>
      <c r="AQI42" s="333"/>
      <c r="AQJ42" s="333"/>
      <c r="AQK42" s="333"/>
      <c r="AQL42" s="333"/>
      <c r="AQM42" s="333"/>
      <c r="AQN42" s="333"/>
      <c r="AQO42" s="333"/>
      <c r="AQP42" s="333"/>
      <c r="AQQ42" s="333"/>
      <c r="AQR42" s="333"/>
      <c r="AQS42" s="333"/>
      <c r="AQT42" s="333"/>
      <c r="AQU42" s="333"/>
      <c r="AQV42" s="333"/>
      <c r="AQW42" s="333"/>
      <c r="AQX42" s="333"/>
      <c r="AQY42" s="333"/>
      <c r="AQZ42" s="333"/>
      <c r="ARA42" s="333"/>
      <c r="ARB42" s="333"/>
      <c r="ARC42" s="333"/>
      <c r="ARD42" s="333"/>
      <c r="ARE42" s="333"/>
      <c r="ARF42" s="333"/>
      <c r="ARG42" s="333"/>
      <c r="ARH42" s="333"/>
      <c r="ARI42" s="333"/>
      <c r="ARJ42" s="333"/>
      <c r="ARK42" s="333"/>
      <c r="ARL42" s="333"/>
      <c r="ARM42" s="333"/>
      <c r="ARN42" s="333"/>
      <c r="ARO42" s="333"/>
      <c r="ARP42" s="333"/>
      <c r="ARQ42" s="333"/>
      <c r="ARR42" s="333"/>
      <c r="ARS42" s="333"/>
      <c r="ART42" s="333"/>
      <c r="ARU42" s="333"/>
      <c r="ARV42" s="333"/>
      <c r="ARW42" s="333"/>
      <c r="ARX42" s="333"/>
      <c r="ARY42" s="333"/>
      <c r="ARZ42" s="333"/>
      <c r="ASA42" s="333"/>
      <c r="ASB42" s="333"/>
      <c r="ASC42" s="333"/>
      <c r="ASD42" s="333"/>
      <c r="ASE42" s="333"/>
      <c r="ASF42" s="333"/>
      <c r="ASG42" s="333"/>
      <c r="ASH42" s="333"/>
      <c r="ASI42" s="333"/>
      <c r="ASJ42" s="333"/>
      <c r="ASK42" s="333"/>
      <c r="ASL42" s="333"/>
      <c r="ASM42" s="333"/>
      <c r="ASN42" s="333"/>
      <c r="ASO42" s="333"/>
      <c r="ASP42" s="333"/>
      <c r="ASQ42" s="333"/>
      <c r="ASR42" s="333"/>
      <c r="ASS42" s="333"/>
      <c r="AST42" s="333"/>
      <c r="ASU42" s="333"/>
      <c r="ASV42" s="333"/>
      <c r="ASW42" s="333"/>
      <c r="ASX42" s="333"/>
      <c r="ASY42" s="333"/>
      <c r="ASZ42" s="333"/>
      <c r="ATA42" s="333"/>
      <c r="ATB42" s="333"/>
      <c r="ATC42" s="333"/>
      <c r="ATD42" s="333"/>
      <c r="ATE42" s="333"/>
      <c r="ATF42" s="333"/>
      <c r="ATG42" s="333"/>
      <c r="ATH42" s="333"/>
      <c r="ATI42" s="333"/>
      <c r="ATJ42" s="333"/>
      <c r="ATK42" s="333"/>
      <c r="ATL42" s="333"/>
      <c r="ATM42" s="333"/>
      <c r="ATN42" s="333"/>
      <c r="ATO42" s="333"/>
      <c r="ATP42" s="333"/>
      <c r="ATQ42" s="333"/>
      <c r="ATR42" s="510"/>
      <c r="ATS42" s="333"/>
      <c r="ATT42" s="333"/>
      <c r="ATU42" s="333"/>
      <c r="ATV42" s="333"/>
      <c r="ATW42" s="333"/>
      <c r="ATX42" s="333"/>
      <c r="ATY42" s="333"/>
      <c r="ATZ42" s="333"/>
      <c r="AUA42" s="333"/>
      <c r="AUB42" s="333"/>
      <c r="AUC42" s="333"/>
      <c r="AUD42" s="333"/>
      <c r="AUE42" s="333"/>
      <c r="AUF42" s="333"/>
      <c r="AUG42" s="333"/>
      <c r="AUH42" s="333"/>
      <c r="AUI42" s="333"/>
      <c r="AUJ42" s="333"/>
      <c r="AUK42" s="333"/>
      <c r="AUL42" s="333"/>
      <c r="AUM42" s="333"/>
      <c r="AUN42" s="333"/>
      <c r="AUO42" s="333"/>
      <c r="AUP42" s="333"/>
      <c r="AUQ42" s="333"/>
      <c r="AUR42" s="333"/>
      <c r="AUS42" s="333"/>
      <c r="AUT42" s="333"/>
      <c r="AUU42" s="333"/>
      <c r="AUV42" s="333"/>
      <c r="AUW42" s="333"/>
      <c r="AUX42" s="333"/>
      <c r="AUY42" s="333"/>
      <c r="AUZ42" s="333"/>
      <c r="AVA42" s="333"/>
      <c r="AVB42" s="333"/>
      <c r="AVC42" s="333"/>
      <c r="AVD42" s="333"/>
      <c r="AVE42" s="333"/>
      <c r="AVF42" s="333"/>
      <c r="AVG42" s="333"/>
      <c r="AVH42" s="333"/>
      <c r="AVI42" s="333"/>
      <c r="AVJ42" s="333"/>
      <c r="AVK42" s="333"/>
      <c r="AVL42" s="333"/>
      <c r="AVM42" s="333"/>
      <c r="AVN42" s="333"/>
      <c r="AVO42" s="333"/>
      <c r="AVP42" s="333"/>
      <c r="AVQ42" s="333"/>
      <c r="AVR42" s="333"/>
      <c r="AVS42" s="333"/>
      <c r="AVT42" s="333"/>
      <c r="AVU42" s="333"/>
      <c r="AVV42" s="333"/>
      <c r="AVW42" s="333"/>
      <c r="AVX42" s="333"/>
      <c r="AVY42" s="333"/>
      <c r="AVZ42" s="333"/>
      <c r="AWA42" s="333"/>
      <c r="AWB42" s="333"/>
      <c r="AWC42" s="333"/>
      <c r="AWD42" s="333"/>
      <c r="AWE42" s="333"/>
      <c r="AWF42" s="333"/>
      <c r="AWG42" s="333"/>
      <c r="AWH42" s="333"/>
      <c r="AWI42" s="333"/>
      <c r="AWJ42" s="333"/>
      <c r="AWK42" s="333"/>
      <c r="AWL42" s="333"/>
      <c r="AWM42" s="333"/>
      <c r="AWN42" s="333"/>
      <c r="AWO42" s="333"/>
      <c r="AWP42" s="333"/>
      <c r="AWQ42" s="333"/>
      <c r="AWR42" s="333"/>
      <c r="AWS42" s="333"/>
      <c r="AWT42" s="333"/>
      <c r="AWU42" s="333"/>
      <c r="AWV42" s="333"/>
      <c r="AWW42" s="333"/>
      <c r="AWX42" s="333"/>
      <c r="AWY42" s="333"/>
      <c r="AWZ42" s="333"/>
      <c r="AXA42" s="333"/>
      <c r="AXB42" s="333"/>
      <c r="AXC42" s="333"/>
      <c r="AXD42" s="333"/>
      <c r="AXE42" s="333"/>
      <c r="AXF42" s="333"/>
      <c r="AXG42" s="333"/>
      <c r="AXH42" s="333"/>
      <c r="AXI42" s="333"/>
      <c r="AXJ42" s="333"/>
      <c r="AXK42" s="333"/>
      <c r="AXL42" s="333"/>
      <c r="AXM42" s="333"/>
      <c r="AXN42" s="333"/>
      <c r="AXO42" s="333"/>
      <c r="AXP42" s="333"/>
      <c r="AXQ42" s="336"/>
      <c r="AXR42" s="336"/>
      <c r="AXS42" s="336"/>
      <c r="AXT42" s="336"/>
      <c r="AXU42" s="336"/>
      <c r="AXV42" s="336"/>
      <c r="AXW42" s="336"/>
      <c r="AXX42" s="336"/>
      <c r="AXY42" s="336"/>
      <c r="AXZ42" s="336"/>
      <c r="AYA42" s="336"/>
      <c r="AYB42" s="336"/>
      <c r="AYC42" s="336"/>
      <c r="AYD42" s="336"/>
      <c r="AYE42" s="336"/>
      <c r="AYF42" s="336"/>
      <c r="AYG42" s="336"/>
      <c r="AYH42" s="336"/>
      <c r="AYI42" s="336"/>
      <c r="AYJ42" s="336"/>
      <c r="AYK42" s="336"/>
      <c r="AYL42" s="336"/>
      <c r="AYM42" s="336"/>
      <c r="AYN42" s="336"/>
      <c r="AYO42" s="336"/>
      <c r="AYP42" s="336"/>
      <c r="AYQ42" s="336"/>
      <c r="AYR42" s="336"/>
      <c r="AYS42" s="336"/>
      <c r="AYT42" s="336"/>
      <c r="AYU42" s="336"/>
      <c r="AYV42" s="336"/>
      <c r="AYW42" s="336"/>
      <c r="AYX42" s="336"/>
      <c r="AYY42" s="336"/>
      <c r="AYZ42" s="336"/>
      <c r="AZA42" s="336"/>
      <c r="AZB42" s="336"/>
      <c r="AZC42" s="336"/>
      <c r="AZD42" s="336"/>
      <c r="AZE42" s="336"/>
      <c r="AZF42" s="336"/>
      <c r="AZG42" s="336"/>
      <c r="AZH42" s="336"/>
      <c r="AZI42" s="336"/>
      <c r="AZJ42" s="336"/>
      <c r="AZK42" s="336"/>
      <c r="AZL42" s="336"/>
      <c r="AZM42" s="336"/>
      <c r="AZN42" s="336"/>
      <c r="AZO42" s="336"/>
      <c r="AZP42" s="336"/>
      <c r="AZQ42" s="336"/>
      <c r="AZR42" s="336"/>
      <c r="AZS42" s="336"/>
      <c r="AZT42" s="336"/>
      <c r="AZU42" s="336"/>
      <c r="AZV42" s="336"/>
      <c r="AZW42" s="336"/>
      <c r="AZX42" s="336"/>
      <c r="AZY42" s="336"/>
      <c r="AZZ42" s="336"/>
      <c r="BAA42" s="336"/>
      <c r="BAB42" s="336"/>
      <c r="BAC42" s="336"/>
      <c r="BAD42" s="336"/>
      <c r="BAE42" s="336"/>
      <c r="BAF42" s="336"/>
      <c r="BAG42" s="336"/>
      <c r="BAH42" s="336"/>
      <c r="BAI42" s="336"/>
      <c r="BAJ42" s="336"/>
      <c r="BAK42" s="336"/>
      <c r="BAL42" s="336"/>
      <c r="BAM42" s="336"/>
      <c r="BAN42" s="336"/>
      <c r="BAO42" s="336"/>
      <c r="BAP42" s="336"/>
      <c r="BAQ42" s="336"/>
      <c r="BAR42" s="336"/>
      <c r="BAS42" s="336"/>
      <c r="BAT42" s="336"/>
      <c r="BAU42" s="336"/>
      <c r="BAV42" s="336"/>
      <c r="BAW42" s="336"/>
      <c r="BAX42" s="336"/>
      <c r="BAY42" s="336"/>
      <c r="BAZ42" s="336"/>
      <c r="BBA42" s="336"/>
      <c r="BBB42" s="336"/>
      <c r="BBC42" s="336"/>
      <c r="BBD42" s="336"/>
      <c r="BBE42" s="336"/>
      <c r="BBF42" s="336"/>
      <c r="BBG42" s="336"/>
      <c r="BBH42" s="336"/>
      <c r="BBI42" s="336"/>
      <c r="BBJ42" s="336"/>
      <c r="BBK42" s="336"/>
      <c r="BBL42" s="336"/>
      <c r="BBM42" s="336"/>
      <c r="BBN42" s="336"/>
      <c r="BBO42" s="336"/>
      <c r="BBP42" s="336"/>
      <c r="BBQ42" s="336"/>
      <c r="BBR42" s="336"/>
      <c r="BBS42" s="336"/>
      <c r="BBT42" s="336"/>
      <c r="BBU42" s="336"/>
      <c r="BBV42" s="336"/>
      <c r="BBW42" s="336"/>
      <c r="BBX42" s="336"/>
      <c r="BBY42" s="336"/>
      <c r="BBZ42" s="336"/>
      <c r="BCA42" s="336"/>
      <c r="BCB42" s="336"/>
      <c r="BCC42" s="336"/>
      <c r="BCD42" s="336"/>
      <c r="BCE42" s="336"/>
      <c r="BCF42" s="336"/>
      <c r="BCG42" s="336"/>
      <c r="BCH42" s="336"/>
      <c r="BCI42" s="336"/>
      <c r="BCJ42" s="336"/>
      <c r="BCK42" s="336"/>
      <c r="BCL42" s="336"/>
      <c r="BCM42" s="336"/>
      <c r="BCN42" s="336"/>
      <c r="BCO42" s="336"/>
      <c r="BCP42" s="336"/>
      <c r="BCQ42" s="336"/>
      <c r="BCR42" s="336"/>
      <c r="BCS42" s="336"/>
      <c r="BCT42" s="336"/>
      <c r="BCU42" s="336"/>
      <c r="BCV42" s="336"/>
      <c r="BCW42" s="336"/>
      <c r="BCX42" s="336"/>
      <c r="BCY42" s="336"/>
      <c r="BCZ42" s="336"/>
      <c r="BDA42" s="336"/>
      <c r="BDB42" s="336"/>
      <c r="BDC42" s="336"/>
      <c r="BDD42" s="336"/>
      <c r="BDE42" s="336"/>
      <c r="BDF42" s="336"/>
      <c r="BDG42" s="336"/>
      <c r="BDH42" s="336"/>
      <c r="BDI42" s="336"/>
      <c r="BDJ42" s="336"/>
      <c r="BDK42" s="336"/>
      <c r="BDL42" s="336"/>
      <c r="BDM42" s="336"/>
      <c r="BDN42" s="336"/>
      <c r="BDO42" s="336"/>
      <c r="BDP42" s="336"/>
      <c r="BDQ42" s="336"/>
      <c r="BDR42" s="336"/>
      <c r="BDS42" s="336"/>
      <c r="BDT42" s="336"/>
      <c r="BDU42" s="336"/>
      <c r="BDV42" s="336"/>
      <c r="BDW42" s="336"/>
      <c r="BDX42" s="336"/>
      <c r="BDY42" s="336"/>
      <c r="BDZ42" s="336"/>
      <c r="BEA42" s="336"/>
      <c r="BEB42" s="336"/>
      <c r="BEC42" s="336"/>
      <c r="BED42" s="336"/>
      <c r="BEE42" s="336"/>
      <c r="BEF42" s="336"/>
      <c r="BEG42" s="336"/>
      <c r="BEH42" s="336"/>
      <c r="BEI42" s="336"/>
      <c r="BEJ42" s="336"/>
      <c r="BEK42" s="336"/>
      <c r="BEL42" s="336"/>
      <c r="BEM42" s="336"/>
      <c r="BEN42" s="336"/>
      <c r="BEO42" s="336"/>
      <c r="BEP42" s="336"/>
      <c r="BEQ42" s="336"/>
      <c r="BER42" s="336"/>
      <c r="BES42" s="336"/>
      <c r="BET42" s="336"/>
      <c r="BEU42" s="336"/>
      <c r="BEV42" s="336"/>
      <c r="BEW42" s="336"/>
      <c r="BEX42" s="336"/>
      <c r="BEY42" s="336"/>
      <c r="BEZ42" s="336"/>
      <c r="BFA42" s="336"/>
      <c r="BFB42" s="336"/>
      <c r="BFC42" s="336"/>
      <c r="BFD42" s="336"/>
      <c r="BFE42" s="336"/>
      <c r="BFF42" s="336"/>
      <c r="BFG42" s="336"/>
      <c r="BFH42" s="336"/>
      <c r="BFI42" s="336"/>
      <c r="BFJ42" s="336"/>
      <c r="BFK42" s="336"/>
      <c r="BFL42" s="336"/>
      <c r="BFM42" s="336"/>
      <c r="BFN42" s="336"/>
      <c r="BFO42" s="336"/>
      <c r="BFP42" s="336"/>
      <c r="BFQ42" s="336"/>
      <c r="BFR42" s="336"/>
      <c r="BFS42" s="336"/>
      <c r="BFT42" s="336"/>
      <c r="BFU42" s="336"/>
      <c r="BFV42" s="336"/>
      <c r="BFW42" s="336"/>
      <c r="BFX42" s="336"/>
      <c r="BFY42" s="336"/>
      <c r="BFZ42" s="336"/>
      <c r="BGA42" s="336"/>
      <c r="BGB42" s="336"/>
      <c r="BGC42" s="336"/>
      <c r="BGD42" s="336"/>
      <c r="BGE42" s="336"/>
      <c r="BGF42" s="336"/>
      <c r="BGG42" s="336"/>
      <c r="BGH42" s="336"/>
      <c r="BGI42" s="336"/>
      <c r="BGJ42" s="336"/>
      <c r="BGK42" s="336"/>
      <c r="BGL42" s="336"/>
      <c r="BGM42" s="336"/>
      <c r="BGN42" s="336"/>
      <c r="BGO42" s="336"/>
      <c r="BGP42" s="336"/>
      <c r="BGQ42" s="336"/>
      <c r="BGR42" s="336"/>
      <c r="BGS42" s="336"/>
      <c r="BGT42" s="336"/>
      <c r="BGU42" s="336"/>
      <c r="BGV42" s="336"/>
      <c r="BGW42" s="336"/>
      <c r="BGX42" s="336"/>
      <c r="BGY42" s="336"/>
      <c r="BGZ42" s="336"/>
      <c r="BHA42" s="336"/>
      <c r="BHB42" s="336"/>
      <c r="BHC42" s="336"/>
      <c r="BHD42" s="1"/>
    </row>
    <row r="43" spans="1:1564 16384:16384" ht="13.5" hidden="1" customHeight="1">
      <c r="A43" s="307"/>
      <c r="B43" s="386"/>
      <c r="C43" s="332"/>
      <c r="D43" s="332"/>
      <c r="E43" s="332"/>
      <c r="F43" s="332"/>
      <c r="G43" s="332"/>
      <c r="H43" s="332"/>
      <c r="I43" s="332"/>
      <c r="J43" s="332"/>
      <c r="K43" s="332"/>
      <c r="L43" s="332"/>
      <c r="M43" s="332"/>
      <c r="N43" s="332"/>
      <c r="O43" s="332"/>
      <c r="P43" s="332"/>
      <c r="Q43" s="333"/>
      <c r="R43" s="333"/>
      <c r="S43" s="333"/>
      <c r="T43" s="333"/>
      <c r="U43" s="333"/>
      <c r="V43" s="333"/>
      <c r="W43" s="333"/>
      <c r="X43" s="333"/>
      <c r="Y43" s="333"/>
      <c r="Z43" s="333"/>
      <c r="AA43" s="333"/>
      <c r="AB43" s="333"/>
      <c r="AC43" s="333"/>
      <c r="AD43" s="333"/>
      <c r="AE43" s="333"/>
      <c r="AF43" s="333"/>
      <c r="AG43" s="333"/>
      <c r="AH43" s="333"/>
      <c r="AI43" s="333"/>
      <c r="AJ43" s="333"/>
      <c r="AK43" s="333"/>
      <c r="AL43" s="333"/>
      <c r="AM43" s="333"/>
      <c r="AN43" s="333"/>
      <c r="AO43" s="333"/>
      <c r="AP43" s="333"/>
      <c r="AQ43" s="333"/>
      <c r="AR43" s="333"/>
      <c r="AS43" s="333"/>
      <c r="AT43" s="333"/>
      <c r="AU43" s="333"/>
      <c r="AV43" s="333"/>
      <c r="AW43" s="333"/>
      <c r="AX43" s="333"/>
      <c r="AY43" s="333"/>
      <c r="AZ43" s="333"/>
      <c r="BA43" s="333"/>
      <c r="BB43" s="333"/>
      <c r="BC43" s="333"/>
      <c r="BD43" s="510"/>
      <c r="BE43" s="333"/>
      <c r="BF43" s="333"/>
      <c r="BG43" s="333"/>
      <c r="BH43" s="333"/>
      <c r="BI43" s="333"/>
      <c r="BJ43" s="333"/>
      <c r="BK43" s="333"/>
      <c r="BL43" s="333"/>
      <c r="BM43" s="333"/>
      <c r="BN43" s="333"/>
      <c r="BO43" s="333"/>
      <c r="BP43" s="333"/>
      <c r="BQ43" s="333"/>
      <c r="BR43" s="333"/>
      <c r="BS43" s="333"/>
      <c r="BT43" s="333"/>
      <c r="BU43" s="333"/>
      <c r="BV43" s="333"/>
      <c r="BW43" s="333"/>
      <c r="BX43" s="333"/>
      <c r="BY43" s="333"/>
      <c r="BZ43" s="333"/>
      <c r="CA43" s="333"/>
      <c r="CB43" s="333"/>
      <c r="CC43" s="333"/>
      <c r="CD43" s="333"/>
      <c r="CE43" s="333"/>
      <c r="CF43" s="333"/>
      <c r="CG43" s="333"/>
      <c r="CH43" s="333"/>
      <c r="CI43" s="333"/>
      <c r="CJ43" s="333"/>
      <c r="CK43" s="333"/>
      <c r="CL43" s="333"/>
      <c r="CM43" s="333"/>
      <c r="CN43" s="333"/>
      <c r="CO43" s="333"/>
      <c r="CP43" s="333"/>
      <c r="CQ43" s="333"/>
      <c r="CR43" s="333"/>
      <c r="CS43" s="333"/>
      <c r="CT43" s="333"/>
      <c r="CU43" s="333"/>
      <c r="CV43" s="333"/>
      <c r="CW43" s="333"/>
      <c r="CX43" s="333"/>
      <c r="CY43" s="333"/>
      <c r="CZ43" s="333"/>
      <c r="DA43" s="333"/>
      <c r="DB43" s="333"/>
      <c r="DC43" s="333"/>
      <c r="DD43" s="333"/>
      <c r="DE43" s="333"/>
      <c r="DF43" s="333"/>
      <c r="DG43" s="333"/>
      <c r="DH43" s="333"/>
      <c r="DI43" s="333"/>
      <c r="DJ43" s="333"/>
      <c r="DK43" s="333"/>
      <c r="DL43" s="333"/>
      <c r="DM43" s="333"/>
      <c r="DN43" s="333"/>
      <c r="DO43" s="333"/>
      <c r="DP43" s="333"/>
      <c r="DQ43" s="333"/>
      <c r="DR43" s="333"/>
      <c r="DS43" s="333"/>
      <c r="DT43" s="333"/>
      <c r="DU43" s="333"/>
      <c r="DV43" s="333"/>
      <c r="DW43" s="333"/>
      <c r="DX43" s="333"/>
      <c r="DY43" s="333"/>
      <c r="DZ43" s="333"/>
      <c r="EA43" s="333"/>
      <c r="EB43" s="333"/>
      <c r="EC43" s="333"/>
      <c r="ED43" s="333"/>
      <c r="EE43" s="333"/>
      <c r="EF43" s="333"/>
      <c r="EG43" s="333"/>
      <c r="EH43" s="333"/>
      <c r="EI43" s="333"/>
      <c r="EJ43" s="333"/>
      <c r="EK43" s="333"/>
      <c r="EL43" s="333"/>
      <c r="EM43" s="333"/>
      <c r="EN43" s="333"/>
      <c r="EO43" s="333"/>
      <c r="EP43" s="333"/>
      <c r="EQ43" s="333"/>
      <c r="ER43" s="333"/>
      <c r="ES43" s="333"/>
      <c r="ET43" s="333"/>
      <c r="EU43" s="333"/>
      <c r="EV43" s="333"/>
      <c r="EW43" s="333"/>
      <c r="EX43" s="333"/>
      <c r="EY43" s="333"/>
      <c r="EZ43" s="333"/>
      <c r="FA43" s="333"/>
      <c r="FB43" s="333"/>
      <c r="FC43" s="333"/>
      <c r="FD43" s="333"/>
      <c r="FE43" s="333"/>
      <c r="FF43" s="333"/>
      <c r="FG43" s="333"/>
      <c r="FH43" s="333"/>
      <c r="FI43" s="333"/>
      <c r="FJ43" s="333"/>
      <c r="FK43" s="333"/>
      <c r="FL43" s="333"/>
      <c r="FM43" s="333"/>
      <c r="FN43" s="333"/>
      <c r="FO43" s="333"/>
      <c r="FP43" s="333"/>
      <c r="FQ43" s="333"/>
      <c r="FR43" s="333"/>
      <c r="FS43" s="333"/>
      <c r="FT43" s="333"/>
      <c r="FU43" s="333"/>
      <c r="FV43" s="333"/>
      <c r="FW43" s="333"/>
      <c r="FX43" s="333"/>
      <c r="FY43" s="333"/>
      <c r="FZ43" s="333"/>
      <c r="GA43" s="333"/>
      <c r="GB43" s="333"/>
      <c r="GC43" s="333"/>
      <c r="GD43" s="333"/>
      <c r="GE43" s="333"/>
      <c r="GF43" s="333"/>
      <c r="GG43" s="333"/>
      <c r="GH43" s="333"/>
      <c r="GI43" s="333"/>
      <c r="GJ43" s="333"/>
      <c r="GK43" s="333"/>
      <c r="GL43" s="333"/>
      <c r="GM43" s="333"/>
      <c r="GN43" s="333"/>
      <c r="GO43" s="333"/>
      <c r="GP43" s="333"/>
      <c r="GQ43" s="623"/>
      <c r="GR43" s="623"/>
      <c r="GS43" s="623"/>
      <c r="GT43" s="623"/>
      <c r="GU43" s="623"/>
      <c r="GV43" s="623"/>
      <c r="GW43" s="623"/>
      <c r="GX43" s="623"/>
      <c r="GY43" s="623"/>
      <c r="GZ43" s="623"/>
      <c r="HA43" s="623"/>
      <c r="HB43" s="623"/>
      <c r="HC43" s="623"/>
      <c r="HD43" s="623"/>
      <c r="HE43" s="623"/>
      <c r="HF43" s="623"/>
      <c r="HG43" s="623"/>
      <c r="HH43" s="623"/>
      <c r="HI43" s="623"/>
      <c r="HJ43" s="623"/>
      <c r="HK43" s="623"/>
      <c r="HL43" s="623"/>
      <c r="HM43" s="623"/>
      <c r="HN43" s="623"/>
      <c r="HO43" s="623"/>
      <c r="HP43" s="623"/>
      <c r="HQ43" s="623"/>
      <c r="HR43" s="623"/>
      <c r="HS43" s="623"/>
      <c r="HT43" s="623"/>
      <c r="HU43" s="623"/>
      <c r="HV43" s="623"/>
      <c r="HW43" s="623"/>
      <c r="HX43" s="623"/>
      <c r="HY43" s="623"/>
      <c r="HZ43" s="623"/>
      <c r="IA43" s="623"/>
      <c r="IB43" s="623"/>
      <c r="IC43" s="623"/>
      <c r="ID43" s="623"/>
      <c r="IE43" s="623"/>
      <c r="IF43" s="623"/>
      <c r="IG43" s="623"/>
      <c r="IH43" s="623"/>
      <c r="II43" s="623"/>
      <c r="IJ43" s="623"/>
      <c r="IK43" s="623"/>
      <c r="IL43" s="623"/>
      <c r="IM43" s="623"/>
      <c r="IN43" s="623"/>
      <c r="IO43" s="623"/>
      <c r="IP43" s="623"/>
      <c r="IQ43" s="623"/>
      <c r="IR43" s="623"/>
      <c r="IS43" s="623"/>
      <c r="IT43" s="623"/>
      <c r="IU43" s="623"/>
      <c r="IV43" s="623"/>
      <c r="IW43" s="623"/>
      <c r="IX43" s="623"/>
      <c r="IY43" s="623"/>
      <c r="IZ43" s="623"/>
      <c r="JA43" s="623"/>
      <c r="JB43" s="623"/>
      <c r="JC43" s="623"/>
      <c r="JD43" s="623"/>
      <c r="JE43" s="410"/>
      <c r="JF43" s="410"/>
      <c r="JG43" s="410"/>
      <c r="JH43" s="410"/>
      <c r="JI43" s="410"/>
      <c r="JJ43" s="410"/>
      <c r="JK43" s="410"/>
      <c r="JL43" s="410"/>
      <c r="JM43" s="410"/>
      <c r="JN43" s="410"/>
      <c r="JO43" s="410"/>
      <c r="JP43" s="410"/>
      <c r="JQ43" s="410"/>
      <c r="JR43" s="410"/>
      <c r="JS43" s="410"/>
      <c r="JT43" s="410"/>
      <c r="JU43" s="410"/>
      <c r="JV43" s="410"/>
      <c r="JW43" s="410"/>
      <c r="JX43" s="410"/>
      <c r="JY43" s="410"/>
      <c r="JZ43" s="410"/>
      <c r="KA43" s="410"/>
      <c r="KB43" s="410"/>
      <c r="KC43" s="410"/>
      <c r="KD43" s="410"/>
      <c r="KE43" s="333"/>
      <c r="KF43" s="333"/>
      <c r="KG43" s="333"/>
      <c r="KH43" s="333"/>
      <c r="KI43" s="333"/>
      <c r="KJ43" s="333"/>
      <c r="KK43" s="333"/>
      <c r="KL43" s="333"/>
      <c r="KM43" s="333"/>
      <c r="KN43" s="333"/>
      <c r="KO43" s="333"/>
      <c r="KP43" s="333"/>
      <c r="KQ43" s="621"/>
      <c r="KR43" s="621"/>
      <c r="KS43" s="621"/>
      <c r="KT43" s="621"/>
      <c r="KU43" s="621"/>
      <c r="KV43" s="621"/>
      <c r="KW43" s="621"/>
      <c r="KX43" s="621"/>
      <c r="KY43" s="621"/>
      <c r="KZ43" s="621"/>
      <c r="LA43" s="621"/>
      <c r="LB43" s="621"/>
      <c r="LC43" s="621"/>
      <c r="LD43" s="621"/>
      <c r="LE43" s="621"/>
      <c r="LF43" s="621"/>
      <c r="LG43" s="621"/>
      <c r="LH43" s="621"/>
      <c r="LI43" s="621"/>
      <c r="LJ43" s="621"/>
      <c r="LK43" s="621"/>
      <c r="LL43" s="621"/>
      <c r="LM43" s="621"/>
      <c r="LN43" s="621"/>
      <c r="LO43" s="621"/>
      <c r="LP43" s="621"/>
      <c r="LQ43" s="621"/>
      <c r="LR43" s="333"/>
      <c r="LS43" s="333"/>
      <c r="LT43" s="333"/>
      <c r="LU43" s="333"/>
      <c r="LV43" s="333"/>
      <c r="LW43" s="333"/>
      <c r="LX43" s="333"/>
      <c r="LY43" s="333"/>
      <c r="LZ43" s="333"/>
      <c r="MA43" s="333"/>
      <c r="MB43" s="333"/>
      <c r="MC43" s="333"/>
      <c r="MD43" s="333"/>
      <c r="ME43" s="333"/>
      <c r="MF43" s="333"/>
      <c r="MG43" s="333"/>
      <c r="MH43" s="333"/>
      <c r="MI43" s="333"/>
      <c r="MJ43" s="333"/>
      <c r="MK43" s="333"/>
      <c r="ML43" s="333"/>
      <c r="MM43" s="333"/>
      <c r="MN43" s="333"/>
      <c r="MO43" s="333"/>
      <c r="MP43" s="333"/>
      <c r="MQ43" s="333"/>
      <c r="MR43" s="333"/>
      <c r="MS43" s="333"/>
      <c r="MT43" s="333"/>
      <c r="MU43" s="333"/>
      <c r="MV43" s="333"/>
      <c r="MW43" s="333"/>
      <c r="MX43" s="333"/>
      <c r="MY43" s="333"/>
      <c r="MZ43" s="333"/>
      <c r="NA43" s="333"/>
      <c r="NB43" s="333"/>
      <c r="NC43" s="333"/>
      <c r="ND43" s="333"/>
      <c r="NE43" s="333"/>
      <c r="NF43" s="333"/>
      <c r="NG43" s="333"/>
      <c r="NH43" s="333"/>
      <c r="NI43" s="333"/>
      <c r="NJ43" s="333"/>
      <c r="NK43" s="333"/>
      <c r="NL43" s="333"/>
      <c r="NM43" s="333"/>
      <c r="NN43" s="333"/>
      <c r="NO43" s="333"/>
      <c r="NP43" s="333"/>
      <c r="NQ43" s="333"/>
      <c r="NR43" s="333"/>
      <c r="NS43" s="333"/>
      <c r="NT43" s="333"/>
      <c r="NU43" s="333"/>
      <c r="NV43" s="333"/>
      <c r="NW43" s="333"/>
      <c r="NX43" s="333"/>
      <c r="NY43" s="333"/>
      <c r="NZ43" s="333"/>
      <c r="OA43" s="333"/>
      <c r="OB43" s="333"/>
      <c r="OC43" s="333"/>
      <c r="OD43" s="333"/>
      <c r="OE43" s="333"/>
      <c r="OF43" s="333"/>
      <c r="OG43" s="333"/>
      <c r="OH43" s="333"/>
      <c r="OI43" s="333"/>
      <c r="OJ43" s="333"/>
      <c r="OK43" s="333"/>
      <c r="OL43" s="333"/>
      <c r="OM43" s="333"/>
      <c r="ON43" s="333"/>
      <c r="OO43" s="333"/>
      <c r="OP43" s="333"/>
      <c r="OQ43" s="333"/>
      <c r="OR43" s="333"/>
      <c r="OS43" s="333"/>
      <c r="OT43" s="333"/>
      <c r="OU43" s="333"/>
      <c r="OV43" s="333"/>
      <c r="OW43" s="333"/>
      <c r="OX43" s="333"/>
      <c r="OY43" s="333"/>
      <c r="OZ43" s="333"/>
      <c r="PA43" s="333"/>
      <c r="PB43" s="333"/>
      <c r="PC43" s="333"/>
      <c r="PD43" s="333"/>
      <c r="PE43" s="333"/>
      <c r="PF43" s="333"/>
      <c r="PG43" s="333"/>
      <c r="PH43" s="333"/>
      <c r="PI43" s="333"/>
      <c r="PJ43" s="333"/>
      <c r="PK43" s="333"/>
      <c r="PL43" s="333"/>
      <c r="PM43" s="333"/>
      <c r="PN43" s="333"/>
      <c r="PO43" s="333"/>
      <c r="PP43" s="333"/>
      <c r="PQ43" s="333"/>
      <c r="PR43" s="333"/>
      <c r="PS43" s="333"/>
      <c r="PT43" s="333"/>
      <c r="PU43" s="333"/>
      <c r="PV43" s="333"/>
      <c r="PW43" s="333"/>
      <c r="PX43" s="333"/>
      <c r="PY43" s="333"/>
      <c r="PZ43" s="333"/>
      <c r="QA43" s="333"/>
      <c r="QB43" s="333"/>
      <c r="QC43" s="333"/>
      <c r="QD43" s="333"/>
      <c r="QE43" s="333"/>
      <c r="QF43" s="333"/>
      <c r="QG43" s="333"/>
      <c r="QH43" s="333"/>
      <c r="QI43" s="333"/>
      <c r="QJ43" s="333"/>
      <c r="QK43" s="333"/>
      <c r="QL43" s="333"/>
      <c r="QM43" s="333"/>
      <c r="QN43" s="333"/>
      <c r="QO43" s="333"/>
      <c r="QP43" s="333"/>
      <c r="QQ43" s="333"/>
      <c r="QR43" s="333"/>
      <c r="QS43" s="333"/>
      <c r="QT43" s="333"/>
      <c r="QU43" s="333"/>
      <c r="QV43" s="333"/>
      <c r="QW43" s="333"/>
      <c r="QX43" s="333"/>
      <c r="QY43" s="333"/>
      <c r="QZ43" s="333"/>
      <c r="RA43" s="333"/>
      <c r="RB43" s="333"/>
      <c r="RC43" s="333"/>
      <c r="RD43" s="333"/>
      <c r="RE43" s="333"/>
      <c r="RF43" s="333"/>
      <c r="RG43" s="333"/>
      <c r="RH43" s="333"/>
      <c r="RI43" s="333"/>
      <c r="RJ43" s="333"/>
      <c r="RK43" s="333"/>
      <c r="RL43" s="333"/>
      <c r="RM43" s="333"/>
      <c r="RN43" s="333"/>
      <c r="RO43" s="333"/>
      <c r="RP43" s="333"/>
      <c r="RQ43" s="333"/>
      <c r="RR43" s="333"/>
      <c r="RS43" s="333"/>
      <c r="RT43" s="333"/>
      <c r="RU43" s="333"/>
      <c r="RV43" s="333"/>
      <c r="RW43" s="333"/>
      <c r="RX43" s="333"/>
      <c r="RY43" s="333"/>
      <c r="RZ43" s="333"/>
      <c r="SA43" s="333"/>
      <c r="SB43" s="333"/>
      <c r="SC43" s="333"/>
      <c r="SD43" s="333"/>
      <c r="SE43" s="333"/>
      <c r="SF43" s="333"/>
      <c r="SG43" s="333"/>
      <c r="SH43" s="333"/>
      <c r="SI43" s="333"/>
      <c r="SJ43" s="333"/>
      <c r="SK43" s="333"/>
      <c r="SL43" s="333"/>
      <c r="SM43" s="333"/>
      <c r="SN43" s="333"/>
      <c r="SO43" s="333"/>
      <c r="SP43" s="333"/>
      <c r="SQ43" s="333"/>
      <c r="SR43" s="333"/>
      <c r="SS43" s="333"/>
      <c r="ST43" s="333"/>
      <c r="SU43" s="333"/>
      <c r="SV43" s="333"/>
      <c r="SW43" s="333"/>
      <c r="SX43" s="333"/>
      <c r="SY43" s="333"/>
      <c r="SZ43" s="333"/>
      <c r="TA43" s="333"/>
      <c r="TB43" s="333"/>
      <c r="TC43" s="333"/>
      <c r="TD43" s="333"/>
      <c r="TE43" s="333"/>
      <c r="TF43" s="333"/>
      <c r="TG43" s="333"/>
      <c r="TH43" s="333"/>
      <c r="TI43" s="333"/>
      <c r="TJ43" s="333"/>
      <c r="TK43" s="333"/>
      <c r="TL43" s="333"/>
      <c r="TM43" s="333"/>
      <c r="TN43" s="333"/>
      <c r="TO43" s="333"/>
      <c r="TP43" s="333"/>
      <c r="TQ43" s="333"/>
      <c r="TR43" s="333"/>
      <c r="TS43" s="333"/>
      <c r="TT43" s="333"/>
      <c r="TU43" s="333"/>
      <c r="TV43" s="333"/>
      <c r="TW43" s="333"/>
      <c r="TX43" s="333"/>
      <c r="TY43" s="333"/>
      <c r="TZ43" s="333"/>
      <c r="UA43" s="333"/>
      <c r="UB43" s="333"/>
      <c r="UC43" s="333"/>
      <c r="UD43" s="333"/>
      <c r="UE43" s="333"/>
      <c r="UF43" s="333"/>
      <c r="UG43" s="333"/>
      <c r="UH43" s="333"/>
      <c r="UI43" s="333"/>
      <c r="UJ43" s="333"/>
      <c r="UK43" s="333"/>
      <c r="UL43" s="333"/>
      <c r="UM43" s="333"/>
      <c r="UN43" s="333"/>
      <c r="UO43" s="333"/>
      <c r="UP43" s="333"/>
      <c r="UQ43" s="333"/>
      <c r="UR43" s="333"/>
      <c r="US43" s="333"/>
      <c r="UT43" s="333"/>
      <c r="UU43" s="333"/>
      <c r="UV43" s="333"/>
      <c r="UW43" s="333"/>
      <c r="UX43" s="333"/>
      <c r="UY43" s="333"/>
      <c r="UZ43" s="333"/>
      <c r="VA43" s="333"/>
      <c r="VB43" s="333"/>
      <c r="VC43" s="333"/>
      <c r="VD43" s="333"/>
      <c r="VE43" s="333"/>
      <c r="VF43" s="333"/>
      <c r="VG43" s="333"/>
      <c r="VH43" s="333"/>
      <c r="VI43" s="333"/>
      <c r="VJ43" s="333"/>
      <c r="VK43" s="333"/>
      <c r="VL43" s="333"/>
      <c r="VM43" s="333"/>
      <c r="VN43" s="333"/>
      <c r="VO43" s="333"/>
      <c r="VP43" s="333"/>
      <c r="VQ43" s="333"/>
      <c r="VR43" s="333"/>
      <c r="VS43" s="333"/>
      <c r="VT43" s="333"/>
      <c r="VU43" s="333"/>
      <c r="VV43" s="333"/>
      <c r="VW43" s="333"/>
      <c r="VX43" s="333"/>
      <c r="VY43" s="333"/>
      <c r="VZ43" s="333"/>
      <c r="WA43" s="333"/>
      <c r="WB43" s="333"/>
      <c r="WC43" s="333"/>
      <c r="WD43" s="333"/>
      <c r="WE43" s="333"/>
      <c r="WF43" s="333"/>
      <c r="WG43" s="333"/>
      <c r="WH43" s="333"/>
      <c r="WI43" s="333"/>
      <c r="WJ43" s="333"/>
      <c r="WK43" s="333"/>
      <c r="WL43" s="333"/>
      <c r="WM43" s="333"/>
      <c r="WN43" s="333"/>
      <c r="WO43" s="333"/>
      <c r="WP43" s="333"/>
      <c r="WQ43" s="333"/>
      <c r="WR43" s="333"/>
      <c r="WS43" s="333"/>
      <c r="WT43" s="333"/>
      <c r="WU43" s="333"/>
      <c r="WV43" s="333"/>
      <c r="WW43" s="333"/>
      <c r="WX43" s="333"/>
      <c r="WY43" s="333"/>
      <c r="WZ43" s="333"/>
      <c r="XA43" s="333"/>
      <c r="XB43" s="333"/>
      <c r="XC43" s="333"/>
      <c r="XD43" s="333"/>
      <c r="XE43" s="333"/>
      <c r="XF43" s="333"/>
      <c r="XG43" s="333"/>
      <c r="XH43" s="333"/>
      <c r="XI43" s="333"/>
      <c r="XJ43" s="333"/>
      <c r="XK43" s="333"/>
      <c r="XL43" s="333"/>
      <c r="XM43" s="333"/>
      <c r="XN43" s="333"/>
      <c r="XO43" s="333"/>
      <c r="XP43" s="333"/>
      <c r="XQ43" s="333"/>
      <c r="XR43" s="333"/>
      <c r="XS43" s="333"/>
      <c r="XT43" s="333"/>
      <c r="XU43" s="333"/>
      <c r="XV43" s="333"/>
      <c r="XW43" s="333"/>
      <c r="XX43" s="333"/>
      <c r="XY43" s="333"/>
      <c r="XZ43" s="333"/>
      <c r="YA43" s="333"/>
      <c r="YB43" s="333"/>
      <c r="YC43" s="333"/>
      <c r="YD43" s="333"/>
      <c r="YE43" s="333"/>
      <c r="YF43" s="333"/>
      <c r="YG43" s="333"/>
      <c r="YH43" s="333"/>
      <c r="YI43" s="333"/>
      <c r="YJ43" s="333"/>
      <c r="YK43" s="333"/>
      <c r="YL43" s="333"/>
      <c r="YM43" s="333"/>
      <c r="YN43" s="333"/>
      <c r="YO43" s="333"/>
      <c r="YP43" s="333"/>
      <c r="YQ43" s="333"/>
      <c r="YR43" s="333"/>
      <c r="YS43" s="333"/>
      <c r="YT43" s="333"/>
      <c r="YU43" s="333"/>
      <c r="YV43" s="333"/>
      <c r="YW43" s="333"/>
      <c r="YX43" s="333"/>
      <c r="YY43" s="333"/>
      <c r="YZ43" s="333"/>
      <c r="ZA43" s="333"/>
      <c r="ZB43" s="333"/>
      <c r="ZC43" s="333"/>
      <c r="ZD43" s="333"/>
      <c r="ZE43" s="333"/>
      <c r="ZF43" s="333"/>
      <c r="ZG43" s="333"/>
      <c r="ZH43" s="333"/>
      <c r="ZI43" s="333"/>
      <c r="ZJ43" s="333"/>
      <c r="ZK43" s="333"/>
      <c r="ZL43" s="333"/>
      <c r="ZM43" s="333"/>
      <c r="ZN43" s="333"/>
      <c r="ZO43" s="333"/>
      <c r="ZP43" s="333"/>
      <c r="ZQ43" s="333"/>
      <c r="ZR43" s="333"/>
      <c r="ZS43" s="333"/>
      <c r="ZT43" s="333"/>
      <c r="ZU43" s="333"/>
      <c r="ZV43" s="333"/>
      <c r="ZW43" s="333"/>
      <c r="ZX43" s="333"/>
      <c r="ZY43" s="333"/>
      <c r="ZZ43" s="333"/>
      <c r="AAA43" s="333"/>
      <c r="AAB43" s="333"/>
      <c r="AAC43" s="333"/>
      <c r="AAD43" s="333"/>
      <c r="AAE43" s="333"/>
      <c r="AAF43" s="333"/>
      <c r="AAG43" s="333"/>
      <c r="AAH43" s="333"/>
      <c r="AAI43" s="333"/>
      <c r="AAJ43" s="333"/>
      <c r="AAK43" s="333"/>
      <c r="AAL43" s="333"/>
      <c r="AAM43" s="333"/>
      <c r="AAN43" s="333"/>
      <c r="AAO43" s="333"/>
      <c r="AAP43" s="333"/>
      <c r="AAQ43" s="333"/>
      <c r="AAR43" s="333"/>
      <c r="AAS43" s="333"/>
      <c r="AAT43" s="333"/>
      <c r="AAU43" s="333"/>
      <c r="AAV43" s="333"/>
      <c r="AAW43" s="333"/>
      <c r="AAX43" s="333"/>
      <c r="AAY43" s="333"/>
      <c r="AAZ43" s="333"/>
      <c r="ABA43" s="333"/>
      <c r="ABB43" s="333"/>
      <c r="ABC43" s="333"/>
      <c r="ABD43" s="333"/>
      <c r="ABE43" s="333"/>
      <c r="ABF43" s="333"/>
      <c r="ABG43" s="333"/>
      <c r="ABH43" s="333"/>
      <c r="ABI43" s="333"/>
      <c r="ABJ43" s="333"/>
      <c r="ABK43" s="333"/>
      <c r="ABL43" s="333"/>
      <c r="ABM43" s="333"/>
      <c r="ABN43" s="333"/>
      <c r="ABO43" s="333"/>
      <c r="ABP43" s="333"/>
      <c r="ABQ43" s="333"/>
      <c r="ABR43" s="333"/>
      <c r="ABS43" s="333"/>
      <c r="ABT43" s="333"/>
      <c r="ABU43" s="333"/>
      <c r="ABV43" s="333"/>
      <c r="ABW43" s="333"/>
      <c r="ABX43" s="333"/>
      <c r="ABY43" s="333"/>
      <c r="ABZ43" s="333"/>
      <c r="ACA43" s="333"/>
      <c r="ACB43" s="333"/>
      <c r="ACC43" s="333"/>
      <c r="ACD43" s="622"/>
      <c r="ACE43" s="622"/>
      <c r="ACF43" s="622"/>
      <c r="ACG43" s="622"/>
      <c r="ACH43" s="622"/>
      <c r="ACI43" s="622"/>
      <c r="ACJ43" s="622"/>
      <c r="ACK43" s="622"/>
      <c r="ACL43" s="622"/>
      <c r="ACM43" s="622"/>
      <c r="ACN43" s="622"/>
      <c r="ACO43" s="622"/>
      <c r="ACP43" s="622"/>
      <c r="ACQ43" s="622"/>
      <c r="ACR43" s="622"/>
      <c r="ACS43" s="622"/>
      <c r="ACT43" s="622"/>
      <c r="ACU43" s="622"/>
      <c r="ACV43" s="622"/>
      <c r="ACW43" s="622"/>
      <c r="ACX43" s="622"/>
      <c r="ACY43" s="622"/>
      <c r="ACZ43" s="622"/>
      <c r="ADA43" s="622"/>
      <c r="ADB43" s="622"/>
      <c r="ADC43" s="622"/>
      <c r="ADD43" s="622"/>
      <c r="ADE43" s="622"/>
      <c r="ADF43" s="622"/>
      <c r="ADG43" s="622"/>
      <c r="ADH43" s="622"/>
      <c r="ADI43" s="622"/>
      <c r="ADJ43" s="622"/>
      <c r="ADK43" s="622"/>
      <c r="ADL43" s="622"/>
      <c r="ADM43" s="622"/>
      <c r="ADN43" s="622"/>
      <c r="ADO43" s="622"/>
      <c r="ADP43" s="622"/>
      <c r="ADQ43" s="622"/>
      <c r="ADR43" s="622"/>
      <c r="ADS43" s="622"/>
      <c r="ADT43" s="622"/>
      <c r="ADU43" s="622"/>
      <c r="ADV43" s="622"/>
      <c r="ADW43" s="622"/>
      <c r="ADX43" s="622"/>
      <c r="ADY43" s="622"/>
      <c r="ADZ43" s="622"/>
      <c r="AEA43" s="622"/>
      <c r="AEB43" s="622"/>
      <c r="AEC43" s="622"/>
      <c r="AED43" s="622"/>
      <c r="AEE43" s="622"/>
      <c r="AEF43" s="622"/>
      <c r="AEG43" s="622"/>
      <c r="AEH43" s="622"/>
      <c r="AEI43" s="622"/>
      <c r="AEJ43" s="622"/>
      <c r="AEK43" s="622"/>
      <c r="AEL43" s="622"/>
      <c r="AEM43" s="622"/>
      <c r="AEN43" s="622"/>
      <c r="AEO43" s="622"/>
      <c r="AEP43" s="622"/>
      <c r="AEQ43" s="622"/>
      <c r="AER43" s="622"/>
      <c r="AES43" s="622"/>
      <c r="AET43" s="622"/>
      <c r="AEU43" s="622"/>
      <c r="AEV43" s="622"/>
      <c r="AEW43" s="622"/>
      <c r="AEX43" s="622"/>
      <c r="AEY43" s="622"/>
      <c r="AEZ43" s="622"/>
      <c r="AFA43" s="622"/>
      <c r="AFB43" s="622"/>
      <c r="AFC43" s="622"/>
      <c r="AFD43" s="622"/>
      <c r="AFE43" s="622"/>
      <c r="AFF43" s="622"/>
      <c r="AFG43" s="622"/>
      <c r="AFH43" s="622"/>
      <c r="AFI43" s="622"/>
      <c r="AFJ43" s="622"/>
      <c r="AFK43" s="622"/>
      <c r="AFL43" s="622"/>
      <c r="AFM43" s="622"/>
      <c r="AFN43" s="622"/>
      <c r="AFO43" s="622"/>
      <c r="AFP43" s="622"/>
      <c r="AFQ43" s="622"/>
      <c r="AFR43" s="622"/>
      <c r="AFS43" s="622"/>
      <c r="AFT43" s="622"/>
      <c r="AFU43" s="622"/>
      <c r="AFV43" s="622"/>
      <c r="AFW43" s="622"/>
      <c r="AFX43" s="622"/>
      <c r="AFY43" s="622"/>
      <c r="AFZ43" s="622"/>
      <c r="AGA43" s="622"/>
      <c r="AGB43" s="622"/>
      <c r="AGC43" s="622"/>
      <c r="AGD43" s="622"/>
      <c r="AGE43" s="622"/>
      <c r="AGF43" s="622"/>
      <c r="AGG43" s="622"/>
      <c r="AGH43" s="622"/>
      <c r="AGI43" s="622"/>
      <c r="AGJ43" s="622"/>
      <c r="AGK43" s="622"/>
      <c r="AGL43" s="622"/>
      <c r="AGM43" s="622"/>
      <c r="AGN43" s="622"/>
      <c r="AGO43" s="622"/>
      <c r="AGP43" s="622"/>
      <c r="AGQ43" s="622"/>
      <c r="AGR43" s="622"/>
      <c r="AGS43" s="622"/>
      <c r="AGT43" s="622"/>
      <c r="AGU43" s="622"/>
      <c r="AGV43" s="622"/>
      <c r="AGW43" s="622"/>
      <c r="AGX43" s="622"/>
      <c r="AGY43" s="622"/>
      <c r="AGZ43" s="622"/>
      <c r="AHA43" s="622"/>
      <c r="AHB43" s="622"/>
      <c r="AHC43" s="622"/>
      <c r="AHD43" s="622"/>
      <c r="AHE43" s="622"/>
      <c r="AHF43" s="622"/>
      <c r="AHG43" s="622"/>
      <c r="AHH43" s="622"/>
      <c r="AHI43" s="622"/>
      <c r="AHJ43" s="622"/>
      <c r="AHK43" s="622"/>
      <c r="AHL43" s="622"/>
      <c r="AHM43" s="622"/>
      <c r="AHN43" s="622"/>
      <c r="AHO43" s="622"/>
      <c r="AHP43" s="622"/>
      <c r="AHQ43" s="622"/>
      <c r="AHR43" s="622"/>
      <c r="AHS43" s="622"/>
      <c r="AHT43" s="622"/>
      <c r="AHU43" s="622"/>
      <c r="AHV43" s="622"/>
      <c r="AHW43" s="622"/>
      <c r="AHX43" s="622"/>
      <c r="AHY43" s="622"/>
      <c r="AHZ43" s="622"/>
      <c r="AIA43" s="622"/>
      <c r="AIB43" s="622"/>
      <c r="AIC43" s="622"/>
      <c r="AID43" s="622"/>
      <c r="AIE43" s="333"/>
      <c r="AIF43" s="333"/>
      <c r="AIG43" s="333"/>
      <c r="AIH43" s="333"/>
      <c r="AII43" s="333"/>
      <c r="AIJ43" s="333"/>
      <c r="AIK43" s="333"/>
      <c r="AIL43" s="333"/>
      <c r="AIM43" s="333"/>
      <c r="AIN43" s="333"/>
      <c r="AIO43" s="333"/>
      <c r="AIP43" s="333"/>
      <c r="AIQ43" s="333"/>
      <c r="AIR43" s="333"/>
      <c r="AIS43" s="333"/>
      <c r="AIT43" s="333"/>
      <c r="AIU43" s="333"/>
      <c r="AIV43" s="333"/>
      <c r="AIW43" s="333"/>
      <c r="AIX43" s="333"/>
      <c r="AIY43" s="333"/>
      <c r="AIZ43" s="333"/>
      <c r="AJA43" s="333"/>
      <c r="AJB43" s="333"/>
      <c r="AJC43" s="333"/>
      <c r="AJD43" s="333"/>
      <c r="AJE43" s="333"/>
      <c r="AJF43" s="333"/>
      <c r="AJG43" s="333"/>
      <c r="AJH43" s="333"/>
      <c r="AJI43" s="333"/>
      <c r="AJJ43" s="333"/>
      <c r="AJK43" s="333"/>
      <c r="AJL43" s="333"/>
      <c r="AJM43" s="333"/>
      <c r="AJN43" s="333"/>
      <c r="AJO43" s="333"/>
      <c r="AJP43" s="333"/>
      <c r="AJQ43" s="333"/>
      <c r="AJR43" s="333"/>
      <c r="AJS43" s="333"/>
      <c r="AJT43" s="333"/>
      <c r="AJU43" s="333"/>
      <c r="AJV43" s="333"/>
      <c r="AJW43" s="333"/>
      <c r="AJX43" s="333"/>
      <c r="AJY43" s="333"/>
      <c r="AJZ43" s="333"/>
      <c r="AKA43" s="333"/>
      <c r="AKB43" s="333"/>
      <c r="AKC43" s="333"/>
      <c r="AKD43" s="333"/>
      <c r="AKE43" s="333"/>
      <c r="AKF43" s="333"/>
      <c r="AKG43" s="333"/>
      <c r="AKH43" s="333"/>
      <c r="AKI43" s="333"/>
      <c r="AKJ43" s="333"/>
      <c r="AKK43" s="333"/>
      <c r="AKL43" s="333"/>
      <c r="AKM43" s="333"/>
      <c r="AKN43" s="333"/>
      <c r="AKO43" s="333"/>
      <c r="AKP43" s="333"/>
      <c r="AKQ43" s="333"/>
      <c r="AKR43" s="333"/>
      <c r="AKS43" s="333"/>
      <c r="AKT43" s="333"/>
      <c r="AKU43" s="333"/>
      <c r="AKV43" s="333"/>
      <c r="AKW43" s="333"/>
      <c r="AKX43" s="333"/>
      <c r="AKY43" s="333"/>
      <c r="AKZ43" s="333"/>
      <c r="ALA43" s="333"/>
      <c r="ALB43" s="333"/>
      <c r="ALC43" s="333"/>
      <c r="ALD43" s="333"/>
      <c r="ALE43" s="333"/>
      <c r="ALF43" s="333"/>
      <c r="ALG43" s="333"/>
      <c r="ALH43" s="333"/>
      <c r="ALI43" s="333"/>
      <c r="ALJ43" s="333"/>
      <c r="ALK43" s="333"/>
      <c r="ALL43" s="333"/>
      <c r="ALM43" s="333"/>
      <c r="ALN43" s="333"/>
      <c r="ALO43" s="333"/>
      <c r="ALP43" s="333"/>
      <c r="ALQ43" s="333"/>
      <c r="ALR43" s="333"/>
      <c r="ALS43" s="333"/>
      <c r="ALT43" s="333"/>
      <c r="ALU43" s="333"/>
      <c r="ALV43" s="333"/>
      <c r="ALW43" s="333"/>
      <c r="ALX43" s="333"/>
      <c r="ALY43" s="333"/>
      <c r="ALZ43" s="333"/>
      <c r="AMA43" s="333"/>
      <c r="AMB43" s="333"/>
      <c r="AMC43" s="333"/>
      <c r="AMD43" s="333"/>
      <c r="AME43" s="333"/>
      <c r="AMF43" s="333"/>
      <c r="AMG43" s="333"/>
      <c r="AMH43" s="333"/>
      <c r="AMI43" s="333"/>
      <c r="AMJ43" s="333"/>
      <c r="AMK43" s="333"/>
      <c r="AML43" s="333"/>
      <c r="AMM43" s="333"/>
      <c r="AMN43" s="333"/>
      <c r="AMO43" s="333"/>
      <c r="AMP43" s="333"/>
      <c r="AMQ43" s="333"/>
      <c r="AMR43" s="333"/>
      <c r="AMS43" s="333"/>
      <c r="AMT43" s="333"/>
      <c r="AMU43" s="333"/>
      <c r="AMV43" s="333"/>
      <c r="AMW43" s="333"/>
      <c r="AMX43" s="333"/>
      <c r="AMY43" s="333"/>
      <c r="AMZ43" s="333"/>
      <c r="ANA43" s="333"/>
      <c r="ANB43" s="333"/>
      <c r="ANC43" s="333"/>
      <c r="AND43" s="333"/>
      <c r="ANE43" s="333"/>
      <c r="ANF43" s="333"/>
      <c r="ANG43" s="333"/>
      <c r="ANH43" s="333"/>
      <c r="ANI43" s="333"/>
      <c r="ANJ43" s="333"/>
      <c r="ANK43" s="333"/>
      <c r="ANL43" s="333"/>
      <c r="ANM43" s="333"/>
      <c r="ANN43" s="333"/>
      <c r="ANO43" s="333"/>
      <c r="ANP43" s="333"/>
      <c r="ANQ43" s="333"/>
      <c r="ANR43" s="333"/>
      <c r="ANS43" s="333"/>
      <c r="ANT43" s="333"/>
      <c r="ANU43" s="333"/>
      <c r="ANV43" s="333"/>
      <c r="ANW43" s="333"/>
      <c r="ANX43" s="333"/>
      <c r="ANY43" s="333"/>
      <c r="ANZ43" s="333"/>
      <c r="AOA43" s="333"/>
      <c r="AOB43" s="333"/>
      <c r="AOC43" s="333"/>
      <c r="AOD43" s="333"/>
      <c r="AOE43" s="333"/>
      <c r="AOF43" s="333"/>
      <c r="AOG43" s="333"/>
      <c r="AOH43" s="333"/>
      <c r="AOI43" s="333"/>
      <c r="AOJ43" s="333"/>
      <c r="AOK43" s="333"/>
      <c r="AOL43" s="333"/>
      <c r="AOM43" s="333"/>
      <c r="AON43" s="333"/>
      <c r="AOO43" s="333"/>
      <c r="AOP43" s="333"/>
      <c r="AOQ43" s="333"/>
      <c r="AOR43" s="333"/>
      <c r="AOS43" s="333"/>
      <c r="AOT43" s="333"/>
      <c r="AOU43" s="333"/>
      <c r="AOV43" s="333"/>
      <c r="AOW43" s="333"/>
      <c r="AOX43" s="333"/>
      <c r="AOY43" s="333"/>
      <c r="AOZ43" s="333"/>
      <c r="APA43" s="333"/>
      <c r="APB43" s="333"/>
      <c r="APC43" s="333"/>
      <c r="APD43" s="333"/>
      <c r="APE43" s="333"/>
      <c r="APF43" s="333"/>
      <c r="APG43" s="333"/>
      <c r="APH43" s="333"/>
      <c r="API43" s="333"/>
      <c r="APJ43" s="333"/>
      <c r="APK43" s="333"/>
      <c r="APL43" s="333"/>
      <c r="APM43" s="333"/>
      <c r="APN43" s="333"/>
      <c r="APO43" s="333"/>
      <c r="APP43" s="333"/>
      <c r="APQ43" s="333"/>
      <c r="APR43" s="333"/>
      <c r="APS43" s="333"/>
      <c r="APT43" s="333"/>
      <c r="APU43" s="333"/>
      <c r="APV43" s="333"/>
      <c r="APW43" s="333"/>
      <c r="APX43" s="333"/>
      <c r="APY43" s="333"/>
      <c r="APZ43" s="333"/>
      <c r="AQA43" s="333"/>
      <c r="AQB43" s="333"/>
      <c r="AQC43" s="333"/>
      <c r="AQD43" s="333"/>
      <c r="AQE43" s="333"/>
      <c r="AQF43" s="333"/>
      <c r="AQG43" s="333"/>
      <c r="AQH43" s="333"/>
      <c r="AQI43" s="333"/>
      <c r="AQJ43" s="333"/>
      <c r="AQK43" s="333"/>
      <c r="AQL43" s="333"/>
      <c r="AQM43" s="333"/>
      <c r="AQN43" s="333"/>
      <c r="AQO43" s="333"/>
      <c r="AQP43" s="333"/>
      <c r="AQQ43" s="333"/>
      <c r="AQR43" s="333"/>
      <c r="AQS43" s="333"/>
      <c r="AQT43" s="333"/>
      <c r="AQU43" s="333"/>
      <c r="AQV43" s="333"/>
      <c r="AQW43" s="333"/>
      <c r="AQX43" s="333"/>
      <c r="AQY43" s="333"/>
      <c r="AQZ43" s="333"/>
      <c r="ARA43" s="333"/>
      <c r="ARB43" s="333"/>
      <c r="ARC43" s="333"/>
      <c r="ARD43" s="333"/>
      <c r="ARE43" s="333"/>
      <c r="ARF43" s="333"/>
      <c r="ARG43" s="333"/>
      <c r="ARH43" s="333"/>
      <c r="ARI43" s="333"/>
      <c r="ARJ43" s="333"/>
      <c r="ARK43" s="333"/>
      <c r="ARL43" s="333"/>
      <c r="ARM43" s="333"/>
      <c r="ARN43" s="333"/>
      <c r="ARO43" s="333"/>
      <c r="ARP43" s="333"/>
      <c r="ARQ43" s="333"/>
      <c r="ARR43" s="333"/>
      <c r="ARS43" s="333"/>
      <c r="ART43" s="333"/>
      <c r="ARU43" s="333"/>
      <c r="ARV43" s="333"/>
      <c r="ARW43" s="333"/>
      <c r="ARX43" s="333"/>
      <c r="ARY43" s="333"/>
      <c r="ARZ43" s="333"/>
      <c r="ASA43" s="333"/>
      <c r="ASB43" s="333"/>
      <c r="ASC43" s="333"/>
      <c r="ASD43" s="333"/>
      <c r="ASE43" s="333"/>
      <c r="ASF43" s="333"/>
      <c r="ASG43" s="333"/>
      <c r="ASH43" s="333"/>
      <c r="ASI43" s="333"/>
      <c r="ASJ43" s="333"/>
      <c r="ASK43" s="333"/>
      <c r="ASL43" s="333"/>
      <c r="ASM43" s="333"/>
      <c r="ASN43" s="333"/>
      <c r="ASO43" s="333"/>
      <c r="ASP43" s="333"/>
      <c r="ASQ43" s="333"/>
      <c r="ASR43" s="333"/>
      <c r="ASS43" s="333"/>
      <c r="AST43" s="333"/>
      <c r="ASU43" s="333"/>
      <c r="ASV43" s="333"/>
      <c r="ASW43" s="333"/>
      <c r="ASX43" s="333"/>
      <c r="ASY43" s="333"/>
      <c r="ASZ43" s="333"/>
      <c r="ATA43" s="333"/>
      <c r="ATB43" s="333"/>
      <c r="ATC43" s="333"/>
      <c r="ATD43" s="333"/>
      <c r="ATE43" s="333"/>
      <c r="ATF43" s="333"/>
      <c r="ATG43" s="333"/>
      <c r="ATH43" s="333"/>
      <c r="ATI43" s="333"/>
      <c r="ATJ43" s="333"/>
      <c r="ATK43" s="333"/>
      <c r="ATL43" s="333"/>
      <c r="ATM43" s="333"/>
      <c r="ATN43" s="333"/>
      <c r="ATO43" s="333"/>
      <c r="ATP43" s="333"/>
      <c r="ATQ43" s="333"/>
      <c r="ATR43" s="510"/>
      <c r="ATS43" s="333"/>
      <c r="ATT43" s="333"/>
      <c r="ATU43" s="333"/>
      <c r="ATV43" s="333"/>
      <c r="ATW43" s="333"/>
      <c r="ATX43" s="333"/>
      <c r="ATY43" s="333"/>
      <c r="ATZ43" s="333"/>
      <c r="AUA43" s="333"/>
      <c r="AUB43" s="333"/>
      <c r="AUC43" s="333"/>
      <c r="AUD43" s="333"/>
      <c r="AUE43" s="333"/>
      <c r="AUF43" s="333"/>
      <c r="AUG43" s="333"/>
      <c r="AUH43" s="333"/>
      <c r="AUI43" s="333"/>
      <c r="AUJ43" s="333"/>
      <c r="AUK43" s="333"/>
      <c r="AUL43" s="333"/>
      <c r="AUM43" s="333"/>
      <c r="AUN43" s="333"/>
      <c r="AUO43" s="333"/>
      <c r="AUP43" s="333"/>
      <c r="AUQ43" s="333"/>
      <c r="AUR43" s="333"/>
      <c r="AUS43" s="333"/>
      <c r="AUT43" s="333"/>
      <c r="AUU43" s="333"/>
      <c r="AUV43" s="333"/>
      <c r="AUW43" s="333"/>
      <c r="AUX43" s="333"/>
      <c r="AUY43" s="333"/>
      <c r="AUZ43" s="333"/>
      <c r="AVA43" s="333"/>
      <c r="AVB43" s="333"/>
      <c r="AVC43" s="333"/>
      <c r="AVD43" s="333"/>
      <c r="AVE43" s="333"/>
      <c r="AVF43" s="333"/>
      <c r="AVG43" s="333"/>
      <c r="AVH43" s="333"/>
      <c r="AVI43" s="333"/>
      <c r="AVJ43" s="333"/>
      <c r="AVK43" s="333"/>
      <c r="AVL43" s="333"/>
      <c r="AVM43" s="333"/>
      <c r="AVN43" s="333"/>
      <c r="AVO43" s="333"/>
      <c r="AVP43" s="333"/>
      <c r="AVQ43" s="333"/>
      <c r="AVR43" s="333"/>
      <c r="AVS43" s="333"/>
      <c r="AVT43" s="333"/>
      <c r="AVU43" s="333"/>
      <c r="AVV43" s="333"/>
      <c r="AVW43" s="333"/>
      <c r="AVX43" s="333"/>
      <c r="AVY43" s="333"/>
      <c r="AVZ43" s="333"/>
      <c r="AWA43" s="333"/>
      <c r="AWB43" s="333"/>
      <c r="AWC43" s="333"/>
      <c r="AWD43" s="333"/>
      <c r="AWE43" s="333"/>
      <c r="AWF43" s="333"/>
      <c r="AWG43" s="333"/>
      <c r="AWH43" s="333"/>
      <c r="AWI43" s="333"/>
      <c r="AWJ43" s="333"/>
      <c r="AWK43" s="333"/>
      <c r="AWL43" s="333"/>
      <c r="AWM43" s="333"/>
      <c r="AWN43" s="333"/>
      <c r="AWO43" s="333"/>
      <c r="AWP43" s="333"/>
      <c r="AWQ43" s="333"/>
      <c r="AWR43" s="333"/>
      <c r="AWS43" s="333"/>
      <c r="AWT43" s="333"/>
      <c r="AWU43" s="333"/>
      <c r="AWV43" s="333"/>
      <c r="AWW43" s="333"/>
      <c r="AWX43" s="333"/>
      <c r="AWY43" s="333"/>
      <c r="AWZ43" s="333"/>
      <c r="AXA43" s="333"/>
      <c r="AXB43" s="333"/>
      <c r="AXC43" s="333"/>
      <c r="AXD43" s="333"/>
      <c r="AXE43" s="333"/>
      <c r="AXF43" s="333"/>
      <c r="AXG43" s="333"/>
      <c r="AXH43" s="333"/>
      <c r="AXI43" s="333"/>
      <c r="AXJ43" s="333"/>
      <c r="AXK43" s="333"/>
      <c r="AXL43" s="333"/>
      <c r="AXM43" s="333"/>
      <c r="AXN43" s="333"/>
      <c r="AXO43" s="333"/>
      <c r="AXP43" s="333"/>
      <c r="AXQ43" s="336"/>
      <c r="AXR43" s="336"/>
      <c r="AXS43" s="336"/>
      <c r="AXT43" s="336"/>
      <c r="AXU43" s="336"/>
      <c r="AXV43" s="336"/>
      <c r="AXW43" s="336"/>
      <c r="AXX43" s="336"/>
      <c r="AXY43" s="336"/>
      <c r="AXZ43" s="336"/>
      <c r="AYA43" s="336"/>
      <c r="AYB43" s="336"/>
      <c r="AYC43" s="336"/>
      <c r="AYD43" s="336"/>
      <c r="AYE43" s="336"/>
      <c r="AYF43" s="336"/>
      <c r="AYG43" s="336"/>
      <c r="AYH43" s="336"/>
      <c r="AYI43" s="336"/>
      <c r="AYJ43" s="336"/>
      <c r="AYK43" s="336"/>
      <c r="AYL43" s="336"/>
      <c r="AYM43" s="336"/>
      <c r="AYN43" s="336"/>
      <c r="AYO43" s="336"/>
      <c r="AYP43" s="336"/>
      <c r="AYQ43" s="336"/>
      <c r="AYR43" s="336"/>
      <c r="AYS43" s="336"/>
      <c r="AYT43" s="336"/>
      <c r="AYU43" s="336"/>
      <c r="AYV43" s="336"/>
      <c r="AYW43" s="336"/>
      <c r="AYX43" s="336"/>
      <c r="AYY43" s="336"/>
      <c r="AYZ43" s="336"/>
      <c r="AZA43" s="336"/>
      <c r="AZB43" s="336"/>
      <c r="AZC43" s="336"/>
      <c r="AZD43" s="336"/>
      <c r="AZE43" s="336"/>
      <c r="AZF43" s="336"/>
      <c r="AZG43" s="336"/>
      <c r="AZH43" s="336"/>
      <c r="AZI43" s="336"/>
      <c r="AZJ43" s="336"/>
      <c r="AZK43" s="336"/>
      <c r="AZL43" s="336"/>
      <c r="AZM43" s="336"/>
      <c r="AZN43" s="336"/>
      <c r="AZO43" s="336"/>
      <c r="AZP43" s="336"/>
      <c r="AZQ43" s="336"/>
      <c r="AZR43" s="336"/>
      <c r="AZS43" s="336"/>
      <c r="AZT43" s="336"/>
      <c r="AZU43" s="336"/>
      <c r="AZV43" s="336"/>
      <c r="AZW43" s="336"/>
      <c r="AZX43" s="336"/>
      <c r="AZY43" s="336"/>
      <c r="AZZ43" s="336"/>
      <c r="BAA43" s="336"/>
      <c r="BAB43" s="336"/>
      <c r="BAC43" s="336"/>
      <c r="BAD43" s="336"/>
      <c r="BAE43" s="336"/>
      <c r="BAF43" s="336"/>
      <c r="BAG43" s="336"/>
      <c r="BAH43" s="336"/>
      <c r="BAI43" s="336"/>
      <c r="BAJ43" s="336"/>
      <c r="BAK43" s="336"/>
      <c r="BAL43" s="336"/>
      <c r="BAM43" s="336"/>
      <c r="BAN43" s="336"/>
      <c r="BAO43" s="336"/>
      <c r="BAP43" s="336"/>
      <c r="BAQ43" s="336"/>
      <c r="BAR43" s="336"/>
      <c r="BAS43" s="336"/>
      <c r="BAT43" s="336"/>
      <c r="BAU43" s="336"/>
      <c r="BAV43" s="336"/>
      <c r="BAW43" s="336"/>
      <c r="BAX43" s="336"/>
      <c r="BAY43" s="336"/>
      <c r="BAZ43" s="336"/>
      <c r="BBA43" s="336"/>
      <c r="BBB43" s="336"/>
      <c r="BBC43" s="336"/>
      <c r="BBD43" s="336"/>
      <c r="BBE43" s="336"/>
      <c r="BBF43" s="336"/>
      <c r="BBG43" s="336"/>
      <c r="BBH43" s="336"/>
      <c r="BBI43" s="336"/>
      <c r="BBJ43" s="336"/>
      <c r="BBK43" s="336"/>
      <c r="BBL43" s="336"/>
      <c r="BBM43" s="336"/>
      <c r="BBN43" s="336"/>
      <c r="BBO43" s="336"/>
      <c r="BBP43" s="336"/>
      <c r="BBQ43" s="336"/>
      <c r="BBR43" s="336"/>
      <c r="BBS43" s="336"/>
      <c r="BBT43" s="336"/>
      <c r="BBU43" s="336"/>
      <c r="BBV43" s="336"/>
      <c r="BBW43" s="336"/>
      <c r="BBX43" s="336"/>
      <c r="BBY43" s="336"/>
      <c r="BBZ43" s="336"/>
      <c r="BCA43" s="336"/>
      <c r="BCB43" s="336"/>
      <c r="BCC43" s="336"/>
      <c r="BCD43" s="336"/>
      <c r="BCE43" s="336"/>
      <c r="BCF43" s="336"/>
      <c r="BCG43" s="336"/>
      <c r="BCH43" s="336"/>
      <c r="BCI43" s="336"/>
      <c r="BCJ43" s="336"/>
      <c r="BCK43" s="336"/>
      <c r="BCL43" s="336"/>
      <c r="BCM43" s="336"/>
      <c r="BCN43" s="336"/>
      <c r="BCO43" s="336"/>
      <c r="BCP43" s="336"/>
      <c r="BCQ43" s="336"/>
      <c r="BCR43" s="336"/>
      <c r="BCS43" s="336"/>
      <c r="BCT43" s="336"/>
      <c r="BCU43" s="336"/>
      <c r="BCV43" s="336"/>
      <c r="BCW43" s="336"/>
      <c r="BCX43" s="336"/>
      <c r="BCY43" s="336"/>
      <c r="BCZ43" s="336"/>
      <c r="BDA43" s="336"/>
      <c r="BDB43" s="336"/>
      <c r="BDC43" s="336"/>
      <c r="BDD43" s="336"/>
      <c r="BDE43" s="336"/>
      <c r="BDF43" s="336"/>
      <c r="BDG43" s="336"/>
      <c r="BDH43" s="336"/>
      <c r="BDI43" s="336"/>
      <c r="BDJ43" s="336"/>
      <c r="BDK43" s="336"/>
      <c r="BDL43" s="336"/>
      <c r="BDM43" s="336"/>
      <c r="BDN43" s="336"/>
      <c r="BDO43" s="336"/>
      <c r="BDP43" s="336"/>
      <c r="BDQ43" s="336"/>
      <c r="BDR43" s="336"/>
      <c r="BDS43" s="336"/>
      <c r="BDT43" s="336"/>
      <c r="BDU43" s="336"/>
      <c r="BDV43" s="336"/>
      <c r="BDW43" s="336"/>
      <c r="BDX43" s="336"/>
      <c r="BDY43" s="336"/>
      <c r="BDZ43" s="336"/>
      <c r="BEA43" s="336"/>
      <c r="BEB43" s="336"/>
      <c r="BEC43" s="336"/>
      <c r="BED43" s="336"/>
      <c r="BEE43" s="336"/>
      <c r="BEF43" s="336"/>
      <c r="BEG43" s="336"/>
      <c r="BEH43" s="336"/>
      <c r="BEI43" s="336"/>
      <c r="BEJ43" s="336"/>
      <c r="BEK43" s="336"/>
      <c r="BEL43" s="336"/>
      <c r="BEM43" s="336"/>
      <c r="BEN43" s="336"/>
      <c r="BEO43" s="336"/>
      <c r="BEP43" s="336"/>
      <c r="BEQ43" s="336"/>
      <c r="BER43" s="336"/>
      <c r="BES43" s="336"/>
      <c r="BET43" s="336"/>
      <c r="BEU43" s="336"/>
      <c r="BEV43" s="336"/>
      <c r="BEW43" s="336"/>
      <c r="BEX43" s="336"/>
      <c r="BEY43" s="336"/>
      <c r="BEZ43" s="336"/>
      <c r="BFA43" s="336"/>
      <c r="BFB43" s="336"/>
      <c r="BFC43" s="336"/>
      <c r="BFD43" s="336"/>
      <c r="BFE43" s="336"/>
      <c r="BFF43" s="336"/>
      <c r="BFG43" s="336"/>
      <c r="BFH43" s="336"/>
      <c r="BFI43" s="336"/>
      <c r="BFJ43" s="336"/>
      <c r="BFK43" s="336"/>
      <c r="BFL43" s="336"/>
      <c r="BFM43" s="336"/>
      <c r="BFN43" s="336"/>
      <c r="BFO43" s="336"/>
      <c r="BFP43" s="336"/>
      <c r="BFQ43" s="336"/>
      <c r="BFR43" s="336"/>
      <c r="BFS43" s="336"/>
      <c r="BFT43" s="336"/>
      <c r="BFU43" s="336"/>
      <c r="BFV43" s="336"/>
      <c r="BFW43" s="336"/>
      <c r="BFX43" s="336"/>
      <c r="BFY43" s="336"/>
      <c r="BFZ43" s="336"/>
      <c r="BGA43" s="336"/>
      <c r="BGB43" s="336"/>
      <c r="BGC43" s="336"/>
      <c r="BGD43" s="336"/>
      <c r="BGE43" s="336"/>
      <c r="BGF43" s="336"/>
      <c r="BGG43" s="336"/>
      <c r="BGH43" s="336"/>
      <c r="BGI43" s="336"/>
      <c r="BGJ43" s="336"/>
      <c r="BGK43" s="336"/>
      <c r="BGL43" s="336"/>
      <c r="BGM43" s="336"/>
      <c r="BGN43" s="336"/>
      <c r="BGO43" s="336"/>
      <c r="BGP43" s="336"/>
      <c r="BGQ43" s="336"/>
      <c r="BGR43" s="336"/>
      <c r="BGS43" s="336"/>
      <c r="BGT43" s="336"/>
      <c r="BGU43" s="336"/>
      <c r="BGV43" s="336"/>
      <c r="BGW43" s="336"/>
      <c r="BGX43" s="336"/>
      <c r="BGY43" s="336"/>
      <c r="BGZ43" s="336"/>
      <c r="BHA43" s="336"/>
      <c r="BHB43" s="336"/>
      <c r="BHC43" s="336"/>
      <c r="BHD43" s="1"/>
    </row>
    <row r="44" spans="1:1564 16384:16384" ht="13.5" customHeight="1">
      <c r="A44" s="307"/>
      <c r="B44" s="386"/>
      <c r="C44" s="332"/>
      <c r="D44" s="332"/>
      <c r="E44" s="332"/>
      <c r="F44" s="332"/>
      <c r="G44" s="332"/>
      <c r="H44" s="332"/>
      <c r="I44" s="332"/>
      <c r="J44" s="332"/>
      <c r="K44" s="332"/>
      <c r="L44" s="332"/>
      <c r="M44" s="332"/>
      <c r="N44" s="332"/>
      <c r="O44" s="332"/>
      <c r="P44" s="332"/>
      <c r="Q44" s="333"/>
      <c r="R44" s="333"/>
      <c r="S44" s="333"/>
      <c r="T44" s="333"/>
      <c r="U44" s="333"/>
      <c r="V44" s="333"/>
      <c r="W44" s="333"/>
      <c r="X44" s="333"/>
      <c r="Y44" s="333"/>
      <c r="Z44" s="333"/>
      <c r="AA44" s="333"/>
      <c r="AB44" s="333"/>
      <c r="AC44" s="333"/>
      <c r="AD44" s="333"/>
      <c r="AE44" s="333"/>
      <c r="AF44" s="333"/>
      <c r="AG44" s="333"/>
      <c r="AH44" s="333"/>
      <c r="AI44" s="333"/>
      <c r="AJ44" s="333"/>
      <c r="AK44" s="333"/>
      <c r="AL44" s="333"/>
      <c r="AM44" s="333"/>
      <c r="AN44" s="333"/>
      <c r="AO44" s="333"/>
      <c r="AP44" s="333"/>
      <c r="AQ44" s="333"/>
      <c r="AR44" s="333"/>
      <c r="AS44" s="333"/>
      <c r="AT44" s="333"/>
      <c r="AU44" s="333"/>
      <c r="AV44" s="333"/>
      <c r="AW44" s="333"/>
      <c r="AX44" s="333"/>
      <c r="AY44" s="333"/>
      <c r="AZ44" s="333"/>
      <c r="BA44" s="333"/>
      <c r="BB44" s="333"/>
      <c r="BC44" s="333"/>
      <c r="BD44" s="510"/>
      <c r="BE44" s="333"/>
      <c r="BF44" s="333"/>
      <c r="BG44" s="333"/>
      <c r="BH44" s="333"/>
      <c r="BI44" s="333"/>
      <c r="BJ44" s="333"/>
      <c r="BK44" s="333"/>
      <c r="BL44" s="333"/>
      <c r="BM44" s="333"/>
      <c r="BN44" s="333"/>
      <c r="BO44" s="333"/>
      <c r="BP44" s="333"/>
      <c r="BQ44" s="333"/>
      <c r="BR44" s="333"/>
      <c r="BS44" s="333"/>
      <c r="BT44" s="333"/>
      <c r="BU44" s="333"/>
      <c r="BV44" s="333"/>
      <c r="BW44" s="333"/>
      <c r="BX44" s="333"/>
      <c r="BY44" s="333"/>
      <c r="BZ44" s="333"/>
      <c r="CA44" s="333"/>
      <c r="CB44" s="333"/>
      <c r="CC44" s="333"/>
      <c r="CD44" s="333"/>
      <c r="CE44" s="333"/>
      <c r="CF44" s="333"/>
      <c r="CG44" s="333"/>
      <c r="CH44" s="333"/>
      <c r="CI44" s="333"/>
      <c r="CJ44" s="333"/>
      <c r="CK44" s="333"/>
      <c r="CL44" s="333"/>
      <c r="CM44" s="333"/>
      <c r="CN44" s="333"/>
      <c r="CO44" s="333"/>
      <c r="CP44" s="333"/>
      <c r="CQ44" s="333"/>
      <c r="CR44" s="333"/>
      <c r="CS44" s="333"/>
      <c r="CT44" s="333"/>
      <c r="CU44" s="333"/>
      <c r="CV44" s="333"/>
      <c r="CW44" s="333"/>
      <c r="CX44" s="333"/>
      <c r="CY44" s="333"/>
      <c r="CZ44" s="333"/>
      <c r="DA44" s="333"/>
      <c r="DB44" s="333"/>
      <c r="DC44" s="333"/>
      <c r="DD44" s="333"/>
      <c r="DE44" s="333"/>
      <c r="DF44" s="333"/>
      <c r="DG44" s="333"/>
      <c r="DH44" s="333"/>
      <c r="DI44" s="333"/>
      <c r="DJ44" s="333"/>
      <c r="DK44" s="333"/>
      <c r="DL44" s="333"/>
      <c r="DM44" s="333"/>
      <c r="DN44" s="333"/>
      <c r="DO44" s="333"/>
      <c r="DP44" s="333"/>
      <c r="DQ44" s="333"/>
      <c r="DR44" s="333"/>
      <c r="DS44" s="333"/>
      <c r="DT44" s="333"/>
      <c r="DU44" s="333"/>
      <c r="DV44" s="333"/>
      <c r="DW44" s="333"/>
      <c r="DX44" s="333"/>
      <c r="DY44" s="333"/>
      <c r="DZ44" s="333"/>
      <c r="EA44" s="333"/>
      <c r="EB44" s="333"/>
      <c r="EC44" s="333"/>
      <c r="ED44" s="333"/>
      <c r="EE44" s="333"/>
      <c r="EF44" s="333"/>
      <c r="EG44" s="333"/>
      <c r="EH44" s="333"/>
      <c r="EI44" s="333"/>
      <c r="EJ44" s="333"/>
      <c r="EK44" s="333"/>
      <c r="EL44" s="333"/>
      <c r="EM44" s="333"/>
      <c r="EN44" s="333"/>
      <c r="EO44" s="333"/>
      <c r="EP44" s="333"/>
      <c r="EQ44" s="333"/>
      <c r="ER44" s="333"/>
      <c r="ES44" s="333"/>
      <c r="ET44" s="333"/>
      <c r="EU44" s="333"/>
      <c r="EV44" s="333"/>
      <c r="EW44" s="333"/>
      <c r="EX44" s="333"/>
      <c r="EY44" s="333"/>
      <c r="EZ44" s="333"/>
      <c r="FA44" s="333"/>
      <c r="FB44" s="333"/>
      <c r="FC44" s="333"/>
      <c r="FD44" s="333"/>
      <c r="FE44" s="333"/>
      <c r="FF44" s="333"/>
      <c r="FG44" s="333"/>
      <c r="FH44" s="333"/>
      <c r="FI44" s="333"/>
      <c r="FJ44" s="333"/>
      <c r="FK44" s="333"/>
      <c r="FL44" s="333"/>
      <c r="FM44" s="333"/>
      <c r="FN44" s="333"/>
      <c r="FO44" s="333"/>
      <c r="FP44" s="333"/>
      <c r="FQ44" s="333"/>
      <c r="FR44" s="333"/>
      <c r="FS44" s="333"/>
      <c r="FT44" s="333"/>
      <c r="FU44" s="333"/>
      <c r="FV44" s="333"/>
      <c r="FW44" s="333"/>
      <c r="FX44" s="333"/>
      <c r="FY44" s="333"/>
      <c r="FZ44" s="333"/>
      <c r="GA44" s="333"/>
      <c r="GB44" s="333"/>
      <c r="GC44" s="333"/>
      <c r="GD44" s="333"/>
      <c r="GE44" s="333"/>
      <c r="GF44" s="333"/>
      <c r="GG44" s="333"/>
      <c r="GH44" s="333"/>
      <c r="GI44" s="333"/>
      <c r="GJ44" s="333"/>
      <c r="GK44" s="333"/>
      <c r="GL44" s="333"/>
      <c r="GM44" s="333"/>
      <c r="GN44" s="333"/>
      <c r="GO44" s="333"/>
      <c r="GP44" s="333"/>
      <c r="GQ44" s="623"/>
      <c r="GR44" s="623"/>
      <c r="GS44" s="623"/>
      <c r="GT44" s="623"/>
      <c r="GU44" s="623"/>
      <c r="GV44" s="623"/>
      <c r="GW44" s="623"/>
      <c r="GX44" s="623"/>
      <c r="GY44" s="623"/>
      <c r="GZ44" s="623"/>
      <c r="HA44" s="623"/>
      <c r="HB44" s="623"/>
      <c r="HC44" s="623"/>
      <c r="HD44" s="623"/>
      <c r="HE44" s="623"/>
      <c r="HF44" s="623"/>
      <c r="HG44" s="623"/>
      <c r="HH44" s="623"/>
      <c r="HI44" s="623"/>
      <c r="HJ44" s="623"/>
      <c r="HK44" s="623"/>
      <c r="HL44" s="623"/>
      <c r="HM44" s="623"/>
      <c r="HN44" s="623"/>
      <c r="HO44" s="623"/>
      <c r="HP44" s="623"/>
      <c r="HQ44" s="623"/>
      <c r="HR44" s="623"/>
      <c r="HS44" s="623"/>
      <c r="HT44" s="623"/>
      <c r="HU44" s="623"/>
      <c r="HV44" s="623"/>
      <c r="HW44" s="623"/>
      <c r="HX44" s="623"/>
      <c r="HY44" s="623"/>
      <c r="HZ44" s="623"/>
      <c r="IA44" s="623"/>
      <c r="IB44" s="623"/>
      <c r="IC44" s="623"/>
      <c r="ID44" s="623"/>
      <c r="IE44" s="623"/>
      <c r="IF44" s="623"/>
      <c r="IG44" s="623"/>
      <c r="IH44" s="623"/>
      <c r="II44" s="623"/>
      <c r="IJ44" s="623"/>
      <c r="IK44" s="623"/>
      <c r="IL44" s="623"/>
      <c r="IM44" s="623"/>
      <c r="IN44" s="623"/>
      <c r="IO44" s="623"/>
      <c r="IP44" s="623"/>
      <c r="IQ44" s="623"/>
      <c r="IR44" s="623"/>
      <c r="IS44" s="623"/>
      <c r="IT44" s="623"/>
      <c r="IU44" s="623"/>
      <c r="IV44" s="623"/>
      <c r="IW44" s="623"/>
      <c r="IX44" s="623"/>
      <c r="IY44" s="623"/>
      <c r="IZ44" s="623"/>
      <c r="JA44" s="623"/>
      <c r="JB44" s="623"/>
      <c r="JC44" s="623"/>
      <c r="JD44" s="623"/>
      <c r="JE44" s="410"/>
      <c r="JF44" s="410"/>
      <c r="JG44" s="410"/>
      <c r="JH44" s="410"/>
      <c r="JI44" s="410"/>
      <c r="JJ44" s="410"/>
      <c r="JK44" s="410"/>
      <c r="JL44" s="410"/>
      <c r="JM44" s="410"/>
      <c r="JN44" s="410"/>
      <c r="JO44" s="410"/>
      <c r="JP44" s="410"/>
      <c r="JQ44" s="410"/>
      <c r="JR44" s="410"/>
      <c r="JS44" s="410"/>
      <c r="JT44" s="410"/>
      <c r="JU44" s="410"/>
      <c r="JV44" s="410"/>
      <c r="JW44" s="410"/>
      <c r="JX44" s="410"/>
      <c r="JY44" s="410"/>
      <c r="JZ44" s="410"/>
      <c r="KA44" s="410"/>
      <c r="KB44" s="410"/>
      <c r="KC44" s="410"/>
      <c r="KD44" s="410"/>
      <c r="KE44" s="333"/>
      <c r="KF44" s="333"/>
      <c r="KG44" s="333"/>
      <c r="KH44" s="333"/>
      <c r="KI44" s="333"/>
      <c r="KJ44" s="333"/>
      <c r="KK44" s="333"/>
      <c r="KL44" s="333"/>
      <c r="KM44" s="333"/>
      <c r="KN44" s="333"/>
      <c r="KO44" s="333"/>
      <c r="KP44" s="333"/>
      <c r="KQ44" s="621"/>
      <c r="KR44" s="621"/>
      <c r="KS44" s="621"/>
      <c r="KT44" s="621"/>
      <c r="KU44" s="621"/>
      <c r="KV44" s="621"/>
      <c r="KW44" s="621"/>
      <c r="KX44" s="621"/>
      <c r="KY44" s="621"/>
      <c r="KZ44" s="621"/>
      <c r="LA44" s="621"/>
      <c r="LB44" s="621"/>
      <c r="LC44" s="621"/>
      <c r="LD44" s="621"/>
      <c r="LE44" s="621"/>
      <c r="LF44" s="621"/>
      <c r="LG44" s="621"/>
      <c r="LH44" s="621"/>
      <c r="LI44" s="621"/>
      <c r="LJ44" s="621"/>
      <c r="LK44" s="621"/>
      <c r="LL44" s="621"/>
      <c r="LM44" s="621"/>
      <c r="LN44" s="621"/>
      <c r="LO44" s="621"/>
      <c r="LP44" s="621"/>
      <c r="LQ44" s="621"/>
      <c r="LR44" s="333"/>
      <c r="LS44" s="333"/>
      <c r="LT44" s="333"/>
      <c r="LU44" s="333"/>
      <c r="LV44" s="333"/>
      <c r="LW44" s="333"/>
      <c r="LX44" s="333"/>
      <c r="LY44" s="333"/>
      <c r="LZ44" s="333"/>
      <c r="MA44" s="333"/>
      <c r="MB44" s="333"/>
      <c r="MC44" s="333"/>
      <c r="MD44" s="333"/>
      <c r="ME44" s="333"/>
      <c r="MF44" s="333"/>
      <c r="MG44" s="333"/>
      <c r="MH44" s="333"/>
      <c r="MI44" s="333"/>
      <c r="MJ44" s="333"/>
      <c r="MK44" s="333"/>
      <c r="ML44" s="333"/>
      <c r="MM44" s="333"/>
      <c r="MN44" s="333"/>
      <c r="MO44" s="333"/>
      <c r="MP44" s="333"/>
      <c r="MQ44" s="333"/>
      <c r="MR44" s="333"/>
      <c r="MS44" s="333"/>
      <c r="MT44" s="333"/>
      <c r="MU44" s="333"/>
      <c r="MV44" s="333"/>
      <c r="MW44" s="333"/>
      <c r="MX44" s="333"/>
      <c r="MY44" s="333"/>
      <c r="MZ44" s="333"/>
      <c r="NA44" s="333"/>
      <c r="NB44" s="333"/>
      <c r="NC44" s="333"/>
      <c r="ND44" s="333"/>
      <c r="NE44" s="333"/>
      <c r="NF44" s="333"/>
      <c r="NG44" s="333"/>
      <c r="NH44" s="333"/>
      <c r="NI44" s="333"/>
      <c r="NJ44" s="333"/>
      <c r="NK44" s="333"/>
      <c r="NL44" s="333"/>
      <c r="NM44" s="333"/>
      <c r="NN44" s="333"/>
      <c r="NO44" s="333"/>
      <c r="NP44" s="333"/>
      <c r="NQ44" s="333"/>
      <c r="NR44" s="333"/>
      <c r="NS44" s="333"/>
      <c r="NT44" s="333"/>
      <c r="NU44" s="333"/>
      <c r="NV44" s="333"/>
      <c r="NW44" s="333"/>
      <c r="NX44" s="333"/>
      <c r="NY44" s="333"/>
      <c r="NZ44" s="333"/>
      <c r="OA44" s="333"/>
      <c r="OB44" s="333"/>
      <c r="OC44" s="333"/>
      <c r="OD44" s="333"/>
      <c r="OE44" s="333"/>
      <c r="OF44" s="333"/>
      <c r="OG44" s="333"/>
      <c r="OH44" s="333"/>
      <c r="OI44" s="333"/>
      <c r="OJ44" s="333"/>
      <c r="OK44" s="333"/>
      <c r="OL44" s="333"/>
      <c r="OM44" s="333"/>
      <c r="ON44" s="333"/>
      <c r="OO44" s="333"/>
      <c r="OP44" s="333"/>
      <c r="OQ44" s="333"/>
      <c r="OR44" s="333"/>
      <c r="OS44" s="333"/>
      <c r="OT44" s="333"/>
      <c r="OU44" s="333"/>
      <c r="OV44" s="333"/>
      <c r="OW44" s="333"/>
      <c r="OX44" s="333"/>
      <c r="OY44" s="333"/>
      <c r="OZ44" s="333"/>
      <c r="PA44" s="333"/>
      <c r="PB44" s="333"/>
      <c r="PC44" s="333"/>
      <c r="PD44" s="333"/>
      <c r="PE44" s="333"/>
      <c r="PF44" s="333"/>
      <c r="PG44" s="333"/>
      <c r="PH44" s="333"/>
      <c r="PI44" s="333"/>
      <c r="PJ44" s="333"/>
      <c r="PK44" s="333"/>
      <c r="PL44" s="333"/>
      <c r="PM44" s="333"/>
      <c r="PN44" s="333"/>
      <c r="PO44" s="333"/>
      <c r="PP44" s="333"/>
      <c r="PQ44" s="333"/>
      <c r="PR44" s="333"/>
      <c r="PS44" s="333"/>
      <c r="PT44" s="333"/>
      <c r="PU44" s="333"/>
      <c r="PV44" s="333"/>
      <c r="PW44" s="333"/>
      <c r="PX44" s="333"/>
      <c r="PY44" s="333"/>
      <c r="PZ44" s="333"/>
      <c r="QA44" s="333"/>
      <c r="QB44" s="333"/>
      <c r="QC44" s="333"/>
      <c r="QD44" s="333"/>
      <c r="QE44" s="333"/>
      <c r="QF44" s="333"/>
      <c r="QG44" s="333"/>
      <c r="QH44" s="333"/>
      <c r="QI44" s="333"/>
      <c r="QJ44" s="333"/>
      <c r="QK44" s="333"/>
      <c r="QL44" s="333"/>
      <c r="QM44" s="333"/>
      <c r="QN44" s="333"/>
      <c r="QO44" s="333"/>
      <c r="QP44" s="333"/>
      <c r="QQ44" s="333"/>
      <c r="QR44" s="333"/>
      <c r="QS44" s="333"/>
      <c r="QT44" s="333"/>
      <c r="QU44" s="333"/>
      <c r="QV44" s="333"/>
      <c r="QW44" s="333"/>
      <c r="QX44" s="333"/>
      <c r="QY44" s="333"/>
      <c r="QZ44" s="333"/>
      <c r="RA44" s="333"/>
      <c r="RB44" s="333"/>
      <c r="RC44" s="333"/>
      <c r="RD44" s="333"/>
      <c r="RE44" s="333"/>
      <c r="RF44" s="333"/>
      <c r="RG44" s="333"/>
      <c r="RH44" s="333"/>
      <c r="RI44" s="333"/>
      <c r="RJ44" s="333"/>
      <c r="RK44" s="333"/>
      <c r="RL44" s="333"/>
      <c r="RM44" s="333"/>
      <c r="RN44" s="333"/>
      <c r="RO44" s="333"/>
      <c r="RP44" s="333"/>
      <c r="RQ44" s="333"/>
      <c r="RR44" s="333"/>
      <c r="RS44" s="333"/>
      <c r="RT44" s="333"/>
      <c r="RU44" s="333"/>
      <c r="RV44" s="333"/>
      <c r="RW44" s="333"/>
      <c r="RX44" s="333"/>
      <c r="RY44" s="333"/>
      <c r="RZ44" s="333"/>
      <c r="SA44" s="333"/>
      <c r="SB44" s="333"/>
      <c r="SC44" s="333"/>
      <c r="SD44" s="333"/>
      <c r="SE44" s="333"/>
      <c r="SF44" s="333"/>
      <c r="SG44" s="333"/>
      <c r="SH44" s="333"/>
      <c r="SI44" s="333"/>
      <c r="SJ44" s="333"/>
      <c r="SK44" s="333"/>
      <c r="SL44" s="333"/>
      <c r="SM44" s="333"/>
      <c r="SN44" s="333"/>
      <c r="SO44" s="333"/>
      <c r="SP44" s="333"/>
      <c r="SQ44" s="333"/>
      <c r="SR44" s="333"/>
      <c r="SS44" s="333"/>
      <c r="ST44" s="333"/>
      <c r="SU44" s="333"/>
      <c r="SV44" s="333"/>
      <c r="SW44" s="333"/>
      <c r="SX44" s="333"/>
      <c r="SY44" s="333"/>
      <c r="SZ44" s="333"/>
      <c r="TA44" s="333"/>
      <c r="TB44" s="333"/>
      <c r="TC44" s="333"/>
      <c r="TD44" s="333"/>
      <c r="TE44" s="333"/>
      <c r="TF44" s="333"/>
      <c r="TG44" s="333"/>
      <c r="TH44" s="333"/>
      <c r="TI44" s="333"/>
      <c r="TJ44" s="333"/>
      <c r="TK44" s="333"/>
      <c r="TL44" s="333"/>
      <c r="TM44" s="333"/>
      <c r="TN44" s="333"/>
      <c r="TO44" s="333"/>
      <c r="TP44" s="333"/>
      <c r="TQ44" s="333"/>
      <c r="TR44" s="333"/>
      <c r="TS44" s="333"/>
      <c r="TT44" s="333"/>
      <c r="TU44" s="333"/>
      <c r="TV44" s="333"/>
      <c r="TW44" s="333"/>
      <c r="TX44" s="333"/>
      <c r="TY44" s="333"/>
      <c r="TZ44" s="333"/>
      <c r="UA44" s="333"/>
      <c r="UB44" s="333"/>
      <c r="UC44" s="333"/>
      <c r="UD44" s="333"/>
      <c r="UE44" s="333"/>
      <c r="UF44" s="333"/>
      <c r="UG44" s="333"/>
      <c r="UH44" s="333"/>
      <c r="UI44" s="333"/>
      <c r="UJ44" s="333"/>
      <c r="UK44" s="333"/>
      <c r="UL44" s="333"/>
      <c r="UM44" s="333"/>
      <c r="UN44" s="333"/>
      <c r="UO44" s="333"/>
      <c r="UP44" s="333"/>
      <c r="UQ44" s="333"/>
      <c r="UR44" s="333"/>
      <c r="US44" s="333"/>
      <c r="UT44" s="333"/>
      <c r="UU44" s="333"/>
      <c r="UV44" s="333"/>
      <c r="UW44" s="333"/>
      <c r="UX44" s="333"/>
      <c r="UY44" s="333"/>
      <c r="UZ44" s="333"/>
      <c r="VA44" s="333"/>
      <c r="VB44" s="333"/>
      <c r="VC44" s="333"/>
      <c r="VD44" s="333"/>
      <c r="VE44" s="333"/>
      <c r="VF44" s="333"/>
      <c r="VG44" s="333"/>
      <c r="VH44" s="333"/>
      <c r="VI44" s="333"/>
      <c r="VJ44" s="333"/>
      <c r="VK44" s="333"/>
      <c r="VL44" s="333"/>
      <c r="VM44" s="333"/>
      <c r="VN44" s="333"/>
      <c r="VO44" s="333"/>
      <c r="VP44" s="333"/>
      <c r="VQ44" s="333"/>
      <c r="VR44" s="333"/>
      <c r="VS44" s="333"/>
      <c r="VT44" s="333"/>
      <c r="VU44" s="333"/>
      <c r="VV44" s="333"/>
      <c r="VW44" s="333"/>
      <c r="VX44" s="333"/>
      <c r="VY44" s="333"/>
      <c r="VZ44" s="333"/>
      <c r="WA44" s="333"/>
      <c r="WB44" s="333"/>
      <c r="WC44" s="333"/>
      <c r="WD44" s="333"/>
      <c r="WE44" s="333"/>
      <c r="WF44" s="333"/>
      <c r="WG44" s="333"/>
      <c r="WH44" s="333"/>
      <c r="WI44" s="333"/>
      <c r="WJ44" s="333"/>
      <c r="WK44" s="333"/>
      <c r="WL44" s="333"/>
      <c r="WM44" s="333"/>
      <c r="WN44" s="333"/>
      <c r="WO44" s="333"/>
      <c r="WP44" s="333"/>
      <c r="WQ44" s="333"/>
      <c r="WR44" s="333"/>
      <c r="WS44" s="333"/>
      <c r="WT44" s="333"/>
      <c r="WU44" s="333"/>
      <c r="WV44" s="333"/>
      <c r="WW44" s="333"/>
      <c r="WX44" s="333"/>
      <c r="WY44" s="333"/>
      <c r="WZ44" s="333"/>
      <c r="XA44" s="333"/>
      <c r="XB44" s="333"/>
      <c r="XC44" s="333"/>
      <c r="XD44" s="333"/>
      <c r="XE44" s="333"/>
      <c r="XF44" s="333"/>
      <c r="XG44" s="333"/>
      <c r="XH44" s="333"/>
      <c r="XI44" s="333"/>
      <c r="XJ44" s="333"/>
      <c r="XK44" s="333"/>
      <c r="XL44" s="333"/>
      <c r="XM44" s="333"/>
      <c r="XN44" s="333"/>
      <c r="XO44" s="333"/>
      <c r="XP44" s="333"/>
      <c r="XQ44" s="333"/>
      <c r="XR44" s="333"/>
      <c r="XS44" s="333"/>
      <c r="XT44" s="333"/>
      <c r="XU44" s="333"/>
      <c r="XV44" s="333"/>
      <c r="XW44" s="333"/>
      <c r="XX44" s="333"/>
      <c r="XY44" s="333"/>
      <c r="XZ44" s="333"/>
      <c r="YA44" s="333"/>
      <c r="YB44" s="333"/>
      <c r="YC44" s="333"/>
      <c r="YD44" s="333"/>
      <c r="YE44" s="333"/>
      <c r="YF44" s="333"/>
      <c r="YG44" s="333"/>
      <c r="YH44" s="333"/>
      <c r="YI44" s="333"/>
      <c r="YJ44" s="333"/>
      <c r="YK44" s="333"/>
      <c r="YL44" s="333"/>
      <c r="YM44" s="333"/>
      <c r="YN44" s="333"/>
      <c r="YO44" s="333"/>
      <c r="YP44" s="333"/>
      <c r="YQ44" s="333"/>
      <c r="YR44" s="333"/>
      <c r="YS44" s="333"/>
      <c r="YT44" s="333"/>
      <c r="YU44" s="333"/>
      <c r="YV44" s="333"/>
      <c r="YW44" s="333"/>
      <c r="YX44" s="333"/>
      <c r="YY44" s="333"/>
      <c r="YZ44" s="333"/>
      <c r="ZA44" s="333"/>
      <c r="ZB44" s="333"/>
      <c r="ZC44" s="333"/>
      <c r="ZD44" s="333"/>
      <c r="ZE44" s="333"/>
      <c r="ZF44" s="333"/>
      <c r="ZG44" s="333"/>
      <c r="ZH44" s="333"/>
      <c r="ZI44" s="333"/>
      <c r="ZJ44" s="333"/>
      <c r="ZK44" s="333"/>
      <c r="ZL44" s="333"/>
      <c r="ZM44" s="333"/>
      <c r="ZN44" s="333"/>
      <c r="ZO44" s="333"/>
      <c r="ZP44" s="333"/>
      <c r="ZQ44" s="333"/>
      <c r="ZR44" s="333"/>
      <c r="ZS44" s="333"/>
      <c r="ZT44" s="333"/>
      <c r="ZU44" s="333"/>
      <c r="ZV44" s="333"/>
      <c r="ZW44" s="333"/>
      <c r="ZX44" s="333"/>
      <c r="ZY44" s="333"/>
      <c r="ZZ44" s="333"/>
      <c r="AAA44" s="333"/>
      <c r="AAB44" s="333"/>
      <c r="AAC44" s="333"/>
      <c r="AAD44" s="333"/>
      <c r="AAE44" s="333"/>
      <c r="AAF44" s="333"/>
      <c r="AAG44" s="333"/>
      <c r="AAH44" s="333"/>
      <c r="AAI44" s="333"/>
      <c r="AAJ44" s="333"/>
      <c r="AAK44" s="333"/>
      <c r="AAL44" s="333"/>
      <c r="AAM44" s="333"/>
      <c r="AAN44" s="333"/>
      <c r="AAO44" s="333"/>
      <c r="AAP44" s="333"/>
      <c r="AAQ44" s="333"/>
      <c r="AAR44" s="333"/>
      <c r="AAS44" s="333"/>
      <c r="AAT44" s="333"/>
      <c r="AAU44" s="333"/>
      <c r="AAV44" s="333"/>
      <c r="AAW44" s="333"/>
      <c r="AAX44" s="333"/>
      <c r="AAY44" s="333"/>
      <c r="AAZ44" s="333"/>
      <c r="ABA44" s="333"/>
      <c r="ABB44" s="333"/>
      <c r="ABC44" s="333"/>
      <c r="ABD44" s="333"/>
      <c r="ABE44" s="333"/>
      <c r="ABF44" s="333"/>
      <c r="ABG44" s="333"/>
      <c r="ABH44" s="333"/>
      <c r="ABI44" s="333"/>
      <c r="ABJ44" s="333"/>
      <c r="ABK44" s="333"/>
      <c r="ABL44" s="333"/>
      <c r="ABM44" s="333"/>
      <c r="ABN44" s="333"/>
      <c r="ABO44" s="333"/>
      <c r="ABP44" s="333"/>
      <c r="ABQ44" s="333"/>
      <c r="ABR44" s="333"/>
      <c r="ABS44" s="333"/>
      <c r="ABT44" s="333"/>
      <c r="ABU44" s="333"/>
      <c r="ABV44" s="333"/>
      <c r="ABW44" s="333"/>
      <c r="ABX44" s="333"/>
      <c r="ABY44" s="333"/>
      <c r="ABZ44" s="333"/>
      <c r="ACA44" s="333"/>
      <c r="ACB44" s="333"/>
      <c r="ACC44" s="333"/>
      <c r="ACD44" s="622"/>
      <c r="ACE44" s="622"/>
      <c r="ACF44" s="622"/>
      <c r="ACG44" s="622"/>
      <c r="ACH44" s="622"/>
      <c r="ACI44" s="622"/>
      <c r="ACJ44" s="622"/>
      <c r="ACK44" s="622"/>
      <c r="ACL44" s="622"/>
      <c r="ACM44" s="622"/>
      <c r="ACN44" s="622"/>
      <c r="ACO44" s="622"/>
      <c r="ACP44" s="622"/>
      <c r="ACQ44" s="622"/>
      <c r="ACR44" s="622"/>
      <c r="ACS44" s="622"/>
      <c r="ACT44" s="622"/>
      <c r="ACU44" s="622"/>
      <c r="ACV44" s="622"/>
      <c r="ACW44" s="622"/>
      <c r="ACX44" s="622"/>
      <c r="ACY44" s="622"/>
      <c r="ACZ44" s="622"/>
      <c r="ADA44" s="622"/>
      <c r="ADB44" s="622"/>
      <c r="ADC44" s="622"/>
      <c r="ADD44" s="622"/>
      <c r="ADE44" s="622"/>
      <c r="ADF44" s="622"/>
      <c r="ADG44" s="622"/>
      <c r="ADH44" s="622"/>
      <c r="ADI44" s="622"/>
      <c r="ADJ44" s="622"/>
      <c r="ADK44" s="622"/>
      <c r="ADL44" s="622"/>
      <c r="ADM44" s="622"/>
      <c r="ADN44" s="622"/>
      <c r="ADO44" s="622"/>
      <c r="ADP44" s="622"/>
      <c r="ADQ44" s="622"/>
      <c r="ADR44" s="622"/>
      <c r="ADS44" s="622"/>
      <c r="ADT44" s="622"/>
      <c r="ADU44" s="622"/>
      <c r="ADV44" s="622"/>
      <c r="ADW44" s="622"/>
      <c r="ADX44" s="622"/>
      <c r="ADY44" s="622"/>
      <c r="ADZ44" s="622"/>
      <c r="AEA44" s="622"/>
      <c r="AEB44" s="622"/>
      <c r="AEC44" s="622"/>
      <c r="AED44" s="622"/>
      <c r="AEE44" s="622"/>
      <c r="AEF44" s="622"/>
      <c r="AEG44" s="622"/>
      <c r="AEH44" s="622"/>
      <c r="AEI44" s="622"/>
      <c r="AEJ44" s="622"/>
      <c r="AEK44" s="622"/>
      <c r="AEL44" s="622"/>
      <c r="AEM44" s="622"/>
      <c r="AEN44" s="622"/>
      <c r="AEO44" s="622"/>
      <c r="AEP44" s="622"/>
      <c r="AEQ44" s="622"/>
      <c r="AER44" s="622"/>
      <c r="AES44" s="622"/>
      <c r="AET44" s="622"/>
      <c r="AEU44" s="622"/>
      <c r="AEV44" s="622"/>
      <c r="AEW44" s="622"/>
      <c r="AEX44" s="622"/>
      <c r="AEY44" s="622"/>
      <c r="AEZ44" s="622"/>
      <c r="AFA44" s="622"/>
      <c r="AFB44" s="622"/>
      <c r="AFC44" s="622"/>
      <c r="AFD44" s="622"/>
      <c r="AFE44" s="622"/>
      <c r="AFF44" s="622"/>
      <c r="AFG44" s="622"/>
      <c r="AFH44" s="622"/>
      <c r="AFI44" s="622"/>
      <c r="AFJ44" s="622"/>
      <c r="AFK44" s="622"/>
      <c r="AFL44" s="622"/>
      <c r="AFM44" s="622"/>
      <c r="AFN44" s="622"/>
      <c r="AFO44" s="622"/>
      <c r="AFP44" s="622"/>
      <c r="AFQ44" s="622"/>
      <c r="AFR44" s="622"/>
      <c r="AFS44" s="622"/>
      <c r="AFT44" s="622"/>
      <c r="AFU44" s="622"/>
      <c r="AFV44" s="622"/>
      <c r="AFW44" s="622"/>
      <c r="AFX44" s="622"/>
      <c r="AFY44" s="622"/>
      <c r="AFZ44" s="622"/>
      <c r="AGA44" s="622"/>
      <c r="AGB44" s="622"/>
      <c r="AGC44" s="622"/>
      <c r="AGD44" s="622"/>
      <c r="AGE44" s="622"/>
      <c r="AGF44" s="622"/>
      <c r="AGG44" s="622"/>
      <c r="AGH44" s="622"/>
      <c r="AGI44" s="622"/>
      <c r="AGJ44" s="622"/>
      <c r="AGK44" s="622"/>
      <c r="AGL44" s="622"/>
      <c r="AGM44" s="622"/>
      <c r="AGN44" s="622"/>
      <c r="AGO44" s="622"/>
      <c r="AGP44" s="622"/>
      <c r="AGQ44" s="622"/>
      <c r="AGR44" s="622"/>
      <c r="AGS44" s="622"/>
      <c r="AGT44" s="622"/>
      <c r="AGU44" s="622"/>
      <c r="AGV44" s="622"/>
      <c r="AGW44" s="622"/>
      <c r="AGX44" s="622"/>
      <c r="AGY44" s="622"/>
      <c r="AGZ44" s="622"/>
      <c r="AHA44" s="622"/>
      <c r="AHB44" s="622"/>
      <c r="AHC44" s="622"/>
      <c r="AHD44" s="622"/>
      <c r="AHE44" s="622"/>
      <c r="AHF44" s="622"/>
      <c r="AHG44" s="622"/>
      <c r="AHH44" s="622"/>
      <c r="AHI44" s="622"/>
      <c r="AHJ44" s="622"/>
      <c r="AHK44" s="622"/>
      <c r="AHL44" s="622"/>
      <c r="AHM44" s="622"/>
      <c r="AHN44" s="622"/>
      <c r="AHO44" s="622"/>
      <c r="AHP44" s="622"/>
      <c r="AHQ44" s="622"/>
      <c r="AHR44" s="622"/>
      <c r="AHS44" s="622"/>
      <c r="AHT44" s="622"/>
      <c r="AHU44" s="622"/>
      <c r="AHV44" s="622"/>
      <c r="AHW44" s="622"/>
      <c r="AHX44" s="622"/>
      <c r="AHY44" s="622"/>
      <c r="AHZ44" s="622"/>
      <c r="AIA44" s="622"/>
      <c r="AIB44" s="622"/>
      <c r="AIC44" s="622"/>
      <c r="AID44" s="622"/>
      <c r="AIE44" s="333"/>
      <c r="AIF44" s="333"/>
      <c r="AIG44" s="333"/>
      <c r="AIH44" s="333"/>
      <c r="AII44" s="333"/>
      <c r="AIJ44" s="333"/>
      <c r="AIK44" s="333"/>
      <c r="AIL44" s="333"/>
      <c r="AIM44" s="333"/>
      <c r="AIN44" s="333"/>
      <c r="AIO44" s="333"/>
      <c r="AIP44" s="333"/>
      <c r="AIQ44" s="333"/>
      <c r="AIR44" s="333"/>
      <c r="AIS44" s="333"/>
      <c r="AIT44" s="333"/>
      <c r="AIU44" s="333"/>
      <c r="AIV44" s="333"/>
      <c r="AIW44" s="333"/>
      <c r="AIX44" s="333"/>
      <c r="AIY44" s="333"/>
      <c r="AIZ44" s="333"/>
      <c r="AJA44" s="333"/>
      <c r="AJB44" s="333"/>
      <c r="AJC44" s="333"/>
      <c r="AJD44" s="333"/>
      <c r="AJE44" s="333"/>
      <c r="AJF44" s="333"/>
      <c r="AJG44" s="333"/>
      <c r="AJH44" s="333"/>
      <c r="AJI44" s="333"/>
      <c r="AJJ44" s="333"/>
      <c r="AJK44" s="333"/>
      <c r="AJL44" s="333"/>
      <c r="AJM44" s="333"/>
      <c r="AJN44" s="333"/>
      <c r="AJO44" s="333"/>
      <c r="AJP44" s="333"/>
      <c r="AJQ44" s="333"/>
      <c r="AJR44" s="333"/>
      <c r="AJS44" s="333"/>
      <c r="AJT44" s="333"/>
      <c r="AJU44" s="333"/>
      <c r="AJV44" s="333"/>
      <c r="AJW44" s="333"/>
      <c r="AJX44" s="333"/>
      <c r="AJY44" s="333"/>
      <c r="AJZ44" s="333"/>
      <c r="AKA44" s="333"/>
      <c r="AKB44" s="333"/>
      <c r="AKC44" s="333"/>
      <c r="AKD44" s="333"/>
      <c r="AKE44" s="333"/>
      <c r="AKF44" s="333"/>
      <c r="AKG44" s="333"/>
      <c r="AKH44" s="333"/>
      <c r="AKI44" s="333"/>
      <c r="AKJ44" s="333"/>
      <c r="AKK44" s="333"/>
      <c r="AKL44" s="333"/>
      <c r="AKM44" s="333"/>
      <c r="AKN44" s="333"/>
      <c r="AKO44" s="333"/>
      <c r="AKP44" s="333"/>
      <c r="AKQ44" s="333"/>
      <c r="AKR44" s="333"/>
      <c r="AKS44" s="333"/>
      <c r="AKT44" s="333"/>
      <c r="AKU44" s="333"/>
      <c r="AKV44" s="333"/>
      <c r="AKW44" s="333"/>
      <c r="AKX44" s="333"/>
      <c r="AKY44" s="333"/>
      <c r="AKZ44" s="333"/>
      <c r="ALA44" s="333"/>
      <c r="ALB44" s="333"/>
      <c r="ALC44" s="333"/>
      <c r="ALD44" s="333"/>
      <c r="ALE44" s="333"/>
      <c r="ALF44" s="333"/>
      <c r="ALG44" s="333"/>
      <c r="ALH44" s="333"/>
      <c r="ALI44" s="333"/>
      <c r="ALJ44" s="333"/>
      <c r="ALK44" s="333"/>
      <c r="ALL44" s="333"/>
      <c r="ALM44" s="333"/>
      <c r="ALN44" s="333"/>
      <c r="ALO44" s="333"/>
      <c r="ALP44" s="333"/>
      <c r="ALQ44" s="333"/>
      <c r="ALR44" s="333"/>
      <c r="ALS44" s="333"/>
      <c r="ALT44" s="333"/>
      <c r="ALU44" s="333"/>
      <c r="ALV44" s="333"/>
      <c r="ALW44" s="333"/>
      <c r="ALX44" s="333"/>
      <c r="ALY44" s="333"/>
      <c r="ALZ44" s="333"/>
      <c r="AMA44" s="333"/>
      <c r="AMB44" s="333"/>
      <c r="AMC44" s="333"/>
      <c r="AMD44" s="333"/>
      <c r="AME44" s="333"/>
      <c r="AMF44" s="333"/>
      <c r="AMG44" s="333"/>
      <c r="AMH44" s="333"/>
      <c r="AMI44" s="333"/>
      <c r="AMJ44" s="333"/>
      <c r="AMK44" s="333"/>
      <c r="AML44" s="333"/>
      <c r="AMM44" s="333"/>
      <c r="AMN44" s="333"/>
      <c r="AMO44" s="333"/>
      <c r="AMP44" s="333"/>
      <c r="AMQ44" s="333"/>
      <c r="AMR44" s="333"/>
      <c r="AMS44" s="333"/>
      <c r="AMT44" s="333"/>
      <c r="AMU44" s="333"/>
      <c r="AMV44" s="333"/>
      <c r="AMW44" s="333"/>
      <c r="AMX44" s="333"/>
      <c r="AMY44" s="333"/>
      <c r="AMZ44" s="333"/>
      <c r="ANA44" s="333"/>
      <c r="ANB44" s="333"/>
      <c r="ANC44" s="333"/>
      <c r="AND44" s="333"/>
      <c r="ANE44" s="333"/>
      <c r="ANF44" s="333"/>
      <c r="ANG44" s="333"/>
      <c r="ANH44" s="333"/>
      <c r="ANI44" s="333"/>
      <c r="ANJ44" s="333"/>
      <c r="ANK44" s="333"/>
      <c r="ANL44" s="333"/>
      <c r="ANM44" s="333"/>
      <c r="ANN44" s="333"/>
      <c r="ANO44" s="333"/>
      <c r="ANP44" s="333"/>
      <c r="ANQ44" s="333"/>
      <c r="ANR44" s="333"/>
      <c r="ANS44" s="333"/>
      <c r="ANT44" s="333"/>
      <c r="ANU44" s="333"/>
      <c r="ANV44" s="333"/>
      <c r="ANW44" s="333"/>
      <c r="ANX44" s="333"/>
      <c r="ANY44" s="333"/>
      <c r="ANZ44" s="333"/>
      <c r="AOA44" s="333"/>
      <c r="AOB44" s="333"/>
      <c r="AOC44" s="333"/>
      <c r="AOD44" s="333"/>
      <c r="AOE44" s="333"/>
      <c r="AOF44" s="333"/>
      <c r="AOG44" s="333"/>
      <c r="AOH44" s="333"/>
      <c r="AOI44" s="333"/>
      <c r="AOJ44" s="333"/>
      <c r="AOK44" s="333"/>
      <c r="AOL44" s="333"/>
      <c r="AOM44" s="333"/>
      <c r="AON44" s="333"/>
      <c r="AOO44" s="333"/>
      <c r="AOP44" s="333"/>
      <c r="AOQ44" s="333"/>
      <c r="AOR44" s="333"/>
      <c r="AOS44" s="333"/>
      <c r="AOT44" s="333"/>
      <c r="AOU44" s="333"/>
      <c r="AOV44" s="333"/>
      <c r="AOW44" s="333"/>
      <c r="AOX44" s="333"/>
      <c r="AOY44" s="333"/>
      <c r="AOZ44" s="333"/>
      <c r="APA44" s="333"/>
      <c r="APB44" s="333"/>
      <c r="APC44" s="333"/>
      <c r="APD44" s="333"/>
      <c r="APE44" s="333"/>
      <c r="APF44" s="333"/>
      <c r="APG44" s="333"/>
      <c r="APH44" s="333"/>
      <c r="API44" s="333"/>
      <c r="APJ44" s="333"/>
      <c r="APK44" s="333"/>
      <c r="APL44" s="333"/>
      <c r="APM44" s="333"/>
      <c r="APN44" s="333"/>
      <c r="APO44" s="333"/>
      <c r="APP44" s="333"/>
      <c r="APQ44" s="333"/>
      <c r="APR44" s="333"/>
      <c r="APS44" s="333"/>
      <c r="APT44" s="333"/>
      <c r="APU44" s="333"/>
      <c r="APV44" s="333"/>
      <c r="APW44" s="333"/>
      <c r="APX44" s="333"/>
      <c r="APY44" s="333"/>
      <c r="APZ44" s="333"/>
      <c r="AQA44" s="333"/>
      <c r="AQB44" s="333"/>
      <c r="AQC44" s="333"/>
      <c r="AQD44" s="333"/>
      <c r="AQE44" s="333"/>
      <c r="AQF44" s="333"/>
      <c r="AQG44" s="333"/>
      <c r="AQH44" s="333"/>
      <c r="AQI44" s="333"/>
      <c r="AQJ44" s="333"/>
      <c r="AQK44" s="333"/>
      <c r="AQL44" s="333"/>
      <c r="AQM44" s="333"/>
      <c r="AQN44" s="333"/>
      <c r="AQO44" s="333"/>
      <c r="AQP44" s="333"/>
      <c r="AQQ44" s="333"/>
      <c r="AQR44" s="333"/>
      <c r="AQS44" s="333"/>
      <c r="AQT44" s="333"/>
      <c r="AQU44" s="333"/>
      <c r="AQV44" s="333"/>
      <c r="AQW44" s="333"/>
      <c r="AQX44" s="333"/>
      <c r="AQY44" s="333"/>
      <c r="AQZ44" s="333"/>
      <c r="ARA44" s="333"/>
      <c r="ARB44" s="333"/>
      <c r="ARC44" s="333"/>
      <c r="ARD44" s="333"/>
      <c r="ARE44" s="333"/>
      <c r="ARF44" s="333"/>
      <c r="ARG44" s="333"/>
      <c r="ARH44" s="333"/>
      <c r="ARI44" s="333"/>
      <c r="ARJ44" s="333"/>
      <c r="ARK44" s="333"/>
      <c r="ARL44" s="333"/>
      <c r="ARM44" s="333"/>
      <c r="ARN44" s="333"/>
      <c r="ARO44" s="333"/>
      <c r="ARP44" s="333"/>
      <c r="ARQ44" s="333"/>
      <c r="ARR44" s="333"/>
      <c r="ARS44" s="333"/>
      <c r="ART44" s="333"/>
      <c r="ARU44" s="333"/>
      <c r="ARV44" s="333"/>
      <c r="ARW44" s="333"/>
      <c r="ARX44" s="333"/>
      <c r="ARY44" s="333"/>
      <c r="ARZ44" s="333"/>
      <c r="ASA44" s="333"/>
      <c r="ASB44" s="333"/>
      <c r="ASC44" s="333"/>
      <c r="ASD44" s="333"/>
      <c r="ASE44" s="333"/>
      <c r="ASF44" s="333"/>
      <c r="ASG44" s="333"/>
      <c r="ASH44" s="333"/>
      <c r="ASI44" s="333"/>
      <c r="ASJ44" s="333"/>
      <c r="ASK44" s="333"/>
      <c r="ASL44" s="333"/>
      <c r="ASM44" s="333"/>
      <c r="ASN44" s="333"/>
      <c r="ASO44" s="333"/>
      <c r="ASP44" s="333"/>
      <c r="ASQ44" s="333"/>
      <c r="ASR44" s="333"/>
      <c r="ASS44" s="333"/>
      <c r="AST44" s="333"/>
      <c r="ASU44" s="333"/>
      <c r="ASV44" s="333"/>
      <c r="ASW44" s="333"/>
      <c r="ASX44" s="333"/>
      <c r="ASY44" s="333"/>
      <c r="ASZ44" s="333"/>
      <c r="ATA44" s="333"/>
      <c r="ATB44" s="333"/>
      <c r="ATC44" s="333"/>
      <c r="ATD44" s="333"/>
      <c r="ATE44" s="333"/>
      <c r="ATF44" s="333"/>
      <c r="ATG44" s="333"/>
      <c r="ATH44" s="333"/>
      <c r="ATI44" s="333"/>
      <c r="ATJ44" s="333"/>
      <c r="ATK44" s="333"/>
      <c r="ATL44" s="333"/>
      <c r="ATM44" s="333"/>
      <c r="ATN44" s="333"/>
      <c r="ATO44" s="333"/>
      <c r="ATP44" s="333"/>
      <c r="ATQ44" s="333"/>
      <c r="ATR44" s="510"/>
      <c r="ATS44" s="333"/>
      <c r="ATT44" s="333"/>
      <c r="ATU44" s="333"/>
      <c r="ATV44" s="333"/>
      <c r="ATW44" s="333"/>
      <c r="ATX44" s="333"/>
      <c r="ATY44" s="333"/>
      <c r="ATZ44" s="333"/>
      <c r="AUA44" s="333"/>
      <c r="AUB44" s="333"/>
      <c r="AUC44" s="333"/>
      <c r="AUD44" s="333"/>
      <c r="AUE44" s="333"/>
      <c r="AUF44" s="333"/>
      <c r="AUG44" s="333"/>
      <c r="AUH44" s="333"/>
      <c r="AUI44" s="333"/>
      <c r="AUJ44" s="333"/>
      <c r="AUK44" s="333"/>
      <c r="AUL44" s="333"/>
      <c r="AUM44" s="333"/>
      <c r="AUN44" s="333"/>
      <c r="AUO44" s="333"/>
      <c r="AUP44" s="333"/>
      <c r="AUQ44" s="333"/>
      <c r="AUR44" s="333"/>
      <c r="AUS44" s="333"/>
      <c r="AUT44" s="333"/>
      <c r="AUU44" s="333"/>
      <c r="AUV44" s="333"/>
      <c r="AUW44" s="333"/>
      <c r="AUX44" s="333"/>
      <c r="AUY44" s="333"/>
      <c r="AUZ44" s="333"/>
      <c r="AVA44" s="333"/>
      <c r="AVB44" s="333"/>
      <c r="AVC44" s="333"/>
      <c r="AVD44" s="333"/>
      <c r="AVE44" s="333"/>
      <c r="AVF44" s="333"/>
      <c r="AVG44" s="333"/>
      <c r="AVH44" s="333"/>
      <c r="AVI44" s="333"/>
      <c r="AVJ44" s="333"/>
      <c r="AVK44" s="333"/>
      <c r="AVL44" s="333"/>
      <c r="AVM44" s="333"/>
      <c r="AVN44" s="333"/>
      <c r="AVO44" s="333"/>
      <c r="AVP44" s="333"/>
      <c r="AVQ44" s="333"/>
      <c r="AVR44" s="333"/>
      <c r="AVS44" s="333"/>
      <c r="AVT44" s="333"/>
      <c r="AVU44" s="333"/>
      <c r="AVV44" s="333"/>
      <c r="AVW44" s="333"/>
      <c r="AVX44" s="333"/>
      <c r="AVY44" s="333"/>
      <c r="AVZ44" s="333"/>
      <c r="AWA44" s="333"/>
      <c r="AWB44" s="333"/>
      <c r="AWC44" s="333"/>
      <c r="AWD44" s="333"/>
      <c r="AWE44" s="333"/>
      <c r="AWF44" s="333"/>
      <c r="AWG44" s="333"/>
      <c r="AWH44" s="333"/>
      <c r="AWI44" s="333"/>
      <c r="AWJ44" s="333"/>
      <c r="AWK44" s="333"/>
      <c r="AWL44" s="333"/>
      <c r="AWM44" s="333"/>
      <c r="AWN44" s="333"/>
      <c r="AWO44" s="333"/>
      <c r="AWP44" s="333"/>
      <c r="AWQ44" s="333"/>
      <c r="AWR44" s="333"/>
      <c r="AWS44" s="333"/>
      <c r="AWT44" s="333"/>
      <c r="AWU44" s="333"/>
      <c r="AWV44" s="333"/>
      <c r="AWW44" s="333"/>
      <c r="AWX44" s="333"/>
      <c r="AWY44" s="333"/>
      <c r="AWZ44" s="333"/>
      <c r="AXA44" s="333"/>
      <c r="AXB44" s="333"/>
      <c r="AXC44" s="333"/>
      <c r="AXD44" s="333"/>
      <c r="AXE44" s="333"/>
      <c r="AXF44" s="333"/>
      <c r="AXG44" s="333"/>
      <c r="AXH44" s="333"/>
      <c r="AXI44" s="333"/>
      <c r="AXJ44" s="333"/>
      <c r="AXK44" s="333"/>
      <c r="AXL44" s="333"/>
      <c r="AXM44" s="333"/>
      <c r="AXN44" s="333"/>
      <c r="AXO44" s="333"/>
      <c r="AXP44" s="333"/>
      <c r="AXQ44" s="336"/>
      <c r="AXR44" s="336"/>
      <c r="AXS44" s="336"/>
      <c r="AXT44" s="336"/>
      <c r="AXU44" s="336"/>
      <c r="AXV44" s="336"/>
      <c r="AXW44" s="336"/>
      <c r="AXX44" s="336"/>
      <c r="AXY44" s="336"/>
      <c r="AXZ44" s="336"/>
      <c r="AYA44" s="336"/>
      <c r="AYB44" s="336"/>
      <c r="AYC44" s="336"/>
      <c r="AYD44" s="336"/>
      <c r="AYE44" s="336"/>
      <c r="AYF44" s="336"/>
      <c r="AYG44" s="336"/>
      <c r="AYH44" s="336"/>
      <c r="AYI44" s="336"/>
      <c r="AYJ44" s="336"/>
      <c r="AYK44" s="336"/>
      <c r="AYL44" s="336"/>
      <c r="AYM44" s="336"/>
      <c r="AYN44" s="336"/>
      <c r="AYO44" s="336"/>
      <c r="AYP44" s="336"/>
      <c r="AYQ44" s="336"/>
      <c r="AYR44" s="336"/>
      <c r="AYS44" s="336"/>
      <c r="AYT44" s="336"/>
      <c r="AYU44" s="336"/>
      <c r="AYV44" s="336"/>
      <c r="AYW44" s="336"/>
      <c r="AYX44" s="336"/>
      <c r="AYY44" s="336"/>
      <c r="AYZ44" s="336"/>
      <c r="AZA44" s="336"/>
      <c r="AZB44" s="336"/>
      <c r="AZC44" s="336"/>
      <c r="AZD44" s="336"/>
      <c r="AZE44" s="336"/>
      <c r="AZF44" s="336"/>
      <c r="AZG44" s="336"/>
      <c r="AZH44" s="336"/>
      <c r="AZI44" s="336"/>
      <c r="AZJ44" s="336"/>
      <c r="AZK44" s="336"/>
      <c r="AZL44" s="336"/>
      <c r="AZM44" s="336"/>
      <c r="AZN44" s="336"/>
      <c r="AZO44" s="336"/>
      <c r="AZP44" s="336"/>
      <c r="AZQ44" s="336"/>
      <c r="AZR44" s="336"/>
      <c r="AZS44" s="336"/>
      <c r="AZT44" s="336"/>
      <c r="AZU44" s="336"/>
      <c r="AZV44" s="336"/>
      <c r="AZW44" s="336"/>
      <c r="AZX44" s="336"/>
      <c r="AZY44" s="336"/>
      <c r="AZZ44" s="336"/>
      <c r="BAA44" s="336"/>
      <c r="BAB44" s="336"/>
      <c r="BAC44" s="336"/>
      <c r="BAD44" s="336"/>
      <c r="BAE44" s="336"/>
      <c r="BAF44" s="336"/>
      <c r="BAG44" s="336"/>
      <c r="BAH44" s="336"/>
      <c r="BAI44" s="336"/>
      <c r="BAJ44" s="336"/>
      <c r="BAK44" s="336"/>
      <c r="BAL44" s="336"/>
      <c r="BAM44" s="336"/>
      <c r="BAN44" s="336"/>
      <c r="BAO44" s="336"/>
      <c r="BAP44" s="336"/>
      <c r="BAQ44" s="336"/>
      <c r="BAR44" s="336"/>
      <c r="BAS44" s="336"/>
      <c r="BAT44" s="336"/>
      <c r="BAU44" s="336"/>
      <c r="BAV44" s="336"/>
      <c r="BAW44" s="336"/>
      <c r="BAX44" s="336"/>
      <c r="BAY44" s="336"/>
      <c r="BAZ44" s="336"/>
      <c r="BBA44" s="336"/>
      <c r="BBB44" s="336"/>
      <c r="BBC44" s="336"/>
      <c r="BBD44" s="336"/>
      <c r="BBE44" s="336"/>
      <c r="BBF44" s="336"/>
      <c r="BBG44" s="336"/>
      <c r="BBH44" s="336"/>
      <c r="BBI44" s="336"/>
      <c r="BBJ44" s="336"/>
      <c r="BBK44" s="336"/>
      <c r="BBL44" s="336"/>
      <c r="BBM44" s="336"/>
      <c r="BBN44" s="336"/>
      <c r="BBO44" s="336"/>
      <c r="BBP44" s="336"/>
      <c r="BBQ44" s="336"/>
      <c r="BBR44" s="336"/>
      <c r="BBS44" s="336"/>
      <c r="BBT44" s="336"/>
      <c r="BBU44" s="336"/>
      <c r="BBV44" s="336"/>
      <c r="BBW44" s="336"/>
      <c r="BBX44" s="336"/>
      <c r="BBY44" s="336"/>
      <c r="BBZ44" s="336"/>
      <c r="BCA44" s="336"/>
      <c r="BCB44" s="336"/>
      <c r="BCC44" s="336"/>
      <c r="BCD44" s="336"/>
      <c r="BCE44" s="336"/>
      <c r="BCF44" s="336"/>
      <c r="BCG44" s="336"/>
      <c r="BCH44" s="336"/>
      <c r="BCI44" s="336"/>
      <c r="BCJ44" s="336"/>
      <c r="BCK44" s="336"/>
      <c r="BCL44" s="336"/>
      <c r="BCM44" s="336"/>
      <c r="BCN44" s="336"/>
      <c r="BCO44" s="336"/>
      <c r="BCP44" s="336"/>
      <c r="BCQ44" s="336"/>
      <c r="BCR44" s="336"/>
      <c r="BCS44" s="336"/>
      <c r="BCT44" s="336"/>
      <c r="BCU44" s="336"/>
      <c r="BCV44" s="336"/>
      <c r="BCW44" s="336"/>
      <c r="BCX44" s="336"/>
      <c r="BCY44" s="336"/>
      <c r="BCZ44" s="336"/>
      <c r="BDA44" s="336"/>
      <c r="BDB44" s="336"/>
      <c r="BDC44" s="336"/>
      <c r="BDD44" s="336"/>
      <c r="BDE44" s="336"/>
      <c r="BDF44" s="336"/>
      <c r="BDG44" s="336"/>
      <c r="BDH44" s="336"/>
      <c r="BDI44" s="336"/>
      <c r="BDJ44" s="336"/>
      <c r="BDK44" s="336"/>
      <c r="BDL44" s="336"/>
      <c r="BDM44" s="336"/>
      <c r="BDN44" s="336"/>
      <c r="BDO44" s="336"/>
      <c r="BDP44" s="336"/>
      <c r="BDQ44" s="336"/>
      <c r="BDR44" s="336"/>
      <c r="BDS44" s="336"/>
      <c r="BDT44" s="336"/>
      <c r="BDU44" s="336"/>
      <c r="BDV44" s="336"/>
      <c r="BDW44" s="336"/>
      <c r="BDX44" s="336"/>
      <c r="BDY44" s="336"/>
      <c r="BDZ44" s="336"/>
      <c r="BEA44" s="336"/>
      <c r="BEB44" s="336"/>
      <c r="BEC44" s="336"/>
      <c r="BED44" s="336"/>
      <c r="BEE44" s="336"/>
      <c r="BEF44" s="336"/>
      <c r="BEG44" s="336"/>
      <c r="BEH44" s="336"/>
      <c r="BEI44" s="336"/>
      <c r="BEJ44" s="336"/>
      <c r="BEK44" s="336"/>
      <c r="BEL44" s="336"/>
      <c r="BEM44" s="336"/>
      <c r="BEN44" s="336"/>
      <c r="BEO44" s="336"/>
      <c r="BEP44" s="336"/>
      <c r="BEQ44" s="336"/>
      <c r="BER44" s="336"/>
      <c r="BES44" s="336"/>
      <c r="BET44" s="336"/>
      <c r="BEU44" s="336"/>
      <c r="BEV44" s="336"/>
      <c r="BEW44" s="336"/>
      <c r="BEX44" s="336"/>
      <c r="BEY44" s="336"/>
      <c r="BEZ44" s="336"/>
      <c r="BFA44" s="336"/>
      <c r="BFB44" s="336"/>
      <c r="BFC44" s="336"/>
      <c r="BFD44" s="336"/>
      <c r="BFE44" s="336"/>
      <c r="BFF44" s="336"/>
      <c r="BFG44" s="336"/>
      <c r="BFH44" s="336"/>
      <c r="BFI44" s="336"/>
      <c r="BFJ44" s="336"/>
      <c r="BFK44" s="336"/>
      <c r="BFL44" s="336"/>
      <c r="BFM44" s="336"/>
      <c r="BFN44" s="336"/>
      <c r="BFO44" s="336"/>
      <c r="BFP44" s="336"/>
      <c r="BFQ44" s="336"/>
      <c r="BFR44" s="336"/>
      <c r="BFS44" s="336"/>
      <c r="BFT44" s="336"/>
      <c r="BFU44" s="336"/>
      <c r="BFV44" s="336"/>
      <c r="BFW44" s="336"/>
      <c r="BFX44" s="336"/>
      <c r="BFY44" s="336"/>
      <c r="BFZ44" s="336"/>
      <c r="BGA44" s="336"/>
      <c r="BGB44" s="336"/>
      <c r="BGC44" s="336"/>
      <c r="BGD44" s="336"/>
      <c r="BGE44" s="336"/>
      <c r="BGF44" s="336"/>
      <c r="BGG44" s="336"/>
      <c r="BGH44" s="336"/>
      <c r="BGI44" s="336"/>
      <c r="BGJ44" s="336"/>
      <c r="BGK44" s="336"/>
      <c r="BGL44" s="336"/>
      <c r="BGM44" s="336"/>
      <c r="BGN44" s="336"/>
      <c r="BGO44" s="336"/>
      <c r="BGP44" s="336"/>
      <c r="BGQ44" s="336"/>
      <c r="BGR44" s="336"/>
      <c r="BGS44" s="336"/>
      <c r="BGT44" s="336"/>
      <c r="BGU44" s="336"/>
      <c r="BGV44" s="336"/>
      <c r="BGW44" s="336"/>
      <c r="BGX44" s="336"/>
      <c r="BGY44" s="336"/>
      <c r="BGZ44" s="336"/>
      <c r="BHA44" s="336"/>
      <c r="BHB44" s="336"/>
      <c r="BHC44" s="336"/>
      <c r="BHD44" s="1"/>
    </row>
    <row r="45" spans="1:1564 16384:16384" ht="13.5" customHeight="1">
      <c r="A45" s="663" t="s">
        <v>383</v>
      </c>
      <c r="B45" s="664"/>
      <c r="C45" s="665"/>
      <c r="D45" s="665"/>
      <c r="E45" s="665"/>
      <c r="F45" s="665"/>
      <c r="G45" s="665"/>
      <c r="H45" s="665"/>
      <c r="I45" s="665"/>
      <c r="J45" s="665"/>
      <c r="K45" s="665"/>
      <c r="L45" s="665"/>
      <c r="M45" s="665"/>
      <c r="N45" s="665"/>
      <c r="O45" s="665"/>
      <c r="P45" s="665"/>
      <c r="Q45" s="666"/>
      <c r="R45" s="666"/>
      <c r="S45" s="666"/>
      <c r="T45" s="666"/>
      <c r="U45" s="666"/>
      <c r="V45" s="666"/>
      <c r="W45" s="666"/>
      <c r="X45" s="666"/>
      <c r="Y45" s="666"/>
      <c r="Z45" s="666"/>
      <c r="AA45" s="666"/>
      <c r="AB45" s="666"/>
      <c r="AC45" s="666">
        <f ca="1">SUM(AC46:AC49)</f>
        <v>0</v>
      </c>
      <c r="AD45" s="666">
        <f t="shared" ref="AD45:AO45" ca="1" si="339">SUM(AD46:AD49)</f>
        <v>1953</v>
      </c>
      <c r="AE45" s="666">
        <f t="shared" si="339"/>
        <v>0</v>
      </c>
      <c r="AF45" s="666">
        <f t="shared" si="339"/>
        <v>0</v>
      </c>
      <c r="AG45" s="666">
        <f t="shared" si="339"/>
        <v>0</v>
      </c>
      <c r="AH45" s="666">
        <f t="shared" si="339"/>
        <v>0</v>
      </c>
      <c r="AI45" s="666">
        <f t="shared" si="339"/>
        <v>0</v>
      </c>
      <c r="AJ45" s="666">
        <f t="shared" si="339"/>
        <v>0</v>
      </c>
      <c r="AK45" s="666">
        <f t="shared" si="339"/>
        <v>0</v>
      </c>
      <c r="AL45" s="666">
        <f t="shared" si="339"/>
        <v>0</v>
      </c>
      <c r="AM45" s="666">
        <f t="shared" si="339"/>
        <v>0</v>
      </c>
      <c r="AN45" s="666">
        <f t="shared" si="339"/>
        <v>0</v>
      </c>
      <c r="AO45" s="666">
        <f t="shared" ca="1" si="339"/>
        <v>1</v>
      </c>
      <c r="AP45" s="666"/>
      <c r="AQ45" s="666"/>
      <c r="AR45" s="666"/>
      <c r="AS45" s="666"/>
      <c r="AT45" s="666"/>
      <c r="AU45" s="666"/>
      <c r="AV45" s="666"/>
      <c r="AW45" s="666"/>
      <c r="AX45" s="666"/>
      <c r="AY45" s="666"/>
      <c r="AZ45" s="666"/>
      <c r="BA45" s="666"/>
      <c r="BB45" s="666"/>
      <c r="BC45" s="666"/>
      <c r="BD45" s="667"/>
      <c r="BE45" s="666"/>
      <c r="BF45" s="666"/>
      <c r="BG45" s="666"/>
      <c r="BH45" s="666"/>
      <c r="BI45" s="666"/>
      <c r="BJ45" s="666"/>
      <c r="BK45" s="666"/>
      <c r="BL45" s="666"/>
      <c r="BM45" s="666"/>
      <c r="BN45" s="666"/>
      <c r="BO45" s="666"/>
      <c r="BP45" s="666"/>
      <c r="BQ45" s="666"/>
      <c r="BR45" s="666"/>
      <c r="BS45" s="666"/>
      <c r="BT45" s="666"/>
      <c r="BU45" s="666"/>
      <c r="BV45" s="666"/>
      <c r="BW45" s="666"/>
      <c r="BX45" s="666"/>
      <c r="BY45" s="666"/>
      <c r="BZ45" s="666"/>
      <c r="CA45" s="666"/>
      <c r="CB45" s="666"/>
      <c r="CC45" s="666"/>
      <c r="CD45" s="666">
        <f t="shared" ref="CD45" ca="1" si="340">SUM(CD46:CD49)</f>
        <v>0</v>
      </c>
      <c r="CE45" s="333"/>
      <c r="CF45" s="333"/>
      <c r="CG45" s="333"/>
      <c r="CH45" s="333"/>
      <c r="CI45" s="333"/>
      <c r="CJ45" s="333"/>
      <c r="CK45" s="333"/>
      <c r="CL45" s="333"/>
      <c r="CM45" s="333"/>
      <c r="CN45" s="333"/>
      <c r="CO45" s="333"/>
      <c r="CP45" s="333"/>
      <c r="CQ45" s="333"/>
      <c r="CR45" s="333"/>
      <c r="CS45" s="333"/>
      <c r="CT45" s="333"/>
      <c r="CU45" s="333"/>
      <c r="CV45" s="333"/>
      <c r="CW45" s="333"/>
      <c r="CX45" s="333"/>
      <c r="CY45" s="333"/>
      <c r="CZ45" s="333"/>
      <c r="DA45" s="333"/>
      <c r="DB45" s="333"/>
      <c r="DC45" s="333"/>
      <c r="DD45" s="333"/>
      <c r="DE45" s="333"/>
      <c r="DF45" s="333"/>
      <c r="DG45" s="333"/>
      <c r="DH45" s="333"/>
      <c r="DI45" s="333"/>
      <c r="DJ45" s="333"/>
      <c r="DK45" s="333"/>
      <c r="DL45" s="333"/>
      <c r="DM45" s="333"/>
      <c r="DN45" s="333"/>
      <c r="DO45" s="333"/>
      <c r="DP45" s="333"/>
      <c r="DQ45" s="333"/>
      <c r="DR45" s="333"/>
      <c r="DS45" s="333"/>
      <c r="DT45" s="333"/>
      <c r="DU45" s="333"/>
      <c r="DV45" s="333"/>
      <c r="DW45" s="333"/>
      <c r="DX45" s="333"/>
      <c r="DY45" s="333"/>
      <c r="DZ45" s="333"/>
      <c r="EA45" s="333"/>
      <c r="EB45" s="333"/>
      <c r="EC45" s="333"/>
      <c r="ED45" s="333"/>
      <c r="EE45" s="333"/>
      <c r="EF45" s="333"/>
      <c r="EG45" s="333"/>
      <c r="EH45" s="333"/>
      <c r="EI45" s="333"/>
      <c r="EJ45" s="333"/>
      <c r="EK45" s="333"/>
      <c r="EL45" s="333"/>
      <c r="EM45" s="333"/>
      <c r="EN45" s="333"/>
      <c r="EO45" s="333"/>
      <c r="EP45" s="333"/>
      <c r="EQ45" s="333"/>
      <c r="ER45" s="333"/>
      <c r="ES45" s="333"/>
      <c r="ET45" s="333"/>
      <c r="EU45" s="333"/>
      <c r="EV45" s="333"/>
      <c r="EW45" s="333"/>
      <c r="EX45" s="333"/>
      <c r="EY45" s="333"/>
      <c r="EZ45" s="333"/>
      <c r="FA45" s="333"/>
      <c r="FB45" s="333"/>
      <c r="FC45" s="333"/>
      <c r="FD45" s="333"/>
      <c r="FE45" s="333"/>
      <c r="FF45" s="333"/>
      <c r="FG45" s="333"/>
      <c r="FH45" s="333"/>
      <c r="FI45" s="333"/>
      <c r="FJ45" s="333"/>
      <c r="FK45" s="333"/>
      <c r="FL45" s="333"/>
      <c r="FM45" s="333"/>
      <c r="FN45" s="333"/>
      <c r="FO45" s="333"/>
      <c r="FP45" s="333"/>
      <c r="FQ45" s="333"/>
      <c r="FR45" s="333"/>
      <c r="FS45" s="333"/>
      <c r="FT45" s="333"/>
      <c r="FU45" s="333"/>
      <c r="FV45" s="333"/>
      <c r="FW45" s="333"/>
      <c r="FX45" s="333"/>
      <c r="FY45" s="333"/>
      <c r="FZ45" s="333"/>
      <c r="GA45" s="333"/>
      <c r="GB45" s="333"/>
      <c r="GC45" s="333"/>
      <c r="GD45" s="333"/>
      <c r="GE45" s="333"/>
      <c r="GF45" s="333"/>
      <c r="GG45" s="333"/>
      <c r="GH45" s="333"/>
      <c r="GI45" s="333"/>
      <c r="GJ45" s="333"/>
      <c r="GK45" s="333"/>
      <c r="GL45" s="333"/>
      <c r="GM45" s="333"/>
      <c r="GN45" s="333"/>
      <c r="GO45" s="333"/>
      <c r="GP45" s="333"/>
      <c r="GQ45" s="623"/>
      <c r="GR45" s="623"/>
      <c r="GS45" s="623"/>
      <c r="GT45" s="623"/>
      <c r="GU45" s="623"/>
      <c r="GV45" s="623"/>
      <c r="GW45" s="623"/>
      <c r="GX45" s="623"/>
      <c r="GY45" s="623"/>
      <c r="GZ45" s="623"/>
      <c r="HA45" s="623"/>
      <c r="HB45" s="623"/>
      <c r="HC45" s="623"/>
      <c r="HD45" s="623"/>
      <c r="HE45" s="623"/>
      <c r="HF45" s="623"/>
      <c r="HG45" s="623"/>
      <c r="HH45" s="623"/>
      <c r="HI45" s="623"/>
      <c r="HJ45" s="623"/>
      <c r="HK45" s="623"/>
      <c r="HL45" s="623"/>
      <c r="HM45" s="623"/>
      <c r="HN45" s="623"/>
      <c r="HO45" s="623"/>
      <c r="HP45" s="623"/>
      <c r="HQ45" s="623"/>
      <c r="HR45" s="623"/>
      <c r="HS45" s="623"/>
      <c r="HT45" s="623"/>
      <c r="HU45" s="623"/>
      <c r="HV45" s="623"/>
      <c r="HW45" s="623"/>
      <c r="HX45" s="623"/>
      <c r="HY45" s="623"/>
      <c r="HZ45" s="623"/>
      <c r="IA45" s="623"/>
      <c r="IB45" s="623"/>
      <c r="IC45" s="623"/>
      <c r="ID45" s="623"/>
      <c r="IE45" s="623"/>
      <c r="IF45" s="623"/>
      <c r="IG45" s="623"/>
      <c r="IH45" s="623"/>
      <c r="II45" s="623"/>
      <c r="IJ45" s="623"/>
      <c r="IK45" s="623"/>
      <c r="IL45" s="623"/>
      <c r="IM45" s="623"/>
      <c r="IN45" s="623"/>
      <c r="IO45" s="623"/>
      <c r="IP45" s="623"/>
      <c r="IQ45" s="623"/>
      <c r="IR45" s="623"/>
      <c r="IS45" s="623"/>
      <c r="IT45" s="623"/>
      <c r="IU45" s="623"/>
      <c r="IV45" s="623"/>
      <c r="IW45" s="623"/>
      <c r="IX45" s="623"/>
      <c r="IY45" s="623"/>
      <c r="IZ45" s="623"/>
      <c r="JA45" s="623"/>
      <c r="JB45" s="623"/>
      <c r="JC45" s="623"/>
      <c r="JD45" s="623"/>
      <c r="JE45" s="410"/>
      <c r="JF45" s="410"/>
      <c r="JG45" s="410"/>
      <c r="JH45" s="410"/>
      <c r="JI45" s="410"/>
      <c r="JJ45" s="410"/>
      <c r="JK45" s="410"/>
      <c r="JL45" s="410"/>
      <c r="JM45" s="410"/>
      <c r="JN45" s="410"/>
      <c r="JO45" s="410"/>
      <c r="JP45" s="410"/>
      <c r="JQ45" s="410"/>
      <c r="JR45" s="410"/>
      <c r="JS45" s="410"/>
      <c r="JT45" s="410"/>
      <c r="JU45" s="410"/>
      <c r="JV45" s="410"/>
      <c r="JW45" s="410"/>
      <c r="JX45" s="410"/>
      <c r="JY45" s="410"/>
      <c r="JZ45" s="410"/>
      <c r="KA45" s="410"/>
      <c r="KB45" s="410"/>
      <c r="KC45" s="410"/>
      <c r="KD45" s="410"/>
      <c r="KE45" s="333"/>
      <c r="KF45" s="333"/>
      <c r="KG45" s="333"/>
      <c r="KH45" s="333"/>
      <c r="KI45" s="333"/>
      <c r="KJ45" s="333"/>
      <c r="KK45" s="333"/>
      <c r="KL45" s="333"/>
      <c r="KM45" s="333"/>
      <c r="KN45" s="333"/>
      <c r="KO45" s="333"/>
      <c r="KP45" s="333"/>
      <c r="KQ45" s="621"/>
      <c r="KR45" s="621"/>
      <c r="KS45" s="621"/>
      <c r="KT45" s="621"/>
      <c r="KU45" s="621"/>
      <c r="KV45" s="621"/>
      <c r="KW45" s="621"/>
      <c r="KX45" s="621"/>
      <c r="KY45" s="621"/>
      <c r="KZ45" s="621"/>
      <c r="LA45" s="621"/>
      <c r="LB45" s="621"/>
      <c r="LC45" s="621"/>
      <c r="LD45" s="621"/>
      <c r="LE45" s="621"/>
      <c r="LF45" s="621"/>
      <c r="LG45" s="621"/>
      <c r="LH45" s="621"/>
      <c r="LI45" s="621"/>
      <c r="LJ45" s="621"/>
      <c r="LK45" s="621"/>
      <c r="LL45" s="621"/>
      <c r="LM45" s="621"/>
      <c r="LN45" s="621"/>
      <c r="LO45" s="621"/>
      <c r="LP45" s="621"/>
      <c r="LQ45" s="621"/>
      <c r="LR45" s="333"/>
      <c r="LS45" s="333"/>
      <c r="LT45" s="333"/>
      <c r="LU45" s="333"/>
      <c r="LV45" s="333"/>
      <c r="LW45" s="333"/>
      <c r="LX45" s="333"/>
      <c r="LY45" s="333"/>
      <c r="LZ45" s="333"/>
      <c r="MA45" s="333"/>
      <c r="MB45" s="333"/>
      <c r="MC45" s="333"/>
      <c r="MD45" s="333"/>
      <c r="ME45" s="333"/>
      <c r="MF45" s="333"/>
      <c r="MG45" s="333"/>
      <c r="MH45" s="333"/>
      <c r="MI45" s="333"/>
      <c r="MJ45" s="333"/>
      <c r="MK45" s="333"/>
      <c r="ML45" s="333"/>
      <c r="MM45" s="333"/>
      <c r="MN45" s="333"/>
      <c r="MO45" s="333"/>
      <c r="MP45" s="333"/>
      <c r="MQ45" s="333"/>
      <c r="MR45" s="333"/>
      <c r="MS45" s="333"/>
      <c r="MT45" s="333"/>
      <c r="MU45" s="333"/>
      <c r="MV45" s="333"/>
      <c r="MW45" s="333"/>
      <c r="MX45" s="333"/>
      <c r="MY45" s="333"/>
      <c r="MZ45" s="333"/>
      <c r="NA45" s="333"/>
      <c r="NB45" s="333"/>
      <c r="NC45" s="333"/>
      <c r="ND45" s="333"/>
      <c r="NE45" s="333"/>
      <c r="NF45" s="333"/>
      <c r="NG45" s="333"/>
      <c r="NH45" s="333"/>
      <c r="NI45" s="333"/>
      <c r="NJ45" s="333"/>
      <c r="NK45" s="333"/>
      <c r="NL45" s="333"/>
      <c r="NM45" s="333"/>
      <c r="NN45" s="333"/>
      <c r="NO45" s="333"/>
      <c r="NP45" s="333"/>
      <c r="NQ45" s="333"/>
      <c r="NR45" s="333"/>
      <c r="NS45" s="333"/>
      <c r="NT45" s="333"/>
      <c r="NU45" s="333"/>
      <c r="NV45" s="333"/>
      <c r="NW45" s="333"/>
      <c r="NX45" s="333"/>
      <c r="NY45" s="333"/>
      <c r="NZ45" s="333"/>
      <c r="OA45" s="333"/>
      <c r="OB45" s="333"/>
      <c r="OC45" s="333"/>
      <c r="OD45" s="333"/>
      <c r="OE45" s="333"/>
      <c r="OF45" s="333"/>
      <c r="OG45" s="333"/>
      <c r="OH45" s="333"/>
      <c r="OI45" s="333"/>
      <c r="OJ45" s="333"/>
      <c r="OK45" s="333"/>
      <c r="OL45" s="333"/>
      <c r="OM45" s="333"/>
      <c r="ON45" s="333"/>
      <c r="OO45" s="333"/>
      <c r="OP45" s="333"/>
      <c r="OQ45" s="333"/>
      <c r="OR45" s="333"/>
      <c r="OS45" s="333"/>
      <c r="OT45" s="333"/>
      <c r="OU45" s="333"/>
      <c r="OV45" s="333"/>
      <c r="OW45" s="333"/>
      <c r="OX45" s="333"/>
      <c r="OY45" s="333"/>
      <c r="OZ45" s="333"/>
      <c r="PA45" s="333"/>
      <c r="PB45" s="333"/>
      <c r="PC45" s="333"/>
      <c r="PD45" s="333"/>
      <c r="PE45" s="333"/>
      <c r="PF45" s="333"/>
      <c r="PG45" s="333"/>
      <c r="PH45" s="333"/>
      <c r="PI45" s="333"/>
      <c r="PJ45" s="333"/>
      <c r="PK45" s="333"/>
      <c r="PL45" s="333"/>
      <c r="PM45" s="333"/>
      <c r="PN45" s="333"/>
      <c r="PO45" s="333"/>
      <c r="PP45" s="333"/>
      <c r="PQ45" s="333"/>
      <c r="PR45" s="333"/>
      <c r="PS45" s="333"/>
      <c r="PT45" s="333"/>
      <c r="PU45" s="333"/>
      <c r="PV45" s="333"/>
      <c r="PW45" s="333"/>
      <c r="PX45" s="333"/>
      <c r="PY45" s="333"/>
      <c r="PZ45" s="333"/>
      <c r="QA45" s="333"/>
      <c r="QB45" s="333"/>
      <c r="QC45" s="333"/>
      <c r="QD45" s="333"/>
      <c r="QE45" s="333"/>
      <c r="QF45" s="333"/>
      <c r="QG45" s="333"/>
      <c r="QH45" s="333"/>
      <c r="QI45" s="333"/>
      <c r="QJ45" s="333"/>
      <c r="QK45" s="333"/>
      <c r="QL45" s="333"/>
      <c r="QM45" s="333"/>
      <c r="QN45" s="333"/>
      <c r="QO45" s="333"/>
      <c r="QP45" s="333"/>
      <c r="QQ45" s="333"/>
      <c r="QR45" s="333"/>
      <c r="QS45" s="333"/>
      <c r="QT45" s="333"/>
      <c r="QU45" s="333"/>
      <c r="QV45" s="333"/>
      <c r="QW45" s="333"/>
      <c r="QX45" s="333"/>
      <c r="QY45" s="333"/>
      <c r="QZ45" s="333"/>
      <c r="RA45" s="333"/>
      <c r="RB45" s="333"/>
      <c r="RC45" s="333"/>
      <c r="RD45" s="333"/>
      <c r="RE45" s="333"/>
      <c r="RF45" s="333"/>
      <c r="RG45" s="333"/>
      <c r="RH45" s="333"/>
      <c r="RI45" s="333"/>
      <c r="RJ45" s="333"/>
      <c r="RK45" s="333"/>
      <c r="RL45" s="333"/>
      <c r="RM45" s="333"/>
      <c r="RN45" s="333"/>
      <c r="RO45" s="333"/>
      <c r="RP45" s="333"/>
      <c r="RQ45" s="333"/>
      <c r="RR45" s="333"/>
      <c r="RS45" s="333"/>
      <c r="RT45" s="333"/>
      <c r="RU45" s="333"/>
      <c r="RV45" s="333"/>
      <c r="RW45" s="333"/>
      <c r="RX45" s="333"/>
      <c r="RY45" s="333"/>
      <c r="RZ45" s="333"/>
      <c r="SA45" s="333"/>
      <c r="SB45" s="333"/>
      <c r="SC45" s="333"/>
      <c r="SD45" s="333"/>
      <c r="SE45" s="333"/>
      <c r="SF45" s="333"/>
      <c r="SG45" s="333"/>
      <c r="SH45" s="333"/>
      <c r="SI45" s="333"/>
      <c r="SJ45" s="333"/>
      <c r="SK45" s="333"/>
      <c r="SL45" s="333"/>
      <c r="SM45" s="333"/>
      <c r="SN45" s="333"/>
      <c r="SO45" s="333"/>
      <c r="SP45" s="333"/>
      <c r="SQ45" s="333"/>
      <c r="SR45" s="333"/>
      <c r="SS45" s="333"/>
      <c r="ST45" s="333"/>
      <c r="SU45" s="333"/>
      <c r="SV45" s="333"/>
      <c r="SW45" s="333"/>
      <c r="SX45" s="333"/>
      <c r="SY45" s="333"/>
      <c r="SZ45" s="333"/>
      <c r="TA45" s="333"/>
      <c r="TB45" s="333"/>
      <c r="TC45" s="333"/>
      <c r="TD45" s="333"/>
      <c r="TE45" s="333"/>
      <c r="TF45" s="333"/>
      <c r="TG45" s="333"/>
      <c r="TH45" s="333"/>
      <c r="TI45" s="333"/>
      <c r="TJ45" s="333"/>
      <c r="TK45" s="333"/>
      <c r="TL45" s="333"/>
      <c r="TM45" s="333"/>
      <c r="TN45" s="333"/>
      <c r="TO45" s="333"/>
      <c r="TP45" s="333"/>
      <c r="TQ45" s="333"/>
      <c r="TR45" s="333"/>
      <c r="TS45" s="333"/>
      <c r="TT45" s="333"/>
      <c r="TU45" s="333"/>
      <c r="TV45" s="333"/>
      <c r="TW45" s="333"/>
      <c r="TX45" s="333"/>
      <c r="TY45" s="333"/>
      <c r="TZ45" s="333"/>
      <c r="UA45" s="333"/>
      <c r="UB45" s="333"/>
      <c r="UC45" s="333"/>
      <c r="UD45" s="333"/>
      <c r="UE45" s="333"/>
      <c r="UF45" s="333"/>
      <c r="UG45" s="333"/>
      <c r="UH45" s="333"/>
      <c r="UI45" s="333"/>
      <c r="UJ45" s="333"/>
      <c r="UK45" s="333"/>
      <c r="UL45" s="333"/>
      <c r="UM45" s="333"/>
      <c r="UN45" s="333"/>
      <c r="UO45" s="333"/>
      <c r="UP45" s="333"/>
      <c r="UQ45" s="333"/>
      <c r="UR45" s="333"/>
      <c r="US45" s="333"/>
      <c r="UT45" s="333"/>
      <c r="UU45" s="333"/>
      <c r="UV45" s="333"/>
      <c r="UW45" s="333"/>
      <c r="UX45" s="333"/>
      <c r="UY45" s="333"/>
      <c r="UZ45" s="333"/>
      <c r="VA45" s="333"/>
      <c r="VB45" s="333"/>
      <c r="VC45" s="333"/>
      <c r="VD45" s="333"/>
      <c r="VE45" s="333"/>
      <c r="VF45" s="333"/>
      <c r="VG45" s="333"/>
      <c r="VH45" s="333"/>
      <c r="VI45" s="333"/>
      <c r="VJ45" s="333"/>
      <c r="VK45" s="333"/>
      <c r="VL45" s="333"/>
      <c r="VM45" s="333"/>
      <c r="VN45" s="333"/>
      <c r="VO45" s="333"/>
      <c r="VP45" s="333"/>
      <c r="VQ45" s="333"/>
      <c r="VR45" s="333"/>
      <c r="VS45" s="333"/>
      <c r="VT45" s="333"/>
      <c r="VU45" s="333"/>
      <c r="VV45" s="333"/>
      <c r="VW45" s="333"/>
      <c r="VX45" s="333"/>
      <c r="VY45" s="333"/>
      <c r="VZ45" s="333"/>
      <c r="WA45" s="333"/>
      <c r="WB45" s="333"/>
      <c r="WC45" s="333"/>
      <c r="WD45" s="333"/>
      <c r="WE45" s="333"/>
      <c r="WF45" s="333"/>
      <c r="WG45" s="333"/>
      <c r="WH45" s="333"/>
      <c r="WI45" s="333"/>
      <c r="WJ45" s="333"/>
      <c r="WK45" s="333"/>
      <c r="WL45" s="333"/>
      <c r="WM45" s="333"/>
      <c r="WN45" s="333"/>
      <c r="WO45" s="333"/>
      <c r="WP45" s="333"/>
      <c r="WQ45" s="333"/>
      <c r="WR45" s="333"/>
      <c r="WS45" s="333"/>
      <c r="WT45" s="333"/>
      <c r="WU45" s="333"/>
      <c r="WV45" s="333"/>
      <c r="WW45" s="333"/>
      <c r="WX45" s="333"/>
      <c r="WY45" s="333"/>
      <c r="WZ45" s="333"/>
      <c r="XA45" s="333"/>
      <c r="XB45" s="333"/>
      <c r="XC45" s="333"/>
      <c r="XD45" s="333"/>
      <c r="XE45" s="333"/>
      <c r="XF45" s="333"/>
      <c r="XG45" s="333"/>
      <c r="XH45" s="333"/>
      <c r="XI45" s="333"/>
      <c r="XJ45" s="333"/>
      <c r="XK45" s="333"/>
      <c r="XL45" s="333"/>
      <c r="XM45" s="333"/>
      <c r="XN45" s="333"/>
      <c r="XO45" s="333"/>
      <c r="XP45" s="333"/>
      <c r="XQ45" s="333"/>
      <c r="XR45" s="333"/>
      <c r="XS45" s="333"/>
      <c r="XT45" s="333"/>
      <c r="XU45" s="333"/>
      <c r="XV45" s="333"/>
      <c r="XW45" s="333"/>
      <c r="XX45" s="333"/>
      <c r="XY45" s="333"/>
      <c r="XZ45" s="333"/>
      <c r="YA45" s="333"/>
      <c r="YB45" s="333"/>
      <c r="YC45" s="333"/>
      <c r="YD45" s="333"/>
      <c r="YE45" s="333"/>
      <c r="YF45" s="333"/>
      <c r="YG45" s="333"/>
      <c r="YH45" s="333"/>
      <c r="YI45" s="333"/>
      <c r="YJ45" s="333"/>
      <c r="YK45" s="333"/>
      <c r="YL45" s="333"/>
      <c r="YM45" s="333"/>
      <c r="YN45" s="333"/>
      <c r="YO45" s="333"/>
      <c r="YP45" s="333"/>
      <c r="YQ45" s="333"/>
      <c r="YR45" s="333"/>
      <c r="YS45" s="333"/>
      <c r="YT45" s="333"/>
      <c r="YU45" s="333"/>
      <c r="YV45" s="333"/>
      <c r="YW45" s="333"/>
      <c r="YX45" s="333"/>
      <c r="YY45" s="333"/>
      <c r="YZ45" s="333"/>
      <c r="ZA45" s="333"/>
      <c r="ZB45" s="333"/>
      <c r="ZC45" s="333"/>
      <c r="ZD45" s="333"/>
      <c r="ZE45" s="333"/>
      <c r="ZF45" s="333"/>
      <c r="ZG45" s="333"/>
      <c r="ZH45" s="333"/>
      <c r="ZI45" s="333"/>
      <c r="ZJ45" s="333"/>
      <c r="ZK45" s="333"/>
      <c r="ZL45" s="333"/>
      <c r="ZM45" s="333"/>
      <c r="ZN45" s="333"/>
      <c r="ZO45" s="333"/>
      <c r="ZP45" s="333"/>
      <c r="ZQ45" s="333"/>
      <c r="ZR45" s="333"/>
      <c r="ZS45" s="333"/>
      <c r="ZT45" s="333"/>
      <c r="ZU45" s="333"/>
      <c r="ZV45" s="333"/>
      <c r="ZW45" s="333"/>
      <c r="ZX45" s="333"/>
      <c r="ZY45" s="333"/>
      <c r="ZZ45" s="333"/>
      <c r="AAA45" s="333"/>
      <c r="AAB45" s="333"/>
      <c r="AAC45" s="333"/>
      <c r="AAD45" s="333"/>
      <c r="AAE45" s="333"/>
      <c r="AAF45" s="333"/>
      <c r="AAG45" s="333"/>
      <c r="AAH45" s="333"/>
      <c r="AAI45" s="333"/>
      <c r="AAJ45" s="333"/>
      <c r="AAK45" s="333"/>
      <c r="AAL45" s="333"/>
      <c r="AAM45" s="333"/>
      <c r="AAN45" s="333"/>
      <c r="AAO45" s="333"/>
      <c r="AAP45" s="333"/>
      <c r="AAQ45" s="333"/>
      <c r="AAR45" s="333"/>
      <c r="AAS45" s="333"/>
      <c r="AAT45" s="333"/>
      <c r="AAU45" s="333"/>
      <c r="AAV45" s="333"/>
      <c r="AAW45" s="333"/>
      <c r="AAX45" s="333"/>
      <c r="AAY45" s="333"/>
      <c r="AAZ45" s="333"/>
      <c r="ABA45" s="333"/>
      <c r="ABB45" s="333"/>
      <c r="ABC45" s="333"/>
      <c r="ABD45" s="333"/>
      <c r="ABE45" s="333"/>
      <c r="ABF45" s="333"/>
      <c r="ABG45" s="333"/>
      <c r="ABH45" s="333"/>
      <c r="ABI45" s="333"/>
      <c r="ABJ45" s="333"/>
      <c r="ABK45" s="333"/>
      <c r="ABL45" s="333"/>
      <c r="ABM45" s="333"/>
      <c r="ABN45" s="333"/>
      <c r="ABO45" s="333"/>
      <c r="ABP45" s="333"/>
      <c r="ABQ45" s="333"/>
      <c r="ABR45" s="333"/>
      <c r="ABS45" s="333"/>
      <c r="ABT45" s="333"/>
      <c r="ABU45" s="333"/>
      <c r="ABV45" s="333"/>
      <c r="ABW45" s="333"/>
      <c r="ABX45" s="333"/>
      <c r="ABY45" s="333"/>
      <c r="ABZ45" s="333"/>
      <c r="ACA45" s="333"/>
      <c r="ACB45" s="333"/>
      <c r="ACC45" s="333"/>
      <c r="ACD45" s="622"/>
      <c r="ACE45" s="622"/>
      <c r="ACF45" s="622"/>
      <c r="ACG45" s="622"/>
      <c r="ACH45" s="622"/>
      <c r="ACI45" s="622"/>
      <c r="ACJ45" s="622"/>
      <c r="ACK45" s="622"/>
      <c r="ACL45" s="622"/>
      <c r="ACM45" s="622"/>
      <c r="ACN45" s="622"/>
      <c r="ACO45" s="622"/>
      <c r="ACP45" s="622"/>
      <c r="ACQ45" s="622"/>
      <c r="ACR45" s="622"/>
      <c r="ACS45" s="622"/>
      <c r="ACT45" s="622"/>
      <c r="ACU45" s="622"/>
      <c r="ACV45" s="622"/>
      <c r="ACW45" s="622"/>
      <c r="ACX45" s="622"/>
      <c r="ACY45" s="622"/>
      <c r="ACZ45" s="622"/>
      <c r="ADA45" s="622"/>
      <c r="ADB45" s="622"/>
      <c r="ADC45" s="622"/>
      <c r="ADD45" s="622"/>
      <c r="ADE45" s="622"/>
      <c r="ADF45" s="622"/>
      <c r="ADG45" s="622"/>
      <c r="ADH45" s="622"/>
      <c r="ADI45" s="622"/>
      <c r="ADJ45" s="622"/>
      <c r="ADK45" s="622"/>
      <c r="ADL45" s="622"/>
      <c r="ADM45" s="622"/>
      <c r="ADN45" s="622"/>
      <c r="ADO45" s="622"/>
      <c r="ADP45" s="622"/>
      <c r="ADQ45" s="622"/>
      <c r="ADR45" s="622"/>
      <c r="ADS45" s="622"/>
      <c r="ADT45" s="622"/>
      <c r="ADU45" s="622"/>
      <c r="ADV45" s="622"/>
      <c r="ADW45" s="622"/>
      <c r="ADX45" s="622"/>
      <c r="ADY45" s="622"/>
      <c r="ADZ45" s="622"/>
      <c r="AEA45" s="622"/>
      <c r="AEB45" s="622"/>
      <c r="AEC45" s="622"/>
      <c r="AED45" s="622"/>
      <c r="AEE45" s="622"/>
      <c r="AEF45" s="622"/>
      <c r="AEG45" s="622"/>
      <c r="AEH45" s="622"/>
      <c r="AEI45" s="622"/>
      <c r="AEJ45" s="622"/>
      <c r="AEK45" s="622"/>
      <c r="AEL45" s="622"/>
      <c r="AEM45" s="622"/>
      <c r="AEN45" s="622"/>
      <c r="AEO45" s="622"/>
      <c r="AEP45" s="622"/>
      <c r="AEQ45" s="622"/>
      <c r="AER45" s="622"/>
      <c r="AES45" s="622"/>
      <c r="AET45" s="622"/>
      <c r="AEU45" s="622"/>
      <c r="AEV45" s="622"/>
      <c r="AEW45" s="622"/>
      <c r="AEX45" s="622"/>
      <c r="AEY45" s="622"/>
      <c r="AEZ45" s="622"/>
      <c r="AFA45" s="622"/>
      <c r="AFB45" s="622"/>
      <c r="AFC45" s="622"/>
      <c r="AFD45" s="622"/>
      <c r="AFE45" s="622"/>
      <c r="AFF45" s="622"/>
      <c r="AFG45" s="622"/>
      <c r="AFH45" s="622"/>
      <c r="AFI45" s="622"/>
      <c r="AFJ45" s="622"/>
      <c r="AFK45" s="622"/>
      <c r="AFL45" s="622"/>
      <c r="AFM45" s="622"/>
      <c r="AFN45" s="622"/>
      <c r="AFO45" s="622"/>
      <c r="AFP45" s="622"/>
      <c r="AFQ45" s="622"/>
      <c r="AFR45" s="622"/>
      <c r="AFS45" s="622"/>
      <c r="AFT45" s="622"/>
      <c r="AFU45" s="622"/>
      <c r="AFV45" s="622"/>
      <c r="AFW45" s="622"/>
      <c r="AFX45" s="622"/>
      <c r="AFY45" s="622"/>
      <c r="AFZ45" s="622"/>
      <c r="AGA45" s="622"/>
      <c r="AGB45" s="622"/>
      <c r="AGC45" s="622"/>
      <c r="AGD45" s="622"/>
      <c r="AGE45" s="622"/>
      <c r="AGF45" s="622"/>
      <c r="AGG45" s="622"/>
      <c r="AGH45" s="622"/>
      <c r="AGI45" s="622"/>
      <c r="AGJ45" s="622"/>
      <c r="AGK45" s="622"/>
      <c r="AGL45" s="622"/>
      <c r="AGM45" s="622"/>
      <c r="AGN45" s="622"/>
      <c r="AGO45" s="622"/>
      <c r="AGP45" s="622"/>
      <c r="AGQ45" s="622"/>
      <c r="AGR45" s="622"/>
      <c r="AGS45" s="622"/>
      <c r="AGT45" s="622"/>
      <c r="AGU45" s="622"/>
      <c r="AGV45" s="622"/>
      <c r="AGW45" s="622"/>
      <c r="AGX45" s="622"/>
      <c r="AGY45" s="622"/>
      <c r="AGZ45" s="622"/>
      <c r="AHA45" s="622"/>
      <c r="AHB45" s="622"/>
      <c r="AHC45" s="622"/>
      <c r="AHD45" s="622"/>
      <c r="AHE45" s="622"/>
      <c r="AHF45" s="622"/>
      <c r="AHG45" s="622"/>
      <c r="AHH45" s="622"/>
      <c r="AHI45" s="622"/>
      <c r="AHJ45" s="622"/>
      <c r="AHK45" s="622"/>
      <c r="AHL45" s="622"/>
      <c r="AHM45" s="622"/>
      <c r="AHN45" s="622"/>
      <c r="AHO45" s="622"/>
      <c r="AHP45" s="622"/>
      <c r="AHQ45" s="622"/>
      <c r="AHR45" s="622"/>
      <c r="AHS45" s="622"/>
      <c r="AHT45" s="622"/>
      <c r="AHU45" s="622"/>
      <c r="AHV45" s="622"/>
      <c r="AHW45" s="622"/>
      <c r="AHX45" s="622"/>
      <c r="AHY45" s="622"/>
      <c r="AHZ45" s="622"/>
      <c r="AIA45" s="622"/>
      <c r="AIB45" s="622"/>
      <c r="AIC45" s="622"/>
      <c r="AID45" s="622"/>
      <c r="AIE45" s="333"/>
      <c r="AIF45" s="333"/>
      <c r="AIG45" s="333"/>
      <c r="AIH45" s="333"/>
      <c r="AII45" s="333"/>
      <c r="AIJ45" s="333"/>
      <c r="AIK45" s="333"/>
      <c r="AIL45" s="333"/>
      <c r="AIM45" s="333"/>
      <c r="AIN45" s="333"/>
      <c r="AIO45" s="333"/>
      <c r="AIP45" s="333"/>
      <c r="AIQ45" s="333"/>
      <c r="AIR45" s="333"/>
      <c r="AIS45" s="333"/>
      <c r="AIT45" s="333"/>
      <c r="AIU45" s="333"/>
      <c r="AIV45" s="333"/>
      <c r="AIW45" s="333"/>
      <c r="AIX45" s="333"/>
      <c r="AIY45" s="333"/>
      <c r="AIZ45" s="333"/>
      <c r="AJA45" s="333"/>
      <c r="AJB45" s="333"/>
      <c r="AJC45" s="333"/>
      <c r="AJD45" s="333"/>
      <c r="AJE45" s="333"/>
      <c r="AJF45" s="333"/>
      <c r="AJG45" s="333"/>
      <c r="AJH45" s="333"/>
      <c r="AJI45" s="333"/>
      <c r="AJJ45" s="333"/>
      <c r="AJK45" s="333"/>
      <c r="AJL45" s="333"/>
      <c r="AJM45" s="333"/>
      <c r="AJN45" s="333"/>
      <c r="AJO45" s="333"/>
      <c r="AJP45" s="333"/>
      <c r="AJQ45" s="333"/>
      <c r="AJR45" s="333"/>
      <c r="AJS45" s="333"/>
      <c r="AJT45" s="333"/>
      <c r="AJU45" s="333"/>
      <c r="AJV45" s="333"/>
      <c r="AJW45" s="333"/>
      <c r="AJX45" s="333"/>
      <c r="AJY45" s="333"/>
      <c r="AJZ45" s="333"/>
      <c r="AKA45" s="333"/>
      <c r="AKB45" s="333"/>
      <c r="AKC45" s="333"/>
      <c r="AKD45" s="333"/>
      <c r="AKE45" s="333"/>
      <c r="AKF45" s="333"/>
      <c r="AKG45" s="333"/>
      <c r="AKH45" s="333"/>
      <c r="AKI45" s="333"/>
      <c r="AKJ45" s="333"/>
      <c r="AKK45" s="333"/>
      <c r="AKL45" s="333"/>
      <c r="AKM45" s="333"/>
      <c r="AKN45" s="333"/>
      <c r="AKO45" s="333"/>
      <c r="AKP45" s="333"/>
      <c r="AKQ45" s="333"/>
      <c r="AKR45" s="333"/>
      <c r="AKS45" s="333"/>
      <c r="AKT45" s="333"/>
      <c r="AKU45" s="333"/>
      <c r="AKV45" s="333"/>
      <c r="AKW45" s="333"/>
      <c r="AKX45" s="333"/>
      <c r="AKY45" s="333"/>
      <c r="AKZ45" s="333"/>
      <c r="ALA45" s="333"/>
      <c r="ALB45" s="333"/>
      <c r="ALC45" s="333"/>
      <c r="ALD45" s="333"/>
      <c r="ALE45" s="333"/>
      <c r="ALF45" s="333"/>
      <c r="ALG45" s="333"/>
      <c r="ALH45" s="333"/>
      <c r="ALI45" s="333"/>
      <c r="ALJ45" s="333"/>
      <c r="ALK45" s="333"/>
      <c r="ALL45" s="333"/>
      <c r="ALM45" s="333"/>
      <c r="ALN45" s="333"/>
      <c r="ALO45" s="333"/>
      <c r="ALP45" s="333"/>
      <c r="ALQ45" s="333"/>
      <c r="ALR45" s="333"/>
      <c r="ALS45" s="333"/>
      <c r="ALT45" s="333"/>
      <c r="ALU45" s="333"/>
      <c r="ALV45" s="333"/>
      <c r="ALW45" s="333"/>
      <c r="ALX45" s="333"/>
      <c r="ALY45" s="333"/>
      <c r="ALZ45" s="333"/>
      <c r="AMA45" s="333"/>
      <c r="AMB45" s="333"/>
      <c r="AMC45" s="333"/>
      <c r="AMD45" s="333"/>
      <c r="AME45" s="333"/>
      <c r="AMF45" s="333"/>
      <c r="AMG45" s="333"/>
      <c r="AMH45" s="333"/>
      <c r="AMI45" s="333"/>
      <c r="AMJ45" s="333"/>
      <c r="AMK45" s="333"/>
      <c r="AML45" s="333"/>
      <c r="AMM45" s="333"/>
      <c r="AMN45" s="333"/>
      <c r="AMO45" s="333"/>
      <c r="AMP45" s="333"/>
      <c r="AMQ45" s="333"/>
      <c r="AMR45" s="333"/>
      <c r="AMS45" s="333"/>
      <c r="AMT45" s="333"/>
      <c r="AMU45" s="333"/>
      <c r="AMV45" s="333"/>
      <c r="AMW45" s="333"/>
      <c r="AMX45" s="333"/>
      <c r="AMY45" s="333"/>
      <c r="AMZ45" s="333"/>
      <c r="ANA45" s="333"/>
      <c r="ANB45" s="333"/>
      <c r="ANC45" s="333"/>
      <c r="AND45" s="333"/>
      <c r="ANE45" s="333"/>
      <c r="ANF45" s="333"/>
      <c r="ANG45" s="333"/>
      <c r="ANH45" s="333"/>
      <c r="ANI45" s="333"/>
      <c r="ANJ45" s="333"/>
      <c r="ANK45" s="333"/>
      <c r="ANL45" s="333"/>
      <c r="ANM45" s="333"/>
      <c r="ANN45" s="333"/>
      <c r="ANO45" s="333"/>
      <c r="ANP45" s="333"/>
      <c r="ANQ45" s="333"/>
      <c r="ANR45" s="333"/>
      <c r="ANS45" s="333"/>
      <c r="ANT45" s="333"/>
      <c r="ANU45" s="333"/>
      <c r="ANV45" s="333"/>
      <c r="ANW45" s="333"/>
      <c r="ANX45" s="333"/>
      <c r="ANY45" s="333"/>
      <c r="ANZ45" s="333"/>
      <c r="AOA45" s="333"/>
      <c r="AOB45" s="333"/>
      <c r="AOC45" s="333"/>
      <c r="AOD45" s="333"/>
      <c r="AOE45" s="333"/>
      <c r="AOF45" s="333"/>
      <c r="AOG45" s="333"/>
      <c r="AOH45" s="333"/>
      <c r="AOI45" s="333"/>
      <c r="AOJ45" s="333"/>
      <c r="AOK45" s="333"/>
      <c r="AOL45" s="333"/>
      <c r="AOM45" s="333"/>
      <c r="AON45" s="333"/>
      <c r="AOO45" s="333"/>
      <c r="AOP45" s="333"/>
      <c r="AOQ45" s="333"/>
      <c r="AOR45" s="333"/>
      <c r="AOS45" s="333"/>
      <c r="AOT45" s="333"/>
      <c r="AOU45" s="333"/>
      <c r="AOV45" s="333"/>
      <c r="AOW45" s="333"/>
      <c r="AOX45" s="333"/>
      <c r="AOY45" s="333"/>
      <c r="AOZ45" s="333"/>
      <c r="APA45" s="333"/>
      <c r="APB45" s="333"/>
      <c r="APC45" s="333"/>
      <c r="APD45" s="333"/>
      <c r="APE45" s="333"/>
      <c r="APF45" s="333"/>
      <c r="APG45" s="333"/>
      <c r="APH45" s="333"/>
      <c r="API45" s="333"/>
      <c r="APJ45" s="333"/>
      <c r="APK45" s="333"/>
      <c r="APL45" s="333"/>
      <c r="APM45" s="333"/>
      <c r="APN45" s="333"/>
      <c r="APO45" s="333"/>
      <c r="APP45" s="333"/>
      <c r="APQ45" s="333"/>
      <c r="APR45" s="333"/>
      <c r="APS45" s="333"/>
      <c r="APT45" s="333"/>
      <c r="APU45" s="333"/>
      <c r="APV45" s="333"/>
      <c r="APW45" s="333"/>
      <c r="APX45" s="333"/>
      <c r="APY45" s="333"/>
      <c r="APZ45" s="333"/>
      <c r="AQA45" s="333"/>
      <c r="AQB45" s="333"/>
      <c r="AQC45" s="333"/>
      <c r="AQD45" s="333"/>
      <c r="AQE45" s="333"/>
      <c r="AQF45" s="333"/>
      <c r="AQG45" s="333"/>
      <c r="AQH45" s="333"/>
      <c r="AQI45" s="333"/>
      <c r="AQJ45" s="333"/>
      <c r="AQK45" s="333"/>
      <c r="AQL45" s="333"/>
      <c r="AQM45" s="333"/>
      <c r="AQN45" s="333"/>
      <c r="AQO45" s="333"/>
      <c r="AQP45" s="333"/>
      <c r="AQQ45" s="333"/>
      <c r="AQR45" s="333"/>
      <c r="AQS45" s="333"/>
      <c r="AQT45" s="333"/>
      <c r="AQU45" s="333"/>
      <c r="AQV45" s="333"/>
      <c r="AQW45" s="333"/>
      <c r="AQX45" s="333"/>
      <c r="AQY45" s="333"/>
      <c r="AQZ45" s="333"/>
      <c r="ARA45" s="333"/>
      <c r="ARB45" s="333"/>
      <c r="ARC45" s="333"/>
      <c r="ARD45" s="333"/>
      <c r="ARE45" s="333"/>
      <c r="ARF45" s="333"/>
      <c r="ARG45" s="333"/>
      <c r="ARH45" s="333"/>
      <c r="ARI45" s="333"/>
      <c r="ARJ45" s="333"/>
      <c r="ARK45" s="333"/>
      <c r="ARL45" s="333"/>
      <c r="ARM45" s="333"/>
      <c r="ARN45" s="333"/>
      <c r="ARO45" s="333"/>
      <c r="ARP45" s="333"/>
      <c r="ARQ45" s="333"/>
      <c r="ARR45" s="333"/>
      <c r="ARS45" s="333"/>
      <c r="ART45" s="333"/>
      <c r="ARU45" s="333"/>
      <c r="ARV45" s="333"/>
      <c r="ARW45" s="333"/>
      <c r="ARX45" s="333"/>
      <c r="ARY45" s="333"/>
      <c r="ARZ45" s="333"/>
      <c r="ASA45" s="333"/>
      <c r="ASB45" s="333"/>
      <c r="ASC45" s="333"/>
      <c r="ASD45" s="333"/>
      <c r="ASE45" s="333"/>
      <c r="ASF45" s="333"/>
      <c r="ASG45" s="333"/>
      <c r="ASH45" s="333"/>
      <c r="ASI45" s="333"/>
      <c r="ASJ45" s="333"/>
      <c r="ASK45" s="333"/>
      <c r="ASL45" s="333"/>
      <c r="ASM45" s="333"/>
      <c r="ASN45" s="333"/>
      <c r="ASO45" s="333"/>
      <c r="ASP45" s="333"/>
      <c r="ASQ45" s="333"/>
      <c r="ASR45" s="333"/>
      <c r="ASS45" s="333"/>
      <c r="AST45" s="333"/>
      <c r="ASU45" s="333"/>
      <c r="ASV45" s="333"/>
      <c r="ASW45" s="333"/>
      <c r="ASX45" s="333"/>
      <c r="ASY45" s="333"/>
      <c r="ASZ45" s="333"/>
      <c r="ATA45" s="333"/>
      <c r="ATB45" s="333"/>
      <c r="ATC45" s="333"/>
      <c r="ATD45" s="333"/>
      <c r="ATE45" s="333"/>
      <c r="ATF45" s="333"/>
      <c r="ATG45" s="333"/>
      <c r="ATH45" s="333"/>
      <c r="ATI45" s="333"/>
      <c r="ATJ45" s="333"/>
      <c r="ATK45" s="333"/>
      <c r="ATL45" s="333"/>
      <c r="ATM45" s="333"/>
      <c r="ATN45" s="333"/>
      <c r="ATO45" s="333"/>
      <c r="ATP45" s="333"/>
      <c r="ATQ45" s="333"/>
      <c r="ATR45" s="510"/>
      <c r="ATS45" s="333"/>
      <c r="ATT45" s="333"/>
      <c r="ATU45" s="333"/>
      <c r="ATV45" s="333"/>
      <c r="ATW45" s="333"/>
      <c r="ATX45" s="333"/>
      <c r="ATY45" s="333"/>
      <c r="ATZ45" s="333"/>
      <c r="AUA45" s="333"/>
      <c r="AUB45" s="333"/>
      <c r="AUC45" s="333"/>
      <c r="AUD45" s="333"/>
      <c r="AUE45" s="333"/>
      <c r="AUF45" s="333"/>
      <c r="AUG45" s="333"/>
      <c r="AUH45" s="333"/>
      <c r="AUI45" s="333"/>
      <c r="AUJ45" s="333"/>
      <c r="AUK45" s="333"/>
      <c r="AUL45" s="333"/>
      <c r="AUM45" s="333"/>
      <c r="AUN45" s="333"/>
      <c r="AUO45" s="333"/>
      <c r="AUP45" s="333"/>
      <c r="AUQ45" s="333"/>
      <c r="AUR45" s="333"/>
      <c r="AUS45" s="333"/>
      <c r="AUT45" s="333"/>
      <c r="AUU45" s="333"/>
      <c r="AUV45" s="333"/>
      <c r="AUW45" s="333"/>
      <c r="AUX45" s="333"/>
      <c r="AUY45" s="333"/>
      <c r="AUZ45" s="333"/>
      <c r="AVA45" s="333"/>
      <c r="AVB45" s="333"/>
      <c r="AVC45" s="333"/>
      <c r="AVD45" s="333"/>
      <c r="AVE45" s="333"/>
      <c r="AVF45" s="333"/>
      <c r="AVG45" s="333"/>
      <c r="AVH45" s="333"/>
      <c r="AVI45" s="333"/>
      <c r="AVJ45" s="333"/>
      <c r="AVK45" s="333"/>
      <c r="AVL45" s="333"/>
      <c r="AVM45" s="333"/>
      <c r="AVN45" s="333"/>
      <c r="AVO45" s="333"/>
      <c r="AVP45" s="333"/>
      <c r="AVQ45" s="333"/>
      <c r="AVR45" s="333"/>
      <c r="AVS45" s="333"/>
      <c r="AVT45" s="333"/>
      <c r="AVU45" s="333"/>
      <c r="AVV45" s="333"/>
      <c r="AVW45" s="333"/>
      <c r="AVX45" s="333"/>
      <c r="AVY45" s="333"/>
      <c r="AVZ45" s="333"/>
      <c r="AWA45" s="333"/>
      <c r="AWB45" s="333"/>
      <c r="AWC45" s="333"/>
      <c r="AWD45" s="333"/>
      <c r="AWE45" s="333"/>
      <c r="AWF45" s="333"/>
      <c r="AWG45" s="333"/>
      <c r="AWH45" s="333"/>
      <c r="AWI45" s="333"/>
      <c r="AWJ45" s="333"/>
      <c r="AWK45" s="333"/>
      <c r="AWL45" s="333"/>
      <c r="AWM45" s="333"/>
      <c r="AWN45" s="333"/>
      <c r="AWO45" s="333"/>
      <c r="AWP45" s="333"/>
      <c r="AWQ45" s="333"/>
      <c r="AWR45" s="333"/>
      <c r="AWS45" s="333"/>
      <c r="AWT45" s="333"/>
      <c r="AWU45" s="333"/>
      <c r="AWV45" s="333"/>
      <c r="AWW45" s="333"/>
      <c r="AWX45" s="333"/>
      <c r="AWY45" s="333"/>
      <c r="AWZ45" s="333"/>
      <c r="AXA45" s="333"/>
      <c r="AXB45" s="333"/>
      <c r="AXC45" s="333"/>
      <c r="AXD45" s="333"/>
      <c r="AXE45" s="333"/>
      <c r="AXF45" s="333"/>
      <c r="AXG45" s="333"/>
      <c r="AXH45" s="333"/>
      <c r="AXI45" s="333"/>
      <c r="AXJ45" s="333"/>
      <c r="AXK45" s="333"/>
      <c r="AXL45" s="333"/>
      <c r="AXM45" s="333"/>
      <c r="AXN45" s="333"/>
      <c r="AXO45" s="333"/>
      <c r="AXP45" s="333"/>
      <c r="AXQ45" s="336"/>
      <c r="AXR45" s="336"/>
      <c r="AXS45" s="336"/>
      <c r="AXT45" s="336"/>
      <c r="AXU45" s="336"/>
      <c r="AXV45" s="336"/>
      <c r="AXW45" s="336"/>
      <c r="AXX45" s="336"/>
      <c r="AXY45" s="336"/>
      <c r="AXZ45" s="336"/>
      <c r="AYA45" s="336"/>
      <c r="AYB45" s="336"/>
      <c r="AYC45" s="336"/>
      <c r="AYD45" s="336"/>
      <c r="AYE45" s="336"/>
      <c r="AYF45" s="336"/>
      <c r="AYG45" s="336"/>
      <c r="AYH45" s="336"/>
      <c r="AYI45" s="336"/>
      <c r="AYJ45" s="336"/>
      <c r="AYK45" s="336"/>
      <c r="AYL45" s="336"/>
      <c r="AYM45" s="336"/>
      <c r="AYN45" s="336"/>
      <c r="AYO45" s="336"/>
      <c r="AYP45" s="336"/>
      <c r="AYQ45" s="336"/>
      <c r="AYR45" s="336"/>
      <c r="AYS45" s="336"/>
      <c r="AYT45" s="336"/>
      <c r="AYU45" s="336"/>
      <c r="AYV45" s="336"/>
      <c r="AYW45" s="336"/>
      <c r="AYX45" s="336"/>
      <c r="AYY45" s="336"/>
      <c r="AYZ45" s="336"/>
      <c r="AZA45" s="336"/>
      <c r="AZB45" s="336"/>
      <c r="AZC45" s="336"/>
      <c r="AZD45" s="336"/>
      <c r="AZE45" s="336"/>
      <c r="AZF45" s="336"/>
      <c r="AZG45" s="336"/>
      <c r="AZH45" s="336"/>
      <c r="AZI45" s="336"/>
      <c r="AZJ45" s="336"/>
      <c r="AZK45" s="336"/>
      <c r="AZL45" s="336"/>
      <c r="AZM45" s="336"/>
      <c r="AZN45" s="336"/>
      <c r="AZO45" s="336"/>
      <c r="AZP45" s="336"/>
      <c r="AZQ45" s="336"/>
      <c r="AZR45" s="336"/>
      <c r="AZS45" s="336"/>
      <c r="AZT45" s="336"/>
      <c r="AZU45" s="336"/>
      <c r="AZV45" s="336"/>
      <c r="AZW45" s="336"/>
      <c r="AZX45" s="336"/>
      <c r="AZY45" s="336"/>
      <c r="AZZ45" s="336"/>
      <c r="BAA45" s="336"/>
      <c r="BAB45" s="336"/>
      <c r="BAC45" s="336"/>
      <c r="BAD45" s="336"/>
      <c r="BAE45" s="336"/>
      <c r="BAF45" s="336"/>
      <c r="BAG45" s="336"/>
      <c r="BAH45" s="336"/>
      <c r="BAI45" s="336"/>
      <c r="BAJ45" s="336"/>
      <c r="BAK45" s="336"/>
      <c r="BAL45" s="336"/>
      <c r="BAM45" s="336"/>
      <c r="BAN45" s="336"/>
      <c r="BAO45" s="336"/>
      <c r="BAP45" s="336"/>
      <c r="BAQ45" s="336"/>
      <c r="BAR45" s="336"/>
      <c r="BAS45" s="336"/>
      <c r="BAT45" s="336"/>
      <c r="BAU45" s="336"/>
      <c r="BAV45" s="336"/>
      <c r="BAW45" s="336"/>
      <c r="BAX45" s="336"/>
      <c r="BAY45" s="336"/>
      <c r="BAZ45" s="336"/>
      <c r="BBA45" s="336"/>
      <c r="BBB45" s="336"/>
      <c r="BBC45" s="336"/>
      <c r="BBD45" s="336"/>
      <c r="BBE45" s="336"/>
      <c r="BBF45" s="336"/>
      <c r="BBG45" s="336"/>
      <c r="BBH45" s="336"/>
      <c r="BBI45" s="336"/>
      <c r="BBJ45" s="336"/>
      <c r="BBK45" s="336"/>
      <c r="BBL45" s="336"/>
      <c r="BBM45" s="336"/>
      <c r="BBN45" s="336"/>
      <c r="BBO45" s="336"/>
      <c r="BBP45" s="336"/>
      <c r="BBQ45" s="336"/>
      <c r="BBR45" s="336"/>
      <c r="BBS45" s="336"/>
      <c r="BBT45" s="336"/>
      <c r="BBU45" s="336"/>
      <c r="BBV45" s="336"/>
      <c r="BBW45" s="336"/>
      <c r="BBX45" s="336"/>
      <c r="BBY45" s="336"/>
      <c r="BBZ45" s="336"/>
      <c r="BCA45" s="336"/>
      <c r="BCB45" s="336"/>
      <c r="BCC45" s="336"/>
      <c r="BCD45" s="336"/>
      <c r="BCE45" s="336"/>
      <c r="BCF45" s="336"/>
      <c r="BCG45" s="336"/>
      <c r="BCH45" s="336"/>
      <c r="BCI45" s="336"/>
      <c r="BCJ45" s="336"/>
      <c r="BCK45" s="336"/>
      <c r="BCL45" s="336"/>
      <c r="BCM45" s="336"/>
      <c r="BCN45" s="336"/>
      <c r="BCO45" s="336"/>
      <c r="BCP45" s="336"/>
      <c r="BCQ45" s="336"/>
      <c r="BCR45" s="336"/>
      <c r="BCS45" s="336"/>
      <c r="BCT45" s="336"/>
      <c r="BCU45" s="336"/>
      <c r="BCV45" s="336"/>
      <c r="BCW45" s="336"/>
      <c r="BCX45" s="336"/>
      <c r="BCY45" s="336"/>
      <c r="BCZ45" s="336"/>
      <c r="BDA45" s="336"/>
      <c r="BDB45" s="336"/>
      <c r="BDC45" s="336"/>
      <c r="BDD45" s="336"/>
      <c r="BDE45" s="336"/>
      <c r="BDF45" s="336"/>
      <c r="BDG45" s="336"/>
      <c r="BDH45" s="336"/>
      <c r="BDI45" s="336"/>
      <c r="BDJ45" s="336"/>
      <c r="BDK45" s="336"/>
      <c r="BDL45" s="336"/>
      <c r="BDM45" s="336"/>
      <c r="BDN45" s="336"/>
      <c r="BDO45" s="336"/>
      <c r="BDP45" s="336"/>
      <c r="BDQ45" s="336"/>
      <c r="BDR45" s="336"/>
      <c r="BDS45" s="336"/>
      <c r="BDT45" s="336"/>
      <c r="BDU45" s="336"/>
      <c r="BDV45" s="336"/>
      <c r="BDW45" s="336"/>
      <c r="BDX45" s="336"/>
      <c r="BDY45" s="336"/>
      <c r="BDZ45" s="336"/>
      <c r="BEA45" s="336"/>
      <c r="BEB45" s="336"/>
      <c r="BEC45" s="336"/>
      <c r="BED45" s="336"/>
      <c r="BEE45" s="336"/>
      <c r="BEF45" s="336"/>
      <c r="BEG45" s="336"/>
      <c r="BEH45" s="336"/>
      <c r="BEI45" s="336"/>
      <c r="BEJ45" s="336"/>
      <c r="BEK45" s="336"/>
      <c r="BEL45" s="336"/>
      <c r="BEM45" s="336"/>
      <c r="BEN45" s="336"/>
      <c r="BEO45" s="336"/>
      <c r="BEP45" s="336"/>
      <c r="BEQ45" s="336"/>
      <c r="BER45" s="336"/>
      <c r="BES45" s="336"/>
      <c r="BET45" s="336"/>
      <c r="BEU45" s="336"/>
      <c r="BEV45" s="336"/>
      <c r="BEW45" s="336"/>
      <c r="BEX45" s="336"/>
      <c r="BEY45" s="336"/>
      <c r="BEZ45" s="336"/>
      <c r="BFA45" s="336"/>
      <c r="BFB45" s="336"/>
      <c r="BFC45" s="336"/>
      <c r="BFD45" s="336"/>
      <c r="BFE45" s="336"/>
      <c r="BFF45" s="336"/>
      <c r="BFG45" s="336"/>
      <c r="BFH45" s="336"/>
      <c r="BFI45" s="336"/>
      <c r="BFJ45" s="336"/>
      <c r="BFK45" s="336"/>
      <c r="BFL45" s="336"/>
      <c r="BFM45" s="336"/>
      <c r="BFN45" s="336"/>
      <c r="BFO45" s="336"/>
      <c r="BFP45" s="336"/>
      <c r="BFQ45" s="336"/>
      <c r="BFR45" s="336"/>
      <c r="BFS45" s="336"/>
      <c r="BFT45" s="336"/>
      <c r="BFU45" s="336"/>
      <c r="BFV45" s="336"/>
      <c r="BFW45" s="336"/>
      <c r="BFX45" s="336"/>
      <c r="BFY45" s="336"/>
      <c r="BFZ45" s="336"/>
      <c r="BGA45" s="336"/>
      <c r="BGB45" s="336"/>
      <c r="BGC45" s="336"/>
      <c r="BGD45" s="336"/>
      <c r="BGE45" s="336"/>
      <c r="BGF45" s="336"/>
      <c r="BGG45" s="336"/>
      <c r="BGH45" s="336"/>
      <c r="BGI45" s="336"/>
      <c r="BGJ45" s="336"/>
      <c r="BGK45" s="336"/>
      <c r="BGL45" s="336"/>
      <c r="BGM45" s="336"/>
      <c r="BGN45" s="336"/>
      <c r="BGO45" s="336"/>
      <c r="BGP45" s="336"/>
      <c r="BGQ45" s="336"/>
      <c r="BGR45" s="336"/>
      <c r="BGS45" s="336"/>
      <c r="BGT45" s="336"/>
      <c r="BGU45" s="336"/>
      <c r="BGV45" s="336"/>
      <c r="BGW45" s="336"/>
      <c r="BGX45" s="336"/>
      <c r="BGY45" s="336"/>
      <c r="BGZ45" s="336"/>
      <c r="BHA45" s="336"/>
      <c r="BHB45" s="336"/>
      <c r="BHC45" s="336"/>
      <c r="BHD45" s="1"/>
    </row>
    <row r="46" spans="1:1564 16384:16384" s="293" customFormat="1" ht="14.25" customHeight="1" thickBot="1">
      <c r="A46" s="668" t="str">
        <f>+Plan1!AD2</f>
        <v>1900</v>
      </c>
      <c r="B46" s="664">
        <f ca="1">IF(B36&lt;B38,2,0)</f>
        <v>2</v>
      </c>
      <c r="C46" s="665"/>
      <c r="D46" s="665">
        <v>0</v>
      </c>
      <c r="E46" s="665"/>
      <c r="F46" s="665"/>
      <c r="G46" s="665"/>
      <c r="H46" s="665"/>
      <c r="I46" s="665"/>
      <c r="J46" s="665"/>
      <c r="K46" s="665"/>
      <c r="L46" s="665"/>
      <c r="M46" s="665"/>
      <c r="N46" s="665"/>
      <c r="O46" s="665"/>
      <c r="P46" s="665"/>
      <c r="Q46" s="669">
        <f ca="1">IF(D46&gt;=$D$31,1,IF(D46&lt;=$D$31,2,0))</f>
        <v>2</v>
      </c>
      <c r="R46" s="666"/>
      <c r="S46" s="666"/>
      <c r="T46" s="666"/>
      <c r="U46" s="666"/>
      <c r="V46" s="666"/>
      <c r="W46" s="666"/>
      <c r="X46" s="666"/>
      <c r="Y46" s="666"/>
      <c r="Z46" s="666"/>
      <c r="AA46" s="666"/>
      <c r="AB46" s="666"/>
      <c r="AC46" s="666">
        <f ca="1">IF(Q46=2,0,A46)</f>
        <v>0</v>
      </c>
      <c r="AD46" s="666">
        <f ca="1">IF(Q46=2,0,A47)</f>
        <v>0</v>
      </c>
      <c r="AE46" s="666"/>
      <c r="AF46" s="666"/>
      <c r="AG46" s="666"/>
      <c r="AH46" s="666"/>
      <c r="AI46" s="666"/>
      <c r="AJ46" s="666"/>
      <c r="AK46" s="666"/>
      <c r="AL46" s="666"/>
      <c r="AM46" s="666"/>
      <c r="AN46" s="666"/>
      <c r="AO46" s="666">
        <f ca="1">IF(AD46&gt;0,C46,0)</f>
        <v>0</v>
      </c>
      <c r="AP46" s="666"/>
      <c r="AQ46" s="666"/>
      <c r="AR46" s="666"/>
      <c r="AS46" s="666"/>
      <c r="AT46" s="666"/>
      <c r="AU46" s="666"/>
      <c r="AV46" s="666"/>
      <c r="AW46" s="666"/>
      <c r="AX46" s="666"/>
      <c r="AY46" s="666"/>
      <c r="AZ46" s="666"/>
      <c r="BA46" s="666"/>
      <c r="BB46" s="666"/>
      <c r="BC46" s="666"/>
      <c r="BD46" s="670">
        <f ca="1">+BD36+9</f>
        <v>9</v>
      </c>
      <c r="BE46" s="666"/>
      <c r="BF46" s="666"/>
      <c r="BG46" s="666"/>
      <c r="BH46" s="666"/>
      <c r="BI46" s="666"/>
      <c r="BJ46" s="666"/>
      <c r="BK46" s="666"/>
      <c r="BL46" s="666"/>
      <c r="BM46" s="666"/>
      <c r="BN46" s="666"/>
      <c r="BO46" s="666"/>
      <c r="BP46" s="666"/>
      <c r="BQ46" s="666"/>
      <c r="BR46" s="666"/>
      <c r="BS46" s="666"/>
      <c r="BT46" s="666"/>
      <c r="BU46" s="666"/>
      <c r="BV46" s="666"/>
      <c r="BW46" s="666"/>
      <c r="BX46" s="666"/>
      <c r="BY46" s="666"/>
      <c r="BZ46" s="666"/>
      <c r="CA46" s="666"/>
      <c r="CB46" s="666"/>
      <c r="CC46" s="666"/>
      <c r="CD46" s="666">
        <f ca="1">IF(AD46&gt;1,A46,0)</f>
        <v>0</v>
      </c>
      <c r="CE46" s="329"/>
      <c r="CF46" s="329"/>
      <c r="CG46" s="329"/>
      <c r="CH46" s="329"/>
      <c r="CI46" s="329"/>
      <c r="CJ46" s="329"/>
      <c r="CK46" s="329"/>
      <c r="CL46" s="329"/>
      <c r="CM46" s="329"/>
      <c r="CN46" s="329"/>
      <c r="CO46" s="329"/>
      <c r="CP46" s="329"/>
      <c r="CQ46" s="329"/>
      <c r="CR46" s="329"/>
      <c r="CS46" s="329"/>
      <c r="CT46" s="329"/>
      <c r="CU46" s="329"/>
      <c r="CV46" s="329"/>
      <c r="CW46" s="329"/>
      <c r="CX46" s="329"/>
      <c r="CY46" s="329"/>
      <c r="CZ46" s="329"/>
      <c r="DA46" s="329"/>
      <c r="DB46" s="329"/>
      <c r="DC46" s="329"/>
      <c r="DD46" s="329"/>
      <c r="DE46" s="329"/>
      <c r="DF46" s="329"/>
      <c r="DG46" s="329"/>
      <c r="DH46" s="329"/>
      <c r="DI46" s="329"/>
      <c r="DJ46" s="329"/>
      <c r="DK46" s="329"/>
      <c r="DL46" s="329"/>
      <c r="DM46" s="329"/>
      <c r="DN46" s="329"/>
      <c r="DO46" s="329"/>
      <c r="DP46" s="329"/>
      <c r="DQ46" s="329"/>
      <c r="DR46" s="329"/>
      <c r="DS46" s="329"/>
      <c r="DT46" s="329"/>
      <c r="DU46" s="329"/>
      <c r="DV46" s="329"/>
      <c r="DW46" s="329"/>
      <c r="DX46" s="329"/>
      <c r="DY46" s="329"/>
      <c r="DZ46" s="329"/>
      <c r="EA46" s="329"/>
      <c r="EB46" s="329"/>
      <c r="EC46" s="329"/>
      <c r="ED46" s="329"/>
      <c r="EE46" s="329"/>
      <c r="EF46" s="329"/>
      <c r="EG46" s="329"/>
      <c r="EH46" s="329"/>
      <c r="EI46" s="329"/>
      <c r="EJ46" s="329"/>
      <c r="EK46" s="329"/>
      <c r="EL46" s="329"/>
      <c r="EM46" s="329"/>
      <c r="EN46" s="329"/>
      <c r="EO46" s="329"/>
      <c r="EP46" s="329"/>
      <c r="EQ46" s="329"/>
      <c r="ER46" s="329"/>
      <c r="ES46" s="329"/>
      <c r="ET46" s="329"/>
      <c r="EU46" s="329"/>
      <c r="EV46" s="329"/>
      <c r="EW46" s="329"/>
      <c r="EX46" s="329"/>
      <c r="EY46" s="329"/>
      <c r="EZ46" s="329"/>
      <c r="FA46" s="329"/>
      <c r="FB46" s="329"/>
      <c r="FC46" s="329"/>
      <c r="FD46" s="329"/>
      <c r="FE46" s="329"/>
      <c r="FF46" s="329"/>
      <c r="FG46" s="329"/>
      <c r="FH46" s="329"/>
      <c r="FI46" s="329"/>
      <c r="FJ46" s="329"/>
      <c r="FK46" s="329"/>
      <c r="FL46" s="329"/>
      <c r="FM46" s="329"/>
      <c r="FN46" s="329"/>
      <c r="FO46" s="329"/>
      <c r="FP46" s="329"/>
      <c r="FQ46" s="329"/>
      <c r="FR46" s="329"/>
      <c r="FS46" s="329"/>
      <c r="FT46" s="329"/>
      <c r="FU46" s="329"/>
      <c r="FV46" s="329"/>
      <c r="FW46" s="329"/>
      <c r="FX46" s="329"/>
      <c r="FY46" s="329"/>
      <c r="FZ46" s="329"/>
      <c r="GA46" s="329"/>
      <c r="GB46" s="329"/>
      <c r="GC46" s="329"/>
      <c r="GD46" s="329"/>
      <c r="GE46" s="329"/>
      <c r="GF46" s="329"/>
      <c r="GG46" s="329"/>
      <c r="GH46" s="329"/>
      <c r="GI46" s="329"/>
      <c r="GJ46" s="329"/>
      <c r="GK46" s="329"/>
      <c r="GL46" s="329"/>
      <c r="GM46" s="329"/>
      <c r="GN46" s="329"/>
      <c r="GO46" s="329"/>
      <c r="GP46" s="329"/>
      <c r="GQ46" s="936">
        <f>+BD54+OQ54</f>
        <v>2</v>
      </c>
      <c r="GR46" s="936"/>
      <c r="GS46" s="936"/>
      <c r="GT46" s="936"/>
      <c r="GU46" s="936"/>
      <c r="GV46" s="936"/>
      <c r="GW46" s="936"/>
      <c r="GX46" s="936"/>
      <c r="GY46" s="936"/>
      <c r="GZ46" s="936"/>
      <c r="HA46" s="936"/>
      <c r="HB46" s="936"/>
      <c r="HC46" s="936"/>
      <c r="HD46" s="936"/>
      <c r="HE46" s="936"/>
      <c r="HF46" s="936"/>
      <c r="HG46" s="936"/>
      <c r="HH46" s="936"/>
      <c r="HI46" s="936"/>
      <c r="HJ46" s="936"/>
      <c r="HK46" s="936"/>
      <c r="HL46" s="936"/>
      <c r="HM46" s="936"/>
      <c r="HN46" s="936"/>
      <c r="HO46" s="936"/>
      <c r="HP46" s="936"/>
      <c r="HQ46" s="936"/>
      <c r="HR46" s="936"/>
      <c r="HS46" s="936"/>
      <c r="HT46" s="936"/>
      <c r="HU46" s="936"/>
      <c r="HV46" s="936"/>
      <c r="HW46" s="936"/>
      <c r="HX46" s="936"/>
      <c r="HY46" s="936"/>
      <c r="HZ46" s="936"/>
      <c r="IA46" s="936"/>
      <c r="IB46" s="936"/>
      <c r="IC46" s="936"/>
      <c r="ID46" s="936"/>
      <c r="IE46" s="936"/>
      <c r="IF46" s="936"/>
      <c r="IG46" s="936"/>
      <c r="IH46" s="936"/>
      <c r="II46" s="936"/>
      <c r="IJ46" s="936"/>
      <c r="IK46" s="936"/>
      <c r="IL46" s="936"/>
      <c r="IM46" s="936"/>
      <c r="IN46" s="936"/>
      <c r="IO46" s="936"/>
      <c r="IP46" s="936"/>
      <c r="IQ46" s="936"/>
      <c r="IR46" s="936"/>
      <c r="IS46" s="936"/>
      <c r="IT46" s="936"/>
      <c r="IU46" s="936"/>
      <c r="IV46" s="936"/>
      <c r="IW46" s="936"/>
      <c r="IX46" s="936"/>
      <c r="IY46" s="936"/>
      <c r="IZ46" s="936"/>
      <c r="JA46" s="936"/>
      <c r="JB46" s="936"/>
      <c r="JC46" s="936"/>
      <c r="JD46" s="936"/>
      <c r="JE46" s="329"/>
      <c r="JF46" s="329"/>
      <c r="JG46" s="329"/>
      <c r="JH46" s="329"/>
      <c r="JI46" s="329"/>
      <c r="JJ46" s="329"/>
      <c r="JK46" s="329"/>
      <c r="JL46" s="329"/>
      <c r="JM46" s="329"/>
      <c r="JN46" s="329"/>
      <c r="JO46" s="329"/>
      <c r="JP46" s="329"/>
      <c r="JQ46" s="329"/>
      <c r="JR46" s="329"/>
      <c r="JS46" s="329"/>
      <c r="JT46" s="329"/>
      <c r="JU46" s="329"/>
      <c r="JV46" s="329"/>
      <c r="JW46" s="329"/>
      <c r="JX46" s="329"/>
      <c r="JY46" s="329"/>
      <c r="JZ46" s="329"/>
      <c r="KA46" s="329"/>
      <c r="KB46" s="329"/>
      <c r="KC46" s="329"/>
      <c r="KD46" s="329"/>
      <c r="KE46" s="329"/>
      <c r="KF46" s="329"/>
      <c r="KG46" s="329"/>
      <c r="KH46" s="329"/>
      <c r="KI46" s="329"/>
      <c r="KJ46" s="329"/>
      <c r="KK46" s="329"/>
      <c r="KL46" s="329"/>
      <c r="KM46" s="329"/>
      <c r="KN46" s="329"/>
      <c r="KO46" s="329"/>
      <c r="KP46" s="329"/>
      <c r="KQ46" s="329"/>
      <c r="KR46" s="329"/>
      <c r="KS46" s="329"/>
      <c r="KT46" s="329"/>
      <c r="KU46" s="329"/>
      <c r="KV46" s="329"/>
      <c r="KW46" s="329"/>
      <c r="KX46" s="329"/>
      <c r="KY46" s="329"/>
      <c r="KZ46" s="329"/>
      <c r="LA46" s="329"/>
      <c r="LB46" s="329"/>
      <c r="LC46" s="329"/>
      <c r="LD46" s="329"/>
      <c r="LE46" s="329"/>
      <c r="LF46" s="329"/>
      <c r="LG46" s="329"/>
      <c r="LH46" s="329"/>
      <c r="LI46" s="329"/>
      <c r="LJ46" s="329"/>
      <c r="LK46" s="329"/>
      <c r="LL46" s="329"/>
      <c r="LM46" s="329"/>
      <c r="LN46" s="329"/>
      <c r="LO46" s="329"/>
      <c r="LP46" s="329"/>
      <c r="LQ46" s="329"/>
      <c r="LR46" s="329"/>
      <c r="LS46" s="329"/>
      <c r="LT46" s="329"/>
      <c r="LU46" s="329"/>
      <c r="LV46" s="329"/>
      <c r="LW46" s="329"/>
      <c r="LX46" s="329"/>
      <c r="LY46" s="329"/>
      <c r="LZ46" s="329"/>
      <c r="MA46" s="329"/>
      <c r="MB46" s="329"/>
      <c r="MC46" s="329"/>
      <c r="MD46" s="329"/>
      <c r="ME46" s="329"/>
      <c r="MF46" s="329"/>
      <c r="MG46" s="329"/>
      <c r="MH46" s="329"/>
      <c r="MI46" s="329"/>
      <c r="MJ46" s="329"/>
      <c r="MK46" s="329"/>
      <c r="ML46" s="329"/>
      <c r="MM46" s="329"/>
      <c r="MN46" s="329"/>
      <c r="MO46" s="329"/>
      <c r="MP46" s="329"/>
      <c r="MQ46" s="329"/>
      <c r="MR46" s="329"/>
      <c r="MS46" s="329"/>
      <c r="MT46" s="329"/>
      <c r="MU46" s="329"/>
      <c r="MV46" s="329"/>
      <c r="MW46" s="329"/>
      <c r="MX46" s="329"/>
      <c r="MY46" s="329"/>
      <c r="MZ46" s="329"/>
      <c r="NA46" s="329"/>
      <c r="NB46" s="329"/>
      <c r="NC46" s="329"/>
      <c r="ND46" s="329"/>
      <c r="NE46" s="329"/>
      <c r="NF46" s="329"/>
      <c r="NG46" s="329"/>
      <c r="NH46" s="329"/>
      <c r="NI46" s="329"/>
      <c r="NJ46" s="329"/>
      <c r="NK46" s="329"/>
      <c r="NL46" s="329"/>
      <c r="NM46" s="329"/>
      <c r="NN46" s="329"/>
      <c r="NO46" s="329"/>
      <c r="NP46" s="329"/>
      <c r="NQ46" s="329"/>
      <c r="NR46" s="329"/>
      <c r="NS46" s="329"/>
      <c r="NT46" s="329"/>
      <c r="NU46" s="329"/>
      <c r="NV46" s="329"/>
      <c r="NW46" s="329"/>
      <c r="NX46" s="329"/>
      <c r="NY46" s="329"/>
      <c r="NZ46" s="329"/>
      <c r="OA46" s="329"/>
      <c r="OB46" s="329"/>
      <c r="OC46" s="329"/>
      <c r="OD46" s="329"/>
      <c r="OE46" s="329"/>
      <c r="OF46" s="329"/>
      <c r="OG46" s="329"/>
      <c r="OH46" s="329"/>
      <c r="OI46" s="329"/>
      <c r="OJ46" s="329"/>
      <c r="OK46" s="329"/>
      <c r="OL46" s="329"/>
      <c r="OM46" s="329"/>
      <c r="ON46" s="329"/>
      <c r="OO46" s="329"/>
      <c r="OP46" s="329"/>
      <c r="OQ46" s="329"/>
      <c r="OR46" s="329"/>
      <c r="OS46" s="329"/>
      <c r="OT46" s="329"/>
      <c r="OU46" s="329"/>
      <c r="OV46" s="329"/>
      <c r="OW46" s="329"/>
      <c r="OX46" s="329"/>
      <c r="OY46" s="329"/>
      <c r="OZ46" s="329"/>
      <c r="PA46" s="329"/>
      <c r="PB46" s="329"/>
      <c r="PC46" s="329"/>
      <c r="PD46" s="329"/>
      <c r="PE46" s="329"/>
      <c r="PF46" s="329"/>
      <c r="PG46" s="329"/>
      <c r="PH46" s="329"/>
      <c r="PI46" s="329"/>
      <c r="PJ46" s="329"/>
      <c r="PK46" s="329"/>
      <c r="PL46" s="329"/>
      <c r="PM46" s="329"/>
      <c r="PN46" s="329"/>
      <c r="PO46" s="329"/>
      <c r="PP46" s="329"/>
      <c r="PQ46" s="329"/>
      <c r="PR46" s="329"/>
      <c r="PS46" s="329"/>
      <c r="PT46" s="329"/>
      <c r="PU46" s="329"/>
      <c r="PV46" s="329"/>
      <c r="PW46" s="329"/>
      <c r="PX46" s="329"/>
      <c r="PY46" s="329"/>
      <c r="PZ46" s="329"/>
      <c r="QA46" s="329"/>
      <c r="QB46" s="329"/>
      <c r="QC46" s="329"/>
      <c r="QD46" s="329"/>
      <c r="QE46" s="329"/>
      <c r="QF46" s="329"/>
      <c r="QG46" s="329"/>
      <c r="QH46" s="329"/>
      <c r="QI46" s="329"/>
      <c r="QJ46" s="329"/>
      <c r="QK46" s="329"/>
      <c r="QL46" s="329"/>
      <c r="QM46" s="329"/>
      <c r="QN46" s="329"/>
      <c r="QO46" s="329"/>
      <c r="QP46" s="329"/>
      <c r="QQ46" s="329"/>
      <c r="QR46" s="329"/>
      <c r="QS46" s="329"/>
      <c r="QT46" s="329"/>
      <c r="QU46" s="329"/>
      <c r="QV46" s="329"/>
      <c r="QW46" s="329"/>
      <c r="QX46" s="329"/>
      <c r="QY46" s="329"/>
      <c r="QZ46" s="329"/>
      <c r="RA46" s="329"/>
      <c r="RB46" s="329"/>
      <c r="RC46" s="329"/>
      <c r="RD46" s="329"/>
      <c r="RE46" s="329"/>
      <c r="RF46" s="329"/>
      <c r="RG46" s="329"/>
      <c r="RH46" s="329"/>
      <c r="RI46" s="329"/>
      <c r="RJ46" s="329"/>
      <c r="RK46" s="329"/>
      <c r="RL46" s="329"/>
      <c r="RM46" s="329"/>
      <c r="RN46" s="329"/>
      <c r="RO46" s="329"/>
      <c r="RP46" s="329"/>
      <c r="RQ46" s="329"/>
      <c r="RR46" s="329"/>
      <c r="RS46" s="329"/>
      <c r="RT46" s="329"/>
      <c r="RU46" s="329"/>
      <c r="RV46" s="329"/>
      <c r="RW46" s="329"/>
      <c r="RX46" s="329"/>
      <c r="RY46" s="329"/>
      <c r="RZ46" s="329"/>
      <c r="SA46" s="329"/>
      <c r="SB46" s="329"/>
      <c r="SC46" s="329"/>
      <c r="SD46" s="329"/>
      <c r="SE46" s="329"/>
      <c r="SF46" s="329"/>
      <c r="SG46" s="329"/>
      <c r="SH46" s="329"/>
      <c r="SI46" s="329"/>
      <c r="SJ46" s="329"/>
      <c r="SK46" s="329"/>
      <c r="SL46" s="329"/>
      <c r="SM46" s="329"/>
      <c r="SN46" s="329"/>
      <c r="SO46" s="329"/>
      <c r="SP46" s="329"/>
      <c r="SQ46" s="329"/>
      <c r="SR46" s="329"/>
      <c r="SS46" s="329"/>
      <c r="ST46" s="329"/>
      <c r="SU46" s="329"/>
      <c r="SV46" s="329"/>
      <c r="SW46" s="329"/>
      <c r="SX46" s="329"/>
      <c r="SY46" s="329"/>
      <c r="SZ46" s="329"/>
      <c r="TA46" s="329"/>
      <c r="TB46" s="329"/>
      <c r="TC46" s="329"/>
      <c r="TD46" s="329"/>
      <c r="TE46" s="329"/>
      <c r="TF46" s="329"/>
      <c r="TG46" s="329"/>
      <c r="TH46" s="329"/>
      <c r="TI46" s="329"/>
      <c r="TJ46" s="329"/>
      <c r="TK46" s="329"/>
      <c r="TL46" s="329"/>
      <c r="TM46" s="329"/>
      <c r="TN46" s="329"/>
      <c r="TO46" s="329"/>
      <c r="TP46" s="329"/>
      <c r="TQ46" s="329"/>
      <c r="TR46" s="329"/>
      <c r="TS46" s="329"/>
      <c r="TT46" s="329"/>
      <c r="TU46" s="329"/>
      <c r="TV46" s="329"/>
      <c r="TW46" s="329"/>
      <c r="TX46" s="329"/>
      <c r="TY46" s="329"/>
      <c r="TZ46" s="329"/>
      <c r="UA46" s="329"/>
      <c r="UB46" s="329"/>
      <c r="UC46" s="329"/>
      <c r="UD46" s="329"/>
      <c r="UE46" s="329"/>
      <c r="UF46" s="329"/>
      <c r="UG46" s="329"/>
      <c r="UH46" s="329"/>
      <c r="UI46" s="329"/>
      <c r="UJ46" s="329"/>
      <c r="UK46" s="329"/>
      <c r="UL46" s="329"/>
      <c r="UM46" s="329"/>
      <c r="UN46" s="329"/>
      <c r="UO46" s="329"/>
      <c r="UP46" s="329"/>
      <c r="UQ46" s="329"/>
      <c r="UR46" s="329"/>
      <c r="US46" s="329"/>
      <c r="UT46" s="329"/>
      <c r="UU46" s="329"/>
      <c r="UV46" s="329"/>
      <c r="UW46" s="329"/>
      <c r="UX46" s="329"/>
      <c r="UY46" s="329"/>
      <c r="UZ46" s="329"/>
      <c r="VA46" s="329"/>
      <c r="VB46" s="329"/>
      <c r="VC46" s="329"/>
      <c r="VD46" s="329"/>
      <c r="VE46" s="329"/>
      <c r="VF46" s="329"/>
      <c r="VG46" s="329"/>
      <c r="VH46" s="329"/>
      <c r="VI46" s="329"/>
      <c r="VJ46" s="329"/>
      <c r="VK46" s="329"/>
      <c r="VL46" s="329"/>
      <c r="VM46" s="329"/>
      <c r="VN46" s="329"/>
      <c r="VO46" s="329"/>
      <c r="VP46" s="329"/>
      <c r="VQ46" s="329"/>
      <c r="VR46" s="329"/>
      <c r="VS46" s="329"/>
      <c r="VT46" s="329"/>
      <c r="VU46" s="329"/>
      <c r="VV46" s="329"/>
      <c r="VW46" s="329"/>
      <c r="VX46" s="329"/>
      <c r="VY46" s="329"/>
      <c r="VZ46" s="329"/>
      <c r="WA46" s="329"/>
      <c r="WB46" s="329"/>
      <c r="WC46" s="329"/>
      <c r="WD46" s="329"/>
      <c r="WE46" s="329"/>
      <c r="WF46" s="329"/>
      <c r="WG46" s="329"/>
      <c r="WH46" s="329"/>
      <c r="WI46" s="329"/>
      <c r="WJ46" s="329"/>
      <c r="WK46" s="329"/>
      <c r="WL46" s="329"/>
      <c r="WM46" s="329"/>
      <c r="WN46" s="329"/>
      <c r="WO46" s="329"/>
      <c r="WP46" s="329"/>
      <c r="WQ46" s="329"/>
      <c r="WR46" s="329"/>
      <c r="WS46" s="329"/>
      <c r="WT46" s="329"/>
      <c r="WU46" s="329"/>
      <c r="WV46" s="329"/>
      <c r="WW46" s="329"/>
      <c r="WX46" s="329"/>
      <c r="WY46" s="329"/>
      <c r="WZ46" s="329"/>
      <c r="XA46" s="329"/>
      <c r="XB46" s="329"/>
      <c r="XC46" s="329"/>
      <c r="XD46" s="329"/>
      <c r="XE46" s="329"/>
      <c r="XF46" s="329"/>
      <c r="XG46" s="329"/>
      <c r="XH46" s="329"/>
      <c r="XI46" s="329"/>
      <c r="XJ46" s="329"/>
      <c r="XK46" s="329"/>
      <c r="XL46" s="329"/>
      <c r="XM46" s="329"/>
      <c r="XN46" s="329"/>
      <c r="XO46" s="329"/>
      <c r="XP46" s="329"/>
      <c r="XQ46" s="329"/>
      <c r="XR46" s="329"/>
      <c r="XS46" s="329"/>
      <c r="XT46" s="329"/>
      <c r="XU46" s="329"/>
      <c r="XV46" s="329"/>
      <c r="XW46" s="329"/>
      <c r="XX46" s="329"/>
      <c r="XY46" s="329"/>
      <c r="XZ46" s="329"/>
      <c r="YA46" s="329"/>
      <c r="YB46" s="329"/>
      <c r="YC46" s="329"/>
      <c r="YD46" s="329"/>
      <c r="YE46" s="329"/>
      <c r="YF46" s="329"/>
      <c r="YG46" s="329"/>
      <c r="YH46" s="329"/>
      <c r="YI46" s="329"/>
      <c r="YJ46" s="329"/>
      <c r="YK46" s="329"/>
      <c r="YL46" s="329"/>
      <c r="YM46" s="329"/>
      <c r="YN46" s="329"/>
      <c r="YO46" s="329"/>
      <c r="YP46" s="329"/>
      <c r="YQ46" s="329"/>
      <c r="YR46" s="329"/>
      <c r="YS46" s="329"/>
      <c r="YT46" s="329"/>
      <c r="YU46" s="329"/>
      <c r="YV46" s="329"/>
      <c r="YW46" s="329"/>
      <c r="YX46" s="329"/>
      <c r="YY46" s="329"/>
      <c r="YZ46" s="329"/>
      <c r="ZA46" s="329"/>
      <c r="ZB46" s="329"/>
      <c r="ZC46" s="329"/>
      <c r="ZD46" s="329"/>
      <c r="ZE46" s="329"/>
      <c r="ZF46" s="329"/>
      <c r="ZG46" s="329"/>
      <c r="ZH46" s="329"/>
      <c r="ZI46" s="329"/>
      <c r="ZJ46" s="329"/>
      <c r="ZK46" s="329"/>
      <c r="ZL46" s="329"/>
      <c r="ZM46" s="329"/>
      <c r="ZN46" s="329"/>
      <c r="ZO46" s="329"/>
      <c r="ZP46" s="329"/>
      <c r="ZQ46" s="329"/>
      <c r="ZR46" s="329"/>
      <c r="ZS46" s="329"/>
      <c r="ZT46" s="329"/>
      <c r="ZU46" s="329"/>
      <c r="ZV46" s="329"/>
      <c r="ZW46" s="329"/>
      <c r="ZX46" s="329"/>
      <c r="ZY46" s="329"/>
      <c r="ZZ46" s="329"/>
      <c r="AAA46" s="329"/>
      <c r="AAB46" s="329"/>
      <c r="AAC46" s="329"/>
      <c r="AAD46" s="329"/>
      <c r="AAE46" s="329"/>
      <c r="AAF46" s="329"/>
      <c r="AAG46" s="329"/>
      <c r="AAH46" s="329"/>
      <c r="AAI46" s="329"/>
      <c r="AAJ46" s="329"/>
      <c r="AAK46" s="329"/>
      <c r="AAL46" s="329"/>
      <c r="AAM46" s="329"/>
      <c r="AAN46" s="329"/>
      <c r="AAO46" s="329"/>
      <c r="AAP46" s="329"/>
      <c r="AAQ46" s="329"/>
      <c r="AAR46" s="329"/>
      <c r="AAS46" s="329"/>
      <c r="AAT46" s="329"/>
      <c r="AAU46" s="329"/>
      <c r="AAV46" s="329"/>
      <c r="AAW46" s="329"/>
      <c r="AAX46" s="329"/>
      <c r="AAY46" s="329"/>
      <c r="AAZ46" s="329"/>
      <c r="ABA46" s="329"/>
      <c r="ABB46" s="329"/>
      <c r="ABC46" s="329"/>
      <c r="ABD46" s="329"/>
      <c r="ABE46" s="329"/>
      <c r="ABF46" s="329"/>
      <c r="ABG46" s="329"/>
      <c r="ABH46" s="329"/>
      <c r="ABI46" s="329"/>
      <c r="ABJ46" s="329"/>
      <c r="ABK46" s="329"/>
      <c r="ABL46" s="329"/>
      <c r="ABM46" s="329"/>
      <c r="ABN46" s="329"/>
      <c r="ABO46" s="329"/>
      <c r="ABP46" s="329"/>
      <c r="ABQ46" s="329"/>
      <c r="ABR46" s="329"/>
      <c r="ABS46" s="329"/>
      <c r="ABT46" s="329"/>
      <c r="ABU46" s="329"/>
      <c r="ABV46" s="329"/>
      <c r="ABW46" s="329"/>
      <c r="ABX46" s="329"/>
      <c r="ABY46" s="329"/>
      <c r="ABZ46" s="329"/>
      <c r="ACA46" s="329"/>
      <c r="ACB46" s="329"/>
      <c r="ACC46" s="329"/>
      <c r="ACD46" s="946" t="s">
        <v>370</v>
      </c>
      <c r="ACE46" s="946"/>
      <c r="ACF46" s="946"/>
      <c r="ACG46" s="946"/>
      <c r="ACH46" s="946"/>
      <c r="ACI46" s="946"/>
      <c r="ACJ46" s="946"/>
      <c r="ACK46" s="946"/>
      <c r="ACL46" s="946"/>
      <c r="ACM46" s="946"/>
      <c r="ACN46" s="946"/>
      <c r="ACO46" s="946"/>
      <c r="ACP46" s="946"/>
      <c r="ACQ46" s="946"/>
      <c r="ACR46" s="946"/>
      <c r="ACS46" s="946"/>
      <c r="ACT46" s="946"/>
      <c r="ACU46" s="946"/>
      <c r="ACV46" s="946"/>
      <c r="ACW46" s="946"/>
      <c r="ACX46" s="946"/>
      <c r="ACY46" s="946"/>
      <c r="ACZ46" s="946"/>
      <c r="ADA46" s="946"/>
      <c r="ADB46" s="946"/>
      <c r="ADC46" s="946"/>
      <c r="ADD46" s="946"/>
      <c r="ADE46" s="946"/>
      <c r="ADF46" s="946"/>
      <c r="ADG46" s="946"/>
      <c r="ADH46" s="946"/>
      <c r="ADI46" s="946"/>
      <c r="ADJ46" s="946"/>
      <c r="ADK46" s="946"/>
      <c r="ADL46" s="946"/>
      <c r="ADM46" s="946"/>
      <c r="ADN46" s="946"/>
      <c r="ADO46" s="946"/>
      <c r="ADP46" s="946"/>
      <c r="ADQ46" s="946"/>
      <c r="ADR46" s="946"/>
      <c r="ADS46" s="946"/>
      <c r="ADT46" s="946"/>
      <c r="ADU46" s="946"/>
      <c r="ADV46" s="946"/>
      <c r="ADW46" s="946"/>
      <c r="ADX46" s="946"/>
      <c r="ADY46" s="946"/>
      <c r="ADZ46" s="946"/>
      <c r="AEA46" s="946"/>
      <c r="AEB46" s="946"/>
      <c r="AEC46" s="946"/>
      <c r="AED46" s="946"/>
      <c r="AEE46" s="946"/>
      <c r="AEF46" s="946"/>
      <c r="AEG46" s="946"/>
      <c r="AEH46" s="946"/>
      <c r="AEI46" s="946"/>
      <c r="AEJ46" s="946"/>
      <c r="AEK46" s="946"/>
      <c r="AEL46" s="946"/>
      <c r="AEM46" s="946"/>
      <c r="AEN46" s="946"/>
      <c r="AEO46" s="946"/>
      <c r="AEP46" s="946"/>
      <c r="AEQ46" s="946"/>
      <c r="AER46" s="946"/>
      <c r="AES46" s="946"/>
      <c r="AET46" s="946"/>
      <c r="AEU46" s="946"/>
      <c r="AEV46" s="946"/>
      <c r="AEW46" s="946"/>
      <c r="AEX46" s="946"/>
      <c r="AEY46" s="946"/>
      <c r="AEZ46" s="946"/>
      <c r="AFA46" s="946"/>
      <c r="AFB46" s="946"/>
      <c r="AFC46" s="946"/>
      <c r="AFD46" s="946"/>
      <c r="AFE46" s="946"/>
      <c r="AFF46" s="946"/>
      <c r="AFG46" s="946"/>
      <c r="AFH46" s="946"/>
      <c r="AFI46" s="946"/>
      <c r="AFJ46" s="946"/>
      <c r="AFK46" s="946"/>
      <c r="AFL46" s="946"/>
      <c r="AFM46" s="946"/>
      <c r="AFN46" s="946"/>
      <c r="AFO46" s="946"/>
      <c r="AFP46" s="946"/>
      <c r="AFQ46" s="946"/>
      <c r="AFR46" s="946"/>
      <c r="AFS46" s="946"/>
      <c r="AFT46" s="946"/>
      <c r="AFU46" s="946"/>
      <c r="AFV46" s="946"/>
      <c r="AFW46" s="946"/>
      <c r="AFX46" s="946"/>
      <c r="AFY46" s="946"/>
      <c r="AFZ46" s="946"/>
      <c r="AGA46" s="946"/>
      <c r="AGB46" s="946"/>
      <c r="AGC46" s="946"/>
      <c r="AGD46" s="946"/>
      <c r="AGE46" s="946"/>
      <c r="AGF46" s="946"/>
      <c r="AGG46" s="946"/>
      <c r="AGH46" s="946"/>
      <c r="AGI46" s="946"/>
      <c r="AGJ46" s="946"/>
      <c r="AGK46" s="946"/>
      <c r="AGL46" s="946"/>
      <c r="AGM46" s="946"/>
      <c r="AGN46" s="946"/>
      <c r="AGO46" s="946"/>
      <c r="AGP46" s="946"/>
      <c r="AGQ46" s="946"/>
      <c r="AGR46" s="946"/>
      <c r="AGS46" s="946"/>
      <c r="AGT46" s="946"/>
      <c r="AGU46" s="946"/>
      <c r="AGV46" s="946"/>
      <c r="AGW46" s="946"/>
      <c r="AGX46" s="946"/>
      <c r="AGY46" s="946"/>
      <c r="AGZ46" s="946"/>
      <c r="AHA46" s="946"/>
      <c r="AHB46" s="946"/>
      <c r="AHC46" s="946"/>
      <c r="AHD46" s="946"/>
      <c r="AHE46" s="946"/>
      <c r="AHF46" s="946"/>
      <c r="AHG46" s="946"/>
      <c r="AHH46" s="946"/>
      <c r="AHI46" s="946"/>
      <c r="AHJ46" s="946"/>
      <c r="AHK46" s="946"/>
      <c r="AHL46" s="946"/>
      <c r="AHM46" s="946"/>
      <c r="AHN46" s="946"/>
      <c r="AHO46" s="946"/>
      <c r="AHP46" s="946"/>
      <c r="AHQ46" s="946"/>
      <c r="AHR46" s="946"/>
      <c r="AHS46" s="946"/>
      <c r="AHT46" s="946"/>
      <c r="AHU46" s="946"/>
      <c r="AHV46" s="946"/>
      <c r="AHW46" s="946"/>
      <c r="AHX46" s="946"/>
      <c r="AHY46" s="946"/>
      <c r="AHZ46" s="946"/>
      <c r="AIA46" s="946"/>
      <c r="AIB46" s="946"/>
      <c r="AIC46" s="946"/>
      <c r="AID46" s="946"/>
      <c r="AIE46" s="478"/>
      <c r="AIF46" s="478"/>
      <c r="AIG46" s="478"/>
      <c r="AIH46" s="478"/>
      <c r="AII46" s="478"/>
      <c r="AIJ46" s="478"/>
      <c r="AIK46" s="478"/>
      <c r="AIL46" s="478"/>
      <c r="AIM46" s="478"/>
      <c r="AIN46" s="478"/>
      <c r="AIO46" s="478"/>
      <c r="AIP46" s="478"/>
      <c r="AIQ46" s="478"/>
      <c r="AIR46" s="333"/>
      <c r="AIS46" s="333"/>
      <c r="AIT46" s="333"/>
      <c r="AIU46" s="333"/>
      <c r="AIV46" s="333"/>
      <c r="AIW46" s="333"/>
      <c r="AIX46" s="333"/>
      <c r="AIY46" s="333"/>
      <c r="AIZ46" s="333"/>
      <c r="AJA46" s="333"/>
      <c r="AJB46" s="333"/>
      <c r="AJC46" s="333"/>
      <c r="AJD46" s="333"/>
      <c r="AJE46" s="333"/>
      <c r="AJF46" s="333"/>
      <c r="AJG46" s="333"/>
      <c r="AJH46" s="333"/>
      <c r="AJI46" s="333"/>
      <c r="AJJ46" s="333"/>
      <c r="AJK46" s="333"/>
      <c r="AJL46" s="333"/>
      <c r="AJM46" s="333"/>
      <c r="AJN46" s="333"/>
      <c r="AJO46" s="333"/>
      <c r="AJP46" s="333"/>
      <c r="AJQ46" s="333"/>
      <c r="AJR46" s="333"/>
      <c r="AJS46" s="333"/>
      <c r="AJT46" s="333"/>
      <c r="AJU46" s="333"/>
      <c r="AJV46" s="333"/>
      <c r="AJW46" s="333"/>
      <c r="AJX46" s="333"/>
      <c r="AJY46" s="333"/>
      <c r="AJZ46" s="333"/>
      <c r="AKA46" s="333"/>
      <c r="AKB46" s="333"/>
      <c r="AKC46" s="333"/>
      <c r="AKD46" s="333"/>
      <c r="AKE46" s="333"/>
      <c r="AKF46" s="333"/>
      <c r="AKG46" s="333"/>
      <c r="AKH46" s="333"/>
      <c r="AKI46" s="333"/>
      <c r="AKJ46" s="333"/>
      <c r="AKK46" s="333"/>
      <c r="AKL46" s="333"/>
      <c r="AKM46" s="333"/>
      <c r="AKN46" s="333"/>
      <c r="AKO46" s="333"/>
      <c r="AKP46" s="333"/>
      <c r="AKQ46" s="333"/>
      <c r="AKR46" s="333"/>
      <c r="AKS46" s="333"/>
      <c r="AKT46" s="333"/>
      <c r="AKU46" s="333"/>
      <c r="AKV46" s="333"/>
      <c r="AKW46" s="333"/>
      <c r="AKX46" s="333"/>
      <c r="AKY46" s="333"/>
      <c r="AKZ46" s="333"/>
      <c r="ALA46" s="333"/>
      <c r="ALB46" s="333"/>
      <c r="ALC46" s="333"/>
      <c r="ALD46" s="333"/>
      <c r="ALE46" s="333"/>
      <c r="ALF46" s="333"/>
      <c r="ALG46" s="333"/>
      <c r="ALH46" s="333"/>
      <c r="ALI46" s="333"/>
      <c r="ALJ46" s="333"/>
      <c r="ALK46" s="333"/>
      <c r="ALL46" s="333"/>
      <c r="ALM46" s="333"/>
      <c r="ALN46" s="333"/>
      <c r="ALO46" s="333"/>
      <c r="ALP46" s="333"/>
      <c r="ALQ46" s="333"/>
      <c r="ALR46" s="333"/>
      <c r="ALS46" s="333"/>
      <c r="ALT46" s="333"/>
      <c r="ALU46" s="333"/>
      <c r="ALV46" s="333"/>
      <c r="ALW46" s="333"/>
      <c r="ALX46" s="333"/>
      <c r="ALY46" s="333"/>
      <c r="ALZ46" s="333"/>
      <c r="AMA46" s="333"/>
      <c r="AMB46" s="333"/>
      <c r="AMC46" s="333"/>
      <c r="AMD46" s="333"/>
      <c r="AME46" s="333"/>
      <c r="AMF46" s="333"/>
      <c r="AMG46" s="333"/>
      <c r="AMH46" s="333"/>
      <c r="AMI46" s="333"/>
      <c r="AMJ46" s="333"/>
      <c r="AMK46" s="333"/>
      <c r="AML46" s="333"/>
      <c r="AMM46" s="333"/>
      <c r="AMN46" s="333"/>
      <c r="AMO46" s="333"/>
      <c r="AMP46" s="333"/>
      <c r="AMQ46" s="333"/>
      <c r="AMR46" s="333"/>
      <c r="AMS46" s="333"/>
      <c r="AMT46" s="333"/>
      <c r="AMU46" s="333"/>
      <c r="AMV46" s="333"/>
      <c r="AMW46" s="333"/>
      <c r="AMX46" s="333"/>
      <c r="AMY46" s="333"/>
      <c r="AMZ46" s="333"/>
      <c r="ANA46" s="333"/>
      <c r="ANB46" s="333"/>
      <c r="ANC46" s="333"/>
      <c r="AND46" s="333"/>
      <c r="ANE46" s="333"/>
      <c r="ANF46" s="333"/>
      <c r="ANG46" s="333"/>
      <c r="ANH46" s="333"/>
      <c r="ANI46" s="333"/>
      <c r="ANJ46" s="333"/>
      <c r="ANK46" s="333"/>
      <c r="ANL46" s="333"/>
      <c r="ANM46" s="333"/>
      <c r="ANN46" s="333"/>
      <c r="ANO46" s="333"/>
      <c r="ANP46" s="333"/>
      <c r="ANQ46" s="333"/>
      <c r="ANR46" s="333"/>
      <c r="ANS46" s="333"/>
      <c r="ANT46" s="333"/>
      <c r="ANU46" s="333"/>
      <c r="ANV46" s="333"/>
      <c r="ANW46" s="333"/>
      <c r="ANX46" s="333"/>
      <c r="ANY46" s="333"/>
      <c r="ANZ46" s="333"/>
      <c r="AOA46" s="333"/>
      <c r="AOB46" s="333"/>
      <c r="AOC46" s="333"/>
      <c r="AOD46" s="333"/>
      <c r="AOE46" s="333"/>
      <c r="AOF46" s="333"/>
      <c r="AOG46" s="333"/>
      <c r="AOH46" s="333"/>
      <c r="AOI46" s="333"/>
      <c r="AOJ46" s="333"/>
      <c r="AOK46" s="333"/>
      <c r="AOL46" s="333"/>
      <c r="AOM46" s="333"/>
      <c r="AON46" s="333"/>
      <c r="AOO46" s="333"/>
      <c r="AOP46" s="333"/>
      <c r="AOQ46" s="333"/>
      <c r="AOR46" s="333"/>
      <c r="AOS46" s="333"/>
      <c r="AOT46" s="333"/>
      <c r="AOU46" s="333"/>
      <c r="AOV46" s="333"/>
      <c r="AOW46" s="333"/>
      <c r="AOX46" s="333"/>
      <c r="AOY46" s="333"/>
      <c r="AOZ46" s="333"/>
      <c r="APA46" s="333"/>
      <c r="APB46" s="333"/>
      <c r="APC46" s="333"/>
      <c r="APD46" s="333"/>
      <c r="APE46" s="333"/>
      <c r="APF46" s="333"/>
      <c r="APG46" s="333"/>
      <c r="APH46" s="333"/>
      <c r="API46" s="333"/>
      <c r="APJ46" s="333"/>
      <c r="APK46" s="333"/>
      <c r="APL46" s="333"/>
      <c r="APM46" s="333"/>
      <c r="APN46" s="333"/>
      <c r="APO46" s="333"/>
      <c r="APP46" s="333"/>
      <c r="APQ46" s="333"/>
      <c r="APR46" s="333"/>
      <c r="APS46" s="333"/>
      <c r="APT46" s="333"/>
      <c r="APU46" s="333"/>
      <c r="APV46" s="333"/>
      <c r="APW46" s="333"/>
      <c r="APX46" s="333"/>
      <c r="APY46" s="333"/>
      <c r="APZ46" s="333"/>
      <c r="AQA46" s="333"/>
      <c r="AQB46" s="333"/>
      <c r="AQC46" s="333"/>
      <c r="AQD46" s="333"/>
      <c r="AQE46" s="333"/>
      <c r="AQF46" s="333"/>
      <c r="AQG46" s="333"/>
      <c r="AQH46" s="333"/>
      <c r="AQI46" s="333"/>
      <c r="AQJ46" s="333"/>
      <c r="AQK46" s="333"/>
      <c r="AQL46" s="333"/>
      <c r="AQM46" s="333"/>
      <c r="AQN46" s="333"/>
      <c r="AQO46" s="333"/>
      <c r="AQP46" s="333"/>
      <c r="AQQ46" s="333"/>
      <c r="AQR46" s="333"/>
      <c r="AQS46" s="333"/>
      <c r="AQT46" s="333"/>
      <c r="AQU46" s="333"/>
      <c r="AQV46" s="333"/>
      <c r="AQW46" s="333"/>
      <c r="AQX46" s="333"/>
      <c r="AQY46" s="333"/>
      <c r="AQZ46" s="333"/>
      <c r="ARA46" s="333"/>
      <c r="ARB46" s="333"/>
      <c r="ARC46" s="333"/>
      <c r="ARD46" s="333"/>
      <c r="ARE46" s="333"/>
      <c r="ARF46" s="333"/>
      <c r="ARG46" s="333"/>
      <c r="ARH46" s="333"/>
      <c r="ARI46" s="333"/>
      <c r="ARJ46" s="333"/>
      <c r="ARK46" s="333"/>
      <c r="ARL46" s="333"/>
      <c r="ARM46" s="333"/>
      <c r="ARN46" s="333"/>
      <c r="ARO46" s="333"/>
      <c r="ARP46" s="333"/>
      <c r="ARQ46" s="333"/>
      <c r="ARR46" s="333"/>
      <c r="ARS46" s="333"/>
      <c r="ART46" s="333"/>
      <c r="ARU46" s="333"/>
      <c r="ARV46" s="333"/>
      <c r="ARW46" s="333"/>
      <c r="ARX46" s="333"/>
      <c r="ARY46" s="333"/>
      <c r="ARZ46" s="333"/>
      <c r="ASA46" s="333"/>
      <c r="ASB46" s="333"/>
      <c r="ASC46" s="333"/>
      <c r="ASD46" s="333"/>
      <c r="ASE46" s="333"/>
      <c r="ASF46" s="333"/>
      <c r="ASG46" s="333"/>
      <c r="ASH46" s="333"/>
      <c r="ASI46" s="333"/>
      <c r="ASJ46" s="333"/>
      <c r="ASK46" s="333"/>
      <c r="ASL46" s="333"/>
      <c r="ASM46" s="333"/>
      <c r="ASN46" s="333"/>
      <c r="ASO46" s="333"/>
      <c r="ASP46" s="333"/>
      <c r="ASQ46" s="333"/>
      <c r="ASR46" s="333"/>
      <c r="ASS46" s="333"/>
      <c r="AST46" s="333"/>
      <c r="ASU46" s="333"/>
      <c r="ASV46" s="333"/>
      <c r="ASW46" s="333"/>
      <c r="ASX46" s="333"/>
      <c r="ASY46" s="333"/>
      <c r="ASZ46" s="333"/>
      <c r="ATA46" s="333"/>
      <c r="ATB46" s="333"/>
      <c r="ATC46" s="333"/>
      <c r="ATD46" s="333"/>
      <c r="ATE46" s="333"/>
      <c r="ATF46" s="333"/>
      <c r="ATG46" s="333"/>
      <c r="ATH46" s="333"/>
      <c r="ATI46" s="333"/>
      <c r="ATJ46" s="333"/>
      <c r="ATK46" s="333"/>
      <c r="ATL46" s="333"/>
      <c r="ATM46" s="333"/>
      <c r="ATN46" s="333"/>
      <c r="ATO46" s="333"/>
      <c r="ATP46" s="333"/>
      <c r="ATQ46" s="333"/>
      <c r="ATR46" s="510"/>
      <c r="ATS46" s="333"/>
      <c r="ATT46" s="333"/>
      <c r="ATU46" s="333"/>
      <c r="ATV46" s="333"/>
      <c r="ATW46" s="333"/>
      <c r="ATX46" s="333"/>
      <c r="ATY46" s="333"/>
      <c r="ATZ46" s="333"/>
      <c r="AUA46" s="333"/>
      <c r="AUB46" s="333"/>
      <c r="AUC46" s="333"/>
      <c r="AUD46" s="333"/>
      <c r="AUE46" s="333"/>
      <c r="AUF46" s="333"/>
      <c r="AUG46" s="333"/>
      <c r="AUH46" s="333"/>
      <c r="AUI46" s="333"/>
      <c r="AUJ46" s="333"/>
      <c r="AUK46" s="333"/>
      <c r="AUL46" s="333"/>
      <c r="AUM46" s="333"/>
      <c r="AUN46" s="333"/>
      <c r="AUO46" s="333"/>
      <c r="AUP46" s="333"/>
      <c r="AUQ46" s="333"/>
      <c r="AUR46" s="333"/>
      <c r="AUS46" s="333"/>
      <c r="AUT46" s="333"/>
      <c r="AUU46" s="333"/>
      <c r="AUV46" s="333"/>
      <c r="AUW46" s="333"/>
      <c r="AUX46" s="333"/>
      <c r="AUY46" s="333"/>
      <c r="AUZ46" s="333"/>
      <c r="AVA46" s="333"/>
      <c r="AVB46" s="333"/>
      <c r="AVC46" s="333"/>
      <c r="AVD46" s="333"/>
      <c r="AVE46" s="333"/>
      <c r="AVF46" s="333"/>
      <c r="AVG46" s="333"/>
      <c r="AVH46" s="333"/>
      <c r="AVI46" s="333"/>
      <c r="AVJ46" s="333"/>
      <c r="AVK46" s="333"/>
      <c r="AVL46" s="333"/>
      <c r="AVM46" s="333"/>
      <c r="AVN46" s="333"/>
      <c r="AVO46" s="333"/>
      <c r="AVP46" s="333"/>
      <c r="AVQ46" s="333"/>
      <c r="AVR46" s="333"/>
      <c r="AVS46" s="333"/>
      <c r="AVT46" s="333"/>
      <c r="AVU46" s="333"/>
      <c r="AVV46" s="333"/>
      <c r="AVW46" s="333"/>
      <c r="AVX46" s="333"/>
      <c r="AVY46" s="333"/>
      <c r="AVZ46" s="333"/>
      <c r="AWA46" s="333"/>
      <c r="AWB46" s="333"/>
      <c r="AWC46" s="333"/>
      <c r="AWD46" s="333"/>
      <c r="AWE46" s="333"/>
      <c r="AWF46" s="333"/>
      <c r="AWG46" s="333"/>
      <c r="AWH46" s="333"/>
      <c r="AWI46" s="333"/>
      <c r="AWJ46" s="333"/>
      <c r="AWK46" s="333"/>
      <c r="AWL46" s="333"/>
      <c r="AWM46" s="333"/>
      <c r="AWN46" s="333"/>
      <c r="AWO46" s="333"/>
      <c r="AWP46" s="333"/>
      <c r="AWQ46" s="333"/>
      <c r="AWR46" s="333"/>
      <c r="AWS46" s="333"/>
      <c r="AWT46" s="333"/>
      <c r="AWU46" s="333"/>
      <c r="AWV46" s="333"/>
      <c r="AWW46" s="333"/>
      <c r="AWX46" s="333"/>
      <c r="AWY46" s="333"/>
      <c r="AWZ46" s="333"/>
      <c r="AXA46" s="333"/>
      <c r="AXB46" s="333"/>
      <c r="AXC46" s="333"/>
      <c r="AXD46" s="333"/>
      <c r="AXE46" s="333"/>
      <c r="AXF46" s="333"/>
      <c r="AXG46" s="333"/>
      <c r="AXH46" s="333"/>
      <c r="AXI46" s="333"/>
      <c r="AXJ46" s="333"/>
      <c r="AXK46" s="333"/>
      <c r="AXL46" s="333"/>
      <c r="AXM46" s="333"/>
      <c r="AXN46" s="333"/>
      <c r="AXO46" s="333"/>
      <c r="AXP46" s="333"/>
      <c r="AXQ46" s="336"/>
      <c r="AXR46" s="336"/>
      <c r="AXS46" s="336"/>
      <c r="AXT46" s="336"/>
      <c r="AXU46" s="336"/>
      <c r="AXV46" s="336"/>
      <c r="AXW46" s="336"/>
      <c r="AXX46" s="336"/>
      <c r="AXY46" s="336"/>
      <c r="AXZ46" s="336"/>
      <c r="AYA46" s="336"/>
      <c r="AYB46" s="336"/>
      <c r="AYC46" s="336"/>
      <c r="AYD46" s="336"/>
      <c r="AYE46" s="336"/>
      <c r="AYF46" s="336"/>
      <c r="AYG46" s="336"/>
      <c r="AYH46" s="336"/>
      <c r="AYI46" s="336"/>
      <c r="AYJ46" s="336"/>
      <c r="AYK46" s="336"/>
      <c r="AYL46" s="336"/>
      <c r="AYM46" s="336"/>
      <c r="AYN46" s="336"/>
      <c r="AYO46" s="336"/>
      <c r="AYP46" s="336"/>
      <c r="AYQ46" s="336"/>
      <c r="AYR46" s="336"/>
      <c r="AYS46" s="336"/>
      <c r="AYT46" s="336"/>
      <c r="AYU46" s="336"/>
      <c r="AYV46" s="336"/>
      <c r="AYW46" s="336"/>
      <c r="AYX46" s="336"/>
      <c r="AYY46" s="336"/>
      <c r="AYZ46" s="336"/>
      <c r="AZA46" s="336"/>
      <c r="AZB46" s="336"/>
      <c r="AZC46" s="336"/>
      <c r="AZD46" s="336"/>
      <c r="AZE46" s="336"/>
      <c r="AZF46" s="336"/>
      <c r="AZG46" s="336"/>
      <c r="AZH46" s="336"/>
      <c r="AZI46" s="336"/>
      <c r="AZJ46" s="336"/>
      <c r="AZK46" s="336"/>
      <c r="AZL46" s="336"/>
      <c r="AZM46" s="336"/>
      <c r="AZN46" s="336"/>
      <c r="AZO46" s="336"/>
      <c r="AZP46" s="943"/>
      <c r="AZQ46" s="943"/>
      <c r="AZR46" s="943"/>
      <c r="AZS46" s="943"/>
      <c r="AZT46" s="943"/>
      <c r="AZU46" s="943"/>
      <c r="AZV46" s="943"/>
      <c r="AZW46" s="943"/>
      <c r="AZX46" s="943"/>
      <c r="AZY46" s="943"/>
      <c r="AZZ46" s="943"/>
      <c r="BAA46" s="943"/>
      <c r="BAB46" s="943"/>
      <c r="BAC46" s="943"/>
      <c r="BAD46" s="943"/>
      <c r="BAE46" s="943"/>
      <c r="BAF46" s="943"/>
      <c r="BAG46" s="943"/>
      <c r="BAH46" s="943"/>
      <c r="BAI46" s="943"/>
      <c r="BAJ46" s="943"/>
      <c r="BAK46" s="943"/>
      <c r="BAL46" s="943"/>
      <c r="BAM46" s="943"/>
      <c r="BAN46" s="943"/>
      <c r="BAO46" s="943"/>
      <c r="BAP46" s="943"/>
      <c r="BAQ46" s="943"/>
      <c r="BAR46" s="943"/>
      <c r="BAS46" s="943"/>
      <c r="BAT46" s="943"/>
      <c r="BAU46" s="943"/>
      <c r="BAV46" s="943"/>
      <c r="BAW46" s="943"/>
      <c r="BAX46" s="943"/>
      <c r="BAY46" s="943"/>
      <c r="BAZ46" s="943"/>
      <c r="BBA46" s="943"/>
      <c r="BBB46" s="943"/>
      <c r="BBC46" s="943"/>
      <c r="BBD46" s="943"/>
      <c r="BBE46" s="943"/>
      <c r="BBF46" s="943"/>
      <c r="BBG46" s="943"/>
      <c r="BBH46" s="943"/>
      <c r="BBI46" s="943"/>
      <c r="BBJ46" s="943"/>
      <c r="BBK46" s="943"/>
      <c r="BBL46" s="943"/>
      <c r="BBM46" s="943"/>
      <c r="BBN46" s="943"/>
      <c r="BBO46" s="943"/>
      <c r="BBP46" s="943"/>
      <c r="BBQ46" s="943"/>
      <c r="BBR46" s="943"/>
      <c r="BBS46" s="943"/>
      <c r="BBT46" s="943"/>
      <c r="BBU46" s="943"/>
      <c r="BBV46" s="943"/>
      <c r="BBW46" s="943"/>
      <c r="BBX46" s="943"/>
      <c r="BBY46" s="943"/>
      <c r="BBZ46" s="943"/>
      <c r="BCA46" s="943"/>
      <c r="BCB46" s="943"/>
      <c r="BCC46" s="943"/>
      <c r="BCD46" s="943"/>
      <c r="BCE46" s="943"/>
      <c r="BCF46" s="943"/>
      <c r="BCG46" s="943"/>
      <c r="BCH46" s="943"/>
      <c r="BCI46" s="943"/>
      <c r="BCJ46" s="943"/>
      <c r="BCK46" s="943"/>
      <c r="BCL46" s="943"/>
      <c r="BCM46" s="943"/>
      <c r="BCN46" s="943"/>
      <c r="BCO46" s="943"/>
      <c r="BCP46" s="943"/>
      <c r="BCQ46" s="943"/>
      <c r="BCR46" s="943"/>
      <c r="BCS46" s="943"/>
      <c r="BCT46" s="943"/>
      <c r="BCU46" s="943"/>
      <c r="BCV46" s="943"/>
      <c r="BCW46" s="943"/>
      <c r="BCX46" s="943"/>
      <c r="BCY46" s="943"/>
      <c r="BCZ46" s="943"/>
      <c r="BDA46" s="943"/>
      <c r="BDB46" s="943"/>
      <c r="BDC46" s="943"/>
      <c r="BDD46" s="943"/>
      <c r="BDE46" s="943"/>
      <c r="BDF46" s="943"/>
      <c r="BDG46" s="943"/>
      <c r="BDH46" s="943"/>
      <c r="BDI46" s="943"/>
      <c r="BDJ46" s="943"/>
      <c r="BDK46" s="943"/>
      <c r="BDL46" s="943"/>
      <c r="BDM46" s="943"/>
      <c r="BDN46" s="943"/>
      <c r="BDO46" s="943"/>
      <c r="BDP46" s="943"/>
      <c r="BDQ46" s="943"/>
      <c r="BDR46" s="943"/>
      <c r="BDS46" s="943"/>
      <c r="BDT46" s="943"/>
      <c r="BDU46" s="943"/>
      <c r="BDV46" s="943"/>
      <c r="BDW46" s="943"/>
      <c r="BDX46" s="943"/>
      <c r="BDY46" s="943"/>
      <c r="BDZ46" s="943"/>
      <c r="BEA46" s="943"/>
      <c r="BEB46" s="943"/>
      <c r="BEC46" s="943"/>
      <c r="BED46" s="943"/>
      <c r="BEE46" s="943"/>
      <c r="BEF46" s="943"/>
      <c r="BEG46" s="943"/>
      <c r="BEH46" s="943"/>
      <c r="BEI46" s="943"/>
      <c r="BEJ46" s="943"/>
      <c r="BEK46" s="943"/>
      <c r="BEL46" s="943"/>
      <c r="BEM46" s="943"/>
      <c r="BEN46" s="943"/>
      <c r="BEO46" s="943"/>
      <c r="BEP46" s="943"/>
      <c r="BEQ46" s="943"/>
      <c r="BER46" s="943"/>
      <c r="BES46" s="943"/>
      <c r="BET46" s="943"/>
      <c r="BEU46" s="943"/>
      <c r="BEV46" s="943"/>
      <c r="BEW46" s="943"/>
      <c r="BEX46" s="943"/>
      <c r="BEY46" s="943"/>
      <c r="BEZ46" s="943"/>
      <c r="BFA46" s="943"/>
      <c r="BFB46" s="943"/>
      <c r="BFC46" s="943"/>
      <c r="BFD46" s="943"/>
      <c r="BFE46" s="943"/>
      <c r="BFF46" s="943"/>
      <c r="BFG46" s="943"/>
      <c r="BFH46" s="943"/>
      <c r="BFI46" s="943"/>
      <c r="BFJ46" s="943"/>
      <c r="BFK46" s="943"/>
      <c r="BFL46" s="943"/>
      <c r="BFM46" s="943"/>
      <c r="BFN46" s="943"/>
      <c r="BFO46" s="943"/>
      <c r="BFP46" s="943"/>
      <c r="BFQ46" s="943"/>
      <c r="BFR46" s="943"/>
      <c r="BFS46" s="512"/>
      <c r="BFT46" s="512"/>
      <c r="BFU46" s="512"/>
      <c r="BFV46" s="512"/>
      <c r="BFW46" s="307"/>
      <c r="BFX46" s="307"/>
      <c r="BFY46" s="513"/>
      <c r="BFZ46" s="37"/>
      <c r="BGA46" s="37"/>
      <c r="BGB46" s="37"/>
      <c r="BGC46" s="37"/>
      <c r="BGD46" s="37"/>
      <c r="BGE46" s="37"/>
      <c r="BGF46" s="37"/>
      <c r="BGG46" s="37"/>
      <c r="BGH46" s="37"/>
      <c r="BGI46" s="37"/>
      <c r="BGJ46" s="37"/>
      <c r="BGK46" s="37"/>
      <c r="BGL46" s="37"/>
      <c r="BGM46" s="37"/>
      <c r="BGN46" s="37"/>
      <c r="BGO46" s="37"/>
      <c r="BGP46" s="37"/>
      <c r="BGQ46" s="37"/>
      <c r="BGR46" s="37"/>
      <c r="BGS46" s="37"/>
      <c r="BGT46" s="37"/>
      <c r="BGU46" s="37"/>
      <c r="BGV46" s="37"/>
      <c r="BGW46" s="37"/>
      <c r="BGX46" s="37"/>
      <c r="BGY46" s="37"/>
      <c r="BGZ46" s="37"/>
      <c r="BHA46" s="37"/>
      <c r="BHB46" s="37"/>
      <c r="BHC46" s="37"/>
      <c r="BHD46" s="37"/>
      <c r="XFD46" s="293">
        <f ca="1">SUM(B46:XFC46)</f>
        <v>15</v>
      </c>
    </row>
    <row r="47" spans="1:1564 16384:16384" s="293" customFormat="1" ht="14.25" customHeight="1" thickBot="1">
      <c r="A47" s="671">
        <f>Plan1!AU7</f>
        <v>1926</v>
      </c>
      <c r="B47" s="672">
        <f>+Plan1!AX7</f>
        <v>1</v>
      </c>
      <c r="C47" s="673">
        <f t="shared" ref="C47:C49" si="341">IF(B47=10,1,IF(B47=11,11,IF(B47=12,3,IF(B47=13,4,IF(B47=14,5,IF(B47=15,6,IF(B47=16,7,IF(B47=17,8,IF(B47=18,9,IF(B47=19,1,B47))))))))))</f>
        <v>1</v>
      </c>
      <c r="D47" s="669">
        <f>+A47-$B$31</f>
        <v>26</v>
      </c>
      <c r="E47" s="669"/>
      <c r="F47" s="669"/>
      <c r="G47" s="669"/>
      <c r="H47" s="669"/>
      <c r="I47" s="669"/>
      <c r="J47" s="669"/>
      <c r="K47" s="669"/>
      <c r="L47" s="669"/>
      <c r="M47" s="669"/>
      <c r="N47" s="669"/>
      <c r="O47" s="669"/>
      <c r="P47" s="669"/>
      <c r="Q47" s="669">
        <f t="shared" ref="Q47:Q48" ca="1" si="342">IF(D47&gt;=$D$31,1,IF(D47&lt;=$D$31,2,0))</f>
        <v>2</v>
      </c>
      <c r="R47" s="508"/>
      <c r="S47" s="508"/>
      <c r="T47" s="508"/>
      <c r="U47" s="508"/>
      <c r="V47" s="508"/>
      <c r="W47" s="508"/>
      <c r="X47" s="508"/>
      <c r="Y47" s="508"/>
      <c r="Z47" s="508"/>
      <c r="AA47" s="508"/>
      <c r="AB47" s="669"/>
      <c r="AC47" s="666">
        <f t="shared" ref="AC47" ca="1" si="343">IF(Q47=2,0,A47)</f>
        <v>0</v>
      </c>
      <c r="AD47" s="666">
        <f t="shared" ref="AD47" ca="1" si="344">IF(AC47&gt;0,A46,0)</f>
        <v>0</v>
      </c>
      <c r="AE47" s="666"/>
      <c r="AF47" s="666"/>
      <c r="AG47" s="666"/>
      <c r="AH47" s="666"/>
      <c r="AI47" s="666"/>
      <c r="AJ47" s="666"/>
      <c r="AK47" s="666"/>
      <c r="AL47" s="666"/>
      <c r="AM47" s="666"/>
      <c r="AN47" s="666"/>
      <c r="AO47" s="666">
        <f t="shared" ref="AO47:AO49" ca="1" si="345">IF(AD47&gt;0,C47,0)</f>
        <v>0</v>
      </c>
      <c r="AP47" s="666" t="s">
        <v>664</v>
      </c>
      <c r="AQ47" s="666"/>
      <c r="AR47" s="666"/>
      <c r="AS47" s="666"/>
      <c r="AT47" s="666"/>
      <c r="AU47" s="666"/>
      <c r="AV47" s="666"/>
      <c r="AW47" s="666"/>
      <c r="AX47" s="666"/>
      <c r="AY47" s="666"/>
      <c r="AZ47" s="666"/>
      <c r="BA47" s="666"/>
      <c r="BB47" s="666"/>
      <c r="BC47" s="666"/>
      <c r="BD47" s="670">
        <f ca="1">+BD46+9</f>
        <v>18</v>
      </c>
      <c r="BE47" s="666"/>
      <c r="BF47" s="666"/>
      <c r="BG47" s="666"/>
      <c r="BH47" s="666"/>
      <c r="BI47" s="666"/>
      <c r="BJ47" s="666"/>
      <c r="BK47" s="666"/>
      <c r="BL47" s="666"/>
      <c r="BM47" s="666"/>
      <c r="BN47" s="666"/>
      <c r="BO47" s="666"/>
      <c r="BP47" s="666"/>
      <c r="BQ47" s="666"/>
      <c r="BR47" s="666"/>
      <c r="BS47" s="666"/>
      <c r="BT47" s="666"/>
      <c r="BU47" s="666"/>
      <c r="BV47" s="666"/>
      <c r="BW47" s="666"/>
      <c r="BX47" s="666"/>
      <c r="BY47" s="666"/>
      <c r="BZ47" s="666"/>
      <c r="CA47" s="666"/>
      <c r="CB47" s="666"/>
      <c r="CC47" s="666"/>
      <c r="CD47" s="666">
        <f t="shared" ref="CD47:CD48" ca="1" si="346">IF(AD47&gt;1,A47,0)</f>
        <v>0</v>
      </c>
      <c r="CE47" s="329"/>
      <c r="CF47" s="329"/>
      <c r="CG47" s="329"/>
      <c r="CH47" s="329"/>
      <c r="CI47" s="329"/>
      <c r="CJ47" s="329"/>
      <c r="CK47" s="329"/>
      <c r="CL47" s="329"/>
      <c r="CM47" s="329"/>
      <c r="CN47" s="329"/>
      <c r="CO47" s="329"/>
      <c r="CP47" s="329"/>
      <c r="CQ47" s="329"/>
      <c r="CR47" s="329"/>
      <c r="CS47" s="329"/>
      <c r="CT47" s="329"/>
      <c r="CU47" s="329"/>
      <c r="CV47" s="329"/>
      <c r="CW47" s="329"/>
      <c r="CX47" s="329"/>
      <c r="CY47" s="329"/>
      <c r="CZ47" s="329"/>
      <c r="DA47" s="329"/>
      <c r="DB47" s="329"/>
      <c r="DC47" s="329"/>
      <c r="DD47" s="329"/>
      <c r="DE47" s="329"/>
      <c r="DF47" s="329"/>
      <c r="DG47" s="329"/>
      <c r="DH47" s="329"/>
      <c r="DI47" s="329"/>
      <c r="DJ47" s="329"/>
      <c r="DK47" s="329"/>
      <c r="DL47" s="329"/>
      <c r="DM47" s="329"/>
      <c r="DN47" s="329"/>
      <c r="DO47" s="329"/>
      <c r="DP47" s="329"/>
      <c r="DQ47" s="628">
        <f>IF(DADOS!BF7=11,2,IF(DADOS!BF7=22,4,IF(DADOS!BF7=33,6,DADOS!BF7)))</f>
        <v>2</v>
      </c>
      <c r="DR47" s="329"/>
      <c r="DS47" s="329"/>
      <c r="DT47" s="329"/>
      <c r="DU47" s="329"/>
      <c r="DV47" s="329"/>
      <c r="DW47" s="329"/>
      <c r="DX47" s="329"/>
      <c r="DY47" s="329"/>
      <c r="DZ47" s="329"/>
      <c r="EA47" s="329"/>
      <c r="EB47" s="329"/>
      <c r="EC47" s="329"/>
      <c r="ED47" s="329"/>
      <c r="EE47" s="329"/>
      <c r="EF47" s="329"/>
      <c r="EG47" s="329"/>
      <c r="EH47" s="329"/>
      <c r="EI47" s="329"/>
      <c r="EJ47" s="329"/>
      <c r="EK47" s="329"/>
      <c r="EL47" s="329"/>
      <c r="EM47" s="329"/>
      <c r="EN47" s="329"/>
      <c r="EO47" s="329"/>
      <c r="EP47" s="329"/>
      <c r="EQ47" s="329"/>
      <c r="ER47" s="329"/>
      <c r="ES47" s="329"/>
      <c r="ET47" s="329"/>
      <c r="EU47" s="329"/>
      <c r="EV47" s="329"/>
      <c r="EW47" s="329"/>
      <c r="EX47" s="329"/>
      <c r="EY47" s="329"/>
      <c r="EZ47" s="329"/>
      <c r="FA47" s="329"/>
      <c r="FB47" s="329"/>
      <c r="FC47" s="329"/>
      <c r="FD47" s="329"/>
      <c r="FE47" s="329"/>
      <c r="FF47" s="329"/>
      <c r="FG47" s="329"/>
      <c r="FH47" s="329"/>
      <c r="FI47" s="329"/>
      <c r="FJ47" s="329"/>
      <c r="FK47" s="329"/>
      <c r="FL47" s="329"/>
      <c r="FM47" s="329"/>
      <c r="FN47" s="329"/>
      <c r="FO47" s="329"/>
      <c r="FP47" s="329"/>
      <c r="FQ47" s="329"/>
      <c r="FR47" s="329"/>
      <c r="FS47" s="329"/>
      <c r="FT47" s="329"/>
      <c r="FU47" s="329"/>
      <c r="FV47" s="329"/>
      <c r="FW47" s="329"/>
      <c r="FX47" s="329"/>
      <c r="FY47" s="329"/>
      <c r="FZ47" s="329"/>
      <c r="GA47" s="329"/>
      <c r="GB47" s="329"/>
      <c r="GC47" s="329"/>
      <c r="GD47" s="329"/>
      <c r="GE47" s="329"/>
      <c r="GF47" s="329"/>
      <c r="GG47" s="329"/>
      <c r="GH47" s="329"/>
      <c r="GI47" s="329"/>
      <c r="GJ47" s="329"/>
      <c r="GK47" s="329"/>
      <c r="GL47" s="329"/>
      <c r="GM47" s="329"/>
      <c r="GN47" s="329"/>
      <c r="GO47" s="329"/>
      <c r="GP47" s="329"/>
      <c r="GQ47" s="329"/>
      <c r="GR47" s="329"/>
      <c r="GS47" s="329"/>
      <c r="GT47" s="329"/>
      <c r="GU47" s="329"/>
      <c r="GV47" s="329"/>
      <c r="GW47" s="329"/>
      <c r="GX47" s="329"/>
      <c r="GY47" s="329"/>
      <c r="GZ47" s="329"/>
      <c r="HA47" s="329"/>
      <c r="HB47" s="329"/>
      <c r="HC47" s="329"/>
      <c r="HD47" s="935">
        <f>+KQ50+9</f>
        <v>52</v>
      </c>
      <c r="HE47" s="935"/>
      <c r="HF47" s="935"/>
      <c r="HG47" s="935"/>
      <c r="HH47" s="935"/>
      <c r="HI47" s="935"/>
      <c r="HJ47" s="935"/>
      <c r="HK47" s="935"/>
      <c r="HL47" s="935"/>
      <c r="HM47" s="935"/>
      <c r="HN47" s="935"/>
      <c r="HO47" s="935"/>
      <c r="HP47" s="935"/>
      <c r="HQ47" s="935"/>
      <c r="HR47" s="935"/>
      <c r="HS47" s="935"/>
      <c r="HT47" s="935"/>
      <c r="HU47" s="935"/>
      <c r="HV47" s="935"/>
      <c r="HW47" s="935"/>
      <c r="HX47" s="935"/>
      <c r="HY47" s="935"/>
      <c r="HZ47" s="935"/>
      <c r="IA47" s="935"/>
      <c r="IB47" s="935"/>
      <c r="IC47" s="935"/>
      <c r="ID47" s="935"/>
      <c r="IE47" s="935"/>
      <c r="IF47" s="935"/>
      <c r="IG47" s="935"/>
      <c r="IH47" s="935"/>
      <c r="II47" s="935"/>
      <c r="IJ47" s="935"/>
      <c r="IK47" s="935"/>
      <c r="IL47" s="935"/>
      <c r="IM47" s="935"/>
      <c r="IN47" s="935"/>
      <c r="IO47" s="935"/>
      <c r="IP47" s="935"/>
      <c r="IQ47" s="935"/>
      <c r="IR47" s="329"/>
      <c r="IS47" s="329"/>
      <c r="IT47" s="329"/>
      <c r="IU47" s="329"/>
      <c r="IV47" s="329"/>
      <c r="IW47" s="329"/>
      <c r="IX47" s="329"/>
      <c r="IY47" s="329"/>
      <c r="IZ47" s="329"/>
      <c r="JA47" s="329"/>
      <c r="JB47" s="329"/>
      <c r="JC47" s="329"/>
      <c r="JD47" s="329"/>
      <c r="JE47" s="329"/>
      <c r="JF47" s="329"/>
      <c r="JG47" s="329"/>
      <c r="JH47" s="329"/>
      <c r="JI47" s="329"/>
      <c r="JJ47" s="329"/>
      <c r="JK47" s="329"/>
      <c r="JL47" s="329"/>
      <c r="JM47" s="329"/>
      <c r="JN47" s="329"/>
      <c r="JO47" s="329"/>
      <c r="JP47" s="329"/>
      <c r="JQ47" s="329"/>
      <c r="JR47" s="329"/>
      <c r="JS47" s="329"/>
      <c r="JT47" s="329"/>
      <c r="JU47" s="329"/>
      <c r="JV47" s="329"/>
      <c r="JW47" s="329"/>
      <c r="JX47" s="329"/>
      <c r="JY47" s="329"/>
      <c r="JZ47" s="329"/>
      <c r="KA47" s="329"/>
      <c r="KB47" s="329"/>
      <c r="KC47" s="329"/>
      <c r="KD47" s="329"/>
      <c r="KE47" s="329"/>
      <c r="KF47" s="329"/>
      <c r="KG47" s="329"/>
      <c r="KH47" s="329"/>
      <c r="KI47" s="329"/>
      <c r="KJ47" s="329"/>
      <c r="KK47" s="329"/>
      <c r="KL47" s="329"/>
      <c r="KM47" s="329"/>
      <c r="KN47" s="329"/>
      <c r="KO47" s="329"/>
      <c r="KP47" s="329"/>
      <c r="LR47" s="329"/>
      <c r="LS47" s="329"/>
      <c r="LT47" s="329"/>
      <c r="LU47" s="329"/>
      <c r="LV47" s="329"/>
      <c r="LW47" s="329"/>
      <c r="LX47" s="329"/>
      <c r="LY47" s="329"/>
      <c r="LZ47" s="329"/>
      <c r="MA47" s="329"/>
      <c r="MB47" s="329"/>
      <c r="MC47" s="329"/>
      <c r="MD47" s="329"/>
      <c r="ME47" s="329"/>
      <c r="MF47" s="329"/>
      <c r="MG47" s="329"/>
      <c r="MH47" s="329"/>
      <c r="MI47" s="329"/>
      <c r="MJ47" s="329"/>
      <c r="MK47" s="329"/>
      <c r="ML47" s="329"/>
      <c r="MM47" s="329"/>
      <c r="MN47" s="329"/>
      <c r="MO47" s="329"/>
      <c r="MP47" s="329"/>
      <c r="MQ47" s="945">
        <f>+DD50+HD47</f>
        <v>1952</v>
      </c>
      <c r="MR47" s="945"/>
      <c r="MS47" s="945"/>
      <c r="MT47" s="945"/>
      <c r="MU47" s="945"/>
      <c r="MV47" s="945"/>
      <c r="MW47" s="945"/>
      <c r="MX47" s="945"/>
      <c r="MY47" s="945"/>
      <c r="MZ47" s="945"/>
      <c r="NA47" s="945"/>
      <c r="NB47" s="945"/>
      <c r="NC47" s="945"/>
      <c r="ND47" s="945"/>
      <c r="NE47" s="945"/>
      <c r="NF47" s="945"/>
      <c r="NG47" s="945"/>
      <c r="NH47" s="945"/>
      <c r="NI47" s="945"/>
      <c r="NJ47" s="945"/>
      <c r="NK47" s="945"/>
      <c r="NL47" s="945"/>
      <c r="NM47" s="945"/>
      <c r="NN47" s="945"/>
      <c r="NO47" s="945"/>
      <c r="NP47" s="945"/>
      <c r="NQ47" s="945"/>
      <c r="NR47" s="329"/>
      <c r="NS47" s="329"/>
      <c r="NT47" s="329"/>
      <c r="NU47" s="329"/>
      <c r="NV47" s="329"/>
      <c r="NW47" s="329"/>
      <c r="NX47" s="329"/>
      <c r="NY47" s="329"/>
      <c r="NZ47" s="329"/>
      <c r="OA47" s="329"/>
      <c r="OB47" s="329"/>
      <c r="OC47" s="329"/>
      <c r="OD47" s="329"/>
      <c r="OE47" s="329"/>
      <c r="OF47" s="329"/>
      <c r="OG47" s="329"/>
      <c r="OH47" s="329"/>
      <c r="OI47" s="329"/>
      <c r="OJ47" s="329"/>
      <c r="OK47" s="329"/>
      <c r="OL47" s="329"/>
      <c r="OM47" s="329"/>
      <c r="ON47" s="329"/>
      <c r="OO47" s="329"/>
      <c r="OP47" s="329"/>
      <c r="OQ47" s="329"/>
      <c r="OR47" s="329"/>
      <c r="OS47" s="329"/>
      <c r="OT47" s="329"/>
      <c r="OU47" s="329"/>
      <c r="OV47" s="329"/>
      <c r="OW47" s="329"/>
      <c r="OX47" s="329"/>
      <c r="OY47" s="329"/>
      <c r="OZ47" s="329"/>
      <c r="PA47" s="329"/>
      <c r="PB47" s="329"/>
      <c r="PC47" s="329"/>
      <c r="PD47" s="329"/>
      <c r="PE47" s="329"/>
      <c r="PF47" s="329"/>
      <c r="PG47" s="329"/>
      <c r="PH47" s="329"/>
      <c r="PI47" s="329"/>
      <c r="PJ47" s="329"/>
      <c r="PK47" s="329"/>
      <c r="PL47" s="329"/>
      <c r="PM47" s="329"/>
      <c r="PN47" s="329"/>
      <c r="PO47" s="329"/>
      <c r="PP47" s="329"/>
      <c r="PQ47" s="329"/>
      <c r="PR47" s="329"/>
      <c r="PS47" s="329"/>
      <c r="PT47" s="329"/>
      <c r="PU47" s="329"/>
      <c r="PV47" s="329"/>
      <c r="PW47" s="329"/>
      <c r="PX47" s="329"/>
      <c r="PY47" s="329"/>
      <c r="PZ47" s="329"/>
      <c r="QA47" s="329"/>
      <c r="QB47" s="329"/>
      <c r="QC47" s="329"/>
      <c r="QD47" s="329"/>
      <c r="QE47" s="329"/>
      <c r="QF47" s="329"/>
      <c r="QG47" s="329"/>
      <c r="QH47" s="329"/>
      <c r="QI47" s="329"/>
      <c r="QJ47" s="329"/>
      <c r="QK47" s="329"/>
      <c r="QL47" s="329"/>
      <c r="QM47" s="329"/>
      <c r="QN47" s="329"/>
      <c r="QO47" s="329"/>
      <c r="QP47" s="329"/>
      <c r="QQ47" s="329"/>
      <c r="QR47" s="329"/>
      <c r="QS47" s="329"/>
      <c r="QT47" s="329"/>
      <c r="QU47" s="329"/>
      <c r="QV47" s="329"/>
      <c r="QW47" s="329"/>
      <c r="QX47" s="329"/>
      <c r="QY47" s="329"/>
      <c r="QZ47" s="329"/>
      <c r="RA47" s="329"/>
      <c r="RB47" s="329"/>
      <c r="RC47" s="329"/>
      <c r="RD47" s="329"/>
      <c r="RE47" s="329"/>
      <c r="RF47" s="329"/>
      <c r="RG47" s="329"/>
      <c r="RH47" s="329"/>
      <c r="RI47" s="329"/>
      <c r="RJ47" s="329"/>
      <c r="RK47" s="329"/>
      <c r="RL47" s="329"/>
      <c r="RM47" s="329"/>
      <c r="RN47" s="329"/>
      <c r="RO47" s="329"/>
      <c r="RP47" s="329"/>
      <c r="RQ47" s="329"/>
      <c r="RR47" s="329"/>
      <c r="RS47" s="329"/>
      <c r="RT47" s="329"/>
      <c r="RU47" s="329"/>
      <c r="RV47" s="329"/>
      <c r="RW47" s="329"/>
      <c r="RX47" s="329"/>
      <c r="RY47" s="329"/>
      <c r="RZ47" s="329"/>
      <c r="SA47" s="329"/>
      <c r="SB47" s="329"/>
      <c r="SC47" s="329"/>
      <c r="SD47" s="329"/>
      <c r="SE47" s="329"/>
      <c r="SF47" s="329"/>
      <c r="SG47" s="329"/>
      <c r="SH47" s="329"/>
      <c r="SI47" s="329"/>
      <c r="SJ47" s="329"/>
      <c r="SK47" s="329"/>
      <c r="SL47" s="329"/>
      <c r="SM47" s="329"/>
      <c r="SN47" s="329"/>
      <c r="SO47" s="329"/>
      <c r="SP47" s="329"/>
      <c r="SQ47" s="329"/>
      <c r="SR47" s="329"/>
      <c r="SS47" s="329"/>
      <c r="ST47" s="329"/>
      <c r="SU47" s="329"/>
      <c r="SV47" s="329"/>
      <c r="SW47" s="329"/>
      <c r="SX47" s="329"/>
      <c r="SY47" s="329"/>
      <c r="SZ47" s="329"/>
      <c r="TA47" s="329"/>
      <c r="TB47" s="329"/>
      <c r="TC47" s="329"/>
      <c r="TD47" s="329"/>
      <c r="TE47" s="329"/>
      <c r="TF47" s="329"/>
      <c r="TG47" s="329"/>
      <c r="TH47" s="329"/>
      <c r="TI47" s="329"/>
      <c r="TJ47" s="329"/>
      <c r="TK47" s="329"/>
      <c r="TL47" s="329"/>
      <c r="TM47" s="329"/>
      <c r="TN47" s="329"/>
      <c r="TO47" s="329"/>
      <c r="TP47" s="329"/>
      <c r="TQ47" s="329"/>
      <c r="TR47" s="329"/>
      <c r="TS47" s="329"/>
      <c r="TT47" s="329"/>
      <c r="TU47" s="329"/>
      <c r="TV47" s="329"/>
      <c r="TW47" s="329"/>
      <c r="TX47" s="329"/>
      <c r="TY47" s="329"/>
      <c r="TZ47" s="329"/>
      <c r="UA47" s="329"/>
      <c r="UB47" s="329"/>
      <c r="UC47" s="329"/>
      <c r="UD47" s="329"/>
      <c r="UE47" s="329"/>
      <c r="UF47" s="329"/>
      <c r="UG47" s="329"/>
      <c r="UH47" s="329"/>
      <c r="UI47" s="329"/>
      <c r="UJ47" s="329"/>
      <c r="UK47" s="329"/>
      <c r="UL47" s="329"/>
      <c r="UM47" s="329"/>
      <c r="UN47" s="329"/>
      <c r="UO47" s="329"/>
      <c r="UP47" s="329"/>
      <c r="UQ47" s="329"/>
      <c r="UR47" s="329"/>
      <c r="US47" s="329"/>
      <c r="UT47" s="329"/>
      <c r="UU47" s="329"/>
      <c r="UV47" s="329"/>
      <c r="UW47" s="329"/>
      <c r="UX47" s="329"/>
      <c r="UY47" s="329"/>
      <c r="UZ47" s="329"/>
      <c r="VA47" s="329"/>
      <c r="VB47" s="329"/>
      <c r="VC47" s="329"/>
      <c r="VD47" s="329"/>
      <c r="VE47" s="329"/>
      <c r="VF47" s="329"/>
      <c r="VG47" s="329"/>
      <c r="VH47" s="329"/>
      <c r="VI47" s="329"/>
      <c r="VJ47" s="329"/>
      <c r="VK47" s="329"/>
      <c r="VL47" s="329"/>
      <c r="VM47" s="329"/>
      <c r="VN47" s="329"/>
      <c r="VO47" s="329"/>
      <c r="VP47" s="329"/>
      <c r="VQ47" s="329"/>
      <c r="VR47" s="329"/>
      <c r="VS47" s="329"/>
      <c r="VT47" s="329"/>
      <c r="VU47" s="329"/>
      <c r="VV47" s="329"/>
      <c r="VW47" s="329"/>
      <c r="VX47" s="329"/>
      <c r="VY47" s="329"/>
      <c r="VZ47" s="329"/>
      <c r="WA47" s="329"/>
      <c r="WB47" s="329"/>
      <c r="WC47" s="329"/>
      <c r="WD47" s="329"/>
      <c r="WE47" s="329"/>
      <c r="WF47" s="329"/>
      <c r="WG47" s="329"/>
      <c r="WH47" s="329"/>
      <c r="WI47" s="329"/>
      <c r="WJ47" s="329"/>
      <c r="WK47" s="329"/>
      <c r="WL47" s="329"/>
      <c r="WM47" s="329"/>
      <c r="WN47" s="329"/>
      <c r="WO47" s="329"/>
      <c r="WP47" s="329"/>
      <c r="WQ47" s="329"/>
      <c r="WR47" s="329"/>
      <c r="WS47" s="329"/>
      <c r="WT47" s="329"/>
      <c r="WU47" s="329"/>
      <c r="WV47" s="329"/>
      <c r="WW47" s="329"/>
      <c r="WX47" s="329"/>
      <c r="WY47" s="329"/>
      <c r="WZ47" s="329"/>
      <c r="XA47" s="329"/>
      <c r="XB47" s="329"/>
      <c r="XC47" s="329"/>
      <c r="XD47" s="329" t="s">
        <v>55</v>
      </c>
      <c r="XE47" s="329"/>
      <c r="XF47" s="329"/>
      <c r="XG47" s="329"/>
      <c r="XH47" s="329"/>
      <c r="XI47" s="329"/>
      <c r="XJ47" s="329"/>
      <c r="XK47" s="329"/>
      <c r="XL47" s="329"/>
      <c r="XM47" s="329"/>
      <c r="XN47" s="329"/>
      <c r="XO47" s="329"/>
      <c r="XP47" s="329"/>
      <c r="XQ47" s="329"/>
      <c r="XR47" s="329"/>
      <c r="XS47" s="329"/>
      <c r="XT47" s="329"/>
      <c r="XU47" s="329"/>
      <c r="XV47" s="329"/>
      <c r="XW47" s="329"/>
      <c r="XX47" s="329"/>
      <c r="XY47" s="329"/>
      <c r="XZ47" s="329"/>
      <c r="YA47" s="329"/>
      <c r="YB47" s="329"/>
      <c r="YC47" s="329"/>
      <c r="YD47" s="329"/>
      <c r="YE47" s="329"/>
      <c r="YF47" s="329"/>
      <c r="YG47" s="329"/>
      <c r="YH47" s="329"/>
      <c r="YI47" s="329"/>
      <c r="YJ47" s="329"/>
      <c r="YK47" s="329"/>
      <c r="YL47" s="329"/>
      <c r="YM47" s="329"/>
      <c r="YN47" s="329"/>
      <c r="YO47" s="329"/>
      <c r="YP47" s="329"/>
      <c r="YQ47" s="329"/>
      <c r="YR47" s="329"/>
      <c r="YS47" s="329"/>
      <c r="YT47" s="329"/>
      <c r="YU47" s="329"/>
      <c r="YV47" s="329"/>
      <c r="YW47" s="329"/>
      <c r="YX47" s="329"/>
      <c r="YY47" s="329"/>
      <c r="YZ47" s="329"/>
      <c r="ZA47" s="329"/>
      <c r="ZB47" s="329"/>
      <c r="ZC47" s="329"/>
      <c r="ZD47" s="329"/>
      <c r="ZE47" s="329"/>
      <c r="ZF47" s="329"/>
      <c r="ZG47" s="329"/>
      <c r="ZH47" s="329"/>
      <c r="ZI47" s="329"/>
      <c r="ZJ47" s="329"/>
      <c r="ZK47" s="329"/>
      <c r="ZL47" s="329"/>
      <c r="ZM47" s="329"/>
      <c r="ZN47" s="329"/>
      <c r="ZO47" s="329"/>
      <c r="ZP47" s="329"/>
      <c r="ZQ47" s="329"/>
      <c r="ZR47" s="329"/>
      <c r="ZS47" s="329"/>
      <c r="ZT47" s="329"/>
      <c r="ZU47" s="329"/>
      <c r="ZV47" s="329"/>
      <c r="ZW47" s="329"/>
      <c r="ZX47" s="329"/>
      <c r="ZY47" s="329"/>
      <c r="ZZ47" s="329"/>
      <c r="AAA47" s="329"/>
      <c r="AAB47" s="329"/>
      <c r="AAC47" s="329"/>
      <c r="AAD47" s="329"/>
      <c r="AAE47" s="329"/>
      <c r="AAF47" s="329"/>
      <c r="AAG47" s="329"/>
      <c r="AAH47" s="329"/>
      <c r="AAI47" s="329"/>
      <c r="AAJ47" s="329"/>
      <c r="AAK47" s="329"/>
      <c r="AAL47" s="329"/>
      <c r="AAM47" s="329"/>
      <c r="AAN47" s="329"/>
      <c r="AAO47" s="329"/>
      <c r="AAP47" s="329"/>
      <c r="AAQ47" s="329"/>
      <c r="AAR47" s="329"/>
      <c r="AAS47" s="329"/>
      <c r="AAT47" s="329"/>
      <c r="AAU47" s="329"/>
      <c r="AAV47" s="329"/>
      <c r="AAW47" s="329"/>
      <c r="AAX47" s="329"/>
      <c r="AAY47" s="329"/>
      <c r="AAZ47" s="329"/>
      <c r="ABA47" s="329"/>
      <c r="ABB47" s="329"/>
      <c r="ABC47" s="329"/>
      <c r="ABD47" s="329"/>
      <c r="ABE47" s="329"/>
      <c r="ABF47" s="329"/>
      <c r="ABG47" s="329"/>
      <c r="ABH47" s="329"/>
      <c r="ABI47" s="329"/>
      <c r="ABJ47" s="329"/>
      <c r="ABK47" s="329"/>
      <c r="ABL47" s="329"/>
      <c r="ABM47" s="329"/>
      <c r="ABN47" s="329"/>
      <c r="ABO47" s="329"/>
      <c r="ABP47" s="329"/>
      <c r="ABQ47" s="329"/>
      <c r="ABR47" s="329"/>
      <c r="ABS47" s="329"/>
      <c r="ABT47" s="329"/>
      <c r="ABU47" s="329"/>
      <c r="ABV47" s="329"/>
      <c r="ABW47" s="329"/>
      <c r="ABX47" s="329"/>
      <c r="ABY47" s="329"/>
      <c r="ABZ47" s="329"/>
      <c r="ACA47" s="329"/>
      <c r="ACB47" s="329"/>
      <c r="ACC47" s="329"/>
      <c r="ACD47" s="333"/>
      <c r="ACE47" s="333"/>
      <c r="ACF47" s="333"/>
      <c r="ACG47" s="333"/>
      <c r="ACH47" s="333"/>
      <c r="ACI47" s="333"/>
      <c r="ACJ47" s="333"/>
      <c r="ACK47" s="333"/>
      <c r="ACL47" s="333"/>
      <c r="ACM47" s="333"/>
      <c r="ACN47" s="333"/>
      <c r="ACO47" s="333"/>
      <c r="ACP47" s="333"/>
      <c r="ACQ47" s="939">
        <f>+AIQ66</f>
        <v>0</v>
      </c>
      <c r="ACR47" s="939"/>
      <c r="ACS47" s="939"/>
      <c r="ACT47" s="939"/>
      <c r="ACU47" s="939"/>
      <c r="ACV47" s="939"/>
      <c r="ACW47" s="939"/>
      <c r="ACX47" s="939"/>
      <c r="ACY47" s="939"/>
      <c r="ACZ47" s="939"/>
      <c r="ADA47" s="939"/>
      <c r="ADB47" s="939"/>
      <c r="ADC47" s="939"/>
      <c r="ADD47" s="939"/>
      <c r="ADE47" s="939"/>
      <c r="ADF47" s="939"/>
      <c r="ADG47" s="939"/>
      <c r="ADH47" s="939"/>
      <c r="ADI47" s="939"/>
      <c r="ADJ47" s="939"/>
      <c r="ADK47" s="939"/>
      <c r="ADL47" s="939"/>
      <c r="ADM47" s="939"/>
      <c r="ADN47" s="939"/>
      <c r="ADO47" s="939"/>
      <c r="ADP47" s="939"/>
      <c r="ADQ47" s="939"/>
      <c r="ADR47" s="939"/>
      <c r="ADS47" s="939"/>
      <c r="ADT47" s="939"/>
      <c r="ADU47" s="939"/>
      <c r="ADV47" s="939"/>
      <c r="ADW47" s="939"/>
      <c r="ADX47" s="939"/>
      <c r="ADY47" s="939"/>
      <c r="ADZ47" s="939"/>
      <c r="AEA47" s="939"/>
      <c r="AEB47" s="939"/>
      <c r="AEC47" s="939"/>
      <c r="AED47" s="939"/>
      <c r="AEE47" s="479"/>
      <c r="AEF47" s="479"/>
      <c r="AEG47" s="479"/>
      <c r="AEH47" s="479"/>
      <c r="AEI47" s="479"/>
      <c r="AEJ47" s="479"/>
      <c r="AEK47" s="479"/>
      <c r="AEL47" s="479"/>
      <c r="AEM47" s="479"/>
      <c r="AEN47" s="479"/>
      <c r="AEO47" s="479"/>
      <c r="AEP47" s="479"/>
      <c r="AEQ47" s="939">
        <f>+AKD66</f>
        <v>0</v>
      </c>
      <c r="AER47" s="939"/>
      <c r="AES47" s="939"/>
      <c r="AET47" s="939"/>
      <c r="AEU47" s="939"/>
      <c r="AEV47" s="939"/>
      <c r="AEW47" s="939"/>
      <c r="AEX47" s="939"/>
      <c r="AEY47" s="939"/>
      <c r="AEZ47" s="939"/>
      <c r="AFA47" s="939"/>
      <c r="AFB47" s="939"/>
      <c r="AFC47" s="939"/>
      <c r="AFD47" s="939"/>
      <c r="AFE47" s="939"/>
      <c r="AFF47" s="939"/>
      <c r="AFG47" s="939"/>
      <c r="AFH47" s="939"/>
      <c r="AFI47" s="939"/>
      <c r="AFJ47" s="939"/>
      <c r="AFK47" s="939"/>
      <c r="AFL47" s="939"/>
      <c r="AFM47" s="939"/>
      <c r="AFN47" s="939"/>
      <c r="AFO47" s="939"/>
      <c r="AFP47" s="939"/>
      <c r="AFQ47" s="939"/>
      <c r="AFR47" s="939"/>
      <c r="AFS47" s="939"/>
      <c r="AFT47" s="939"/>
      <c r="AFU47" s="939"/>
      <c r="AFV47" s="939"/>
      <c r="AFW47" s="939"/>
      <c r="AFX47" s="939"/>
      <c r="AFY47" s="939"/>
      <c r="AFZ47" s="939"/>
      <c r="AGA47" s="939"/>
      <c r="AGB47" s="939"/>
      <c r="AGC47" s="939"/>
      <c r="AGD47" s="939"/>
      <c r="AGE47" s="480"/>
      <c r="AGF47" s="480"/>
      <c r="AGG47" s="480"/>
      <c r="AGH47" s="480"/>
      <c r="AGI47" s="480"/>
      <c r="AGJ47" s="480"/>
      <c r="AGK47" s="480"/>
      <c r="AGL47" s="480"/>
      <c r="AGM47" s="480"/>
      <c r="AGN47" s="480"/>
      <c r="AGO47" s="480"/>
      <c r="AGP47" s="480"/>
      <c r="AGQ47" s="939">
        <f>+ALQ66</f>
        <v>0</v>
      </c>
      <c r="AGR47" s="939"/>
      <c r="AGS47" s="939"/>
      <c r="AGT47" s="939"/>
      <c r="AGU47" s="939"/>
      <c r="AGV47" s="939"/>
      <c r="AGW47" s="939"/>
      <c r="AGX47" s="939"/>
      <c r="AGY47" s="939"/>
      <c r="AGZ47" s="939"/>
      <c r="AHA47" s="939"/>
      <c r="AHB47" s="939"/>
      <c r="AHC47" s="939"/>
      <c r="AHD47" s="939"/>
      <c r="AHE47" s="939"/>
      <c r="AHF47" s="939"/>
      <c r="AHG47" s="939"/>
      <c r="AHH47" s="939"/>
      <c r="AHI47" s="939"/>
      <c r="AHJ47" s="939"/>
      <c r="AHK47" s="939"/>
      <c r="AHL47" s="939"/>
      <c r="AHM47" s="939"/>
      <c r="AHN47" s="939"/>
      <c r="AHO47" s="939"/>
      <c r="AHP47" s="939"/>
      <c r="AHQ47" s="939"/>
      <c r="AHR47" s="939"/>
      <c r="AHS47" s="939"/>
      <c r="AHT47" s="939"/>
      <c r="AHU47" s="939"/>
      <c r="AHV47" s="939"/>
      <c r="AHW47" s="939"/>
      <c r="AHX47" s="939"/>
      <c r="AHY47" s="939"/>
      <c r="AHZ47" s="939"/>
      <c r="AIA47" s="939"/>
      <c r="AIB47" s="939"/>
      <c r="AIC47" s="939"/>
      <c r="AID47" s="939"/>
      <c r="AIE47" s="438"/>
      <c r="AIF47" s="438"/>
      <c r="AIG47" s="438"/>
      <c r="AIH47" s="438"/>
      <c r="AII47" s="438"/>
      <c r="AIJ47" s="438"/>
      <c r="AIK47" s="438"/>
      <c r="AIL47" s="438"/>
      <c r="AIM47" s="438"/>
      <c r="AIN47" s="438"/>
      <c r="AIO47" s="438"/>
      <c r="AIP47" s="438"/>
      <c r="AIQ47" s="438"/>
      <c r="AIR47" s="333"/>
      <c r="AIS47" s="333"/>
      <c r="AIT47" s="333"/>
      <c r="AIU47" s="333"/>
      <c r="AIV47" s="333"/>
      <c r="AIW47" s="333"/>
      <c r="AIX47" s="333"/>
      <c r="AIY47" s="333"/>
      <c r="AIZ47" s="333"/>
      <c r="AJA47" s="333"/>
      <c r="AJB47" s="333"/>
      <c r="AJC47" s="333"/>
      <c r="AJD47" s="333"/>
      <c r="AJE47" s="333"/>
      <c r="AJF47" s="333"/>
      <c r="AJG47" s="333"/>
      <c r="AJH47" s="333"/>
      <c r="AJI47" s="333"/>
      <c r="AJJ47" s="333"/>
      <c r="AJK47" s="333"/>
      <c r="AJL47" s="333"/>
      <c r="AJM47" s="333"/>
      <c r="AJN47" s="333"/>
      <c r="AJO47" s="333"/>
      <c r="AJP47" s="333"/>
      <c r="AJQ47" s="333"/>
      <c r="AJR47" s="333"/>
      <c r="AJS47" s="333"/>
      <c r="AJT47" s="333"/>
      <c r="AJU47" s="333"/>
      <c r="AJV47" s="333"/>
      <c r="AJW47" s="333"/>
      <c r="AJX47" s="333"/>
      <c r="AJY47" s="333"/>
      <c r="AJZ47" s="333"/>
      <c r="AKA47" s="333"/>
      <c r="AKB47" s="333"/>
      <c r="AKC47" s="333"/>
      <c r="AKD47" s="333"/>
      <c r="AKE47" s="333"/>
      <c r="AKF47" s="333"/>
      <c r="AKG47" s="333"/>
      <c r="AKH47" s="333"/>
      <c r="AKI47" s="333"/>
      <c r="AKJ47" s="333"/>
      <c r="AKK47" s="333"/>
      <c r="AKL47" s="333"/>
      <c r="AKM47" s="333"/>
      <c r="AKN47" s="333"/>
      <c r="AKO47" s="333"/>
      <c r="AKP47" s="333"/>
      <c r="AKQ47" s="333"/>
      <c r="AKR47" s="333"/>
      <c r="AKS47" s="333"/>
      <c r="AKT47" s="333"/>
      <c r="AKU47" s="333"/>
      <c r="AKV47" s="333"/>
      <c r="AKW47" s="333"/>
      <c r="AKX47" s="333"/>
      <c r="AKY47" s="333"/>
      <c r="AKZ47" s="333"/>
      <c r="ALA47" s="333"/>
      <c r="ALB47" s="333"/>
      <c r="ALC47" s="333"/>
      <c r="ALD47" s="333"/>
      <c r="ALE47" s="333"/>
      <c r="ALF47" s="333"/>
      <c r="ALG47" s="333"/>
      <c r="ALH47" s="333"/>
      <c r="ALI47" s="333"/>
      <c r="ALJ47" s="333"/>
      <c r="ALK47" s="333"/>
      <c r="ALL47" s="333"/>
      <c r="ALM47" s="333"/>
      <c r="ALN47" s="333"/>
      <c r="ALO47" s="333"/>
      <c r="ALP47" s="333"/>
      <c r="ALQ47" s="333"/>
      <c r="ALR47" s="333"/>
      <c r="ALS47" s="333"/>
      <c r="ALT47" s="333"/>
      <c r="ALU47" s="333"/>
      <c r="ALV47" s="333"/>
      <c r="ALW47" s="333"/>
      <c r="ALX47" s="333"/>
      <c r="ALY47" s="333"/>
      <c r="ALZ47" s="333"/>
      <c r="AMA47" s="333"/>
      <c r="AMB47" s="333"/>
      <c r="AMC47" s="333"/>
      <c r="AMD47" s="333"/>
      <c r="AME47" s="333"/>
      <c r="AMF47" s="333"/>
      <c r="AMG47" s="333"/>
      <c r="AMH47" s="333"/>
      <c r="AMI47" s="333"/>
      <c r="AMJ47" s="333"/>
      <c r="AMK47" s="333"/>
      <c r="AML47" s="333"/>
      <c r="AMM47" s="333"/>
      <c r="AMN47" s="333"/>
      <c r="AMO47" s="333"/>
      <c r="AMP47" s="333"/>
      <c r="AMQ47" s="333"/>
      <c r="AMR47" s="333"/>
      <c r="AMS47" s="333"/>
      <c r="AMT47" s="333"/>
      <c r="AMU47" s="333"/>
      <c r="AMV47" s="333"/>
      <c r="AMW47" s="333"/>
      <c r="AMX47" s="333"/>
      <c r="AMY47" s="333"/>
      <c r="AMZ47" s="333"/>
      <c r="ANA47" s="333"/>
      <c r="ANB47" s="333"/>
      <c r="ANC47" s="333"/>
      <c r="AND47" s="333"/>
      <c r="ANE47" s="333"/>
      <c r="ANF47" s="333"/>
      <c r="ANG47" s="333"/>
      <c r="ANH47" s="333"/>
      <c r="ANI47" s="333"/>
      <c r="ANJ47" s="333"/>
      <c r="ANK47" s="333"/>
      <c r="ANL47" s="333"/>
      <c r="ANM47" s="333"/>
      <c r="ANN47" s="333"/>
      <c r="ANO47" s="333"/>
      <c r="ANP47" s="333"/>
      <c r="ANQ47" s="333"/>
      <c r="ANR47" s="333"/>
      <c r="ANS47" s="333"/>
      <c r="ANT47" s="333"/>
      <c r="ANU47" s="333"/>
      <c r="ANV47" s="333"/>
      <c r="ANW47" s="333"/>
      <c r="ANX47" s="333"/>
      <c r="ANY47" s="333"/>
      <c r="ANZ47" s="333"/>
      <c r="AOA47" s="333"/>
      <c r="AOB47" s="333"/>
      <c r="AOC47" s="333"/>
      <c r="AOD47" s="333"/>
      <c r="AOE47" s="333"/>
      <c r="AOF47" s="333"/>
      <c r="AOG47" s="333"/>
      <c r="AOH47" s="333"/>
      <c r="AOI47" s="333"/>
      <c r="AOJ47" s="333"/>
      <c r="AOK47" s="333"/>
      <c r="AOL47" s="333"/>
      <c r="AOM47" s="333"/>
      <c r="AON47" s="333"/>
      <c r="AOO47" s="333"/>
      <c r="AOP47" s="333"/>
      <c r="AOQ47" s="333"/>
      <c r="AOR47" s="333"/>
      <c r="AOS47" s="333"/>
      <c r="AOT47" s="333"/>
      <c r="AOU47" s="333"/>
      <c r="AOV47" s="333"/>
      <c r="AOW47" s="333"/>
      <c r="AOX47" s="333"/>
      <c r="AOY47" s="333"/>
      <c r="AOZ47" s="333"/>
      <c r="APA47" s="333"/>
      <c r="APB47" s="333"/>
      <c r="APC47" s="333"/>
      <c r="APD47" s="333"/>
      <c r="APE47" s="333"/>
      <c r="APF47" s="333"/>
      <c r="APG47" s="333"/>
      <c r="APH47" s="333"/>
      <c r="API47" s="333"/>
      <c r="APJ47" s="333"/>
      <c r="APK47" s="333"/>
      <c r="APL47" s="333"/>
      <c r="APM47" s="333"/>
      <c r="APN47" s="333"/>
      <c r="APO47" s="333"/>
      <c r="APP47" s="333"/>
      <c r="APQ47" s="333"/>
      <c r="APR47" s="333"/>
      <c r="APS47" s="333"/>
      <c r="APT47" s="333"/>
      <c r="APU47" s="333"/>
      <c r="APV47" s="333"/>
      <c r="APW47" s="333"/>
      <c r="APX47" s="333"/>
      <c r="APY47" s="333"/>
      <c r="APZ47" s="333"/>
      <c r="AQA47" s="333"/>
      <c r="AQB47" s="333"/>
      <c r="AQC47" s="333"/>
      <c r="AQD47" s="333"/>
      <c r="AQE47" s="333"/>
      <c r="AQF47" s="333"/>
      <c r="AQG47" s="333"/>
      <c r="AQH47" s="333"/>
      <c r="AQI47" s="333"/>
      <c r="AQJ47" s="333"/>
      <c r="AQK47" s="333"/>
      <c r="AQL47" s="333"/>
      <c r="AQM47" s="333"/>
      <c r="AQN47" s="333"/>
      <c r="AQO47" s="333"/>
      <c r="AQP47" s="333"/>
      <c r="AQQ47" s="333"/>
      <c r="AQR47" s="333"/>
      <c r="AQS47" s="333"/>
      <c r="AQT47" s="333"/>
      <c r="AQU47" s="333"/>
      <c r="AQV47" s="333"/>
      <c r="AQW47" s="333"/>
      <c r="AQX47" s="333"/>
      <c r="AQY47" s="333"/>
      <c r="AQZ47" s="333"/>
      <c r="ARA47" s="333"/>
      <c r="ARB47" s="333"/>
      <c r="ARC47" s="333"/>
      <c r="ARD47" s="333"/>
      <c r="ARE47" s="333"/>
      <c r="ARF47" s="333"/>
      <c r="ARG47" s="333"/>
      <c r="ARH47" s="333"/>
      <c r="ARI47" s="333"/>
      <c r="ARJ47" s="333"/>
      <c r="ARK47" s="333"/>
      <c r="ARL47" s="333"/>
      <c r="ARM47" s="333"/>
      <c r="ARN47" s="333"/>
      <c r="ARO47" s="333"/>
      <c r="ARP47" s="333"/>
      <c r="ARQ47" s="333"/>
      <c r="ARR47" s="333"/>
      <c r="ARS47" s="333"/>
      <c r="ART47" s="333"/>
      <c r="ARU47" s="333"/>
      <c r="ARV47" s="333"/>
      <c r="ARW47" s="333"/>
      <c r="ARX47" s="333"/>
      <c r="ARY47" s="333"/>
      <c r="ARZ47" s="333"/>
      <c r="ASA47" s="333"/>
      <c r="ASB47" s="333"/>
      <c r="ASC47" s="333"/>
      <c r="ASD47" s="333"/>
      <c r="ASE47" s="333"/>
      <c r="ASF47" s="333"/>
      <c r="ASG47" s="333"/>
      <c r="ASH47" s="333"/>
      <c r="ASI47" s="333"/>
      <c r="ASJ47" s="333"/>
      <c r="ASK47" s="333"/>
      <c r="ASL47" s="333"/>
      <c r="ASM47" s="333"/>
      <c r="ASN47" s="333"/>
      <c r="ASO47" s="333"/>
      <c r="ASP47" s="333"/>
      <c r="ASQ47" s="333"/>
      <c r="ASR47" s="333"/>
      <c r="ASS47" s="333"/>
      <c r="AST47" s="333"/>
      <c r="ASU47" s="333"/>
      <c r="ASV47" s="333"/>
      <c r="ASW47" s="333"/>
      <c r="ASX47" s="333"/>
      <c r="ASY47" s="333"/>
      <c r="ASZ47" s="333"/>
      <c r="ATA47" s="333"/>
      <c r="ATB47" s="333"/>
      <c r="ATC47" s="333"/>
      <c r="ATD47" s="333"/>
      <c r="ATE47" s="333"/>
      <c r="ATF47" s="333"/>
      <c r="ATG47" s="333"/>
      <c r="ATH47" s="333"/>
      <c r="ATI47" s="333"/>
      <c r="ATJ47" s="333"/>
      <c r="ATK47" s="333"/>
      <c r="ATL47" s="333"/>
      <c r="ATM47" s="333"/>
      <c r="ATN47" s="333"/>
      <c r="ATO47" s="333"/>
      <c r="ATP47" s="333"/>
      <c r="ATQ47" s="333"/>
      <c r="ATR47" s="333"/>
      <c r="ATS47" s="333"/>
      <c r="ATT47" s="333"/>
      <c r="ATU47" s="333"/>
      <c r="ATV47" s="333"/>
      <c r="ATW47" s="333"/>
      <c r="ATX47" s="333"/>
      <c r="ATY47" s="333"/>
      <c r="ATZ47" s="333"/>
      <c r="AUA47" s="333"/>
      <c r="AUB47" s="333"/>
      <c r="AUC47" s="333"/>
      <c r="AUD47" s="333"/>
      <c r="AUE47" s="333"/>
      <c r="AUF47" s="333"/>
      <c r="AUG47" s="333"/>
      <c r="AUH47" s="333"/>
      <c r="AUI47" s="333"/>
      <c r="AUJ47" s="333"/>
      <c r="AUK47" s="333"/>
      <c r="AUL47" s="333"/>
      <c r="AUM47" s="333"/>
      <c r="AUN47" s="333"/>
      <c r="AUO47" s="333"/>
      <c r="AUP47" s="333"/>
      <c r="AUQ47" s="333"/>
      <c r="AUR47" s="333"/>
      <c r="AUS47" s="333"/>
      <c r="AUT47" s="333"/>
      <c r="AUU47" s="333"/>
      <c r="AUV47" s="333"/>
      <c r="AUW47" s="333"/>
      <c r="AUX47" s="333"/>
      <c r="AUY47" s="333"/>
      <c r="AUZ47" s="333"/>
      <c r="AVA47" s="333"/>
      <c r="AVB47" s="333"/>
      <c r="AVC47" s="333"/>
      <c r="AVD47" s="333"/>
      <c r="AVE47" s="333"/>
      <c r="AVF47" s="333"/>
      <c r="AVG47" s="333"/>
      <c r="AVH47" s="333"/>
      <c r="AVI47" s="333"/>
      <c r="AVJ47" s="333"/>
      <c r="AVK47" s="333"/>
      <c r="AVL47" s="333"/>
      <c r="AVM47" s="333"/>
      <c r="AVN47" s="333"/>
      <c r="AVO47" s="333"/>
      <c r="AVP47" s="333"/>
      <c r="AVQ47" s="333"/>
      <c r="AVR47" s="333"/>
      <c r="AVS47" s="333"/>
      <c r="AVT47" s="333"/>
      <c r="AVU47" s="333"/>
      <c r="AVV47" s="333"/>
      <c r="AVW47" s="333"/>
      <c r="AVX47" s="333"/>
      <c r="AVY47" s="333"/>
      <c r="AVZ47" s="333"/>
      <c r="AWA47" s="333"/>
      <c r="AWB47" s="333"/>
      <c r="AWC47" s="333"/>
      <c r="AWD47" s="333"/>
      <c r="AWE47" s="333"/>
      <c r="AWF47" s="333"/>
      <c r="AWG47" s="333"/>
      <c r="AWH47" s="333"/>
      <c r="AWI47" s="333"/>
      <c r="AWJ47" s="333"/>
      <c r="AWK47" s="333"/>
      <c r="AWL47" s="333"/>
      <c r="AWM47" s="333"/>
      <c r="AWN47" s="333"/>
      <c r="AWO47" s="333"/>
      <c r="AWP47" s="333"/>
      <c r="AWQ47" s="333"/>
      <c r="AWR47" s="333"/>
      <c r="AWS47" s="333"/>
      <c r="AWT47" s="333"/>
      <c r="AWU47" s="333"/>
      <c r="AWV47" s="333"/>
      <c r="AWW47" s="333"/>
      <c r="AWX47" s="333"/>
      <c r="AWY47" s="333"/>
      <c r="AWZ47" s="333"/>
      <c r="AXA47" s="333"/>
      <c r="AXB47" s="333"/>
      <c r="AXC47" s="333"/>
      <c r="AXD47" s="333"/>
      <c r="AXE47" s="333"/>
      <c r="AXF47" s="333"/>
      <c r="AXG47" s="333"/>
      <c r="AXH47" s="333"/>
      <c r="AXI47" s="333"/>
      <c r="AXJ47" s="333"/>
      <c r="AXK47" s="333"/>
      <c r="AXL47" s="333"/>
      <c r="AXM47" s="333"/>
      <c r="AXN47" s="333"/>
      <c r="AXO47" s="333"/>
      <c r="AXP47" s="333"/>
      <c r="AXQ47" s="336"/>
      <c r="AXR47" s="336"/>
      <c r="AXS47" s="336"/>
      <c r="AXT47" s="336"/>
      <c r="AXU47" s="336"/>
      <c r="AXV47" s="336"/>
      <c r="AXW47" s="336"/>
      <c r="AXX47" s="336"/>
      <c r="AXY47" s="336"/>
      <c r="AXZ47" s="336"/>
      <c r="AYA47" s="336"/>
      <c r="AYB47" s="336"/>
      <c r="AYC47" s="943"/>
      <c r="AYD47" s="943"/>
      <c r="AYE47" s="943"/>
      <c r="AYF47" s="943"/>
      <c r="AYG47" s="336"/>
      <c r="AYH47" s="336"/>
      <c r="AYI47" s="336"/>
      <c r="AYJ47" s="336"/>
      <c r="AYK47" s="336"/>
      <c r="AYL47" s="336"/>
      <c r="AYM47" s="336"/>
      <c r="AYN47" s="336"/>
      <c r="AYO47" s="336"/>
      <c r="AYP47" s="307"/>
      <c r="AYQ47" s="514"/>
      <c r="AYR47" s="505"/>
      <c r="AYS47" s="505"/>
      <c r="AYT47" s="336"/>
      <c r="AYU47" s="336"/>
      <c r="AYV47" s="336"/>
      <c r="AYW47" s="336"/>
      <c r="AYX47" s="336"/>
      <c r="AYY47" s="336"/>
      <c r="AYZ47" s="336"/>
      <c r="AZA47" s="336"/>
      <c r="AZB47" s="336"/>
      <c r="AZC47" s="307"/>
      <c r="AZD47" s="514"/>
      <c r="AZE47" s="505"/>
      <c r="AZF47" s="505"/>
      <c r="AZG47" s="336"/>
      <c r="AZH47" s="336"/>
      <c r="AZI47" s="336"/>
      <c r="AZJ47" s="336"/>
      <c r="AZK47" s="336"/>
      <c r="AZL47" s="336"/>
      <c r="AZM47" s="336"/>
      <c r="AZN47" s="336"/>
      <c r="AZO47" s="336"/>
      <c r="AZP47" s="943"/>
      <c r="AZQ47" s="943"/>
      <c r="AZR47" s="943"/>
      <c r="AZS47" s="943"/>
      <c r="AZT47" s="943"/>
      <c r="AZU47" s="943"/>
      <c r="AZV47" s="943"/>
      <c r="AZW47" s="943"/>
      <c r="AZX47" s="943"/>
      <c r="AZY47" s="943"/>
      <c r="AZZ47" s="943"/>
      <c r="BAA47" s="943"/>
      <c r="BAB47" s="943"/>
      <c r="BAC47" s="943"/>
      <c r="BAD47" s="943"/>
      <c r="BAE47" s="943"/>
      <c r="BAF47" s="943"/>
      <c r="BAG47" s="943"/>
      <c r="BAH47" s="943"/>
      <c r="BAI47" s="943"/>
      <c r="BAJ47" s="943"/>
      <c r="BAK47" s="943"/>
      <c r="BAL47" s="943"/>
      <c r="BAM47" s="943"/>
      <c r="BAN47" s="943"/>
      <c r="BAO47" s="943"/>
      <c r="BAP47" s="943"/>
      <c r="BAQ47" s="943"/>
      <c r="BAR47" s="943"/>
      <c r="BAS47" s="943"/>
      <c r="BAT47" s="943"/>
      <c r="BAU47" s="943"/>
      <c r="BAV47" s="943"/>
      <c r="BAW47" s="943"/>
      <c r="BAX47" s="943"/>
      <c r="BAY47" s="943"/>
      <c r="BAZ47" s="943"/>
      <c r="BBA47" s="943"/>
      <c r="BBB47" s="943"/>
      <c r="BBC47" s="943"/>
      <c r="BBD47" s="943"/>
      <c r="BBE47" s="943"/>
      <c r="BBF47" s="943"/>
      <c r="BBG47" s="943"/>
      <c r="BBH47" s="943"/>
      <c r="BBI47" s="943"/>
      <c r="BBJ47" s="943"/>
      <c r="BBK47" s="943"/>
      <c r="BBL47" s="943"/>
      <c r="BBM47" s="943"/>
      <c r="BBN47" s="943"/>
      <c r="BBO47" s="943"/>
      <c r="BBP47" s="943"/>
      <c r="BBQ47" s="943"/>
      <c r="BBR47" s="943"/>
      <c r="BBS47" s="943"/>
      <c r="BBT47" s="943"/>
      <c r="BBU47" s="943"/>
      <c r="BBV47" s="943"/>
      <c r="BBW47" s="943"/>
      <c r="BBX47" s="943"/>
      <c r="BBY47" s="943"/>
      <c r="BBZ47" s="943"/>
      <c r="BCA47" s="943"/>
      <c r="BCB47" s="943"/>
      <c r="BCC47" s="943"/>
      <c r="BCD47" s="943"/>
      <c r="BCE47" s="943"/>
      <c r="BCF47" s="943"/>
      <c r="BCG47" s="943"/>
      <c r="BCH47" s="943"/>
      <c r="BCI47" s="943"/>
      <c r="BCJ47" s="943"/>
      <c r="BCK47" s="943"/>
      <c r="BCL47" s="943"/>
      <c r="BCM47" s="943"/>
      <c r="BCN47" s="943"/>
      <c r="BCO47" s="943"/>
      <c r="BCP47" s="943"/>
      <c r="BCQ47" s="943"/>
      <c r="BCR47" s="943"/>
      <c r="BCS47" s="943"/>
      <c r="BCT47" s="943"/>
      <c r="BCU47" s="943"/>
      <c r="BCV47" s="943"/>
      <c r="BCW47" s="943"/>
      <c r="BCX47" s="943"/>
      <c r="BCY47" s="943"/>
      <c r="BCZ47" s="943"/>
      <c r="BDA47" s="943"/>
      <c r="BDB47" s="943"/>
      <c r="BDC47" s="943"/>
      <c r="BDD47" s="943"/>
      <c r="BDE47" s="943"/>
      <c r="BDF47" s="943"/>
      <c r="BDG47" s="943"/>
      <c r="BDH47" s="943"/>
      <c r="BDI47" s="943"/>
      <c r="BDJ47" s="943"/>
      <c r="BDK47" s="943"/>
      <c r="BDL47" s="943"/>
      <c r="BDM47" s="943"/>
      <c r="BDN47" s="943"/>
      <c r="BDO47" s="943"/>
      <c r="BDP47" s="943"/>
      <c r="BDQ47" s="943"/>
      <c r="BDR47" s="943"/>
      <c r="BDS47" s="943"/>
      <c r="BDT47" s="943"/>
      <c r="BDU47" s="943"/>
      <c r="BDV47" s="943"/>
      <c r="BDW47" s="943"/>
      <c r="BDX47" s="943"/>
      <c r="BDY47" s="943"/>
      <c r="BDZ47" s="943"/>
      <c r="BEA47" s="943"/>
      <c r="BEB47" s="943"/>
      <c r="BEC47" s="943"/>
      <c r="BED47" s="943"/>
      <c r="BEE47" s="943"/>
      <c r="BEF47" s="943"/>
      <c r="BEG47" s="943"/>
      <c r="BEH47" s="943"/>
      <c r="BEI47" s="943"/>
      <c r="BEJ47" s="943"/>
      <c r="BEK47" s="943"/>
      <c r="BEL47" s="943"/>
      <c r="BEM47" s="943"/>
      <c r="BEN47" s="943"/>
      <c r="BEO47" s="943"/>
      <c r="BEP47" s="943"/>
      <c r="BEQ47" s="943"/>
      <c r="BER47" s="943"/>
      <c r="BES47" s="943"/>
      <c r="BET47" s="943"/>
      <c r="BEU47" s="943"/>
      <c r="BEV47" s="943"/>
      <c r="BEW47" s="943"/>
      <c r="BEX47" s="943"/>
      <c r="BEY47" s="943"/>
      <c r="BEZ47" s="943"/>
      <c r="BFA47" s="943"/>
      <c r="BFB47" s="943"/>
      <c r="BFC47" s="943"/>
      <c r="BFD47" s="943"/>
      <c r="BFE47" s="943"/>
      <c r="BFF47" s="943"/>
      <c r="BFG47" s="943"/>
      <c r="BFH47" s="943"/>
      <c r="BFI47" s="943"/>
      <c r="BFJ47" s="943"/>
      <c r="BFK47" s="943"/>
      <c r="BFL47" s="943"/>
      <c r="BFM47" s="943"/>
      <c r="BFN47" s="943"/>
      <c r="BFO47" s="943"/>
      <c r="BFP47" s="943"/>
      <c r="BFQ47" s="943"/>
      <c r="BFR47" s="943"/>
      <c r="BFS47" s="512"/>
      <c r="BFT47" s="512"/>
      <c r="BFU47" s="512"/>
      <c r="BFV47" s="512"/>
      <c r="BFW47" s="307"/>
      <c r="BFX47" s="307"/>
      <c r="BFY47" s="513"/>
      <c r="BFZ47" s="37"/>
      <c r="BGA47" s="37"/>
      <c r="BGB47" s="37"/>
      <c r="BGC47" s="37"/>
      <c r="BGD47" s="37"/>
      <c r="BGE47" s="37"/>
      <c r="BGF47" s="37"/>
      <c r="BGG47" s="37"/>
      <c r="BGH47" s="37"/>
      <c r="BGI47" s="37"/>
      <c r="BGJ47" s="37"/>
      <c r="BGK47" s="37"/>
      <c r="BGL47" s="37"/>
      <c r="BGM47" s="37"/>
      <c r="BGN47" s="37"/>
      <c r="BGO47" s="37"/>
      <c r="BGP47" s="37"/>
      <c r="BGQ47" s="37"/>
      <c r="BGR47" s="37"/>
      <c r="BGS47" s="37"/>
      <c r="BGT47" s="37"/>
      <c r="BGU47" s="37"/>
      <c r="BGV47" s="37"/>
      <c r="BGW47" s="37"/>
      <c r="BGX47" s="37"/>
      <c r="BGY47" s="37"/>
      <c r="BGZ47" s="37"/>
      <c r="BHA47" s="37"/>
      <c r="BHB47" s="37"/>
      <c r="BHC47" s="37"/>
      <c r="BHD47" s="37"/>
    </row>
    <row r="48" spans="1:1564 16384:16384" s="293" customFormat="1" ht="14.25" customHeight="1">
      <c r="A48" s="671">
        <f>+Plan1!AU9</f>
        <v>1953</v>
      </c>
      <c r="B48" s="672">
        <f>+Plan1!AX5</f>
        <v>0</v>
      </c>
      <c r="C48" s="674">
        <f t="shared" si="341"/>
        <v>0</v>
      </c>
      <c r="D48" s="669">
        <f t="shared" ref="D48" si="347">+A48-$B$31</f>
        <v>53</v>
      </c>
      <c r="E48" s="665"/>
      <c r="F48" s="665"/>
      <c r="G48" s="665"/>
      <c r="H48" s="665"/>
      <c r="I48" s="665"/>
      <c r="J48" s="665"/>
      <c r="K48" s="665"/>
      <c r="L48" s="665"/>
      <c r="M48" s="665"/>
      <c r="N48" s="665"/>
      <c r="O48" s="665"/>
      <c r="P48" s="665"/>
      <c r="Q48" s="669">
        <f t="shared" ca="1" si="342"/>
        <v>2</v>
      </c>
      <c r="R48" s="666"/>
      <c r="S48" s="666"/>
      <c r="T48" s="666"/>
      <c r="U48" s="666"/>
      <c r="V48" s="666"/>
      <c r="W48" s="666"/>
      <c r="X48" s="666"/>
      <c r="Y48" s="666"/>
      <c r="Z48" s="666"/>
      <c r="AA48" s="666"/>
      <c r="AB48" s="666"/>
      <c r="AC48" s="666">
        <f ca="1">IF(Q48=2,0,IF(AC47&gt;1,0,A48))</f>
        <v>0</v>
      </c>
      <c r="AD48" s="666">
        <f ca="1">IF(AC48&gt;0,A47,IF(AD47&gt;1,0,0))</f>
        <v>0</v>
      </c>
      <c r="AE48" s="666"/>
      <c r="AF48" s="666"/>
      <c r="AG48" s="666"/>
      <c r="AH48" s="666"/>
      <c r="AI48" s="666"/>
      <c r="AJ48" s="666"/>
      <c r="AK48" s="666"/>
      <c r="AL48" s="666"/>
      <c r="AM48" s="666"/>
      <c r="AN48" s="666"/>
      <c r="AO48" s="666">
        <f t="shared" ca="1" si="345"/>
        <v>0</v>
      </c>
      <c r="AP48" s="666" t="s">
        <v>665</v>
      </c>
      <c r="AQ48" s="666"/>
      <c r="AR48" s="666"/>
      <c r="AS48" s="666"/>
      <c r="AT48" s="666"/>
      <c r="AU48" s="666"/>
      <c r="AV48" s="666"/>
      <c r="AW48" s="666"/>
      <c r="AX48" s="666"/>
      <c r="AY48" s="666"/>
      <c r="AZ48" s="666"/>
      <c r="BA48" s="666"/>
      <c r="BB48" s="666"/>
      <c r="BC48" s="666"/>
      <c r="BD48" s="670">
        <f ca="1">+BD47+9</f>
        <v>27</v>
      </c>
      <c r="BE48" s="666"/>
      <c r="BF48" s="666"/>
      <c r="BG48" s="666"/>
      <c r="BH48" s="666"/>
      <c r="BI48" s="666"/>
      <c r="BJ48" s="666"/>
      <c r="BK48" s="666"/>
      <c r="BL48" s="666"/>
      <c r="BM48" s="666"/>
      <c r="BN48" s="666"/>
      <c r="BO48" s="666"/>
      <c r="BP48" s="666"/>
      <c r="BQ48" s="666"/>
      <c r="BR48" s="666"/>
      <c r="BS48" s="666"/>
      <c r="BT48" s="666"/>
      <c r="BU48" s="666"/>
      <c r="BV48" s="666"/>
      <c r="BW48" s="666"/>
      <c r="BX48" s="666"/>
      <c r="BY48" s="666"/>
      <c r="BZ48" s="666"/>
      <c r="CA48" s="666"/>
      <c r="CB48" s="666"/>
      <c r="CC48" s="666"/>
      <c r="CD48" s="666">
        <f t="shared" ca="1" si="346"/>
        <v>0</v>
      </c>
      <c r="CE48" s="329"/>
      <c r="CF48" s="329"/>
      <c r="CG48" s="329"/>
      <c r="CH48" s="329"/>
      <c r="CI48" s="329"/>
      <c r="CJ48" s="329"/>
      <c r="CK48" s="329"/>
      <c r="CL48" s="329"/>
      <c r="CM48" s="329"/>
      <c r="CN48" s="329"/>
      <c r="CO48" s="329"/>
      <c r="CP48" s="329"/>
      <c r="CQ48" s="329"/>
      <c r="CR48" s="329"/>
      <c r="CS48" s="329"/>
      <c r="CT48" s="329"/>
      <c r="CU48" s="329"/>
      <c r="CV48" s="329"/>
      <c r="CW48" s="329"/>
      <c r="CX48" s="329"/>
      <c r="CY48" s="329"/>
      <c r="CZ48" s="329"/>
      <c r="DA48" s="329"/>
      <c r="DB48" s="329"/>
      <c r="DC48" s="329"/>
      <c r="DD48" s="329"/>
      <c r="DE48" s="329"/>
      <c r="DF48" s="329"/>
      <c r="DG48" s="329"/>
      <c r="DH48" s="329"/>
      <c r="DI48" s="329"/>
      <c r="DJ48" s="329"/>
      <c r="DK48" s="329"/>
      <c r="DL48" s="329"/>
      <c r="DM48" s="329"/>
      <c r="DN48" s="329"/>
      <c r="DO48" s="329"/>
      <c r="DP48" s="329"/>
      <c r="DQ48" s="329"/>
      <c r="DR48" s="329"/>
      <c r="DS48" s="329"/>
      <c r="DT48" s="329"/>
      <c r="DU48" s="329"/>
      <c r="DV48" s="329"/>
      <c r="DW48" s="329"/>
      <c r="DX48" s="329"/>
      <c r="DY48" s="329"/>
      <c r="DZ48" s="329"/>
      <c r="EA48" s="329"/>
      <c r="EB48" s="329"/>
      <c r="EC48" s="329"/>
      <c r="ED48" s="329"/>
      <c r="EE48" s="329"/>
      <c r="EF48" s="329"/>
      <c r="EG48" s="329"/>
      <c r="EH48" s="329"/>
      <c r="EI48" s="329"/>
      <c r="EJ48" s="329"/>
      <c r="EK48" s="329"/>
      <c r="EL48" s="329"/>
      <c r="EM48" s="329"/>
      <c r="EN48" s="329"/>
      <c r="EO48" s="329"/>
      <c r="EP48" s="329"/>
      <c r="EQ48" s="329"/>
      <c r="ER48" s="329"/>
      <c r="ES48" s="329"/>
      <c r="ET48" s="329"/>
      <c r="EU48" s="329"/>
      <c r="EV48" s="329"/>
      <c r="EW48" s="329"/>
      <c r="EX48" s="329"/>
      <c r="EY48" s="329"/>
      <c r="EZ48" s="329"/>
      <c r="FA48" s="329"/>
      <c r="FB48" s="329"/>
      <c r="FC48" s="329"/>
      <c r="FD48" s="329"/>
      <c r="FE48" s="329"/>
      <c r="FF48" s="329"/>
      <c r="FG48" s="329"/>
      <c r="FH48" s="329"/>
      <c r="FI48" s="329"/>
      <c r="FJ48" s="329"/>
      <c r="FK48" s="329"/>
      <c r="FL48" s="329"/>
      <c r="FM48" s="329"/>
      <c r="FN48" s="329"/>
      <c r="FO48" s="329"/>
      <c r="FP48" s="329"/>
      <c r="FQ48" s="329"/>
      <c r="FR48" s="329"/>
      <c r="FS48" s="329"/>
      <c r="FT48" s="329"/>
      <c r="FU48" s="329"/>
      <c r="FV48" s="329"/>
      <c r="FW48" s="329"/>
      <c r="FX48" s="329"/>
      <c r="FY48" s="329"/>
      <c r="FZ48" s="329"/>
      <c r="GA48" s="329"/>
      <c r="GB48" s="329"/>
      <c r="GC48" s="329"/>
      <c r="GD48" s="329"/>
      <c r="GE48" s="329"/>
      <c r="GF48" s="329"/>
      <c r="GG48" s="329"/>
      <c r="GH48" s="329"/>
      <c r="GI48" s="329"/>
      <c r="GJ48" s="329"/>
      <c r="GK48" s="329"/>
      <c r="GL48" s="329"/>
      <c r="GM48" s="329"/>
      <c r="GN48" s="329"/>
      <c r="GO48" s="329"/>
      <c r="GP48" s="329"/>
      <c r="GQ48" s="329"/>
      <c r="GR48" s="329"/>
      <c r="GS48" s="329"/>
      <c r="GT48" s="329"/>
      <c r="GU48" s="329"/>
      <c r="GV48" s="329"/>
      <c r="GW48" s="329"/>
      <c r="GX48" s="329"/>
      <c r="GY48" s="329"/>
      <c r="GZ48" s="329"/>
      <c r="HA48" s="329"/>
      <c r="HB48" s="329"/>
      <c r="HC48" s="329"/>
      <c r="HD48" s="936">
        <f>+FD51+KD51</f>
        <v>2</v>
      </c>
      <c r="HE48" s="937"/>
      <c r="HF48" s="937"/>
      <c r="HG48" s="937"/>
      <c r="HH48" s="937"/>
      <c r="HI48" s="937"/>
      <c r="HJ48" s="937"/>
      <c r="HK48" s="937"/>
      <c r="HL48" s="937"/>
      <c r="HM48" s="937"/>
      <c r="HN48" s="937"/>
      <c r="HO48" s="937"/>
      <c r="HP48" s="937"/>
      <c r="HQ48" s="937"/>
      <c r="HR48" s="937"/>
      <c r="HS48" s="937"/>
      <c r="HT48" s="937"/>
      <c r="HU48" s="937"/>
      <c r="HV48" s="937"/>
      <c r="HW48" s="937"/>
      <c r="HX48" s="937"/>
      <c r="HY48" s="937"/>
      <c r="HZ48" s="937"/>
      <c r="IA48" s="937"/>
      <c r="IB48" s="937"/>
      <c r="IC48" s="937"/>
      <c r="ID48" s="937"/>
      <c r="IE48" s="937"/>
      <c r="IF48" s="937"/>
      <c r="IG48" s="937"/>
      <c r="IH48" s="937"/>
      <c r="II48" s="937"/>
      <c r="IJ48" s="937"/>
      <c r="IK48" s="937"/>
      <c r="IL48" s="937"/>
      <c r="IM48" s="937"/>
      <c r="IN48" s="937"/>
      <c r="IO48" s="937"/>
      <c r="IP48" s="937"/>
      <c r="IQ48" s="937"/>
      <c r="IR48" s="329"/>
      <c r="IS48" s="329"/>
      <c r="IT48" s="329"/>
      <c r="IU48" s="329"/>
      <c r="IV48" s="329"/>
      <c r="IW48" s="329"/>
      <c r="IX48" s="329"/>
      <c r="IY48" s="329"/>
      <c r="IZ48" s="329"/>
      <c r="JA48" s="329"/>
      <c r="JB48" s="329"/>
      <c r="JC48" s="329"/>
      <c r="JD48" s="329"/>
      <c r="JE48" s="329"/>
      <c r="JF48" s="329"/>
      <c r="JG48" s="329"/>
      <c r="JH48" s="329"/>
      <c r="JI48" s="329"/>
      <c r="JJ48" s="329"/>
      <c r="JK48" s="329"/>
      <c r="JL48" s="329"/>
      <c r="JM48" s="329"/>
      <c r="JN48" s="329"/>
      <c r="JO48" s="329"/>
      <c r="JP48" s="329"/>
      <c r="JQ48" s="329"/>
      <c r="JR48" s="329"/>
      <c r="JS48" s="329"/>
      <c r="JT48" s="329"/>
      <c r="JU48" s="329"/>
      <c r="JV48" s="329"/>
      <c r="JW48" s="329"/>
      <c r="JX48" s="329"/>
      <c r="JY48" s="329"/>
      <c r="JZ48" s="329"/>
      <c r="KA48" s="329"/>
      <c r="KB48" s="329"/>
      <c r="KC48" s="329"/>
      <c r="KD48" s="329"/>
      <c r="KE48" s="329"/>
      <c r="KF48" s="329"/>
      <c r="KG48" s="329"/>
      <c r="KH48" s="329"/>
      <c r="KI48" s="329"/>
      <c r="KJ48" s="329"/>
      <c r="KK48" s="329"/>
      <c r="KL48" s="329"/>
      <c r="KM48" s="329"/>
      <c r="KN48" s="329"/>
      <c r="KO48" s="329"/>
      <c r="KP48" s="329"/>
      <c r="KQ48" s="329"/>
      <c r="KR48" s="329"/>
      <c r="KS48" s="329"/>
      <c r="KT48" s="329"/>
      <c r="KU48" s="329"/>
      <c r="KV48" s="329"/>
      <c r="KW48" s="329"/>
      <c r="KX48" s="329"/>
      <c r="KY48" s="329"/>
      <c r="KZ48" s="329"/>
      <c r="LA48" s="329"/>
      <c r="LB48" s="329"/>
      <c r="LC48" s="329"/>
      <c r="LD48" s="329"/>
      <c r="LE48" s="329"/>
      <c r="LF48" s="329"/>
      <c r="LG48" s="329"/>
      <c r="LH48" s="329"/>
      <c r="LI48" s="329"/>
      <c r="LJ48" s="329"/>
      <c r="LK48" s="329"/>
      <c r="LL48" s="329"/>
      <c r="LM48" s="329"/>
      <c r="LN48" s="329"/>
      <c r="LO48" s="329"/>
      <c r="LP48" s="329"/>
      <c r="LQ48" s="934"/>
      <c r="LR48" s="934"/>
      <c r="LS48" s="934"/>
      <c r="LT48" s="934"/>
      <c r="LU48" s="934"/>
      <c r="LV48" s="934"/>
      <c r="LW48" s="934"/>
      <c r="LX48" s="934"/>
      <c r="LY48" s="934"/>
      <c r="LZ48" s="934"/>
      <c r="MA48" s="934"/>
      <c r="MB48" s="934"/>
      <c r="MC48" s="934"/>
      <c r="MD48" s="934"/>
      <c r="ME48" s="934"/>
      <c r="MF48" s="934"/>
      <c r="MG48" s="934"/>
      <c r="MH48" s="934"/>
      <c r="MI48" s="934"/>
      <c r="MJ48" s="934"/>
      <c r="MK48" s="934"/>
      <c r="ML48" s="934"/>
      <c r="MM48" s="934"/>
      <c r="MN48" s="934"/>
      <c r="MO48" s="934"/>
      <c r="MP48" s="934"/>
      <c r="MQ48" s="934"/>
      <c r="MR48" s="329"/>
      <c r="MS48" s="329"/>
      <c r="MT48" s="329"/>
      <c r="MU48" s="329"/>
      <c r="MV48" s="329"/>
      <c r="MW48" s="329"/>
      <c r="MX48" s="329"/>
      <c r="MY48" s="329"/>
      <c r="MZ48" s="329"/>
      <c r="NA48" s="329"/>
      <c r="NB48" s="329"/>
      <c r="NC48" s="329"/>
      <c r="ND48" s="329"/>
      <c r="NE48" s="329"/>
      <c r="NF48" s="329"/>
      <c r="NG48" s="329"/>
      <c r="NH48" s="329"/>
      <c r="NI48" s="329"/>
      <c r="NJ48" s="329"/>
      <c r="NK48" s="329"/>
      <c r="NL48" s="329"/>
      <c r="NM48" s="329"/>
      <c r="NN48" s="329"/>
      <c r="NO48" s="329"/>
      <c r="NP48" s="329"/>
      <c r="NQ48" s="329"/>
      <c r="NR48" s="329"/>
      <c r="NS48" s="329"/>
      <c r="NT48" s="329"/>
      <c r="NU48" s="329"/>
      <c r="NV48" s="329"/>
      <c r="NW48" s="329"/>
      <c r="NX48" s="329"/>
      <c r="NY48" s="329"/>
      <c r="NZ48" s="329"/>
      <c r="OA48" s="329"/>
      <c r="OB48" s="329"/>
      <c r="OC48" s="329"/>
      <c r="OD48" s="329"/>
      <c r="OE48" s="329"/>
      <c r="OF48" s="329"/>
      <c r="OG48" s="329"/>
      <c r="OH48" s="329"/>
      <c r="OI48" s="329"/>
      <c r="OJ48" s="329"/>
      <c r="OK48" s="329"/>
      <c r="OL48" s="329"/>
      <c r="OM48" s="329"/>
      <c r="ON48" s="329"/>
      <c r="OO48" s="329"/>
      <c r="OP48" s="329"/>
      <c r="OQ48" s="329"/>
      <c r="OR48" s="329"/>
      <c r="OS48" s="329"/>
      <c r="OT48" s="329"/>
      <c r="OU48" s="329"/>
      <c r="OV48" s="329"/>
      <c r="OW48" s="329"/>
      <c r="OX48" s="329"/>
      <c r="OY48" s="329"/>
      <c r="OZ48" s="329"/>
      <c r="PA48" s="329"/>
      <c r="PB48" s="329"/>
      <c r="PC48" s="329"/>
      <c r="PD48" s="329"/>
      <c r="PE48" s="329"/>
      <c r="PF48" s="329"/>
      <c r="PG48" s="329"/>
      <c r="PH48" s="329"/>
      <c r="PI48" s="329"/>
      <c r="PJ48" s="329"/>
      <c r="PK48" s="329"/>
      <c r="PL48" s="329"/>
      <c r="PM48" s="329"/>
      <c r="PN48" s="329"/>
      <c r="PO48" s="329"/>
      <c r="PP48" s="329"/>
      <c r="PQ48" s="329"/>
      <c r="PR48" s="329"/>
      <c r="PS48" s="329"/>
      <c r="PT48" s="329"/>
      <c r="PU48" s="329"/>
      <c r="PV48" s="329"/>
      <c r="PW48" s="329"/>
      <c r="PX48" s="329"/>
      <c r="PY48" s="329"/>
      <c r="PZ48" s="329"/>
      <c r="QA48" s="329"/>
      <c r="QB48" s="329"/>
      <c r="QC48" s="329"/>
      <c r="QD48" s="329"/>
      <c r="QE48" s="329"/>
      <c r="QF48" s="329"/>
      <c r="QG48" s="329"/>
      <c r="QH48" s="329"/>
      <c r="QI48" s="329"/>
      <c r="QJ48" s="329"/>
      <c r="QK48" s="329"/>
      <c r="QL48" s="329"/>
      <c r="QM48" s="329"/>
      <c r="QN48" s="329"/>
      <c r="QO48" s="329"/>
      <c r="QP48" s="329"/>
      <c r="QQ48" s="329"/>
      <c r="QR48" s="329"/>
      <c r="QS48" s="329"/>
      <c r="QT48" s="329"/>
      <c r="QU48" s="329"/>
      <c r="QV48" s="329"/>
      <c r="QW48" s="329"/>
      <c r="QX48" s="329"/>
      <c r="QY48" s="329"/>
      <c r="QZ48" s="329"/>
      <c r="RA48" s="329"/>
      <c r="RB48" s="329"/>
      <c r="RC48" s="329"/>
      <c r="RD48" s="329"/>
      <c r="RE48" s="329"/>
      <c r="RF48" s="329"/>
      <c r="RG48" s="329"/>
      <c r="RH48" s="329"/>
      <c r="RI48" s="329"/>
      <c r="RJ48" s="329"/>
      <c r="RK48" s="329"/>
      <c r="RL48" s="329"/>
      <c r="RM48" s="329"/>
      <c r="RN48" s="329"/>
      <c r="RO48" s="329"/>
      <c r="RP48" s="329"/>
      <c r="RQ48" s="329"/>
      <c r="RR48" s="329"/>
      <c r="RS48" s="329"/>
      <c r="RT48" s="329"/>
      <c r="RU48" s="329"/>
      <c r="RV48" s="329"/>
      <c r="RW48" s="329"/>
      <c r="RX48" s="329"/>
      <c r="RY48" s="329"/>
      <c r="RZ48" s="329"/>
      <c r="SA48" s="329"/>
      <c r="SB48" s="329"/>
      <c r="SC48" s="329"/>
      <c r="SD48" s="329"/>
      <c r="SE48" s="329"/>
      <c r="SF48" s="329"/>
      <c r="SG48" s="329"/>
      <c r="SH48" s="329"/>
      <c r="SI48" s="329"/>
      <c r="SJ48" s="329"/>
      <c r="SK48" s="329"/>
      <c r="SL48" s="329"/>
      <c r="SM48" s="329"/>
      <c r="SN48" s="329"/>
      <c r="SO48" s="329"/>
      <c r="SP48" s="329"/>
      <c r="SQ48" s="329"/>
      <c r="SR48" s="329"/>
      <c r="SS48" s="329"/>
      <c r="ST48" s="329"/>
      <c r="SU48" s="329"/>
      <c r="SV48" s="329"/>
      <c r="SW48" s="329"/>
      <c r="SX48" s="329"/>
      <c r="SY48" s="329"/>
      <c r="SZ48" s="329"/>
      <c r="TA48" s="329"/>
      <c r="TB48" s="329"/>
      <c r="TC48" s="329"/>
      <c r="TD48" s="329"/>
      <c r="TE48" s="329"/>
      <c r="TF48" s="329"/>
      <c r="TG48" s="329"/>
      <c r="TH48" s="329"/>
      <c r="TI48" s="329"/>
      <c r="TJ48" s="329"/>
      <c r="TK48" s="329"/>
      <c r="TL48" s="329"/>
      <c r="TM48" s="329"/>
      <c r="TN48" s="329"/>
      <c r="TO48" s="329"/>
      <c r="TP48" s="329"/>
      <c r="TQ48" s="329"/>
      <c r="TR48" s="329"/>
      <c r="TS48" s="329"/>
      <c r="TT48" s="329"/>
      <c r="TU48" s="329"/>
      <c r="TV48" s="329"/>
      <c r="TW48" s="329"/>
      <c r="TX48" s="329"/>
      <c r="TY48" s="329"/>
      <c r="TZ48" s="329"/>
      <c r="UA48" s="329"/>
      <c r="UB48" s="329"/>
      <c r="UC48" s="329"/>
      <c r="UD48" s="329"/>
      <c r="UE48" s="329"/>
      <c r="UF48" s="329"/>
      <c r="UG48" s="329"/>
      <c r="UH48" s="329"/>
      <c r="UI48" s="329"/>
      <c r="UJ48" s="329"/>
      <c r="UK48" s="329"/>
      <c r="UL48" s="329"/>
      <c r="UM48" s="329"/>
      <c r="UN48" s="329"/>
      <c r="UO48" s="329"/>
      <c r="UP48" s="329"/>
      <c r="UQ48" s="329"/>
      <c r="UR48" s="329"/>
      <c r="US48" s="329"/>
      <c r="UT48" s="329"/>
      <c r="UU48" s="329"/>
      <c r="UV48" s="329"/>
      <c r="UW48" s="329"/>
      <c r="UX48" s="329"/>
      <c r="UY48" s="329"/>
      <c r="UZ48" s="329"/>
      <c r="VA48" s="329"/>
      <c r="VB48" s="329"/>
      <c r="VC48" s="329"/>
      <c r="VD48" s="329"/>
      <c r="VE48" s="329"/>
      <c r="VF48" s="329"/>
      <c r="VG48" s="329"/>
      <c r="VH48" s="329"/>
      <c r="VI48" s="329"/>
      <c r="VJ48" s="329"/>
      <c r="VK48" s="329"/>
      <c r="VL48" s="329"/>
      <c r="VM48" s="329"/>
      <c r="VN48" s="329"/>
      <c r="VO48" s="329"/>
      <c r="VP48" s="329"/>
      <c r="VQ48" s="329"/>
      <c r="VR48" s="329"/>
      <c r="VS48" s="329"/>
      <c r="VT48" s="329"/>
      <c r="VU48" s="329"/>
      <c r="VV48" s="329"/>
      <c r="VW48" s="329"/>
      <c r="VX48" s="329"/>
      <c r="VY48" s="329"/>
      <c r="VZ48" s="329"/>
      <c r="WA48" s="329"/>
      <c r="WB48" s="329"/>
      <c r="WC48" s="329"/>
      <c r="WD48" s="329"/>
      <c r="WE48" s="329"/>
      <c r="WF48" s="329"/>
      <c r="WG48" s="329"/>
      <c r="WH48" s="329"/>
      <c r="WI48" s="329"/>
      <c r="WJ48" s="329"/>
      <c r="WK48" s="329"/>
      <c r="WL48" s="329"/>
      <c r="WM48" s="329"/>
      <c r="WN48" s="329"/>
      <c r="WO48" s="329"/>
      <c r="WP48" s="329"/>
      <c r="WQ48" s="329"/>
      <c r="WR48" s="329"/>
      <c r="WS48" s="329"/>
      <c r="WT48" s="329"/>
      <c r="WU48" s="329"/>
      <c r="WV48" s="329"/>
      <c r="WW48" s="329"/>
      <c r="WX48" s="329"/>
      <c r="WY48" s="329"/>
      <c r="WZ48" s="329"/>
      <c r="XA48" s="329"/>
      <c r="XB48" s="329"/>
      <c r="XC48" s="329"/>
      <c r="XD48" s="329"/>
      <c r="XE48" s="329"/>
      <c r="XF48" s="329"/>
      <c r="XG48" s="329"/>
      <c r="XH48" s="329"/>
      <c r="XI48" s="329"/>
      <c r="XJ48" s="329"/>
      <c r="XK48" s="329"/>
      <c r="XL48" s="329"/>
      <c r="XM48" s="329"/>
      <c r="XN48" s="329"/>
      <c r="XO48" s="329"/>
      <c r="XP48" s="329"/>
      <c r="XQ48" s="329"/>
      <c r="XR48" s="329"/>
      <c r="XS48" s="329"/>
      <c r="XT48" s="329"/>
      <c r="XU48" s="329"/>
      <c r="XV48" s="329"/>
      <c r="XW48" s="329"/>
      <c r="XX48" s="329"/>
      <c r="XY48" s="329"/>
      <c r="XZ48" s="329"/>
      <c r="YA48" s="329"/>
      <c r="YB48" s="329"/>
      <c r="YC48" s="329"/>
      <c r="YD48" s="329"/>
      <c r="YE48" s="329"/>
      <c r="YF48" s="329"/>
      <c r="YG48" s="329"/>
      <c r="YH48" s="329"/>
      <c r="YI48" s="329"/>
      <c r="YJ48" s="329"/>
      <c r="YK48" s="329"/>
      <c r="YL48" s="329"/>
      <c r="YM48" s="329"/>
      <c r="YN48" s="329"/>
      <c r="YO48" s="329"/>
      <c r="YP48" s="329"/>
      <c r="YQ48" s="329"/>
      <c r="YR48" s="329"/>
      <c r="YS48" s="329"/>
      <c r="YT48" s="329"/>
      <c r="YU48" s="329"/>
      <c r="YV48" s="329"/>
      <c r="YW48" s="329"/>
      <c r="YX48" s="329"/>
      <c r="YY48" s="329"/>
      <c r="YZ48" s="329"/>
      <c r="ZA48" s="329"/>
      <c r="ZB48" s="329"/>
      <c r="ZC48" s="329"/>
      <c r="ZD48" s="329"/>
      <c r="ZE48" s="329"/>
      <c r="ZF48" s="329"/>
      <c r="ZG48" s="329"/>
      <c r="ZH48" s="329"/>
      <c r="ZI48" s="329"/>
      <c r="ZJ48" s="329"/>
      <c r="ZK48" s="329"/>
      <c r="ZL48" s="329"/>
      <c r="ZM48" s="329"/>
      <c r="ZN48" s="329"/>
      <c r="ZO48" s="329"/>
      <c r="ZP48" s="329"/>
      <c r="ZQ48" s="329"/>
      <c r="ZR48" s="329"/>
      <c r="ZS48" s="329"/>
      <c r="ZT48" s="329"/>
      <c r="ZU48" s="329"/>
      <c r="ZV48" s="329"/>
      <c r="ZW48" s="329"/>
      <c r="ZX48" s="329"/>
      <c r="ZY48" s="329"/>
      <c r="ZZ48" s="329"/>
      <c r="AAA48" s="329"/>
      <c r="AAB48" s="329"/>
      <c r="AAC48" s="329"/>
      <c r="AAD48" s="329"/>
      <c r="AAE48" s="329"/>
      <c r="AAF48" s="329"/>
      <c r="AAG48" s="329"/>
      <c r="AAH48" s="329"/>
      <c r="AAI48" s="329"/>
      <c r="AAJ48" s="329"/>
      <c r="AAK48" s="329"/>
      <c r="AAL48" s="329"/>
      <c r="AAM48" s="329"/>
      <c r="AAN48" s="329"/>
      <c r="AAO48" s="329"/>
      <c r="AAP48" s="329"/>
      <c r="AAQ48" s="329"/>
      <c r="AAR48" s="329"/>
      <c r="AAS48" s="329"/>
      <c r="AAT48" s="329"/>
      <c r="AAU48" s="329"/>
      <c r="AAV48" s="329"/>
      <c r="AAW48" s="329"/>
      <c r="AAX48" s="329"/>
      <c r="AAY48" s="329"/>
      <c r="AAZ48" s="329"/>
      <c r="ABA48" s="329"/>
      <c r="ABB48" s="329"/>
      <c r="ABC48" s="329"/>
      <c r="ABD48" s="329"/>
      <c r="ABE48" s="329"/>
      <c r="ABF48" s="329"/>
      <c r="ABG48" s="329"/>
      <c r="ABH48" s="329"/>
      <c r="ABI48" s="329"/>
      <c r="ABJ48" s="329"/>
      <c r="ABK48" s="329"/>
      <c r="ABL48" s="329"/>
      <c r="ABM48" s="329"/>
      <c r="ABN48" s="329"/>
      <c r="ABO48" s="329"/>
      <c r="ABP48" s="329"/>
      <c r="ABQ48" s="329"/>
      <c r="ABR48" s="329"/>
      <c r="ABS48" s="329"/>
      <c r="ABT48" s="329"/>
      <c r="ABU48" s="329"/>
      <c r="ABV48" s="329"/>
      <c r="ABW48" s="329"/>
      <c r="ABX48" s="329"/>
      <c r="ABY48" s="329"/>
      <c r="ABZ48" s="329"/>
      <c r="ACA48" s="329"/>
      <c r="ACB48" s="329"/>
      <c r="ACC48" s="329"/>
      <c r="ACD48" s="333"/>
      <c r="ACE48" s="333"/>
      <c r="ACF48" s="333"/>
      <c r="ACG48" s="333"/>
      <c r="ACH48" s="333"/>
      <c r="ACI48" s="333"/>
      <c r="ACJ48" s="333"/>
      <c r="ACK48" s="333"/>
      <c r="ACL48" s="333"/>
      <c r="ACM48" s="333"/>
      <c r="ACN48" s="333"/>
      <c r="ACO48" s="333"/>
      <c r="ACP48" s="333"/>
      <c r="ACQ48" s="939"/>
      <c r="ACR48" s="939"/>
      <c r="ACS48" s="939"/>
      <c r="ACT48" s="939"/>
      <c r="ACU48" s="939"/>
      <c r="ACV48" s="939"/>
      <c r="ACW48" s="939"/>
      <c r="ACX48" s="939"/>
      <c r="ACY48" s="939"/>
      <c r="ACZ48" s="939"/>
      <c r="ADA48" s="939"/>
      <c r="ADB48" s="939"/>
      <c r="ADC48" s="939"/>
      <c r="ADD48" s="939"/>
      <c r="ADE48" s="939"/>
      <c r="ADF48" s="939"/>
      <c r="ADG48" s="939"/>
      <c r="ADH48" s="939"/>
      <c r="ADI48" s="939"/>
      <c r="ADJ48" s="939"/>
      <c r="ADK48" s="939"/>
      <c r="ADL48" s="939"/>
      <c r="ADM48" s="939"/>
      <c r="ADN48" s="939"/>
      <c r="ADO48" s="939"/>
      <c r="ADP48" s="939"/>
      <c r="ADQ48" s="939"/>
      <c r="ADR48" s="939"/>
      <c r="ADS48" s="939"/>
      <c r="ADT48" s="939"/>
      <c r="ADU48" s="939"/>
      <c r="ADV48" s="939"/>
      <c r="ADW48" s="939"/>
      <c r="ADX48" s="939"/>
      <c r="ADY48" s="939"/>
      <c r="ADZ48" s="939"/>
      <c r="AEA48" s="939"/>
      <c r="AEB48" s="939"/>
      <c r="AEC48" s="939"/>
      <c r="AED48" s="939"/>
      <c r="AEE48" s="479"/>
      <c r="AEF48" s="479"/>
      <c r="AEG48" s="479"/>
      <c r="AEH48" s="479"/>
      <c r="AEI48" s="479"/>
      <c r="AEJ48" s="479"/>
      <c r="AEK48" s="479"/>
      <c r="AEL48" s="479"/>
      <c r="AEM48" s="479"/>
      <c r="AEN48" s="479"/>
      <c r="AEO48" s="479"/>
      <c r="AEP48" s="479"/>
      <c r="AEQ48" s="939"/>
      <c r="AER48" s="939"/>
      <c r="AES48" s="939"/>
      <c r="AET48" s="939"/>
      <c r="AEU48" s="939"/>
      <c r="AEV48" s="939"/>
      <c r="AEW48" s="939"/>
      <c r="AEX48" s="939"/>
      <c r="AEY48" s="939"/>
      <c r="AEZ48" s="939"/>
      <c r="AFA48" s="939"/>
      <c r="AFB48" s="939"/>
      <c r="AFC48" s="939"/>
      <c r="AFD48" s="939"/>
      <c r="AFE48" s="939"/>
      <c r="AFF48" s="939"/>
      <c r="AFG48" s="939"/>
      <c r="AFH48" s="939"/>
      <c r="AFI48" s="939"/>
      <c r="AFJ48" s="939"/>
      <c r="AFK48" s="939"/>
      <c r="AFL48" s="939"/>
      <c r="AFM48" s="939"/>
      <c r="AFN48" s="939"/>
      <c r="AFO48" s="939"/>
      <c r="AFP48" s="939"/>
      <c r="AFQ48" s="939"/>
      <c r="AFR48" s="939"/>
      <c r="AFS48" s="939"/>
      <c r="AFT48" s="939"/>
      <c r="AFU48" s="939"/>
      <c r="AFV48" s="939"/>
      <c r="AFW48" s="939"/>
      <c r="AFX48" s="939"/>
      <c r="AFY48" s="939"/>
      <c r="AFZ48" s="939"/>
      <c r="AGA48" s="939"/>
      <c r="AGB48" s="939"/>
      <c r="AGC48" s="939"/>
      <c r="AGD48" s="939"/>
      <c r="AGE48" s="480"/>
      <c r="AGF48" s="480"/>
      <c r="AGG48" s="480"/>
      <c r="AGH48" s="480"/>
      <c r="AGI48" s="480"/>
      <c r="AGJ48" s="480"/>
      <c r="AGK48" s="480"/>
      <c r="AGL48" s="480"/>
      <c r="AGM48" s="480"/>
      <c r="AGN48" s="480"/>
      <c r="AGO48" s="480"/>
      <c r="AGP48" s="480"/>
      <c r="AGQ48" s="939"/>
      <c r="AGR48" s="939"/>
      <c r="AGS48" s="939"/>
      <c r="AGT48" s="939"/>
      <c r="AGU48" s="939"/>
      <c r="AGV48" s="939"/>
      <c r="AGW48" s="939"/>
      <c r="AGX48" s="939"/>
      <c r="AGY48" s="939"/>
      <c r="AGZ48" s="939"/>
      <c r="AHA48" s="939"/>
      <c r="AHB48" s="939"/>
      <c r="AHC48" s="939"/>
      <c r="AHD48" s="939"/>
      <c r="AHE48" s="939"/>
      <c r="AHF48" s="939"/>
      <c r="AHG48" s="939"/>
      <c r="AHH48" s="939"/>
      <c r="AHI48" s="939"/>
      <c r="AHJ48" s="939"/>
      <c r="AHK48" s="939"/>
      <c r="AHL48" s="939"/>
      <c r="AHM48" s="939"/>
      <c r="AHN48" s="939"/>
      <c r="AHO48" s="939"/>
      <c r="AHP48" s="939"/>
      <c r="AHQ48" s="939"/>
      <c r="AHR48" s="939"/>
      <c r="AHS48" s="939"/>
      <c r="AHT48" s="939"/>
      <c r="AHU48" s="939"/>
      <c r="AHV48" s="939"/>
      <c r="AHW48" s="939"/>
      <c r="AHX48" s="939"/>
      <c r="AHY48" s="939"/>
      <c r="AHZ48" s="939"/>
      <c r="AIA48" s="939"/>
      <c r="AIB48" s="939"/>
      <c r="AIC48" s="939"/>
      <c r="AID48" s="939"/>
      <c r="AIE48" s="438"/>
      <c r="AIF48" s="438"/>
      <c r="AIG48" s="438"/>
      <c r="AIH48" s="438"/>
      <c r="AII48" s="438"/>
      <c r="AIJ48" s="438"/>
      <c r="AIK48" s="438"/>
      <c r="AIL48" s="438"/>
      <c r="AIM48" s="438"/>
      <c r="AIN48" s="438"/>
      <c r="AIO48" s="438"/>
      <c r="AIP48" s="438"/>
      <c r="AIQ48" s="438"/>
      <c r="AIR48" s="333"/>
      <c r="AIS48" s="333"/>
      <c r="AIT48" s="333"/>
      <c r="AIU48" s="333"/>
      <c r="AIV48" s="333"/>
      <c r="AIW48" s="333"/>
      <c r="AIX48" s="333"/>
      <c r="AIY48" s="333"/>
      <c r="AIZ48" s="333"/>
      <c r="AJA48" s="333"/>
      <c r="AJB48" s="333"/>
      <c r="AJC48" s="333"/>
      <c r="AJD48" s="333"/>
      <c r="AJE48" s="333"/>
      <c r="AJF48" s="333"/>
      <c r="AJG48" s="333"/>
      <c r="AJH48" s="333"/>
      <c r="AJI48" s="333"/>
      <c r="AJJ48" s="333"/>
      <c r="AJK48" s="333"/>
      <c r="AJL48" s="333"/>
      <c r="AJM48" s="333"/>
      <c r="AJN48" s="333"/>
      <c r="AJO48" s="333"/>
      <c r="AJP48" s="333"/>
      <c r="AJQ48" s="333"/>
      <c r="AJR48" s="333"/>
      <c r="AJS48" s="333"/>
      <c r="AJT48" s="333"/>
      <c r="AJU48" s="333"/>
      <c r="AJV48" s="333"/>
      <c r="AJW48" s="333"/>
      <c r="AJX48" s="333"/>
      <c r="AJY48" s="333"/>
      <c r="AJZ48" s="333"/>
      <c r="AKA48" s="333"/>
      <c r="AKB48" s="333"/>
      <c r="AKC48" s="333"/>
      <c r="AKD48" s="333"/>
      <c r="AKE48" s="333"/>
      <c r="AKF48" s="333"/>
      <c r="AKG48" s="333"/>
      <c r="AKH48" s="333"/>
      <c r="AKI48" s="333"/>
      <c r="AKJ48" s="333"/>
      <c r="AKK48" s="333"/>
      <c r="AKL48" s="333"/>
      <c r="AKM48" s="333"/>
      <c r="AKN48" s="333"/>
      <c r="AKO48" s="333"/>
      <c r="AKP48" s="333"/>
      <c r="AKQ48" s="333"/>
      <c r="AKR48" s="333"/>
      <c r="AKS48" s="333"/>
      <c r="AKT48" s="333"/>
      <c r="AKU48" s="333"/>
      <c r="AKV48" s="333"/>
      <c r="AKW48" s="333"/>
      <c r="AKX48" s="333"/>
      <c r="AKY48" s="333"/>
      <c r="AKZ48" s="333"/>
      <c r="ALA48" s="333"/>
      <c r="ALB48" s="333"/>
      <c r="ALC48" s="333"/>
      <c r="ALD48" s="333"/>
      <c r="ALE48" s="333"/>
      <c r="ALF48" s="333"/>
      <c r="ALG48" s="333"/>
      <c r="ALH48" s="333"/>
      <c r="ALI48" s="333"/>
      <c r="ALJ48" s="333"/>
      <c r="ALK48" s="333"/>
      <c r="ALL48" s="333"/>
      <c r="ALM48" s="333"/>
      <c r="ALN48" s="333"/>
      <c r="ALO48" s="333"/>
      <c r="ALP48" s="333"/>
      <c r="ALQ48" s="333"/>
      <c r="ALR48" s="333"/>
      <c r="ALS48" s="333"/>
      <c r="ALT48" s="333"/>
      <c r="ALU48" s="333"/>
      <c r="ALV48" s="333"/>
      <c r="ALW48" s="333"/>
      <c r="ALX48" s="333"/>
      <c r="ALY48" s="333"/>
      <c r="ALZ48" s="333"/>
      <c r="AMA48" s="333"/>
      <c r="AMB48" s="333"/>
      <c r="AMC48" s="333"/>
      <c r="AMD48" s="333"/>
      <c r="AME48" s="333"/>
      <c r="AMF48" s="333"/>
      <c r="AMG48" s="333"/>
      <c r="AMH48" s="333"/>
      <c r="AMI48" s="333"/>
      <c r="AMJ48" s="333"/>
      <c r="AMK48" s="333"/>
      <c r="AML48" s="333"/>
      <c r="AMM48" s="333"/>
      <c r="AMN48" s="333"/>
      <c r="AMO48" s="333"/>
      <c r="AMP48" s="333"/>
      <c r="AMQ48" s="333"/>
      <c r="AMR48" s="333"/>
      <c r="AMS48" s="333"/>
      <c r="AMT48" s="333"/>
      <c r="AMU48" s="333"/>
      <c r="AMV48" s="333"/>
      <c r="AMW48" s="333"/>
      <c r="AMX48" s="333"/>
      <c r="AMY48" s="333"/>
      <c r="AMZ48" s="333"/>
      <c r="ANA48" s="333"/>
      <c r="ANB48" s="333"/>
      <c r="ANC48" s="333"/>
      <c r="AND48" s="333"/>
      <c r="ANE48" s="333"/>
      <c r="ANF48" s="333"/>
      <c r="ANG48" s="333"/>
      <c r="ANH48" s="333"/>
      <c r="ANI48" s="333"/>
      <c r="ANJ48" s="333"/>
      <c r="ANK48" s="333"/>
      <c r="ANL48" s="333"/>
      <c r="ANM48" s="333"/>
      <c r="ANN48" s="333"/>
      <c r="ANO48" s="333"/>
      <c r="ANP48" s="333"/>
      <c r="ANQ48" s="333"/>
      <c r="ANR48" s="333"/>
      <c r="ANS48" s="333"/>
      <c r="ANT48" s="333"/>
      <c r="ANU48" s="333"/>
      <c r="ANV48" s="333"/>
      <c r="ANW48" s="333"/>
      <c r="ANX48" s="333"/>
      <c r="ANY48" s="333"/>
      <c r="ANZ48" s="333"/>
      <c r="AOA48" s="333"/>
      <c r="AOB48" s="333"/>
      <c r="AOC48" s="333"/>
      <c r="AOD48" s="333"/>
      <c r="AOE48" s="333"/>
      <c r="AOF48" s="333"/>
      <c r="AOG48" s="333"/>
      <c r="AOH48" s="333"/>
      <c r="AOI48" s="333"/>
      <c r="AOJ48" s="333"/>
      <c r="AOK48" s="333"/>
      <c r="AOL48" s="333"/>
      <c r="AOM48" s="333"/>
      <c r="AON48" s="333"/>
      <c r="AOO48" s="333"/>
      <c r="AOP48" s="333"/>
      <c r="AOQ48" s="333"/>
      <c r="AOR48" s="333"/>
      <c r="AOS48" s="333"/>
      <c r="AOT48" s="333"/>
      <c r="AOU48" s="333"/>
      <c r="AOV48" s="333"/>
      <c r="AOW48" s="333"/>
      <c r="AOX48" s="333"/>
      <c r="AOY48" s="333"/>
      <c r="AOZ48" s="333"/>
      <c r="APA48" s="333"/>
      <c r="APB48" s="333"/>
      <c r="APC48" s="333"/>
      <c r="APD48" s="333"/>
      <c r="APE48" s="333"/>
      <c r="APF48" s="333"/>
      <c r="APG48" s="333"/>
      <c r="APH48" s="333"/>
      <c r="API48" s="333"/>
      <c r="APJ48" s="333"/>
      <c r="APK48" s="333"/>
      <c r="APL48" s="333"/>
      <c r="APM48" s="333"/>
      <c r="APN48" s="333"/>
      <c r="APO48" s="333"/>
      <c r="APP48" s="333"/>
      <c r="APQ48" s="333"/>
      <c r="APR48" s="333"/>
      <c r="APS48" s="333"/>
      <c r="APT48" s="333"/>
      <c r="APU48" s="333"/>
      <c r="APV48" s="333"/>
      <c r="APW48" s="333"/>
      <c r="APX48" s="333"/>
      <c r="APY48" s="333"/>
      <c r="APZ48" s="333"/>
      <c r="AQA48" s="333"/>
      <c r="AQB48" s="333"/>
      <c r="AQC48" s="333"/>
      <c r="AQD48" s="333"/>
      <c r="AQE48" s="333"/>
      <c r="AQF48" s="333"/>
      <c r="AQG48" s="333"/>
      <c r="AQH48" s="333"/>
      <c r="AQI48" s="333"/>
      <c r="AQJ48" s="333"/>
      <c r="AQK48" s="333"/>
      <c r="AQL48" s="333"/>
      <c r="AQM48" s="333"/>
      <c r="AQN48" s="333"/>
      <c r="AQO48" s="333"/>
      <c r="AQP48" s="333"/>
      <c r="AQQ48" s="333"/>
      <c r="AQR48" s="333"/>
      <c r="AQS48" s="333"/>
      <c r="AQT48" s="333"/>
      <c r="AQU48" s="333"/>
      <c r="AQV48" s="333"/>
      <c r="AQW48" s="333"/>
      <c r="AQX48" s="333"/>
      <c r="AQY48" s="333"/>
      <c r="AQZ48" s="333"/>
      <c r="ARA48" s="333"/>
      <c r="ARB48" s="333"/>
      <c r="ARC48" s="333"/>
      <c r="ARD48" s="333"/>
      <c r="ARE48" s="333"/>
      <c r="ARF48" s="333"/>
      <c r="ARG48" s="333"/>
      <c r="ARH48" s="333"/>
      <c r="ARI48" s="333"/>
      <c r="ARJ48" s="333"/>
      <c r="ARK48" s="333"/>
      <c r="ARL48" s="333"/>
      <c r="ARM48" s="333"/>
      <c r="ARN48" s="333"/>
      <c r="ARO48" s="333"/>
      <c r="ARP48" s="333"/>
      <c r="ARQ48" s="333"/>
      <c r="ARR48" s="333"/>
      <c r="ARS48" s="333"/>
      <c r="ART48" s="333"/>
      <c r="ARU48" s="333"/>
      <c r="ARV48" s="333"/>
      <c r="ARW48" s="333"/>
      <c r="ARX48" s="333"/>
      <c r="ARY48" s="333"/>
      <c r="ARZ48" s="333"/>
      <c r="ASA48" s="333"/>
      <c r="ASB48" s="333"/>
      <c r="ASC48" s="333"/>
      <c r="ASD48" s="333"/>
      <c r="ASE48" s="333"/>
      <c r="ASF48" s="333"/>
      <c r="ASG48" s="333"/>
      <c r="ASH48" s="333"/>
      <c r="ASI48" s="333"/>
      <c r="ASJ48" s="333"/>
      <c r="ASK48" s="333"/>
      <c r="ASL48" s="333"/>
      <c r="ASM48" s="333"/>
      <c r="ASN48" s="333"/>
      <c r="ASO48" s="333"/>
      <c r="ASP48" s="333"/>
      <c r="ASQ48" s="333"/>
      <c r="ASR48" s="333"/>
      <c r="ASS48" s="333"/>
      <c r="AST48" s="333"/>
      <c r="ASU48" s="333"/>
      <c r="ASV48" s="333"/>
      <c r="ASW48" s="333"/>
      <c r="ASX48" s="333"/>
      <c r="ASY48" s="333"/>
      <c r="ASZ48" s="333"/>
      <c r="ATA48" s="333"/>
      <c r="ATB48" s="333"/>
      <c r="ATC48" s="333"/>
      <c r="ATD48" s="333"/>
      <c r="ATE48" s="333"/>
      <c r="ATF48" s="333"/>
      <c r="ATG48" s="333"/>
      <c r="ATH48" s="333"/>
      <c r="ATI48" s="333"/>
      <c r="ATJ48" s="333"/>
      <c r="ATK48" s="333"/>
      <c r="ATL48" s="333"/>
      <c r="ATM48" s="333"/>
      <c r="ATN48" s="333"/>
      <c r="ATO48" s="333"/>
      <c r="ATP48" s="333"/>
      <c r="ATQ48" s="333"/>
      <c r="ATR48" s="333"/>
      <c r="ATS48" s="333"/>
      <c r="ATT48" s="333"/>
      <c r="ATU48" s="333"/>
      <c r="ATV48" s="333"/>
      <c r="ATW48" s="333"/>
      <c r="ATX48" s="333"/>
      <c r="ATY48" s="333"/>
      <c r="ATZ48" s="333"/>
      <c r="AUA48" s="333"/>
      <c r="AUB48" s="333"/>
      <c r="AUC48" s="333"/>
      <c r="AUD48" s="333"/>
      <c r="AUE48" s="333"/>
      <c r="AUF48" s="333"/>
      <c r="AUG48" s="333"/>
      <c r="AUH48" s="333"/>
      <c r="AUI48" s="333"/>
      <c r="AUJ48" s="333"/>
      <c r="AUK48" s="333"/>
      <c r="AUL48" s="333"/>
      <c r="AUM48" s="333"/>
      <c r="AUN48" s="333"/>
      <c r="AUO48" s="333"/>
      <c r="AUP48" s="333"/>
      <c r="AUQ48" s="333"/>
      <c r="AUR48" s="333"/>
      <c r="AUS48" s="333"/>
      <c r="AUT48" s="333"/>
      <c r="AUU48" s="333"/>
      <c r="AUV48" s="333"/>
      <c r="AUW48" s="333"/>
      <c r="AUX48" s="333"/>
      <c r="AUY48" s="333"/>
      <c r="AUZ48" s="333"/>
      <c r="AVA48" s="333"/>
      <c r="AVB48" s="333"/>
      <c r="AVC48" s="333"/>
      <c r="AVD48" s="333"/>
      <c r="AVE48" s="333"/>
      <c r="AVF48" s="333"/>
      <c r="AVG48" s="333"/>
      <c r="AVH48" s="333"/>
      <c r="AVI48" s="333"/>
      <c r="AVJ48" s="333"/>
      <c r="AVK48" s="333"/>
      <c r="AVL48" s="333"/>
      <c r="AVM48" s="333"/>
      <c r="AVN48" s="333"/>
      <c r="AVO48" s="333"/>
      <c r="AVP48" s="333"/>
      <c r="AVQ48" s="333"/>
      <c r="AVR48" s="333"/>
      <c r="AVS48" s="333"/>
      <c r="AVT48" s="333"/>
      <c r="AVU48" s="333"/>
      <c r="AVV48" s="333"/>
      <c r="AVW48" s="333"/>
      <c r="AVX48" s="333"/>
      <c r="AVY48" s="333"/>
      <c r="AVZ48" s="333"/>
      <c r="AWA48" s="333"/>
      <c r="AWB48" s="333"/>
      <c r="AWC48" s="333"/>
      <c r="AWD48" s="333"/>
      <c r="AWE48" s="333"/>
      <c r="AWF48" s="333"/>
      <c r="AWG48" s="333"/>
      <c r="AWH48" s="333"/>
      <c r="AWI48" s="333"/>
      <c r="AWJ48" s="333"/>
      <c r="AWK48" s="333"/>
      <c r="AWL48" s="333"/>
      <c r="AWM48" s="333"/>
      <c r="AWN48" s="333"/>
      <c r="AWO48" s="333"/>
      <c r="AWP48" s="333"/>
      <c r="AWQ48" s="333"/>
      <c r="AWR48" s="333"/>
      <c r="AWS48" s="333"/>
      <c r="AWT48" s="333"/>
      <c r="AWU48" s="333"/>
      <c r="AWV48" s="333"/>
      <c r="AWW48" s="333"/>
      <c r="AWX48" s="333"/>
      <c r="AWY48" s="333"/>
      <c r="AWZ48" s="333"/>
      <c r="AXA48" s="333"/>
      <c r="AXB48" s="333"/>
      <c r="AXC48" s="333"/>
      <c r="AXD48" s="333"/>
      <c r="AXE48" s="333"/>
      <c r="AXF48" s="333"/>
      <c r="AXG48" s="333"/>
      <c r="AXH48" s="333"/>
      <c r="AXI48" s="333"/>
      <c r="AXJ48" s="333"/>
      <c r="AXK48" s="333"/>
      <c r="AXL48" s="333"/>
      <c r="AXM48" s="333"/>
      <c r="AXN48" s="333"/>
      <c r="AXO48" s="333"/>
      <c r="AXP48" s="333"/>
      <c r="AXQ48" s="336"/>
      <c r="AXR48" s="336"/>
      <c r="AXS48" s="336"/>
      <c r="AXT48" s="336"/>
      <c r="AXU48" s="336"/>
      <c r="AXV48" s="336"/>
      <c r="AXW48" s="336"/>
      <c r="AXX48" s="336"/>
      <c r="AXY48" s="336"/>
      <c r="AXZ48" s="336"/>
      <c r="AYA48" s="336"/>
      <c r="AYB48" s="336"/>
      <c r="AYC48" s="943"/>
      <c r="AYD48" s="943"/>
      <c r="AYE48" s="943"/>
      <c r="AYF48" s="943"/>
      <c r="AYG48" s="336"/>
      <c r="AYH48" s="336"/>
      <c r="AYI48" s="336"/>
      <c r="AYJ48" s="336"/>
      <c r="AYK48" s="336"/>
      <c r="AYL48" s="336"/>
      <c r="AYM48" s="336"/>
      <c r="AYN48" s="336"/>
      <c r="AYO48" s="336"/>
      <c r="AYP48" s="307"/>
      <c r="AYQ48" s="307"/>
      <c r="AYR48" s="505"/>
      <c r="AYS48" s="505"/>
      <c r="AYT48" s="336"/>
      <c r="AYU48" s="336"/>
      <c r="AYV48" s="336"/>
      <c r="AYW48" s="336"/>
      <c r="AYX48" s="336"/>
      <c r="AYY48" s="336"/>
      <c r="AYZ48" s="336"/>
      <c r="AZA48" s="336"/>
      <c r="AZB48" s="336"/>
      <c r="AZC48" s="307"/>
      <c r="AZD48" s="307"/>
      <c r="AZE48" s="505"/>
      <c r="AZF48" s="505"/>
      <c r="AZG48" s="336"/>
      <c r="AZH48" s="336"/>
      <c r="AZI48" s="336"/>
      <c r="AZJ48" s="336"/>
      <c r="AZK48" s="336"/>
      <c r="AZL48" s="336"/>
      <c r="AZM48" s="336"/>
      <c r="AZN48" s="336"/>
      <c r="AZO48" s="336"/>
      <c r="AZP48" s="943"/>
      <c r="AZQ48" s="943"/>
      <c r="AZR48" s="943"/>
      <c r="AZS48" s="943"/>
      <c r="AZT48" s="943"/>
      <c r="AZU48" s="943"/>
      <c r="AZV48" s="943"/>
      <c r="AZW48" s="943"/>
      <c r="AZX48" s="943"/>
      <c r="AZY48" s="943"/>
      <c r="AZZ48" s="943"/>
      <c r="BAA48" s="943"/>
      <c r="BAB48" s="943"/>
      <c r="BAC48" s="943"/>
      <c r="BAD48" s="943"/>
      <c r="BAE48" s="943"/>
      <c r="BAF48" s="943"/>
      <c r="BAG48" s="943"/>
      <c r="BAH48" s="943"/>
      <c r="BAI48" s="943"/>
      <c r="BAJ48" s="943"/>
      <c r="BAK48" s="943"/>
      <c r="BAL48" s="943"/>
      <c r="BAM48" s="943"/>
      <c r="BAN48" s="943"/>
      <c r="BAO48" s="943"/>
      <c r="BAP48" s="943"/>
      <c r="BAQ48" s="943"/>
      <c r="BAR48" s="943"/>
      <c r="BAS48" s="943"/>
      <c r="BAT48" s="943"/>
      <c r="BAU48" s="943"/>
      <c r="BAV48" s="943"/>
      <c r="BAW48" s="943"/>
      <c r="BAX48" s="943"/>
      <c r="BAY48" s="943"/>
      <c r="BAZ48" s="943"/>
      <c r="BBA48" s="943"/>
      <c r="BBB48" s="943"/>
      <c r="BBC48" s="943"/>
      <c r="BBD48" s="943"/>
      <c r="BBE48" s="943"/>
      <c r="BBF48" s="943"/>
      <c r="BBG48" s="943"/>
      <c r="BBH48" s="943"/>
      <c r="BBI48" s="943"/>
      <c r="BBJ48" s="943"/>
      <c r="BBK48" s="943"/>
      <c r="BBL48" s="943"/>
      <c r="BBM48" s="943"/>
      <c r="BBN48" s="943"/>
      <c r="BBO48" s="943"/>
      <c r="BBP48" s="943"/>
      <c r="BBQ48" s="943"/>
      <c r="BBR48" s="943"/>
      <c r="BBS48" s="943"/>
      <c r="BBT48" s="943"/>
      <c r="BBU48" s="943"/>
      <c r="BBV48" s="943"/>
      <c r="BBW48" s="943"/>
      <c r="BBX48" s="943"/>
      <c r="BBY48" s="943"/>
      <c r="BBZ48" s="943"/>
      <c r="BCA48" s="943"/>
      <c r="BCB48" s="943"/>
      <c r="BCC48" s="943"/>
      <c r="BCD48" s="943"/>
      <c r="BCE48" s="943"/>
      <c r="BCF48" s="943"/>
      <c r="BCG48" s="943"/>
      <c r="BCH48" s="943"/>
      <c r="BCI48" s="943"/>
      <c r="BCJ48" s="943"/>
      <c r="BCK48" s="943"/>
      <c r="BCL48" s="943"/>
      <c r="BCM48" s="943"/>
      <c r="BCN48" s="943"/>
      <c r="BCO48" s="943"/>
      <c r="BCP48" s="943"/>
      <c r="BCQ48" s="943"/>
      <c r="BCR48" s="943"/>
      <c r="BCS48" s="943"/>
      <c r="BCT48" s="943"/>
      <c r="BCU48" s="943"/>
      <c r="BCV48" s="943"/>
      <c r="BCW48" s="943"/>
      <c r="BCX48" s="943"/>
      <c r="BCY48" s="943"/>
      <c r="BCZ48" s="943"/>
      <c r="BDA48" s="943"/>
      <c r="BDB48" s="943"/>
      <c r="BDC48" s="943"/>
      <c r="BDD48" s="943"/>
      <c r="BDE48" s="943"/>
      <c r="BDF48" s="943"/>
      <c r="BDG48" s="943"/>
      <c r="BDH48" s="943"/>
      <c r="BDI48" s="943"/>
      <c r="BDJ48" s="943"/>
      <c r="BDK48" s="943"/>
      <c r="BDL48" s="943"/>
      <c r="BDM48" s="943"/>
      <c r="BDN48" s="943"/>
      <c r="BDO48" s="943"/>
      <c r="BDP48" s="943"/>
      <c r="BDQ48" s="943"/>
      <c r="BDR48" s="943"/>
      <c r="BDS48" s="943"/>
      <c r="BDT48" s="943"/>
      <c r="BDU48" s="943"/>
      <c r="BDV48" s="943"/>
      <c r="BDW48" s="943"/>
      <c r="BDX48" s="943"/>
      <c r="BDY48" s="943"/>
      <c r="BDZ48" s="943"/>
      <c r="BEA48" s="943"/>
      <c r="BEB48" s="943"/>
      <c r="BEC48" s="943"/>
      <c r="BED48" s="943"/>
      <c r="BEE48" s="943"/>
      <c r="BEF48" s="943"/>
      <c r="BEG48" s="943"/>
      <c r="BEH48" s="943"/>
      <c r="BEI48" s="943"/>
      <c r="BEJ48" s="943"/>
      <c r="BEK48" s="943"/>
      <c r="BEL48" s="943"/>
      <c r="BEM48" s="943"/>
      <c r="BEN48" s="943"/>
      <c r="BEO48" s="943"/>
      <c r="BEP48" s="943"/>
      <c r="BEQ48" s="943"/>
      <c r="BER48" s="943"/>
      <c r="BES48" s="943"/>
      <c r="BET48" s="943"/>
      <c r="BEU48" s="943"/>
      <c r="BEV48" s="943"/>
      <c r="BEW48" s="943"/>
      <c r="BEX48" s="943"/>
      <c r="BEY48" s="943"/>
      <c r="BEZ48" s="943"/>
      <c r="BFA48" s="943"/>
      <c r="BFB48" s="943"/>
      <c r="BFC48" s="943"/>
      <c r="BFD48" s="943"/>
      <c r="BFE48" s="943"/>
      <c r="BFF48" s="943"/>
      <c r="BFG48" s="943"/>
      <c r="BFH48" s="943"/>
      <c r="BFI48" s="943"/>
      <c r="BFJ48" s="943"/>
      <c r="BFK48" s="943"/>
      <c r="BFL48" s="943"/>
      <c r="BFM48" s="943"/>
      <c r="BFN48" s="943"/>
      <c r="BFO48" s="943"/>
      <c r="BFP48" s="943"/>
      <c r="BFQ48" s="943"/>
      <c r="BFR48" s="943"/>
      <c r="BFS48" s="512"/>
      <c r="BFT48" s="512"/>
      <c r="BFU48" s="512"/>
      <c r="BFV48" s="512"/>
      <c r="BFW48" s="307"/>
      <c r="BFX48" s="307"/>
      <c r="BFY48" s="513"/>
      <c r="BFZ48" s="37"/>
      <c r="BGA48" s="37"/>
      <c r="BGB48" s="37"/>
      <c r="BGC48" s="37"/>
      <c r="BGD48" s="37"/>
      <c r="BGE48" s="37"/>
      <c r="BGF48" s="37"/>
      <c r="BGG48" s="37"/>
      <c r="BGH48" s="37"/>
      <c r="BGI48" s="37"/>
      <c r="BGJ48" s="37"/>
      <c r="BGK48" s="37"/>
      <c r="BGL48" s="37"/>
      <c r="BGM48" s="37"/>
      <c r="BGN48" s="37"/>
      <c r="BGO48" s="37"/>
      <c r="BGP48" s="37"/>
      <c r="BGQ48" s="37"/>
      <c r="BGR48" s="37"/>
      <c r="BGS48" s="37"/>
      <c r="BGT48" s="37"/>
      <c r="BGU48" s="37"/>
      <c r="BGV48" s="37"/>
      <c r="BGW48" s="37"/>
      <c r="BGX48" s="37"/>
      <c r="BGY48" s="37"/>
      <c r="BGZ48" s="37"/>
      <c r="BHA48" s="37"/>
      <c r="BHB48" s="37"/>
      <c r="BHC48" s="37"/>
      <c r="BHD48" s="37"/>
    </row>
    <row r="49" spans="1:1564" s="293" customFormat="1" ht="14.25" customHeight="1">
      <c r="A49" s="675"/>
      <c r="B49" s="672">
        <f>+Plan1!AX9</f>
        <v>1</v>
      </c>
      <c r="C49" s="673">
        <f t="shared" si="341"/>
        <v>1</v>
      </c>
      <c r="D49" s="669"/>
      <c r="E49" s="665"/>
      <c r="F49" s="665"/>
      <c r="G49" s="665"/>
      <c r="H49" s="665"/>
      <c r="I49" s="665"/>
      <c r="J49" s="665"/>
      <c r="K49" s="665"/>
      <c r="L49" s="665"/>
      <c r="M49" s="665"/>
      <c r="N49" s="665"/>
      <c r="O49" s="665"/>
      <c r="P49" s="665"/>
      <c r="Q49" s="669">
        <f ca="1">IF(B50=4,1,0)</f>
        <v>1</v>
      </c>
      <c r="R49" s="666"/>
      <c r="S49" s="666"/>
      <c r="T49" s="666"/>
      <c r="U49" s="666"/>
      <c r="V49" s="666"/>
      <c r="W49" s="666"/>
      <c r="X49" s="666"/>
      <c r="Y49" s="666"/>
      <c r="Z49" s="666"/>
      <c r="AA49" s="666"/>
      <c r="AB49" s="666"/>
      <c r="AC49" s="666">
        <f ca="1">IF(Q48=1,0,IF(AC48&gt;1,0,0))</f>
        <v>0</v>
      </c>
      <c r="AD49" s="666">
        <f ca="1">IF(R48=1,0,IF(AD48&gt;1,0,IF(AD47&gt;1,0,A48)))</f>
        <v>1953</v>
      </c>
      <c r="AE49" s="666"/>
      <c r="AF49" s="666"/>
      <c r="AG49" s="666"/>
      <c r="AH49" s="666"/>
      <c r="AI49" s="666"/>
      <c r="AJ49" s="666"/>
      <c r="AK49" s="666"/>
      <c r="AL49" s="666"/>
      <c r="AM49" s="666"/>
      <c r="AN49" s="666"/>
      <c r="AO49" s="666">
        <f t="shared" ca="1" si="345"/>
        <v>1</v>
      </c>
      <c r="AP49" s="666" t="s">
        <v>666</v>
      </c>
      <c r="AQ49" s="666"/>
      <c r="AR49" s="666"/>
      <c r="AS49" s="666"/>
      <c r="AT49" s="666"/>
      <c r="AU49" s="666"/>
      <c r="AV49" s="666"/>
      <c r="AW49" s="666"/>
      <c r="AX49" s="666"/>
      <c r="AY49" s="666"/>
      <c r="AZ49" s="666"/>
      <c r="BA49" s="666"/>
      <c r="BB49" s="666"/>
      <c r="BC49" s="666"/>
      <c r="BD49" s="670">
        <f t="shared" ref="BD49:BD51" ca="1" si="348">+BD48+9</f>
        <v>36</v>
      </c>
      <c r="BE49" s="666"/>
      <c r="BF49" s="666"/>
      <c r="BG49" s="666"/>
      <c r="BH49" s="666"/>
      <c r="BI49" s="666"/>
      <c r="BJ49" s="666"/>
      <c r="BK49" s="666"/>
      <c r="BL49" s="666"/>
      <c r="BM49" s="666"/>
      <c r="BN49" s="666"/>
      <c r="BO49" s="666"/>
      <c r="BP49" s="666"/>
      <c r="BQ49" s="666"/>
      <c r="BR49" s="666"/>
      <c r="BS49" s="666"/>
      <c r="BT49" s="666"/>
      <c r="BU49" s="666"/>
      <c r="BV49" s="666"/>
      <c r="BW49" s="666"/>
      <c r="BX49" s="666"/>
      <c r="BY49" s="666"/>
      <c r="BZ49" s="666"/>
      <c r="CA49" s="666"/>
      <c r="CB49" s="666"/>
      <c r="CC49" s="666"/>
      <c r="CD49" s="666"/>
      <c r="CE49" s="329"/>
      <c r="CF49" s="329"/>
      <c r="CG49" s="329"/>
      <c r="CH49" s="329"/>
      <c r="CI49" s="329"/>
      <c r="CJ49" s="329"/>
      <c r="CK49" s="329"/>
      <c r="CL49" s="329"/>
      <c r="CM49" s="329"/>
      <c r="CN49" s="329"/>
      <c r="CO49" s="329"/>
      <c r="CP49" s="329"/>
      <c r="CQ49" s="329"/>
      <c r="CR49" s="329"/>
      <c r="CS49" s="329"/>
      <c r="CT49" s="329"/>
      <c r="CU49" s="329"/>
      <c r="CV49" s="329"/>
      <c r="CW49" s="329"/>
      <c r="CX49" s="329"/>
      <c r="CY49" s="329"/>
      <c r="CZ49" s="329"/>
      <c r="DA49" s="329"/>
      <c r="DB49" s="329"/>
      <c r="DC49" s="329"/>
      <c r="DD49" s="934">
        <f>+DD50+FD50</f>
        <v>1934</v>
      </c>
      <c r="DE49" s="934"/>
      <c r="DF49" s="934"/>
      <c r="DG49" s="934"/>
      <c r="DH49" s="934"/>
      <c r="DI49" s="934"/>
      <c r="DJ49" s="934"/>
      <c r="DK49" s="934"/>
      <c r="DL49" s="934"/>
      <c r="DM49" s="934"/>
      <c r="DN49" s="934"/>
      <c r="DO49" s="934"/>
      <c r="DP49" s="934"/>
      <c r="DQ49" s="934"/>
      <c r="DR49" s="934"/>
      <c r="DS49" s="934"/>
      <c r="DT49" s="934"/>
      <c r="DU49" s="934"/>
      <c r="DV49" s="934"/>
      <c r="DW49" s="934"/>
      <c r="DX49" s="934"/>
      <c r="DY49" s="934"/>
      <c r="DZ49" s="934"/>
      <c r="EA49" s="934"/>
      <c r="EB49" s="934"/>
      <c r="EC49" s="934"/>
      <c r="ED49" s="934"/>
      <c r="EE49" s="329"/>
      <c r="EF49" s="329"/>
      <c r="EG49" s="329"/>
      <c r="EH49" s="329"/>
      <c r="EI49" s="329"/>
      <c r="EJ49" s="329"/>
      <c r="EK49" s="329"/>
      <c r="EL49" s="329"/>
      <c r="EM49" s="329"/>
      <c r="EN49" s="329"/>
      <c r="EO49" s="329"/>
      <c r="EP49" s="329"/>
      <c r="EQ49" s="329"/>
      <c r="ER49" s="329"/>
      <c r="ES49" s="329"/>
      <c r="ET49" s="329"/>
      <c r="EU49" s="329"/>
      <c r="EV49" s="329"/>
      <c r="EW49" s="329"/>
      <c r="EX49" s="329"/>
      <c r="EY49" s="329"/>
      <c r="EZ49" s="329"/>
      <c r="FA49" s="329"/>
      <c r="FB49" s="329"/>
      <c r="FC49" s="329"/>
      <c r="FD49" s="329"/>
      <c r="FE49" s="329"/>
      <c r="FF49" s="329"/>
      <c r="FG49" s="329"/>
      <c r="FH49" s="329"/>
      <c r="FI49" s="329"/>
      <c r="FJ49" s="329"/>
      <c r="FK49" s="329"/>
      <c r="FL49" s="329"/>
      <c r="FM49" s="329"/>
      <c r="FN49" s="329"/>
      <c r="FO49" s="329"/>
      <c r="FP49" s="329"/>
      <c r="FQ49" s="329"/>
      <c r="FR49" s="329"/>
      <c r="FS49" s="329"/>
      <c r="FT49" s="329"/>
      <c r="FU49" s="329"/>
      <c r="FV49" s="329"/>
      <c r="FW49" s="329"/>
      <c r="FX49" s="329"/>
      <c r="FY49" s="329"/>
      <c r="FZ49" s="329"/>
      <c r="GA49" s="329"/>
      <c r="GB49" s="329"/>
      <c r="GC49" s="329"/>
      <c r="GD49" s="329"/>
      <c r="GE49" s="329"/>
      <c r="GF49" s="329"/>
      <c r="GG49" s="329"/>
      <c r="GH49" s="329"/>
      <c r="GI49" s="329"/>
      <c r="GJ49" s="329"/>
      <c r="GK49" s="329"/>
      <c r="GL49" s="329"/>
      <c r="GM49" s="329"/>
      <c r="GN49" s="329"/>
      <c r="GO49" s="329"/>
      <c r="GP49" s="329"/>
      <c r="GQ49" s="329"/>
      <c r="GR49" s="329"/>
      <c r="GS49" s="329"/>
      <c r="GT49" s="329"/>
      <c r="GU49" s="329"/>
      <c r="GV49" s="329"/>
      <c r="GW49" s="329"/>
      <c r="GX49" s="329"/>
      <c r="GY49" s="329"/>
      <c r="GZ49" s="329"/>
      <c r="HA49" s="329"/>
      <c r="HB49" s="329"/>
      <c r="HC49" s="329"/>
      <c r="HD49" s="329"/>
      <c r="HE49" s="329"/>
      <c r="HF49" s="329"/>
      <c r="HG49" s="329"/>
      <c r="HH49" s="329"/>
      <c r="HI49" s="329"/>
      <c r="HJ49" s="329"/>
      <c r="HK49" s="329"/>
      <c r="HL49" s="329"/>
      <c r="HM49" s="329"/>
      <c r="HN49" s="329"/>
      <c r="HO49" s="329"/>
      <c r="HP49" s="329"/>
      <c r="HQ49" s="329"/>
      <c r="HR49" s="329"/>
      <c r="HS49" s="329"/>
      <c r="HT49" s="329"/>
      <c r="HU49" s="329"/>
      <c r="HV49" s="329"/>
      <c r="HW49" s="329"/>
      <c r="HX49" s="329"/>
      <c r="HY49" s="329"/>
      <c r="HZ49" s="329"/>
      <c r="IA49" s="329"/>
      <c r="IB49" s="329"/>
      <c r="IC49" s="329"/>
      <c r="IR49" s="329"/>
      <c r="IS49" s="329"/>
      <c r="IT49" s="329"/>
      <c r="IU49" s="329"/>
      <c r="IV49" s="329"/>
      <c r="IW49" s="329"/>
      <c r="IX49" s="329"/>
      <c r="IY49" s="329"/>
      <c r="IZ49" s="329"/>
      <c r="JA49" s="329"/>
      <c r="JB49" s="329"/>
      <c r="JC49" s="329"/>
      <c r="JD49" s="329"/>
      <c r="JE49" s="329"/>
      <c r="JF49" s="329"/>
      <c r="JG49" s="329"/>
      <c r="JH49" s="329"/>
      <c r="JI49" s="329"/>
      <c r="JJ49" s="329"/>
      <c r="JK49" s="329"/>
      <c r="JL49" s="329"/>
      <c r="JM49" s="329"/>
      <c r="JN49" s="329"/>
      <c r="JO49" s="329"/>
      <c r="JP49" s="329"/>
      <c r="JQ49" s="329"/>
      <c r="JR49" s="329"/>
      <c r="JS49" s="329"/>
      <c r="JT49" s="329"/>
      <c r="JU49" s="329"/>
      <c r="JV49" s="329"/>
      <c r="JW49" s="329"/>
      <c r="JX49" s="329"/>
      <c r="JY49" s="329"/>
      <c r="JZ49" s="329"/>
      <c r="KA49" s="329"/>
      <c r="KB49" s="329"/>
      <c r="KC49" s="329"/>
      <c r="KD49" s="329"/>
      <c r="KE49" s="329"/>
      <c r="KF49" s="329"/>
      <c r="KG49" s="329"/>
      <c r="KH49" s="329"/>
      <c r="KI49" s="329"/>
      <c r="KJ49" s="329"/>
      <c r="KK49" s="329"/>
      <c r="KL49" s="329"/>
      <c r="KM49" s="329"/>
      <c r="KN49" s="329"/>
      <c r="KO49" s="329"/>
      <c r="KP49" s="329"/>
      <c r="KQ49" s="329"/>
      <c r="KR49" s="329"/>
      <c r="KS49" s="329"/>
      <c r="KT49" s="329"/>
      <c r="KU49" s="329"/>
      <c r="KV49" s="329"/>
      <c r="KW49" s="329"/>
      <c r="KX49" s="329"/>
      <c r="KY49" s="329"/>
      <c r="KZ49" s="329"/>
      <c r="LA49" s="329"/>
      <c r="LB49" s="329"/>
      <c r="LC49" s="329"/>
      <c r="LD49" s="329"/>
      <c r="LE49" s="329"/>
      <c r="LF49" s="329"/>
      <c r="LG49" s="329"/>
      <c r="LH49" s="329"/>
      <c r="LI49" s="329"/>
      <c r="LJ49" s="329"/>
      <c r="LK49" s="329"/>
      <c r="LL49" s="329"/>
      <c r="LM49" s="329"/>
      <c r="LN49" s="329"/>
      <c r="LO49" s="329"/>
      <c r="LP49" s="329"/>
      <c r="LQ49" s="329"/>
      <c r="LR49" s="329"/>
      <c r="LS49" s="329"/>
      <c r="LT49" s="329"/>
      <c r="LU49" s="329"/>
      <c r="LV49" s="329"/>
      <c r="LW49" s="329"/>
      <c r="LX49" s="329"/>
      <c r="LY49" s="329"/>
      <c r="LZ49" s="329"/>
      <c r="MA49" s="329"/>
      <c r="MB49" s="329"/>
      <c r="MC49" s="329"/>
      <c r="MD49" s="329"/>
      <c r="ME49" s="329"/>
      <c r="MF49" s="329"/>
      <c r="MG49" s="329"/>
      <c r="MH49" s="329"/>
      <c r="MI49" s="329"/>
      <c r="MJ49" s="329"/>
      <c r="MK49" s="329"/>
      <c r="ML49" s="329"/>
      <c r="MM49" s="329"/>
      <c r="MN49" s="329"/>
      <c r="MO49" s="329"/>
      <c r="MP49" s="329"/>
      <c r="NR49" s="329"/>
      <c r="NS49" s="329"/>
      <c r="NT49" s="329"/>
      <c r="NU49" s="329"/>
      <c r="NV49" s="329"/>
      <c r="NW49" s="329"/>
      <c r="NX49" s="329"/>
      <c r="NY49" s="329"/>
      <c r="NZ49" s="329"/>
      <c r="OA49" s="329"/>
      <c r="OB49" s="329"/>
      <c r="OC49" s="329"/>
      <c r="OD49" s="329"/>
      <c r="OE49" s="329"/>
      <c r="OF49" s="329"/>
      <c r="OG49" s="329"/>
      <c r="OH49" s="329"/>
      <c r="OI49" s="329"/>
      <c r="OJ49" s="329"/>
      <c r="OK49" s="329"/>
      <c r="OL49" s="329"/>
      <c r="OM49" s="329"/>
      <c r="ON49" s="329"/>
      <c r="OO49" s="329"/>
      <c r="OP49" s="329"/>
      <c r="OQ49" s="329"/>
      <c r="OR49" s="329"/>
      <c r="OS49" s="329"/>
      <c r="OT49" s="329"/>
      <c r="OU49" s="329"/>
      <c r="OV49" s="329"/>
      <c r="OW49" s="329"/>
      <c r="OX49" s="329"/>
      <c r="OY49" s="329"/>
      <c r="OZ49" s="329"/>
      <c r="PA49" s="329"/>
      <c r="PB49" s="329"/>
      <c r="PC49" s="329"/>
      <c r="PD49" s="329"/>
      <c r="PE49" s="329"/>
      <c r="PF49" s="329"/>
      <c r="PG49" s="329"/>
      <c r="PH49" s="329"/>
      <c r="PI49" s="329"/>
      <c r="PJ49" s="329"/>
      <c r="PK49" s="329"/>
      <c r="PL49" s="329"/>
      <c r="PM49" s="329"/>
      <c r="PN49" s="329"/>
      <c r="PO49" s="329"/>
      <c r="PP49" s="329"/>
      <c r="PQ49" s="329"/>
      <c r="PR49" s="329"/>
      <c r="PS49" s="329"/>
      <c r="PT49" s="329"/>
      <c r="PU49" s="329"/>
      <c r="PV49" s="329"/>
      <c r="PW49" s="329"/>
      <c r="PX49" s="329"/>
      <c r="PY49" s="329"/>
      <c r="PZ49" s="329"/>
      <c r="QA49" s="329"/>
      <c r="QB49" s="329"/>
      <c r="QC49" s="329"/>
      <c r="QE49" s="329"/>
      <c r="QF49" s="329"/>
      <c r="QG49" s="329"/>
      <c r="QH49" s="329"/>
      <c r="QI49" s="329"/>
      <c r="QJ49" s="329"/>
      <c r="QK49" s="329"/>
      <c r="QL49" s="329"/>
      <c r="QM49" s="329"/>
      <c r="QN49" s="329"/>
      <c r="QO49" s="329"/>
      <c r="QP49" s="329"/>
      <c r="QQ49" s="329"/>
      <c r="QR49" s="329"/>
      <c r="QS49" s="329"/>
      <c r="QT49" s="329"/>
      <c r="QU49" s="329"/>
      <c r="QV49" s="329"/>
      <c r="QW49" s="329"/>
      <c r="QX49" s="329"/>
      <c r="QY49" s="329"/>
      <c r="QZ49" s="329"/>
      <c r="RA49" s="329"/>
      <c r="RB49" s="329"/>
      <c r="RC49" s="329"/>
      <c r="RE49" s="329"/>
      <c r="RF49" s="329"/>
      <c r="RG49" s="329"/>
      <c r="RH49" s="329"/>
      <c r="RI49" s="329"/>
      <c r="RJ49" s="329"/>
      <c r="RK49" s="329"/>
      <c r="RL49" s="329"/>
      <c r="RM49" s="329"/>
      <c r="RN49" s="329"/>
      <c r="RO49" s="329"/>
      <c r="RP49" s="329"/>
      <c r="RQ49" s="944" t="s">
        <v>374</v>
      </c>
      <c r="RR49" s="944"/>
      <c r="RS49" s="944"/>
      <c r="RT49" s="944"/>
      <c r="RU49" s="944"/>
      <c r="RV49" s="944"/>
      <c r="RW49" s="944"/>
      <c r="RX49" s="944"/>
      <c r="RY49" s="944"/>
      <c r="RZ49" s="944"/>
      <c r="SA49" s="944"/>
      <c r="SB49" s="944"/>
      <c r="SC49" s="944"/>
      <c r="SD49" s="944"/>
      <c r="SE49" s="944"/>
      <c r="SF49" s="944"/>
      <c r="SG49" s="944"/>
      <c r="SH49" s="944"/>
      <c r="SI49" s="944"/>
      <c r="SJ49" s="944"/>
      <c r="SK49" s="944"/>
      <c r="SL49" s="944"/>
      <c r="SM49" s="944"/>
      <c r="SN49" s="944"/>
      <c r="SO49" s="944"/>
      <c r="SP49" s="944"/>
      <c r="SQ49" s="944"/>
      <c r="SR49" s="944"/>
      <c r="SS49" s="944"/>
      <c r="ST49" s="944"/>
      <c r="SU49" s="944"/>
      <c r="SV49" s="944"/>
      <c r="SW49" s="944"/>
      <c r="SX49" s="944"/>
      <c r="SY49" s="944"/>
      <c r="SZ49" s="944"/>
      <c r="TA49" s="944"/>
      <c r="TB49" s="944"/>
      <c r="TC49" s="944"/>
      <c r="TD49" s="944"/>
      <c r="TE49" s="944"/>
      <c r="TF49" s="944"/>
      <c r="TG49" s="944"/>
      <c r="TH49" s="944"/>
      <c r="TI49" s="944"/>
      <c r="TJ49" s="944"/>
      <c r="TK49" s="944"/>
      <c r="TL49" s="944"/>
      <c r="TM49" s="944"/>
      <c r="TN49" s="944"/>
      <c r="TO49" s="944"/>
      <c r="TP49" s="944"/>
      <c r="TQ49" s="944"/>
      <c r="TR49" s="944"/>
      <c r="TS49" s="944"/>
      <c r="TT49" s="944"/>
      <c r="TU49" s="944"/>
      <c r="TV49" s="944"/>
      <c r="TW49" s="944"/>
      <c r="TX49" s="944"/>
      <c r="TY49" s="944"/>
      <c r="TZ49" s="944"/>
      <c r="UA49" s="944"/>
      <c r="UB49" s="944"/>
      <c r="UC49" s="944"/>
      <c r="UD49" s="944"/>
      <c r="UE49" s="944"/>
      <c r="UF49" s="944"/>
      <c r="UG49" s="944"/>
      <c r="UH49" s="944"/>
      <c r="UI49" s="944"/>
      <c r="UJ49" s="944"/>
      <c r="UK49" s="944"/>
      <c r="UL49" s="944"/>
      <c r="UM49" s="944"/>
      <c r="UN49" s="944"/>
      <c r="UO49" s="944"/>
      <c r="UP49" s="944"/>
      <c r="UQ49" s="944"/>
      <c r="UR49" s="944"/>
      <c r="US49" s="944"/>
      <c r="UT49" s="944"/>
      <c r="UU49" s="944"/>
      <c r="UV49" s="944"/>
      <c r="UW49" s="944"/>
      <c r="UX49" s="944"/>
      <c r="UY49" s="944"/>
      <c r="UZ49" s="944"/>
      <c r="VA49" s="944"/>
      <c r="VB49" s="944"/>
      <c r="VC49" s="944"/>
      <c r="VD49" s="944"/>
      <c r="VE49" s="944"/>
      <c r="VF49" s="944"/>
      <c r="VG49" s="944"/>
      <c r="VH49" s="944"/>
      <c r="VI49" s="944"/>
      <c r="VJ49" s="944"/>
      <c r="VK49" s="944"/>
      <c r="VL49" s="944"/>
      <c r="VM49" s="944"/>
      <c r="VN49" s="944"/>
      <c r="VO49" s="944"/>
      <c r="VP49" s="944"/>
      <c r="VQ49" s="944"/>
      <c r="VR49" s="944"/>
      <c r="VS49" s="944"/>
      <c r="VT49" s="944"/>
      <c r="VU49" s="944"/>
      <c r="VV49" s="944"/>
      <c r="VW49" s="944"/>
      <c r="VX49" s="944"/>
      <c r="VY49" s="944"/>
      <c r="VZ49" s="944"/>
      <c r="WA49" s="944"/>
      <c r="WB49" s="944"/>
      <c r="WC49" s="944"/>
      <c r="WD49" s="944"/>
      <c r="WE49" s="944"/>
      <c r="WF49" s="944"/>
      <c r="WG49" s="944"/>
      <c r="WH49" s="944"/>
      <c r="WI49" s="944"/>
      <c r="WJ49" s="944"/>
      <c r="WK49" s="944"/>
      <c r="WL49" s="944"/>
      <c r="WM49" s="944"/>
      <c r="WN49" s="944"/>
      <c r="WO49" s="944"/>
      <c r="WP49" s="944"/>
      <c r="WQ49" s="944"/>
      <c r="WR49" s="944"/>
      <c r="WS49" s="944"/>
      <c r="WT49" s="944"/>
      <c r="WU49" s="944"/>
      <c r="WV49" s="944"/>
      <c r="WW49" s="944"/>
      <c r="WX49" s="944"/>
      <c r="WY49" s="944"/>
      <c r="WZ49" s="944"/>
      <c r="XA49" s="944"/>
      <c r="XB49" s="944"/>
      <c r="XC49" s="944"/>
      <c r="XD49" s="944"/>
      <c r="XE49" s="431"/>
      <c r="XF49" s="431"/>
      <c r="XG49" s="431"/>
      <c r="XH49" s="431"/>
      <c r="XI49" s="431"/>
      <c r="XJ49" s="431"/>
      <c r="XK49" s="431"/>
      <c r="XL49" s="431"/>
      <c r="XM49" s="431"/>
      <c r="XN49" s="431"/>
      <c r="XO49" s="431"/>
      <c r="XP49" s="431"/>
      <c r="XQ49" s="431"/>
      <c r="XR49" s="431"/>
      <c r="XS49" s="431"/>
      <c r="XT49" s="431"/>
      <c r="XU49" s="431"/>
      <c r="XV49" s="431"/>
      <c r="XW49" s="431"/>
      <c r="XX49" s="431"/>
      <c r="XY49" s="431"/>
      <c r="XZ49" s="431"/>
      <c r="YA49" s="431"/>
      <c r="YB49" s="431"/>
      <c r="YC49" s="431"/>
      <c r="YD49" s="431"/>
      <c r="YE49" s="431"/>
      <c r="YF49" s="431"/>
      <c r="YG49" s="431"/>
      <c r="YH49" s="431"/>
      <c r="YI49" s="431"/>
      <c r="YJ49" s="431"/>
      <c r="YK49" s="431"/>
      <c r="YL49" s="431"/>
      <c r="YM49" s="431"/>
      <c r="YN49" s="431"/>
      <c r="YO49" s="431"/>
      <c r="YP49" s="431"/>
      <c r="YQ49" s="431"/>
      <c r="YR49" s="431"/>
      <c r="YS49" s="431"/>
      <c r="YT49" s="431"/>
      <c r="YU49" s="431"/>
      <c r="YV49" s="431"/>
      <c r="YW49" s="431"/>
      <c r="YX49" s="431"/>
      <c r="YY49" s="431"/>
      <c r="YZ49" s="431"/>
      <c r="ZA49" s="431"/>
      <c r="ZB49" s="431"/>
      <c r="ZC49" s="431"/>
      <c r="ZD49" s="431"/>
      <c r="ZE49" s="431"/>
      <c r="ZF49" s="431"/>
      <c r="ZG49" s="431"/>
      <c r="ZH49" s="431"/>
      <c r="ZI49" s="431"/>
      <c r="ZJ49" s="431"/>
      <c r="ZK49" s="431"/>
      <c r="ZL49" s="431"/>
      <c r="ZM49" s="431"/>
      <c r="ZN49" s="431"/>
      <c r="ZO49" s="431"/>
      <c r="ZP49" s="431"/>
      <c r="ZQ49" s="431"/>
      <c r="ZR49" s="431"/>
      <c r="ZS49" s="431"/>
      <c r="ZT49" s="431"/>
      <c r="ZU49" s="431"/>
      <c r="ZV49" s="431"/>
      <c r="ZW49" s="431"/>
      <c r="ZX49" s="431"/>
      <c r="ZY49" s="431"/>
      <c r="ZZ49" s="431"/>
      <c r="AAA49" s="431"/>
      <c r="AAB49" s="431"/>
      <c r="AAC49" s="431"/>
      <c r="AAD49" s="431"/>
      <c r="AAE49" s="329"/>
      <c r="AAF49" s="329"/>
      <c r="AAG49" s="329"/>
      <c r="AAH49" s="329"/>
      <c r="AAI49" s="329"/>
      <c r="AAJ49" s="329"/>
      <c r="AAK49" s="329"/>
      <c r="AAL49" s="329"/>
      <c r="AAM49" s="329"/>
      <c r="AAN49" s="329"/>
      <c r="AAO49" s="329"/>
      <c r="AAP49" s="329"/>
      <c r="AAQ49" s="329"/>
      <c r="AAR49" s="329"/>
      <c r="AAS49" s="329"/>
      <c r="AAT49" s="329"/>
      <c r="AAU49" s="329"/>
      <c r="AAV49" s="329"/>
      <c r="AAW49" s="329"/>
      <c r="AAX49" s="329"/>
      <c r="AAY49" s="329"/>
      <c r="AAZ49" s="329"/>
      <c r="ABA49" s="329"/>
      <c r="ABB49" s="329"/>
      <c r="ABC49" s="329"/>
      <c r="ABD49" s="329"/>
      <c r="ABE49" s="329"/>
      <c r="ABF49" s="329"/>
      <c r="ABG49" s="329"/>
      <c r="ABH49" s="329"/>
      <c r="ABI49" s="329"/>
      <c r="ABJ49" s="329"/>
      <c r="ABK49" s="329"/>
      <c r="ABL49" s="329"/>
      <c r="ABM49" s="329"/>
      <c r="ABN49" s="329"/>
      <c r="ABO49" s="329"/>
      <c r="ABP49" s="329"/>
      <c r="ABQ49" s="329"/>
      <c r="ABR49" s="329"/>
      <c r="ABS49" s="329"/>
      <c r="ABT49" s="329"/>
      <c r="ABU49" s="329"/>
      <c r="ABV49" s="329"/>
      <c r="ABW49" s="329"/>
      <c r="ABX49" s="329"/>
      <c r="ABY49" s="329"/>
      <c r="ABZ49" s="329"/>
      <c r="ACA49" s="329"/>
      <c r="ACB49" s="329"/>
      <c r="ACC49" s="329"/>
      <c r="ACD49" s="333"/>
      <c r="ACE49" s="333"/>
      <c r="ACF49" s="333"/>
      <c r="ACG49" s="333"/>
      <c r="ACH49" s="333"/>
      <c r="ACI49" s="333"/>
      <c r="ACJ49" s="333"/>
      <c r="ACK49" s="333"/>
      <c r="ACL49" s="333"/>
      <c r="ACM49" s="333"/>
      <c r="ACN49" s="333"/>
      <c r="ACO49" s="333"/>
      <c r="ACP49" s="333"/>
      <c r="ACQ49" s="939">
        <f>+AID66</f>
        <v>0</v>
      </c>
      <c r="ACR49" s="939"/>
      <c r="ACS49" s="939"/>
      <c r="ACT49" s="939"/>
      <c r="ACU49" s="939"/>
      <c r="ACV49" s="939"/>
      <c r="ACW49" s="939"/>
      <c r="ACX49" s="939"/>
      <c r="ACY49" s="939"/>
      <c r="ACZ49" s="939"/>
      <c r="ADA49" s="939"/>
      <c r="ADB49" s="939"/>
      <c r="ADC49" s="939"/>
      <c r="ADD49" s="939"/>
      <c r="ADE49" s="939"/>
      <c r="ADF49" s="939"/>
      <c r="ADG49" s="939"/>
      <c r="ADH49" s="939"/>
      <c r="ADI49" s="939"/>
      <c r="ADJ49" s="939"/>
      <c r="ADK49" s="939"/>
      <c r="ADL49" s="939"/>
      <c r="ADM49" s="939"/>
      <c r="ADN49" s="939"/>
      <c r="ADO49" s="939"/>
      <c r="ADP49" s="939"/>
      <c r="ADQ49" s="939"/>
      <c r="ADR49" s="939"/>
      <c r="ADS49" s="939"/>
      <c r="ADT49" s="939"/>
      <c r="ADU49" s="939"/>
      <c r="ADV49" s="939"/>
      <c r="ADW49" s="939"/>
      <c r="ADX49" s="939"/>
      <c r="ADY49" s="939"/>
      <c r="ADZ49" s="939"/>
      <c r="AEA49" s="939"/>
      <c r="AEB49" s="939"/>
      <c r="AEC49" s="939"/>
      <c r="AED49" s="939"/>
      <c r="AEE49" s="479"/>
      <c r="AEF49" s="479"/>
      <c r="AEG49" s="479"/>
      <c r="AEH49" s="479"/>
      <c r="AEI49" s="479"/>
      <c r="AEJ49" s="479"/>
      <c r="AEK49" s="479"/>
      <c r="AEL49" s="479"/>
      <c r="AEM49" s="479"/>
      <c r="AEN49" s="479"/>
      <c r="AEO49" s="479"/>
      <c r="AEP49" s="479"/>
      <c r="AEQ49" s="939">
        <f>+AJQ66</f>
        <v>0</v>
      </c>
      <c r="AER49" s="939"/>
      <c r="AES49" s="939"/>
      <c r="AET49" s="939"/>
      <c r="AEU49" s="939"/>
      <c r="AEV49" s="939"/>
      <c r="AEW49" s="939"/>
      <c r="AEX49" s="939"/>
      <c r="AEY49" s="939"/>
      <c r="AEZ49" s="939"/>
      <c r="AFA49" s="939"/>
      <c r="AFB49" s="939"/>
      <c r="AFC49" s="939"/>
      <c r="AFD49" s="939"/>
      <c r="AFE49" s="939"/>
      <c r="AFF49" s="939"/>
      <c r="AFG49" s="939"/>
      <c r="AFH49" s="939"/>
      <c r="AFI49" s="939"/>
      <c r="AFJ49" s="939"/>
      <c r="AFK49" s="939"/>
      <c r="AFL49" s="939"/>
      <c r="AFM49" s="939"/>
      <c r="AFN49" s="939"/>
      <c r="AFO49" s="939"/>
      <c r="AFP49" s="939"/>
      <c r="AFQ49" s="939"/>
      <c r="AFR49" s="939"/>
      <c r="AFS49" s="939"/>
      <c r="AFT49" s="939"/>
      <c r="AFU49" s="939"/>
      <c r="AFV49" s="939"/>
      <c r="AFW49" s="939"/>
      <c r="AFX49" s="939"/>
      <c r="AFY49" s="939"/>
      <c r="AFZ49" s="939"/>
      <c r="AGA49" s="939"/>
      <c r="AGB49" s="939"/>
      <c r="AGC49" s="939"/>
      <c r="AGD49" s="939"/>
      <c r="AGE49" s="480"/>
      <c r="AGF49" s="480"/>
      <c r="AGG49" s="480"/>
      <c r="AGH49" s="480"/>
      <c r="AGI49" s="480"/>
      <c r="AGJ49" s="480"/>
      <c r="AGK49" s="480"/>
      <c r="AGL49" s="480"/>
      <c r="AGM49" s="480"/>
      <c r="AGN49" s="480"/>
      <c r="AGO49" s="480"/>
      <c r="AGP49" s="480"/>
      <c r="AGQ49" s="939">
        <f>+ALD66</f>
        <v>0</v>
      </c>
      <c r="AGR49" s="939"/>
      <c r="AGS49" s="939"/>
      <c r="AGT49" s="939"/>
      <c r="AGU49" s="939"/>
      <c r="AGV49" s="939"/>
      <c r="AGW49" s="939"/>
      <c r="AGX49" s="939"/>
      <c r="AGY49" s="939"/>
      <c r="AGZ49" s="939"/>
      <c r="AHA49" s="939"/>
      <c r="AHB49" s="939"/>
      <c r="AHC49" s="939"/>
      <c r="AHD49" s="939"/>
      <c r="AHE49" s="939"/>
      <c r="AHF49" s="939"/>
      <c r="AHG49" s="939"/>
      <c r="AHH49" s="939"/>
      <c r="AHI49" s="939"/>
      <c r="AHJ49" s="939"/>
      <c r="AHK49" s="939"/>
      <c r="AHL49" s="939"/>
      <c r="AHM49" s="939"/>
      <c r="AHN49" s="939"/>
      <c r="AHO49" s="939"/>
      <c r="AHP49" s="939"/>
      <c r="AHQ49" s="939"/>
      <c r="AHR49" s="939"/>
      <c r="AHS49" s="939"/>
      <c r="AHT49" s="939"/>
      <c r="AHU49" s="939"/>
      <c r="AHV49" s="939"/>
      <c r="AHW49" s="939"/>
      <c r="AHX49" s="939"/>
      <c r="AHY49" s="939"/>
      <c r="AHZ49" s="939"/>
      <c r="AIA49" s="939"/>
      <c r="AIB49" s="939"/>
      <c r="AIC49" s="939"/>
      <c r="AID49" s="939"/>
      <c r="AIE49" s="438"/>
      <c r="AIF49" s="438"/>
      <c r="AIG49" s="438"/>
      <c r="AIH49" s="438"/>
      <c r="AII49" s="438"/>
      <c r="AIJ49" s="438"/>
      <c r="AIK49" s="438"/>
      <c r="AIL49" s="438"/>
      <c r="AIM49" s="438"/>
      <c r="AIN49" s="438"/>
      <c r="AIO49" s="438"/>
      <c r="AIP49" s="438"/>
      <c r="AIQ49" s="438"/>
      <c r="AIR49" s="333"/>
      <c r="AIS49" s="333"/>
      <c r="AIT49" s="333"/>
      <c r="AIU49" s="333"/>
      <c r="AIV49" s="333"/>
      <c r="AIW49" s="333"/>
      <c r="AIX49" s="333"/>
      <c r="AIY49" s="333"/>
      <c r="AIZ49" s="333"/>
      <c r="AJA49" s="333"/>
      <c r="AJB49" s="333"/>
      <c r="AJC49" s="333"/>
      <c r="AJD49" s="333"/>
      <c r="AJE49" s="333"/>
      <c r="AJF49" s="333"/>
      <c r="AJG49" s="333"/>
      <c r="AJH49" s="333"/>
      <c r="AJI49" s="333"/>
      <c r="AJJ49" s="333"/>
      <c r="AJK49" s="333"/>
      <c r="AJL49" s="333"/>
      <c r="AJM49" s="333"/>
      <c r="AJN49" s="333"/>
      <c r="AJO49" s="333"/>
      <c r="AJP49" s="333"/>
      <c r="AJQ49" s="333"/>
      <c r="AJR49" s="333"/>
      <c r="AJS49" s="333"/>
      <c r="AJT49" s="333"/>
      <c r="AJU49" s="333"/>
      <c r="AJV49" s="333"/>
      <c r="AJW49" s="333"/>
      <c r="AJX49" s="333"/>
      <c r="AJY49" s="333"/>
      <c r="AJZ49" s="333"/>
      <c r="AKA49" s="333"/>
      <c r="AKB49" s="333"/>
      <c r="AKC49" s="333"/>
      <c r="AKD49" s="333"/>
      <c r="AKE49" s="333"/>
      <c r="AKF49" s="333"/>
      <c r="AKG49" s="333"/>
      <c r="AKH49" s="333"/>
      <c r="AKI49" s="333"/>
      <c r="AKJ49" s="333"/>
      <c r="AKK49" s="333"/>
      <c r="AKL49" s="333"/>
      <c r="AKM49" s="333"/>
      <c r="AKN49" s="333"/>
      <c r="AKO49" s="333"/>
      <c r="AKP49" s="333"/>
      <c r="AKQ49" s="333"/>
      <c r="AKR49" s="333"/>
      <c r="AKS49" s="333"/>
      <c r="AKT49" s="333"/>
      <c r="AKU49" s="333"/>
      <c r="AKV49" s="333"/>
      <c r="AKW49" s="333"/>
      <c r="AKX49" s="333"/>
      <c r="AKY49" s="333"/>
      <c r="AKZ49" s="333"/>
      <c r="ALA49" s="333"/>
      <c r="ALB49" s="333"/>
      <c r="ALC49" s="333"/>
      <c r="ALD49" s="333"/>
      <c r="ALE49" s="333"/>
      <c r="ALF49" s="333"/>
      <c r="ALG49" s="333"/>
      <c r="ALH49" s="333"/>
      <c r="ALI49" s="333"/>
      <c r="ALJ49" s="333"/>
      <c r="ALK49" s="333"/>
      <c r="ALL49" s="333"/>
      <c r="ALM49" s="333"/>
      <c r="ALN49" s="333"/>
      <c r="ALO49" s="333"/>
      <c r="ALP49" s="333"/>
      <c r="ALQ49" s="333"/>
      <c r="ALR49" s="333"/>
      <c r="ALS49" s="333"/>
      <c r="ALT49" s="333"/>
      <c r="ALU49" s="333"/>
      <c r="ALV49" s="333"/>
      <c r="ALW49" s="333"/>
      <c r="ALX49" s="333"/>
      <c r="ALY49" s="333"/>
      <c r="ALZ49" s="333"/>
      <c r="AMA49" s="333"/>
      <c r="AMB49" s="333"/>
      <c r="AMC49" s="333"/>
      <c r="AMD49" s="333"/>
      <c r="AME49" s="333"/>
      <c r="AMF49" s="333"/>
      <c r="AMG49" s="333"/>
      <c r="AMH49" s="333"/>
      <c r="AMI49" s="333"/>
      <c r="AMJ49" s="333"/>
      <c r="AMK49" s="333"/>
      <c r="AML49" s="333"/>
      <c r="AMM49" s="333"/>
      <c r="AMN49" s="333"/>
      <c r="AMO49" s="333"/>
      <c r="AMP49" s="333"/>
      <c r="AMQ49" s="333"/>
      <c r="AMR49" s="333"/>
      <c r="AMS49" s="333"/>
      <c r="AMT49" s="333"/>
      <c r="AMU49" s="333"/>
      <c r="AMV49" s="333"/>
      <c r="AMW49" s="333"/>
      <c r="AMX49" s="333"/>
      <c r="AMY49" s="333"/>
      <c r="AMZ49" s="333"/>
      <c r="ANA49" s="333"/>
      <c r="ANB49" s="333"/>
      <c r="ANC49" s="333"/>
      <c r="AND49" s="333"/>
      <c r="ANE49" s="333"/>
      <c r="ANF49" s="333"/>
      <c r="ANG49" s="333"/>
      <c r="ANH49" s="333"/>
      <c r="ANI49" s="333"/>
      <c r="ANJ49" s="333"/>
      <c r="ANK49" s="333"/>
      <c r="ANL49" s="333"/>
      <c r="ANM49" s="333"/>
      <c r="ANN49" s="333"/>
      <c r="ANO49" s="333"/>
      <c r="ANP49" s="333"/>
      <c r="ANQ49" s="333"/>
      <c r="ANR49" s="333"/>
      <c r="ANS49" s="333"/>
      <c r="ANT49" s="333"/>
      <c r="ANU49" s="333"/>
      <c r="ANV49" s="333"/>
      <c r="ANW49" s="333"/>
      <c r="ANX49" s="333"/>
      <c r="ANY49" s="333"/>
      <c r="ANZ49" s="333"/>
      <c r="AOA49" s="333"/>
      <c r="AOB49" s="333"/>
      <c r="AOC49" s="333"/>
      <c r="AOD49" s="333"/>
      <c r="AOE49" s="333"/>
      <c r="AOF49" s="333"/>
      <c r="AOG49" s="333"/>
      <c r="AOH49" s="333"/>
      <c r="AOI49" s="333"/>
      <c r="AOJ49" s="333"/>
      <c r="AOK49" s="333"/>
      <c r="AOL49" s="333"/>
      <c r="AOM49" s="333"/>
      <c r="AON49" s="333"/>
      <c r="AOO49" s="333"/>
      <c r="AOP49" s="333"/>
      <c r="AOQ49" s="333"/>
      <c r="AOR49" s="333"/>
      <c r="AOS49" s="333"/>
      <c r="AOT49" s="333"/>
      <c r="AOU49" s="333"/>
      <c r="AOV49" s="333"/>
      <c r="AOW49" s="333"/>
      <c r="AOX49" s="333"/>
      <c r="AOY49" s="333"/>
      <c r="AOZ49" s="333"/>
      <c r="APA49" s="333"/>
      <c r="APB49" s="333"/>
      <c r="APC49" s="333"/>
      <c r="APD49" s="333"/>
      <c r="APE49" s="333"/>
      <c r="APF49" s="333"/>
      <c r="APG49" s="333"/>
      <c r="APH49" s="333"/>
      <c r="API49" s="333"/>
      <c r="APJ49" s="333"/>
      <c r="APK49" s="333"/>
      <c r="APL49" s="333"/>
      <c r="APM49" s="333"/>
      <c r="APN49" s="333"/>
      <c r="APO49" s="333"/>
      <c r="APP49" s="333"/>
      <c r="APQ49" s="333"/>
      <c r="APR49" s="333"/>
      <c r="APS49" s="333"/>
      <c r="APT49" s="333"/>
      <c r="APU49" s="333"/>
      <c r="APV49" s="333"/>
      <c r="APW49" s="333"/>
      <c r="APX49" s="333"/>
      <c r="APY49" s="333"/>
      <c r="APZ49" s="333"/>
      <c r="AQA49" s="333"/>
      <c r="AQB49" s="333"/>
      <c r="AQC49" s="333"/>
      <c r="AQD49" s="333"/>
      <c r="AQE49" s="333"/>
      <c r="AQF49" s="333"/>
      <c r="AQG49" s="333"/>
      <c r="AQH49" s="333"/>
      <c r="AQI49" s="333"/>
      <c r="AQJ49" s="333"/>
      <c r="AQK49" s="333"/>
      <c r="AQL49" s="333"/>
      <c r="AQM49" s="333"/>
      <c r="AQN49" s="333"/>
      <c r="AQO49" s="333"/>
      <c r="AQP49" s="333"/>
      <c r="AQQ49" s="333"/>
      <c r="AQR49" s="333"/>
      <c r="AQS49" s="333"/>
      <c r="AQT49" s="333"/>
      <c r="AQU49" s="333"/>
      <c r="AQV49" s="333"/>
      <c r="AQW49" s="333"/>
      <c r="AQX49" s="333"/>
      <c r="AQY49" s="333"/>
      <c r="AQZ49" s="333"/>
      <c r="ARA49" s="333"/>
      <c r="ARB49" s="333"/>
      <c r="ARC49" s="333"/>
      <c r="ARD49" s="333"/>
      <c r="ARE49" s="333"/>
      <c r="ARF49" s="333"/>
      <c r="ARG49" s="333"/>
      <c r="ARH49" s="333"/>
      <c r="ARI49" s="333"/>
      <c r="ARJ49" s="333"/>
      <c r="ARK49" s="333"/>
      <c r="ARL49" s="333"/>
      <c r="ARM49" s="333"/>
      <c r="ARN49" s="333"/>
      <c r="ARO49" s="333"/>
      <c r="ARP49" s="333"/>
      <c r="ARQ49" s="333"/>
      <c r="ARR49" s="333"/>
      <c r="ARS49" s="333"/>
      <c r="ART49" s="333"/>
      <c r="ARU49" s="333"/>
      <c r="ARV49" s="333"/>
      <c r="ARW49" s="333"/>
      <c r="ARX49" s="333"/>
      <c r="ARY49" s="333"/>
      <c r="ARZ49" s="333"/>
      <c r="ASA49" s="333"/>
      <c r="ASB49" s="333"/>
      <c r="ASC49" s="333"/>
      <c r="ASD49" s="333"/>
      <c r="ASE49" s="333"/>
      <c r="ASF49" s="333"/>
      <c r="ASG49" s="333"/>
      <c r="ASH49" s="333"/>
      <c r="ASI49" s="333"/>
      <c r="ASJ49" s="333"/>
      <c r="ASK49" s="333"/>
      <c r="ASL49" s="333"/>
      <c r="ASM49" s="333"/>
      <c r="ASN49" s="333"/>
      <c r="ASO49" s="333"/>
      <c r="ASP49" s="333"/>
      <c r="ASQ49" s="333"/>
      <c r="ASR49" s="333"/>
      <c r="ASS49" s="333"/>
      <c r="AST49" s="333"/>
      <c r="ASU49" s="333"/>
      <c r="ASV49" s="333"/>
      <c r="ASW49" s="333"/>
      <c r="ASX49" s="333"/>
      <c r="ASY49" s="333"/>
      <c r="ASZ49" s="333"/>
      <c r="ATA49" s="333"/>
      <c r="ATB49" s="333"/>
      <c r="ATC49" s="333"/>
      <c r="ATD49" s="333"/>
      <c r="ATE49" s="333"/>
      <c r="ATF49" s="333"/>
      <c r="ATG49" s="333"/>
      <c r="ATH49" s="333"/>
      <c r="ATI49" s="333"/>
      <c r="ATJ49" s="333"/>
      <c r="ATK49" s="333"/>
      <c r="ATL49" s="333"/>
      <c r="ATM49" s="333"/>
      <c r="ATN49" s="333"/>
      <c r="ATO49" s="333"/>
      <c r="ATP49" s="333"/>
      <c r="ATQ49" s="333"/>
      <c r="ATR49" s="333"/>
      <c r="ATS49" s="333"/>
      <c r="ATT49" s="333"/>
      <c r="ATU49" s="333"/>
      <c r="ATV49" s="333"/>
      <c r="ATW49" s="333"/>
      <c r="ATX49" s="333"/>
      <c r="ATY49" s="333"/>
      <c r="ATZ49" s="333"/>
      <c r="AUA49" s="333"/>
      <c r="AUB49" s="333"/>
      <c r="AUC49" s="333"/>
      <c r="AUD49" s="333"/>
      <c r="AUE49" s="333"/>
      <c r="AUF49" s="333"/>
      <c r="AUG49" s="333"/>
      <c r="AUH49" s="333"/>
      <c r="AUI49" s="333"/>
      <c r="AUJ49" s="333"/>
      <c r="AUK49" s="333"/>
      <c r="AUL49" s="333"/>
      <c r="AUM49" s="333"/>
      <c r="AUN49" s="333"/>
      <c r="AUO49" s="333"/>
      <c r="AUP49" s="333"/>
      <c r="AUQ49" s="333"/>
      <c r="AUR49" s="333"/>
      <c r="AUS49" s="333"/>
      <c r="AUT49" s="333"/>
      <c r="AUU49" s="333"/>
      <c r="AUV49" s="333"/>
      <c r="AUW49" s="333"/>
      <c r="AUX49" s="333"/>
      <c r="AUY49" s="333"/>
      <c r="AUZ49" s="333"/>
      <c r="AVA49" s="333"/>
      <c r="AVB49" s="333"/>
      <c r="AVC49" s="333"/>
      <c r="AVD49" s="333"/>
      <c r="AVE49" s="333"/>
      <c r="AVF49" s="333"/>
      <c r="AVG49" s="333"/>
      <c r="AVH49" s="333"/>
      <c r="AVI49" s="333"/>
      <c r="AVJ49" s="333"/>
      <c r="AVK49" s="333"/>
      <c r="AVL49" s="333"/>
      <c r="AVM49" s="333"/>
      <c r="AVN49" s="333"/>
      <c r="AVO49" s="333"/>
      <c r="AVP49" s="333"/>
      <c r="AVQ49" s="333"/>
      <c r="AVR49" s="333"/>
      <c r="AVS49" s="333"/>
      <c r="AVT49" s="333"/>
      <c r="AVU49" s="333"/>
      <c r="AVV49" s="333"/>
      <c r="AVW49" s="333"/>
      <c r="AVX49" s="333"/>
      <c r="AVY49" s="333"/>
      <c r="AVZ49" s="333"/>
      <c r="AWA49" s="333"/>
      <c r="AWB49" s="333"/>
      <c r="AWC49" s="333"/>
      <c r="AWD49" s="333"/>
      <c r="AWE49" s="333"/>
      <c r="AWF49" s="333"/>
      <c r="AWG49" s="333"/>
      <c r="AWH49" s="333"/>
      <c r="AWI49" s="333"/>
      <c r="AWJ49" s="333"/>
      <c r="AWK49" s="333"/>
      <c r="AWL49" s="333"/>
      <c r="AWM49" s="333"/>
      <c r="AWN49" s="333"/>
      <c r="AWO49" s="333"/>
      <c r="AWP49" s="333"/>
      <c r="AWQ49" s="333"/>
      <c r="AWR49" s="333"/>
      <c r="AWS49" s="333"/>
      <c r="AWT49" s="333"/>
      <c r="AWU49" s="333"/>
      <c r="AWV49" s="333"/>
      <c r="AWW49" s="333"/>
      <c r="AWX49" s="333"/>
      <c r="AWY49" s="333"/>
      <c r="AWZ49" s="333"/>
      <c r="AXA49" s="333"/>
      <c r="AXB49" s="333"/>
      <c r="AXC49" s="333"/>
      <c r="AXD49" s="333"/>
      <c r="AXE49" s="333"/>
      <c r="AXF49" s="333"/>
      <c r="AXG49" s="333"/>
      <c r="AXH49" s="333"/>
      <c r="AXI49" s="333"/>
      <c r="AXJ49" s="333"/>
      <c r="AXK49" s="333"/>
      <c r="AXL49" s="333"/>
      <c r="AXM49" s="333"/>
      <c r="AXN49" s="333"/>
      <c r="AXO49" s="333"/>
      <c r="AXP49" s="333"/>
      <c r="AXQ49" s="336"/>
      <c r="AXR49" s="336"/>
      <c r="AXS49" s="336"/>
      <c r="AXT49" s="336"/>
      <c r="AXU49" s="336"/>
      <c r="AXV49" s="336"/>
      <c r="AXW49" s="336"/>
      <c r="AXX49" s="336"/>
      <c r="AXY49" s="336"/>
      <c r="AXZ49" s="336"/>
      <c r="AYA49" s="336"/>
      <c r="AYB49" s="336"/>
      <c r="AYC49" s="943"/>
      <c r="AYD49" s="943"/>
      <c r="AYE49" s="943"/>
      <c r="AYF49" s="943"/>
      <c r="AYG49" s="336"/>
      <c r="AYH49" s="336"/>
      <c r="AYI49" s="336"/>
      <c r="AYJ49" s="336"/>
      <c r="AYK49" s="336"/>
      <c r="AYL49" s="336"/>
      <c r="AYM49" s="336"/>
      <c r="AYN49" s="336"/>
      <c r="AYO49" s="336"/>
      <c r="AYP49" s="307"/>
      <c r="AYQ49" s="307"/>
      <c r="AYR49" s="505"/>
      <c r="AYS49" s="505"/>
      <c r="AYT49" s="336"/>
      <c r="AYU49" s="336"/>
      <c r="AYV49" s="336"/>
      <c r="AYW49" s="336"/>
      <c r="AYX49" s="336"/>
      <c r="AYY49" s="336"/>
      <c r="AYZ49" s="336"/>
      <c r="AZA49" s="336"/>
      <c r="AZB49" s="336"/>
      <c r="AZC49" s="307"/>
      <c r="AZD49" s="307"/>
      <c r="AZE49" s="505"/>
      <c r="AZF49" s="505"/>
      <c r="AZG49" s="336"/>
      <c r="AZH49" s="336"/>
      <c r="AZI49" s="336"/>
      <c r="AZJ49" s="336"/>
      <c r="AZK49" s="336"/>
      <c r="AZL49" s="336"/>
      <c r="AZM49" s="336"/>
      <c r="AZN49" s="336"/>
      <c r="AZO49" s="336"/>
      <c r="AZP49" s="943"/>
      <c r="AZQ49" s="943"/>
      <c r="AZR49" s="943"/>
      <c r="AZS49" s="943"/>
      <c r="AZT49" s="943"/>
      <c r="AZU49" s="943"/>
      <c r="AZV49" s="943"/>
      <c r="AZW49" s="943"/>
      <c r="AZX49" s="943"/>
      <c r="AZY49" s="943"/>
      <c r="AZZ49" s="943"/>
      <c r="BAA49" s="943"/>
      <c r="BAB49" s="943"/>
      <c r="BAC49" s="943"/>
      <c r="BAD49" s="943"/>
      <c r="BAE49" s="943"/>
      <c r="BAF49" s="943"/>
      <c r="BAG49" s="943"/>
      <c r="BAH49" s="943"/>
      <c r="BAI49" s="943"/>
      <c r="BAJ49" s="943"/>
      <c r="BAK49" s="943"/>
      <c r="BAL49" s="943"/>
      <c r="BAM49" s="943"/>
      <c r="BAN49" s="943"/>
      <c r="BAO49" s="943"/>
      <c r="BAP49" s="943"/>
      <c r="BAQ49" s="943"/>
      <c r="BAR49" s="943"/>
      <c r="BAS49" s="943"/>
      <c r="BAT49" s="943"/>
      <c r="BAU49" s="943"/>
      <c r="BAV49" s="943"/>
      <c r="BAW49" s="943"/>
      <c r="BAX49" s="943"/>
      <c r="BAY49" s="943"/>
      <c r="BAZ49" s="943"/>
      <c r="BBA49" s="943"/>
      <c r="BBB49" s="943"/>
      <c r="BBC49" s="943"/>
      <c r="BBD49" s="943"/>
      <c r="BBE49" s="943"/>
      <c r="BBF49" s="943"/>
      <c r="BBG49" s="943"/>
      <c r="BBH49" s="943"/>
      <c r="BBI49" s="943"/>
      <c r="BBJ49" s="943"/>
      <c r="BBK49" s="943"/>
      <c r="BBL49" s="943"/>
      <c r="BBM49" s="943"/>
      <c r="BBN49" s="943"/>
      <c r="BBO49" s="943"/>
      <c r="BBP49" s="943"/>
      <c r="BBQ49" s="943"/>
      <c r="BBR49" s="943"/>
      <c r="BBS49" s="943"/>
      <c r="BBT49" s="943"/>
      <c r="BBU49" s="943"/>
      <c r="BBV49" s="943"/>
      <c r="BBW49" s="943"/>
      <c r="BBX49" s="943"/>
      <c r="BBY49" s="943"/>
      <c r="BBZ49" s="943"/>
      <c r="BCA49" s="943"/>
      <c r="BCB49" s="943"/>
      <c r="BCC49" s="943"/>
      <c r="BCD49" s="943"/>
      <c r="BCE49" s="943"/>
      <c r="BCF49" s="943"/>
      <c r="BCG49" s="943"/>
      <c r="BCH49" s="943"/>
      <c r="BCI49" s="943"/>
      <c r="BCJ49" s="943"/>
      <c r="BCK49" s="943"/>
      <c r="BCL49" s="943"/>
      <c r="BCM49" s="943"/>
      <c r="BCN49" s="943"/>
      <c r="BCO49" s="943"/>
      <c r="BCP49" s="943"/>
      <c r="BCQ49" s="943"/>
      <c r="BCR49" s="943"/>
      <c r="BCS49" s="943"/>
      <c r="BCT49" s="943"/>
      <c r="BCU49" s="943"/>
      <c r="BCV49" s="943"/>
      <c r="BCW49" s="943"/>
      <c r="BCX49" s="943"/>
      <c r="BCY49" s="943"/>
      <c r="BCZ49" s="943"/>
      <c r="BDA49" s="943"/>
      <c r="BDB49" s="943"/>
      <c r="BDC49" s="943"/>
      <c r="BDD49" s="943"/>
      <c r="BDE49" s="943"/>
      <c r="BDF49" s="943"/>
      <c r="BDG49" s="943"/>
      <c r="BDH49" s="943"/>
      <c r="BDI49" s="943"/>
      <c r="BDJ49" s="943"/>
      <c r="BDK49" s="943"/>
      <c r="BDL49" s="943"/>
      <c r="BDM49" s="943"/>
      <c r="BDN49" s="943"/>
      <c r="BDO49" s="943"/>
      <c r="BDP49" s="943"/>
      <c r="BDQ49" s="943"/>
      <c r="BDR49" s="943"/>
      <c r="BDS49" s="943"/>
      <c r="BDT49" s="943"/>
      <c r="BDU49" s="943"/>
      <c r="BDV49" s="943"/>
      <c r="BDW49" s="943"/>
      <c r="BDX49" s="943"/>
      <c r="BDY49" s="943"/>
      <c r="BDZ49" s="943"/>
      <c r="BEA49" s="943"/>
      <c r="BEB49" s="943"/>
      <c r="BEC49" s="943"/>
      <c r="BED49" s="943"/>
      <c r="BEE49" s="943"/>
      <c r="BEF49" s="943"/>
      <c r="BEG49" s="943"/>
      <c r="BEH49" s="943"/>
      <c r="BEI49" s="943"/>
      <c r="BEJ49" s="943"/>
      <c r="BEK49" s="943"/>
      <c r="BEL49" s="943"/>
      <c r="BEM49" s="943"/>
      <c r="BEN49" s="943"/>
      <c r="BEO49" s="943"/>
      <c r="BEP49" s="943"/>
      <c r="BEQ49" s="943"/>
      <c r="BER49" s="943"/>
      <c r="BES49" s="943"/>
      <c r="BET49" s="943"/>
      <c r="BEU49" s="943"/>
      <c r="BEV49" s="943"/>
      <c r="BEW49" s="943"/>
      <c r="BEX49" s="943"/>
      <c r="BEY49" s="943"/>
      <c r="BEZ49" s="943"/>
      <c r="BFA49" s="943"/>
      <c r="BFB49" s="943"/>
      <c r="BFC49" s="943"/>
      <c r="BFD49" s="943"/>
      <c r="BFE49" s="943"/>
      <c r="BFF49" s="943"/>
      <c r="BFG49" s="943"/>
      <c r="BFH49" s="943"/>
      <c r="BFI49" s="943"/>
      <c r="BFJ49" s="943"/>
      <c r="BFK49" s="943"/>
      <c r="BFL49" s="943"/>
      <c r="BFM49" s="943"/>
      <c r="BFN49" s="943"/>
      <c r="BFO49" s="943"/>
      <c r="BFP49" s="943"/>
      <c r="BFQ49" s="943"/>
      <c r="BFR49" s="943"/>
      <c r="BFS49" s="512"/>
      <c r="BFT49" s="512"/>
      <c r="BFU49" s="512"/>
      <c r="BFV49" s="512"/>
      <c r="BFW49" s="307"/>
      <c r="BFX49" s="307"/>
      <c r="BFY49" s="513"/>
      <c r="BFZ49" s="37"/>
      <c r="BGA49" s="37"/>
      <c r="BGB49" s="37"/>
      <c r="BGC49" s="37"/>
      <c r="BGD49" s="37"/>
      <c r="BGE49" s="37"/>
      <c r="BGF49" s="37"/>
      <c r="BGG49" s="37"/>
      <c r="BGH49" s="37"/>
      <c r="BGI49" s="37"/>
      <c r="BGJ49" s="37"/>
      <c r="BGK49" s="37"/>
      <c r="BGL49" s="37"/>
      <c r="BGM49" s="37"/>
      <c r="BGN49" s="37"/>
      <c r="BGO49" s="37"/>
      <c r="BGP49" s="37"/>
      <c r="BGQ49" s="37"/>
      <c r="BGR49" s="37"/>
      <c r="BGS49" s="37"/>
      <c r="BGT49" s="37"/>
      <c r="BGU49" s="37"/>
      <c r="BGV49" s="37"/>
      <c r="BGW49" s="37"/>
      <c r="BGX49" s="37"/>
      <c r="BGY49" s="37"/>
      <c r="BGZ49" s="37"/>
      <c r="BHA49" s="37"/>
      <c r="BHB49" s="37"/>
      <c r="BHC49" s="37"/>
      <c r="BHD49" s="37"/>
    </row>
    <row r="50" spans="1:1564" s="293" customFormat="1" ht="14.25" customHeight="1">
      <c r="A50" s="668" t="str">
        <f ca="1">+B38</f>
        <v>2020</v>
      </c>
      <c r="B50" s="676">
        <f ca="1">SUM(Q46:Q47)</f>
        <v>4</v>
      </c>
      <c r="C50" s="664"/>
      <c r="D50" s="664"/>
      <c r="E50" s="664"/>
      <c r="F50" s="664"/>
      <c r="G50" s="664"/>
      <c r="H50" s="664"/>
      <c r="I50" s="664"/>
      <c r="J50" s="664"/>
      <c r="K50" s="664"/>
      <c r="L50" s="664"/>
      <c r="M50" s="664"/>
      <c r="N50" s="664"/>
      <c r="O50" s="664"/>
      <c r="P50" s="664"/>
      <c r="Q50" s="663"/>
      <c r="R50" s="663"/>
      <c r="S50" s="663"/>
      <c r="T50" s="663"/>
      <c r="U50" s="663"/>
      <c r="V50" s="663"/>
      <c r="W50" s="663"/>
      <c r="X50" s="663"/>
      <c r="Y50" s="663"/>
      <c r="Z50" s="663"/>
      <c r="AA50" s="663"/>
      <c r="AB50" s="663"/>
      <c r="AC50" s="663"/>
      <c r="AD50" s="663"/>
      <c r="AE50" s="663"/>
      <c r="AF50" s="663"/>
      <c r="AG50" s="663"/>
      <c r="AH50" s="663"/>
      <c r="AI50" s="663"/>
      <c r="AJ50" s="663"/>
      <c r="AK50" s="663"/>
      <c r="AL50" s="663"/>
      <c r="AM50" s="663"/>
      <c r="AN50" s="663"/>
      <c r="AO50" s="663"/>
      <c r="AP50" s="663"/>
      <c r="AQ50" s="663"/>
      <c r="AR50" s="663"/>
      <c r="AS50" s="663"/>
      <c r="AT50" s="663"/>
      <c r="AU50" s="663"/>
      <c r="AV50" s="663"/>
      <c r="AW50" s="663"/>
      <c r="AX50" s="663"/>
      <c r="AY50" s="663"/>
      <c r="AZ50" s="663"/>
      <c r="BA50" s="663"/>
      <c r="BB50" s="663"/>
      <c r="BC50" s="663"/>
      <c r="BD50" s="670">
        <f t="shared" ca="1" si="348"/>
        <v>45</v>
      </c>
      <c r="BE50" s="663"/>
      <c r="BF50" s="663"/>
      <c r="BG50" s="663"/>
      <c r="BH50" s="663"/>
      <c r="BI50" s="663"/>
      <c r="BJ50" s="663"/>
      <c r="BK50" s="663"/>
      <c r="BL50" s="663"/>
      <c r="BM50" s="663"/>
      <c r="BN50" s="663"/>
      <c r="BO50" s="663"/>
      <c r="BP50" s="663"/>
      <c r="BQ50" s="663"/>
      <c r="BR50" s="663"/>
      <c r="BS50" s="663"/>
      <c r="BT50" s="663"/>
      <c r="BU50" s="663"/>
      <c r="BV50" s="663"/>
      <c r="BW50" s="663"/>
      <c r="BX50" s="663"/>
      <c r="BY50" s="663"/>
      <c r="BZ50" s="663"/>
      <c r="CA50" s="663"/>
      <c r="CB50" s="663"/>
      <c r="CC50" s="663"/>
      <c r="CD50" s="663"/>
      <c r="CE50" s="307"/>
      <c r="CF50" s="307"/>
      <c r="CG50" s="307"/>
      <c r="CH50" s="307"/>
      <c r="CI50" s="307"/>
      <c r="CJ50" s="307"/>
      <c r="CK50" s="307"/>
      <c r="CL50" s="307"/>
      <c r="CM50" s="307"/>
      <c r="CN50" s="307"/>
      <c r="CO50" s="307"/>
      <c r="CP50" s="307"/>
      <c r="CQ50" s="307"/>
      <c r="CR50" s="329"/>
      <c r="CS50" s="329"/>
      <c r="CT50" s="329"/>
      <c r="CU50" s="329"/>
      <c r="CV50" s="329"/>
      <c r="CW50" s="329"/>
      <c r="CX50" s="329"/>
      <c r="CY50" s="329"/>
      <c r="CZ50" s="329"/>
      <c r="DA50" s="329"/>
      <c r="DB50" s="329"/>
      <c r="DC50" s="329"/>
      <c r="DD50" s="934" t="str">
        <f>+Plan1!H4</f>
        <v>1900</v>
      </c>
      <c r="DE50" s="934"/>
      <c r="DF50" s="934"/>
      <c r="DG50" s="934"/>
      <c r="DH50" s="934"/>
      <c r="DI50" s="934"/>
      <c r="DJ50" s="934"/>
      <c r="DK50" s="934"/>
      <c r="DL50" s="934"/>
      <c r="DM50" s="934"/>
      <c r="DN50" s="934"/>
      <c r="DO50" s="934"/>
      <c r="DP50" s="934"/>
      <c r="DQ50" s="934"/>
      <c r="DR50" s="934"/>
      <c r="DS50" s="934"/>
      <c r="DT50" s="934"/>
      <c r="DU50" s="934"/>
      <c r="DV50" s="934"/>
      <c r="DW50" s="934"/>
      <c r="DX50" s="934"/>
      <c r="DY50" s="934"/>
      <c r="DZ50" s="934"/>
      <c r="EA50" s="934"/>
      <c r="EB50" s="934"/>
      <c r="EC50" s="934"/>
      <c r="ED50" s="934"/>
      <c r="EE50" s="329"/>
      <c r="EF50" s="329"/>
      <c r="EG50" s="329"/>
      <c r="EH50" s="329"/>
      <c r="EI50" s="329"/>
      <c r="EJ50" s="329"/>
      <c r="EK50" s="329"/>
      <c r="EL50" s="329"/>
      <c r="EM50" s="329"/>
      <c r="EN50" s="329"/>
      <c r="EO50" s="329"/>
      <c r="EP50" s="329"/>
      <c r="EQ50" s="329"/>
      <c r="ER50" s="329"/>
      <c r="ES50" s="329"/>
      <c r="ET50" s="329"/>
      <c r="EU50" s="329"/>
      <c r="EV50" s="329"/>
      <c r="EW50" s="329"/>
      <c r="EX50" s="329"/>
      <c r="EY50" s="329"/>
      <c r="EZ50" s="329"/>
      <c r="FA50" s="329"/>
      <c r="FB50" s="329"/>
      <c r="FC50" s="329"/>
      <c r="FD50" s="934">
        <f>36-DQ47</f>
        <v>34</v>
      </c>
      <c r="FE50" s="934"/>
      <c r="FF50" s="934"/>
      <c r="FG50" s="934"/>
      <c r="FH50" s="934"/>
      <c r="FI50" s="934"/>
      <c r="FJ50" s="934"/>
      <c r="FK50" s="934"/>
      <c r="FL50" s="934"/>
      <c r="FM50" s="934"/>
      <c r="FN50" s="934"/>
      <c r="FO50" s="934"/>
      <c r="FP50" s="934"/>
      <c r="FQ50" s="934"/>
      <c r="FR50" s="329"/>
      <c r="FS50" s="329"/>
      <c r="FT50" s="329"/>
      <c r="FU50" s="329"/>
      <c r="FV50" s="329"/>
      <c r="FW50" s="329"/>
      <c r="FX50" s="329"/>
      <c r="FY50" s="329"/>
      <c r="FZ50" s="329"/>
      <c r="GA50" s="329"/>
      <c r="GB50" s="329"/>
      <c r="GC50" s="329"/>
      <c r="GD50" s="329"/>
      <c r="GE50" s="329"/>
      <c r="GF50" s="329"/>
      <c r="GG50" s="329"/>
      <c r="GH50" s="329"/>
      <c r="GI50" s="329"/>
      <c r="GJ50" s="329"/>
      <c r="GK50" s="329"/>
      <c r="GL50" s="329"/>
      <c r="GM50" s="329"/>
      <c r="GN50" s="329"/>
      <c r="GO50" s="329"/>
      <c r="GP50" s="329"/>
      <c r="GQ50" s="329"/>
      <c r="GR50" s="329"/>
      <c r="GS50" s="329"/>
      <c r="GT50" s="329"/>
      <c r="GU50" s="329"/>
      <c r="GV50" s="329"/>
      <c r="GW50" s="329"/>
      <c r="GX50" s="329"/>
      <c r="GY50" s="329"/>
      <c r="GZ50" s="329"/>
      <c r="HA50" s="329"/>
      <c r="HB50" s="329"/>
      <c r="HC50" s="329"/>
      <c r="HD50" s="329"/>
      <c r="HE50" s="329"/>
      <c r="HF50" s="329"/>
      <c r="HG50" s="329"/>
      <c r="HH50" s="329"/>
      <c r="HI50" s="329"/>
      <c r="HJ50" s="329"/>
      <c r="HK50" s="329"/>
      <c r="HL50" s="329"/>
      <c r="HM50" s="329"/>
      <c r="HN50" s="329"/>
      <c r="HO50" s="329"/>
      <c r="HP50" s="329"/>
      <c r="HQ50" s="329"/>
      <c r="HR50" s="329"/>
      <c r="HS50" s="329"/>
      <c r="HT50" s="329"/>
      <c r="HU50" s="329"/>
      <c r="HV50" s="329"/>
      <c r="HW50" s="329"/>
      <c r="HX50" s="329"/>
      <c r="HY50" s="329"/>
      <c r="HZ50" s="329"/>
      <c r="IA50" s="329"/>
      <c r="IB50" s="329"/>
      <c r="IC50" s="329"/>
      <c r="ID50" s="329"/>
      <c r="IE50" s="329"/>
      <c r="IF50" s="329"/>
      <c r="IG50" s="329"/>
      <c r="IH50" s="329"/>
      <c r="II50" s="329"/>
      <c r="IJ50" s="329"/>
      <c r="IK50" s="329"/>
      <c r="IL50" s="329"/>
      <c r="IM50" s="329"/>
      <c r="IN50" s="329"/>
      <c r="IO50" s="329"/>
      <c r="IP50" s="329"/>
      <c r="IQ50" s="329"/>
      <c r="IR50" s="329"/>
      <c r="IS50" s="329"/>
      <c r="IT50" s="329"/>
      <c r="IU50" s="329"/>
      <c r="IV50" s="329"/>
      <c r="IW50" s="329"/>
      <c r="IX50" s="329"/>
      <c r="IY50" s="329"/>
      <c r="IZ50" s="329"/>
      <c r="JA50" s="329"/>
      <c r="JB50" s="329"/>
      <c r="JC50" s="329"/>
      <c r="JD50" s="329"/>
      <c r="JE50" s="329"/>
      <c r="JF50" s="329"/>
      <c r="JG50" s="329"/>
      <c r="JH50" s="329"/>
      <c r="JI50" s="329"/>
      <c r="JJ50" s="329"/>
      <c r="JK50" s="329"/>
      <c r="JL50" s="329"/>
      <c r="JM50" s="329"/>
      <c r="JN50" s="329"/>
      <c r="JO50" s="329"/>
      <c r="JP50" s="329"/>
      <c r="JQ50" s="329"/>
      <c r="JR50" s="329"/>
      <c r="JS50" s="329"/>
      <c r="JT50" s="329"/>
      <c r="JU50" s="329"/>
      <c r="JV50" s="329"/>
      <c r="JW50" s="329"/>
      <c r="JX50" s="329"/>
      <c r="JY50" s="329"/>
      <c r="JZ50" s="329"/>
      <c r="KA50" s="329"/>
      <c r="KB50" s="329"/>
      <c r="KC50" s="329"/>
      <c r="KD50" s="329"/>
      <c r="KE50" s="329"/>
      <c r="KF50" s="329"/>
      <c r="KG50" s="329"/>
      <c r="KH50" s="329"/>
      <c r="KI50" s="329"/>
      <c r="KJ50" s="329"/>
      <c r="KK50" s="329"/>
      <c r="KL50" s="329"/>
      <c r="KM50" s="329"/>
      <c r="KN50" s="329"/>
      <c r="KO50" s="329"/>
      <c r="KP50" s="329"/>
      <c r="KQ50" s="412">
        <f>+FD50+9</f>
        <v>43</v>
      </c>
      <c r="KR50" s="412"/>
      <c r="KS50" s="412"/>
      <c r="KT50" s="412"/>
      <c r="KU50" s="412"/>
      <c r="KV50" s="412"/>
      <c r="KW50" s="412"/>
      <c r="KX50" s="412"/>
      <c r="KY50" s="412"/>
      <c r="KZ50" s="412"/>
      <c r="LA50" s="412"/>
      <c r="LB50" s="412"/>
      <c r="LC50" s="412"/>
      <c r="LD50" s="412"/>
      <c r="LE50" s="412"/>
      <c r="LF50" s="412"/>
      <c r="LG50" s="412"/>
      <c r="LH50" s="412"/>
      <c r="LI50" s="412"/>
      <c r="LJ50" s="412"/>
      <c r="LK50" s="412"/>
      <c r="LL50" s="412"/>
      <c r="LM50" s="412"/>
      <c r="LN50" s="412"/>
      <c r="LO50" s="412"/>
      <c r="LP50" s="412"/>
      <c r="LQ50" s="412"/>
      <c r="LR50" s="329"/>
      <c r="LS50" s="329"/>
      <c r="LT50" s="329"/>
      <c r="LU50" s="329"/>
      <c r="LV50" s="329"/>
      <c r="LW50" s="329"/>
      <c r="LX50" s="329"/>
      <c r="LY50" s="329"/>
      <c r="LZ50" s="329"/>
      <c r="MA50" s="329"/>
      <c r="MB50" s="329"/>
      <c r="MC50" s="329"/>
      <c r="MD50" s="329"/>
      <c r="ME50" s="329"/>
      <c r="MF50" s="329"/>
      <c r="MG50" s="329"/>
      <c r="MH50" s="329"/>
      <c r="MI50" s="329"/>
      <c r="MJ50" s="329"/>
      <c r="MK50" s="329"/>
      <c r="ML50" s="329"/>
      <c r="MM50" s="329"/>
      <c r="MN50" s="329"/>
      <c r="MO50" s="329"/>
      <c r="MP50" s="329"/>
      <c r="MQ50" s="913">
        <f>+DD50+'Grafico Tempo'!KQ50</f>
        <v>1943</v>
      </c>
      <c r="MR50" s="913"/>
      <c r="MS50" s="913"/>
      <c r="MT50" s="913"/>
      <c r="MU50" s="913"/>
      <c r="MV50" s="913"/>
      <c r="MW50" s="913"/>
      <c r="MX50" s="913"/>
      <c r="MY50" s="913"/>
      <c r="MZ50" s="913"/>
      <c r="NA50" s="913"/>
      <c r="NB50" s="913"/>
      <c r="NC50" s="913"/>
      <c r="ND50" s="913"/>
      <c r="NE50" s="913"/>
      <c r="NF50" s="913"/>
      <c r="NG50" s="913"/>
      <c r="NH50" s="913"/>
      <c r="NI50" s="913"/>
      <c r="NJ50" s="913"/>
      <c r="NK50" s="913"/>
      <c r="NL50" s="913"/>
      <c r="NM50" s="913"/>
      <c r="NN50" s="913"/>
      <c r="NO50" s="913"/>
      <c r="NP50" s="913"/>
      <c r="NQ50" s="913"/>
      <c r="NR50" s="329"/>
      <c r="NS50" s="329"/>
      <c r="NT50" s="329"/>
      <c r="NU50" s="329"/>
      <c r="NV50" s="329"/>
      <c r="NW50" s="329"/>
      <c r="NX50" s="329"/>
      <c r="NY50" s="329"/>
      <c r="NZ50" s="329"/>
      <c r="OA50" s="329"/>
      <c r="OB50" s="329"/>
      <c r="OC50" s="329"/>
      <c r="OD50" s="329"/>
      <c r="OE50" s="329"/>
      <c r="OF50" s="329"/>
      <c r="OG50" s="329"/>
      <c r="OH50" s="329"/>
      <c r="OI50" s="329"/>
      <c r="OJ50" s="329"/>
      <c r="OK50" s="329"/>
      <c r="OL50" s="329"/>
      <c r="OM50" s="329"/>
      <c r="ON50" s="329"/>
      <c r="OO50" s="329"/>
      <c r="OP50" s="329"/>
      <c r="OQ50" s="329"/>
      <c r="OR50" s="329"/>
      <c r="OS50" s="329"/>
      <c r="OT50" s="329"/>
      <c r="OU50" s="329"/>
      <c r="OV50" s="329"/>
      <c r="OW50" s="329"/>
      <c r="OX50" s="329"/>
      <c r="OY50" s="329"/>
      <c r="OZ50" s="329"/>
      <c r="PA50" s="329"/>
      <c r="PB50" s="329"/>
      <c r="PC50" s="329"/>
      <c r="PD50" s="329"/>
      <c r="PE50" s="329"/>
      <c r="PF50" s="329"/>
      <c r="PG50" s="329"/>
      <c r="PH50" s="329"/>
      <c r="PI50" s="329"/>
      <c r="PJ50" s="329"/>
      <c r="PK50" s="329"/>
      <c r="PL50" s="329"/>
      <c r="PM50" s="329"/>
      <c r="PN50" s="329"/>
      <c r="PO50" s="329"/>
      <c r="PP50" s="329"/>
      <c r="PQ50" s="329"/>
      <c r="PR50" s="329"/>
      <c r="PS50" s="329"/>
      <c r="PT50" s="329"/>
      <c r="PU50" s="329"/>
      <c r="PV50" s="329"/>
      <c r="PW50" s="329"/>
      <c r="PX50" s="329"/>
      <c r="PY50" s="329"/>
      <c r="PZ50" s="329"/>
      <c r="QA50" s="329"/>
      <c r="QB50" s="329"/>
      <c r="QC50" s="329"/>
      <c r="QD50" s="329"/>
      <c r="QE50" s="329"/>
      <c r="QF50" s="329"/>
      <c r="QG50" s="329"/>
      <c r="QH50" s="329"/>
      <c r="QI50" s="329"/>
      <c r="QJ50" s="329"/>
      <c r="QK50" s="329"/>
      <c r="QL50" s="329"/>
      <c r="QM50" s="329"/>
      <c r="QN50" s="329"/>
      <c r="QO50" s="329"/>
      <c r="QP50" s="329"/>
      <c r="QQ50" s="329"/>
      <c r="QR50" s="329"/>
      <c r="QS50" s="329"/>
      <c r="QT50" s="329"/>
      <c r="QU50" s="329"/>
      <c r="QV50" s="329"/>
      <c r="QW50" s="329"/>
      <c r="QX50" s="329"/>
      <c r="QY50" s="329"/>
      <c r="QZ50" s="329"/>
      <c r="RA50" s="329"/>
      <c r="RB50" s="329"/>
      <c r="RC50" s="329"/>
      <c r="RD50" s="329"/>
      <c r="RE50" s="329"/>
      <c r="RF50" s="329"/>
      <c r="RG50" s="329"/>
      <c r="RH50" s="329"/>
      <c r="RI50" s="329"/>
      <c r="RJ50" s="329"/>
      <c r="RK50" s="329"/>
      <c r="RL50" s="329"/>
      <c r="RM50" s="329"/>
      <c r="RN50" s="329"/>
      <c r="RO50" s="329"/>
      <c r="RP50" s="329"/>
      <c r="RQ50" s="431"/>
      <c r="RR50" s="431"/>
      <c r="RS50" s="431"/>
      <c r="RT50" s="431"/>
      <c r="RU50" s="431"/>
      <c r="RV50" s="431"/>
      <c r="RW50" s="431"/>
      <c r="RX50" s="431"/>
      <c r="RY50" s="431"/>
      <c r="RZ50" s="431"/>
      <c r="SA50" s="431"/>
      <c r="SB50" s="431"/>
      <c r="SC50" s="431"/>
      <c r="SD50" s="431"/>
      <c r="SE50" s="431"/>
      <c r="SF50" s="431"/>
      <c r="SG50" s="431"/>
      <c r="SH50" s="431"/>
      <c r="SI50" s="431"/>
      <c r="SJ50" s="431"/>
      <c r="SK50" s="431"/>
      <c r="SL50" s="431"/>
      <c r="SM50" s="431"/>
      <c r="SN50" s="431"/>
      <c r="SO50" s="431"/>
      <c r="SP50" s="431"/>
      <c r="SQ50" s="431"/>
      <c r="SR50" s="431"/>
      <c r="SS50" s="431"/>
      <c r="ST50" s="431"/>
      <c r="SU50" s="431"/>
      <c r="SV50" s="431"/>
      <c r="SW50" s="431"/>
      <c r="SX50" s="431"/>
      <c r="SY50" s="431"/>
      <c r="SZ50" s="431"/>
      <c r="TA50" s="431"/>
      <c r="TB50" s="431"/>
      <c r="TC50" s="431"/>
      <c r="TD50" s="431"/>
      <c r="TE50" s="431"/>
      <c r="TF50" s="431"/>
      <c r="TG50" s="431"/>
      <c r="TH50" s="431"/>
      <c r="TI50" s="431"/>
      <c r="TJ50" s="431"/>
      <c r="TK50" s="431"/>
      <c r="TL50" s="431"/>
      <c r="TM50" s="431"/>
      <c r="TN50" s="431"/>
      <c r="TO50" s="431"/>
      <c r="TP50" s="431"/>
      <c r="TQ50" s="431"/>
      <c r="TR50" s="431"/>
      <c r="TS50" s="431"/>
      <c r="TT50" s="431"/>
      <c r="TU50" s="431"/>
      <c r="TV50" s="431"/>
      <c r="TW50" s="431"/>
      <c r="TX50" s="431"/>
      <c r="TY50" s="431"/>
      <c r="TZ50" s="431"/>
      <c r="UA50" s="431"/>
      <c r="UB50" s="431"/>
      <c r="UC50" s="431"/>
      <c r="UD50" s="431"/>
      <c r="UE50" s="431"/>
      <c r="UF50" s="431"/>
      <c r="UG50" s="431"/>
      <c r="UH50" s="431"/>
      <c r="UI50" s="431"/>
      <c r="UJ50" s="431"/>
      <c r="UK50" s="431"/>
      <c r="UL50" s="431"/>
      <c r="UM50" s="431"/>
      <c r="UN50" s="431"/>
      <c r="UO50" s="431"/>
      <c r="UP50" s="431"/>
      <c r="UQ50" s="431"/>
      <c r="UR50" s="431"/>
      <c r="US50" s="431"/>
      <c r="UT50" s="431"/>
      <c r="UU50" s="431"/>
      <c r="UV50" s="431"/>
      <c r="UW50" s="431"/>
      <c r="UX50" s="431"/>
      <c r="UY50" s="431"/>
      <c r="UZ50" s="431"/>
      <c r="VA50" s="431"/>
      <c r="VB50" s="431"/>
      <c r="VC50" s="431"/>
      <c r="VD50" s="431"/>
      <c r="VE50" s="431"/>
      <c r="VF50" s="431"/>
      <c r="VG50" s="431"/>
      <c r="VH50" s="431"/>
      <c r="VI50" s="431"/>
      <c r="VJ50" s="431"/>
      <c r="VK50" s="431"/>
      <c r="VL50" s="431"/>
      <c r="VM50" s="431"/>
      <c r="VN50" s="431"/>
      <c r="VO50" s="431"/>
      <c r="VP50" s="431"/>
      <c r="VQ50" s="431"/>
      <c r="VR50" s="431"/>
      <c r="VS50" s="431"/>
      <c r="VT50" s="431"/>
      <c r="VU50" s="431"/>
      <c r="VV50" s="431"/>
      <c r="VW50" s="431"/>
      <c r="VX50" s="431"/>
      <c r="VY50" s="431"/>
      <c r="VZ50" s="431"/>
      <c r="WA50" s="431"/>
      <c r="WB50" s="431"/>
      <c r="WC50" s="431"/>
      <c r="WD50" s="431"/>
      <c r="WE50" s="431"/>
      <c r="WF50" s="431"/>
      <c r="WG50" s="431"/>
      <c r="WH50" s="431"/>
      <c r="WI50" s="431"/>
      <c r="WJ50" s="431"/>
      <c r="WK50" s="431"/>
      <c r="WL50" s="431"/>
      <c r="WM50" s="431"/>
      <c r="WN50" s="431"/>
      <c r="WO50" s="431"/>
      <c r="WP50" s="431"/>
      <c r="WQ50" s="431"/>
      <c r="WR50" s="431"/>
      <c r="WS50" s="431"/>
      <c r="WT50" s="431"/>
      <c r="WU50" s="431"/>
      <c r="WV50" s="431"/>
      <c r="WW50" s="431"/>
      <c r="WX50" s="431"/>
      <c r="WY50" s="431"/>
      <c r="WZ50" s="431"/>
      <c r="XA50" s="431"/>
      <c r="XB50" s="431"/>
      <c r="XC50" s="431"/>
      <c r="XD50" s="431"/>
      <c r="XE50" s="431"/>
      <c r="XF50" s="431"/>
      <c r="XG50" s="431"/>
      <c r="XH50" s="431"/>
      <c r="XI50" s="431"/>
      <c r="XJ50" s="431"/>
      <c r="XK50" s="431"/>
      <c r="XL50" s="431"/>
      <c r="XM50" s="431"/>
      <c r="XN50" s="431"/>
      <c r="XO50" s="431"/>
      <c r="XP50" s="431"/>
      <c r="XQ50" s="431"/>
      <c r="XR50" s="431"/>
      <c r="XS50" s="431"/>
      <c r="XT50" s="431"/>
      <c r="XU50" s="431"/>
      <c r="XV50" s="431"/>
      <c r="XW50" s="431"/>
      <c r="XX50" s="431"/>
      <c r="XY50" s="431"/>
      <c r="XZ50" s="431"/>
      <c r="YA50" s="431"/>
      <c r="YB50" s="431"/>
      <c r="YC50" s="431"/>
      <c r="YD50" s="431"/>
      <c r="YE50" s="431"/>
      <c r="YF50" s="431"/>
      <c r="YG50" s="431"/>
      <c r="YH50" s="431"/>
      <c r="YI50" s="431"/>
      <c r="YJ50" s="431"/>
      <c r="YK50" s="431"/>
      <c r="YL50" s="431"/>
      <c r="YM50" s="431"/>
      <c r="YN50" s="431"/>
      <c r="YO50" s="431"/>
      <c r="YP50" s="431"/>
      <c r="YQ50" s="431"/>
      <c r="YR50" s="431"/>
      <c r="YS50" s="431"/>
      <c r="YT50" s="431"/>
      <c r="YU50" s="431"/>
      <c r="YV50" s="431"/>
      <c r="YW50" s="431"/>
      <c r="YX50" s="431"/>
      <c r="YY50" s="431"/>
      <c r="YZ50" s="431"/>
      <c r="ZA50" s="431"/>
      <c r="ZB50" s="431"/>
      <c r="ZC50" s="431"/>
      <c r="ZD50" s="431"/>
      <c r="ZE50" s="431"/>
      <c r="ZF50" s="431"/>
      <c r="ZG50" s="431"/>
      <c r="ZH50" s="431"/>
      <c r="ZI50" s="431"/>
      <c r="ZJ50" s="431"/>
      <c r="ZK50" s="431"/>
      <c r="ZL50" s="431"/>
      <c r="ZM50" s="431"/>
      <c r="ZN50" s="431"/>
      <c r="ZO50" s="431"/>
      <c r="ZP50" s="431"/>
      <c r="ZQ50" s="431"/>
      <c r="ZR50" s="431"/>
      <c r="ZS50" s="431"/>
      <c r="ZT50" s="431"/>
      <c r="ZU50" s="431"/>
      <c r="ZV50" s="431"/>
      <c r="ZW50" s="431"/>
      <c r="ZX50" s="431"/>
      <c r="ZY50" s="431"/>
      <c r="ZZ50" s="431"/>
      <c r="AAA50" s="431"/>
      <c r="AAB50" s="431"/>
      <c r="AAC50" s="431"/>
      <c r="AAD50" s="431"/>
      <c r="AAE50" s="329"/>
      <c r="AAF50" s="329"/>
      <c r="AAG50" s="329"/>
      <c r="AAH50" s="329"/>
      <c r="AAI50" s="329"/>
      <c r="AAJ50" s="329"/>
      <c r="AAK50" s="329"/>
      <c r="AAL50" s="329"/>
      <c r="AAM50" s="329"/>
      <c r="AAN50" s="329"/>
      <c r="AAO50" s="329"/>
      <c r="AAP50" s="329"/>
      <c r="AAQ50" s="329"/>
      <c r="AAR50" s="329"/>
      <c r="AAS50" s="329"/>
      <c r="AAT50" s="329"/>
      <c r="AAU50" s="329"/>
      <c r="AAV50" s="329"/>
      <c r="AAW50" s="329"/>
      <c r="AAX50" s="329"/>
      <c r="AAY50" s="329"/>
      <c r="AAZ50" s="329"/>
      <c r="ABA50" s="329"/>
      <c r="ABB50" s="329"/>
      <c r="ABC50" s="329"/>
      <c r="ABD50" s="329"/>
      <c r="ABE50" s="329"/>
      <c r="ABF50" s="329"/>
      <c r="ABG50" s="329"/>
      <c r="ABH50" s="329"/>
      <c r="ABI50" s="329"/>
      <c r="ABJ50" s="329"/>
      <c r="ABK50" s="329"/>
      <c r="ABL50" s="329"/>
      <c r="ABM50" s="329"/>
      <c r="ABN50" s="329"/>
      <c r="ABO50" s="329"/>
      <c r="ABP50" s="329"/>
      <c r="ABQ50" s="329"/>
      <c r="ABR50" s="329"/>
      <c r="ABS50" s="329"/>
      <c r="ABT50" s="329"/>
      <c r="ABU50" s="329"/>
      <c r="ABV50" s="329"/>
      <c r="ABW50" s="329"/>
      <c r="ABX50" s="329"/>
      <c r="ABY50" s="329"/>
      <c r="ABZ50" s="329"/>
      <c r="ACA50" s="329"/>
      <c r="ACB50" s="329"/>
      <c r="ACC50" s="329"/>
      <c r="ACD50" s="333"/>
      <c r="ACE50" s="333"/>
      <c r="ACF50" s="333"/>
      <c r="ACG50" s="333"/>
      <c r="ACH50" s="333"/>
      <c r="ACI50" s="333"/>
      <c r="ACJ50" s="333"/>
      <c r="ACK50" s="333"/>
      <c r="ACL50" s="333"/>
      <c r="ACM50" s="333"/>
      <c r="ACN50" s="333"/>
      <c r="ACO50" s="333"/>
      <c r="ACP50" s="333"/>
      <c r="ACQ50" s="939"/>
      <c r="ACR50" s="939"/>
      <c r="ACS50" s="939"/>
      <c r="ACT50" s="939"/>
      <c r="ACU50" s="939"/>
      <c r="ACV50" s="939"/>
      <c r="ACW50" s="939"/>
      <c r="ACX50" s="939"/>
      <c r="ACY50" s="939"/>
      <c r="ACZ50" s="939"/>
      <c r="ADA50" s="939"/>
      <c r="ADB50" s="939"/>
      <c r="ADC50" s="939"/>
      <c r="ADD50" s="939"/>
      <c r="ADE50" s="939"/>
      <c r="ADF50" s="939"/>
      <c r="ADG50" s="939"/>
      <c r="ADH50" s="939"/>
      <c r="ADI50" s="939"/>
      <c r="ADJ50" s="939"/>
      <c r="ADK50" s="939"/>
      <c r="ADL50" s="939"/>
      <c r="ADM50" s="939"/>
      <c r="ADN50" s="939"/>
      <c r="ADO50" s="939"/>
      <c r="ADP50" s="939"/>
      <c r="ADQ50" s="939"/>
      <c r="ADR50" s="939"/>
      <c r="ADS50" s="939"/>
      <c r="ADT50" s="939"/>
      <c r="ADU50" s="939"/>
      <c r="ADV50" s="939"/>
      <c r="ADW50" s="939"/>
      <c r="ADX50" s="939"/>
      <c r="ADY50" s="939"/>
      <c r="ADZ50" s="939"/>
      <c r="AEA50" s="939"/>
      <c r="AEB50" s="939"/>
      <c r="AEC50" s="939"/>
      <c r="AED50" s="939"/>
      <c r="AEE50" s="479"/>
      <c r="AEF50" s="479"/>
      <c r="AEG50" s="479"/>
      <c r="AEH50" s="479"/>
      <c r="AEI50" s="479"/>
      <c r="AEJ50" s="479"/>
      <c r="AEK50" s="479"/>
      <c r="AEL50" s="479"/>
      <c r="AEM50" s="479"/>
      <c r="AEN50" s="479"/>
      <c r="AEO50" s="479"/>
      <c r="AEP50" s="479"/>
      <c r="AEQ50" s="939"/>
      <c r="AER50" s="939"/>
      <c r="AES50" s="939"/>
      <c r="AET50" s="939"/>
      <c r="AEU50" s="939"/>
      <c r="AEV50" s="939"/>
      <c r="AEW50" s="939"/>
      <c r="AEX50" s="939"/>
      <c r="AEY50" s="939"/>
      <c r="AEZ50" s="939"/>
      <c r="AFA50" s="939"/>
      <c r="AFB50" s="939"/>
      <c r="AFC50" s="939"/>
      <c r="AFD50" s="939"/>
      <c r="AFE50" s="939"/>
      <c r="AFF50" s="939"/>
      <c r="AFG50" s="939"/>
      <c r="AFH50" s="939"/>
      <c r="AFI50" s="939"/>
      <c r="AFJ50" s="939"/>
      <c r="AFK50" s="939"/>
      <c r="AFL50" s="939"/>
      <c r="AFM50" s="939"/>
      <c r="AFN50" s="939"/>
      <c r="AFO50" s="939"/>
      <c r="AFP50" s="939"/>
      <c r="AFQ50" s="939"/>
      <c r="AFR50" s="939"/>
      <c r="AFS50" s="939"/>
      <c r="AFT50" s="939"/>
      <c r="AFU50" s="939"/>
      <c r="AFV50" s="939"/>
      <c r="AFW50" s="939"/>
      <c r="AFX50" s="939"/>
      <c r="AFY50" s="939"/>
      <c r="AFZ50" s="939"/>
      <c r="AGA50" s="939"/>
      <c r="AGB50" s="939"/>
      <c r="AGC50" s="939"/>
      <c r="AGD50" s="939"/>
      <c r="AGE50" s="480"/>
      <c r="AGF50" s="480"/>
      <c r="AGG50" s="480"/>
      <c r="AGH50" s="480"/>
      <c r="AGI50" s="480"/>
      <c r="AGJ50" s="480"/>
      <c r="AGK50" s="480"/>
      <c r="AGL50" s="480"/>
      <c r="AGM50" s="480"/>
      <c r="AGN50" s="480"/>
      <c r="AGO50" s="480"/>
      <c r="AGP50" s="480"/>
      <c r="AGQ50" s="939"/>
      <c r="AGR50" s="939"/>
      <c r="AGS50" s="939"/>
      <c r="AGT50" s="939"/>
      <c r="AGU50" s="939"/>
      <c r="AGV50" s="939"/>
      <c r="AGW50" s="939"/>
      <c r="AGX50" s="939"/>
      <c r="AGY50" s="939"/>
      <c r="AGZ50" s="939"/>
      <c r="AHA50" s="939"/>
      <c r="AHB50" s="939"/>
      <c r="AHC50" s="939"/>
      <c r="AHD50" s="939"/>
      <c r="AHE50" s="939"/>
      <c r="AHF50" s="939"/>
      <c r="AHG50" s="939"/>
      <c r="AHH50" s="939"/>
      <c r="AHI50" s="939"/>
      <c r="AHJ50" s="939"/>
      <c r="AHK50" s="939"/>
      <c r="AHL50" s="939"/>
      <c r="AHM50" s="939"/>
      <c r="AHN50" s="939"/>
      <c r="AHO50" s="939"/>
      <c r="AHP50" s="939"/>
      <c r="AHQ50" s="939"/>
      <c r="AHR50" s="939"/>
      <c r="AHS50" s="939"/>
      <c r="AHT50" s="939"/>
      <c r="AHU50" s="939"/>
      <c r="AHV50" s="939"/>
      <c r="AHW50" s="939"/>
      <c r="AHX50" s="939"/>
      <c r="AHY50" s="939"/>
      <c r="AHZ50" s="939"/>
      <c r="AIA50" s="939"/>
      <c r="AIB50" s="939"/>
      <c r="AIC50" s="939"/>
      <c r="AID50" s="939"/>
      <c r="AIE50" s="438"/>
      <c r="AIF50" s="438"/>
      <c r="AIG50" s="438"/>
      <c r="AIH50" s="438"/>
      <c r="AII50" s="438"/>
      <c r="AIJ50" s="438"/>
      <c r="AIK50" s="438"/>
      <c r="AIL50" s="438"/>
      <c r="AIM50" s="438"/>
      <c r="AIN50" s="438"/>
      <c r="AIO50" s="438"/>
      <c r="AIP50" s="438"/>
      <c r="AIQ50" s="438"/>
      <c r="AIR50" s="333"/>
      <c r="AIS50" s="333"/>
      <c r="AIT50" s="333"/>
      <c r="AIU50" s="333"/>
      <c r="AIV50" s="333"/>
      <c r="AIW50" s="333"/>
      <c r="AIX50" s="333"/>
      <c r="AIY50" s="333"/>
      <c r="AIZ50" s="333"/>
      <c r="AJA50" s="333"/>
      <c r="AJB50" s="333"/>
      <c r="AJC50" s="333"/>
      <c r="AJD50" s="333"/>
      <c r="AJE50" s="333"/>
      <c r="AJF50" s="333"/>
      <c r="AJG50" s="333"/>
      <c r="AJH50" s="333"/>
      <c r="AJI50" s="333"/>
      <c r="AJJ50" s="333"/>
      <c r="AJK50" s="333"/>
      <c r="AJL50" s="333"/>
      <c r="AJM50" s="333"/>
      <c r="AJN50" s="333"/>
      <c r="AJO50" s="333"/>
      <c r="AJP50" s="333"/>
      <c r="AJQ50" s="333"/>
      <c r="AJR50" s="333"/>
      <c r="AJS50" s="333"/>
      <c r="AJT50" s="333"/>
      <c r="AJU50" s="333"/>
      <c r="AJV50" s="333"/>
      <c r="AJW50" s="333"/>
      <c r="AJX50" s="333"/>
      <c r="AJY50" s="333"/>
      <c r="AJZ50" s="333"/>
      <c r="AKA50" s="333"/>
      <c r="AKB50" s="333"/>
      <c r="AKC50" s="333"/>
      <c r="AKD50" s="333"/>
      <c r="AKE50" s="333"/>
      <c r="AKF50" s="333"/>
      <c r="AKG50" s="333"/>
      <c r="AKH50" s="333"/>
      <c r="AKI50" s="333"/>
      <c r="AKJ50" s="333"/>
      <c r="AKK50" s="333"/>
      <c r="AKL50" s="333"/>
      <c r="AKM50" s="333"/>
      <c r="AKN50" s="333"/>
      <c r="AKO50" s="333"/>
      <c r="AKP50" s="333"/>
      <c r="AKQ50" s="333"/>
      <c r="AKR50" s="333"/>
      <c r="AKS50" s="333"/>
      <c r="AKT50" s="333"/>
      <c r="AKU50" s="333"/>
      <c r="AKV50" s="333"/>
      <c r="AKW50" s="333"/>
      <c r="AKX50" s="333"/>
      <c r="AKY50" s="333"/>
      <c r="AKZ50" s="333"/>
      <c r="ALA50" s="333"/>
      <c r="ALB50" s="333"/>
      <c r="ALC50" s="333"/>
      <c r="ALD50" s="333"/>
      <c r="ALE50" s="333"/>
      <c r="ALF50" s="333"/>
      <c r="ALG50" s="333"/>
      <c r="ALH50" s="333"/>
      <c r="ALI50" s="333"/>
      <c r="ALJ50" s="333"/>
      <c r="ALK50" s="333"/>
      <c r="ALL50" s="333"/>
      <c r="ALM50" s="333"/>
      <c r="ALN50" s="333"/>
      <c r="ALO50" s="333"/>
      <c r="ALP50" s="333"/>
      <c r="ALQ50" s="333"/>
      <c r="ALR50" s="333"/>
      <c r="ALS50" s="333"/>
      <c r="ALT50" s="333"/>
      <c r="ALU50" s="333"/>
      <c r="ALV50" s="333"/>
      <c r="ALW50" s="333"/>
      <c r="ALX50" s="333"/>
      <c r="ALY50" s="333"/>
      <c r="ALZ50" s="333"/>
      <c r="AMA50" s="333"/>
      <c r="AMB50" s="333"/>
      <c r="AMC50" s="333"/>
      <c r="AMD50" s="333"/>
      <c r="AME50" s="333"/>
      <c r="AMF50" s="333"/>
      <c r="AMG50" s="333"/>
      <c r="AMH50" s="333"/>
      <c r="AMI50" s="333"/>
      <c r="AMJ50" s="333"/>
      <c r="AMK50" s="333"/>
      <c r="AML50" s="333"/>
      <c r="AMM50" s="333"/>
      <c r="AMN50" s="333"/>
      <c r="AMO50" s="333"/>
      <c r="AMP50" s="333"/>
      <c r="AMQ50" s="333"/>
      <c r="AMR50" s="333"/>
      <c r="AMS50" s="333"/>
      <c r="AMT50" s="333"/>
      <c r="AMU50" s="333"/>
      <c r="AMV50" s="333"/>
      <c r="AMW50" s="333"/>
      <c r="AMX50" s="333"/>
      <c r="AMY50" s="333"/>
      <c r="AMZ50" s="333"/>
      <c r="ANA50" s="333"/>
      <c r="ANB50" s="333"/>
      <c r="ANC50" s="333"/>
      <c r="AND50" s="333"/>
      <c r="ANE50" s="333"/>
      <c r="ANF50" s="333"/>
      <c r="ANG50" s="333"/>
      <c r="ANH50" s="333"/>
      <c r="ANI50" s="333"/>
      <c r="ANJ50" s="333"/>
      <c r="ANK50" s="333"/>
      <c r="ANL50" s="333"/>
      <c r="ANM50" s="333"/>
      <c r="ANN50" s="333"/>
      <c r="ANO50" s="333"/>
      <c r="ANP50" s="333"/>
      <c r="ANQ50" s="333"/>
      <c r="ANR50" s="333"/>
      <c r="ANS50" s="333"/>
      <c r="ANT50" s="333"/>
      <c r="ANU50" s="333"/>
      <c r="ANV50" s="333"/>
      <c r="ANW50" s="333"/>
      <c r="ANX50" s="333"/>
      <c r="ANY50" s="333"/>
      <c r="ANZ50" s="333"/>
      <c r="AOA50" s="333"/>
      <c r="AOB50" s="333"/>
      <c r="AOC50" s="333"/>
      <c r="AOD50" s="333"/>
      <c r="AOE50" s="333"/>
      <c r="AOF50" s="333"/>
      <c r="AOG50" s="333"/>
      <c r="AOH50" s="333"/>
      <c r="AOI50" s="333"/>
      <c r="AOJ50" s="333"/>
      <c r="AOK50" s="333"/>
      <c r="AOL50" s="333"/>
      <c r="AOM50" s="333"/>
      <c r="AON50" s="333"/>
      <c r="AOO50" s="333"/>
      <c r="AOP50" s="333"/>
      <c r="AOQ50" s="333"/>
      <c r="AOR50" s="333"/>
      <c r="AOS50" s="333"/>
      <c r="AOT50" s="333"/>
      <c r="AOU50" s="333"/>
      <c r="AOV50" s="333"/>
      <c r="AOW50" s="333"/>
      <c r="AOX50" s="333"/>
      <c r="AOY50" s="333"/>
      <c r="AOZ50" s="333"/>
      <c r="APA50" s="333"/>
      <c r="APB50" s="333"/>
      <c r="APC50" s="333"/>
      <c r="APD50" s="333"/>
      <c r="APE50" s="333"/>
      <c r="APF50" s="333"/>
      <c r="APG50" s="333"/>
      <c r="APH50" s="333"/>
      <c r="API50" s="333"/>
      <c r="APJ50" s="333"/>
      <c r="APK50" s="333"/>
      <c r="APL50" s="333"/>
      <c r="APM50" s="333"/>
      <c r="APN50" s="333"/>
      <c r="APO50" s="333"/>
      <c r="APP50" s="333"/>
      <c r="APQ50" s="333"/>
      <c r="APR50" s="333"/>
      <c r="APS50" s="333"/>
      <c r="APT50" s="333"/>
      <c r="APU50" s="333"/>
      <c r="APV50" s="333"/>
      <c r="APW50" s="333"/>
      <c r="APX50" s="333"/>
      <c r="APY50" s="333"/>
      <c r="APZ50" s="333"/>
      <c r="AQA50" s="333"/>
      <c r="AQB50" s="333"/>
      <c r="AQC50" s="333"/>
      <c r="AQD50" s="333"/>
      <c r="AQE50" s="333"/>
      <c r="AQF50" s="333"/>
      <c r="AQG50" s="333"/>
      <c r="AQH50" s="333"/>
      <c r="AQI50" s="333"/>
      <c r="AQJ50" s="333"/>
      <c r="AQK50" s="333"/>
      <c r="AQL50" s="333"/>
      <c r="AQM50" s="333"/>
      <c r="AQN50" s="333"/>
      <c r="AQO50" s="333"/>
      <c r="AQP50" s="333"/>
      <c r="AQQ50" s="333"/>
      <c r="AQR50" s="333"/>
      <c r="AQS50" s="333"/>
      <c r="AQT50" s="333"/>
      <c r="AQU50" s="333"/>
      <c r="AQV50" s="333"/>
      <c r="AQW50" s="333"/>
      <c r="AQX50" s="333"/>
      <c r="AQY50" s="333"/>
      <c r="AQZ50" s="333"/>
      <c r="ARA50" s="333"/>
      <c r="ARB50" s="333"/>
      <c r="ARC50" s="333"/>
      <c r="ARD50" s="333"/>
      <c r="ARE50" s="333"/>
      <c r="ARF50" s="333"/>
      <c r="ARG50" s="333"/>
      <c r="ARH50" s="333"/>
      <c r="ARI50" s="333"/>
      <c r="ARJ50" s="333"/>
      <c r="ARK50" s="333"/>
      <c r="ARL50" s="333"/>
      <c r="ARM50" s="333"/>
      <c r="ARN50" s="333"/>
      <c r="ARO50" s="333"/>
      <c r="ARP50" s="333"/>
      <c r="ARQ50" s="333"/>
      <c r="ARR50" s="333"/>
      <c r="ARS50" s="333"/>
      <c r="ART50" s="333"/>
      <c r="ARU50" s="333"/>
      <c r="ARV50" s="333"/>
      <c r="ARW50" s="333"/>
      <c r="ARX50" s="333"/>
      <c r="ARY50" s="333"/>
      <c r="ARZ50" s="333"/>
      <c r="ASA50" s="333"/>
      <c r="ASB50" s="333"/>
      <c r="ASC50" s="333"/>
      <c r="ASD50" s="333"/>
      <c r="ASE50" s="333"/>
      <c r="ASF50" s="333"/>
      <c r="ASG50" s="333"/>
      <c r="ASH50" s="333"/>
      <c r="ASI50" s="333"/>
      <c r="ASJ50" s="333"/>
      <c r="ASK50" s="333"/>
      <c r="ASL50" s="333"/>
      <c r="ASM50" s="333"/>
      <c r="ASN50" s="333"/>
      <c r="ASO50" s="333"/>
      <c r="ASP50" s="333"/>
      <c r="ASQ50" s="333"/>
      <c r="ASR50" s="333"/>
      <c r="ASS50" s="333"/>
      <c r="AST50" s="333"/>
      <c r="ASU50" s="333"/>
      <c r="ASV50" s="333"/>
      <c r="ASW50" s="333"/>
      <c r="ASX50" s="333"/>
      <c r="ASY50" s="333"/>
      <c r="ASZ50" s="333"/>
      <c r="ATA50" s="333"/>
      <c r="ATB50" s="333"/>
      <c r="ATC50" s="333"/>
      <c r="ATD50" s="333"/>
      <c r="ATE50" s="333"/>
      <c r="ATF50" s="333"/>
      <c r="ATG50" s="333"/>
      <c r="ATH50" s="333"/>
      <c r="ATI50" s="333"/>
      <c r="ATJ50" s="333"/>
      <c r="ATK50" s="333"/>
      <c r="ATL50" s="333"/>
      <c r="ATM50" s="333"/>
      <c r="ATN50" s="333"/>
      <c r="ATO50" s="333"/>
      <c r="ATP50" s="333"/>
      <c r="ATQ50" s="333"/>
      <c r="ATR50" s="333"/>
      <c r="ATS50" s="333"/>
      <c r="ATT50" s="333"/>
      <c r="ATU50" s="333"/>
      <c r="ATV50" s="333"/>
      <c r="ATW50" s="333"/>
      <c r="ATX50" s="333"/>
      <c r="ATY50" s="333"/>
      <c r="ATZ50" s="333"/>
      <c r="AUA50" s="333"/>
      <c r="AUB50" s="333"/>
      <c r="AUC50" s="333"/>
      <c r="AUD50" s="333"/>
      <c r="AUE50" s="333"/>
      <c r="AUF50" s="333"/>
      <c r="AUG50" s="333"/>
      <c r="AUH50" s="333"/>
      <c r="AUI50" s="333"/>
      <c r="AUJ50" s="333"/>
      <c r="AUK50" s="333"/>
      <c r="AUL50" s="333"/>
      <c r="AUM50" s="333"/>
      <c r="AUN50" s="333"/>
      <c r="AUO50" s="333"/>
      <c r="AUP50" s="333"/>
      <c r="AUQ50" s="333"/>
      <c r="AUR50" s="333"/>
      <c r="AUS50" s="333"/>
      <c r="AUT50" s="333"/>
      <c r="AUU50" s="333"/>
      <c r="AUV50" s="333"/>
      <c r="AUW50" s="333"/>
      <c r="AUX50" s="333"/>
      <c r="AUY50" s="333"/>
      <c r="AUZ50" s="333"/>
      <c r="AVA50" s="333"/>
      <c r="AVB50" s="333"/>
      <c r="AVC50" s="333"/>
      <c r="AVD50" s="333"/>
      <c r="AVE50" s="333"/>
      <c r="AVF50" s="333"/>
      <c r="AVG50" s="333"/>
      <c r="AVH50" s="333"/>
      <c r="AVI50" s="333"/>
      <c r="AVJ50" s="333"/>
      <c r="AVK50" s="333"/>
      <c r="AVL50" s="333"/>
      <c r="AVM50" s="333"/>
      <c r="AVN50" s="333"/>
      <c r="AVO50" s="333"/>
      <c r="AVP50" s="333"/>
      <c r="AVQ50" s="333"/>
      <c r="AVR50" s="333"/>
      <c r="AVS50" s="333"/>
      <c r="AVT50" s="333"/>
      <c r="AVU50" s="333"/>
      <c r="AVV50" s="333"/>
      <c r="AVW50" s="333"/>
      <c r="AVX50" s="333"/>
      <c r="AVY50" s="333"/>
      <c r="AVZ50" s="333"/>
      <c r="AWA50" s="333"/>
      <c r="AWB50" s="333"/>
      <c r="AWC50" s="333"/>
      <c r="AWD50" s="333"/>
      <c r="AWE50" s="333"/>
      <c r="AWF50" s="333"/>
      <c r="AWG50" s="333"/>
      <c r="AWH50" s="333"/>
      <c r="AWI50" s="333"/>
      <c r="AWJ50" s="333"/>
      <c r="AWK50" s="333"/>
      <c r="AWL50" s="333"/>
      <c r="AWM50" s="333"/>
      <c r="AWN50" s="333"/>
      <c r="AWO50" s="333"/>
      <c r="AWP50" s="333"/>
      <c r="AWQ50" s="333"/>
      <c r="AWR50" s="333"/>
      <c r="AWS50" s="333"/>
      <c r="AWT50" s="333"/>
      <c r="AWU50" s="333"/>
      <c r="AWV50" s="333"/>
      <c r="AWW50" s="333"/>
      <c r="AWX50" s="333"/>
      <c r="AWY50" s="333"/>
      <c r="AWZ50" s="333"/>
      <c r="AXA50" s="333"/>
      <c r="AXB50" s="333"/>
      <c r="AXC50" s="333"/>
      <c r="AXD50" s="333"/>
      <c r="AXE50" s="333"/>
      <c r="AXF50" s="333"/>
      <c r="AXG50" s="333"/>
      <c r="AXH50" s="333"/>
      <c r="AXI50" s="333"/>
      <c r="AXJ50" s="333"/>
      <c r="AXK50" s="333"/>
      <c r="AXL50" s="333"/>
      <c r="AXM50" s="333"/>
      <c r="AXN50" s="333"/>
      <c r="AXO50" s="333"/>
      <c r="AXP50" s="333"/>
      <c r="AXQ50" s="336"/>
      <c r="AXR50" s="336"/>
      <c r="AXS50" s="336"/>
      <c r="AXT50" s="336"/>
      <c r="AXU50" s="336"/>
      <c r="AXV50" s="336"/>
      <c r="AXW50" s="336"/>
      <c r="AXX50" s="336"/>
      <c r="AXY50" s="336"/>
      <c r="AXZ50" s="336"/>
      <c r="AYA50" s="336"/>
      <c r="AYB50" s="336"/>
      <c r="AYC50" s="943"/>
      <c r="AYD50" s="943"/>
      <c r="AYE50" s="943"/>
      <c r="AYF50" s="943"/>
      <c r="AYG50" s="336"/>
      <c r="AYH50" s="336"/>
      <c r="AYI50" s="336"/>
      <c r="AYJ50" s="336"/>
      <c r="AYK50" s="336"/>
      <c r="AYL50" s="336"/>
      <c r="AYM50" s="336"/>
      <c r="AYN50" s="336"/>
      <c r="AYO50" s="336"/>
      <c r="AYP50" s="307"/>
      <c r="AYQ50" s="307"/>
      <c r="AYR50" s="505"/>
      <c r="AYS50" s="505"/>
      <c r="AYT50" s="336"/>
      <c r="AYU50" s="336"/>
      <c r="AYV50" s="336"/>
      <c r="AYW50" s="336"/>
      <c r="AYX50" s="336"/>
      <c r="AYY50" s="336"/>
      <c r="AYZ50" s="336"/>
      <c r="AZA50" s="336"/>
      <c r="AZB50" s="336"/>
      <c r="AZC50" s="307"/>
      <c r="AZD50" s="307"/>
      <c r="AZE50" s="505"/>
      <c r="AZF50" s="505"/>
      <c r="AZG50" s="336"/>
      <c r="AZH50" s="336"/>
      <c r="AZI50" s="336"/>
      <c r="AZJ50" s="336"/>
      <c r="AZK50" s="336"/>
      <c r="AZL50" s="336"/>
      <c r="AZM50" s="336"/>
      <c r="AZN50" s="336"/>
      <c r="AZO50" s="336"/>
      <c r="AZP50" s="943"/>
      <c r="AZQ50" s="943"/>
      <c r="AZR50" s="943"/>
      <c r="AZS50" s="943"/>
      <c r="AZT50" s="943"/>
      <c r="AZU50" s="943"/>
      <c r="AZV50" s="943"/>
      <c r="AZW50" s="943"/>
      <c r="AZX50" s="943"/>
      <c r="AZY50" s="943"/>
      <c r="AZZ50" s="943"/>
      <c r="BAA50" s="943"/>
      <c r="BAB50" s="943"/>
      <c r="BAC50" s="943"/>
      <c r="BAD50" s="943"/>
      <c r="BAE50" s="943"/>
      <c r="BAF50" s="943"/>
      <c r="BAG50" s="943"/>
      <c r="BAH50" s="943"/>
      <c r="BAI50" s="943"/>
      <c r="BAJ50" s="943"/>
      <c r="BAK50" s="943"/>
      <c r="BAL50" s="943"/>
      <c r="BAM50" s="943"/>
      <c r="BAN50" s="943"/>
      <c r="BAO50" s="943"/>
      <c r="BAP50" s="943"/>
      <c r="BAQ50" s="943"/>
      <c r="BAR50" s="943"/>
      <c r="BAS50" s="943"/>
      <c r="BAT50" s="943"/>
      <c r="BAU50" s="943"/>
      <c r="BAV50" s="943"/>
      <c r="BAW50" s="943"/>
      <c r="BAX50" s="943"/>
      <c r="BAY50" s="943"/>
      <c r="BAZ50" s="943"/>
      <c r="BBA50" s="943"/>
      <c r="BBB50" s="943"/>
      <c r="BBC50" s="943"/>
      <c r="BBD50" s="943"/>
      <c r="BBE50" s="943"/>
      <c r="BBF50" s="943"/>
      <c r="BBG50" s="943"/>
      <c r="BBH50" s="943"/>
      <c r="BBI50" s="943"/>
      <c r="BBJ50" s="943"/>
      <c r="BBK50" s="943"/>
      <c r="BBL50" s="943"/>
      <c r="BBM50" s="943"/>
      <c r="BBN50" s="943"/>
      <c r="BBO50" s="943"/>
      <c r="BBP50" s="943"/>
      <c r="BBQ50" s="943"/>
      <c r="BBR50" s="943"/>
      <c r="BBS50" s="943"/>
      <c r="BBT50" s="943"/>
      <c r="BBU50" s="943"/>
      <c r="BBV50" s="943"/>
      <c r="BBW50" s="943"/>
      <c r="BBX50" s="943"/>
      <c r="BBY50" s="943"/>
      <c r="BBZ50" s="943"/>
      <c r="BCA50" s="943"/>
      <c r="BCB50" s="943"/>
      <c r="BCC50" s="943"/>
      <c r="BCD50" s="943"/>
      <c r="BCE50" s="943"/>
      <c r="BCF50" s="943"/>
      <c r="BCG50" s="943"/>
      <c r="BCH50" s="943"/>
      <c r="BCI50" s="943"/>
      <c r="BCJ50" s="943"/>
      <c r="BCK50" s="943"/>
      <c r="BCL50" s="943"/>
      <c r="BCM50" s="943"/>
      <c r="BCN50" s="943"/>
      <c r="BCO50" s="943"/>
      <c r="BCP50" s="943"/>
      <c r="BCQ50" s="943"/>
      <c r="BCR50" s="943"/>
      <c r="BCS50" s="943"/>
      <c r="BCT50" s="943"/>
      <c r="BCU50" s="943"/>
      <c r="BCV50" s="943"/>
      <c r="BCW50" s="943"/>
      <c r="BCX50" s="943"/>
      <c r="BCY50" s="943"/>
      <c r="BCZ50" s="943"/>
      <c r="BDA50" s="943"/>
      <c r="BDB50" s="943"/>
      <c r="BDC50" s="943"/>
      <c r="BDD50" s="943"/>
      <c r="BDE50" s="943"/>
      <c r="BDF50" s="943"/>
      <c r="BDG50" s="943"/>
      <c r="BDH50" s="943"/>
      <c r="BDI50" s="943"/>
      <c r="BDJ50" s="943"/>
      <c r="BDK50" s="943"/>
      <c r="BDL50" s="943"/>
      <c r="BDM50" s="943"/>
      <c r="BDN50" s="943"/>
      <c r="BDO50" s="943"/>
      <c r="BDP50" s="943"/>
      <c r="BDQ50" s="943"/>
      <c r="BDR50" s="943"/>
      <c r="BDS50" s="943"/>
      <c r="BDT50" s="943"/>
      <c r="BDU50" s="943"/>
      <c r="BDV50" s="943"/>
      <c r="BDW50" s="943"/>
      <c r="BDX50" s="943"/>
      <c r="BDY50" s="943"/>
      <c r="BDZ50" s="943"/>
      <c r="BEA50" s="943"/>
      <c r="BEB50" s="943"/>
      <c r="BEC50" s="943"/>
      <c r="BED50" s="943"/>
      <c r="BEE50" s="943"/>
      <c r="BEF50" s="943"/>
      <c r="BEG50" s="943"/>
      <c r="BEH50" s="943"/>
      <c r="BEI50" s="943"/>
      <c r="BEJ50" s="943"/>
      <c r="BEK50" s="943"/>
      <c r="BEL50" s="943"/>
      <c r="BEM50" s="943"/>
      <c r="BEN50" s="943"/>
      <c r="BEO50" s="943"/>
      <c r="BEP50" s="943"/>
      <c r="BEQ50" s="943"/>
      <c r="BER50" s="943"/>
      <c r="BES50" s="943"/>
      <c r="BET50" s="943"/>
      <c r="BEU50" s="943"/>
      <c r="BEV50" s="943"/>
      <c r="BEW50" s="943"/>
      <c r="BEX50" s="943"/>
      <c r="BEY50" s="943"/>
      <c r="BEZ50" s="943"/>
      <c r="BFA50" s="943"/>
      <c r="BFB50" s="943"/>
      <c r="BFC50" s="943"/>
      <c r="BFD50" s="943"/>
      <c r="BFE50" s="943"/>
      <c r="BFF50" s="943"/>
      <c r="BFG50" s="943"/>
      <c r="BFH50" s="943"/>
      <c r="BFI50" s="943"/>
      <c r="BFJ50" s="943"/>
      <c r="BFK50" s="943"/>
      <c r="BFL50" s="943"/>
      <c r="BFM50" s="943"/>
      <c r="BFN50" s="943"/>
      <c r="BFO50" s="943"/>
      <c r="BFP50" s="943"/>
      <c r="BFQ50" s="943"/>
      <c r="BFR50" s="943"/>
      <c r="BFS50" s="512"/>
      <c r="BFT50" s="512"/>
      <c r="BFU50" s="512"/>
      <c r="BFV50" s="512"/>
      <c r="BFW50" s="307"/>
      <c r="BFX50" s="307"/>
      <c r="BFY50" s="513"/>
      <c r="BFZ50" s="37"/>
      <c r="BGA50" s="37"/>
      <c r="BGB50" s="37"/>
      <c r="BGC50" s="37"/>
      <c r="BGD50" s="37"/>
      <c r="BGE50" s="37"/>
      <c r="BGF50" s="37"/>
      <c r="BGG50" s="37"/>
      <c r="BGH50" s="37"/>
      <c r="BGI50" s="37"/>
      <c r="BGJ50" s="37"/>
      <c r="BGK50" s="37"/>
      <c r="BGL50" s="37"/>
      <c r="BGM50" s="37"/>
      <c r="BGN50" s="37"/>
      <c r="BGO50" s="37"/>
      <c r="BGP50" s="37"/>
      <c r="BGQ50" s="37"/>
      <c r="BGR50" s="37"/>
      <c r="BGS50" s="37"/>
      <c r="BGT50" s="37"/>
      <c r="BGU50" s="37"/>
      <c r="BGV50" s="37"/>
      <c r="BGW50" s="37"/>
      <c r="BGX50" s="37"/>
      <c r="BGY50" s="37"/>
      <c r="BGZ50" s="37"/>
      <c r="BHA50" s="37"/>
      <c r="BHB50" s="37"/>
      <c r="BHC50" s="37"/>
      <c r="BHD50" s="37"/>
    </row>
    <row r="51" spans="1:1564" ht="15.75" customHeight="1">
      <c r="A51" s="385"/>
      <c r="B51" s="386" t="s">
        <v>438</v>
      </c>
      <c r="C51" s="386">
        <f>+FD51</f>
        <v>1</v>
      </c>
      <c r="D51" s="543">
        <f>IF(C51=10,1,IF(C51=11,2,IF(C51=12,3,IF(C51=13,4,IF(C51=14,5,IF(C51=15,6,IF(C51=16,7,IF(C51=17,8,IF(C51=18,9,IF(C51=19,1,C51))))))))))</f>
        <v>1</v>
      </c>
      <c r="E51" s="386"/>
      <c r="F51" s="386"/>
      <c r="G51" s="386"/>
      <c r="H51" s="386"/>
      <c r="I51" s="386"/>
      <c r="J51" s="386"/>
      <c r="K51" s="386"/>
      <c r="L51" s="386"/>
      <c r="M51" s="386"/>
      <c r="N51" s="386"/>
      <c r="O51" s="386"/>
      <c r="P51" s="386"/>
      <c r="Q51" s="307"/>
      <c r="R51" s="307"/>
      <c r="S51" s="307"/>
      <c r="T51" s="307"/>
      <c r="U51" s="307"/>
      <c r="V51" s="307"/>
      <c r="W51" s="307"/>
      <c r="X51" s="307"/>
      <c r="Y51" s="307"/>
      <c r="Z51" s="307"/>
      <c r="AA51" s="307"/>
      <c r="AB51" s="307"/>
      <c r="AC51" s="307"/>
      <c r="AD51" s="307"/>
      <c r="AE51" s="307"/>
      <c r="AF51" s="307"/>
      <c r="AG51" s="307"/>
      <c r="AH51" s="307"/>
      <c r="AI51" s="307"/>
      <c r="AJ51" s="307"/>
      <c r="AK51" s="307"/>
      <c r="AL51" s="307"/>
      <c r="AM51" s="307"/>
      <c r="AN51" s="307"/>
      <c r="AO51" s="307"/>
      <c r="AP51" s="307"/>
      <c r="AQ51" s="307"/>
      <c r="AR51" s="307"/>
      <c r="AS51" s="307"/>
      <c r="AT51" s="307"/>
      <c r="AU51" s="307"/>
      <c r="AV51" s="307"/>
      <c r="AW51" s="307"/>
      <c r="AX51" s="307"/>
      <c r="AY51" s="307"/>
      <c r="AZ51" s="307"/>
      <c r="BA51" s="307"/>
      <c r="BB51" s="307"/>
      <c r="BC51" s="307"/>
      <c r="BD51" s="511">
        <f t="shared" ca="1" si="348"/>
        <v>54</v>
      </c>
      <c r="BE51" s="307"/>
      <c r="BF51" s="307"/>
      <c r="BG51" s="307"/>
      <c r="BH51" s="307"/>
      <c r="BI51" s="307"/>
      <c r="BJ51" s="307"/>
      <c r="BK51" s="307"/>
      <c r="BL51" s="307"/>
      <c r="BM51" s="307"/>
      <c r="BN51" s="307"/>
      <c r="BO51" s="307"/>
      <c r="BP51" s="307"/>
      <c r="BQ51" s="307"/>
      <c r="BR51" s="307"/>
      <c r="BS51" s="307"/>
      <c r="BT51" s="307"/>
      <c r="BU51" s="307"/>
      <c r="BV51" s="307"/>
      <c r="BW51" s="307"/>
      <c r="BX51" s="307"/>
      <c r="BY51" s="307"/>
      <c r="BZ51" s="307"/>
      <c r="CA51" s="307"/>
      <c r="CB51" s="307"/>
      <c r="CC51" s="307"/>
      <c r="CD51" s="307"/>
      <c r="CE51" s="307"/>
      <c r="CF51" s="307"/>
      <c r="CG51" s="307"/>
      <c r="CH51" s="307"/>
      <c r="CI51" s="307"/>
      <c r="CJ51" s="307"/>
      <c r="CK51" s="307"/>
      <c r="CL51" s="307"/>
      <c r="CM51" s="307"/>
      <c r="CN51" s="307"/>
      <c r="CO51" s="307"/>
      <c r="CP51" s="307"/>
      <c r="CQ51" s="307"/>
      <c r="CR51" s="329"/>
      <c r="CS51" s="329"/>
      <c r="CT51" s="329"/>
      <c r="CU51" s="329"/>
      <c r="CV51" s="329"/>
      <c r="CW51" s="329"/>
      <c r="CX51" s="329"/>
      <c r="CY51" s="329"/>
      <c r="CZ51" s="329"/>
      <c r="DA51" s="329"/>
      <c r="DB51" s="329"/>
      <c r="DC51" s="329"/>
      <c r="DQ51" s="329"/>
      <c r="DR51" s="329"/>
      <c r="DS51" s="329"/>
      <c r="DT51" s="329"/>
      <c r="DU51" s="329"/>
      <c r="DV51" s="329"/>
      <c r="DW51" s="329"/>
      <c r="DX51" s="329"/>
      <c r="DY51" s="329"/>
      <c r="DZ51" s="329"/>
      <c r="EA51" s="329"/>
      <c r="EB51" s="329"/>
      <c r="EC51" s="329"/>
      <c r="EQ51" s="329"/>
      <c r="ER51" s="329"/>
      <c r="ES51" s="329"/>
      <c r="ET51" s="329"/>
      <c r="EU51" s="329"/>
      <c r="EV51" s="329"/>
      <c r="EW51" s="329"/>
      <c r="EX51" s="329"/>
      <c r="EY51" s="329"/>
      <c r="EZ51" s="329"/>
      <c r="FA51" s="329"/>
      <c r="FB51" s="329"/>
      <c r="FC51" s="329"/>
      <c r="FD51" s="937">
        <f>IF(BD54+ID54&gt;9,BD54+ID54-9,IF(BD54+ID54=11,11,BD54+ID54))</f>
        <v>1</v>
      </c>
      <c r="FE51" s="937"/>
      <c r="FF51" s="937"/>
      <c r="FG51" s="937"/>
      <c r="FH51" s="937"/>
      <c r="FI51" s="937"/>
      <c r="FJ51" s="937"/>
      <c r="FK51" s="937"/>
      <c r="FL51" s="937"/>
      <c r="FM51" s="937"/>
      <c r="FN51" s="937"/>
      <c r="FO51" s="937"/>
      <c r="FP51" s="937"/>
      <c r="FQ51" s="937"/>
      <c r="FR51" s="414"/>
      <c r="FS51" s="414"/>
      <c r="FT51" s="414"/>
      <c r="FU51" s="414"/>
      <c r="FV51" s="414"/>
      <c r="FW51" s="414"/>
      <c r="FX51" s="414"/>
      <c r="FY51" s="414"/>
      <c r="FZ51" s="414"/>
      <c r="GA51" s="414"/>
      <c r="GB51" s="414"/>
      <c r="GC51" s="414"/>
      <c r="GD51" s="414"/>
      <c r="GQ51" s="329"/>
      <c r="GR51" s="329"/>
      <c r="GS51" s="329"/>
      <c r="GT51" s="329"/>
      <c r="GU51" s="329"/>
      <c r="GV51" s="329"/>
      <c r="GW51" s="329"/>
      <c r="GX51" s="329"/>
      <c r="GY51" s="329"/>
      <c r="GZ51" s="329"/>
      <c r="HA51" s="329"/>
      <c r="HB51" s="329"/>
      <c r="HC51" s="329"/>
      <c r="HQ51" s="329"/>
      <c r="HR51" s="329"/>
      <c r="HS51" s="329"/>
      <c r="HT51" s="329"/>
      <c r="HU51" s="329"/>
      <c r="HV51" s="329"/>
      <c r="HW51" s="329"/>
      <c r="HX51" s="329"/>
      <c r="HY51" s="329"/>
      <c r="HZ51" s="329"/>
      <c r="IA51" s="329"/>
      <c r="IB51" s="329"/>
      <c r="IC51" s="329"/>
      <c r="IQ51" s="329"/>
      <c r="IR51" s="329"/>
      <c r="IS51" s="329"/>
      <c r="IT51" s="329"/>
      <c r="IU51" s="329"/>
      <c r="IV51" s="329"/>
      <c r="IW51" s="329"/>
      <c r="IX51" s="329"/>
      <c r="IY51" s="329"/>
      <c r="IZ51" s="329"/>
      <c r="JA51" s="329"/>
      <c r="JB51" s="329"/>
      <c r="JC51" s="329"/>
      <c r="JR51" s="413"/>
      <c r="JS51" s="413"/>
      <c r="JT51" s="413"/>
      <c r="JU51" s="413"/>
      <c r="JV51" s="413"/>
      <c r="JW51" s="413"/>
      <c r="JX51" s="413"/>
      <c r="JY51" s="413"/>
      <c r="JZ51" s="413"/>
      <c r="KA51" s="413"/>
      <c r="KB51" s="413"/>
      <c r="KC51" s="413"/>
      <c r="KD51" s="936">
        <f>+ID54+OQ54</f>
        <v>1</v>
      </c>
      <c r="KE51" s="937"/>
      <c r="KF51" s="937"/>
      <c r="KG51" s="937"/>
      <c r="KH51" s="937"/>
      <c r="KI51" s="937"/>
      <c r="KJ51" s="937"/>
      <c r="KK51" s="937"/>
      <c r="KL51" s="937"/>
      <c r="KM51" s="937"/>
      <c r="KN51" s="937"/>
      <c r="KO51" s="937"/>
      <c r="KP51" s="937"/>
      <c r="KQ51" s="937"/>
      <c r="LR51" s="329"/>
      <c r="LS51" s="329"/>
      <c r="LT51" s="329"/>
      <c r="LU51" s="329"/>
      <c r="LV51" s="329"/>
      <c r="LW51" s="329"/>
      <c r="LX51" s="329"/>
      <c r="LY51" s="329"/>
      <c r="LZ51" s="329"/>
      <c r="MA51" s="329"/>
      <c r="MB51" s="329"/>
      <c r="MC51" s="329"/>
      <c r="MQ51" s="329"/>
      <c r="MR51" s="329"/>
      <c r="MS51" s="329"/>
      <c r="MT51" s="329"/>
      <c r="MU51" s="329"/>
      <c r="MV51" s="329"/>
      <c r="MW51" s="329"/>
      <c r="MX51" s="329"/>
      <c r="MY51" s="329"/>
      <c r="MZ51" s="329"/>
      <c r="NA51" s="329"/>
      <c r="NB51" s="329"/>
      <c r="NC51" s="329"/>
      <c r="NQ51" s="329"/>
      <c r="NR51" s="329"/>
      <c r="NS51" s="329"/>
      <c r="NT51" s="329"/>
      <c r="NU51" s="329"/>
      <c r="NV51" s="329"/>
      <c r="NW51" s="329"/>
      <c r="NX51" s="329"/>
      <c r="NY51" s="329"/>
      <c r="NZ51" s="329"/>
      <c r="OA51" s="329"/>
      <c r="OB51" s="329"/>
      <c r="OC51" s="329"/>
      <c r="OQ51" s="329"/>
      <c r="OR51" s="329"/>
      <c r="OS51" s="329"/>
      <c r="OT51" s="329"/>
      <c r="OU51" s="329"/>
      <c r="OV51" s="329"/>
      <c r="OW51" s="329"/>
      <c r="OX51" s="329"/>
      <c r="OY51" s="329"/>
      <c r="OZ51" s="329"/>
      <c r="PA51" s="329"/>
      <c r="PB51" s="329"/>
      <c r="PC51" s="329"/>
      <c r="PQ51" s="329"/>
      <c r="PR51" s="329"/>
      <c r="PS51" s="329"/>
      <c r="PT51" s="329"/>
      <c r="PU51" s="329"/>
      <c r="PV51" s="329"/>
      <c r="PW51" s="329"/>
      <c r="PX51" s="329"/>
      <c r="PY51" s="329"/>
      <c r="PZ51" s="329"/>
      <c r="QA51" s="329"/>
      <c r="QB51" s="329"/>
      <c r="QC51" s="329"/>
      <c r="QQ51" s="329"/>
      <c r="QR51" s="329"/>
      <c r="QS51" s="329"/>
      <c r="QT51" s="329"/>
      <c r="QU51" s="329"/>
      <c r="QV51" s="329"/>
      <c r="QW51" s="329"/>
      <c r="QX51" s="329"/>
      <c r="QY51" s="329"/>
      <c r="QZ51" s="329"/>
      <c r="RA51" s="329"/>
      <c r="RB51" s="329"/>
      <c r="RC51" s="329"/>
      <c r="RQ51" s="431"/>
      <c r="RR51" s="431"/>
      <c r="RS51" s="431"/>
      <c r="RT51" s="431"/>
      <c r="RU51" s="431"/>
      <c r="RV51" s="431"/>
      <c r="RW51" s="431"/>
      <c r="RX51" s="431"/>
      <c r="RY51" s="431"/>
      <c r="RZ51" s="431"/>
      <c r="SA51" s="431"/>
      <c r="SB51" s="431"/>
      <c r="SC51" s="431"/>
      <c r="SD51" s="431"/>
      <c r="SE51" s="431"/>
      <c r="SF51" s="431"/>
      <c r="SG51" s="431"/>
      <c r="SH51" s="431"/>
      <c r="SI51" s="431"/>
      <c r="SJ51" s="431"/>
      <c r="SK51" s="431"/>
      <c r="SL51" s="431"/>
      <c r="SM51" s="431"/>
      <c r="SN51" s="431"/>
      <c r="SO51" s="431"/>
      <c r="SP51" s="431"/>
      <c r="SQ51" s="431"/>
      <c r="SR51" s="431"/>
      <c r="SS51" s="431"/>
      <c r="ST51" s="431"/>
      <c r="SU51" s="431"/>
      <c r="SV51" s="431"/>
      <c r="SW51" s="431"/>
      <c r="SX51" s="431"/>
      <c r="SY51" s="431"/>
      <c r="SZ51" s="431"/>
      <c r="TA51" s="431"/>
      <c r="TB51" s="431"/>
      <c r="TC51" s="431"/>
      <c r="TD51" s="431"/>
      <c r="TE51" s="431"/>
      <c r="TF51" s="431"/>
      <c r="TG51" s="431"/>
      <c r="TH51" s="431"/>
      <c r="TI51" s="431"/>
      <c r="TJ51" s="431"/>
      <c r="TK51" s="431"/>
      <c r="TL51" s="431"/>
      <c r="TM51" s="431"/>
      <c r="TN51" s="431"/>
      <c r="TO51" s="431"/>
      <c r="TP51" s="431"/>
      <c r="TQ51" s="431"/>
      <c r="TR51" s="431"/>
      <c r="TS51" s="431"/>
      <c r="TT51" s="431"/>
      <c r="TU51" s="431"/>
      <c r="TV51" s="431"/>
      <c r="TW51" s="431"/>
      <c r="TX51" s="431"/>
      <c r="TY51" s="431"/>
      <c r="TZ51" s="431"/>
      <c r="UA51" s="431"/>
      <c r="UB51" s="431"/>
      <c r="UC51" s="431"/>
      <c r="UD51" s="431"/>
      <c r="UE51" s="431"/>
      <c r="UF51" s="431"/>
      <c r="UG51" s="431"/>
      <c r="UH51" s="431"/>
      <c r="UI51" s="431"/>
      <c r="UJ51" s="431"/>
      <c r="UK51" s="431"/>
      <c r="UL51" s="431"/>
      <c r="UM51" s="431"/>
      <c r="UN51" s="431"/>
      <c r="UO51" s="431"/>
      <c r="UP51" s="431"/>
      <c r="UQ51" s="431"/>
      <c r="UR51" s="431"/>
      <c r="US51" s="431"/>
      <c r="UT51" s="431"/>
      <c r="UU51" s="431"/>
      <c r="UV51" s="431"/>
      <c r="UW51" s="431"/>
      <c r="UX51" s="431"/>
      <c r="UY51" s="431"/>
      <c r="UZ51" s="431"/>
      <c r="VA51" s="431"/>
      <c r="VB51" s="431"/>
      <c r="VC51" s="431"/>
      <c r="VD51" s="431"/>
      <c r="VE51" s="431"/>
      <c r="VF51" s="431"/>
      <c r="VG51" s="431"/>
      <c r="VH51" s="431"/>
      <c r="VI51" s="431"/>
      <c r="VJ51" s="431"/>
      <c r="VK51" s="431"/>
      <c r="VL51" s="431"/>
      <c r="VM51" s="431"/>
      <c r="VN51" s="431"/>
      <c r="VO51" s="431"/>
      <c r="VP51" s="431"/>
      <c r="VQ51" s="431"/>
      <c r="VR51" s="431"/>
      <c r="VS51" s="431"/>
      <c r="VT51" s="431"/>
      <c r="VU51" s="431"/>
      <c r="VV51" s="431"/>
      <c r="VW51" s="431"/>
      <c r="VX51" s="431"/>
      <c r="VY51" s="431"/>
      <c r="VZ51" s="431"/>
      <c r="WA51" s="431"/>
      <c r="WB51" s="431"/>
      <c r="WC51" s="431"/>
      <c r="WD51" s="431"/>
      <c r="WE51" s="431"/>
      <c r="WF51" s="431"/>
      <c r="WG51" s="431"/>
      <c r="WH51" s="431"/>
      <c r="WI51" s="431"/>
      <c r="WJ51" s="431"/>
      <c r="WK51" s="431"/>
      <c r="WL51" s="431"/>
      <c r="WM51" s="431"/>
      <c r="WN51" s="431"/>
      <c r="WO51" s="431"/>
      <c r="WP51" s="431"/>
      <c r="WQ51" s="431"/>
      <c r="WR51" s="431"/>
      <c r="WS51" s="431"/>
      <c r="WT51" s="431"/>
      <c r="WU51" s="431"/>
      <c r="WV51" s="431"/>
      <c r="WW51" s="431"/>
      <c r="WX51" s="431"/>
      <c r="WY51" s="431"/>
      <c r="WZ51" s="431"/>
      <c r="XA51" s="431"/>
      <c r="XB51" s="431"/>
      <c r="XC51" s="431"/>
      <c r="XD51" s="431"/>
      <c r="XE51" s="431"/>
      <c r="XF51" s="431"/>
      <c r="XG51" s="431"/>
      <c r="XH51" s="431"/>
      <c r="XI51" s="431"/>
      <c r="XJ51" s="431"/>
      <c r="XK51" s="431"/>
      <c r="XL51" s="431"/>
      <c r="XM51" s="431"/>
      <c r="XN51" s="431"/>
      <c r="XO51" s="431"/>
      <c r="XP51" s="431"/>
      <c r="XQ51" s="431"/>
      <c r="XR51" s="431"/>
      <c r="XS51" s="431"/>
      <c r="XT51" s="431"/>
      <c r="XU51" s="431"/>
      <c r="XV51" s="431"/>
      <c r="XW51" s="431"/>
      <c r="XX51" s="431"/>
      <c r="XY51" s="431"/>
      <c r="XZ51" s="431"/>
      <c r="YA51" s="431"/>
      <c r="YB51" s="431"/>
      <c r="YC51" s="431"/>
      <c r="YD51" s="431"/>
      <c r="YE51" s="431"/>
      <c r="YF51" s="431"/>
      <c r="YG51" s="431"/>
      <c r="YH51" s="431"/>
      <c r="YI51" s="431"/>
      <c r="YJ51" s="431"/>
      <c r="YK51" s="431"/>
      <c r="YL51" s="431"/>
      <c r="YM51" s="431"/>
      <c r="YN51" s="431"/>
      <c r="YO51" s="431"/>
      <c r="YP51" s="431"/>
      <c r="YQ51" s="431"/>
      <c r="YR51" s="431"/>
      <c r="YS51" s="431"/>
      <c r="YT51" s="431"/>
      <c r="YU51" s="431"/>
      <c r="YV51" s="431"/>
      <c r="YW51" s="431"/>
      <c r="YX51" s="431"/>
      <c r="YY51" s="431"/>
      <c r="YZ51" s="431"/>
      <c r="ZA51" s="431"/>
      <c r="ZB51" s="431"/>
      <c r="ZC51" s="431"/>
      <c r="ZD51" s="431"/>
      <c r="ZE51" s="431"/>
      <c r="ZF51" s="431"/>
      <c r="ZG51" s="431"/>
      <c r="ZH51" s="431"/>
      <c r="ZI51" s="431"/>
      <c r="ZJ51" s="431"/>
      <c r="ZK51" s="431"/>
      <c r="ZL51" s="431"/>
      <c r="ZM51" s="431"/>
      <c r="ZN51" s="431"/>
      <c r="ZO51" s="431"/>
      <c r="ZP51" s="431"/>
      <c r="ZQ51" s="431"/>
      <c r="ZR51" s="431"/>
      <c r="ZS51" s="431"/>
      <c r="ZT51" s="431"/>
      <c r="ZU51" s="431"/>
      <c r="ZV51" s="431"/>
      <c r="ZW51" s="431"/>
      <c r="ZX51" s="431"/>
      <c r="ZY51" s="431"/>
      <c r="ZZ51" s="431"/>
      <c r="AAA51" s="431"/>
      <c r="AAB51" s="431"/>
      <c r="AAC51" s="431"/>
      <c r="AAD51" s="431"/>
      <c r="AAQ51" s="329"/>
      <c r="AAR51" s="329"/>
      <c r="AAS51" s="329"/>
      <c r="AAT51" s="329"/>
      <c r="AAU51" s="329"/>
      <c r="AAV51" s="329"/>
      <c r="AAW51" s="329"/>
      <c r="AAX51" s="329"/>
      <c r="AAY51" s="329"/>
      <c r="AAZ51" s="329"/>
      <c r="ABA51" s="329"/>
      <c r="ABB51" s="329"/>
      <c r="ABC51" s="329"/>
      <c r="ABQ51" s="329"/>
      <c r="ABR51" s="329"/>
      <c r="ABS51" s="329"/>
      <c r="ABT51" s="329"/>
      <c r="ABU51" s="329"/>
      <c r="ABV51" s="329"/>
      <c r="ABW51" s="329"/>
      <c r="ABX51" s="329"/>
      <c r="ABY51" s="329"/>
      <c r="ABZ51" s="329"/>
      <c r="ACA51" s="329"/>
      <c r="ACB51" s="329"/>
      <c r="ACC51" s="329"/>
      <c r="ACD51" s="333"/>
      <c r="ACE51" s="333"/>
      <c r="ACF51" s="333"/>
      <c r="ACG51" s="333"/>
      <c r="ACH51" s="333"/>
      <c r="ACI51" s="333"/>
      <c r="ACJ51" s="333"/>
      <c r="ACK51" s="333"/>
      <c r="ACL51" s="333"/>
      <c r="ACM51" s="333"/>
      <c r="ACN51" s="333"/>
      <c r="ACO51" s="333"/>
      <c r="ACP51" s="333"/>
      <c r="ACQ51" s="939">
        <f>+AHQ66</f>
        <v>0</v>
      </c>
      <c r="ACR51" s="939"/>
      <c r="ACS51" s="939"/>
      <c r="ACT51" s="939"/>
      <c r="ACU51" s="939"/>
      <c r="ACV51" s="939"/>
      <c r="ACW51" s="939"/>
      <c r="ACX51" s="939"/>
      <c r="ACY51" s="939"/>
      <c r="ACZ51" s="939"/>
      <c r="ADA51" s="939"/>
      <c r="ADB51" s="939"/>
      <c r="ADC51" s="939"/>
      <c r="ADD51" s="939"/>
      <c r="ADE51" s="939"/>
      <c r="ADF51" s="939"/>
      <c r="ADG51" s="939"/>
      <c r="ADH51" s="939"/>
      <c r="ADI51" s="939"/>
      <c r="ADJ51" s="939"/>
      <c r="ADK51" s="939"/>
      <c r="ADL51" s="939"/>
      <c r="ADM51" s="939"/>
      <c r="ADN51" s="939"/>
      <c r="ADO51" s="939"/>
      <c r="ADP51" s="939"/>
      <c r="ADQ51" s="939"/>
      <c r="ADR51" s="939"/>
      <c r="ADS51" s="939"/>
      <c r="ADT51" s="939"/>
      <c r="ADU51" s="939"/>
      <c r="ADV51" s="939"/>
      <c r="ADW51" s="939"/>
      <c r="ADX51" s="939"/>
      <c r="ADY51" s="939"/>
      <c r="ADZ51" s="939"/>
      <c r="AEA51" s="939"/>
      <c r="AEB51" s="939"/>
      <c r="AEC51" s="939"/>
      <c r="AED51" s="939"/>
      <c r="AEE51" s="479"/>
      <c r="AEF51" s="479"/>
      <c r="AEG51" s="479"/>
      <c r="AEH51" s="479"/>
      <c r="AEI51" s="479"/>
      <c r="AEJ51" s="479"/>
      <c r="AEK51" s="479"/>
      <c r="AEL51" s="479"/>
      <c r="AEM51" s="479"/>
      <c r="AEN51" s="479"/>
      <c r="AEO51" s="479"/>
      <c r="AEP51" s="479"/>
      <c r="AEQ51" s="939">
        <f>+AJD66</f>
        <v>0</v>
      </c>
      <c r="AER51" s="939"/>
      <c r="AES51" s="939"/>
      <c r="AET51" s="939"/>
      <c r="AEU51" s="939"/>
      <c r="AEV51" s="939"/>
      <c r="AEW51" s="939"/>
      <c r="AEX51" s="939"/>
      <c r="AEY51" s="939"/>
      <c r="AEZ51" s="939"/>
      <c r="AFA51" s="939"/>
      <c r="AFB51" s="939"/>
      <c r="AFC51" s="939"/>
      <c r="AFD51" s="939"/>
      <c r="AFE51" s="939"/>
      <c r="AFF51" s="939"/>
      <c r="AFG51" s="939"/>
      <c r="AFH51" s="939"/>
      <c r="AFI51" s="939"/>
      <c r="AFJ51" s="939"/>
      <c r="AFK51" s="939"/>
      <c r="AFL51" s="939"/>
      <c r="AFM51" s="939"/>
      <c r="AFN51" s="939"/>
      <c r="AFO51" s="939"/>
      <c r="AFP51" s="939"/>
      <c r="AFQ51" s="939"/>
      <c r="AFR51" s="939"/>
      <c r="AFS51" s="939"/>
      <c r="AFT51" s="939"/>
      <c r="AFU51" s="939"/>
      <c r="AFV51" s="939"/>
      <c r="AFW51" s="939"/>
      <c r="AFX51" s="939"/>
      <c r="AFY51" s="939"/>
      <c r="AFZ51" s="939"/>
      <c r="AGA51" s="939"/>
      <c r="AGB51" s="939"/>
      <c r="AGC51" s="939"/>
      <c r="AGD51" s="939"/>
      <c r="AGE51" s="480"/>
      <c r="AGF51" s="480"/>
      <c r="AGG51" s="480"/>
      <c r="AGH51" s="480"/>
      <c r="AGI51" s="480"/>
      <c r="AGJ51" s="480"/>
      <c r="AGK51" s="480"/>
      <c r="AGL51" s="480"/>
      <c r="AGM51" s="480"/>
      <c r="AGN51" s="480"/>
      <c r="AGO51" s="480"/>
      <c r="AGP51" s="480"/>
      <c r="AGQ51" s="939">
        <f>+AKQ66</f>
        <v>0</v>
      </c>
      <c r="AGR51" s="939"/>
      <c r="AGS51" s="939"/>
      <c r="AGT51" s="939"/>
      <c r="AGU51" s="939"/>
      <c r="AGV51" s="939"/>
      <c r="AGW51" s="939"/>
      <c r="AGX51" s="939"/>
      <c r="AGY51" s="939"/>
      <c r="AGZ51" s="939"/>
      <c r="AHA51" s="939"/>
      <c r="AHB51" s="939"/>
      <c r="AHC51" s="939"/>
      <c r="AHD51" s="939"/>
      <c r="AHE51" s="939"/>
      <c r="AHF51" s="939"/>
      <c r="AHG51" s="939"/>
      <c r="AHH51" s="939"/>
      <c r="AHI51" s="939"/>
      <c r="AHJ51" s="939"/>
      <c r="AHK51" s="939"/>
      <c r="AHL51" s="939"/>
      <c r="AHM51" s="939"/>
      <c r="AHN51" s="939"/>
      <c r="AHO51" s="939"/>
      <c r="AHP51" s="939"/>
      <c r="AHQ51" s="939"/>
      <c r="AHR51" s="939"/>
      <c r="AHS51" s="939"/>
      <c r="AHT51" s="939"/>
      <c r="AHU51" s="939"/>
      <c r="AHV51" s="939"/>
      <c r="AHW51" s="939"/>
      <c r="AHX51" s="939"/>
      <c r="AHY51" s="939"/>
      <c r="AHZ51" s="939"/>
      <c r="AIA51" s="939"/>
      <c r="AIB51" s="939"/>
      <c r="AIC51" s="939"/>
      <c r="AID51" s="939"/>
      <c r="AIE51" s="333"/>
      <c r="AIF51" s="333"/>
      <c r="AIG51" s="333"/>
      <c r="AIH51" s="333"/>
      <c r="AII51" s="333"/>
      <c r="AIJ51" s="333"/>
      <c r="AIK51" s="333"/>
      <c r="AIL51" s="333"/>
      <c r="AIM51" s="333"/>
      <c r="AIN51" s="333"/>
      <c r="AIO51" s="333"/>
      <c r="AIP51" s="333"/>
      <c r="AIQ51" s="333"/>
      <c r="AIR51" s="333"/>
      <c r="AIS51" s="333"/>
      <c r="AIT51" s="333"/>
      <c r="AIU51" s="333"/>
      <c r="AIV51" s="333"/>
      <c r="AIW51" s="333"/>
      <c r="AIX51" s="333"/>
      <c r="AIY51" s="333"/>
      <c r="AIZ51" s="333"/>
      <c r="AJA51" s="333"/>
      <c r="AJB51" s="333"/>
      <c r="AJC51" s="333"/>
      <c r="AJD51" s="333"/>
      <c r="AJE51" s="333"/>
      <c r="AJF51" s="333"/>
      <c r="AJG51" s="333"/>
      <c r="AJH51" s="333"/>
      <c r="AJI51" s="333"/>
      <c r="AJJ51" s="333"/>
      <c r="AJK51" s="333"/>
      <c r="AJL51" s="333"/>
      <c r="AJM51" s="333"/>
      <c r="AJN51" s="333"/>
      <c r="AJO51" s="333"/>
      <c r="AJP51" s="333"/>
      <c r="AJQ51" s="333"/>
      <c r="AJR51" s="333"/>
      <c r="AJS51" s="333"/>
      <c r="AJT51" s="333"/>
      <c r="AJU51" s="333"/>
      <c r="AJV51" s="333"/>
      <c r="AJW51" s="333"/>
      <c r="AJX51" s="333"/>
      <c r="AJY51" s="333"/>
      <c r="AJZ51" s="333"/>
      <c r="AKA51" s="333"/>
      <c r="AKB51" s="333"/>
      <c r="AKC51" s="333"/>
      <c r="AKD51" s="333"/>
      <c r="AKE51" s="333"/>
      <c r="AKF51" s="333"/>
      <c r="AKG51" s="333"/>
      <c r="AKH51" s="333"/>
      <c r="AKI51" s="333"/>
      <c r="AKJ51" s="333"/>
      <c r="AKK51" s="333"/>
      <c r="AKL51" s="333"/>
      <c r="AKM51" s="333"/>
      <c r="AKN51" s="333"/>
      <c r="AKO51" s="333"/>
      <c r="AKP51" s="333"/>
      <c r="AKQ51" s="333"/>
      <c r="AKR51" s="333"/>
      <c r="AKS51" s="333"/>
      <c r="AKT51" s="333"/>
      <c r="AKU51" s="333"/>
      <c r="AKV51" s="333"/>
      <c r="AKW51" s="333"/>
      <c r="AKX51" s="333"/>
      <c r="AKY51" s="333"/>
      <c r="AKZ51" s="333"/>
      <c r="ALA51" s="333"/>
      <c r="ALB51" s="333"/>
      <c r="ALC51" s="333"/>
      <c r="ALD51" s="333"/>
      <c r="ALE51" s="333"/>
      <c r="ALF51" s="333"/>
      <c r="ALG51" s="333"/>
      <c r="ALH51" s="333"/>
      <c r="ALI51" s="333"/>
      <c r="ALJ51" s="333"/>
      <c r="ALK51" s="333"/>
      <c r="ALL51" s="333"/>
      <c r="ALM51" s="333"/>
      <c r="ALN51" s="333"/>
      <c r="ALO51" s="333"/>
      <c r="ALP51" s="333"/>
      <c r="ALQ51" s="333"/>
      <c r="ALR51" s="333"/>
      <c r="ALS51" s="333"/>
      <c r="ALT51" s="333"/>
      <c r="ALU51" s="333"/>
      <c r="ALV51" s="333"/>
      <c r="ALW51" s="333"/>
      <c r="ALX51" s="333"/>
      <c r="ALY51" s="333"/>
      <c r="ALZ51" s="333"/>
      <c r="AMA51" s="333"/>
      <c r="AMB51" s="333"/>
      <c r="AMC51" s="333"/>
      <c r="AMD51" s="333"/>
      <c r="AME51" s="333"/>
      <c r="AMF51" s="333"/>
      <c r="AMG51" s="333"/>
      <c r="AMH51" s="333"/>
      <c r="AMI51" s="333"/>
      <c r="AMJ51" s="333"/>
      <c r="AMK51" s="333"/>
      <c r="AML51" s="333"/>
      <c r="AMM51" s="333"/>
      <c r="AMN51" s="333"/>
      <c r="AMO51" s="333"/>
      <c r="AMP51" s="333"/>
      <c r="AMQ51" s="333"/>
      <c r="AMR51" s="333"/>
      <c r="AMS51" s="333"/>
      <c r="AMT51" s="333"/>
      <c r="AMU51" s="333"/>
      <c r="AMV51" s="333"/>
      <c r="AMW51" s="333"/>
      <c r="AMX51" s="333"/>
      <c r="AMY51" s="333"/>
      <c r="AMZ51" s="333"/>
      <c r="ANA51" s="333"/>
      <c r="ANB51" s="333"/>
      <c r="ANC51" s="333"/>
      <c r="AND51" s="333"/>
      <c r="ANE51" s="333"/>
      <c r="ANF51" s="333"/>
      <c r="ANG51" s="333"/>
      <c r="ANH51" s="333"/>
      <c r="ANI51" s="333"/>
      <c r="ANJ51" s="333"/>
      <c r="ANK51" s="333"/>
      <c r="ANL51" s="333"/>
      <c r="ANM51" s="333"/>
      <c r="ANN51" s="333"/>
      <c r="ANO51" s="333"/>
      <c r="ANP51" s="333"/>
      <c r="ANQ51" s="333"/>
      <c r="ANR51" s="333"/>
      <c r="ANS51" s="333"/>
      <c r="ANT51" s="333"/>
      <c r="ANU51" s="333"/>
      <c r="ANV51" s="333"/>
      <c r="ANW51" s="333"/>
      <c r="ANX51" s="333"/>
      <c r="ANY51" s="333"/>
      <c r="ANZ51" s="333"/>
      <c r="AOA51" s="333"/>
      <c r="AOB51" s="333"/>
      <c r="AOC51" s="333"/>
      <c r="AOD51" s="333"/>
      <c r="AOE51" s="333"/>
      <c r="AOF51" s="333"/>
      <c r="AOG51" s="333"/>
      <c r="AOH51" s="333"/>
      <c r="AOI51" s="333"/>
      <c r="AOJ51" s="333"/>
      <c r="AOK51" s="333"/>
      <c r="AOL51" s="333"/>
      <c r="AOM51" s="333"/>
      <c r="AON51" s="333"/>
      <c r="AOO51" s="333"/>
      <c r="AOP51" s="333"/>
      <c r="AOQ51" s="333"/>
      <c r="AOR51" s="333"/>
      <c r="AOS51" s="333"/>
      <c r="AOT51" s="333"/>
      <c r="AOU51" s="333"/>
      <c r="AOV51" s="333"/>
      <c r="AOW51" s="333"/>
      <c r="AOX51" s="333"/>
      <c r="AOY51" s="333"/>
      <c r="AOZ51" s="333"/>
      <c r="APA51" s="333"/>
      <c r="APB51" s="333"/>
      <c r="APC51" s="333"/>
      <c r="APD51" s="333"/>
      <c r="APE51" s="333"/>
      <c r="APF51" s="333"/>
      <c r="APG51" s="333"/>
      <c r="APH51" s="333"/>
      <c r="API51" s="333"/>
      <c r="APJ51" s="333"/>
      <c r="APK51" s="333"/>
      <c r="APL51" s="333"/>
      <c r="APM51" s="333"/>
      <c r="APN51" s="333"/>
      <c r="APO51" s="333"/>
      <c r="APP51" s="333"/>
      <c r="APQ51" s="333"/>
      <c r="APR51" s="333"/>
      <c r="APS51" s="333"/>
      <c r="APT51" s="333"/>
      <c r="APU51" s="333"/>
      <c r="APV51" s="333"/>
      <c r="APW51" s="333"/>
      <c r="APX51" s="333"/>
      <c r="APY51" s="333"/>
      <c r="APZ51" s="333"/>
      <c r="AQA51" s="333"/>
      <c r="AQB51" s="333"/>
      <c r="AQC51" s="333"/>
      <c r="AQD51" s="333"/>
      <c r="AQE51" s="333"/>
      <c r="AQF51" s="333"/>
      <c r="AQG51" s="333"/>
      <c r="AQH51" s="333"/>
      <c r="AQI51" s="333"/>
      <c r="AQJ51" s="333"/>
      <c r="AQK51" s="333"/>
      <c r="AQL51" s="333"/>
      <c r="AQM51" s="333"/>
      <c r="AQN51" s="333"/>
      <c r="AQO51" s="333"/>
      <c r="AQP51" s="333"/>
      <c r="AQQ51" s="333"/>
      <c r="AQR51" s="333"/>
      <c r="AQS51" s="333"/>
      <c r="AQT51" s="333"/>
      <c r="AQU51" s="333"/>
      <c r="AQV51" s="333"/>
      <c r="AQW51" s="333"/>
      <c r="AQX51" s="333"/>
      <c r="AQY51" s="333"/>
      <c r="AQZ51" s="333"/>
      <c r="ARA51" s="333"/>
      <c r="ARB51" s="333"/>
      <c r="ARC51" s="333"/>
      <c r="ARD51" s="333"/>
      <c r="ARE51" s="333"/>
      <c r="ARF51" s="333"/>
      <c r="ARG51" s="333"/>
      <c r="ARH51" s="333"/>
      <c r="ARI51" s="333"/>
      <c r="ARJ51" s="333"/>
      <c r="ARK51" s="333"/>
      <c r="ARL51" s="333"/>
      <c r="ARM51" s="333"/>
      <c r="ARN51" s="333"/>
      <c r="ARO51" s="333"/>
      <c r="ARP51" s="333"/>
      <c r="ARQ51" s="333"/>
      <c r="ARR51" s="333"/>
      <c r="ARS51" s="333"/>
      <c r="ART51" s="333"/>
      <c r="ARU51" s="333"/>
      <c r="ARV51" s="333"/>
      <c r="ARW51" s="333"/>
      <c r="ARX51" s="333"/>
      <c r="ARY51" s="333"/>
      <c r="ARZ51" s="333"/>
      <c r="ASA51" s="333"/>
      <c r="ASB51" s="333"/>
      <c r="ASC51" s="333"/>
      <c r="ASD51" s="333"/>
      <c r="ASE51" s="333"/>
      <c r="ASF51" s="333"/>
      <c r="ASG51" s="333"/>
      <c r="ASH51" s="333"/>
      <c r="ASI51" s="333"/>
      <c r="ASJ51" s="333"/>
      <c r="ASK51" s="333"/>
      <c r="ASL51" s="333"/>
      <c r="ASM51" s="333"/>
      <c r="ASN51" s="333"/>
      <c r="ASO51" s="333"/>
      <c r="ASP51" s="333"/>
      <c r="ASQ51" s="333"/>
      <c r="ASR51" s="333"/>
      <c r="ASS51" s="333"/>
      <c r="AST51" s="333"/>
      <c r="ASU51" s="333"/>
      <c r="ASV51" s="333"/>
      <c r="ASW51" s="333"/>
      <c r="ASX51" s="333"/>
      <c r="ASY51" s="333"/>
      <c r="ASZ51" s="333"/>
      <c r="ATA51" s="333"/>
      <c r="ATB51" s="333"/>
      <c r="ATC51" s="333"/>
      <c r="ATD51" s="333"/>
      <c r="ATE51" s="333"/>
      <c r="ATF51" s="333"/>
      <c r="ATG51" s="333"/>
      <c r="ATH51" s="333"/>
      <c r="ATI51" s="333"/>
      <c r="ATJ51" s="333"/>
      <c r="ATK51" s="333"/>
      <c r="ATL51" s="333"/>
      <c r="ATM51" s="333"/>
      <c r="ATN51" s="333"/>
      <c r="ATO51" s="333"/>
      <c r="ATP51" s="333"/>
      <c r="ATQ51" s="333"/>
      <c r="ATR51" s="333"/>
      <c r="ATS51" s="333"/>
      <c r="ATT51" s="333"/>
      <c r="ATU51" s="333"/>
      <c r="ATV51" s="333"/>
      <c r="ATW51" s="333"/>
      <c r="ATX51" s="333"/>
      <c r="ATY51" s="333"/>
      <c r="ATZ51" s="333"/>
      <c r="AUA51" s="333"/>
      <c r="AUB51" s="333"/>
      <c r="AUC51" s="333"/>
      <c r="AUD51" s="333"/>
      <c r="AUE51" s="333"/>
      <c r="AUF51" s="333"/>
      <c r="AUG51" s="333"/>
      <c r="AUH51" s="333"/>
      <c r="AUI51" s="333"/>
      <c r="AUJ51" s="333"/>
      <c r="AUK51" s="333"/>
      <c r="AUL51" s="333"/>
      <c r="AUM51" s="333"/>
      <c r="AUN51" s="333"/>
      <c r="AUO51" s="333"/>
      <c r="AUP51" s="333"/>
      <c r="AUQ51" s="333"/>
      <c r="AUR51" s="333"/>
      <c r="AUS51" s="333"/>
      <c r="AUT51" s="333"/>
      <c r="AUU51" s="333"/>
      <c r="AUV51" s="333"/>
      <c r="AUW51" s="333"/>
      <c r="AUX51" s="333"/>
      <c r="AUY51" s="333"/>
      <c r="AUZ51" s="333"/>
      <c r="AVA51" s="333"/>
      <c r="AVB51" s="333"/>
      <c r="AVC51" s="333"/>
      <c r="AVD51" s="333"/>
      <c r="AVE51" s="333"/>
      <c r="AVF51" s="333"/>
      <c r="AVG51" s="333"/>
      <c r="AVH51" s="333"/>
      <c r="AVI51" s="333"/>
      <c r="AVJ51" s="333"/>
      <c r="AVK51" s="333"/>
      <c r="AVL51" s="333"/>
      <c r="AVM51" s="333"/>
      <c r="AVN51" s="333"/>
      <c r="AVO51" s="333"/>
      <c r="AVP51" s="333"/>
      <c r="AVQ51" s="333"/>
      <c r="AVR51" s="333"/>
      <c r="AVS51" s="333"/>
      <c r="AVT51" s="333"/>
      <c r="AVU51" s="333"/>
      <c r="AVV51" s="333"/>
      <c r="AVW51" s="333"/>
      <c r="AVX51" s="333"/>
      <c r="AVY51" s="333"/>
      <c r="AVZ51" s="333"/>
      <c r="AWA51" s="333"/>
      <c r="AWB51" s="333"/>
      <c r="AWC51" s="333"/>
      <c r="AWD51" s="333"/>
      <c r="AWE51" s="333"/>
      <c r="AWF51" s="333"/>
      <c r="AWG51" s="333"/>
      <c r="AWH51" s="333"/>
      <c r="AWI51" s="333"/>
      <c r="AWJ51" s="333"/>
      <c r="AWK51" s="333"/>
      <c r="AWL51" s="333"/>
      <c r="AWM51" s="333"/>
      <c r="AWN51" s="333"/>
      <c r="AWO51" s="333"/>
      <c r="AWP51" s="333"/>
      <c r="AWQ51" s="333"/>
      <c r="AWR51" s="333"/>
      <c r="AWS51" s="333"/>
      <c r="AWT51" s="333"/>
      <c r="AWU51" s="333"/>
      <c r="AWV51" s="333"/>
      <c r="AWW51" s="333"/>
      <c r="AWX51" s="333"/>
      <c r="AWY51" s="333"/>
      <c r="AWZ51" s="333"/>
      <c r="AXA51" s="333"/>
      <c r="AXB51" s="333"/>
      <c r="AXC51" s="333"/>
      <c r="AXD51" s="333"/>
      <c r="AXE51" s="333"/>
      <c r="AXF51" s="333"/>
      <c r="AXG51" s="333"/>
      <c r="AXH51" s="333"/>
      <c r="AXI51" s="333"/>
      <c r="AXJ51" s="333"/>
      <c r="AXK51" s="333"/>
      <c r="AXL51" s="333"/>
      <c r="AXM51" s="333"/>
      <c r="AXN51" s="333"/>
      <c r="AXO51" s="333"/>
      <c r="AXP51" s="333"/>
      <c r="AXQ51" s="336"/>
      <c r="AXR51" s="336"/>
      <c r="AXS51" s="336"/>
      <c r="AXT51" s="336"/>
      <c r="AXU51" s="336"/>
      <c r="AXV51" s="336"/>
      <c r="AXW51" s="336"/>
      <c r="AXX51" s="336"/>
      <c r="AXY51" s="336"/>
      <c r="AXZ51" s="336"/>
      <c r="AYA51" s="336"/>
      <c r="AYB51" s="336"/>
      <c r="AYC51" s="947"/>
      <c r="AYD51" s="947"/>
      <c r="AYE51" s="947"/>
      <c r="AYF51" s="947"/>
      <c r="AYG51" s="336"/>
      <c r="AYH51" s="336"/>
      <c r="AYI51" s="336"/>
      <c r="AYJ51" s="336"/>
      <c r="AYK51" s="336"/>
      <c r="AYL51" s="336"/>
      <c r="AYM51" s="336"/>
      <c r="AYN51" s="336"/>
      <c r="AYO51" s="336"/>
      <c r="AYP51" s="307"/>
      <c r="AYQ51" s="307"/>
      <c r="AYR51" s="505"/>
      <c r="AYS51" s="505"/>
      <c r="AYT51" s="336"/>
      <c r="AYU51" s="336"/>
      <c r="AYV51" s="336"/>
      <c r="AYW51" s="336"/>
      <c r="AYX51" s="336"/>
      <c r="AYY51" s="336"/>
      <c r="AYZ51" s="336"/>
      <c r="AZA51" s="336"/>
      <c r="AZB51" s="336"/>
      <c r="AZC51" s="307"/>
      <c r="AZD51" s="307"/>
      <c r="AZE51" s="505"/>
      <c r="AZF51" s="505"/>
      <c r="AZG51" s="336"/>
      <c r="AZH51" s="336"/>
      <c r="AZI51" s="336"/>
      <c r="AZJ51" s="336"/>
      <c r="AZK51" s="336"/>
      <c r="AZL51" s="336"/>
      <c r="AZM51" s="336"/>
      <c r="AZN51" s="336"/>
      <c r="AZO51" s="336"/>
      <c r="AZP51" s="943"/>
      <c r="AZQ51" s="943"/>
      <c r="AZR51" s="943"/>
      <c r="AZS51" s="943"/>
      <c r="AZT51" s="943"/>
      <c r="AZU51" s="943"/>
      <c r="AZV51" s="943"/>
      <c r="AZW51" s="943"/>
      <c r="AZX51" s="943"/>
      <c r="AZY51" s="943"/>
      <c r="AZZ51" s="943"/>
      <c r="BAA51" s="943"/>
      <c r="BAB51" s="943"/>
      <c r="BAC51" s="943"/>
      <c r="BAD51" s="943"/>
      <c r="BAE51" s="943"/>
      <c r="BAF51" s="943"/>
      <c r="BAG51" s="943"/>
      <c r="BAH51" s="943"/>
      <c r="BAI51" s="943"/>
      <c r="BAJ51" s="943"/>
      <c r="BAK51" s="943"/>
      <c r="BAL51" s="943"/>
      <c r="BAM51" s="943"/>
      <c r="BAN51" s="943"/>
      <c r="BAO51" s="943"/>
      <c r="BAP51" s="943"/>
      <c r="BAQ51" s="943"/>
      <c r="BAR51" s="943"/>
      <c r="BAS51" s="943"/>
      <c r="BAT51" s="943"/>
      <c r="BAU51" s="943"/>
      <c r="BAV51" s="943"/>
      <c r="BAW51" s="943"/>
      <c r="BAX51" s="943"/>
      <c r="BAY51" s="943"/>
      <c r="BAZ51" s="943"/>
      <c r="BBA51" s="943"/>
      <c r="BBB51" s="943"/>
      <c r="BBC51" s="943"/>
      <c r="BBD51" s="943"/>
      <c r="BBE51" s="943"/>
      <c r="BBF51" s="943"/>
      <c r="BBG51" s="943"/>
      <c r="BBH51" s="943"/>
      <c r="BBI51" s="943"/>
      <c r="BBJ51" s="943"/>
      <c r="BBK51" s="943"/>
      <c r="BBL51" s="943"/>
      <c r="BBM51" s="943"/>
      <c r="BBN51" s="943"/>
      <c r="BBO51" s="943"/>
      <c r="BBP51" s="943"/>
      <c r="BBQ51" s="943"/>
      <c r="BBR51" s="943"/>
      <c r="BBS51" s="943"/>
      <c r="BBT51" s="943"/>
      <c r="BBU51" s="943"/>
      <c r="BBV51" s="943"/>
      <c r="BBW51" s="943"/>
      <c r="BBX51" s="943"/>
      <c r="BBY51" s="943"/>
      <c r="BBZ51" s="943"/>
      <c r="BCA51" s="943"/>
      <c r="BCB51" s="943"/>
      <c r="BCC51" s="943"/>
      <c r="BCD51" s="943"/>
      <c r="BCE51" s="943"/>
      <c r="BCF51" s="943"/>
      <c r="BCG51" s="943"/>
      <c r="BCH51" s="943"/>
      <c r="BCI51" s="943"/>
      <c r="BCJ51" s="943"/>
      <c r="BCK51" s="943"/>
      <c r="BCL51" s="943"/>
      <c r="BCM51" s="943"/>
      <c r="BCN51" s="943"/>
      <c r="BCO51" s="943"/>
      <c r="BCP51" s="943"/>
      <c r="BCQ51" s="943"/>
      <c r="BCR51" s="943"/>
      <c r="BCS51" s="943"/>
      <c r="BCT51" s="943"/>
      <c r="BCU51" s="943"/>
      <c r="BCV51" s="943"/>
      <c r="BCW51" s="943"/>
      <c r="BCX51" s="943"/>
      <c r="BCY51" s="943"/>
      <c r="BCZ51" s="943"/>
      <c r="BDA51" s="943"/>
      <c r="BDB51" s="943"/>
      <c r="BDC51" s="943"/>
      <c r="BDD51" s="943"/>
      <c r="BDE51" s="943"/>
      <c r="BDF51" s="943"/>
      <c r="BDG51" s="943"/>
      <c r="BDH51" s="943"/>
      <c r="BDI51" s="943"/>
      <c r="BDJ51" s="943"/>
      <c r="BDK51" s="943"/>
      <c r="BDL51" s="943"/>
      <c r="BDM51" s="943"/>
      <c r="BDN51" s="943"/>
      <c r="BDO51" s="943"/>
      <c r="BDP51" s="943"/>
      <c r="BDQ51" s="943"/>
      <c r="BDR51" s="943"/>
      <c r="BDS51" s="943"/>
      <c r="BDT51" s="943"/>
      <c r="BDU51" s="943"/>
      <c r="BDV51" s="943"/>
      <c r="BDW51" s="943"/>
      <c r="BDX51" s="943"/>
      <c r="BDY51" s="943"/>
      <c r="BDZ51" s="943"/>
      <c r="BEA51" s="943"/>
      <c r="BEB51" s="943"/>
      <c r="BEC51" s="943"/>
      <c r="BED51" s="943"/>
      <c r="BEE51" s="943"/>
      <c r="BEF51" s="943"/>
      <c r="BEG51" s="943"/>
      <c r="BEH51" s="943"/>
      <c r="BEI51" s="943"/>
      <c r="BEJ51" s="943"/>
      <c r="BEK51" s="943"/>
      <c r="BEL51" s="943"/>
      <c r="BEM51" s="943"/>
      <c r="BEN51" s="943"/>
      <c r="BEO51" s="943"/>
      <c r="BEP51" s="943"/>
      <c r="BEQ51" s="943"/>
      <c r="BER51" s="943"/>
      <c r="BES51" s="943"/>
      <c r="BET51" s="943"/>
      <c r="BEU51" s="943"/>
      <c r="BEV51" s="943"/>
      <c r="BEW51" s="943"/>
      <c r="BEX51" s="943"/>
      <c r="BEY51" s="943"/>
      <c r="BEZ51" s="943"/>
      <c r="BFA51" s="943"/>
      <c r="BFB51" s="943"/>
      <c r="BFC51" s="943"/>
      <c r="BFD51" s="943"/>
      <c r="BFE51" s="943"/>
      <c r="BFF51" s="943"/>
      <c r="BFG51" s="943"/>
      <c r="BFH51" s="943"/>
      <c r="BFI51" s="943"/>
      <c r="BFJ51" s="943"/>
      <c r="BFK51" s="943"/>
      <c r="BFL51" s="943"/>
      <c r="BFM51" s="943"/>
      <c r="BFN51" s="943"/>
      <c r="BFO51" s="943"/>
      <c r="BFP51" s="943"/>
      <c r="BFQ51" s="943"/>
      <c r="BFR51" s="943"/>
      <c r="BFS51" s="512"/>
      <c r="BFT51" s="512"/>
      <c r="BFU51" s="512"/>
      <c r="BFV51" s="512"/>
      <c r="BFW51" s="307"/>
      <c r="BFX51" s="307"/>
      <c r="BFY51" s="513"/>
      <c r="BFZ51" s="1"/>
      <c r="BGA51" s="1"/>
      <c r="BGB51" s="1"/>
      <c r="BGC51" s="1"/>
      <c r="BGD51" s="1"/>
      <c r="BGE51" s="1"/>
      <c r="BGF51" s="1"/>
      <c r="BGG51" s="1"/>
      <c r="BGH51" s="1"/>
      <c r="BGI51" s="1"/>
      <c r="BGJ51" s="1"/>
      <c r="BGK51" s="1"/>
      <c r="BGL51" s="1"/>
      <c r="BGM51" s="1"/>
      <c r="BGN51" s="1"/>
      <c r="BGO51" s="1"/>
      <c r="BGP51" s="1"/>
      <c r="BGQ51" s="1"/>
      <c r="BGR51" s="1"/>
      <c r="BGS51" s="1"/>
      <c r="BGT51" s="1"/>
      <c r="BGU51" s="1"/>
      <c r="BGV51" s="1"/>
      <c r="BGW51" s="1"/>
      <c r="BGX51" s="1"/>
      <c r="BGY51" s="1"/>
      <c r="BGZ51" s="1"/>
      <c r="BHA51" s="1"/>
      <c r="BHB51" s="1"/>
      <c r="BHC51" s="1"/>
      <c r="BHD51" s="1"/>
    </row>
    <row r="52" spans="1:1564" s="331" customFormat="1" ht="14.25" customHeight="1">
      <c r="A52" s="385"/>
      <c r="B52" s="386" t="s">
        <v>439</v>
      </c>
      <c r="C52" s="544">
        <f>+KD51</f>
        <v>1</v>
      </c>
      <c r="D52" s="543">
        <f>IF(C52=10,1,IF(C52=11,11,IF(C52=12,3,IF(C52=13,4,IF(C52=14,5,IF(C52=15,6,IF(C52=16,7,IF(C52=17,8,IF(C52=18,9,IF(C52=19,1,C52))))))))))</f>
        <v>1</v>
      </c>
      <c r="E52" s="386"/>
      <c r="F52" s="386"/>
      <c r="G52" s="386"/>
      <c r="H52" s="386"/>
      <c r="I52" s="386"/>
      <c r="J52" s="386"/>
      <c r="K52" s="386"/>
      <c r="L52" s="386"/>
      <c r="M52" s="386"/>
      <c r="N52" s="386"/>
      <c r="O52" s="386"/>
      <c r="P52" s="386"/>
      <c r="Q52" s="307"/>
      <c r="R52" s="307"/>
      <c r="S52" s="307"/>
      <c r="T52" s="307"/>
      <c r="U52" s="307"/>
      <c r="V52" s="307"/>
      <c r="W52" s="307"/>
      <c r="X52" s="307"/>
      <c r="Y52" s="307"/>
      <c r="Z52" s="307"/>
      <c r="AA52" s="307"/>
      <c r="AB52" s="307"/>
      <c r="AC52" s="307"/>
      <c r="AD52" s="307"/>
      <c r="AE52" s="307"/>
      <c r="AF52" s="307"/>
      <c r="AG52" s="307"/>
      <c r="AH52" s="307"/>
      <c r="AI52" s="307"/>
      <c r="AJ52" s="307"/>
      <c r="AK52" s="307"/>
      <c r="AL52" s="307"/>
      <c r="AM52" s="307"/>
      <c r="AN52" s="307"/>
      <c r="AO52" s="307"/>
      <c r="AP52" s="307">
        <f ca="1">IF(AD48&gt;0,C48,0)</f>
        <v>0</v>
      </c>
      <c r="AQ52" s="307"/>
      <c r="AR52" s="307"/>
      <c r="AS52" s="307"/>
      <c r="AT52" s="307"/>
      <c r="AU52" s="307"/>
      <c r="AV52" s="307"/>
      <c r="AW52" s="307"/>
      <c r="AX52" s="307"/>
      <c r="AY52" s="307"/>
      <c r="AZ52" s="307"/>
      <c r="BA52" s="307"/>
      <c r="BB52" s="307"/>
      <c r="BC52" s="307"/>
      <c r="BD52" s="511"/>
      <c r="BE52" s="307"/>
      <c r="BF52" s="307"/>
      <c r="BG52" s="307"/>
      <c r="BH52" s="307"/>
      <c r="BI52" s="307"/>
      <c r="BJ52" s="307"/>
      <c r="BK52" s="307"/>
      <c r="BL52" s="307"/>
      <c r="BM52" s="307"/>
      <c r="BN52" s="307"/>
      <c r="BO52" s="307"/>
      <c r="BP52" s="307"/>
      <c r="BQ52" s="307"/>
      <c r="BR52" s="307"/>
      <c r="BS52" s="307"/>
      <c r="BT52" s="307"/>
      <c r="BU52" s="307"/>
      <c r="BV52" s="307"/>
      <c r="BW52" s="307"/>
      <c r="BX52" s="307"/>
      <c r="BY52" s="307"/>
      <c r="BZ52" s="307"/>
      <c r="CA52" s="307"/>
      <c r="CB52" s="307"/>
      <c r="CC52" s="307"/>
      <c r="CD52" s="307"/>
      <c r="CE52" s="307"/>
      <c r="CF52" s="307"/>
      <c r="CG52" s="307"/>
      <c r="CH52" s="307"/>
      <c r="CI52" s="307"/>
      <c r="CJ52" s="307"/>
      <c r="CK52" s="307"/>
      <c r="CL52" s="307"/>
      <c r="CM52" s="307"/>
      <c r="CN52" s="307"/>
      <c r="CO52" s="307"/>
      <c r="CP52" s="307"/>
      <c r="CQ52" s="307"/>
      <c r="CR52" s="329"/>
      <c r="CS52" s="329"/>
      <c r="CT52" s="329"/>
      <c r="CU52" s="329"/>
      <c r="CV52" s="329"/>
      <c r="CW52" s="329"/>
      <c r="CX52" s="329"/>
      <c r="CY52" s="329"/>
      <c r="CZ52" s="329"/>
      <c r="DA52" s="329"/>
      <c r="DB52" s="329"/>
      <c r="DC52" s="329"/>
      <c r="DD52" s="329"/>
      <c r="DE52" s="329"/>
      <c r="DF52" s="329"/>
      <c r="DG52" s="329"/>
      <c r="DH52" s="329"/>
      <c r="DI52" s="329"/>
      <c r="DJ52" s="329"/>
      <c r="DK52" s="329"/>
      <c r="DL52" s="329"/>
      <c r="DM52" s="329"/>
      <c r="DN52" s="329"/>
      <c r="DO52" s="329"/>
      <c r="DP52" s="329"/>
      <c r="DQ52" s="329"/>
      <c r="DR52" s="329"/>
      <c r="DS52" s="329"/>
      <c r="DT52" s="329"/>
      <c r="DU52" s="329"/>
      <c r="DV52" s="329"/>
      <c r="DW52" s="329"/>
      <c r="DX52" s="329"/>
      <c r="DY52" s="329"/>
      <c r="DZ52" s="329"/>
      <c r="EA52" s="329"/>
      <c r="EB52" s="329"/>
      <c r="EC52" s="329"/>
      <c r="ED52" s="329"/>
      <c r="EE52" s="329"/>
      <c r="EF52" s="329"/>
      <c r="EG52" s="329"/>
      <c r="EH52" s="329"/>
      <c r="EI52" s="329"/>
      <c r="EJ52" s="329"/>
      <c r="EK52" s="329"/>
      <c r="EL52" s="329"/>
      <c r="EM52" s="329"/>
      <c r="EN52" s="329"/>
      <c r="EO52" s="329"/>
      <c r="EP52" s="329"/>
      <c r="EQ52" s="329"/>
      <c r="ER52" s="329"/>
      <c r="ES52" s="329"/>
      <c r="ET52" s="329"/>
      <c r="EU52" s="329"/>
      <c r="EV52" s="329"/>
      <c r="EW52" s="329"/>
      <c r="EX52" s="329"/>
      <c r="EY52" s="329"/>
      <c r="EZ52" s="329"/>
      <c r="FA52" s="329"/>
      <c r="FB52" s="329"/>
      <c r="FC52" s="329"/>
      <c r="FD52" s="937"/>
      <c r="FE52" s="937"/>
      <c r="FF52" s="937"/>
      <c r="FG52" s="937"/>
      <c r="FH52" s="937"/>
      <c r="FI52" s="937"/>
      <c r="FJ52" s="937"/>
      <c r="FK52" s="937"/>
      <c r="FL52" s="937"/>
      <c r="FM52" s="937"/>
      <c r="FN52" s="937"/>
      <c r="FO52" s="937"/>
      <c r="FP52" s="937"/>
      <c r="FQ52" s="937"/>
      <c r="FR52" s="329"/>
      <c r="FS52" s="329"/>
      <c r="FT52" s="329"/>
      <c r="FU52" s="329"/>
      <c r="FV52" s="329"/>
      <c r="FW52" s="329"/>
      <c r="FX52" s="329"/>
      <c r="FY52" s="329"/>
      <c r="FZ52" s="329"/>
      <c r="GA52" s="329"/>
      <c r="GB52" s="329"/>
      <c r="GC52" s="329"/>
      <c r="GD52" s="293"/>
      <c r="GE52" s="382"/>
      <c r="GF52" s="382"/>
      <c r="GG52" s="382"/>
      <c r="GH52" s="382"/>
      <c r="GI52" s="382"/>
      <c r="GJ52" s="382"/>
      <c r="GK52" s="382"/>
      <c r="GL52" s="382"/>
      <c r="GM52" s="382"/>
      <c r="GN52" s="382"/>
      <c r="GO52" s="382"/>
      <c r="GP52" s="382"/>
      <c r="GQ52" s="382"/>
      <c r="GR52" s="329"/>
      <c r="GS52" s="329"/>
      <c r="GT52" s="329"/>
      <c r="GU52" s="329"/>
      <c r="GV52" s="329"/>
      <c r="GW52" s="329"/>
      <c r="GX52" s="329"/>
      <c r="GY52" s="329"/>
      <c r="GZ52" s="329"/>
      <c r="HA52" s="329"/>
      <c r="HB52" s="329"/>
      <c r="HC52" s="329"/>
      <c r="HD52" s="329"/>
      <c r="HE52" s="329"/>
      <c r="HF52" s="329"/>
      <c r="HG52" s="329"/>
      <c r="HH52" s="329"/>
      <c r="HI52" s="329"/>
      <c r="HJ52" s="329"/>
      <c r="HK52" s="329"/>
      <c r="HL52" s="329"/>
      <c r="HM52" s="329"/>
      <c r="HN52" s="329"/>
      <c r="HO52" s="329"/>
      <c r="HP52" s="329"/>
      <c r="HQ52" s="329"/>
      <c r="HR52" s="329"/>
      <c r="HS52" s="329"/>
      <c r="HT52" s="329"/>
      <c r="HU52" s="329"/>
      <c r="HV52" s="329"/>
      <c r="HW52" s="329"/>
      <c r="HX52" s="329"/>
      <c r="HY52" s="329"/>
      <c r="HZ52" s="329"/>
      <c r="IA52" s="329"/>
      <c r="IB52" s="329"/>
      <c r="IC52" s="329"/>
      <c r="ID52" s="329"/>
      <c r="IE52" s="329"/>
      <c r="IF52" s="329"/>
      <c r="IG52" s="329"/>
      <c r="IH52" s="329"/>
      <c r="II52" s="329"/>
      <c r="IJ52" s="329"/>
      <c r="IK52" s="329"/>
      <c r="IL52" s="329"/>
      <c r="IM52" s="329"/>
      <c r="IN52" s="329"/>
      <c r="IO52" s="329"/>
      <c r="IP52" s="329"/>
      <c r="IQ52" s="329"/>
      <c r="IR52" s="329"/>
      <c r="IS52" s="329"/>
      <c r="IT52" s="329"/>
      <c r="IU52" s="329"/>
      <c r="IV52" s="329"/>
      <c r="IW52" s="329"/>
      <c r="IX52" s="329"/>
      <c r="IY52" s="329"/>
      <c r="IZ52" s="329"/>
      <c r="JA52" s="329"/>
      <c r="JB52" s="329"/>
      <c r="JC52" s="329"/>
      <c r="JD52" s="329"/>
      <c r="JE52" s="329"/>
      <c r="JF52" s="329"/>
      <c r="JG52" s="329"/>
      <c r="JH52" s="329"/>
      <c r="JI52" s="329"/>
      <c r="JJ52" s="329"/>
      <c r="JK52" s="329"/>
      <c r="JL52" s="329"/>
      <c r="JM52" s="329"/>
      <c r="JN52" s="329"/>
      <c r="JO52" s="329"/>
      <c r="JP52" s="329"/>
      <c r="JQ52" s="329"/>
      <c r="JR52" s="329"/>
      <c r="JS52" s="329"/>
      <c r="JT52" s="329"/>
      <c r="JU52" s="329"/>
      <c r="JV52" s="329"/>
      <c r="JW52" s="329"/>
      <c r="JX52" s="329"/>
      <c r="JY52" s="329"/>
      <c r="JZ52" s="329"/>
      <c r="KA52" s="329"/>
      <c r="KB52" s="329"/>
      <c r="KC52" s="329"/>
      <c r="KD52" s="937"/>
      <c r="KE52" s="937"/>
      <c r="KF52" s="937"/>
      <c r="KG52" s="937"/>
      <c r="KH52" s="937"/>
      <c r="KI52" s="937"/>
      <c r="KJ52" s="937"/>
      <c r="KK52" s="937"/>
      <c r="KL52" s="937"/>
      <c r="KM52" s="937"/>
      <c r="KN52" s="937"/>
      <c r="KO52" s="937"/>
      <c r="KP52" s="937"/>
      <c r="KQ52" s="937"/>
      <c r="LR52" s="329"/>
      <c r="LS52" s="329"/>
      <c r="LT52" s="329"/>
      <c r="LU52" s="329"/>
      <c r="LV52" s="329"/>
      <c r="LW52" s="329"/>
      <c r="LX52" s="329"/>
      <c r="LY52" s="329"/>
      <c r="LZ52" s="329"/>
      <c r="MA52" s="329"/>
      <c r="MB52" s="329"/>
      <c r="MC52" s="329"/>
      <c r="MD52" s="329"/>
      <c r="ME52" s="329"/>
      <c r="MF52" s="329"/>
      <c r="MG52" s="329"/>
      <c r="MH52" s="329"/>
      <c r="MI52" s="329"/>
      <c r="MJ52" s="329"/>
      <c r="MK52" s="329"/>
      <c r="ML52" s="329"/>
      <c r="MM52" s="329"/>
      <c r="MN52" s="329"/>
      <c r="MO52" s="329"/>
      <c r="MP52" s="329"/>
      <c r="MQ52" s="329"/>
      <c r="MR52" s="329"/>
      <c r="MS52" s="329"/>
      <c r="MT52" s="329"/>
      <c r="MU52" s="329"/>
      <c r="MV52" s="329"/>
      <c r="MW52" s="329"/>
      <c r="MX52" s="329"/>
      <c r="MY52" s="329"/>
      <c r="MZ52" s="329"/>
      <c r="NA52" s="329"/>
      <c r="NB52" s="329"/>
      <c r="NC52" s="329"/>
      <c r="ND52" s="329"/>
      <c r="NE52" s="329"/>
      <c r="NF52" s="329"/>
      <c r="NG52" s="329"/>
      <c r="NH52" s="329"/>
      <c r="NI52" s="329"/>
      <c r="NJ52" s="329"/>
      <c r="NK52" s="329"/>
      <c r="NL52" s="329"/>
      <c r="NM52" s="329"/>
      <c r="NN52" s="329"/>
      <c r="NO52" s="329"/>
      <c r="NP52" s="329"/>
      <c r="NQ52" s="329"/>
      <c r="NR52" s="329"/>
      <c r="NS52" s="329"/>
      <c r="NT52" s="329"/>
      <c r="NU52" s="329"/>
      <c r="NV52" s="329"/>
      <c r="NW52" s="329"/>
      <c r="NX52" s="329"/>
      <c r="NY52" s="329"/>
      <c r="NZ52" s="329"/>
      <c r="OA52" s="329"/>
      <c r="OB52" s="329"/>
      <c r="OC52" s="329"/>
      <c r="OD52" s="329"/>
      <c r="OE52" s="329"/>
      <c r="OF52" s="329"/>
      <c r="OG52" s="329"/>
      <c r="OH52" s="329"/>
      <c r="OI52" s="329"/>
      <c r="OJ52" s="329"/>
      <c r="OK52" s="329"/>
      <c r="OL52" s="329"/>
      <c r="OM52" s="329"/>
      <c r="ON52" s="329"/>
      <c r="OO52" s="329"/>
      <c r="OP52" s="329"/>
      <c r="OQ52" s="329"/>
      <c r="OR52" s="329"/>
      <c r="OS52" s="329"/>
      <c r="OT52" s="329"/>
      <c r="OU52" s="329"/>
      <c r="OV52" s="329"/>
      <c r="OW52" s="329"/>
      <c r="OX52" s="329"/>
      <c r="OY52" s="329"/>
      <c r="OZ52" s="329"/>
      <c r="PA52" s="329"/>
      <c r="PB52" s="329"/>
      <c r="PC52" s="329"/>
      <c r="PD52" s="329"/>
      <c r="PE52" s="329"/>
      <c r="PF52" s="329"/>
      <c r="PG52" s="329"/>
      <c r="PH52" s="329"/>
      <c r="PI52" s="329"/>
      <c r="PJ52" s="329"/>
      <c r="PK52" s="329"/>
      <c r="PL52" s="329"/>
      <c r="PM52" s="329"/>
      <c r="PN52" s="329"/>
      <c r="PO52" s="329"/>
      <c r="PP52" s="329"/>
      <c r="PQ52" s="329"/>
      <c r="PR52" s="329"/>
      <c r="PS52" s="329"/>
      <c r="PT52" s="329"/>
      <c r="PU52" s="329"/>
      <c r="PV52" s="329"/>
      <c r="PW52" s="329"/>
      <c r="PX52" s="329"/>
      <c r="PY52" s="329"/>
      <c r="PZ52" s="329"/>
      <c r="QA52" s="329"/>
      <c r="QB52" s="329"/>
      <c r="QC52" s="329"/>
      <c r="QD52" s="329"/>
      <c r="QE52" s="329"/>
      <c r="QF52" s="329"/>
      <c r="QG52" s="329"/>
      <c r="QH52" s="329"/>
      <c r="QI52" s="329"/>
      <c r="QJ52" s="329"/>
      <c r="QK52" s="329"/>
      <c r="QL52" s="329"/>
      <c r="QM52" s="329"/>
      <c r="QN52" s="329"/>
      <c r="QO52" s="329"/>
      <c r="QP52" s="329"/>
      <c r="QQ52" s="329"/>
      <c r="QR52" s="329"/>
      <c r="QS52" s="329"/>
      <c r="QT52" s="329"/>
      <c r="QU52" s="329"/>
      <c r="QV52" s="329"/>
      <c r="QW52" s="329"/>
      <c r="QX52" s="329"/>
      <c r="QY52" s="329"/>
      <c r="QZ52" s="329"/>
      <c r="RA52" s="329"/>
      <c r="RB52" s="329"/>
      <c r="RC52" s="329"/>
      <c r="RD52" s="329"/>
      <c r="RE52" s="329"/>
      <c r="RF52" s="329"/>
      <c r="RG52" s="329"/>
      <c r="RH52" s="329"/>
      <c r="RI52" s="329"/>
      <c r="RJ52" s="329"/>
      <c r="RK52" s="329"/>
      <c r="RL52" s="329"/>
      <c r="RM52" s="329"/>
      <c r="RN52" s="329"/>
      <c r="RO52" s="329"/>
      <c r="RP52" s="329"/>
      <c r="RQ52" s="329"/>
      <c r="RR52" s="329"/>
      <c r="RS52" s="329"/>
      <c r="RT52" s="329"/>
      <c r="RU52" s="329"/>
      <c r="RV52" s="329"/>
      <c r="RW52" s="329"/>
      <c r="RX52" s="329"/>
      <c r="RY52" s="329"/>
      <c r="RZ52" s="329"/>
      <c r="SA52" s="329"/>
      <c r="SB52" s="329"/>
      <c r="SC52" s="329"/>
      <c r="SD52" s="329"/>
      <c r="SE52" s="329"/>
      <c r="SF52" s="329"/>
      <c r="SG52" s="329"/>
      <c r="SH52" s="329"/>
      <c r="SI52" s="329"/>
      <c r="SJ52" s="329"/>
      <c r="SK52" s="329"/>
      <c r="SL52" s="329"/>
      <c r="SM52" s="329"/>
      <c r="SN52" s="329"/>
      <c r="SO52" s="329"/>
      <c r="SP52" s="329"/>
      <c r="SQ52" s="329"/>
      <c r="SR52" s="329"/>
      <c r="SS52" s="329"/>
      <c r="ST52" s="329"/>
      <c r="SU52" s="329"/>
      <c r="SV52" s="329"/>
      <c r="SW52" s="329"/>
      <c r="SX52" s="329"/>
      <c r="SY52" s="329"/>
      <c r="SZ52" s="329"/>
      <c r="TA52" s="329"/>
      <c r="TB52" s="329"/>
      <c r="TC52" s="329"/>
      <c r="TD52" s="329"/>
      <c r="TE52" s="329"/>
      <c r="TF52" s="329"/>
      <c r="TG52" s="329"/>
      <c r="TH52" s="329"/>
      <c r="TI52" s="329"/>
      <c r="TJ52" s="329"/>
      <c r="TK52" s="329"/>
      <c r="TL52" s="329"/>
      <c r="TM52" s="329"/>
      <c r="TN52" s="329"/>
      <c r="TO52" s="329"/>
      <c r="TP52" s="329"/>
      <c r="TQ52" s="329"/>
      <c r="TR52" s="329"/>
      <c r="TS52" s="329"/>
      <c r="TT52" s="329"/>
      <c r="TU52" s="329"/>
      <c r="TV52" s="329"/>
      <c r="TW52" s="329"/>
      <c r="TX52" s="329"/>
      <c r="TY52" s="329"/>
      <c r="TZ52" s="329"/>
      <c r="UA52" s="329"/>
      <c r="UB52" s="329"/>
      <c r="UC52" s="329"/>
      <c r="UD52" s="329"/>
      <c r="UE52" s="329"/>
      <c r="UF52" s="329"/>
      <c r="UG52" s="329"/>
      <c r="UH52" s="329"/>
      <c r="UI52" s="329"/>
      <c r="UJ52" s="329"/>
      <c r="UK52" s="329"/>
      <c r="UL52" s="329"/>
      <c r="UM52" s="329"/>
      <c r="UN52" s="329"/>
      <c r="UO52" s="329"/>
      <c r="UP52" s="329"/>
      <c r="UQ52" s="329"/>
      <c r="UR52" s="329"/>
      <c r="US52" s="329"/>
      <c r="UT52" s="329"/>
      <c r="UU52" s="329"/>
      <c r="UV52" s="329"/>
      <c r="UW52" s="329"/>
      <c r="UX52" s="329"/>
      <c r="UY52" s="329"/>
      <c r="UZ52" s="329"/>
      <c r="VA52" s="329"/>
      <c r="VB52" s="329"/>
      <c r="VC52" s="329"/>
      <c r="VD52" s="329"/>
      <c r="VE52" s="329"/>
      <c r="VF52" s="329"/>
      <c r="VG52" s="329"/>
      <c r="VH52" s="329"/>
      <c r="VI52" s="329"/>
      <c r="VJ52" s="329"/>
      <c r="VK52" s="329"/>
      <c r="VL52" s="329"/>
      <c r="VM52" s="329"/>
      <c r="VN52" s="329"/>
      <c r="VO52" s="329"/>
      <c r="VP52" s="329"/>
      <c r="VQ52" s="329"/>
      <c r="VR52" s="329"/>
      <c r="VS52" s="329"/>
      <c r="VT52" s="329"/>
      <c r="VU52" s="329"/>
      <c r="VV52" s="329"/>
      <c r="VW52" s="329"/>
      <c r="VX52" s="329"/>
      <c r="VY52" s="329"/>
      <c r="VZ52" s="329"/>
      <c r="WA52" s="329"/>
      <c r="WB52" s="329"/>
      <c r="WC52" s="329"/>
      <c r="WD52" s="329"/>
      <c r="WE52" s="329"/>
      <c r="WF52" s="329"/>
      <c r="WG52" s="329"/>
      <c r="WH52" s="329"/>
      <c r="WI52" s="329"/>
      <c r="WJ52" s="329"/>
      <c r="WK52" s="329"/>
      <c r="WL52" s="329"/>
      <c r="WM52" s="329"/>
      <c r="WN52" s="329"/>
      <c r="WO52" s="329"/>
      <c r="WP52" s="329"/>
      <c r="WQ52" s="329"/>
      <c r="WR52" s="329"/>
      <c r="WS52" s="329"/>
      <c r="WT52" s="329"/>
      <c r="WU52" s="329"/>
      <c r="WV52" s="329"/>
      <c r="WW52" s="329"/>
      <c r="WX52" s="329"/>
      <c r="WY52" s="329"/>
      <c r="WZ52" s="329"/>
      <c r="XA52" s="329"/>
      <c r="XB52" s="329"/>
      <c r="XC52" s="329"/>
      <c r="XD52" s="329"/>
      <c r="XE52" s="329"/>
      <c r="XF52" s="329"/>
      <c r="XG52" s="329"/>
      <c r="XH52" s="329"/>
      <c r="XI52" s="329"/>
      <c r="XJ52" s="329"/>
      <c r="XK52" s="329"/>
      <c r="XL52" s="329"/>
      <c r="XM52" s="329"/>
      <c r="XN52" s="329"/>
      <c r="XO52" s="329"/>
      <c r="XP52" s="329"/>
      <c r="XQ52" s="329"/>
      <c r="XR52" s="329"/>
      <c r="XS52" s="329"/>
      <c r="XT52" s="329"/>
      <c r="XU52" s="329"/>
      <c r="XV52" s="329"/>
      <c r="XW52" s="329"/>
      <c r="XX52" s="329"/>
      <c r="XY52" s="329"/>
      <c r="XZ52" s="329"/>
      <c r="YA52" s="329"/>
      <c r="YB52" s="329"/>
      <c r="YC52" s="329"/>
      <c r="YD52" s="329"/>
      <c r="YE52" s="329"/>
      <c r="YF52" s="329"/>
      <c r="YG52" s="329"/>
      <c r="YH52" s="329"/>
      <c r="YI52" s="329"/>
      <c r="YJ52" s="329"/>
      <c r="YK52" s="329"/>
      <c r="YL52" s="329"/>
      <c r="YM52" s="329"/>
      <c r="YN52" s="329"/>
      <c r="YO52" s="329"/>
      <c r="YP52" s="329"/>
      <c r="YQ52" s="329"/>
      <c r="YR52" s="329"/>
      <c r="YS52" s="329"/>
      <c r="YT52" s="329"/>
      <c r="YU52" s="329"/>
      <c r="YV52" s="329"/>
      <c r="YW52" s="329"/>
      <c r="YX52" s="329"/>
      <c r="YY52" s="329"/>
      <c r="YZ52" s="329"/>
      <c r="ZA52" s="329"/>
      <c r="ZB52" s="329"/>
      <c r="ZC52" s="329"/>
      <c r="ZD52" s="329"/>
      <c r="ZE52" s="329"/>
      <c r="ZF52" s="329"/>
      <c r="ZG52" s="329"/>
      <c r="ZH52" s="329"/>
      <c r="ZI52" s="329"/>
      <c r="ZJ52" s="329"/>
      <c r="ZK52" s="329"/>
      <c r="ZL52" s="329"/>
      <c r="ZM52" s="329"/>
      <c r="ZN52" s="329"/>
      <c r="ZO52" s="329"/>
      <c r="ZP52" s="329"/>
      <c r="ZQ52" s="329"/>
      <c r="ZR52" s="329"/>
      <c r="ZS52" s="329"/>
      <c r="ZT52" s="329"/>
      <c r="ZU52" s="329"/>
      <c r="ZV52" s="329"/>
      <c r="ZW52" s="329"/>
      <c r="ZX52" s="329"/>
      <c r="ZY52" s="329"/>
      <c r="ZZ52" s="329"/>
      <c r="AAA52" s="329"/>
      <c r="AAB52" s="329"/>
      <c r="AAC52" s="329"/>
      <c r="AAD52" s="329"/>
      <c r="AAE52" s="329"/>
      <c r="AAF52" s="329"/>
      <c r="AAG52" s="329"/>
      <c r="AAH52" s="329"/>
      <c r="AAI52" s="329"/>
      <c r="AAJ52" s="329"/>
      <c r="AAK52" s="329"/>
      <c r="AAL52" s="329"/>
      <c r="AAM52" s="329"/>
      <c r="AAN52" s="329"/>
      <c r="AAO52" s="329"/>
      <c r="AAP52" s="329"/>
      <c r="AAQ52" s="329"/>
      <c r="AAR52" s="329"/>
      <c r="AAS52" s="329"/>
      <c r="AAT52" s="329"/>
      <c r="AAU52" s="329"/>
      <c r="AAV52" s="329"/>
      <c r="AAW52" s="329"/>
      <c r="AAX52" s="329"/>
      <c r="AAY52" s="329"/>
      <c r="AAZ52" s="329"/>
      <c r="ABA52" s="329"/>
      <c r="ABB52" s="329"/>
      <c r="ABC52" s="329"/>
      <c r="ABD52" s="329"/>
      <c r="ABE52" s="329"/>
      <c r="ABF52" s="329"/>
      <c r="ABG52" s="329"/>
      <c r="ABH52" s="329"/>
      <c r="ABI52" s="329"/>
      <c r="ABJ52" s="329"/>
      <c r="ABK52" s="329"/>
      <c r="ABL52" s="329"/>
      <c r="ABM52" s="329"/>
      <c r="ABN52" s="329"/>
      <c r="ABO52" s="329"/>
      <c r="ABP52" s="329"/>
      <c r="ABQ52" s="329"/>
      <c r="ABR52" s="329"/>
      <c r="ABS52" s="329"/>
      <c r="ABT52" s="329"/>
      <c r="ABU52" s="329"/>
      <c r="ABV52" s="329"/>
      <c r="ABW52" s="329"/>
      <c r="ABX52" s="329"/>
      <c r="ABY52" s="329"/>
      <c r="ABZ52" s="329"/>
      <c r="ACA52" s="329"/>
      <c r="ACB52" s="329"/>
      <c r="ACC52" s="329"/>
      <c r="ACD52" s="333"/>
      <c r="ACE52" s="333"/>
      <c r="ACF52" s="333"/>
      <c r="ACG52" s="333"/>
      <c r="ACH52" s="333"/>
      <c r="ACI52" s="333"/>
      <c r="ACJ52" s="333"/>
      <c r="ACK52" s="333"/>
      <c r="ACL52" s="333"/>
      <c r="ACM52" s="333"/>
      <c r="ACN52" s="333"/>
      <c r="ACO52" s="333"/>
      <c r="ACP52" s="333"/>
      <c r="ACQ52" s="939"/>
      <c r="ACR52" s="939"/>
      <c r="ACS52" s="939"/>
      <c r="ACT52" s="939"/>
      <c r="ACU52" s="939"/>
      <c r="ACV52" s="939"/>
      <c r="ACW52" s="939"/>
      <c r="ACX52" s="939"/>
      <c r="ACY52" s="939"/>
      <c r="ACZ52" s="939"/>
      <c r="ADA52" s="939"/>
      <c r="ADB52" s="939"/>
      <c r="ADC52" s="939"/>
      <c r="ADD52" s="939"/>
      <c r="ADE52" s="939"/>
      <c r="ADF52" s="939"/>
      <c r="ADG52" s="939"/>
      <c r="ADH52" s="939"/>
      <c r="ADI52" s="939"/>
      <c r="ADJ52" s="939"/>
      <c r="ADK52" s="939"/>
      <c r="ADL52" s="939"/>
      <c r="ADM52" s="939"/>
      <c r="ADN52" s="939"/>
      <c r="ADO52" s="939"/>
      <c r="ADP52" s="939"/>
      <c r="ADQ52" s="939"/>
      <c r="ADR52" s="939"/>
      <c r="ADS52" s="939"/>
      <c r="ADT52" s="939"/>
      <c r="ADU52" s="939"/>
      <c r="ADV52" s="939"/>
      <c r="ADW52" s="939"/>
      <c r="ADX52" s="939"/>
      <c r="ADY52" s="939"/>
      <c r="ADZ52" s="939"/>
      <c r="AEA52" s="939"/>
      <c r="AEB52" s="939"/>
      <c r="AEC52" s="939"/>
      <c r="AED52" s="939"/>
      <c r="AEE52" s="479"/>
      <c r="AEF52" s="479"/>
      <c r="AEG52" s="479"/>
      <c r="AEH52" s="479"/>
      <c r="AEI52" s="479"/>
      <c r="AEJ52" s="479"/>
      <c r="AEK52" s="479"/>
      <c r="AEL52" s="479"/>
      <c r="AEM52" s="479"/>
      <c r="AEN52" s="479"/>
      <c r="AEO52" s="479"/>
      <c r="AEP52" s="479"/>
      <c r="AEQ52" s="939"/>
      <c r="AER52" s="939"/>
      <c r="AES52" s="939"/>
      <c r="AET52" s="939"/>
      <c r="AEU52" s="939"/>
      <c r="AEV52" s="939"/>
      <c r="AEW52" s="939"/>
      <c r="AEX52" s="939"/>
      <c r="AEY52" s="939"/>
      <c r="AEZ52" s="939"/>
      <c r="AFA52" s="939"/>
      <c r="AFB52" s="939"/>
      <c r="AFC52" s="939"/>
      <c r="AFD52" s="939"/>
      <c r="AFE52" s="939"/>
      <c r="AFF52" s="939"/>
      <c r="AFG52" s="939"/>
      <c r="AFH52" s="939"/>
      <c r="AFI52" s="939"/>
      <c r="AFJ52" s="939"/>
      <c r="AFK52" s="939"/>
      <c r="AFL52" s="939"/>
      <c r="AFM52" s="939"/>
      <c r="AFN52" s="939"/>
      <c r="AFO52" s="939"/>
      <c r="AFP52" s="939"/>
      <c r="AFQ52" s="939"/>
      <c r="AFR52" s="939"/>
      <c r="AFS52" s="939"/>
      <c r="AFT52" s="939"/>
      <c r="AFU52" s="939"/>
      <c r="AFV52" s="939"/>
      <c r="AFW52" s="939"/>
      <c r="AFX52" s="939"/>
      <c r="AFY52" s="939"/>
      <c r="AFZ52" s="939"/>
      <c r="AGA52" s="939"/>
      <c r="AGB52" s="939"/>
      <c r="AGC52" s="939"/>
      <c r="AGD52" s="939"/>
      <c r="AGE52" s="480"/>
      <c r="AGF52" s="480"/>
      <c r="AGG52" s="480"/>
      <c r="AGH52" s="480"/>
      <c r="AGI52" s="480"/>
      <c r="AGJ52" s="480"/>
      <c r="AGK52" s="480"/>
      <c r="AGL52" s="480"/>
      <c r="AGM52" s="480"/>
      <c r="AGN52" s="480"/>
      <c r="AGO52" s="480"/>
      <c r="AGP52" s="480"/>
      <c r="AGQ52" s="939"/>
      <c r="AGR52" s="939"/>
      <c r="AGS52" s="939"/>
      <c r="AGT52" s="939"/>
      <c r="AGU52" s="939"/>
      <c r="AGV52" s="939"/>
      <c r="AGW52" s="939"/>
      <c r="AGX52" s="939"/>
      <c r="AGY52" s="939"/>
      <c r="AGZ52" s="939"/>
      <c r="AHA52" s="939"/>
      <c r="AHB52" s="939"/>
      <c r="AHC52" s="939"/>
      <c r="AHD52" s="939"/>
      <c r="AHE52" s="939"/>
      <c r="AHF52" s="939"/>
      <c r="AHG52" s="939"/>
      <c r="AHH52" s="939"/>
      <c r="AHI52" s="939"/>
      <c r="AHJ52" s="939"/>
      <c r="AHK52" s="939"/>
      <c r="AHL52" s="939"/>
      <c r="AHM52" s="939"/>
      <c r="AHN52" s="939"/>
      <c r="AHO52" s="939"/>
      <c r="AHP52" s="939"/>
      <c r="AHQ52" s="939"/>
      <c r="AHR52" s="939"/>
      <c r="AHS52" s="939"/>
      <c r="AHT52" s="939"/>
      <c r="AHU52" s="939"/>
      <c r="AHV52" s="939"/>
      <c r="AHW52" s="939"/>
      <c r="AHX52" s="939"/>
      <c r="AHY52" s="939"/>
      <c r="AHZ52" s="939"/>
      <c r="AIA52" s="939"/>
      <c r="AIB52" s="939"/>
      <c r="AIC52" s="939"/>
      <c r="AID52" s="939"/>
      <c r="AIE52" s="333"/>
      <c r="AIF52" s="333"/>
      <c r="AIG52" s="333"/>
      <c r="AIH52" s="333"/>
      <c r="AII52" s="333"/>
      <c r="AIJ52" s="333"/>
      <c r="AIK52" s="333"/>
      <c r="AIL52" s="333"/>
      <c r="AIM52" s="333"/>
      <c r="AIN52" s="333"/>
      <c r="AIO52" s="333"/>
      <c r="AIP52" s="333"/>
      <c r="AIQ52" s="333"/>
      <c r="AIR52" s="333"/>
      <c r="AIS52" s="333"/>
      <c r="AIT52" s="333"/>
      <c r="AIU52" s="333"/>
      <c r="AIV52" s="333"/>
      <c r="AIW52" s="333"/>
      <c r="AIX52" s="333"/>
      <c r="AIY52" s="333"/>
      <c r="AIZ52" s="333"/>
      <c r="AJA52" s="333"/>
      <c r="AJB52" s="333"/>
      <c r="AJC52" s="333"/>
      <c r="AJD52" s="333"/>
      <c r="AJE52" s="333"/>
      <c r="AJF52" s="333"/>
      <c r="AJG52" s="333"/>
      <c r="AJH52" s="333"/>
      <c r="AJI52" s="333"/>
      <c r="AJJ52" s="333"/>
      <c r="AJK52" s="333"/>
      <c r="AJL52" s="333"/>
      <c r="AJM52" s="333"/>
      <c r="AJN52" s="333"/>
      <c r="AJO52" s="333"/>
      <c r="AJP52" s="333"/>
      <c r="AJQ52" s="333"/>
      <c r="AJR52" s="333"/>
      <c r="AJS52" s="333"/>
      <c r="AJT52" s="333"/>
      <c r="AJU52" s="333"/>
      <c r="AJV52" s="333"/>
      <c r="AJW52" s="333"/>
      <c r="AJX52" s="333"/>
      <c r="AJY52" s="333"/>
      <c r="AJZ52" s="333"/>
      <c r="AKA52" s="333"/>
      <c r="AKB52" s="333"/>
      <c r="AKC52" s="333"/>
      <c r="AKD52" s="333"/>
      <c r="AKE52" s="333"/>
      <c r="AKF52" s="333"/>
      <c r="AKG52" s="333"/>
      <c r="AKH52" s="333"/>
      <c r="AKI52" s="333"/>
      <c r="AKJ52" s="333"/>
      <c r="AKK52" s="333"/>
      <c r="AKL52" s="333"/>
      <c r="AKM52" s="333"/>
      <c r="AKN52" s="333"/>
      <c r="AKO52" s="333"/>
      <c r="AKP52" s="333"/>
      <c r="AKQ52" s="333"/>
      <c r="AKR52" s="333"/>
      <c r="AKS52" s="333"/>
      <c r="AKT52" s="333"/>
      <c r="AKU52" s="333"/>
      <c r="AKV52" s="333"/>
      <c r="AKW52" s="333"/>
      <c r="AKX52" s="333"/>
      <c r="AKY52" s="333"/>
      <c r="AKZ52" s="333"/>
      <c r="ALA52" s="333"/>
      <c r="ALB52" s="333"/>
      <c r="ALC52" s="333"/>
      <c r="ALD52" s="333"/>
      <c r="ALE52" s="333"/>
      <c r="ALF52" s="333"/>
      <c r="ALG52" s="333"/>
      <c r="ALH52" s="333"/>
      <c r="ALI52" s="333"/>
      <c r="ALJ52" s="333"/>
      <c r="ALK52" s="333"/>
      <c r="ALL52" s="333"/>
      <c r="ALM52" s="333"/>
      <c r="ALN52" s="333"/>
      <c r="ALO52" s="333"/>
      <c r="ALP52" s="333"/>
      <c r="ALQ52" s="333"/>
      <c r="ALR52" s="333"/>
      <c r="ALS52" s="333"/>
      <c r="ALT52" s="333"/>
      <c r="ALU52" s="333"/>
      <c r="ALV52" s="333"/>
      <c r="ALW52" s="333"/>
      <c r="ALX52" s="333"/>
      <c r="ALY52" s="333"/>
      <c r="ALZ52" s="333"/>
      <c r="AMA52" s="333"/>
      <c r="AMB52" s="333"/>
      <c r="AMC52" s="333"/>
      <c r="AMD52" s="333"/>
      <c r="AME52" s="333"/>
      <c r="AMF52" s="333"/>
      <c r="AMG52" s="333"/>
      <c r="AMH52" s="333"/>
      <c r="AMI52" s="333"/>
      <c r="AMJ52" s="333"/>
      <c r="AMK52" s="333"/>
      <c r="AML52" s="333"/>
      <c r="AMM52" s="333"/>
      <c r="AMN52" s="333"/>
      <c r="AMO52" s="333"/>
      <c r="AMP52" s="333"/>
      <c r="AMQ52" s="333"/>
      <c r="AMR52" s="333"/>
      <c r="AMS52" s="333"/>
      <c r="AMT52" s="333"/>
      <c r="AMU52" s="333"/>
      <c r="AMV52" s="333"/>
      <c r="AMW52" s="333"/>
      <c r="AMX52" s="333"/>
      <c r="AMY52" s="333"/>
      <c r="AMZ52" s="333"/>
      <c r="ANA52" s="333"/>
      <c r="ANB52" s="333"/>
      <c r="ANC52" s="333"/>
      <c r="AND52" s="333"/>
      <c r="ANE52" s="333"/>
      <c r="ANF52" s="333"/>
      <c r="ANG52" s="333"/>
      <c r="ANH52" s="333"/>
      <c r="ANI52" s="333"/>
      <c r="ANJ52" s="333"/>
      <c r="ANK52" s="333"/>
      <c r="ANL52" s="333"/>
      <c r="ANM52" s="333"/>
      <c r="ANN52" s="333"/>
      <c r="ANO52" s="333"/>
      <c r="ANP52" s="333"/>
      <c r="ANQ52" s="333"/>
      <c r="ANR52" s="333"/>
      <c r="ANS52" s="333"/>
      <c r="ANT52" s="333"/>
      <c r="ANU52" s="333"/>
      <c r="ANV52" s="333"/>
      <c r="ANW52" s="333"/>
      <c r="ANX52" s="333"/>
      <c r="ANY52" s="333"/>
      <c r="ANZ52" s="333"/>
      <c r="AOA52" s="333"/>
      <c r="AOB52" s="333"/>
      <c r="AOC52" s="333"/>
      <c r="AOD52" s="333"/>
      <c r="AOE52" s="333"/>
      <c r="AOF52" s="333"/>
      <c r="AOG52" s="333"/>
      <c r="AOH52" s="333"/>
      <c r="AOI52" s="333"/>
      <c r="AOJ52" s="333"/>
      <c r="AOK52" s="333"/>
      <c r="AOL52" s="333"/>
      <c r="AOM52" s="333"/>
      <c r="AON52" s="333"/>
      <c r="AOO52" s="333"/>
      <c r="AOP52" s="333"/>
      <c r="AOQ52" s="333"/>
      <c r="AOR52" s="333"/>
      <c r="AOS52" s="333"/>
      <c r="AOT52" s="333"/>
      <c r="AOU52" s="333"/>
      <c r="AOV52" s="333"/>
      <c r="AOW52" s="333"/>
      <c r="AOX52" s="333"/>
      <c r="AOY52" s="333"/>
      <c r="AOZ52" s="333"/>
      <c r="APA52" s="333"/>
      <c r="APB52" s="333"/>
      <c r="APC52" s="333"/>
      <c r="APD52" s="333"/>
      <c r="APE52" s="333"/>
      <c r="APF52" s="333"/>
      <c r="APG52" s="333"/>
      <c r="APH52" s="333"/>
      <c r="API52" s="333"/>
      <c r="APJ52" s="333"/>
      <c r="APK52" s="333"/>
      <c r="APL52" s="333"/>
      <c r="APM52" s="333"/>
      <c r="APN52" s="333"/>
      <c r="APO52" s="333"/>
      <c r="APP52" s="333"/>
      <c r="APQ52" s="333"/>
      <c r="APR52" s="333"/>
      <c r="APS52" s="333"/>
      <c r="APT52" s="333"/>
      <c r="APU52" s="333"/>
      <c r="APV52" s="333"/>
      <c r="APW52" s="333"/>
      <c r="APX52" s="333"/>
      <c r="APY52" s="333"/>
      <c r="APZ52" s="333"/>
      <c r="AQA52" s="333"/>
      <c r="AQB52" s="333"/>
      <c r="AQC52" s="333"/>
      <c r="AQD52" s="333"/>
      <c r="AQE52" s="333"/>
      <c r="AQF52" s="333"/>
      <c r="AQG52" s="333"/>
      <c r="AQH52" s="333"/>
      <c r="AQI52" s="333"/>
      <c r="AQJ52" s="333"/>
      <c r="AQK52" s="333"/>
      <c r="AQL52" s="333"/>
      <c r="AQM52" s="333"/>
      <c r="AQN52" s="333"/>
      <c r="AQO52" s="333"/>
      <c r="AQP52" s="333"/>
      <c r="AQQ52" s="333"/>
      <c r="AQR52" s="333"/>
      <c r="AQS52" s="333"/>
      <c r="AQT52" s="333"/>
      <c r="AQU52" s="333"/>
      <c r="AQV52" s="333"/>
      <c r="AQW52" s="333"/>
      <c r="AQX52" s="333"/>
      <c r="AQY52" s="333"/>
      <c r="AQZ52" s="333"/>
      <c r="ARA52" s="333"/>
      <c r="ARB52" s="333"/>
      <c r="ARC52" s="333"/>
      <c r="ARD52" s="333"/>
      <c r="ARE52" s="333"/>
      <c r="ARF52" s="333"/>
      <c r="ARG52" s="333"/>
      <c r="ARH52" s="333"/>
      <c r="ARI52" s="333"/>
      <c r="ARJ52" s="333"/>
      <c r="ARK52" s="333"/>
      <c r="ARL52" s="333"/>
      <c r="ARM52" s="333"/>
      <c r="ARN52" s="333"/>
      <c r="ARO52" s="333"/>
      <c r="ARP52" s="333"/>
      <c r="ARQ52" s="333"/>
      <c r="ARR52" s="333"/>
      <c r="ARS52" s="333"/>
      <c r="ART52" s="333"/>
      <c r="ARU52" s="333"/>
      <c r="ARV52" s="333"/>
      <c r="ARW52" s="333"/>
      <c r="ARX52" s="333"/>
      <c r="ARY52" s="333"/>
      <c r="ARZ52" s="333"/>
      <c r="ASA52" s="333"/>
      <c r="ASB52" s="333"/>
      <c r="ASC52" s="333"/>
      <c r="ASD52" s="333"/>
      <c r="ASE52" s="333"/>
      <c r="ASF52" s="333"/>
      <c r="ASG52" s="333"/>
      <c r="ASH52" s="333"/>
      <c r="ASI52" s="333"/>
      <c r="ASJ52" s="333"/>
      <c r="ASK52" s="333"/>
      <c r="ASL52" s="333"/>
      <c r="ASM52" s="333"/>
      <c r="ASN52" s="333"/>
      <c r="ASO52" s="333"/>
      <c r="ASP52" s="333"/>
      <c r="ASQ52" s="333"/>
      <c r="ASR52" s="333"/>
      <c r="ASS52" s="333"/>
      <c r="AST52" s="333"/>
      <c r="ASU52" s="333"/>
      <c r="ASV52" s="333"/>
      <c r="ASW52" s="333"/>
      <c r="ASX52" s="333"/>
      <c r="ASY52" s="333"/>
      <c r="ASZ52" s="333"/>
      <c r="ATA52" s="333"/>
      <c r="ATB52" s="333"/>
      <c r="ATC52" s="333"/>
      <c r="ATD52" s="333"/>
      <c r="ATE52" s="333"/>
      <c r="ATF52" s="333"/>
      <c r="ATG52" s="333"/>
      <c r="ATH52" s="333"/>
      <c r="ATI52" s="333"/>
      <c r="ATJ52" s="333"/>
      <c r="ATK52" s="333"/>
      <c r="ATL52" s="333"/>
      <c r="ATM52" s="333"/>
      <c r="ATN52" s="333"/>
      <c r="ATO52" s="333"/>
      <c r="ATP52" s="333"/>
      <c r="ATQ52" s="333"/>
      <c r="ATR52" s="333"/>
      <c r="ATS52" s="333"/>
      <c r="ATT52" s="333"/>
      <c r="ATU52" s="333"/>
      <c r="ATV52" s="333"/>
      <c r="ATW52" s="333"/>
      <c r="ATX52" s="333"/>
      <c r="ATY52" s="333"/>
      <c r="ATZ52" s="333"/>
      <c r="AUA52" s="333"/>
      <c r="AUB52" s="333"/>
      <c r="AUC52" s="333"/>
      <c r="AUD52" s="333"/>
      <c r="AUE52" s="333"/>
      <c r="AUF52" s="333"/>
      <c r="AUG52" s="333"/>
      <c r="AUH52" s="333"/>
      <c r="AUI52" s="333"/>
      <c r="AUJ52" s="333"/>
      <c r="AUK52" s="333"/>
      <c r="AUL52" s="333"/>
      <c r="AUM52" s="333"/>
      <c r="AUN52" s="333"/>
      <c r="AUO52" s="333"/>
      <c r="AUP52" s="333"/>
      <c r="AUQ52" s="333"/>
      <c r="AUR52" s="333"/>
      <c r="AUS52" s="333"/>
      <c r="AUT52" s="333"/>
      <c r="AUU52" s="333"/>
      <c r="AUV52" s="333"/>
      <c r="AUW52" s="333"/>
      <c r="AUX52" s="333"/>
      <c r="AUY52" s="333"/>
      <c r="AUZ52" s="333"/>
      <c r="AVA52" s="333"/>
      <c r="AVB52" s="333"/>
      <c r="AVC52" s="333"/>
      <c r="AVD52" s="333"/>
      <c r="AVE52" s="333"/>
      <c r="AVF52" s="333"/>
      <c r="AVG52" s="333"/>
      <c r="AVH52" s="333"/>
      <c r="AVI52" s="333"/>
      <c r="AVJ52" s="333"/>
      <c r="AVK52" s="333"/>
      <c r="AVL52" s="333"/>
      <c r="AVM52" s="333"/>
      <c r="AVN52" s="333"/>
      <c r="AVO52" s="333"/>
      <c r="AVP52" s="333"/>
      <c r="AVQ52" s="333"/>
      <c r="AVR52" s="333"/>
      <c r="AVS52" s="333"/>
      <c r="AVT52" s="333"/>
      <c r="AVU52" s="333"/>
      <c r="AVV52" s="333"/>
      <c r="AVW52" s="333"/>
      <c r="AVX52" s="333"/>
      <c r="AVY52" s="333"/>
      <c r="AVZ52" s="333"/>
      <c r="AWA52" s="333"/>
      <c r="AWB52" s="333"/>
      <c r="AWC52" s="333"/>
      <c r="AWD52" s="333"/>
      <c r="AWE52" s="333"/>
      <c r="AWF52" s="333"/>
      <c r="AWG52" s="333"/>
      <c r="AWH52" s="333"/>
      <c r="AWI52" s="333"/>
      <c r="AWJ52" s="333"/>
      <c r="AWK52" s="333"/>
      <c r="AWL52" s="333"/>
      <c r="AWM52" s="333"/>
      <c r="AWN52" s="333"/>
      <c r="AWO52" s="333"/>
      <c r="AWP52" s="333"/>
      <c r="AWQ52" s="333"/>
      <c r="AWR52" s="333"/>
      <c r="AWS52" s="333"/>
      <c r="AWT52" s="333"/>
      <c r="AWU52" s="333"/>
      <c r="AWV52" s="333"/>
      <c r="AWW52" s="333"/>
      <c r="AWX52" s="333"/>
      <c r="AWY52" s="333"/>
      <c r="AWZ52" s="333"/>
      <c r="AXA52" s="333"/>
      <c r="AXB52" s="333"/>
      <c r="AXC52" s="333"/>
      <c r="AXD52" s="333"/>
      <c r="AXE52" s="333"/>
      <c r="AXF52" s="333"/>
      <c r="AXG52" s="333"/>
      <c r="AXH52" s="333"/>
      <c r="AXI52" s="333"/>
      <c r="AXJ52" s="333"/>
      <c r="AXK52" s="333"/>
      <c r="AXL52" s="333"/>
      <c r="AXM52" s="333"/>
      <c r="AXN52" s="333"/>
      <c r="AXO52" s="333"/>
      <c r="AXP52" s="333"/>
      <c r="AXQ52" s="336"/>
      <c r="AXR52" s="336"/>
      <c r="AXS52" s="336"/>
      <c r="AXT52" s="336"/>
      <c r="AXU52" s="336"/>
      <c r="AXV52" s="336"/>
      <c r="AXW52" s="336"/>
      <c r="AXX52" s="336"/>
      <c r="AXY52" s="336"/>
      <c r="AXZ52" s="336"/>
      <c r="AYA52" s="336"/>
      <c r="AYB52" s="336"/>
      <c r="AYC52" s="947"/>
      <c r="AYD52" s="947"/>
      <c r="AYE52" s="947"/>
      <c r="AYF52" s="947"/>
      <c r="AYG52" s="336"/>
      <c r="AYH52" s="336"/>
      <c r="AYI52" s="336"/>
      <c r="AYJ52" s="336"/>
      <c r="AYK52" s="336"/>
      <c r="AYL52" s="336"/>
      <c r="AYM52" s="336"/>
      <c r="AYN52" s="336"/>
      <c r="AYO52" s="336"/>
      <c r="AYP52" s="307"/>
      <c r="AYQ52" s="307"/>
      <c r="AYR52" s="505"/>
      <c r="AYS52" s="505"/>
      <c r="AYT52" s="336"/>
      <c r="AYU52" s="336"/>
      <c r="AYV52" s="336"/>
      <c r="AYW52" s="336"/>
      <c r="AYX52" s="336"/>
      <c r="AYY52" s="336"/>
      <c r="AYZ52" s="336"/>
      <c r="AZA52" s="336"/>
      <c r="AZB52" s="336"/>
      <c r="AZC52" s="307"/>
      <c r="AZD52" s="307"/>
      <c r="AZE52" s="505"/>
      <c r="AZF52" s="505"/>
      <c r="AZG52" s="336"/>
      <c r="AZH52" s="336"/>
      <c r="AZI52" s="336"/>
      <c r="AZJ52" s="336"/>
      <c r="AZK52" s="336"/>
      <c r="AZL52" s="336"/>
      <c r="AZM52" s="336"/>
      <c r="AZN52" s="336"/>
      <c r="AZO52" s="336"/>
      <c r="AZP52" s="307"/>
      <c r="AZQ52" s="307"/>
      <c r="AZR52" s="505"/>
      <c r="AZS52" s="505"/>
      <c r="AZT52" s="336"/>
      <c r="AZU52" s="336"/>
      <c r="AZV52" s="336"/>
      <c r="AZW52" s="336"/>
      <c r="AZX52" s="336"/>
      <c r="AZY52" s="336"/>
      <c r="AZZ52" s="336"/>
      <c r="BAA52" s="336"/>
      <c r="BAB52" s="336"/>
      <c r="BAC52" s="307"/>
      <c r="BAD52" s="307"/>
      <c r="BAE52" s="505"/>
      <c r="BAF52" s="505"/>
      <c r="BAG52" s="336"/>
      <c r="BAH52" s="336"/>
      <c r="BAI52" s="336"/>
      <c r="BAJ52" s="336"/>
      <c r="BAK52" s="336"/>
      <c r="BAL52" s="336"/>
      <c r="BAM52" s="336"/>
      <c r="BAN52" s="336"/>
      <c r="BAO52" s="336"/>
      <c r="BAP52" s="307"/>
      <c r="BAQ52" s="307"/>
      <c r="BAR52" s="505"/>
      <c r="BAS52" s="505"/>
      <c r="BAT52" s="336"/>
      <c r="BAU52" s="336"/>
      <c r="BAV52" s="336"/>
      <c r="BAW52" s="336"/>
      <c r="BAX52" s="336"/>
      <c r="BAY52" s="336"/>
      <c r="BAZ52" s="336"/>
      <c r="BBA52" s="336"/>
      <c r="BBB52" s="336"/>
      <c r="BBC52" s="307"/>
      <c r="BBD52" s="307"/>
      <c r="BBE52" s="505"/>
      <c r="BBF52" s="505"/>
      <c r="BBG52" s="336"/>
      <c r="BBH52" s="336"/>
      <c r="BBI52" s="336"/>
      <c r="BBJ52" s="336"/>
      <c r="BBK52" s="336"/>
      <c r="BBL52" s="336"/>
      <c r="BBM52" s="336"/>
      <c r="BBN52" s="336"/>
      <c r="BBO52" s="336"/>
      <c r="BBP52" s="307"/>
      <c r="BBQ52" s="307"/>
      <c r="BBR52" s="505"/>
      <c r="BBS52" s="505"/>
      <c r="BBT52" s="336"/>
      <c r="BBU52" s="336"/>
      <c r="BBV52" s="336"/>
      <c r="BBW52" s="336"/>
      <c r="BBX52" s="336"/>
      <c r="BBY52" s="336"/>
      <c r="BBZ52" s="336"/>
      <c r="BCA52" s="336"/>
      <c r="BCB52" s="336"/>
      <c r="BCC52" s="307"/>
      <c r="BCD52" s="307"/>
      <c r="BCE52" s="505"/>
      <c r="BCF52" s="505"/>
      <c r="BCG52" s="336"/>
      <c r="BCH52" s="336"/>
      <c r="BCI52" s="336"/>
      <c r="BCJ52" s="336"/>
      <c r="BCK52" s="336"/>
      <c r="BCL52" s="336"/>
      <c r="BCM52" s="336"/>
      <c r="BCN52" s="336"/>
      <c r="BCO52" s="336"/>
      <c r="BCP52" s="307"/>
      <c r="BCQ52" s="307"/>
      <c r="BCR52" s="505"/>
      <c r="BCS52" s="505"/>
      <c r="BCT52" s="336"/>
      <c r="BCU52" s="336"/>
      <c r="BCV52" s="336"/>
      <c r="BCW52" s="336"/>
      <c r="BCX52" s="336"/>
      <c r="BCY52" s="336"/>
      <c r="BCZ52" s="336"/>
      <c r="BDA52" s="336"/>
      <c r="BDB52" s="336"/>
      <c r="BDC52" s="307"/>
      <c r="BDD52" s="307"/>
      <c r="BDE52" s="505"/>
      <c r="BDF52" s="505"/>
      <c r="BDG52" s="336"/>
      <c r="BDH52" s="336"/>
      <c r="BDI52" s="336"/>
      <c r="BDJ52" s="336"/>
      <c r="BDK52" s="336"/>
      <c r="BDL52" s="336"/>
      <c r="BDM52" s="336"/>
      <c r="BDN52" s="336"/>
      <c r="BDO52" s="336"/>
      <c r="BDP52" s="307"/>
      <c r="BDQ52" s="307"/>
      <c r="BDR52" s="505"/>
      <c r="BDS52" s="505"/>
      <c r="BDT52" s="336"/>
      <c r="BDU52" s="336"/>
      <c r="BDV52" s="336"/>
      <c r="BDW52" s="336"/>
      <c r="BDX52" s="336"/>
      <c r="BDY52" s="336"/>
      <c r="BDZ52" s="336"/>
      <c r="BEA52" s="336"/>
      <c r="BEB52" s="336"/>
      <c r="BEC52" s="307"/>
      <c r="BED52" s="307"/>
      <c r="BEE52" s="505"/>
      <c r="BEF52" s="505"/>
      <c r="BEG52" s="336"/>
      <c r="BEH52" s="336"/>
      <c r="BEI52" s="336"/>
      <c r="BEJ52" s="336"/>
      <c r="BEK52" s="336"/>
      <c r="BEL52" s="336"/>
      <c r="BEM52" s="336"/>
      <c r="BEN52" s="336"/>
      <c r="BEO52" s="336"/>
      <c r="BEP52" s="307"/>
      <c r="BEQ52" s="307"/>
      <c r="BER52" s="505"/>
      <c r="BES52" s="505"/>
      <c r="BET52" s="336"/>
      <c r="BEU52" s="336"/>
      <c r="BEV52" s="336"/>
      <c r="BEW52" s="336"/>
      <c r="BEX52" s="336"/>
      <c r="BEY52" s="336"/>
      <c r="BEZ52" s="336"/>
      <c r="BFA52" s="336"/>
      <c r="BFB52" s="336"/>
      <c r="BFC52" s="307"/>
      <c r="BFD52" s="307"/>
      <c r="BFE52" s="505"/>
      <c r="BFF52" s="505"/>
      <c r="BFG52" s="336"/>
      <c r="BFH52" s="336"/>
      <c r="BFI52" s="336"/>
      <c r="BFJ52" s="336"/>
      <c r="BFK52" s="336"/>
      <c r="BFL52" s="336"/>
      <c r="BFM52" s="336"/>
      <c r="BFN52" s="336"/>
      <c r="BFO52" s="336"/>
      <c r="BFP52" s="307"/>
      <c r="BFQ52" s="307"/>
      <c r="BFR52" s="505"/>
      <c r="BFS52" s="505"/>
      <c r="BFT52" s="336"/>
      <c r="BFU52" s="336"/>
      <c r="BFV52" s="336"/>
      <c r="BFW52" s="336"/>
      <c r="BFX52" s="336"/>
      <c r="BFY52" s="336"/>
      <c r="BFZ52" s="336"/>
      <c r="BGA52" s="336"/>
      <c r="BGB52" s="336"/>
      <c r="BGC52" s="307"/>
      <c r="BGD52" s="307"/>
      <c r="BGE52" s="505"/>
      <c r="BGF52" s="505"/>
      <c r="BGG52" s="336"/>
      <c r="BGH52" s="336"/>
      <c r="BGI52" s="336"/>
      <c r="BGJ52" s="336"/>
      <c r="BGK52" s="336"/>
      <c r="BGL52" s="336"/>
      <c r="BGM52" s="336"/>
      <c r="BGN52" s="336"/>
      <c r="BGO52" s="336"/>
      <c r="BGP52" s="307"/>
      <c r="BGQ52" s="307"/>
      <c r="BGR52" s="505"/>
      <c r="BGS52" s="505"/>
      <c r="BGT52" s="336"/>
      <c r="BGU52" s="336"/>
      <c r="BGV52" s="336"/>
      <c r="BGW52" s="336"/>
      <c r="BGX52" s="336"/>
      <c r="BGY52" s="336"/>
      <c r="BGZ52" s="336"/>
      <c r="BHA52" s="336"/>
      <c r="BHB52" s="336"/>
      <c r="BHC52" s="307"/>
      <c r="BHD52" s="377"/>
    </row>
    <row r="53" spans="1:1564" s="331" customFormat="1" ht="14.25" customHeight="1">
      <c r="A53" s="385"/>
      <c r="B53" s="386" t="s">
        <v>440</v>
      </c>
      <c r="C53" s="544">
        <f>+HD48</f>
        <v>2</v>
      </c>
      <c r="D53" s="543">
        <f>IF(C53=10,1,IF(C53=11,11,IF(C53=12,3,IF(C53=13,4,IF(C53=14,5,IF(C53=15,6,IF(C53=16,7,IF(C53=17,8,IF(C53=18,9,IF(C53=19,1,C53))))))))))</f>
        <v>2</v>
      </c>
      <c r="E53" s="386"/>
      <c r="F53" s="386"/>
      <c r="G53" s="386"/>
      <c r="H53" s="386"/>
      <c r="I53" s="386"/>
      <c r="J53" s="386"/>
      <c r="K53" s="386"/>
      <c r="L53" s="386"/>
      <c r="M53" s="386"/>
      <c r="N53" s="386"/>
      <c r="O53" s="386"/>
      <c r="P53" s="386"/>
      <c r="Q53" s="307"/>
      <c r="R53" s="307"/>
      <c r="S53" s="307"/>
      <c r="T53" s="307"/>
      <c r="U53" s="307"/>
      <c r="V53" s="307"/>
      <c r="W53" s="307"/>
      <c r="X53" s="307"/>
      <c r="Y53" s="307"/>
      <c r="Z53" s="307"/>
      <c r="AA53" s="307"/>
      <c r="AB53" s="307"/>
      <c r="AC53" s="307"/>
      <c r="AD53" s="307"/>
      <c r="AE53" s="307"/>
      <c r="AF53" s="307"/>
      <c r="AG53" s="307"/>
      <c r="AH53" s="307"/>
      <c r="AI53" s="307"/>
      <c r="AJ53" s="307"/>
      <c r="AK53" s="307"/>
      <c r="AL53" s="307"/>
      <c r="AM53" s="307"/>
      <c r="AN53" s="307"/>
      <c r="AO53" s="307"/>
      <c r="AP53" s="307"/>
      <c r="AQ53" s="307"/>
      <c r="AR53" s="307"/>
      <c r="AS53" s="307"/>
      <c r="AT53" s="307"/>
      <c r="AU53" s="307"/>
      <c r="AV53" s="307"/>
      <c r="AW53" s="307"/>
      <c r="AX53" s="307"/>
      <c r="AY53" s="307"/>
      <c r="AZ53" s="307"/>
      <c r="BA53" s="307"/>
      <c r="BB53" s="307"/>
      <c r="BC53" s="307"/>
      <c r="BD53" s="307"/>
      <c r="BE53" s="307"/>
      <c r="BF53" s="307"/>
      <c r="BG53" s="307"/>
      <c r="BH53" s="307"/>
      <c r="BI53" s="307"/>
      <c r="BJ53" s="307"/>
      <c r="BK53" s="307"/>
      <c r="BL53" s="307"/>
      <c r="BM53" s="307"/>
      <c r="BN53" s="307"/>
      <c r="BO53" s="307"/>
      <c r="BP53" s="307"/>
      <c r="BQ53" s="307"/>
      <c r="BR53" s="307"/>
      <c r="BS53" s="307"/>
      <c r="BT53" s="307"/>
      <c r="BU53" s="307"/>
      <c r="BV53" s="307"/>
      <c r="BW53" s="307"/>
      <c r="BX53" s="307"/>
      <c r="BY53" s="307"/>
      <c r="BZ53" s="307"/>
      <c r="CA53" s="307"/>
      <c r="CB53" s="307"/>
      <c r="CC53" s="307"/>
      <c r="CD53" s="307"/>
      <c r="CE53" s="307"/>
      <c r="CF53" s="307"/>
      <c r="CG53" s="307"/>
      <c r="CH53" s="307"/>
      <c r="CI53" s="307"/>
      <c r="CJ53" s="307"/>
      <c r="CK53" s="307"/>
      <c r="CL53" s="307"/>
      <c r="CM53" s="307"/>
      <c r="CN53" s="307"/>
      <c r="CO53" s="307"/>
      <c r="CP53" s="307"/>
      <c r="CQ53" s="307"/>
      <c r="CR53" s="329"/>
      <c r="CS53" s="329"/>
      <c r="CT53" s="329"/>
      <c r="CU53" s="329"/>
      <c r="CV53" s="329"/>
      <c r="CW53" s="329"/>
      <c r="CX53" s="329"/>
      <c r="CY53" s="329"/>
      <c r="CZ53" s="329"/>
      <c r="DA53" s="329"/>
      <c r="DB53" s="329"/>
      <c r="DC53" s="329"/>
      <c r="DD53" s="329"/>
      <c r="DE53" s="329"/>
      <c r="DF53" s="329"/>
      <c r="DG53" s="329"/>
      <c r="DH53" s="329"/>
      <c r="DI53" s="329"/>
      <c r="DJ53" s="329"/>
      <c r="DK53" s="329"/>
      <c r="DL53" s="329"/>
      <c r="DM53" s="329"/>
      <c r="DN53" s="329"/>
      <c r="DO53" s="329"/>
      <c r="DP53" s="329"/>
      <c r="DQ53" s="329"/>
      <c r="DR53" s="329"/>
      <c r="DS53" s="329"/>
      <c r="DT53" s="329"/>
      <c r="DU53" s="329"/>
      <c r="DV53" s="329"/>
      <c r="DW53" s="329"/>
      <c r="DX53" s="329"/>
      <c r="DY53" s="329"/>
      <c r="DZ53" s="329"/>
      <c r="EA53" s="329"/>
      <c r="EB53" s="329"/>
      <c r="EC53" s="329"/>
      <c r="ED53" s="329"/>
      <c r="EE53" s="329"/>
      <c r="EF53" s="329"/>
      <c r="EG53" s="329"/>
      <c r="EH53" s="329"/>
      <c r="EI53" s="329"/>
      <c r="EJ53" s="329"/>
      <c r="EK53" s="329"/>
      <c r="EL53" s="329"/>
      <c r="EM53" s="329"/>
      <c r="EN53" s="329"/>
      <c r="EO53" s="329"/>
      <c r="EP53" s="329"/>
      <c r="EQ53" s="329"/>
      <c r="ER53" s="329"/>
      <c r="ES53" s="329"/>
      <c r="ET53" s="329"/>
      <c r="EU53" s="329"/>
      <c r="EV53" s="329"/>
      <c r="EW53" s="329"/>
      <c r="EX53" s="329"/>
      <c r="EY53" s="329"/>
      <c r="EZ53" s="329"/>
      <c r="FA53" s="329"/>
      <c r="FB53" s="329"/>
      <c r="FC53" s="329"/>
      <c r="FD53" s="329"/>
      <c r="FE53" s="329"/>
      <c r="FF53" s="329"/>
      <c r="FG53" s="329"/>
      <c r="FH53" s="329"/>
      <c r="FI53" s="329"/>
      <c r="FJ53" s="329"/>
      <c r="FK53" s="329"/>
      <c r="FL53" s="329"/>
      <c r="FM53" s="329"/>
      <c r="FN53" s="329"/>
      <c r="FO53" s="329"/>
      <c r="FP53" s="329"/>
      <c r="FQ53" s="329"/>
      <c r="FR53" s="329"/>
      <c r="FS53" s="329"/>
      <c r="FT53" s="329"/>
      <c r="FU53" s="329"/>
      <c r="FV53" s="329"/>
      <c r="FW53" s="329"/>
      <c r="FX53" s="329"/>
      <c r="FY53" s="329"/>
      <c r="FZ53" s="329"/>
      <c r="GA53" s="329"/>
      <c r="GB53" s="329"/>
      <c r="GC53" s="329"/>
      <c r="GD53" s="329"/>
      <c r="GE53" s="329"/>
      <c r="GF53" s="329"/>
      <c r="GG53" s="329"/>
      <c r="GH53" s="329"/>
      <c r="GI53" s="329"/>
      <c r="GJ53" s="329"/>
      <c r="GK53" s="329"/>
      <c r="GL53" s="329"/>
      <c r="GM53" s="329"/>
      <c r="GN53" s="329"/>
      <c r="GO53" s="329"/>
      <c r="GP53" s="329"/>
      <c r="GQ53" s="383"/>
      <c r="GR53" s="329"/>
      <c r="GS53" s="329"/>
      <c r="GT53" s="329"/>
      <c r="GU53" s="329"/>
      <c r="GV53" s="329"/>
      <c r="GW53" s="329"/>
      <c r="GX53" s="329"/>
      <c r="GY53" s="329"/>
      <c r="GZ53" s="329"/>
      <c r="HA53" s="329"/>
      <c r="HB53" s="329"/>
      <c r="HC53" s="329"/>
      <c r="HD53" s="329"/>
      <c r="HE53" s="329"/>
      <c r="HF53" s="329"/>
      <c r="HG53" s="329"/>
      <c r="HH53" s="329"/>
      <c r="HI53" s="329"/>
      <c r="HJ53" s="329"/>
      <c r="HK53" s="329"/>
      <c r="HL53" s="329"/>
      <c r="HM53" s="329"/>
      <c r="HN53" s="329"/>
      <c r="HO53" s="329"/>
      <c r="HP53" s="329"/>
      <c r="HQ53" s="329"/>
      <c r="HR53" s="329"/>
      <c r="HS53" s="329"/>
      <c r="HT53" s="329"/>
      <c r="HU53" s="329"/>
      <c r="HV53" s="329"/>
      <c r="HW53" s="329"/>
      <c r="HX53" s="329"/>
      <c r="HY53" s="329"/>
      <c r="HZ53" s="329"/>
      <c r="IA53" s="329"/>
      <c r="IB53" s="329"/>
      <c r="IC53" s="329"/>
      <c r="ID53" s="329"/>
      <c r="IE53" s="329"/>
      <c r="IF53" s="329"/>
      <c r="IG53" s="329"/>
      <c r="IH53" s="329"/>
      <c r="II53" s="329"/>
      <c r="IJ53" s="329"/>
      <c r="IK53" s="329"/>
      <c r="IL53" s="329"/>
      <c r="IM53" s="329"/>
      <c r="IN53" s="329"/>
      <c r="IO53" s="329"/>
      <c r="IP53" s="329"/>
      <c r="IQ53" s="329"/>
      <c r="IR53" s="329"/>
      <c r="IS53" s="329"/>
      <c r="IT53" s="329"/>
      <c r="IU53" s="329"/>
      <c r="IV53" s="329"/>
      <c r="IW53" s="329"/>
      <c r="IX53" s="329"/>
      <c r="IY53" s="329"/>
      <c r="IZ53" s="329"/>
      <c r="JA53" s="329"/>
      <c r="JB53" s="329"/>
      <c r="JC53" s="329"/>
      <c r="JD53" s="329"/>
      <c r="JE53" s="329"/>
      <c r="JF53" s="329"/>
      <c r="JG53" s="329"/>
      <c r="JH53" s="329"/>
      <c r="JI53" s="329"/>
      <c r="JJ53" s="329"/>
      <c r="JK53" s="329"/>
      <c r="JL53" s="329"/>
      <c r="JM53" s="329"/>
      <c r="JN53" s="329"/>
      <c r="JO53" s="329"/>
      <c r="JP53" s="329"/>
      <c r="JQ53" s="329"/>
      <c r="JR53" s="329"/>
      <c r="JS53" s="329"/>
      <c r="JT53" s="329"/>
      <c r="JU53" s="329"/>
      <c r="JV53" s="329"/>
      <c r="JW53" s="329"/>
      <c r="JX53" s="329"/>
      <c r="JY53" s="329"/>
      <c r="JZ53" s="329"/>
      <c r="KA53" s="329"/>
      <c r="KB53" s="329"/>
      <c r="KC53" s="329"/>
      <c r="KD53" s="329"/>
      <c r="KE53" s="329"/>
      <c r="KF53" s="329"/>
      <c r="KG53" s="329"/>
      <c r="KH53" s="329"/>
      <c r="KI53" s="329"/>
      <c r="KJ53" s="329"/>
      <c r="KK53" s="329"/>
      <c r="KL53" s="329"/>
      <c r="KM53" s="329"/>
      <c r="KN53" s="329"/>
      <c r="KO53" s="329"/>
      <c r="KP53" s="329"/>
      <c r="KQ53" s="329"/>
      <c r="KR53" s="329"/>
      <c r="KS53" s="329"/>
      <c r="KT53" s="329"/>
      <c r="KU53" s="329"/>
      <c r="KV53" s="329"/>
      <c r="KW53" s="329"/>
      <c r="KX53" s="329"/>
      <c r="KY53" s="329"/>
      <c r="KZ53" s="329"/>
      <c r="LA53" s="329"/>
      <c r="LB53" s="329"/>
      <c r="LC53" s="329"/>
      <c r="LD53" s="329"/>
      <c r="LE53" s="329"/>
      <c r="LF53" s="329"/>
      <c r="LG53" s="329"/>
      <c r="LH53" s="329"/>
      <c r="LI53" s="329"/>
      <c r="LJ53" s="329"/>
      <c r="LK53" s="329"/>
      <c r="LL53" s="329"/>
      <c r="LM53" s="329"/>
      <c r="LN53" s="329"/>
      <c r="LO53" s="329"/>
      <c r="LP53" s="329"/>
      <c r="LQ53" s="329"/>
      <c r="LR53" s="329"/>
      <c r="LS53" s="329"/>
      <c r="LT53" s="329"/>
      <c r="LU53" s="329"/>
      <c r="LV53" s="329"/>
      <c r="LW53" s="329"/>
      <c r="LX53" s="329"/>
      <c r="LY53" s="329"/>
      <c r="LZ53" s="329"/>
      <c r="MA53" s="329"/>
      <c r="MB53" s="329"/>
      <c r="MC53" s="329"/>
      <c r="MD53" s="329"/>
      <c r="ME53" s="329"/>
      <c r="MF53" s="329"/>
      <c r="MG53" s="329"/>
      <c r="MH53" s="329"/>
      <c r="MI53" s="329"/>
      <c r="MJ53" s="329"/>
      <c r="MK53" s="329"/>
      <c r="ML53" s="329"/>
      <c r="MM53" s="329"/>
      <c r="MN53" s="329"/>
      <c r="MO53" s="329"/>
      <c r="MP53" s="329"/>
      <c r="MQ53" s="329"/>
      <c r="MR53" s="329"/>
      <c r="MS53" s="329"/>
      <c r="MT53" s="329"/>
      <c r="MU53" s="329"/>
      <c r="MV53" s="329"/>
      <c r="MW53" s="329"/>
      <c r="MX53" s="329"/>
      <c r="MY53" s="329"/>
      <c r="MZ53" s="329"/>
      <c r="NA53" s="329"/>
      <c r="NB53" s="329"/>
      <c r="NC53" s="329"/>
      <c r="ND53" s="329"/>
      <c r="NE53" s="329"/>
      <c r="NF53" s="329"/>
      <c r="NG53" s="329"/>
      <c r="NH53" s="329"/>
      <c r="NI53" s="329"/>
      <c r="NJ53" s="329"/>
      <c r="NK53" s="329"/>
      <c r="NL53" s="329"/>
      <c r="NM53" s="329"/>
      <c r="NN53" s="329"/>
      <c r="NO53" s="329"/>
      <c r="NP53" s="329"/>
      <c r="NQ53" s="329"/>
      <c r="NR53" s="329"/>
      <c r="NS53" s="329"/>
      <c r="NT53" s="329"/>
      <c r="NU53" s="329"/>
      <c r="NV53" s="329"/>
      <c r="NW53" s="329"/>
      <c r="NX53" s="329"/>
      <c r="NY53" s="329"/>
      <c r="NZ53" s="329"/>
      <c r="OA53" s="329"/>
      <c r="OB53" s="329"/>
      <c r="OC53" s="329"/>
      <c r="OD53" s="329"/>
      <c r="OE53" s="329"/>
      <c r="OF53" s="329"/>
      <c r="OG53" s="329"/>
      <c r="OH53" s="329"/>
      <c r="OI53" s="329"/>
      <c r="OJ53" s="329"/>
      <c r="OK53" s="329"/>
      <c r="OL53" s="329"/>
      <c r="OM53" s="329"/>
      <c r="ON53" s="329"/>
      <c r="OO53" s="329"/>
      <c r="OP53" s="329"/>
      <c r="OQ53" s="329"/>
      <c r="OR53" s="329"/>
      <c r="OS53" s="329"/>
      <c r="OT53" s="329"/>
      <c r="OU53" s="329"/>
      <c r="OV53" s="329"/>
      <c r="OW53" s="329"/>
      <c r="OX53" s="329"/>
      <c r="OY53" s="329"/>
      <c r="OZ53" s="329"/>
      <c r="PA53" s="329"/>
      <c r="PB53" s="329"/>
      <c r="PC53" s="329"/>
      <c r="PD53" s="329"/>
      <c r="PE53" s="329"/>
      <c r="PF53" s="329"/>
      <c r="PG53" s="329"/>
      <c r="PH53" s="329"/>
      <c r="PI53" s="329"/>
      <c r="PJ53" s="329"/>
      <c r="PK53" s="329"/>
      <c r="PL53" s="329"/>
      <c r="PM53" s="329"/>
      <c r="PN53" s="329"/>
      <c r="PO53" s="329"/>
      <c r="PP53" s="329"/>
      <c r="PQ53" s="329"/>
      <c r="PR53" s="329"/>
      <c r="PS53" s="329"/>
      <c r="PT53" s="329"/>
      <c r="PU53" s="329"/>
      <c r="PV53" s="329"/>
      <c r="PW53" s="329"/>
      <c r="PX53" s="329"/>
      <c r="PY53" s="329"/>
      <c r="PZ53" s="329"/>
      <c r="QA53" s="329"/>
      <c r="QB53" s="329"/>
      <c r="QC53" s="329"/>
      <c r="QD53" s="329"/>
      <c r="QE53" s="329"/>
      <c r="QF53" s="329"/>
      <c r="QG53" s="329"/>
      <c r="QH53" s="329"/>
      <c r="QI53" s="329"/>
      <c r="QJ53" s="329"/>
      <c r="QK53" s="329"/>
      <c r="QL53" s="329"/>
      <c r="QM53" s="329"/>
      <c r="QN53" s="329"/>
      <c r="QO53" s="329"/>
      <c r="QP53" s="329"/>
      <c r="QQ53" s="329"/>
      <c r="QR53" s="329"/>
      <c r="QS53" s="329"/>
      <c r="QT53" s="329"/>
      <c r="QU53" s="329"/>
      <c r="QV53" s="329"/>
      <c r="QW53" s="329"/>
      <c r="QX53" s="329"/>
      <c r="QY53" s="329"/>
      <c r="QZ53" s="329"/>
      <c r="RA53" s="329"/>
      <c r="RB53" s="329"/>
      <c r="RC53" s="329"/>
      <c r="RD53" s="329"/>
      <c r="RE53" s="329"/>
      <c r="RF53" s="329"/>
      <c r="RG53" s="329"/>
      <c r="RH53" s="329"/>
      <c r="RI53" s="329"/>
      <c r="RJ53" s="329"/>
      <c r="RK53" s="329"/>
      <c r="RL53" s="329"/>
      <c r="RM53" s="329"/>
      <c r="RN53" s="329"/>
      <c r="RO53" s="329"/>
      <c r="RP53" s="329"/>
      <c r="RQ53" s="329"/>
      <c r="RR53" s="329"/>
      <c r="RS53" s="329"/>
      <c r="RT53" s="329"/>
      <c r="RU53" s="329"/>
      <c r="RV53" s="329"/>
      <c r="RW53" s="329"/>
      <c r="RX53" s="329"/>
      <c r="RY53" s="329"/>
      <c r="RZ53" s="329"/>
      <c r="SA53" s="329"/>
      <c r="SB53" s="329"/>
      <c r="SC53" s="329"/>
      <c r="SD53" s="329"/>
      <c r="SE53" s="329"/>
      <c r="SF53" s="329"/>
      <c r="SG53" s="329"/>
      <c r="SH53" s="329"/>
      <c r="SI53" s="329"/>
      <c r="SJ53" s="329"/>
      <c r="SK53" s="329"/>
      <c r="SL53" s="329"/>
      <c r="SM53" s="329"/>
      <c r="SN53" s="329"/>
      <c r="SO53" s="329"/>
      <c r="SP53" s="329"/>
      <c r="SQ53" s="329"/>
      <c r="SR53" s="329"/>
      <c r="SS53" s="329"/>
      <c r="ST53" s="329"/>
      <c r="SU53" s="329"/>
      <c r="SV53" s="329"/>
      <c r="SW53" s="329"/>
      <c r="SX53" s="329"/>
      <c r="SY53" s="329"/>
      <c r="SZ53" s="329"/>
      <c r="TA53" s="329"/>
      <c r="TB53" s="329"/>
      <c r="TC53" s="329"/>
      <c r="TD53" s="329"/>
      <c r="TE53" s="329"/>
      <c r="TF53" s="329"/>
      <c r="TG53" s="329"/>
      <c r="TH53" s="329"/>
      <c r="TI53" s="329"/>
      <c r="TJ53" s="329"/>
      <c r="TK53" s="329"/>
      <c r="TL53" s="329"/>
      <c r="TM53" s="329"/>
      <c r="TN53" s="329"/>
      <c r="TO53" s="329"/>
      <c r="TP53" s="329"/>
      <c r="TQ53" s="329"/>
      <c r="TR53" s="329"/>
      <c r="TS53" s="329"/>
      <c r="TT53" s="329"/>
      <c r="TU53" s="329"/>
      <c r="TV53" s="329"/>
      <c r="TW53" s="329"/>
      <c r="TX53" s="329"/>
      <c r="TY53" s="329"/>
      <c r="TZ53" s="329"/>
      <c r="UA53" s="329"/>
      <c r="UB53" s="329"/>
      <c r="UC53" s="329"/>
      <c r="UD53" s="329"/>
      <c r="UE53" s="329"/>
      <c r="UF53" s="329"/>
      <c r="UG53" s="329"/>
      <c r="UH53" s="329"/>
      <c r="UI53" s="329"/>
      <c r="UJ53" s="329"/>
      <c r="UK53" s="329"/>
      <c r="UL53" s="329"/>
      <c r="UM53" s="329"/>
      <c r="UN53" s="329"/>
      <c r="UO53" s="329"/>
      <c r="UP53" s="329"/>
      <c r="UQ53" s="329"/>
      <c r="UR53" s="329"/>
      <c r="US53" s="329"/>
      <c r="UT53" s="329"/>
      <c r="UU53" s="329"/>
      <c r="UV53" s="329"/>
      <c r="UW53" s="329"/>
      <c r="UX53" s="329"/>
      <c r="UY53" s="329"/>
      <c r="UZ53" s="329"/>
      <c r="VA53" s="329"/>
      <c r="VB53" s="329"/>
      <c r="VC53" s="329"/>
      <c r="VD53" s="329"/>
      <c r="VE53" s="329"/>
      <c r="VF53" s="329"/>
      <c r="VG53" s="329"/>
      <c r="VH53" s="329"/>
      <c r="VI53" s="329"/>
      <c r="VJ53" s="329"/>
      <c r="VK53" s="329"/>
      <c r="VL53" s="329"/>
      <c r="VM53" s="329"/>
      <c r="VN53" s="329"/>
      <c r="VO53" s="329"/>
      <c r="VP53" s="329"/>
      <c r="VQ53" s="329"/>
      <c r="VR53" s="329"/>
      <c r="VS53" s="329"/>
      <c r="VT53" s="329"/>
      <c r="VU53" s="329"/>
      <c r="VV53" s="329"/>
      <c r="VW53" s="329"/>
      <c r="VX53" s="329"/>
      <c r="VY53" s="329"/>
      <c r="VZ53" s="329"/>
      <c r="WA53" s="329"/>
      <c r="WB53" s="329"/>
      <c r="WC53" s="329"/>
      <c r="WD53" s="329"/>
      <c r="WE53" s="329"/>
      <c r="WF53" s="329"/>
      <c r="WG53" s="329"/>
      <c r="WH53" s="329"/>
      <c r="WI53" s="329"/>
      <c r="WJ53" s="329"/>
      <c r="WK53" s="329"/>
      <c r="WL53" s="329"/>
      <c r="WM53" s="329"/>
      <c r="WN53" s="329"/>
      <c r="WO53" s="329"/>
      <c r="WP53" s="329"/>
      <c r="WQ53" s="329"/>
      <c r="WR53" s="329"/>
      <c r="WS53" s="329"/>
      <c r="WT53" s="329"/>
      <c r="WU53" s="329"/>
      <c r="WV53" s="329"/>
      <c r="WW53" s="329"/>
      <c r="WX53" s="329"/>
      <c r="WY53" s="329"/>
      <c r="WZ53" s="329"/>
      <c r="XA53" s="329"/>
      <c r="XB53" s="329"/>
      <c r="XC53" s="329"/>
      <c r="XD53" s="329"/>
      <c r="XE53" s="329"/>
      <c r="XF53" s="329"/>
      <c r="XG53" s="329"/>
      <c r="XH53" s="329"/>
      <c r="XI53" s="329"/>
      <c r="XJ53" s="329"/>
      <c r="XK53" s="329"/>
      <c r="XL53" s="329"/>
      <c r="XM53" s="329"/>
      <c r="XN53" s="329"/>
      <c r="XO53" s="329"/>
      <c r="XP53" s="329"/>
      <c r="XQ53" s="329"/>
      <c r="XR53" s="329"/>
      <c r="XS53" s="329"/>
      <c r="XT53" s="329"/>
      <c r="XU53" s="329"/>
      <c r="XV53" s="329"/>
      <c r="XW53" s="329"/>
      <c r="XX53" s="329"/>
      <c r="XY53" s="329"/>
      <c r="XZ53" s="329"/>
      <c r="YA53" s="329"/>
      <c r="YB53" s="329"/>
      <c r="YC53" s="329"/>
      <c r="YD53" s="329"/>
      <c r="YE53" s="329"/>
      <c r="YF53" s="329"/>
      <c r="YG53" s="329"/>
      <c r="YH53" s="329"/>
      <c r="YI53" s="329"/>
      <c r="YJ53" s="329"/>
      <c r="YK53" s="329"/>
      <c r="YL53" s="329"/>
      <c r="YM53" s="329"/>
      <c r="YN53" s="329"/>
      <c r="YO53" s="329"/>
      <c r="YP53" s="329"/>
      <c r="YQ53" s="329"/>
      <c r="YR53" s="329"/>
      <c r="YS53" s="329"/>
      <c r="YT53" s="329"/>
      <c r="YU53" s="329"/>
      <c r="YV53" s="329"/>
      <c r="YW53" s="329"/>
      <c r="YX53" s="329"/>
      <c r="YY53" s="329"/>
      <c r="YZ53" s="329"/>
      <c r="ZA53" s="329"/>
      <c r="ZB53" s="329"/>
      <c r="ZC53" s="329"/>
      <c r="ZD53" s="329"/>
      <c r="ZE53" s="329"/>
      <c r="ZF53" s="329"/>
      <c r="ZG53" s="329"/>
      <c r="ZH53" s="329"/>
      <c r="ZI53" s="329"/>
      <c r="ZJ53" s="329"/>
      <c r="ZK53" s="329"/>
      <c r="ZL53" s="329"/>
      <c r="ZM53" s="329"/>
      <c r="ZN53" s="329"/>
      <c r="ZO53" s="329"/>
      <c r="ZP53" s="329"/>
      <c r="ZQ53" s="329"/>
      <c r="ZR53" s="329"/>
      <c r="ZS53" s="329"/>
      <c r="ZT53" s="329"/>
      <c r="ZU53" s="329"/>
      <c r="ZV53" s="329"/>
      <c r="ZW53" s="329"/>
      <c r="ZX53" s="329"/>
      <c r="ZY53" s="329"/>
      <c r="ZZ53" s="329"/>
      <c r="AAA53" s="329"/>
      <c r="AAB53" s="329"/>
      <c r="AAC53" s="329"/>
      <c r="AAD53" s="329"/>
      <c r="AAE53" s="329"/>
      <c r="AAF53" s="329"/>
      <c r="AAG53" s="329"/>
      <c r="AAH53" s="329"/>
      <c r="AAI53" s="329"/>
      <c r="AAJ53" s="329"/>
      <c r="AAK53" s="329"/>
      <c r="AAL53" s="329"/>
      <c r="AAM53" s="329"/>
      <c r="AAN53" s="329"/>
      <c r="AAO53" s="329"/>
      <c r="AAP53" s="329"/>
      <c r="AAQ53" s="329"/>
      <c r="AAR53" s="329"/>
      <c r="AAS53" s="329"/>
      <c r="AAT53" s="329"/>
      <c r="AAU53" s="329"/>
      <c r="AAV53" s="329"/>
      <c r="AAW53" s="329"/>
      <c r="AAX53" s="329"/>
      <c r="AAY53" s="329"/>
      <c r="AAZ53" s="329"/>
      <c r="ABA53" s="329"/>
      <c r="ABB53" s="329"/>
      <c r="ABC53" s="329"/>
      <c r="ABD53" s="329"/>
      <c r="ABE53" s="329"/>
      <c r="ABF53" s="329"/>
      <c r="ABG53" s="329"/>
      <c r="ABH53" s="329"/>
      <c r="ABI53" s="329"/>
      <c r="ABJ53" s="329"/>
      <c r="ABK53" s="329"/>
      <c r="ABL53" s="329"/>
      <c r="ABM53" s="329"/>
      <c r="ABN53" s="329"/>
      <c r="ABO53" s="329"/>
      <c r="ABP53" s="329"/>
      <c r="ABQ53" s="329"/>
      <c r="ABR53" s="329"/>
      <c r="ABS53" s="329"/>
      <c r="ABT53" s="329"/>
      <c r="ABU53" s="329"/>
      <c r="ABV53" s="329"/>
      <c r="ABW53" s="329"/>
      <c r="ABX53" s="329"/>
      <c r="ABY53" s="329"/>
      <c r="ABZ53" s="329"/>
      <c r="ACA53" s="329"/>
      <c r="ACB53" s="329"/>
      <c r="ACC53" s="329"/>
      <c r="ACD53" s="485"/>
      <c r="ACE53" s="333"/>
      <c r="ACF53" s="333"/>
      <c r="ACG53" s="333"/>
      <c r="ACH53" s="333"/>
      <c r="ACI53" s="333"/>
      <c r="ACJ53" s="333"/>
      <c r="ACK53" s="333"/>
      <c r="ACL53" s="333"/>
      <c r="ACM53" s="333"/>
      <c r="ACN53" s="333"/>
      <c r="ACO53" s="333"/>
      <c r="ACP53" s="333"/>
      <c r="ACQ53" s="486"/>
      <c r="ACR53" s="486"/>
      <c r="ACS53" s="486"/>
      <c r="ACT53" s="486"/>
      <c r="ACU53" s="486"/>
      <c r="ACV53" s="486"/>
      <c r="ACW53" s="486"/>
      <c r="ACX53" s="486"/>
      <c r="ACY53" s="486"/>
      <c r="ACZ53" s="486"/>
      <c r="ADA53" s="486"/>
      <c r="ADB53" s="486"/>
      <c r="ADC53" s="486"/>
      <c r="ADD53" s="486"/>
      <c r="ADE53" s="486"/>
      <c r="ADF53" s="486"/>
      <c r="ADG53" s="486"/>
      <c r="ADH53" s="486"/>
      <c r="ADI53" s="486"/>
      <c r="ADJ53" s="486"/>
      <c r="ADK53" s="486"/>
      <c r="ADL53" s="486"/>
      <c r="ADM53" s="486"/>
      <c r="ADN53" s="486"/>
      <c r="ADO53" s="486"/>
      <c r="ADP53" s="486"/>
      <c r="ADQ53" s="486"/>
      <c r="ADR53" s="486"/>
      <c r="ADS53" s="486"/>
      <c r="ADT53" s="486"/>
      <c r="ADU53" s="486"/>
      <c r="ADV53" s="486"/>
      <c r="ADW53" s="486"/>
      <c r="ADX53" s="486"/>
      <c r="ADY53" s="486"/>
      <c r="ADZ53" s="486"/>
      <c r="AEA53" s="486"/>
      <c r="AEB53" s="486"/>
      <c r="AEC53" s="486"/>
      <c r="AED53" s="486"/>
      <c r="AEE53" s="486"/>
      <c r="AEF53" s="486"/>
      <c r="AEG53" s="486"/>
      <c r="AEH53" s="486"/>
      <c r="AEI53" s="486"/>
      <c r="AEJ53" s="486"/>
      <c r="AEK53" s="486"/>
      <c r="AEL53" s="486"/>
      <c r="AEM53" s="486"/>
      <c r="AEN53" s="486"/>
      <c r="AEO53" s="486"/>
      <c r="AEP53" s="486"/>
      <c r="AEQ53" s="486"/>
      <c r="AER53" s="487"/>
      <c r="AES53" s="487" t="s">
        <v>368</v>
      </c>
      <c r="AET53" s="487"/>
      <c r="AEU53" s="487"/>
      <c r="AEV53" s="487"/>
      <c r="AEW53" s="487"/>
      <c r="AEX53" s="487"/>
      <c r="AEY53" s="487"/>
      <c r="AEZ53" s="487"/>
      <c r="AFA53" s="487"/>
      <c r="AFB53" s="487"/>
      <c r="AFC53" s="487"/>
      <c r="AFD53" s="487"/>
      <c r="AFE53" s="487"/>
      <c r="AFF53" s="487"/>
      <c r="AFG53" s="487"/>
      <c r="AFH53" s="487"/>
      <c r="AFI53" s="487"/>
      <c r="AFJ53" s="487"/>
      <c r="AFK53" s="487"/>
      <c r="AFL53" s="487"/>
      <c r="AFM53" s="487"/>
      <c r="AFN53" s="487"/>
      <c r="AFO53" s="487"/>
      <c r="AFP53" s="487"/>
      <c r="AFQ53" s="487"/>
      <c r="AFR53" s="487"/>
      <c r="AFS53" s="487"/>
      <c r="AFT53" s="487"/>
      <c r="AFU53" s="487"/>
      <c r="AFV53" s="487"/>
      <c r="AFW53" s="487"/>
      <c r="AFX53" s="487"/>
      <c r="AFY53" s="487"/>
      <c r="AFZ53" s="487"/>
      <c r="AGA53" s="487"/>
      <c r="AGB53" s="487"/>
      <c r="AGC53" s="487"/>
      <c r="AGD53" s="487"/>
      <c r="AGE53" s="487"/>
      <c r="AGF53" s="487"/>
      <c r="AGG53" s="487"/>
      <c r="AGH53" s="487"/>
      <c r="AGI53" s="487"/>
      <c r="AGJ53" s="487"/>
      <c r="AGK53" s="487"/>
      <c r="AGL53" s="487"/>
      <c r="AGM53" s="487"/>
      <c r="AGN53" s="487"/>
      <c r="AGO53" s="487"/>
      <c r="AGP53" s="487"/>
      <c r="AGQ53" s="487"/>
      <c r="AGR53" s="487"/>
      <c r="AGS53" s="487"/>
      <c r="AGT53" s="487"/>
      <c r="AGU53" s="487"/>
      <c r="AGV53" s="487"/>
      <c r="AGW53" s="487"/>
      <c r="AGX53" s="487"/>
      <c r="AGY53" s="487"/>
      <c r="AGZ53" s="487"/>
      <c r="AHA53" s="487"/>
      <c r="AHB53" s="487"/>
      <c r="AHC53" s="487"/>
      <c r="AHD53" s="487"/>
      <c r="AHE53" s="487"/>
      <c r="AHF53" s="487"/>
      <c r="AHG53" s="487"/>
      <c r="AHH53" s="487"/>
      <c r="AHI53" s="487"/>
      <c r="AHJ53" s="487"/>
      <c r="AHK53" s="487"/>
      <c r="AHL53" s="487"/>
      <c r="AHM53" s="487"/>
      <c r="AHN53" s="487"/>
      <c r="AHO53" s="487"/>
      <c r="AHP53" s="487"/>
      <c r="AHQ53" s="487"/>
      <c r="AHR53" s="487"/>
      <c r="AHS53" s="487"/>
      <c r="AHT53" s="487"/>
      <c r="AHU53" s="487"/>
      <c r="AHV53" s="487"/>
      <c r="AHW53" s="487"/>
      <c r="AHX53" s="487"/>
      <c r="AHY53" s="487"/>
      <c r="AHZ53" s="487"/>
      <c r="AIA53" s="487"/>
      <c r="AIB53" s="487"/>
      <c r="AIC53" s="487"/>
      <c r="AID53" s="487"/>
      <c r="AIE53" s="333"/>
      <c r="AIF53" s="333"/>
      <c r="AIG53" s="333"/>
      <c r="AIH53" s="333"/>
      <c r="AII53" s="333"/>
      <c r="AIJ53" s="333"/>
      <c r="AIK53" s="333"/>
      <c r="AIL53" s="333"/>
      <c r="AIM53" s="333"/>
      <c r="AIN53" s="333"/>
      <c r="AIO53" s="333"/>
      <c r="AIP53" s="333"/>
      <c r="AIQ53" s="333"/>
      <c r="AIR53" s="333"/>
      <c r="AIS53" s="333"/>
      <c r="AIT53" s="333"/>
      <c r="AIU53" s="333"/>
      <c r="AIV53" s="333"/>
      <c r="AIW53" s="333"/>
      <c r="AIX53" s="333"/>
      <c r="AIY53" s="333"/>
      <c r="AIZ53" s="333"/>
      <c r="AJA53" s="333"/>
      <c r="AJB53" s="333"/>
      <c r="AJC53" s="333"/>
      <c r="AJD53" s="333"/>
      <c r="AJE53" s="333"/>
      <c r="AJF53" s="333"/>
      <c r="AJG53" s="333"/>
      <c r="AJH53" s="333"/>
      <c r="AJI53" s="333"/>
      <c r="AJJ53" s="333"/>
      <c r="AJK53" s="333"/>
      <c r="AJL53" s="333"/>
      <c r="AJM53" s="333"/>
      <c r="AJN53" s="333"/>
      <c r="AJO53" s="333"/>
      <c r="AJP53" s="333"/>
      <c r="AJQ53" s="333"/>
      <c r="AJR53" s="333"/>
      <c r="AJS53" s="333"/>
      <c r="AJT53" s="333"/>
      <c r="AJU53" s="333"/>
      <c r="AJV53" s="333"/>
      <c r="AJW53" s="333"/>
      <c r="AJX53" s="333"/>
      <c r="AJY53" s="333"/>
      <c r="AJZ53" s="333"/>
      <c r="AKA53" s="333"/>
      <c r="AKB53" s="333"/>
      <c r="AKC53" s="333"/>
      <c r="AKD53" s="333"/>
      <c r="AKE53" s="333"/>
      <c r="AKF53" s="333"/>
      <c r="AKG53" s="333"/>
      <c r="AKH53" s="333"/>
      <c r="AKI53" s="333"/>
      <c r="AKJ53" s="333"/>
      <c r="AKK53" s="333"/>
      <c r="AKL53" s="333"/>
      <c r="AKM53" s="333"/>
      <c r="AKN53" s="333"/>
      <c r="AKO53" s="333"/>
      <c r="AKP53" s="333"/>
      <c r="AKQ53" s="333"/>
      <c r="AKR53" s="333"/>
      <c r="AKS53" s="333"/>
      <c r="AKT53" s="333"/>
      <c r="AKU53" s="333"/>
      <c r="AKV53" s="333"/>
      <c r="AKW53" s="333"/>
      <c r="AKX53" s="333"/>
      <c r="AKY53" s="333"/>
      <c r="AKZ53" s="333"/>
      <c r="ALA53" s="333"/>
      <c r="ALB53" s="333"/>
      <c r="ALC53" s="333"/>
      <c r="ALD53" s="333"/>
      <c r="ALE53" s="333"/>
      <c r="ALF53" s="333"/>
      <c r="ALG53" s="333"/>
      <c r="ALH53" s="333"/>
      <c r="ALI53" s="333"/>
      <c r="ALJ53" s="333"/>
      <c r="ALK53" s="333"/>
      <c r="ALL53" s="333"/>
      <c r="ALM53" s="333"/>
      <c r="ALN53" s="333"/>
      <c r="ALO53" s="333"/>
      <c r="ALP53" s="333"/>
      <c r="ALQ53" s="333"/>
      <c r="ALR53" s="333"/>
      <c r="ALS53" s="333"/>
      <c r="ALT53" s="333"/>
      <c r="ALU53" s="333"/>
      <c r="ALV53" s="333"/>
      <c r="ALW53" s="333"/>
      <c r="ALX53" s="333"/>
      <c r="ALY53" s="333"/>
      <c r="ALZ53" s="333"/>
      <c r="AMA53" s="333"/>
      <c r="AMB53" s="333"/>
      <c r="AMC53" s="333"/>
      <c r="AMD53" s="333"/>
      <c r="AME53" s="333"/>
      <c r="AMF53" s="333"/>
      <c r="AMG53" s="333"/>
      <c r="AMH53" s="333"/>
      <c r="AMI53" s="333"/>
      <c r="AMJ53" s="333"/>
      <c r="AMK53" s="333"/>
      <c r="AML53" s="333"/>
      <c r="AMM53" s="333"/>
      <c r="AMN53" s="333"/>
      <c r="AMO53" s="333"/>
      <c r="AMP53" s="333"/>
      <c r="AMQ53" s="333"/>
      <c r="AMR53" s="333"/>
      <c r="AMS53" s="333"/>
      <c r="AMT53" s="333"/>
      <c r="AMU53" s="333"/>
      <c r="AMV53" s="333"/>
      <c r="AMW53" s="333"/>
      <c r="AMX53" s="333"/>
      <c r="AMY53" s="333"/>
      <c r="AMZ53" s="333"/>
      <c r="ANA53" s="333"/>
      <c r="ANB53" s="333"/>
      <c r="ANC53" s="333"/>
      <c r="AND53" s="333"/>
      <c r="ANE53" s="333"/>
      <c r="ANF53" s="333"/>
      <c r="ANG53" s="333"/>
      <c r="ANH53" s="333"/>
      <c r="ANI53" s="333"/>
      <c r="ANJ53" s="333"/>
      <c r="ANK53" s="333"/>
      <c r="ANL53" s="333"/>
      <c r="ANM53" s="333"/>
      <c r="ANN53" s="333"/>
      <c r="ANO53" s="333"/>
      <c r="ANP53" s="333"/>
      <c r="ANQ53" s="333"/>
      <c r="ANR53" s="333"/>
      <c r="ANS53" s="333"/>
      <c r="ANT53" s="333"/>
      <c r="ANU53" s="333"/>
      <c r="ANV53" s="333"/>
      <c r="ANW53" s="333"/>
      <c r="ANX53" s="333"/>
      <c r="ANY53" s="333"/>
      <c r="ANZ53" s="333"/>
      <c r="AOA53" s="333"/>
      <c r="AOB53" s="333"/>
      <c r="AOC53" s="333"/>
      <c r="AOD53" s="333"/>
      <c r="AOE53" s="333"/>
      <c r="AOF53" s="333"/>
      <c r="AOG53" s="333"/>
      <c r="AOH53" s="333"/>
      <c r="AOI53" s="333"/>
      <c r="AOJ53" s="333"/>
      <c r="AOK53" s="333"/>
      <c r="AOL53" s="333"/>
      <c r="AOM53" s="333"/>
      <c r="AON53" s="333"/>
      <c r="AOO53" s="333"/>
      <c r="AOP53" s="333"/>
      <c r="AOQ53" s="333"/>
      <c r="AOR53" s="333"/>
      <c r="AOS53" s="333"/>
      <c r="AOT53" s="333"/>
      <c r="AOU53" s="333"/>
      <c r="AOV53" s="333"/>
      <c r="AOW53" s="333"/>
      <c r="AOX53" s="333"/>
      <c r="AOY53" s="333"/>
      <c r="AOZ53" s="333"/>
      <c r="APA53" s="333"/>
      <c r="APB53" s="333"/>
      <c r="APC53" s="333"/>
      <c r="APD53" s="333"/>
      <c r="APE53" s="333"/>
      <c r="APF53" s="333"/>
      <c r="APG53" s="333"/>
      <c r="APH53" s="333"/>
      <c r="API53" s="333"/>
      <c r="APJ53" s="333"/>
      <c r="APK53" s="333"/>
      <c r="APL53" s="333"/>
      <c r="APM53" s="333"/>
      <c r="APN53" s="333"/>
      <c r="APO53" s="333"/>
      <c r="APP53" s="333"/>
      <c r="APQ53" s="333"/>
      <c r="APR53" s="333"/>
      <c r="APS53" s="333"/>
      <c r="APT53" s="333"/>
      <c r="APU53" s="333"/>
      <c r="APV53" s="333"/>
      <c r="APW53" s="333"/>
      <c r="APX53" s="333"/>
      <c r="APY53" s="333"/>
      <c r="APZ53" s="333"/>
      <c r="AQA53" s="333"/>
      <c r="AQB53" s="333"/>
      <c r="AQC53" s="333"/>
      <c r="AQD53" s="333"/>
      <c r="AQE53" s="333"/>
      <c r="AQF53" s="333"/>
      <c r="AQG53" s="333"/>
      <c r="AQH53" s="333"/>
      <c r="AQI53" s="333"/>
      <c r="AQJ53" s="333"/>
      <c r="AQK53" s="333"/>
      <c r="AQL53" s="333"/>
      <c r="AQM53" s="333"/>
      <c r="AQN53" s="333"/>
      <c r="AQO53" s="333"/>
      <c r="AQP53" s="333"/>
      <c r="AQQ53" s="333"/>
      <c r="AQR53" s="333"/>
      <c r="AQS53" s="333"/>
      <c r="AQT53" s="333"/>
      <c r="AQU53" s="333"/>
      <c r="AQV53" s="333"/>
      <c r="AQW53" s="333"/>
      <c r="AQX53" s="333"/>
      <c r="AQY53" s="333"/>
      <c r="AQZ53" s="333"/>
      <c r="ARA53" s="333"/>
      <c r="ARB53" s="333"/>
      <c r="ARC53" s="333"/>
      <c r="ARD53" s="333"/>
      <c r="ARE53" s="333"/>
      <c r="ARF53" s="333"/>
      <c r="ARG53" s="333"/>
      <c r="ARH53" s="333"/>
      <c r="ARI53" s="333"/>
      <c r="ARJ53" s="333"/>
      <c r="ARK53" s="333"/>
      <c r="ARL53" s="333"/>
      <c r="ARM53" s="333"/>
      <c r="ARN53" s="333"/>
      <c r="ARO53" s="333"/>
      <c r="ARP53" s="333"/>
      <c r="ARQ53" s="333"/>
      <c r="ARR53" s="333"/>
      <c r="ARS53" s="333"/>
      <c r="ART53" s="333"/>
      <c r="ARU53" s="333"/>
      <c r="ARV53" s="333"/>
      <c r="ARW53" s="333"/>
      <c r="ARX53" s="333"/>
      <c r="ARY53" s="333"/>
      <c r="ARZ53" s="333"/>
      <c r="ASA53" s="333"/>
      <c r="ASB53" s="333"/>
      <c r="ASC53" s="333"/>
      <c r="ASD53" s="333"/>
      <c r="ASE53" s="333"/>
      <c r="ASF53" s="333"/>
      <c r="ASG53" s="333"/>
      <c r="ASH53" s="333"/>
      <c r="ASI53" s="333"/>
      <c r="ASJ53" s="333"/>
      <c r="ASK53" s="333"/>
      <c r="ASL53" s="333"/>
      <c r="ASM53" s="333"/>
      <c r="ASN53" s="333"/>
      <c r="ASO53" s="333"/>
      <c r="ASP53" s="333"/>
      <c r="ASQ53" s="333"/>
      <c r="ASR53" s="333"/>
      <c r="ASS53" s="333"/>
      <c r="AST53" s="333"/>
      <c r="ASU53" s="333"/>
      <c r="ASV53" s="333"/>
      <c r="ASW53" s="333"/>
      <c r="ASX53" s="333"/>
      <c r="ASY53" s="333"/>
      <c r="ASZ53" s="333"/>
      <c r="ATA53" s="333"/>
      <c r="ATB53" s="333"/>
      <c r="ATC53" s="333"/>
      <c r="ATD53" s="333"/>
      <c r="ATE53" s="333"/>
      <c r="ATF53" s="333"/>
      <c r="ATG53" s="333"/>
      <c r="ATH53" s="333"/>
      <c r="ATI53" s="333"/>
      <c r="ATJ53" s="333"/>
      <c r="ATK53" s="333"/>
      <c r="ATL53" s="333"/>
      <c r="ATM53" s="333"/>
      <c r="ATN53" s="333"/>
      <c r="ATO53" s="333"/>
      <c r="ATP53" s="333"/>
      <c r="ATQ53" s="333"/>
      <c r="ATR53" s="333"/>
      <c r="ATS53" s="333"/>
      <c r="ATT53" s="333"/>
      <c r="ATU53" s="333"/>
      <c r="ATV53" s="333"/>
      <c r="ATW53" s="333"/>
      <c r="ATX53" s="333"/>
      <c r="ATY53" s="333"/>
      <c r="ATZ53" s="333"/>
      <c r="AUA53" s="333"/>
      <c r="AUB53" s="333"/>
      <c r="AUC53" s="333"/>
      <c r="AUD53" s="333"/>
      <c r="AUE53" s="333"/>
      <c r="AUF53" s="333"/>
      <c r="AUG53" s="333"/>
      <c r="AUH53" s="333"/>
      <c r="AUI53" s="333"/>
      <c r="AUJ53" s="333"/>
      <c r="AUK53" s="333"/>
      <c r="AUL53" s="333"/>
      <c r="AUM53" s="333"/>
      <c r="AUN53" s="333"/>
      <c r="AUO53" s="333"/>
      <c r="AUP53" s="333"/>
      <c r="AUQ53" s="333"/>
      <c r="AUR53" s="333"/>
      <c r="AUS53" s="333"/>
      <c r="AUT53" s="333"/>
      <c r="AUU53" s="333"/>
      <c r="AUV53" s="333"/>
      <c r="AUW53" s="333"/>
      <c r="AUX53" s="333"/>
      <c r="AUY53" s="333"/>
      <c r="AUZ53" s="333"/>
      <c r="AVA53" s="333"/>
      <c r="AVB53" s="333"/>
      <c r="AVC53" s="333"/>
      <c r="AVD53" s="333"/>
      <c r="AVE53" s="333"/>
      <c r="AVF53" s="333"/>
      <c r="AVG53" s="333"/>
      <c r="AVH53" s="333"/>
      <c r="AVI53" s="333"/>
      <c r="AVJ53" s="333"/>
      <c r="AVK53" s="333"/>
      <c r="AVL53" s="333"/>
      <c r="AVM53" s="333"/>
      <c r="AVN53" s="333"/>
      <c r="AVO53" s="333"/>
      <c r="AVP53" s="333"/>
      <c r="AVQ53" s="333"/>
      <c r="AVR53" s="333"/>
      <c r="AVS53" s="333"/>
      <c r="AVT53" s="333"/>
      <c r="AVU53" s="333"/>
      <c r="AVV53" s="333"/>
      <c r="AVW53" s="333"/>
      <c r="AVX53" s="333"/>
      <c r="AVY53" s="333"/>
      <c r="AVZ53" s="333"/>
      <c r="AWA53" s="333"/>
      <c r="AWB53" s="333"/>
      <c r="AWC53" s="333"/>
      <c r="AWD53" s="333"/>
      <c r="AWE53" s="333"/>
      <c r="AWF53" s="333"/>
      <c r="AWG53" s="333"/>
      <c r="AWH53" s="333"/>
      <c r="AWI53" s="333"/>
      <c r="AWJ53" s="333"/>
      <c r="AWK53" s="333"/>
      <c r="AWL53" s="333"/>
      <c r="AWM53" s="333"/>
      <c r="AWN53" s="333"/>
      <c r="AWO53" s="333"/>
      <c r="AWP53" s="333"/>
      <c r="AWQ53" s="333"/>
      <c r="AWR53" s="333"/>
      <c r="AWS53" s="333"/>
      <c r="AWT53" s="333"/>
      <c r="AWU53" s="333"/>
      <c r="AWV53" s="333"/>
      <c r="AWW53" s="333"/>
      <c r="AWX53" s="333"/>
      <c r="AWY53" s="333"/>
      <c r="AWZ53" s="333"/>
      <c r="AXA53" s="333"/>
      <c r="AXB53" s="333"/>
      <c r="AXC53" s="333"/>
      <c r="AXD53" s="333"/>
      <c r="AXE53" s="333"/>
      <c r="AXF53" s="333"/>
      <c r="AXG53" s="333"/>
      <c r="AXH53" s="333"/>
      <c r="AXI53" s="333"/>
      <c r="AXJ53" s="333"/>
      <c r="AXK53" s="333"/>
      <c r="AXL53" s="333"/>
      <c r="AXM53" s="333"/>
      <c r="AXN53" s="333"/>
      <c r="AXO53" s="333"/>
      <c r="AXP53" s="333"/>
      <c r="AXQ53" s="336"/>
      <c r="AXR53" s="336"/>
      <c r="AXS53" s="336"/>
      <c r="AXT53" s="336"/>
      <c r="AXU53" s="336"/>
      <c r="AXV53" s="336"/>
      <c r="AXW53" s="336"/>
      <c r="AXX53" s="336"/>
      <c r="AXY53" s="336"/>
      <c r="AXZ53" s="336"/>
      <c r="AYA53" s="336"/>
      <c r="AYB53" s="336"/>
      <c r="AYC53" s="336"/>
      <c r="AYD53" s="336"/>
      <c r="AYE53" s="336"/>
      <c r="AYF53" s="336"/>
      <c r="AYG53" s="336"/>
      <c r="AYH53" s="336"/>
      <c r="AYI53" s="336"/>
      <c r="AYJ53" s="336"/>
      <c r="AYK53" s="336"/>
      <c r="AYL53" s="336"/>
      <c r="AYM53" s="336"/>
      <c r="AYN53" s="336"/>
      <c r="AYO53" s="336"/>
      <c r="AYP53" s="336"/>
      <c r="AYQ53" s="336"/>
      <c r="AYR53" s="336"/>
      <c r="AYS53" s="336"/>
      <c r="AYT53" s="336"/>
      <c r="AYU53" s="336"/>
      <c r="AYV53" s="336"/>
      <c r="AYW53" s="336"/>
      <c r="AYX53" s="336"/>
      <c r="AYY53" s="336"/>
      <c r="AYZ53" s="336"/>
      <c r="AZA53" s="336"/>
      <c r="AZB53" s="336"/>
      <c r="AZC53" s="336"/>
      <c r="AZD53" s="336"/>
      <c r="AZE53" s="336"/>
      <c r="AZF53" s="336"/>
      <c r="AZG53" s="336"/>
      <c r="AZH53" s="336"/>
      <c r="AZI53" s="336"/>
      <c r="AZJ53" s="336"/>
      <c r="AZK53" s="336"/>
      <c r="AZL53" s="336"/>
      <c r="AZM53" s="336"/>
      <c r="AZN53" s="336"/>
      <c r="AZO53" s="336"/>
      <c r="AZP53" s="336"/>
      <c r="AZQ53" s="336"/>
      <c r="AZR53" s="336"/>
      <c r="AZS53" s="336"/>
      <c r="AZT53" s="336"/>
      <c r="AZU53" s="336"/>
      <c r="AZV53" s="336"/>
      <c r="AZW53" s="336"/>
      <c r="AZX53" s="336"/>
      <c r="AZY53" s="336"/>
      <c r="AZZ53" s="336"/>
      <c r="BAA53" s="336"/>
      <c r="BAB53" s="336"/>
      <c r="BAC53" s="336"/>
      <c r="BAD53" s="336"/>
      <c r="BAE53" s="336"/>
      <c r="BAF53" s="336"/>
      <c r="BAG53" s="336"/>
      <c r="BAH53" s="336"/>
      <c r="BAI53" s="336"/>
      <c r="BAJ53" s="336"/>
      <c r="BAK53" s="336"/>
      <c r="BAL53" s="336"/>
      <c r="BAM53" s="336"/>
      <c r="BAN53" s="336"/>
      <c r="BAO53" s="336"/>
      <c r="BAP53" s="336"/>
      <c r="BAQ53" s="336"/>
      <c r="BAR53" s="336"/>
      <c r="BAS53" s="336"/>
      <c r="BAT53" s="336"/>
      <c r="BAU53" s="336"/>
      <c r="BAV53" s="336"/>
      <c r="BAW53" s="336"/>
      <c r="BAX53" s="336"/>
      <c r="BAY53" s="336"/>
      <c r="BAZ53" s="336"/>
      <c r="BBA53" s="336"/>
      <c r="BBB53" s="336"/>
      <c r="BBC53" s="336"/>
      <c r="BBD53" s="336"/>
      <c r="BBE53" s="336"/>
      <c r="BBF53" s="336"/>
      <c r="BBG53" s="336"/>
      <c r="BBH53" s="336"/>
      <c r="BBI53" s="336"/>
      <c r="BBJ53" s="336"/>
      <c r="BBK53" s="336"/>
      <c r="BBL53" s="336"/>
      <c r="BBM53" s="336"/>
      <c r="BBN53" s="336"/>
      <c r="BBO53" s="336"/>
      <c r="BBP53" s="336"/>
      <c r="BBQ53" s="336"/>
      <c r="BBR53" s="336"/>
      <c r="BBS53" s="336"/>
      <c r="BBT53" s="336"/>
      <c r="BBU53" s="336"/>
      <c r="BBV53" s="336"/>
      <c r="BBW53" s="336"/>
      <c r="BBX53" s="336"/>
      <c r="BBY53" s="336"/>
      <c r="BBZ53" s="336"/>
      <c r="BCA53" s="336"/>
      <c r="BCB53" s="336"/>
      <c r="BCC53" s="336"/>
      <c r="BCD53" s="336"/>
      <c r="BCE53" s="336"/>
      <c r="BCF53" s="336"/>
      <c r="BCG53" s="336"/>
      <c r="BCH53" s="336"/>
      <c r="BCI53" s="336"/>
      <c r="BCJ53" s="336"/>
      <c r="BCK53" s="336"/>
      <c r="BCL53" s="336"/>
      <c r="BCM53" s="336"/>
      <c r="BCN53" s="336"/>
      <c r="BCO53" s="336"/>
      <c r="BCP53" s="336"/>
      <c r="BCQ53" s="336"/>
      <c r="BCR53" s="336"/>
      <c r="BCS53" s="336"/>
      <c r="BCT53" s="336"/>
      <c r="BCU53" s="336"/>
      <c r="BCV53" s="336"/>
      <c r="BCW53" s="336"/>
      <c r="BCX53" s="336"/>
      <c r="BCY53" s="336"/>
      <c r="BCZ53" s="336"/>
      <c r="BDA53" s="336"/>
      <c r="BDB53" s="336"/>
      <c r="BDC53" s="336"/>
      <c r="BDD53" s="336"/>
      <c r="BDE53" s="336"/>
      <c r="BDF53" s="336"/>
      <c r="BDG53" s="336"/>
      <c r="BDH53" s="336"/>
      <c r="BDI53" s="336"/>
      <c r="BDJ53" s="336"/>
      <c r="BDK53" s="336"/>
      <c r="BDL53" s="336"/>
      <c r="BDM53" s="336"/>
      <c r="BDN53" s="336"/>
      <c r="BDO53" s="336"/>
      <c r="BDP53" s="336"/>
      <c r="BDQ53" s="336"/>
      <c r="BDR53" s="336"/>
      <c r="BDS53" s="336"/>
      <c r="BDT53" s="336"/>
      <c r="BDU53" s="336"/>
      <c r="BDV53" s="336"/>
      <c r="BDW53" s="336"/>
      <c r="BDX53" s="336"/>
      <c r="BDY53" s="336"/>
      <c r="BDZ53" s="336"/>
      <c r="BEA53" s="336"/>
      <c r="BEB53" s="336"/>
      <c r="BEC53" s="336"/>
      <c r="BED53" s="336"/>
      <c r="BEE53" s="336"/>
      <c r="BEF53" s="336"/>
      <c r="BEG53" s="336"/>
      <c r="BEH53" s="336"/>
      <c r="BEI53" s="336"/>
      <c r="BEJ53" s="336"/>
      <c r="BEK53" s="336"/>
      <c r="BEL53" s="336"/>
      <c r="BEM53" s="336"/>
      <c r="BEN53" s="336"/>
      <c r="BEO53" s="336"/>
      <c r="BEP53" s="336"/>
      <c r="BEQ53" s="336"/>
      <c r="BER53" s="336"/>
      <c r="BES53" s="336"/>
      <c r="BET53" s="336"/>
      <c r="BEU53" s="336"/>
      <c r="BEV53" s="336"/>
      <c r="BEW53" s="336"/>
      <c r="BEX53" s="336"/>
      <c r="BEY53" s="336"/>
      <c r="BEZ53" s="336"/>
      <c r="BFA53" s="336"/>
      <c r="BFB53" s="336"/>
      <c r="BFC53" s="336"/>
      <c r="BFD53" s="336"/>
      <c r="BFE53" s="336"/>
      <c r="BFF53" s="336"/>
      <c r="BFG53" s="336"/>
      <c r="BFH53" s="336"/>
      <c r="BFI53" s="336"/>
      <c r="BFJ53" s="336"/>
      <c r="BFK53" s="336"/>
      <c r="BFL53" s="336"/>
      <c r="BFM53" s="336"/>
      <c r="BFN53" s="336"/>
      <c r="BFO53" s="336"/>
      <c r="BFP53" s="336"/>
      <c r="BFQ53" s="336"/>
      <c r="BFR53" s="336"/>
      <c r="BFS53" s="336"/>
      <c r="BFT53" s="336"/>
      <c r="BFU53" s="336"/>
      <c r="BFV53" s="336"/>
      <c r="BFW53" s="336"/>
      <c r="BFX53" s="336"/>
      <c r="BFY53" s="336"/>
      <c r="BFZ53" s="336"/>
      <c r="BGA53" s="336"/>
      <c r="BGB53" s="336"/>
      <c r="BGC53" s="336"/>
      <c r="BGD53" s="336"/>
      <c r="BGE53" s="336"/>
      <c r="BGF53" s="336"/>
      <c r="BGG53" s="336"/>
      <c r="BGH53" s="336"/>
      <c r="BGI53" s="336"/>
      <c r="BGJ53" s="336"/>
      <c r="BGK53" s="336"/>
      <c r="BGL53" s="336"/>
      <c r="BGM53" s="336"/>
      <c r="BGN53" s="336"/>
      <c r="BGO53" s="336"/>
      <c r="BGP53" s="336"/>
      <c r="BGQ53" s="336"/>
      <c r="BGR53" s="336"/>
      <c r="BGS53" s="336"/>
      <c r="BGT53" s="336"/>
      <c r="BGU53" s="336"/>
      <c r="BGV53" s="336"/>
      <c r="BGW53" s="336"/>
      <c r="BGX53" s="336"/>
      <c r="BGY53" s="336"/>
      <c r="BGZ53" s="336"/>
      <c r="BHA53" s="336"/>
      <c r="BHB53" s="336"/>
      <c r="BHC53" s="336"/>
      <c r="BHD53" s="377"/>
    </row>
    <row r="54" spans="1:1564" s="331" customFormat="1" ht="15.75" customHeight="1">
      <c r="A54" s="385"/>
      <c r="B54" s="386" t="s">
        <v>441</v>
      </c>
      <c r="C54" s="544">
        <f>+GQ46</f>
        <v>2</v>
      </c>
      <c r="D54" s="543">
        <f>IF(C54=10,1,IF(C54=11,11,IF(C54=12,3,IF(C54=13,4,IF(C54=14,5,IF(C54=15,6,IF(C54=16,7,IF(C54=17,8,IF(C54=18,9,IF(C54=19,1,C54))))))))))</f>
        <v>2</v>
      </c>
      <c r="E54" s="386"/>
      <c r="F54" s="386"/>
      <c r="G54" s="386"/>
      <c r="H54" s="386"/>
      <c r="I54" s="386"/>
      <c r="J54" s="386"/>
      <c r="K54" s="386"/>
      <c r="L54" s="386"/>
      <c r="M54" s="386"/>
      <c r="N54" s="386"/>
      <c r="O54" s="386"/>
      <c r="P54" s="386"/>
      <c r="Q54" s="307"/>
      <c r="R54" s="307"/>
      <c r="S54" s="307"/>
      <c r="T54" s="307"/>
      <c r="U54" s="307"/>
      <c r="V54" s="307"/>
      <c r="W54" s="307"/>
      <c r="X54" s="307"/>
      <c r="Y54" s="307"/>
      <c r="Z54" s="307"/>
      <c r="AA54" s="307"/>
      <c r="AB54" s="307"/>
      <c r="AC54" s="307"/>
      <c r="AD54" s="307"/>
      <c r="AE54" s="307"/>
      <c r="AF54" s="307"/>
      <c r="AG54" s="307"/>
      <c r="AH54" s="307"/>
      <c r="AI54" s="307"/>
      <c r="AJ54" s="307"/>
      <c r="AK54" s="307"/>
      <c r="AL54" s="307"/>
      <c r="AM54" s="307"/>
      <c r="AN54" s="307"/>
      <c r="AO54" s="307"/>
      <c r="AP54" s="307"/>
      <c r="AQ54" s="307"/>
      <c r="AR54" s="307"/>
      <c r="AS54" s="307"/>
      <c r="AT54" s="307"/>
      <c r="AU54" s="307"/>
      <c r="AV54" s="307"/>
      <c r="AW54" s="307"/>
      <c r="AX54" s="307"/>
      <c r="AY54" s="307"/>
      <c r="AZ54" s="307"/>
      <c r="BA54" s="307"/>
      <c r="BB54" s="307"/>
      <c r="BC54" s="307"/>
      <c r="BD54" s="934">
        <f>IF(Planilha2!O3=11,2,IF(Planilha2!O3=22,4,IF(Planilha2!O3=33,6,+Planilha2!O3)))</f>
        <v>1</v>
      </c>
      <c r="BE54" s="934"/>
      <c r="BF54" s="934"/>
      <c r="BG54" s="934"/>
      <c r="BH54" s="934"/>
      <c r="BI54" s="934"/>
      <c r="BJ54" s="934"/>
      <c r="BK54" s="934"/>
      <c r="BL54" s="934"/>
      <c r="BM54" s="934"/>
      <c r="BN54" s="934"/>
      <c r="BO54" s="934"/>
      <c r="BP54" s="934"/>
      <c r="BQ54" s="934"/>
      <c r="BR54" s="934"/>
      <c r="BS54" s="934"/>
      <c r="BT54" s="934"/>
      <c r="BU54" s="934"/>
      <c r="BV54" s="934"/>
      <c r="BW54" s="934"/>
      <c r="BX54" s="934"/>
      <c r="BY54" s="934"/>
      <c r="BZ54" s="934"/>
      <c r="CA54" s="934"/>
      <c r="CB54" s="934"/>
      <c r="CC54" s="934"/>
      <c r="CD54" s="934"/>
      <c r="CE54" s="307"/>
      <c r="CF54" s="307"/>
      <c r="CG54" s="307"/>
      <c r="CH54" s="307"/>
      <c r="CI54" s="307"/>
      <c r="CJ54" s="307"/>
      <c r="CK54" s="307"/>
      <c r="CL54" s="307"/>
      <c r="CM54" s="307"/>
      <c r="CN54" s="307"/>
      <c r="CO54" s="307"/>
      <c r="CP54" s="307"/>
      <c r="CQ54" s="307"/>
      <c r="CR54" s="329"/>
      <c r="CS54" s="329"/>
      <c r="CT54" s="329"/>
      <c r="CU54" s="329"/>
      <c r="CV54" s="329"/>
      <c r="CW54" s="329"/>
      <c r="CX54" s="329"/>
      <c r="CY54" s="329"/>
      <c r="CZ54" s="329"/>
      <c r="DA54" s="329"/>
      <c r="DB54" s="329"/>
      <c r="DC54" s="329"/>
      <c r="EE54" s="329"/>
      <c r="EF54" s="329"/>
      <c r="EG54" s="329"/>
      <c r="EH54" s="329"/>
      <c r="EI54" s="329"/>
      <c r="EJ54" s="329"/>
      <c r="EK54" s="329"/>
      <c r="EL54" s="329"/>
      <c r="EM54" s="329"/>
      <c r="EN54" s="329"/>
      <c r="EO54" s="329"/>
      <c r="EP54" s="329"/>
      <c r="EQ54" s="329"/>
      <c r="ER54" s="329"/>
      <c r="ES54" s="329"/>
      <c r="ET54" s="329"/>
      <c r="EU54" s="329"/>
      <c r="EV54" s="329"/>
      <c r="EW54" s="329"/>
      <c r="EX54" s="329"/>
      <c r="EY54" s="329"/>
      <c r="EZ54" s="329"/>
      <c r="FA54" s="329"/>
      <c r="FB54" s="329"/>
      <c r="FC54" s="329"/>
      <c r="FD54" s="329"/>
      <c r="FE54" s="329"/>
      <c r="FF54" s="329"/>
      <c r="FG54" s="329"/>
      <c r="FH54" s="329"/>
      <c r="FI54" s="329"/>
      <c r="FJ54" s="329"/>
      <c r="FK54" s="329"/>
      <c r="FL54" s="329"/>
      <c r="FM54" s="329"/>
      <c r="FN54" s="329"/>
      <c r="FO54" s="329"/>
      <c r="FP54" s="329"/>
      <c r="FQ54" s="329"/>
      <c r="FR54" s="329"/>
      <c r="FS54" s="329"/>
      <c r="FT54" s="329"/>
      <c r="FU54" s="329"/>
      <c r="FV54" s="329"/>
      <c r="FW54" s="329"/>
      <c r="FX54" s="329"/>
      <c r="FY54" s="329"/>
      <c r="FZ54" s="329"/>
      <c r="GA54" s="329"/>
      <c r="GB54" s="329"/>
      <c r="GC54" s="329"/>
      <c r="GD54" s="329"/>
      <c r="GE54" s="329"/>
      <c r="GF54" s="329"/>
      <c r="GG54" s="329"/>
      <c r="GH54" s="329"/>
      <c r="GI54" s="329"/>
      <c r="GJ54" s="329"/>
      <c r="GK54" s="329"/>
      <c r="GL54" s="329"/>
      <c r="GM54" s="329"/>
      <c r="GN54" s="329"/>
      <c r="GO54" s="329"/>
      <c r="GP54" s="329"/>
      <c r="GQ54" s="383"/>
      <c r="GR54" s="329"/>
      <c r="GS54" s="329"/>
      <c r="GT54" s="329"/>
      <c r="GU54" s="329"/>
      <c r="GV54" s="329"/>
      <c r="GW54" s="329"/>
      <c r="GX54" s="329"/>
      <c r="GY54" s="329"/>
      <c r="GZ54" s="329"/>
      <c r="HA54" s="329"/>
      <c r="HB54" s="329"/>
      <c r="HC54" s="329"/>
      <c r="HD54" s="329"/>
      <c r="HE54" s="329"/>
      <c r="HF54" s="329"/>
      <c r="HG54" s="329"/>
      <c r="HH54" s="329"/>
      <c r="HI54" s="329"/>
      <c r="HJ54" s="329"/>
      <c r="HK54" s="329"/>
      <c r="HL54" s="329"/>
      <c r="HM54" s="329"/>
      <c r="HN54" s="329"/>
      <c r="HO54" s="329"/>
      <c r="HP54" s="329"/>
      <c r="HQ54" s="411"/>
      <c r="HR54" s="411"/>
      <c r="HS54" s="411"/>
      <c r="HT54" s="411"/>
      <c r="HU54" s="411"/>
      <c r="HV54" s="411"/>
      <c r="HW54" s="411"/>
      <c r="HX54" s="411"/>
      <c r="HY54" s="411"/>
      <c r="HZ54" s="411"/>
      <c r="IA54" s="411"/>
      <c r="IB54" s="411"/>
      <c r="IC54" s="411"/>
      <c r="ID54" s="411">
        <f>IF(Planilha2!K2=11,2,IF(Planilha2!K2=22,4,IF(Planilha2!K2=33,6,+Planilha2!K2)))</f>
        <v>0</v>
      </c>
      <c r="IE54" s="411"/>
      <c r="IF54" s="411"/>
      <c r="IG54" s="411"/>
      <c r="IH54" s="411"/>
      <c r="II54" s="411"/>
      <c r="IJ54" s="411"/>
      <c r="IK54" s="411"/>
      <c r="IL54" s="411"/>
      <c r="IM54" s="411"/>
      <c r="IN54" s="411"/>
      <c r="IO54" s="411"/>
      <c r="IP54" s="411"/>
      <c r="IQ54" s="411"/>
      <c r="IR54" s="329"/>
      <c r="IS54" s="329"/>
      <c r="IT54" s="329"/>
      <c r="IU54" s="329"/>
      <c r="IV54" s="329"/>
      <c r="IW54" s="329"/>
      <c r="IX54" s="329"/>
      <c r="IY54" s="329"/>
      <c r="IZ54" s="329"/>
      <c r="JA54" s="329"/>
      <c r="JB54" s="329"/>
      <c r="JC54" s="329"/>
      <c r="JD54" s="329"/>
      <c r="JE54" s="329"/>
      <c r="JF54" s="329"/>
      <c r="JG54" s="329"/>
      <c r="JH54" s="329"/>
      <c r="JI54" s="329"/>
      <c r="JJ54" s="329"/>
      <c r="JK54" s="329"/>
      <c r="JL54" s="329"/>
      <c r="JM54" s="329"/>
      <c r="JN54" s="329"/>
      <c r="JO54" s="329"/>
      <c r="JP54" s="329"/>
      <c r="JQ54" s="329"/>
      <c r="JR54" s="329"/>
      <c r="JS54" s="329"/>
      <c r="JT54" s="329"/>
      <c r="JU54" s="329"/>
      <c r="JV54" s="329"/>
      <c r="JW54" s="329"/>
      <c r="JX54" s="329"/>
      <c r="JY54" s="329"/>
      <c r="JZ54" s="329"/>
      <c r="KA54" s="329"/>
      <c r="KB54" s="329"/>
      <c r="KC54" s="329"/>
      <c r="KD54" s="329"/>
      <c r="KE54" s="329"/>
      <c r="KF54" s="329"/>
      <c r="KG54" s="329"/>
      <c r="KH54" s="329"/>
      <c r="KI54" s="329"/>
      <c r="KJ54" s="329"/>
      <c r="KK54" s="329"/>
      <c r="KL54" s="329"/>
      <c r="KM54" s="329"/>
      <c r="KN54" s="329"/>
      <c r="KO54" s="329"/>
      <c r="KP54" s="329"/>
      <c r="KQ54" s="329"/>
      <c r="KR54" s="329"/>
      <c r="KS54" s="329"/>
      <c r="KT54" s="329"/>
      <c r="KU54" s="329"/>
      <c r="KV54" s="329"/>
      <c r="KW54" s="329"/>
      <c r="KX54" s="329"/>
      <c r="KY54" s="329"/>
      <c r="KZ54" s="329"/>
      <c r="LA54" s="329"/>
      <c r="LB54" s="329"/>
      <c r="LC54" s="329"/>
      <c r="LD54" s="329"/>
      <c r="LE54" s="329"/>
      <c r="LF54" s="329"/>
      <c r="LG54" s="329"/>
      <c r="LH54" s="329"/>
      <c r="LI54" s="329"/>
      <c r="LJ54" s="329"/>
      <c r="LK54" s="329"/>
      <c r="LL54" s="329"/>
      <c r="LM54" s="329"/>
      <c r="LN54" s="329"/>
      <c r="LO54" s="329"/>
      <c r="LP54" s="329"/>
      <c r="LQ54" s="329"/>
      <c r="LR54" s="329"/>
      <c r="LS54" s="329"/>
      <c r="LT54" s="329"/>
      <c r="LU54" s="329"/>
      <c r="LV54" s="329"/>
      <c r="LW54" s="329"/>
      <c r="LX54" s="329"/>
      <c r="LY54" s="329"/>
      <c r="LZ54" s="329"/>
      <c r="MA54" s="329"/>
      <c r="MB54" s="329"/>
      <c r="MC54" s="329"/>
      <c r="MD54" s="293"/>
      <c r="ME54" s="329"/>
      <c r="MF54" s="329"/>
      <c r="MG54" s="329"/>
      <c r="MH54" s="329"/>
      <c r="MI54" s="329"/>
      <c r="MJ54" s="329"/>
      <c r="MK54" s="329"/>
      <c r="ML54" s="329"/>
      <c r="MM54" s="329"/>
      <c r="MN54" s="329"/>
      <c r="MO54" s="329"/>
      <c r="MP54" s="329"/>
      <c r="MQ54" s="329"/>
      <c r="MR54" s="329"/>
      <c r="MS54" s="329"/>
      <c r="MT54" s="329"/>
      <c r="MU54" s="329"/>
      <c r="MV54" s="329"/>
      <c r="MW54" s="329"/>
      <c r="MX54" s="329"/>
      <c r="MY54" s="329"/>
      <c r="MZ54" s="329"/>
      <c r="NA54" s="329"/>
      <c r="NB54" s="329"/>
      <c r="NC54" s="329"/>
      <c r="NE54" s="329"/>
      <c r="NF54" s="329"/>
      <c r="NG54" s="329"/>
      <c r="NH54" s="329"/>
      <c r="NI54" s="329"/>
      <c r="NJ54" s="329"/>
      <c r="NK54" s="329"/>
      <c r="NL54" s="329"/>
      <c r="NM54" s="329"/>
      <c r="NN54" s="329"/>
      <c r="NO54" s="329"/>
      <c r="NP54" s="329"/>
      <c r="NQ54" s="329"/>
      <c r="NR54" s="329"/>
      <c r="NS54" s="329"/>
      <c r="NT54" s="329"/>
      <c r="NU54" s="329"/>
      <c r="NV54" s="329"/>
      <c r="NW54" s="329"/>
      <c r="NX54" s="329"/>
      <c r="NY54" s="329"/>
      <c r="NZ54" s="329"/>
      <c r="OA54" s="329"/>
      <c r="OB54" s="329"/>
      <c r="OC54" s="329"/>
      <c r="OD54" s="329"/>
      <c r="OE54" s="329"/>
      <c r="OF54" s="329"/>
      <c r="OG54" s="329"/>
      <c r="OH54" s="329"/>
      <c r="OI54" s="329"/>
      <c r="OJ54" s="329"/>
      <c r="OK54" s="329"/>
      <c r="OL54" s="329"/>
      <c r="OM54" s="329"/>
      <c r="ON54" s="329"/>
      <c r="OO54" s="329"/>
      <c r="OP54" s="329"/>
      <c r="OQ54" s="384">
        <f>IF(Planilha2!S3=11,2,IF(Planilha2!S3=22,4,IF(Planilha2!S3=22,6,+Planilha2!S3)))</f>
        <v>1</v>
      </c>
      <c r="OR54" s="329"/>
      <c r="OS54" s="329"/>
      <c r="OT54" s="329"/>
      <c r="OU54" s="329"/>
      <c r="OV54" s="329"/>
      <c r="OW54" s="329"/>
      <c r="OX54" s="329"/>
      <c r="OY54" s="329"/>
      <c r="OZ54" s="329"/>
      <c r="PA54" s="329"/>
      <c r="PB54" s="329"/>
      <c r="PC54" s="329"/>
      <c r="PD54" s="329"/>
      <c r="PE54" s="329"/>
      <c r="PF54" s="329"/>
      <c r="PG54" s="329"/>
      <c r="PH54" s="329"/>
      <c r="PI54" s="329"/>
      <c r="PJ54" s="329"/>
      <c r="PK54" s="329"/>
      <c r="PL54" s="329"/>
      <c r="PM54" s="329"/>
      <c r="PN54" s="329"/>
      <c r="PO54" s="329"/>
      <c r="PP54" s="329"/>
      <c r="PQ54" s="329"/>
      <c r="PR54" s="329"/>
      <c r="PS54" s="329"/>
      <c r="PT54" s="329"/>
      <c r="PU54" s="329"/>
      <c r="PV54" s="329"/>
      <c r="PW54" s="329"/>
      <c r="PX54" s="329"/>
      <c r="PY54" s="329"/>
      <c r="PZ54" s="329"/>
      <c r="QA54" s="329"/>
      <c r="QB54" s="329"/>
      <c r="QC54" s="329"/>
      <c r="QD54" s="329"/>
      <c r="QE54" s="329"/>
      <c r="QF54" s="329"/>
      <c r="QG54" s="329"/>
      <c r="QH54" s="329"/>
      <c r="QI54" s="329"/>
      <c r="QJ54" s="329"/>
      <c r="QK54" s="329"/>
      <c r="QL54" s="329"/>
      <c r="QM54" s="329"/>
      <c r="QN54" s="329"/>
      <c r="QO54" s="329"/>
      <c r="QP54" s="329"/>
      <c r="QQ54" s="329"/>
      <c r="QR54" s="329"/>
      <c r="QS54" s="329"/>
      <c r="QT54" s="329"/>
      <c r="QU54" s="329"/>
      <c r="QV54" s="329"/>
      <c r="QW54" s="329"/>
      <c r="QX54" s="329"/>
      <c r="QY54" s="329"/>
      <c r="QZ54" s="329"/>
      <c r="RA54" s="329"/>
      <c r="RB54" s="329"/>
      <c r="RC54" s="329"/>
      <c r="RD54" s="329"/>
      <c r="RE54" s="329"/>
      <c r="RF54" s="329"/>
      <c r="RG54" s="329"/>
      <c r="RH54" s="329"/>
      <c r="RI54" s="329"/>
      <c r="RJ54" s="329"/>
      <c r="RK54" s="329"/>
      <c r="RL54" s="329"/>
      <c r="RM54" s="329"/>
      <c r="RN54" s="329"/>
      <c r="RO54" s="329"/>
      <c r="RP54" s="329"/>
      <c r="RQ54" s="329"/>
      <c r="RR54" s="329"/>
      <c r="RS54" s="329"/>
      <c r="RT54" s="329"/>
      <c r="RU54" s="329"/>
      <c r="RV54" s="329"/>
      <c r="RW54" s="329"/>
      <c r="RX54" s="329"/>
      <c r="RY54" s="329"/>
      <c r="RZ54" s="329"/>
      <c r="SA54" s="329"/>
      <c r="SB54" s="329"/>
      <c r="SC54" s="329"/>
      <c r="SD54" s="329"/>
      <c r="SE54" s="329"/>
      <c r="SF54" s="329"/>
      <c r="SG54" s="329"/>
      <c r="SH54" s="329"/>
      <c r="SI54" s="329"/>
      <c r="SJ54" s="329"/>
      <c r="SK54" s="329"/>
      <c r="SL54" s="329"/>
      <c r="SM54" s="329"/>
      <c r="SN54" s="329"/>
      <c r="SO54" s="329"/>
      <c r="SP54" s="329"/>
      <c r="SQ54" s="329"/>
      <c r="SR54" s="329"/>
      <c r="SS54" s="329"/>
      <c r="ST54" s="329"/>
      <c r="SU54" s="329"/>
      <c r="SV54" s="329"/>
      <c r="SW54" s="329"/>
      <c r="SX54" s="329"/>
      <c r="SY54" s="329"/>
      <c r="SZ54" s="329"/>
      <c r="TA54" s="329"/>
      <c r="TB54" s="329"/>
      <c r="TC54" s="329"/>
      <c r="TD54" s="329"/>
      <c r="TE54" s="329"/>
      <c r="TF54" s="329"/>
      <c r="TG54" s="329"/>
      <c r="TH54" s="329"/>
      <c r="TI54" s="329"/>
      <c r="TJ54" s="329"/>
      <c r="TK54" s="329"/>
      <c r="TL54" s="329"/>
      <c r="TM54" s="329"/>
      <c r="TN54" s="329"/>
      <c r="TO54" s="329"/>
      <c r="TP54" s="329"/>
      <c r="TQ54" s="329"/>
      <c r="TR54" s="329"/>
      <c r="TS54" s="329"/>
      <c r="TT54" s="329"/>
      <c r="TU54" s="329"/>
      <c r="TV54" s="329"/>
      <c r="TW54" s="329"/>
      <c r="TX54" s="329"/>
      <c r="TY54" s="329"/>
      <c r="TZ54" s="329"/>
      <c r="UA54" s="329"/>
      <c r="UB54" s="329"/>
      <c r="UC54" s="329"/>
      <c r="UD54" s="329"/>
      <c r="UE54" s="329"/>
      <c r="UF54" s="329"/>
      <c r="UG54" s="329"/>
      <c r="UH54" s="329"/>
      <c r="UI54" s="329"/>
      <c r="UJ54" s="329"/>
      <c r="UK54" s="329"/>
      <c r="UL54" s="329"/>
      <c r="UM54" s="329"/>
      <c r="UN54" s="329"/>
      <c r="UO54" s="329"/>
      <c r="UP54" s="329"/>
      <c r="UQ54" s="329"/>
      <c r="UR54" s="329"/>
      <c r="US54" s="329"/>
      <c r="UT54" s="329"/>
      <c r="UU54" s="329"/>
      <c r="UV54" s="329"/>
      <c r="UW54" s="329"/>
      <c r="UX54" s="329"/>
      <c r="UY54" s="329"/>
      <c r="UZ54" s="329"/>
      <c r="VA54" s="329"/>
      <c r="VB54" s="329"/>
      <c r="VC54" s="329"/>
      <c r="VD54" s="329"/>
      <c r="VE54" s="329"/>
      <c r="VF54" s="329"/>
      <c r="VG54" s="329"/>
      <c r="VH54" s="329"/>
      <c r="VI54" s="329"/>
      <c r="VJ54" s="329"/>
      <c r="VK54" s="329"/>
      <c r="VL54" s="329"/>
      <c r="VM54" s="329"/>
      <c r="VN54" s="329"/>
      <c r="VO54" s="329"/>
      <c r="VP54" s="329"/>
      <c r="VQ54" s="329"/>
      <c r="VR54" s="329"/>
      <c r="VS54" s="329"/>
      <c r="VT54" s="329"/>
      <c r="VU54" s="329"/>
      <c r="VV54" s="329"/>
      <c r="VW54" s="329"/>
      <c r="VX54" s="329"/>
      <c r="VY54" s="329"/>
      <c r="VZ54" s="329"/>
      <c r="WA54" s="329"/>
      <c r="WB54" s="329"/>
      <c r="WC54" s="329"/>
      <c r="WD54" s="329"/>
      <c r="WE54" s="329"/>
      <c r="WF54" s="329"/>
      <c r="WG54" s="329"/>
      <c r="WH54" s="329"/>
      <c r="WI54" s="329"/>
      <c r="WJ54" s="329"/>
      <c r="WK54" s="329"/>
      <c r="WL54" s="329"/>
      <c r="WM54" s="329"/>
      <c r="WN54" s="329"/>
      <c r="WO54" s="329"/>
      <c r="WP54" s="329"/>
      <c r="WQ54" s="329"/>
      <c r="WR54" s="329"/>
      <c r="WS54" s="329"/>
      <c r="WT54" s="329"/>
      <c r="WU54" s="329"/>
      <c r="WV54" s="329"/>
      <c r="WW54" s="329"/>
      <c r="WX54" s="329"/>
      <c r="WY54" s="329"/>
      <c r="WZ54" s="329"/>
      <c r="XA54" s="329"/>
      <c r="XB54" s="329"/>
      <c r="XC54" s="329"/>
      <c r="XD54" s="329"/>
      <c r="XE54" s="329"/>
      <c r="XF54" s="329"/>
      <c r="XG54" s="329"/>
      <c r="XH54" s="329"/>
      <c r="XI54" s="329"/>
      <c r="XJ54" s="329"/>
      <c r="XK54" s="329"/>
      <c r="XL54" s="329"/>
      <c r="XM54" s="329"/>
      <c r="XN54" s="329"/>
      <c r="XO54" s="329"/>
      <c r="XP54" s="329"/>
      <c r="XQ54" s="329"/>
      <c r="XR54" s="329"/>
      <c r="XS54" s="329"/>
      <c r="XT54" s="329"/>
      <c r="XU54" s="329"/>
      <c r="XV54" s="329"/>
      <c r="XW54" s="329"/>
      <c r="XX54" s="329"/>
      <c r="XY54" s="329"/>
      <c r="XZ54" s="329"/>
      <c r="YA54" s="329"/>
      <c r="YB54" s="329"/>
      <c r="YC54" s="329"/>
      <c r="YD54" s="329"/>
      <c r="YE54" s="329"/>
      <c r="YF54" s="329"/>
      <c r="YG54" s="329"/>
      <c r="YH54" s="329"/>
      <c r="YI54" s="329"/>
      <c r="YJ54" s="329"/>
      <c r="YK54" s="329"/>
      <c r="YL54" s="329"/>
      <c r="YM54" s="329"/>
      <c r="YN54" s="329"/>
      <c r="YO54" s="329"/>
      <c r="YP54" s="329"/>
      <c r="YQ54" s="329"/>
      <c r="YR54" s="329"/>
      <c r="YS54" s="329"/>
      <c r="YT54" s="329"/>
      <c r="YU54" s="329"/>
      <c r="YV54" s="329"/>
      <c r="YW54" s="329"/>
      <c r="YX54" s="329"/>
      <c r="YY54" s="329"/>
      <c r="YZ54" s="329"/>
      <c r="ZA54" s="329"/>
      <c r="ZB54" s="329"/>
      <c r="ZC54" s="329"/>
      <c r="ZD54" s="329"/>
      <c r="ZE54" s="329"/>
      <c r="ZF54" s="329"/>
      <c r="ZG54" s="329"/>
      <c r="ZH54" s="329"/>
      <c r="ZI54" s="329"/>
      <c r="ZJ54" s="329"/>
      <c r="ZK54" s="329"/>
      <c r="ZL54" s="329"/>
      <c r="ZM54" s="329"/>
      <c r="ZN54" s="329"/>
      <c r="ZO54" s="329"/>
      <c r="ZP54" s="329"/>
      <c r="ZQ54" s="329"/>
      <c r="ZR54" s="329"/>
      <c r="ZS54" s="329"/>
      <c r="ZT54" s="329"/>
      <c r="ZU54" s="329"/>
      <c r="ZV54" s="329"/>
      <c r="ZW54" s="329"/>
      <c r="ZX54" s="329"/>
      <c r="ZY54" s="329"/>
      <c r="ZZ54" s="329"/>
      <c r="AAA54" s="329"/>
      <c r="AAB54" s="329"/>
      <c r="AAC54" s="329"/>
      <c r="AAD54" s="329"/>
      <c r="AAE54" s="329"/>
      <c r="AAF54" s="329"/>
      <c r="AAG54" s="329"/>
      <c r="AAH54" s="329"/>
      <c r="AAI54" s="329"/>
      <c r="AAJ54" s="329"/>
      <c r="AAK54" s="329"/>
      <c r="AAL54" s="329"/>
      <c r="AAM54" s="329"/>
      <c r="AAN54" s="329"/>
      <c r="AAO54" s="329"/>
      <c r="AAP54" s="329"/>
      <c r="AAQ54" s="329"/>
      <c r="AAR54" s="329"/>
      <c r="AAS54" s="329"/>
      <c r="AAT54" s="329"/>
      <c r="AAU54" s="329"/>
      <c r="AAV54" s="329"/>
      <c r="AAW54" s="329"/>
      <c r="AAX54" s="329"/>
      <c r="AAY54" s="329"/>
      <c r="AAZ54" s="329"/>
      <c r="ABA54" s="329"/>
      <c r="ABB54" s="329"/>
      <c r="ABC54" s="329"/>
      <c r="ABD54" s="329"/>
      <c r="ABE54" s="329"/>
      <c r="ABF54" s="329"/>
      <c r="ABG54" s="329"/>
      <c r="ABH54" s="329"/>
      <c r="ABI54" s="329"/>
      <c r="ABJ54" s="329"/>
      <c r="ABK54" s="329"/>
      <c r="ABL54" s="329"/>
      <c r="ABM54" s="329"/>
      <c r="ABN54" s="329"/>
      <c r="ABO54" s="329"/>
      <c r="ABP54" s="329"/>
      <c r="ABQ54" s="329"/>
      <c r="ABR54" s="329"/>
      <c r="ABS54" s="329"/>
      <c r="ABT54" s="329"/>
      <c r="ABU54" s="329"/>
      <c r="ABV54" s="329"/>
      <c r="ABW54" s="329"/>
      <c r="ABX54" s="329"/>
      <c r="ABY54" s="329"/>
      <c r="ABZ54" s="329"/>
      <c r="ACA54" s="329"/>
      <c r="ACB54" s="329"/>
      <c r="ACC54" s="329"/>
      <c r="ACD54" s="401"/>
      <c r="ACE54" s="329"/>
      <c r="ACF54" s="329"/>
      <c r="ACG54" s="329"/>
      <c r="ACH54" s="329"/>
      <c r="ACI54" s="329"/>
      <c r="ACJ54" s="329"/>
      <c r="ACK54" s="329"/>
      <c r="ACL54" s="329"/>
      <c r="ACM54" s="329"/>
      <c r="ACN54" s="329"/>
      <c r="ACO54" s="329"/>
      <c r="ACP54" s="329"/>
      <c r="ACQ54" s="392"/>
      <c r="ACR54" s="392"/>
      <c r="ACS54" s="392"/>
      <c r="ACT54" s="392"/>
      <c r="ACU54" s="392"/>
      <c r="ACV54" s="392"/>
      <c r="ACW54" s="392"/>
      <c r="ACX54" s="392"/>
      <c r="ACY54" s="392"/>
      <c r="ACZ54" s="392"/>
      <c r="ADA54" s="392"/>
      <c r="ADB54" s="392"/>
      <c r="ADC54" s="392"/>
      <c r="ADD54" s="392"/>
      <c r="ADE54" s="392"/>
      <c r="ADF54" s="392"/>
      <c r="ADG54" s="392"/>
      <c r="ADH54" s="392"/>
      <c r="ADI54" s="392"/>
      <c r="ADJ54" s="392"/>
      <c r="ADK54" s="392"/>
      <c r="ADL54" s="392"/>
      <c r="ADM54" s="392"/>
      <c r="ADN54" s="392"/>
      <c r="ADO54" s="392"/>
      <c r="ADP54" s="392"/>
      <c r="ADQ54" s="392"/>
      <c r="ADR54" s="392"/>
      <c r="ADS54" s="392"/>
      <c r="ADT54" s="392"/>
      <c r="ADU54" s="392"/>
      <c r="ADV54" s="392"/>
      <c r="ADW54" s="392"/>
      <c r="ADX54" s="392"/>
      <c r="ADY54" s="392"/>
      <c r="ADZ54" s="392"/>
      <c r="AEA54" s="392"/>
      <c r="AEB54" s="392"/>
      <c r="AEC54" s="392"/>
      <c r="AED54" s="392"/>
      <c r="AEE54" s="392"/>
      <c r="AEF54" s="392"/>
      <c r="AEG54" s="392"/>
      <c r="AEH54" s="392"/>
      <c r="AEI54" s="392"/>
      <c r="AEJ54" s="392"/>
      <c r="AEK54" s="392"/>
      <c r="AEL54" s="392"/>
      <c r="AEM54" s="392"/>
      <c r="AEN54" s="392"/>
      <c r="AEO54" s="392"/>
      <c r="AEP54" s="392"/>
      <c r="AEQ54" s="392"/>
      <c r="AER54" s="392"/>
      <c r="AES54" s="392"/>
      <c r="AET54" s="392"/>
      <c r="AEU54" s="392"/>
      <c r="AEV54" s="392"/>
      <c r="AEW54" s="392"/>
      <c r="AEX54" s="392"/>
      <c r="AEY54" s="392"/>
      <c r="AEZ54" s="392"/>
      <c r="AFA54" s="392"/>
      <c r="AFB54" s="392"/>
      <c r="AFC54" s="392"/>
      <c r="AFD54" s="392"/>
      <c r="AFE54" s="392"/>
      <c r="AFF54" s="392"/>
      <c r="AFG54" s="392"/>
      <c r="AFH54" s="392"/>
      <c r="AFI54" s="392"/>
      <c r="AFJ54" s="392"/>
      <c r="AFK54" s="392"/>
      <c r="AFL54" s="392"/>
      <c r="AFM54" s="392"/>
      <c r="AFN54" s="392"/>
      <c r="AFO54" s="392"/>
      <c r="AFP54" s="392"/>
      <c r="AFQ54" s="392"/>
      <c r="AFR54" s="392"/>
      <c r="AFS54" s="392"/>
      <c r="AFT54" s="392"/>
      <c r="AFU54" s="392"/>
      <c r="AFV54" s="392"/>
      <c r="AFW54" s="392"/>
      <c r="AFX54" s="392"/>
      <c r="AFY54" s="392"/>
      <c r="AFZ54" s="392"/>
      <c r="AGA54" s="392"/>
      <c r="AGB54" s="392"/>
      <c r="AGC54" s="392"/>
      <c r="AGD54" s="392"/>
      <c r="AGE54" s="392"/>
      <c r="AGF54" s="392"/>
      <c r="AGG54" s="392"/>
      <c r="AGH54" s="392"/>
      <c r="AGI54" s="392"/>
      <c r="AGJ54" s="392"/>
      <c r="AGK54" s="392"/>
      <c r="AGL54" s="392"/>
      <c r="AGM54" s="392"/>
      <c r="AGN54" s="392"/>
      <c r="AGO54" s="392"/>
      <c r="AGP54" s="392"/>
      <c r="AGQ54" s="392"/>
      <c r="AGR54" s="392"/>
      <c r="AGS54" s="392"/>
      <c r="AGT54" s="392"/>
      <c r="AGU54" s="392"/>
      <c r="AGV54" s="392"/>
      <c r="AGW54" s="392"/>
      <c r="AGX54" s="392"/>
      <c r="AGY54" s="392"/>
      <c r="AGZ54" s="392"/>
      <c r="AHA54" s="392"/>
      <c r="AHB54" s="392"/>
      <c r="AHC54" s="392"/>
      <c r="AHD54" s="392"/>
      <c r="AHE54" s="392"/>
      <c r="AHF54" s="392"/>
      <c r="AHG54" s="392"/>
      <c r="AHH54" s="392"/>
      <c r="AHI54" s="392"/>
      <c r="AHJ54" s="392"/>
      <c r="AHK54" s="392"/>
      <c r="AHL54" s="392"/>
      <c r="AHM54" s="392"/>
      <c r="AHN54" s="392"/>
      <c r="AHO54" s="392"/>
      <c r="AHP54" s="392"/>
      <c r="AHQ54" s="392"/>
      <c r="AHR54" s="392"/>
      <c r="AHS54" s="392"/>
      <c r="AHT54" s="392"/>
      <c r="AHU54" s="392"/>
      <c r="AHV54" s="392"/>
      <c r="AHW54" s="392"/>
      <c r="AHX54" s="392"/>
      <c r="AHY54" s="392"/>
      <c r="AHZ54" s="392"/>
      <c r="AIA54" s="392"/>
      <c r="AIB54" s="392"/>
      <c r="AIC54" s="392"/>
      <c r="AID54" s="392"/>
      <c r="AIE54" s="329"/>
      <c r="AIF54" s="329"/>
      <c r="AIG54" s="329"/>
      <c r="AIH54" s="329"/>
      <c r="AII54" s="329"/>
      <c r="AIJ54" s="329"/>
      <c r="AIK54" s="329"/>
      <c r="AIL54" s="329"/>
      <c r="AIM54" s="329"/>
      <c r="AIN54" s="329"/>
      <c r="AIO54" s="329"/>
      <c r="AIP54" s="329"/>
      <c r="AIQ54" s="329"/>
      <c r="AIR54" s="329"/>
      <c r="AIS54" s="329"/>
      <c r="AIT54" s="329"/>
      <c r="AIU54" s="329"/>
      <c r="AIV54" s="329"/>
      <c r="AIW54" s="329"/>
      <c r="AIX54" s="329"/>
      <c r="AIY54" s="329"/>
      <c r="AIZ54" s="329"/>
      <c r="AJA54" s="329"/>
      <c r="AJB54" s="329"/>
      <c r="AJC54" s="329"/>
      <c r="AJD54" s="329"/>
      <c r="AJE54" s="329"/>
      <c r="AJF54" s="329"/>
      <c r="AJG54" s="329"/>
      <c r="AJH54" s="329"/>
      <c r="AJI54" s="329"/>
      <c r="AJJ54" s="329"/>
      <c r="AJK54" s="329"/>
      <c r="AJL54" s="329"/>
      <c r="AJM54" s="329"/>
      <c r="AJN54" s="329"/>
      <c r="AJO54" s="329"/>
      <c r="AJP54" s="329"/>
      <c r="AJQ54" s="329"/>
      <c r="AJR54" s="329"/>
      <c r="AJS54" s="329"/>
      <c r="AJT54" s="329"/>
      <c r="AJU54" s="329"/>
      <c r="AJV54" s="329"/>
      <c r="AJW54" s="329"/>
      <c r="AJX54" s="329"/>
      <c r="AJY54" s="329"/>
      <c r="AJZ54" s="329"/>
      <c r="AKA54" s="329"/>
      <c r="AKB54" s="329"/>
      <c r="AKC54" s="329"/>
      <c r="AKD54" s="329"/>
      <c r="AKE54" s="329"/>
      <c r="AKF54" s="329"/>
      <c r="AKG54" s="329"/>
      <c r="AKH54" s="329"/>
      <c r="AKI54" s="329"/>
      <c r="AKJ54" s="329"/>
      <c r="AKK54" s="329"/>
      <c r="AKL54" s="329"/>
      <c r="AKM54" s="329"/>
      <c r="AKN54" s="329"/>
      <c r="AKO54" s="329"/>
      <c r="AKP54" s="329"/>
      <c r="AKQ54" s="329"/>
      <c r="AKR54" s="329"/>
      <c r="AKS54" s="329"/>
      <c r="AKT54" s="329"/>
      <c r="AKU54" s="329"/>
      <c r="AKV54" s="329"/>
      <c r="AKW54" s="329"/>
      <c r="AKX54" s="329"/>
      <c r="AKY54" s="329"/>
      <c r="AKZ54" s="329"/>
      <c r="ALA54" s="329"/>
      <c r="ALB54" s="329"/>
      <c r="ALC54" s="329"/>
      <c r="ALD54" s="329"/>
      <c r="ALE54" s="329"/>
      <c r="ALF54" s="329"/>
      <c r="ALG54" s="329"/>
      <c r="ALH54" s="329"/>
      <c r="ALI54" s="329"/>
      <c r="ALJ54" s="329"/>
      <c r="ALK54" s="329"/>
      <c r="ALL54" s="329"/>
      <c r="ALM54" s="329"/>
      <c r="ALN54" s="329"/>
      <c r="ALO54" s="329"/>
      <c r="ALP54" s="329"/>
      <c r="ALQ54" s="329"/>
      <c r="ALR54" s="329"/>
      <c r="ALS54" s="329"/>
      <c r="ALT54" s="329"/>
      <c r="ALU54" s="329"/>
      <c r="ALV54" s="329"/>
      <c r="ALW54" s="329"/>
      <c r="ALX54" s="329"/>
      <c r="ALY54" s="329"/>
      <c r="ALZ54" s="329"/>
      <c r="AMA54" s="329"/>
      <c r="AMB54" s="329"/>
      <c r="AMC54" s="329"/>
      <c r="AMD54" s="329"/>
      <c r="AME54" s="329"/>
      <c r="AMF54" s="329"/>
      <c r="AMG54" s="329"/>
      <c r="AMH54" s="329"/>
      <c r="AMI54" s="329"/>
      <c r="AMJ54" s="329"/>
      <c r="AMK54" s="329"/>
      <c r="AML54" s="329"/>
      <c r="AMM54" s="329"/>
      <c r="AMN54" s="329"/>
      <c r="AMO54" s="329"/>
      <c r="AMP54" s="329"/>
      <c r="AMQ54" s="329"/>
      <c r="AMR54" s="329"/>
      <c r="AMS54" s="329"/>
      <c r="AMT54" s="329"/>
      <c r="AMU54" s="329"/>
      <c r="AMV54" s="329"/>
      <c r="AMW54" s="329"/>
      <c r="AMX54" s="329"/>
      <c r="AMY54" s="329"/>
      <c r="AMZ54" s="329"/>
      <c r="ANA54" s="329"/>
      <c r="ANB54" s="329"/>
      <c r="ANC54" s="329"/>
      <c r="AND54" s="329"/>
      <c r="ANE54" s="329"/>
      <c r="ANF54" s="329"/>
      <c r="ANG54" s="329"/>
      <c r="ANH54" s="329"/>
      <c r="ANI54" s="329"/>
      <c r="ANJ54" s="329"/>
      <c r="ANK54" s="329"/>
      <c r="ANL54" s="329"/>
      <c r="ANM54" s="329"/>
      <c r="ANN54" s="329"/>
      <c r="ANO54" s="329"/>
      <c r="ANP54" s="329"/>
      <c r="ANQ54" s="329"/>
      <c r="ANR54" s="329"/>
      <c r="ANS54" s="329"/>
      <c r="ANT54" s="329"/>
      <c r="ANU54" s="329"/>
      <c r="ANV54" s="329"/>
      <c r="ANW54" s="329"/>
      <c r="ANX54" s="329"/>
      <c r="ANY54" s="329"/>
      <c r="ANZ54" s="329"/>
      <c r="AOA54" s="329"/>
      <c r="AOB54" s="329"/>
      <c r="AOC54" s="329"/>
      <c r="AOD54" s="329"/>
      <c r="AOE54" s="329"/>
      <c r="AOF54" s="329"/>
      <c r="AOG54" s="329"/>
      <c r="AOH54" s="329"/>
      <c r="AOI54" s="329"/>
      <c r="AOJ54" s="329"/>
      <c r="AOK54" s="329"/>
      <c r="AOL54" s="329"/>
      <c r="AOM54" s="329"/>
      <c r="AON54" s="329"/>
      <c r="AOO54" s="329"/>
      <c r="AOP54" s="329"/>
      <c r="AOQ54" s="329"/>
      <c r="AOR54" s="329"/>
      <c r="AOS54" s="329"/>
      <c r="AOT54" s="329"/>
      <c r="AOU54" s="329"/>
      <c r="AOV54" s="329"/>
      <c r="AOW54" s="329"/>
      <c r="AOX54" s="329"/>
      <c r="AOY54" s="329"/>
      <c r="AOZ54" s="329"/>
      <c r="APA54" s="329"/>
      <c r="APB54" s="329"/>
      <c r="APC54" s="329"/>
      <c r="APD54" s="329"/>
      <c r="APE54" s="329"/>
      <c r="APF54" s="329"/>
      <c r="APG54" s="329"/>
      <c r="APH54" s="329"/>
      <c r="API54" s="329"/>
      <c r="APJ54" s="329"/>
      <c r="APK54" s="329"/>
      <c r="APL54" s="329"/>
      <c r="APM54" s="329"/>
      <c r="APN54" s="329"/>
      <c r="APO54" s="329"/>
      <c r="APP54" s="329"/>
      <c r="APQ54" s="329"/>
      <c r="APR54" s="329"/>
      <c r="APS54" s="329"/>
      <c r="APT54" s="329"/>
      <c r="APU54" s="329"/>
      <c r="APV54" s="329"/>
      <c r="APW54" s="329"/>
      <c r="APX54" s="329"/>
      <c r="APY54" s="329"/>
      <c r="APZ54" s="329"/>
      <c r="AQA54" s="329"/>
      <c r="AQB54" s="329"/>
      <c r="AQC54" s="329"/>
      <c r="AQD54" s="329"/>
      <c r="AQE54" s="329"/>
      <c r="AQF54" s="329"/>
      <c r="AQG54" s="329"/>
      <c r="AQH54" s="329"/>
      <c r="AQI54" s="329"/>
      <c r="AQJ54" s="329"/>
      <c r="AQK54" s="329"/>
      <c r="AQL54" s="329"/>
      <c r="AQM54" s="329"/>
      <c r="AQN54" s="329"/>
      <c r="AQO54" s="329"/>
      <c r="AQP54" s="329"/>
      <c r="AQQ54" s="329"/>
      <c r="AQR54" s="329"/>
      <c r="AQS54" s="329"/>
      <c r="AQT54" s="329"/>
      <c r="AQU54" s="329"/>
      <c r="AQV54" s="329"/>
      <c r="AQW54" s="329"/>
      <c r="AQX54" s="329"/>
      <c r="AQY54" s="329"/>
      <c r="AQZ54" s="329"/>
      <c r="ARA54" s="329"/>
      <c r="ARB54" s="329"/>
      <c r="ARC54" s="329"/>
      <c r="ARD54" s="329"/>
      <c r="ARE54" s="329"/>
      <c r="ARF54" s="329"/>
      <c r="ARG54" s="329"/>
      <c r="ARH54" s="329"/>
      <c r="ARI54" s="329"/>
      <c r="ARJ54" s="329"/>
      <c r="ARK54" s="329"/>
      <c r="ARL54" s="329"/>
      <c r="ARM54" s="329"/>
      <c r="ARN54" s="329"/>
      <c r="ARO54" s="329"/>
      <c r="ARP54" s="329"/>
      <c r="ARQ54" s="329"/>
      <c r="ARR54" s="329"/>
      <c r="ARS54" s="329"/>
      <c r="ART54" s="329"/>
      <c r="ARU54" s="329"/>
      <c r="ARV54" s="329"/>
      <c r="ARW54" s="329"/>
      <c r="ARX54" s="329"/>
      <c r="ARY54" s="329"/>
      <c r="ARZ54" s="329"/>
      <c r="ASA54" s="329"/>
      <c r="ASB54" s="329"/>
      <c r="ASC54" s="329"/>
      <c r="ASD54" s="329"/>
      <c r="ASE54" s="329"/>
      <c r="ASF54" s="329"/>
      <c r="ASG54" s="329"/>
      <c r="ASH54" s="329"/>
      <c r="ASI54" s="329"/>
      <c r="ASJ54" s="329"/>
      <c r="ASK54" s="329"/>
      <c r="ASL54" s="329"/>
      <c r="ASM54" s="329"/>
      <c r="ASN54" s="329"/>
      <c r="ASO54" s="329"/>
      <c r="ASP54" s="329"/>
      <c r="ASQ54" s="329"/>
      <c r="ASR54" s="329"/>
      <c r="ASS54" s="329"/>
      <c r="AST54" s="329"/>
      <c r="ASU54" s="329"/>
      <c r="ASV54" s="329"/>
      <c r="ASW54" s="329"/>
      <c r="ASX54" s="329"/>
      <c r="ASY54" s="329"/>
      <c r="ASZ54" s="329"/>
      <c r="ATA54" s="329"/>
      <c r="ATB54" s="329"/>
      <c r="ATC54" s="329"/>
      <c r="ATD54" s="329"/>
      <c r="ATE54" s="329"/>
      <c r="ATF54" s="329"/>
      <c r="ATG54" s="329"/>
      <c r="ATH54" s="329"/>
      <c r="ATI54" s="329"/>
      <c r="ATJ54" s="329"/>
      <c r="ATK54" s="329"/>
      <c r="ATL54" s="329"/>
      <c r="ATM54" s="329"/>
      <c r="ATN54" s="329"/>
      <c r="ATO54" s="329"/>
      <c r="ATP54" s="329"/>
      <c r="ATQ54" s="329"/>
      <c r="ATR54" s="329"/>
      <c r="ATS54" s="329"/>
      <c r="ATT54" s="329"/>
      <c r="ATU54" s="329"/>
      <c r="ATV54" s="329"/>
      <c r="ATW54" s="329"/>
      <c r="ATX54" s="329"/>
      <c r="ATY54" s="329"/>
      <c r="ATZ54" s="329"/>
      <c r="AUA54" s="329"/>
      <c r="AUB54" s="329"/>
      <c r="AUC54" s="329"/>
      <c r="AUD54" s="329"/>
      <c r="AUE54" s="329"/>
      <c r="AUF54" s="329"/>
      <c r="AUG54" s="329"/>
      <c r="AUH54" s="329"/>
      <c r="AUI54" s="329"/>
      <c r="AUJ54" s="329"/>
      <c r="AUK54" s="329"/>
      <c r="AUL54" s="329"/>
      <c r="AUM54" s="329"/>
      <c r="AUN54" s="329"/>
      <c r="AUO54" s="329"/>
      <c r="AUP54" s="329"/>
      <c r="AUQ54" s="329"/>
      <c r="AUR54" s="329"/>
      <c r="AUS54" s="329"/>
      <c r="AUT54" s="329"/>
      <c r="AUU54" s="329"/>
      <c r="AUV54" s="329"/>
      <c r="AUW54" s="329"/>
      <c r="AUX54" s="329"/>
      <c r="AUY54" s="329"/>
      <c r="AUZ54" s="329"/>
      <c r="AVA54" s="329"/>
      <c r="AVB54" s="329"/>
      <c r="AVC54" s="329"/>
      <c r="AVD54" s="329"/>
      <c r="AVE54" s="329"/>
      <c r="AVF54" s="329"/>
      <c r="AVG54" s="329"/>
      <c r="AVH54" s="329"/>
      <c r="AVI54" s="329"/>
      <c r="AVJ54" s="329"/>
      <c r="AVK54" s="329"/>
      <c r="AVL54" s="329"/>
      <c r="AVM54" s="329"/>
      <c r="AVN54" s="329"/>
      <c r="AVO54" s="329"/>
      <c r="AVP54" s="329"/>
      <c r="AVQ54" s="329"/>
      <c r="AVR54" s="329"/>
      <c r="AVS54" s="329"/>
      <c r="AVT54" s="329"/>
      <c r="AVU54" s="329"/>
      <c r="AVV54" s="329"/>
      <c r="AVW54" s="329"/>
      <c r="AVX54" s="329"/>
      <c r="AVY54" s="329"/>
      <c r="AVZ54" s="329"/>
      <c r="AWA54" s="329"/>
      <c r="AWB54" s="329"/>
      <c r="AWC54" s="329"/>
      <c r="AWD54" s="329"/>
      <c r="AWE54" s="329"/>
      <c r="AWF54" s="329"/>
      <c r="AWG54" s="329"/>
      <c r="AWH54" s="329"/>
      <c r="AWI54" s="329"/>
      <c r="AWJ54" s="329"/>
      <c r="AWK54" s="329"/>
      <c r="AWL54" s="329"/>
      <c r="AWM54" s="329"/>
      <c r="AWN54" s="329"/>
      <c r="AWO54" s="329"/>
      <c r="AWP54" s="329"/>
      <c r="AWQ54" s="329"/>
      <c r="AWR54" s="329"/>
      <c r="AWS54" s="329"/>
      <c r="AWT54" s="329"/>
      <c r="AWU54" s="329"/>
      <c r="AWV54" s="329"/>
      <c r="AWW54" s="329"/>
      <c r="AWX54" s="329"/>
      <c r="AWY54" s="329"/>
      <c r="AWZ54" s="329"/>
      <c r="AXA54" s="329"/>
      <c r="AXB54" s="329"/>
      <c r="AXC54" s="329"/>
      <c r="AXD54" s="329"/>
      <c r="AXE54" s="329"/>
      <c r="AXF54" s="329"/>
      <c r="AXG54" s="329"/>
      <c r="AXH54" s="329"/>
      <c r="AXI54" s="329"/>
      <c r="AXJ54" s="329"/>
      <c r="AXK54" s="329"/>
      <c r="AXL54" s="329"/>
      <c r="AXM54" s="329"/>
      <c r="AXN54" s="329"/>
      <c r="AXO54" s="329"/>
      <c r="AXP54" s="329"/>
      <c r="AXQ54" s="329"/>
      <c r="AXR54" s="329"/>
      <c r="AXS54" s="329"/>
      <c r="AXT54" s="329"/>
      <c r="AXU54" s="329"/>
      <c r="AXV54" s="329"/>
      <c r="AXW54" s="329"/>
      <c r="AXX54" s="329"/>
      <c r="AXY54" s="329"/>
      <c r="AXZ54" s="329"/>
      <c r="AYA54" s="329"/>
      <c r="AYB54" s="329"/>
      <c r="AYC54" s="329"/>
      <c r="AYD54" s="329"/>
      <c r="AYE54" s="329"/>
      <c r="AYF54" s="329"/>
      <c r="AYG54" s="329"/>
      <c r="AYH54" s="329"/>
      <c r="AYI54" s="329"/>
      <c r="AYJ54" s="329"/>
      <c r="AYK54" s="329"/>
      <c r="AYL54" s="329"/>
      <c r="AYM54" s="329"/>
      <c r="AYN54" s="329"/>
      <c r="AYO54" s="329"/>
      <c r="AYP54" s="329"/>
      <c r="AYQ54" s="329"/>
      <c r="AYR54" s="329"/>
      <c r="AYS54" s="329"/>
      <c r="AYT54" s="329"/>
      <c r="AYU54" s="329"/>
      <c r="AYV54" s="329"/>
      <c r="AYW54" s="329"/>
      <c r="AYX54" s="329"/>
      <c r="AYY54" s="329"/>
      <c r="AYZ54" s="329"/>
      <c r="AZA54" s="329"/>
      <c r="AZB54" s="329"/>
      <c r="AZC54" s="329"/>
      <c r="AZD54" s="329"/>
      <c r="AZE54" s="329"/>
      <c r="AZF54" s="329"/>
      <c r="AZG54" s="329"/>
      <c r="AZH54" s="329"/>
      <c r="AZI54" s="329"/>
      <c r="AZJ54" s="329"/>
      <c r="AZK54" s="329"/>
      <c r="AZL54" s="329"/>
      <c r="AZM54" s="329"/>
      <c r="AZN54" s="329"/>
      <c r="AZO54" s="329"/>
      <c r="AZP54" s="329"/>
      <c r="AZQ54" s="329"/>
      <c r="AZR54" s="329"/>
      <c r="AZS54" s="329"/>
      <c r="AZT54" s="329"/>
      <c r="AZU54" s="329"/>
      <c r="AZV54" s="329"/>
      <c r="AZW54" s="329"/>
      <c r="AZX54" s="329"/>
      <c r="AZY54" s="329"/>
      <c r="AZZ54" s="329"/>
      <c r="BAA54" s="329"/>
      <c r="BAB54" s="329"/>
      <c r="BAC54" s="329"/>
      <c r="BAD54" s="329"/>
      <c r="BAE54" s="329"/>
      <c r="BAF54" s="329"/>
      <c r="BAG54" s="329"/>
      <c r="BAH54" s="329"/>
      <c r="BAI54" s="329"/>
      <c r="BAJ54" s="329"/>
      <c r="BAK54" s="329"/>
      <c r="BAL54" s="329"/>
      <c r="BAM54" s="329"/>
      <c r="BAN54" s="329"/>
      <c r="BAO54" s="329"/>
      <c r="BAP54" s="329"/>
      <c r="BAQ54" s="329"/>
      <c r="BAR54" s="329"/>
      <c r="BAS54" s="329"/>
      <c r="BAT54" s="329"/>
      <c r="BAU54" s="329"/>
      <c r="BAV54" s="329"/>
      <c r="BAW54" s="329"/>
      <c r="BAX54" s="329"/>
      <c r="BAY54" s="329"/>
      <c r="BAZ54" s="329"/>
      <c r="BBA54" s="329"/>
      <c r="BBB54" s="329"/>
      <c r="BBC54" s="329"/>
      <c r="BBD54" s="329"/>
      <c r="BBE54" s="329"/>
      <c r="BBF54" s="329"/>
      <c r="BBG54" s="329"/>
      <c r="BBH54" s="329"/>
      <c r="BBI54" s="329"/>
      <c r="BBJ54" s="329"/>
      <c r="BBK54" s="329"/>
      <c r="BBL54" s="329"/>
      <c r="BBM54" s="329"/>
      <c r="BBN54" s="329"/>
      <c r="BBO54" s="329"/>
      <c r="BBP54" s="329"/>
      <c r="BBQ54" s="329"/>
      <c r="BBR54" s="329"/>
      <c r="BBS54" s="329"/>
      <c r="BBT54" s="329"/>
      <c r="BBU54" s="329"/>
      <c r="BBV54" s="329"/>
      <c r="BBW54" s="329"/>
      <c r="BBX54" s="329"/>
      <c r="BBY54" s="329"/>
      <c r="BBZ54" s="329"/>
      <c r="BCA54" s="329"/>
      <c r="BCB54" s="329"/>
      <c r="BCC54" s="329"/>
      <c r="BCD54" s="329"/>
      <c r="BCE54" s="329"/>
      <c r="BCF54" s="329"/>
      <c r="BCG54" s="329"/>
      <c r="BCH54" s="329"/>
      <c r="BCI54" s="329"/>
      <c r="BCJ54" s="329"/>
      <c r="BCK54" s="329"/>
      <c r="BCL54" s="329"/>
      <c r="BCM54" s="329"/>
      <c r="BCN54" s="329"/>
      <c r="BCO54" s="329"/>
      <c r="BCP54" s="329"/>
      <c r="BCQ54" s="329"/>
      <c r="BCR54" s="329"/>
      <c r="BCS54" s="329"/>
      <c r="BCT54" s="329"/>
      <c r="BCU54" s="329"/>
      <c r="BCV54" s="329"/>
      <c r="BCW54" s="329"/>
      <c r="BCX54" s="329"/>
      <c r="BCY54" s="329"/>
      <c r="BCZ54" s="329"/>
      <c r="BDA54" s="329"/>
      <c r="BDB54" s="329"/>
      <c r="BDC54" s="329"/>
      <c r="BDD54" s="329"/>
      <c r="BDE54" s="329"/>
      <c r="BDF54" s="329"/>
      <c r="BDG54" s="329"/>
      <c r="BDH54" s="329"/>
      <c r="BDI54" s="329"/>
      <c r="BDJ54" s="329"/>
      <c r="BDK54" s="329"/>
      <c r="BDL54" s="329"/>
      <c r="BDM54" s="329"/>
      <c r="BDN54" s="329"/>
      <c r="BDO54" s="329"/>
      <c r="BDP54" s="329"/>
      <c r="BDQ54" s="329"/>
      <c r="BDR54" s="329"/>
      <c r="BDS54" s="329"/>
      <c r="BDT54" s="329"/>
      <c r="BDU54" s="329"/>
      <c r="BDV54" s="329"/>
      <c r="BDW54" s="329"/>
      <c r="BDX54" s="329"/>
      <c r="BDY54" s="329"/>
      <c r="BDZ54" s="329"/>
      <c r="BEA54" s="329"/>
      <c r="BEB54" s="329"/>
      <c r="BEC54" s="329"/>
      <c r="BED54" s="329"/>
      <c r="BEE54" s="329"/>
      <c r="BEF54" s="329"/>
      <c r="BEG54" s="329"/>
      <c r="BEH54" s="329"/>
      <c r="BEI54" s="329"/>
      <c r="BEJ54" s="329"/>
      <c r="BEK54" s="329"/>
      <c r="BEL54" s="329"/>
      <c r="BEM54" s="329"/>
      <c r="BEN54" s="329"/>
      <c r="BEO54" s="329"/>
      <c r="BEP54" s="329"/>
      <c r="BEQ54" s="329"/>
      <c r="BER54" s="329"/>
      <c r="BES54" s="329"/>
      <c r="BET54" s="329"/>
      <c r="BEU54" s="329"/>
      <c r="BEV54" s="329"/>
      <c r="BEW54" s="329"/>
      <c r="BEX54" s="329"/>
      <c r="BEY54" s="329"/>
      <c r="BEZ54" s="329"/>
      <c r="BFA54" s="329"/>
      <c r="BFB54" s="329"/>
      <c r="BFC54" s="329"/>
      <c r="BFD54" s="329"/>
      <c r="BFE54" s="329"/>
      <c r="BFF54" s="329"/>
      <c r="BFG54" s="329"/>
      <c r="BFH54" s="329"/>
      <c r="BFI54" s="329"/>
      <c r="BFJ54" s="329"/>
      <c r="BFK54" s="329"/>
      <c r="BFL54" s="329"/>
      <c r="BFM54" s="329"/>
      <c r="BFN54" s="329"/>
      <c r="BFO54" s="329"/>
      <c r="BFP54" s="329"/>
      <c r="BFQ54" s="329"/>
      <c r="BFR54" s="329"/>
      <c r="BFS54" s="329"/>
      <c r="BFT54" s="329"/>
      <c r="BFU54" s="329"/>
      <c r="BFV54" s="329"/>
      <c r="BFW54" s="329"/>
      <c r="BFX54" s="329"/>
      <c r="BFY54" s="329"/>
      <c r="BFZ54" s="329"/>
      <c r="BGA54" s="329"/>
      <c r="BGB54" s="329"/>
      <c r="BGC54" s="329"/>
      <c r="BGD54" s="329"/>
      <c r="BGE54" s="329"/>
      <c r="BGF54" s="329"/>
      <c r="BGG54" s="329"/>
      <c r="BGH54" s="329"/>
      <c r="BGI54" s="329"/>
      <c r="BGJ54" s="329"/>
      <c r="BGK54" s="329"/>
      <c r="BGL54" s="329"/>
      <c r="BGM54" s="329"/>
      <c r="BGN54" s="329"/>
      <c r="BGO54" s="329"/>
      <c r="BGP54" s="329"/>
      <c r="BGQ54" s="329"/>
      <c r="BGR54" s="329"/>
      <c r="BGS54" s="329"/>
      <c r="BGT54" s="329"/>
      <c r="BGU54" s="329"/>
      <c r="BGV54" s="329"/>
      <c r="BGW54" s="329"/>
      <c r="BGX54" s="329"/>
      <c r="BGY54" s="329"/>
      <c r="BGZ54" s="329"/>
      <c r="BHA54" s="329"/>
      <c r="BHB54" s="329"/>
      <c r="BHC54" s="329"/>
    </row>
    <row r="55" spans="1:1564" s="427" customFormat="1" ht="14.25" customHeight="1">
      <c r="A55" s="418"/>
      <c r="B55" s="419"/>
      <c r="C55" s="419"/>
      <c r="D55" s="419"/>
      <c r="E55" s="419"/>
      <c r="F55" s="419"/>
      <c r="G55" s="419"/>
      <c r="H55" s="419"/>
      <c r="I55" s="419"/>
      <c r="J55" s="419"/>
      <c r="K55" s="419"/>
      <c r="L55" s="419"/>
      <c r="M55" s="419"/>
      <c r="N55" s="419"/>
      <c r="O55" s="419"/>
      <c r="P55" s="419"/>
      <c r="Q55" s="420"/>
      <c r="R55" s="420"/>
      <c r="S55" s="420"/>
      <c r="T55" s="420"/>
      <c r="U55" s="420"/>
      <c r="V55" s="420"/>
      <c r="W55" s="420"/>
      <c r="X55" s="420"/>
      <c r="Y55" s="420"/>
      <c r="Z55" s="420"/>
      <c r="AA55" s="420"/>
      <c r="AB55" s="420"/>
      <c r="AC55" s="420"/>
      <c r="AD55" s="420"/>
      <c r="AE55" s="420"/>
      <c r="AF55" s="420"/>
      <c r="AG55" s="420"/>
      <c r="AH55" s="420"/>
      <c r="AI55" s="420"/>
      <c r="AJ55" s="420"/>
      <c r="AK55" s="420"/>
      <c r="AL55" s="420"/>
      <c r="AM55" s="420"/>
      <c r="AN55" s="420"/>
      <c r="AO55" s="420"/>
      <c r="AP55" s="420"/>
      <c r="AQ55" s="420"/>
      <c r="AR55" s="420"/>
      <c r="AS55" s="420"/>
      <c r="AT55" s="420"/>
      <c r="AU55" s="420"/>
      <c r="AV55" s="420"/>
      <c r="AW55" s="420"/>
      <c r="AX55" s="420"/>
      <c r="AY55" s="420"/>
      <c r="AZ55" s="420"/>
      <c r="BA55" s="420"/>
      <c r="BB55" s="420"/>
      <c r="BC55" s="420"/>
      <c r="BD55" s="420"/>
      <c r="BE55" s="420"/>
      <c r="BF55" s="420"/>
      <c r="BG55" s="420"/>
      <c r="BH55" s="420"/>
      <c r="BI55" s="420"/>
      <c r="BJ55" s="420"/>
      <c r="BK55" s="420"/>
      <c r="BL55" s="420"/>
      <c r="BM55" s="420"/>
      <c r="BN55" s="420"/>
      <c r="BO55" s="420"/>
      <c r="BP55" s="420"/>
      <c r="BQ55" s="420" t="s">
        <v>596</v>
      </c>
      <c r="BR55" s="420"/>
      <c r="BS55" s="420"/>
      <c r="BT55" s="420"/>
      <c r="BU55" s="420"/>
      <c r="BV55" s="420"/>
      <c r="BW55" s="420"/>
      <c r="BX55" s="420"/>
      <c r="BY55" s="420"/>
      <c r="BZ55" s="420"/>
      <c r="CA55" s="420"/>
      <c r="CB55" s="420"/>
      <c r="CC55" s="420"/>
      <c r="CD55" s="420"/>
      <c r="CE55" s="420"/>
      <c r="CF55" s="420"/>
      <c r="CG55" s="420"/>
      <c r="CH55" s="420"/>
      <c r="CI55" s="420"/>
      <c r="CJ55" s="420"/>
      <c r="CK55" s="420"/>
      <c r="CL55" s="420"/>
      <c r="CM55" s="420"/>
      <c r="CN55" s="420"/>
      <c r="CO55" s="420"/>
      <c r="CP55" s="420"/>
      <c r="CQ55" s="420"/>
      <c r="CR55" s="420"/>
      <c r="CS55" s="420"/>
      <c r="CT55" s="420"/>
      <c r="CU55" s="420"/>
      <c r="CV55" s="420"/>
      <c r="CW55" s="420"/>
      <c r="CX55" s="420"/>
      <c r="CY55" s="420"/>
      <c r="CZ55" s="420"/>
      <c r="DA55" s="420"/>
      <c r="DB55" s="420"/>
      <c r="DC55" s="420"/>
      <c r="DD55" s="421"/>
      <c r="DE55" s="421"/>
      <c r="DF55" s="421"/>
      <c r="DG55" s="421"/>
      <c r="DH55" s="421"/>
      <c r="DI55" s="421"/>
      <c r="DJ55" s="421"/>
      <c r="DK55" s="421"/>
      <c r="DL55" s="421"/>
      <c r="DM55" s="421"/>
      <c r="DN55" s="421"/>
      <c r="DO55" s="421"/>
      <c r="DP55" s="421"/>
      <c r="DQ55" s="421"/>
      <c r="DR55" s="421"/>
      <c r="DS55" s="421"/>
      <c r="DT55" s="421"/>
      <c r="DU55" s="421"/>
      <c r="DV55" s="421"/>
      <c r="DW55" s="421"/>
      <c r="DX55" s="421"/>
      <c r="DY55" s="421"/>
      <c r="DZ55" s="421"/>
      <c r="EA55" s="421"/>
      <c r="EB55" s="421"/>
      <c r="EC55" s="421"/>
      <c r="ED55" s="421"/>
      <c r="EE55" s="420"/>
      <c r="EF55" s="420"/>
      <c r="EG55" s="420"/>
      <c r="EH55" s="420"/>
      <c r="EI55" s="420"/>
      <c r="EJ55" s="420"/>
      <c r="EK55" s="420"/>
      <c r="EL55" s="420"/>
      <c r="EM55" s="420"/>
      <c r="EN55" s="420"/>
      <c r="EO55" s="420"/>
      <c r="EP55" s="420"/>
      <c r="EQ55" s="420"/>
      <c r="ER55" s="420"/>
      <c r="ES55" s="420"/>
      <c r="ET55" s="420"/>
      <c r="EU55" s="420"/>
      <c r="EV55" s="420"/>
      <c r="EW55" s="420"/>
      <c r="EX55" s="420"/>
      <c r="EY55" s="420"/>
      <c r="EZ55" s="420"/>
      <c r="FA55" s="420"/>
      <c r="FB55" s="420"/>
      <c r="FC55" s="420"/>
      <c r="FD55" s="420"/>
      <c r="FE55" s="420"/>
      <c r="FF55" s="420"/>
      <c r="FG55" s="420"/>
      <c r="FH55" s="420"/>
      <c r="FI55" s="420"/>
      <c r="FJ55" s="420"/>
      <c r="FK55" s="420"/>
      <c r="FL55" s="420"/>
      <c r="FM55" s="420"/>
      <c r="FN55" s="420"/>
      <c r="FO55" s="420"/>
      <c r="FP55" s="420"/>
      <c r="FQ55" s="420"/>
      <c r="FR55" s="420"/>
      <c r="FS55" s="420"/>
      <c r="FT55" s="420"/>
      <c r="FU55" s="420"/>
      <c r="FV55" s="420"/>
      <c r="FW55" s="420"/>
      <c r="FX55" s="420"/>
      <c r="FY55" s="420"/>
      <c r="FZ55" s="420"/>
      <c r="GA55" s="420"/>
      <c r="GB55" s="420"/>
      <c r="GC55" s="420"/>
      <c r="GD55" s="420"/>
      <c r="GE55" s="420"/>
      <c r="GF55" s="420"/>
      <c r="GG55" s="420"/>
      <c r="GH55" s="420"/>
      <c r="GI55" s="420"/>
      <c r="GJ55" s="420"/>
      <c r="GK55" s="420"/>
      <c r="GL55" s="420"/>
      <c r="GM55" s="420"/>
      <c r="GN55" s="420"/>
      <c r="GO55" s="420"/>
      <c r="GP55" s="420"/>
      <c r="GQ55" s="422"/>
      <c r="GR55" s="420"/>
      <c r="GS55" s="420"/>
      <c r="GT55" s="420"/>
      <c r="GU55" s="420"/>
      <c r="GV55" s="420"/>
      <c r="GW55" s="420"/>
      <c r="GX55" s="420"/>
      <c r="GY55" s="420"/>
      <c r="GZ55" s="420"/>
      <c r="HA55" s="420"/>
      <c r="HB55" s="420"/>
      <c r="HC55" s="420"/>
      <c r="HD55" s="420"/>
      <c r="HE55" s="420"/>
      <c r="HF55" s="420"/>
      <c r="HG55" s="420"/>
      <c r="HH55" s="420"/>
      <c r="HI55" s="420"/>
      <c r="HJ55" s="420"/>
      <c r="HK55" s="420"/>
      <c r="HL55" s="420"/>
      <c r="HM55" s="420"/>
      <c r="HN55" s="420"/>
      <c r="HO55" s="420"/>
      <c r="HP55" s="420"/>
      <c r="HQ55" s="420"/>
      <c r="HR55" s="420"/>
      <c r="HS55" s="420"/>
      <c r="HT55" s="420"/>
      <c r="HU55" s="420"/>
      <c r="HV55" s="420"/>
      <c r="HW55" s="420"/>
      <c r="HX55" s="420"/>
      <c r="HY55" s="420"/>
      <c r="HZ55" s="420"/>
      <c r="IA55" s="420"/>
      <c r="IB55" s="420"/>
      <c r="IC55" s="420"/>
      <c r="ID55" s="423" t="s">
        <v>597</v>
      </c>
      <c r="IE55" s="423"/>
      <c r="IF55" s="423"/>
      <c r="IG55" s="423"/>
      <c r="IH55" s="423"/>
      <c r="II55" s="423"/>
      <c r="IJ55" s="423"/>
      <c r="IK55" s="423"/>
      <c r="IL55" s="423"/>
      <c r="IM55" s="423"/>
      <c r="IN55" s="423"/>
      <c r="IO55" s="423"/>
      <c r="IP55" s="423"/>
      <c r="IQ55" s="423"/>
      <c r="IR55" s="420"/>
      <c r="IS55" s="420"/>
      <c r="IT55" s="420"/>
      <c r="IU55" s="420"/>
      <c r="IV55" s="420"/>
      <c r="IW55" s="420"/>
      <c r="IX55" s="420"/>
      <c r="IY55" s="420"/>
      <c r="IZ55" s="420"/>
      <c r="JA55" s="420"/>
      <c r="JB55" s="420"/>
      <c r="JC55" s="420"/>
      <c r="JD55" s="420"/>
      <c r="JE55" s="420"/>
      <c r="JF55" s="420"/>
      <c r="JG55" s="420"/>
      <c r="JH55" s="420"/>
      <c r="JI55" s="420"/>
      <c r="JJ55" s="420"/>
      <c r="JK55" s="420"/>
      <c r="JL55" s="420"/>
      <c r="JM55" s="420"/>
      <c r="JN55" s="420"/>
      <c r="JO55" s="420"/>
      <c r="JP55" s="420"/>
      <c r="JQ55" s="420"/>
      <c r="JR55" s="420"/>
      <c r="JS55" s="420"/>
      <c r="JT55" s="420"/>
      <c r="JU55" s="420"/>
      <c r="JV55" s="420"/>
      <c r="JW55" s="420"/>
      <c r="JX55" s="420"/>
      <c r="JY55" s="420"/>
      <c r="JZ55" s="420"/>
      <c r="KA55" s="420"/>
      <c r="KB55" s="420"/>
      <c r="KC55" s="420"/>
      <c r="KD55" s="420"/>
      <c r="KE55" s="420"/>
      <c r="KF55" s="420"/>
      <c r="KG55" s="420"/>
      <c r="KH55" s="420"/>
      <c r="KI55" s="420"/>
      <c r="KJ55" s="420"/>
      <c r="KK55" s="420"/>
      <c r="KL55" s="420"/>
      <c r="KM55" s="420"/>
      <c r="KN55" s="420"/>
      <c r="KO55" s="420"/>
      <c r="KP55" s="420"/>
      <c r="KQ55" s="420"/>
      <c r="KR55" s="420"/>
      <c r="KS55" s="420"/>
      <c r="KT55" s="420"/>
      <c r="KU55" s="420"/>
      <c r="KV55" s="420"/>
      <c r="KW55" s="420"/>
      <c r="KX55" s="420"/>
      <c r="KY55" s="420"/>
      <c r="KZ55" s="420"/>
      <c r="LA55" s="420"/>
      <c r="LB55" s="420"/>
      <c r="LC55" s="420"/>
      <c r="LD55" s="420"/>
      <c r="LE55" s="420"/>
      <c r="LF55" s="420"/>
      <c r="LG55" s="420"/>
      <c r="LH55" s="420"/>
      <c r="LI55" s="420"/>
      <c r="LJ55" s="420"/>
      <c r="LK55" s="420"/>
      <c r="LL55" s="420"/>
      <c r="LM55" s="420"/>
      <c r="LN55" s="420"/>
      <c r="LO55" s="420"/>
      <c r="LP55" s="420"/>
      <c r="LQ55" s="420"/>
      <c r="LR55" s="420"/>
      <c r="LS55" s="420"/>
      <c r="LT55" s="420"/>
      <c r="LU55" s="420"/>
      <c r="LV55" s="420"/>
      <c r="LW55" s="420"/>
      <c r="LX55" s="420"/>
      <c r="LY55" s="420"/>
      <c r="LZ55" s="420"/>
      <c r="MA55" s="420"/>
      <c r="MB55" s="420"/>
      <c r="MC55" s="420"/>
      <c r="MD55" s="417"/>
      <c r="ME55" s="420"/>
      <c r="MF55" s="420"/>
      <c r="MG55" s="420"/>
      <c r="MH55" s="420"/>
      <c r="MI55" s="420"/>
      <c r="MJ55" s="420"/>
      <c r="MK55" s="420"/>
      <c r="ML55" s="420"/>
      <c r="MM55" s="420"/>
      <c r="MN55" s="420"/>
      <c r="MO55" s="420"/>
      <c r="MP55" s="420"/>
      <c r="MQ55" s="420"/>
      <c r="MR55" s="420"/>
      <c r="MS55" s="420"/>
      <c r="MT55" s="420"/>
      <c r="MU55" s="420"/>
      <c r="MV55" s="420"/>
      <c r="MW55" s="420"/>
      <c r="MX55" s="420"/>
      <c r="MY55" s="420"/>
      <c r="MZ55" s="420"/>
      <c r="NA55" s="420"/>
      <c r="NB55" s="420"/>
      <c r="NC55" s="420"/>
      <c r="ND55" s="424"/>
      <c r="NE55" s="420"/>
      <c r="NF55" s="420"/>
      <c r="NG55" s="420"/>
      <c r="NH55" s="420"/>
      <c r="NI55" s="420"/>
      <c r="NJ55" s="420"/>
      <c r="NK55" s="420"/>
      <c r="NL55" s="420"/>
      <c r="NM55" s="420"/>
      <c r="NN55" s="420"/>
      <c r="NO55" s="420"/>
      <c r="NP55" s="420"/>
      <c r="NQ55" s="420"/>
      <c r="NR55" s="420"/>
      <c r="NS55" s="420"/>
      <c r="NT55" s="420"/>
      <c r="NU55" s="420"/>
      <c r="NV55" s="420"/>
      <c r="NW55" s="420"/>
      <c r="NX55" s="420"/>
      <c r="NY55" s="420"/>
      <c r="NZ55" s="420"/>
      <c r="OA55" s="420"/>
      <c r="OB55" s="420"/>
      <c r="OC55" s="420"/>
      <c r="OD55" s="420"/>
      <c r="OE55" s="420"/>
      <c r="OF55" s="420"/>
      <c r="OG55" s="420"/>
      <c r="OH55" s="420"/>
      <c r="OI55" s="420"/>
      <c r="OJ55" s="420"/>
      <c r="OK55" s="420"/>
      <c r="OL55" s="420"/>
      <c r="OM55" s="420"/>
      <c r="ON55" s="420"/>
      <c r="OO55" s="420"/>
      <c r="OP55" s="420"/>
      <c r="OQ55" s="420" t="s">
        <v>595</v>
      </c>
      <c r="OR55" s="420"/>
      <c r="OS55" s="420"/>
      <c r="OT55" s="420"/>
      <c r="OU55" s="420"/>
      <c r="OV55" s="420"/>
      <c r="OW55" s="420"/>
      <c r="OX55" s="420"/>
      <c r="OY55" s="420"/>
      <c r="OZ55" s="420"/>
      <c r="PA55" s="420"/>
      <c r="PB55" s="420"/>
      <c r="PC55" s="420"/>
      <c r="PD55" s="420"/>
      <c r="PE55" s="420"/>
      <c r="PF55" s="420"/>
      <c r="PG55" s="420"/>
      <c r="PH55" s="420"/>
      <c r="PI55" s="420"/>
      <c r="PJ55" s="420"/>
      <c r="PK55" s="420"/>
      <c r="PL55" s="420"/>
      <c r="PM55" s="420"/>
      <c r="PN55" s="420"/>
      <c r="PO55" s="420"/>
      <c r="PP55" s="420"/>
      <c r="PQ55" s="420"/>
      <c r="PR55" s="420"/>
      <c r="PS55" s="420"/>
      <c r="PT55" s="420"/>
      <c r="PU55" s="420"/>
      <c r="PV55" s="420"/>
      <c r="PW55" s="420"/>
      <c r="PX55" s="420"/>
      <c r="PY55" s="420"/>
      <c r="PZ55" s="420"/>
      <c r="QA55" s="420"/>
      <c r="QB55" s="420"/>
      <c r="QC55" s="420"/>
      <c r="QD55" s="420"/>
      <c r="QE55" s="420"/>
      <c r="QF55" s="420"/>
      <c r="QG55" s="420"/>
      <c r="QH55" s="420"/>
      <c r="QI55" s="420"/>
      <c r="QJ55" s="420"/>
      <c r="QK55" s="420"/>
      <c r="QL55" s="420"/>
      <c r="QM55" s="420"/>
      <c r="QN55" s="420"/>
      <c r="QO55" s="420"/>
      <c r="QP55" s="420"/>
      <c r="QQ55" s="420"/>
      <c r="QR55" s="420"/>
      <c r="QS55" s="420"/>
      <c r="QT55" s="420"/>
      <c r="QU55" s="420"/>
      <c r="QV55" s="420"/>
      <c r="QW55" s="420"/>
      <c r="QX55" s="420"/>
      <c r="QY55" s="420"/>
      <c r="QZ55" s="420"/>
      <c r="RA55" s="420"/>
      <c r="RB55" s="420"/>
      <c r="RC55" s="420"/>
      <c r="RD55" s="420"/>
      <c r="RE55" s="420"/>
      <c r="RF55" s="420"/>
      <c r="RG55" s="420"/>
      <c r="RH55" s="420"/>
      <c r="RI55" s="420"/>
      <c r="RJ55" s="420"/>
      <c r="RK55" s="420"/>
      <c r="RL55" s="420"/>
      <c r="RM55" s="420"/>
      <c r="RN55" s="420"/>
      <c r="RO55" s="420"/>
      <c r="RP55" s="420"/>
      <c r="RQ55" s="420"/>
      <c r="RR55" s="420"/>
      <c r="RS55" s="420"/>
      <c r="RT55" s="420"/>
      <c r="RU55" s="420"/>
      <c r="RV55" s="420"/>
      <c r="RW55" s="420"/>
      <c r="RX55" s="420"/>
      <c r="RY55" s="420"/>
      <c r="RZ55" s="420"/>
      <c r="SA55" s="420"/>
      <c r="SB55" s="420"/>
      <c r="SC55" s="420"/>
      <c r="SD55" s="420"/>
      <c r="SE55" s="420"/>
      <c r="SF55" s="420"/>
      <c r="SG55" s="420"/>
      <c r="SH55" s="420"/>
      <c r="SI55" s="420"/>
      <c r="SJ55" s="420"/>
      <c r="SK55" s="420"/>
      <c r="SL55" s="420"/>
      <c r="SM55" s="420"/>
      <c r="SN55" s="420"/>
      <c r="SO55" s="420"/>
      <c r="SP55" s="420"/>
      <c r="SQ55" s="420"/>
      <c r="SR55" s="420"/>
      <c r="SS55" s="420"/>
      <c r="ST55" s="420"/>
      <c r="SU55" s="420"/>
      <c r="SV55" s="420"/>
      <c r="SW55" s="420"/>
      <c r="SX55" s="420"/>
      <c r="SY55" s="420"/>
      <c r="SZ55" s="420"/>
      <c r="TA55" s="420"/>
      <c r="TB55" s="420"/>
      <c r="TC55" s="420"/>
      <c r="TD55" s="420"/>
      <c r="TE55" s="420"/>
      <c r="TF55" s="420"/>
      <c r="TG55" s="420"/>
      <c r="TH55" s="420"/>
      <c r="TI55" s="420"/>
      <c r="TJ55" s="420"/>
      <c r="TK55" s="420"/>
      <c r="TL55" s="420"/>
      <c r="TM55" s="420"/>
      <c r="TN55" s="420"/>
      <c r="TO55" s="420"/>
      <c r="TP55" s="420"/>
      <c r="TQ55" s="420"/>
      <c r="TR55" s="420"/>
      <c r="TS55" s="420"/>
      <c r="TT55" s="420"/>
      <c r="TU55" s="420"/>
      <c r="TV55" s="420"/>
      <c r="TW55" s="420"/>
      <c r="TX55" s="420"/>
      <c r="TY55" s="420"/>
      <c r="TZ55" s="420"/>
      <c r="UA55" s="420"/>
      <c r="UB55" s="420"/>
      <c r="UC55" s="420"/>
      <c r="UD55" s="420"/>
      <c r="UE55" s="420"/>
      <c r="UF55" s="420"/>
      <c r="UG55" s="420"/>
      <c r="UH55" s="420"/>
      <c r="UI55" s="420"/>
      <c r="UJ55" s="420"/>
      <c r="UK55" s="420"/>
      <c r="UL55" s="420"/>
      <c r="UM55" s="420"/>
      <c r="UN55" s="420"/>
      <c r="UO55" s="420"/>
      <c r="UP55" s="420"/>
      <c r="UQ55" s="420"/>
      <c r="UR55" s="420"/>
      <c r="US55" s="420"/>
      <c r="UT55" s="420"/>
      <c r="UU55" s="420"/>
      <c r="UV55" s="420"/>
      <c r="UW55" s="420"/>
      <c r="UX55" s="420"/>
      <c r="UY55" s="420"/>
      <c r="UZ55" s="420"/>
      <c r="VA55" s="420"/>
      <c r="VB55" s="420"/>
      <c r="VC55" s="420"/>
      <c r="VD55" s="420"/>
      <c r="VE55" s="420"/>
      <c r="VF55" s="420"/>
      <c r="VG55" s="420"/>
      <c r="VH55" s="420"/>
      <c r="VI55" s="420"/>
      <c r="VJ55" s="420"/>
      <c r="VK55" s="420"/>
      <c r="VL55" s="420"/>
      <c r="VM55" s="420"/>
      <c r="VN55" s="420"/>
      <c r="VO55" s="420"/>
      <c r="VP55" s="420"/>
      <c r="VQ55" s="420"/>
      <c r="VR55" s="420"/>
      <c r="VS55" s="420"/>
      <c r="VT55" s="420"/>
      <c r="VU55" s="420"/>
      <c r="VV55" s="420"/>
      <c r="VW55" s="420"/>
      <c r="VX55" s="420"/>
      <c r="VY55" s="420"/>
      <c r="VZ55" s="420"/>
      <c r="WA55" s="420"/>
      <c r="WB55" s="420"/>
      <c r="WC55" s="420"/>
      <c r="WD55" s="420"/>
      <c r="WE55" s="420"/>
      <c r="WF55" s="420"/>
      <c r="WG55" s="420"/>
      <c r="WH55" s="420"/>
      <c r="WI55" s="420"/>
      <c r="WJ55" s="420"/>
      <c r="WK55" s="420"/>
      <c r="WL55" s="420"/>
      <c r="WM55" s="420"/>
      <c r="WN55" s="420"/>
      <c r="WO55" s="420"/>
      <c r="WP55" s="420"/>
      <c r="WQ55" s="420"/>
      <c r="WR55" s="420"/>
      <c r="WS55" s="420"/>
      <c r="WT55" s="420"/>
      <c r="WU55" s="420"/>
      <c r="WV55" s="420"/>
      <c r="WW55" s="420"/>
      <c r="WX55" s="420"/>
      <c r="WY55" s="420"/>
      <c r="WZ55" s="420"/>
      <c r="XA55" s="420"/>
      <c r="XB55" s="420"/>
      <c r="XC55" s="420"/>
      <c r="XD55" s="420"/>
      <c r="XE55" s="420"/>
      <c r="XF55" s="420"/>
      <c r="XG55" s="420"/>
      <c r="XH55" s="420"/>
      <c r="XI55" s="420"/>
      <c r="XJ55" s="420"/>
      <c r="XK55" s="420"/>
      <c r="XL55" s="420"/>
      <c r="XM55" s="420"/>
      <c r="XN55" s="420"/>
      <c r="XO55" s="420"/>
      <c r="XP55" s="420"/>
      <c r="XQ55" s="420"/>
      <c r="XR55" s="420"/>
      <c r="XS55" s="420"/>
      <c r="XT55" s="420"/>
      <c r="XU55" s="420"/>
      <c r="XV55" s="420"/>
      <c r="XW55" s="420"/>
      <c r="XX55" s="420"/>
      <c r="XY55" s="420"/>
      <c r="XZ55" s="420"/>
      <c r="YA55" s="420"/>
      <c r="YB55" s="420"/>
      <c r="YC55" s="420"/>
      <c r="YD55" s="420"/>
      <c r="YE55" s="420"/>
      <c r="YF55" s="420"/>
      <c r="YG55" s="420"/>
      <c r="YH55" s="420"/>
      <c r="YI55" s="420"/>
      <c r="YJ55" s="420"/>
      <c r="YK55" s="420"/>
      <c r="YL55" s="420"/>
      <c r="YM55" s="420"/>
      <c r="YN55" s="420"/>
      <c r="YO55" s="420"/>
      <c r="YP55" s="420"/>
      <c r="YQ55" s="420"/>
      <c r="YR55" s="420"/>
      <c r="YS55" s="420"/>
      <c r="YT55" s="420"/>
      <c r="YU55" s="420"/>
      <c r="YV55" s="420"/>
      <c r="YW55" s="420"/>
      <c r="YX55" s="420"/>
      <c r="YY55" s="420"/>
      <c r="YZ55" s="420"/>
      <c r="ZA55" s="420"/>
      <c r="ZB55" s="420"/>
      <c r="ZC55" s="420"/>
      <c r="ZD55" s="420"/>
      <c r="ZE55" s="420"/>
      <c r="ZF55" s="420"/>
      <c r="ZG55" s="420"/>
      <c r="ZH55" s="420"/>
      <c r="ZI55" s="420"/>
      <c r="ZJ55" s="420"/>
      <c r="ZK55" s="420"/>
      <c r="ZL55" s="420"/>
      <c r="ZM55" s="420"/>
      <c r="ZN55" s="420"/>
      <c r="ZO55" s="420"/>
      <c r="ZP55" s="420"/>
      <c r="ZQ55" s="420"/>
      <c r="ZR55" s="420"/>
      <c r="ZS55" s="420"/>
      <c r="ZT55" s="420"/>
      <c r="ZU55" s="420"/>
      <c r="ZV55" s="420"/>
      <c r="ZW55" s="420"/>
      <c r="ZX55" s="420"/>
      <c r="ZY55" s="420"/>
      <c r="ZZ55" s="420"/>
      <c r="AAA55" s="420"/>
      <c r="AAB55" s="420"/>
      <c r="AAC55" s="420"/>
      <c r="AAD55" s="420"/>
      <c r="AAE55" s="420"/>
      <c r="AAF55" s="420"/>
      <c r="AAG55" s="420"/>
      <c r="AAH55" s="420"/>
      <c r="AAI55" s="420"/>
      <c r="AAJ55" s="420"/>
      <c r="AAK55" s="420"/>
      <c r="AAL55" s="420"/>
      <c r="AAM55" s="420"/>
      <c r="AAN55" s="420"/>
      <c r="AAO55" s="420"/>
      <c r="AAP55" s="420"/>
      <c r="AAQ55" s="420"/>
      <c r="AAR55" s="420"/>
      <c r="AAS55" s="420"/>
      <c r="AAT55" s="420"/>
      <c r="AAU55" s="420"/>
      <c r="AAV55" s="420"/>
      <c r="AAW55" s="420"/>
      <c r="AAX55" s="420"/>
      <c r="AAY55" s="420"/>
      <c r="AAZ55" s="420"/>
      <c r="ABA55" s="420"/>
      <c r="ABB55" s="420"/>
      <c r="ABC55" s="420"/>
      <c r="ABD55" s="420"/>
      <c r="ABE55" s="420"/>
      <c r="ABF55" s="420"/>
      <c r="ABG55" s="420"/>
      <c r="ABH55" s="420"/>
      <c r="ABI55" s="420"/>
      <c r="ABJ55" s="420"/>
      <c r="ABK55" s="420"/>
      <c r="ABL55" s="420"/>
      <c r="ABM55" s="420"/>
      <c r="ABN55" s="420"/>
      <c r="ABO55" s="420"/>
      <c r="ABP55" s="420"/>
      <c r="ABQ55" s="420"/>
      <c r="ABR55" s="420"/>
      <c r="ABS55" s="420"/>
      <c r="ABT55" s="420"/>
      <c r="ABU55" s="420"/>
      <c r="ABV55" s="420"/>
      <c r="ABW55" s="420"/>
      <c r="ABX55" s="420"/>
      <c r="ABY55" s="420"/>
      <c r="ABZ55" s="420"/>
      <c r="ACA55" s="420"/>
      <c r="ACB55" s="420"/>
      <c r="ACC55" s="420"/>
      <c r="ACD55" s="420"/>
      <c r="ACE55" s="420"/>
      <c r="ACF55" s="420"/>
      <c r="ACG55" s="420"/>
      <c r="ACH55" s="420"/>
      <c r="ACI55" s="420"/>
      <c r="ACJ55" s="420"/>
      <c r="ACK55" s="420"/>
      <c r="ACL55" s="420"/>
      <c r="ACM55" s="420"/>
      <c r="ACN55" s="420"/>
      <c r="ACO55" s="420"/>
      <c r="ACP55" s="420"/>
      <c r="ACQ55" s="425"/>
      <c r="ACR55" s="425"/>
      <c r="ACS55" s="425"/>
      <c r="ACT55" s="425"/>
      <c r="ACU55" s="425"/>
      <c r="ACV55" s="425"/>
      <c r="ACW55" s="425"/>
      <c r="ACX55" s="425"/>
      <c r="ACY55" s="425"/>
      <c r="ACZ55" s="425"/>
      <c r="ADA55" s="425"/>
      <c r="ADB55" s="425"/>
      <c r="ADC55" s="425"/>
      <c r="ADD55" s="425"/>
      <c r="ADE55" s="425"/>
      <c r="ADF55" s="425"/>
      <c r="ADG55" s="425"/>
      <c r="ADH55" s="425"/>
      <c r="ADI55" s="425"/>
      <c r="ADJ55" s="425"/>
      <c r="ADK55" s="425"/>
      <c r="ADL55" s="425"/>
      <c r="ADM55" s="425"/>
      <c r="ADN55" s="425"/>
      <c r="ADO55" s="425"/>
      <c r="ADP55" s="425"/>
      <c r="ADQ55" s="425"/>
      <c r="ADR55" s="425"/>
      <c r="ADS55" s="425"/>
      <c r="ADT55" s="425"/>
      <c r="ADU55" s="425"/>
      <c r="ADV55" s="425"/>
      <c r="ADW55" s="425"/>
      <c r="ADX55" s="425"/>
      <c r="ADY55" s="425"/>
      <c r="ADZ55" s="425"/>
      <c r="AEA55" s="425"/>
      <c r="AEB55" s="425"/>
      <c r="AEC55" s="425"/>
      <c r="AED55" s="425"/>
      <c r="AEE55" s="420"/>
      <c r="AEF55" s="420"/>
      <c r="AEG55" s="420"/>
      <c r="AEH55" s="420"/>
      <c r="AEI55" s="420"/>
      <c r="AEJ55" s="420"/>
      <c r="AEK55" s="420"/>
      <c r="AEL55" s="420"/>
      <c r="AEM55" s="420"/>
      <c r="AEN55" s="420"/>
      <c r="AEO55" s="420"/>
      <c r="AEP55" s="420"/>
      <c r="AEQ55" s="425"/>
      <c r="AER55" s="425"/>
      <c r="AES55" s="425"/>
      <c r="AET55" s="425"/>
      <c r="AEU55" s="425"/>
      <c r="AEV55" s="425"/>
      <c r="AEW55" s="425"/>
      <c r="AEX55" s="425"/>
      <c r="AEY55" s="425"/>
      <c r="AEZ55" s="425"/>
      <c r="AFA55" s="425"/>
      <c r="AFB55" s="425"/>
      <c r="AFC55" s="425"/>
      <c r="AFD55" s="425"/>
      <c r="AFE55" s="425"/>
      <c r="AFF55" s="425"/>
      <c r="AFG55" s="425"/>
      <c r="AFH55" s="425"/>
      <c r="AFI55" s="425"/>
      <c r="AFJ55" s="425"/>
      <c r="AFK55" s="425"/>
      <c r="AFL55" s="425"/>
      <c r="AFM55" s="425"/>
      <c r="AFN55" s="425"/>
      <c r="AFO55" s="425"/>
      <c r="AFP55" s="425"/>
      <c r="AFQ55" s="425"/>
      <c r="AFR55" s="425"/>
      <c r="AFS55" s="425"/>
      <c r="AFT55" s="425"/>
      <c r="AFU55" s="425"/>
      <c r="AFV55" s="425"/>
      <c r="AFW55" s="425"/>
      <c r="AFX55" s="425"/>
      <c r="AFY55" s="425"/>
      <c r="AFZ55" s="425"/>
      <c r="AGA55" s="425"/>
      <c r="AGB55" s="425"/>
      <c r="AGC55" s="425"/>
      <c r="AGD55" s="425"/>
      <c r="AGE55" s="420"/>
      <c r="AGF55" s="420"/>
      <c r="AGG55" s="420"/>
      <c r="AGH55" s="420"/>
      <c r="AGI55" s="420"/>
      <c r="AGJ55" s="420"/>
      <c r="AGK55" s="420"/>
      <c r="AGL55" s="420"/>
      <c r="AGM55" s="420"/>
      <c r="AGN55" s="420"/>
      <c r="AGO55" s="420"/>
      <c r="AGP55" s="420"/>
      <c r="AGQ55" s="425"/>
      <c r="AGR55" s="425"/>
      <c r="AGS55" s="425"/>
      <c r="AGT55" s="425"/>
      <c r="AGU55" s="425"/>
      <c r="AGV55" s="425"/>
      <c r="AGW55" s="425"/>
      <c r="AGX55" s="425"/>
      <c r="AGY55" s="425"/>
      <c r="AGZ55" s="425"/>
      <c r="AHA55" s="425"/>
      <c r="AHB55" s="425"/>
      <c r="AHC55" s="425"/>
      <c r="AHD55" s="425"/>
      <c r="AHE55" s="425"/>
      <c r="AHF55" s="425"/>
      <c r="AHG55" s="425"/>
      <c r="AHH55" s="425"/>
      <c r="AHI55" s="425"/>
      <c r="AHJ55" s="425"/>
      <c r="AHK55" s="425"/>
      <c r="AHL55" s="425"/>
      <c r="AHM55" s="425"/>
      <c r="AHN55" s="425"/>
      <c r="AHO55" s="425"/>
      <c r="AHP55" s="425"/>
      <c r="AHQ55" s="425"/>
      <c r="AHR55" s="425"/>
      <c r="AHS55" s="425"/>
      <c r="AHT55" s="425"/>
      <c r="AHU55" s="425"/>
      <c r="AHV55" s="425"/>
      <c r="AHW55" s="425"/>
      <c r="AHX55" s="425"/>
      <c r="AHY55" s="425"/>
      <c r="AHZ55" s="425"/>
      <c r="AIA55" s="425"/>
      <c r="AIB55" s="425"/>
      <c r="AIC55" s="425"/>
      <c r="AID55" s="425"/>
      <c r="AIE55" s="420"/>
      <c r="AIF55" s="420"/>
      <c r="AIG55" s="420"/>
      <c r="AIH55" s="420"/>
      <c r="AII55" s="420"/>
      <c r="AIJ55" s="420"/>
      <c r="AIK55" s="420"/>
      <c r="AIL55" s="420"/>
      <c r="AIM55" s="420"/>
      <c r="AIN55" s="420"/>
      <c r="AIO55" s="420"/>
      <c r="AIP55" s="420"/>
      <c r="AIQ55" s="420"/>
      <c r="AIR55" s="420"/>
      <c r="AIS55" s="420"/>
      <c r="AIT55" s="420"/>
      <c r="AIU55" s="420"/>
      <c r="AIV55" s="420"/>
      <c r="AIW55" s="420"/>
      <c r="AIX55" s="420"/>
      <c r="AIY55" s="420"/>
      <c r="AIZ55" s="420"/>
      <c r="AJA55" s="420"/>
      <c r="AJB55" s="420"/>
      <c r="AJC55" s="420"/>
      <c r="AJD55" s="420"/>
      <c r="AJE55" s="420"/>
      <c r="AJF55" s="420"/>
      <c r="AJG55" s="420"/>
      <c r="AJH55" s="420"/>
      <c r="AJI55" s="420"/>
      <c r="AJJ55" s="420"/>
      <c r="AJK55" s="420"/>
      <c r="AJL55" s="420"/>
      <c r="AJM55" s="420"/>
      <c r="AJN55" s="420"/>
      <c r="AJO55" s="420"/>
      <c r="AJP55" s="420"/>
      <c r="AJQ55" s="420"/>
      <c r="AJR55" s="420"/>
      <c r="AJS55" s="420"/>
      <c r="AJT55" s="420"/>
      <c r="AJU55" s="420"/>
      <c r="AJV55" s="420"/>
      <c r="AJW55" s="420"/>
      <c r="AJX55" s="420"/>
      <c r="AJY55" s="420"/>
      <c r="AJZ55" s="420"/>
      <c r="AKA55" s="420"/>
      <c r="AKB55" s="420"/>
      <c r="AKC55" s="420"/>
      <c r="AKD55" s="420"/>
      <c r="AKE55" s="426"/>
      <c r="AKF55" s="426"/>
      <c r="AKG55" s="426"/>
      <c r="AKH55" s="426"/>
      <c r="AKI55" s="426"/>
      <c r="AKJ55" s="426"/>
      <c r="AKK55" s="426"/>
      <c r="AKL55" s="426"/>
      <c r="AKM55" s="426"/>
      <c r="AKN55" s="426"/>
      <c r="AKO55" s="426"/>
      <c r="AKP55" s="426"/>
      <c r="AKQ55" s="426"/>
      <c r="AKR55" s="426"/>
      <c r="AKS55" s="426"/>
      <c r="AKT55" s="426"/>
      <c r="AKU55" s="426"/>
      <c r="AKV55" s="426"/>
      <c r="AKW55" s="426"/>
      <c r="AKX55" s="426"/>
      <c r="AKY55" s="426"/>
      <c r="AKZ55" s="426"/>
      <c r="ALA55" s="426"/>
      <c r="ALB55" s="426"/>
      <c r="ALC55" s="426"/>
      <c r="ALD55" s="426"/>
      <c r="ALE55" s="426"/>
      <c r="ALF55" s="426"/>
      <c r="ALG55" s="426"/>
      <c r="ALH55" s="426"/>
      <c r="ALI55" s="426"/>
      <c r="ALJ55" s="426"/>
      <c r="ALK55" s="426"/>
      <c r="ALL55" s="426"/>
      <c r="ALM55" s="426"/>
      <c r="ALN55" s="426"/>
      <c r="ALO55" s="426"/>
      <c r="ALP55" s="426"/>
      <c r="ALQ55" s="426"/>
      <c r="ALR55" s="426"/>
      <c r="ALS55" s="426"/>
      <c r="ALT55" s="426"/>
      <c r="ALU55" s="426"/>
      <c r="ALV55" s="426"/>
      <c r="ALW55" s="426"/>
      <c r="ALX55" s="426"/>
      <c r="ALY55" s="426"/>
      <c r="ALZ55" s="426"/>
      <c r="AMA55" s="426"/>
      <c r="AMB55" s="426"/>
      <c r="AMC55" s="426"/>
      <c r="AMD55" s="426"/>
      <c r="AME55" s="426"/>
      <c r="AMF55" s="426"/>
      <c r="AMG55" s="426"/>
      <c r="AMH55" s="426"/>
      <c r="AMI55" s="426"/>
      <c r="AMJ55" s="426"/>
      <c r="AMK55" s="426"/>
      <c r="AML55" s="426"/>
      <c r="AMM55" s="426"/>
      <c r="AMN55" s="426"/>
      <c r="AMO55" s="426"/>
      <c r="AMP55" s="426"/>
      <c r="AMQ55" s="426"/>
      <c r="AMR55" s="426"/>
      <c r="AMS55" s="426"/>
      <c r="AMT55" s="426"/>
      <c r="AMU55" s="426"/>
      <c r="AMV55" s="426"/>
      <c r="AMW55" s="426"/>
      <c r="AMX55" s="426"/>
      <c r="AMY55" s="426"/>
      <c r="AMZ55" s="426"/>
      <c r="ANA55" s="426"/>
      <c r="ANB55" s="426"/>
      <c r="ANC55" s="426"/>
      <c r="AND55" s="426"/>
      <c r="ANE55" s="426"/>
      <c r="ANF55" s="426"/>
      <c r="ANG55" s="426"/>
      <c r="ANH55" s="426"/>
      <c r="ANI55" s="426"/>
      <c r="ANJ55" s="426"/>
      <c r="ANK55" s="426"/>
      <c r="ANL55" s="426"/>
      <c r="ANM55" s="426"/>
      <c r="ANN55" s="426"/>
      <c r="ANO55" s="426"/>
      <c r="ANP55" s="426"/>
      <c r="ANQ55" s="426"/>
      <c r="ANR55" s="426"/>
      <c r="ANS55" s="426"/>
      <c r="ANT55" s="426"/>
      <c r="ANU55" s="426"/>
      <c r="ANV55" s="426"/>
      <c r="ANW55" s="426"/>
      <c r="ANX55" s="426"/>
      <c r="ANY55" s="426"/>
      <c r="ANZ55" s="426"/>
      <c r="AOA55" s="426"/>
      <c r="AOB55" s="426"/>
      <c r="AOC55" s="426"/>
      <c r="AOD55" s="426"/>
      <c r="AOE55" s="426"/>
      <c r="AOF55" s="426"/>
      <c r="AOG55" s="426"/>
      <c r="AOH55" s="426"/>
      <c r="AOI55" s="426"/>
      <c r="AOJ55" s="426"/>
      <c r="AOK55" s="426"/>
      <c r="AOL55" s="426"/>
      <c r="AOM55" s="426"/>
      <c r="AON55" s="426"/>
      <c r="AOO55" s="426"/>
      <c r="AOP55" s="426"/>
      <c r="AOQ55" s="426"/>
      <c r="AOR55" s="426"/>
      <c r="AOS55" s="426"/>
      <c r="AOT55" s="426"/>
      <c r="AOU55" s="426"/>
      <c r="AOV55" s="426"/>
      <c r="AOW55" s="426"/>
      <c r="AOX55" s="426"/>
      <c r="AOY55" s="426"/>
      <c r="AOZ55" s="426"/>
      <c r="APA55" s="426"/>
      <c r="APB55" s="426"/>
      <c r="APC55" s="426"/>
      <c r="APD55" s="426"/>
      <c r="APE55" s="426"/>
      <c r="APF55" s="426"/>
      <c r="APG55" s="426"/>
      <c r="APH55" s="426"/>
      <c r="API55" s="426"/>
      <c r="APJ55" s="426"/>
      <c r="APK55" s="426"/>
      <c r="APL55" s="426"/>
      <c r="APM55" s="426"/>
      <c r="APN55" s="426"/>
      <c r="APO55" s="426"/>
      <c r="APP55" s="426"/>
      <c r="APQ55" s="426"/>
      <c r="APR55" s="426"/>
      <c r="APS55" s="426"/>
      <c r="APT55" s="426"/>
      <c r="APU55" s="426"/>
      <c r="APV55" s="426"/>
      <c r="APW55" s="426"/>
      <c r="APX55" s="426"/>
      <c r="APY55" s="426"/>
      <c r="APZ55" s="426"/>
      <c r="AQA55" s="426"/>
      <c r="AQB55" s="426"/>
      <c r="AQC55" s="426"/>
      <c r="AQD55" s="426"/>
      <c r="AQE55" s="426"/>
      <c r="AQF55" s="426"/>
      <c r="AQG55" s="426"/>
      <c r="AQH55" s="426"/>
      <c r="AQI55" s="426"/>
      <c r="AQJ55" s="426"/>
      <c r="AQK55" s="426"/>
      <c r="AQL55" s="426"/>
      <c r="AQM55" s="426"/>
      <c r="AQN55" s="426"/>
      <c r="AQO55" s="426"/>
      <c r="AQP55" s="426"/>
      <c r="AQQ55" s="426"/>
      <c r="AQR55" s="426"/>
      <c r="AQS55" s="426"/>
      <c r="AQT55" s="426"/>
      <c r="AQU55" s="426"/>
      <c r="AQV55" s="426"/>
      <c r="AQW55" s="426"/>
      <c r="AQX55" s="426"/>
      <c r="AQY55" s="426"/>
      <c r="AQZ55" s="426"/>
      <c r="ARA55" s="426"/>
      <c r="ARB55" s="426"/>
      <c r="ARC55" s="426"/>
      <c r="ARD55" s="426"/>
      <c r="ARE55" s="426"/>
      <c r="ARF55" s="426"/>
      <c r="ARG55" s="426"/>
      <c r="ARH55" s="426"/>
      <c r="ARI55" s="426"/>
      <c r="ARJ55" s="426"/>
      <c r="ARK55" s="426"/>
      <c r="ARL55" s="426"/>
      <c r="ARM55" s="426"/>
      <c r="ARN55" s="426"/>
      <c r="ARO55" s="426"/>
      <c r="ARP55" s="426"/>
      <c r="ARQ55" s="426"/>
      <c r="ARR55" s="426"/>
      <c r="ARS55" s="426"/>
      <c r="ART55" s="426"/>
      <c r="ARU55" s="426"/>
      <c r="ARV55" s="426"/>
      <c r="ARW55" s="426"/>
      <c r="ARX55" s="426"/>
      <c r="ARY55" s="426"/>
      <c r="ARZ55" s="426"/>
      <c r="ASA55" s="426"/>
      <c r="ASB55" s="426"/>
      <c r="ASC55" s="426"/>
      <c r="ASD55" s="426"/>
      <c r="ASE55" s="426"/>
      <c r="ASF55" s="426"/>
      <c r="ASG55" s="426"/>
      <c r="ASH55" s="426"/>
      <c r="ASI55" s="426"/>
      <c r="ASJ55" s="426"/>
      <c r="ASK55" s="426"/>
      <c r="ASL55" s="426"/>
      <c r="ASM55" s="426"/>
      <c r="ASN55" s="426"/>
      <c r="ASO55" s="426"/>
      <c r="ASP55" s="426"/>
      <c r="ASQ55" s="426"/>
      <c r="ASR55" s="426"/>
      <c r="ASS55" s="426"/>
      <c r="AST55" s="426"/>
      <c r="ASU55" s="426"/>
      <c r="ASV55" s="426"/>
      <c r="ASW55" s="426"/>
      <c r="ASX55" s="426"/>
      <c r="ASY55" s="426"/>
      <c r="ASZ55" s="426"/>
      <c r="ATA55" s="426"/>
      <c r="ATB55" s="426"/>
      <c r="ATC55" s="426"/>
      <c r="ATD55" s="426"/>
      <c r="ATE55" s="426"/>
      <c r="ATF55" s="426"/>
      <c r="ATG55" s="426"/>
      <c r="ATH55" s="426"/>
      <c r="ATI55" s="426"/>
      <c r="ATJ55" s="426"/>
      <c r="ATK55" s="426"/>
      <c r="ATL55" s="426"/>
      <c r="ATM55" s="426"/>
      <c r="ATN55" s="426"/>
      <c r="ATO55" s="426"/>
      <c r="ATP55" s="426"/>
      <c r="ATQ55" s="426"/>
      <c r="ATR55" s="426"/>
      <c r="ATS55" s="426"/>
      <c r="ATT55" s="426"/>
      <c r="ATU55" s="426"/>
      <c r="ATV55" s="426"/>
      <c r="ATW55" s="426"/>
      <c r="ATX55" s="426"/>
      <c r="ATY55" s="426"/>
      <c r="ATZ55" s="426"/>
      <c r="AUA55" s="426"/>
      <c r="AUB55" s="426"/>
      <c r="AUC55" s="426"/>
      <c r="AUD55" s="426"/>
      <c r="AUE55" s="426"/>
      <c r="AUF55" s="426"/>
      <c r="AUG55" s="426"/>
      <c r="AUH55" s="426"/>
      <c r="AUI55" s="426"/>
      <c r="AUJ55" s="426"/>
      <c r="AUK55" s="426"/>
      <c r="AUL55" s="426"/>
      <c r="AUM55" s="426"/>
      <c r="AUN55" s="426"/>
      <c r="AUO55" s="426"/>
      <c r="AUP55" s="426"/>
      <c r="AUQ55" s="426"/>
      <c r="AUR55" s="426"/>
      <c r="AUS55" s="426"/>
      <c r="AUT55" s="426"/>
      <c r="AUU55" s="426"/>
      <c r="AUV55" s="426"/>
      <c r="AUW55" s="426"/>
      <c r="AUX55" s="426"/>
      <c r="AUY55" s="426"/>
      <c r="AUZ55" s="426"/>
      <c r="AVA55" s="426"/>
      <c r="AVB55" s="426"/>
      <c r="AVC55" s="426"/>
      <c r="AVD55" s="426"/>
      <c r="AVE55" s="426"/>
      <c r="AVF55" s="426"/>
      <c r="AVG55" s="426"/>
      <c r="AVH55" s="426"/>
      <c r="AVI55" s="426"/>
      <c r="AVJ55" s="426"/>
      <c r="AVK55" s="426"/>
      <c r="AVL55" s="426"/>
      <c r="AVM55" s="426"/>
      <c r="AVN55" s="426"/>
      <c r="AVO55" s="426"/>
      <c r="AVP55" s="426"/>
      <c r="AVQ55" s="426"/>
      <c r="AVR55" s="426"/>
      <c r="AVS55" s="426"/>
      <c r="AVT55" s="426"/>
      <c r="AVU55" s="426"/>
      <c r="AVV55" s="426"/>
      <c r="AVW55" s="426"/>
      <c r="AVX55" s="426"/>
      <c r="AVY55" s="426"/>
      <c r="AVZ55" s="426"/>
      <c r="AWA55" s="426"/>
      <c r="AWB55" s="426"/>
      <c r="AWC55" s="426"/>
      <c r="AWD55" s="426"/>
      <c r="AWE55" s="426"/>
      <c r="AWF55" s="426"/>
      <c r="AWG55" s="426"/>
      <c r="AWH55" s="426"/>
      <c r="AWI55" s="426"/>
      <c r="AWJ55" s="426"/>
      <c r="AWK55" s="426"/>
      <c r="AWL55" s="426"/>
      <c r="AWM55" s="426"/>
      <c r="AWN55" s="426"/>
      <c r="AWO55" s="426"/>
      <c r="AWP55" s="426"/>
      <c r="AWQ55" s="426"/>
      <c r="AWR55" s="426"/>
      <c r="AWS55" s="426"/>
      <c r="AWT55" s="426"/>
      <c r="AWU55" s="426"/>
      <c r="AWV55" s="426"/>
      <c r="AWW55" s="426"/>
      <c r="AWX55" s="426"/>
      <c r="AWY55" s="426"/>
      <c r="AWZ55" s="426"/>
      <c r="AXA55" s="426"/>
      <c r="AXB55" s="426"/>
      <c r="AXC55" s="426"/>
      <c r="AXD55" s="426"/>
      <c r="AXE55" s="426"/>
      <c r="AXF55" s="426"/>
      <c r="AXG55" s="426"/>
      <c r="AXH55" s="426"/>
      <c r="AXI55" s="426"/>
      <c r="AXJ55" s="426"/>
      <c r="AXK55" s="426"/>
      <c r="AXL55" s="426"/>
      <c r="AXM55" s="426"/>
      <c r="AXN55" s="426"/>
      <c r="AXO55" s="426"/>
      <c r="AXP55" s="426"/>
      <c r="AXQ55" s="426"/>
      <c r="AXR55" s="426"/>
      <c r="AXS55" s="426"/>
      <c r="AXT55" s="426"/>
      <c r="AXU55" s="426"/>
      <c r="AXV55" s="426"/>
      <c r="AXW55" s="426"/>
      <c r="AXX55" s="426"/>
      <c r="AXY55" s="426"/>
      <c r="AXZ55" s="426"/>
      <c r="AYA55" s="426"/>
      <c r="AYB55" s="426"/>
      <c r="AYC55" s="426"/>
      <c r="AYD55" s="426"/>
      <c r="AYE55" s="426"/>
      <c r="AYF55" s="426"/>
      <c r="AYG55" s="426"/>
      <c r="AYH55" s="426"/>
      <c r="AYI55" s="426"/>
      <c r="AYJ55" s="426"/>
      <c r="AYK55" s="426"/>
      <c r="AYL55" s="426"/>
      <c r="AYM55" s="426"/>
      <c r="AYN55" s="426"/>
      <c r="AYO55" s="426"/>
      <c r="AYP55" s="426"/>
      <c r="AYQ55" s="426"/>
      <c r="AYR55" s="426"/>
      <c r="AYS55" s="426"/>
      <c r="AYT55" s="426"/>
      <c r="AYU55" s="426"/>
      <c r="AYV55" s="426"/>
      <c r="AYW55" s="426"/>
      <c r="AYX55" s="426"/>
      <c r="AYY55" s="426"/>
      <c r="AYZ55" s="426"/>
      <c r="AZA55" s="426"/>
      <c r="AZB55" s="426"/>
      <c r="AZC55" s="426"/>
      <c r="AZD55" s="426"/>
      <c r="AZE55" s="426"/>
      <c r="AZF55" s="426"/>
      <c r="AZG55" s="426"/>
      <c r="AZH55" s="426"/>
      <c r="AZI55" s="426"/>
      <c r="AZJ55" s="426"/>
      <c r="AZK55" s="426"/>
      <c r="AZL55" s="426"/>
      <c r="AZM55" s="426"/>
      <c r="AZN55" s="426"/>
      <c r="AZO55" s="426"/>
      <c r="AZP55" s="426"/>
      <c r="AZQ55" s="426"/>
      <c r="AZR55" s="426"/>
      <c r="AZS55" s="426"/>
      <c r="AZT55" s="426"/>
      <c r="AZU55" s="426"/>
      <c r="AZV55" s="426"/>
      <c r="AZW55" s="426"/>
      <c r="AZX55" s="426"/>
      <c r="AZY55" s="426"/>
      <c r="AZZ55" s="426"/>
      <c r="BAA55" s="426"/>
      <c r="BAB55" s="426"/>
      <c r="BAC55" s="426"/>
      <c r="BAD55" s="426"/>
      <c r="BAE55" s="426"/>
      <c r="BAF55" s="426"/>
      <c r="BAG55" s="426"/>
      <c r="BAH55" s="426"/>
      <c r="BAI55" s="426"/>
      <c r="BAJ55" s="426"/>
      <c r="BAK55" s="426"/>
      <c r="BAL55" s="426"/>
      <c r="BAM55" s="426"/>
      <c r="BAN55" s="426"/>
      <c r="BAO55" s="426"/>
      <c r="BAP55" s="426"/>
      <c r="BAQ55" s="426"/>
      <c r="BAR55" s="426"/>
      <c r="BAS55" s="426"/>
      <c r="BAT55" s="426"/>
      <c r="BAU55" s="426"/>
      <c r="BAV55" s="426"/>
      <c r="BAW55" s="426"/>
      <c r="BAX55" s="426"/>
      <c r="BAY55" s="426"/>
      <c r="BAZ55" s="426"/>
      <c r="BBA55" s="426"/>
      <c r="BBB55" s="426"/>
      <c r="BBC55" s="426"/>
      <c r="BBD55" s="426"/>
      <c r="BBE55" s="426"/>
      <c r="BBF55" s="426"/>
      <c r="BBG55" s="426"/>
      <c r="BBH55" s="426"/>
      <c r="BBI55" s="426"/>
      <c r="BBJ55" s="426"/>
      <c r="BBK55" s="426"/>
      <c r="BBL55" s="426"/>
      <c r="BBM55" s="426"/>
      <c r="BBN55" s="426"/>
      <c r="BBO55" s="426"/>
      <c r="BBP55" s="426"/>
      <c r="BBQ55" s="426"/>
      <c r="BBR55" s="426"/>
      <c r="BBS55" s="426"/>
      <c r="BBT55" s="426"/>
      <c r="BBU55" s="426"/>
      <c r="BBV55" s="426"/>
      <c r="BBW55" s="426"/>
      <c r="BBX55" s="426"/>
      <c r="BBY55" s="426"/>
      <c r="BBZ55" s="426"/>
      <c r="BCA55" s="426"/>
      <c r="BCB55" s="426"/>
      <c r="BCC55" s="426"/>
      <c r="BCD55" s="426"/>
      <c r="BCE55" s="426"/>
      <c r="BCF55" s="426"/>
      <c r="BCG55" s="426"/>
      <c r="BCH55" s="426"/>
      <c r="BCI55" s="426"/>
      <c r="BCJ55" s="426"/>
      <c r="BCK55" s="426"/>
      <c r="BCL55" s="426"/>
      <c r="BCM55" s="426"/>
      <c r="BCN55" s="426"/>
      <c r="BCO55" s="426"/>
      <c r="BCP55" s="426"/>
      <c r="BCQ55" s="426"/>
      <c r="BCR55" s="426"/>
      <c r="BCS55" s="426"/>
      <c r="BCT55" s="426"/>
      <c r="BCU55" s="426"/>
      <c r="BCV55" s="426"/>
      <c r="BCW55" s="426"/>
      <c r="BCX55" s="426"/>
      <c r="BCY55" s="426"/>
      <c r="BCZ55" s="426"/>
      <c r="BDA55" s="426"/>
      <c r="BDB55" s="426"/>
      <c r="BDC55" s="426"/>
      <c r="BDD55" s="426"/>
      <c r="BDE55" s="426"/>
      <c r="BDF55" s="426"/>
      <c r="BDG55" s="426"/>
      <c r="BDH55" s="426"/>
      <c r="BDI55" s="426"/>
      <c r="BDJ55" s="426"/>
      <c r="BDK55" s="426"/>
      <c r="BDL55" s="426"/>
      <c r="BDM55" s="426"/>
      <c r="BDN55" s="426"/>
      <c r="BDO55" s="426"/>
      <c r="BDP55" s="426"/>
      <c r="BDQ55" s="426"/>
      <c r="BDR55" s="426"/>
      <c r="BDS55" s="426"/>
      <c r="BDT55" s="426"/>
      <c r="BDU55" s="426"/>
      <c r="BDV55" s="426"/>
      <c r="BDW55" s="426"/>
      <c r="BDX55" s="426"/>
      <c r="BDY55" s="426"/>
      <c r="BDZ55" s="426"/>
      <c r="BEA55" s="426"/>
      <c r="BEB55" s="426"/>
      <c r="BEC55" s="426"/>
      <c r="BED55" s="426"/>
      <c r="BEE55" s="426"/>
      <c r="BEF55" s="426"/>
      <c r="BEG55" s="426"/>
      <c r="BEH55" s="426"/>
      <c r="BEI55" s="426"/>
      <c r="BEJ55" s="426"/>
      <c r="BEK55" s="426"/>
      <c r="BEL55" s="426"/>
      <c r="BEM55" s="426"/>
      <c r="BEN55" s="426"/>
      <c r="BEO55" s="426"/>
      <c r="BEP55" s="426"/>
      <c r="BEQ55" s="426"/>
      <c r="BER55" s="426"/>
      <c r="BES55" s="426"/>
      <c r="BET55" s="426"/>
      <c r="BEU55" s="426"/>
      <c r="BEV55" s="426"/>
      <c r="BEW55" s="426"/>
      <c r="BEX55" s="426"/>
      <c r="BEY55" s="426"/>
      <c r="BEZ55" s="426"/>
      <c r="BFA55" s="426"/>
      <c r="BFB55" s="426"/>
      <c r="BFC55" s="426"/>
      <c r="BFD55" s="426"/>
      <c r="BFE55" s="426"/>
      <c r="BFF55" s="426"/>
      <c r="BFG55" s="426"/>
      <c r="BFH55" s="426"/>
      <c r="BFI55" s="426"/>
      <c r="BFJ55" s="426"/>
      <c r="BFK55" s="426"/>
      <c r="BFL55" s="426"/>
      <c r="BFM55" s="426"/>
      <c r="BFN55" s="426"/>
      <c r="BFO55" s="426"/>
      <c r="BFP55" s="426"/>
      <c r="BFQ55" s="426"/>
      <c r="BFR55" s="426"/>
      <c r="BFS55" s="426"/>
      <c r="BFT55" s="426"/>
      <c r="BFU55" s="426"/>
      <c r="BFV55" s="426"/>
      <c r="BFW55" s="426"/>
      <c r="BFX55" s="426"/>
      <c r="BFY55" s="426"/>
      <c r="BFZ55" s="426"/>
      <c r="BGA55" s="426"/>
      <c r="BGB55" s="426"/>
      <c r="BGC55" s="426"/>
      <c r="BGD55" s="426"/>
      <c r="BGE55" s="426"/>
      <c r="BGF55" s="426"/>
      <c r="BGG55" s="426"/>
      <c r="BGH55" s="426"/>
      <c r="BGI55" s="426"/>
      <c r="BGJ55" s="426"/>
      <c r="BGK55" s="426"/>
      <c r="BGL55" s="426"/>
      <c r="BGM55" s="426"/>
      <c r="BGN55" s="426"/>
      <c r="BGO55" s="426"/>
      <c r="BGP55" s="426"/>
      <c r="BGQ55" s="426"/>
      <c r="BGR55" s="426"/>
      <c r="BGS55" s="426"/>
      <c r="BGT55" s="426"/>
      <c r="BGU55" s="426"/>
      <c r="BGV55" s="426"/>
      <c r="BGW55" s="426"/>
      <c r="BGX55" s="426"/>
      <c r="BGY55" s="426"/>
      <c r="BGZ55" s="426"/>
      <c r="BHA55" s="426"/>
      <c r="BHB55" s="426"/>
      <c r="BHC55" s="426"/>
    </row>
    <row r="56" spans="1:1564" s="331" customFormat="1" ht="14.25" customHeight="1">
      <c r="A56" s="377"/>
      <c r="B56" s="386"/>
      <c r="C56" s="386"/>
      <c r="D56" s="543"/>
      <c r="E56" s="386"/>
      <c r="F56" s="386"/>
      <c r="G56" s="386"/>
      <c r="H56" s="386"/>
      <c r="I56" s="386"/>
      <c r="J56" s="386"/>
      <c r="K56" s="386"/>
      <c r="L56" s="386"/>
      <c r="M56" s="386"/>
      <c r="N56" s="386"/>
      <c r="O56" s="386"/>
      <c r="P56" s="386"/>
      <c r="Q56" s="635" t="str">
        <f ca="1">+Plan1!AD1</f>
        <v>2020</v>
      </c>
      <c r="R56" s="307"/>
      <c r="S56" s="307"/>
      <c r="T56" s="307"/>
      <c r="U56" s="307"/>
      <c r="V56" s="307"/>
      <c r="W56" s="307"/>
      <c r="X56" s="307"/>
      <c r="Y56" s="307"/>
      <c r="Z56" s="307"/>
      <c r="AA56" s="307"/>
      <c r="AB56" s="307"/>
      <c r="AC56" s="307"/>
      <c r="AD56" s="307"/>
      <c r="AE56" s="307"/>
      <c r="AF56" s="307"/>
      <c r="AG56" s="307"/>
      <c r="AH56" s="307"/>
      <c r="AI56" s="307"/>
      <c r="AJ56" s="307"/>
      <c r="AK56" s="307"/>
      <c r="AL56" s="307"/>
      <c r="AM56" s="307"/>
      <c r="AN56" s="307"/>
      <c r="AO56" s="307"/>
      <c r="AP56" s="307"/>
      <c r="AQ56" s="307"/>
      <c r="AR56" s="307"/>
      <c r="AS56" s="307"/>
      <c r="AT56" s="307"/>
      <c r="AU56" s="307"/>
      <c r="AV56" s="307"/>
      <c r="AW56" s="307"/>
      <c r="AX56" s="307"/>
      <c r="AY56" s="307"/>
      <c r="AZ56" s="307"/>
      <c r="BA56" s="307"/>
      <c r="BB56" s="307"/>
      <c r="BC56" s="307"/>
      <c r="BD56" s="307"/>
      <c r="BE56" s="307"/>
      <c r="BF56" s="307"/>
      <c r="BG56" s="307"/>
      <c r="BH56" s="307"/>
      <c r="BI56" s="307"/>
      <c r="BJ56" s="307"/>
      <c r="BK56" s="307"/>
      <c r="BL56" s="307"/>
      <c r="BM56" s="307"/>
      <c r="BN56" s="307"/>
      <c r="BO56" s="307"/>
      <c r="BP56" s="307"/>
      <c r="BQ56" s="307"/>
      <c r="BR56" s="307"/>
      <c r="BS56" s="307"/>
      <c r="BT56" s="307"/>
      <c r="BU56" s="307"/>
      <c r="BV56" s="307"/>
      <c r="BW56" s="307"/>
      <c r="BX56" s="307"/>
      <c r="BY56" s="307"/>
      <c r="BZ56" s="307"/>
      <c r="CA56" s="307"/>
      <c r="CB56" s="307"/>
      <c r="CC56" s="307"/>
      <c r="CD56" s="307"/>
      <c r="CE56" s="307"/>
      <c r="CF56" s="307"/>
      <c r="CG56" s="307"/>
      <c r="CH56" s="307"/>
      <c r="CI56" s="307"/>
      <c r="CJ56" s="307"/>
      <c r="CK56" s="307"/>
      <c r="CL56" s="307"/>
      <c r="CM56" s="307"/>
      <c r="CN56" s="307"/>
      <c r="CO56" s="307"/>
      <c r="CP56" s="307"/>
      <c r="CQ56" s="307"/>
      <c r="CR56" s="329"/>
      <c r="CS56" s="329"/>
      <c r="CT56" s="329"/>
      <c r="CU56" s="329"/>
      <c r="CV56" s="329"/>
      <c r="CW56" s="329"/>
      <c r="CX56" s="329"/>
      <c r="CY56" s="329"/>
      <c r="CZ56" s="329"/>
      <c r="DA56" s="329"/>
      <c r="DB56" s="329"/>
      <c r="DC56" s="329"/>
      <c r="DD56" s="381"/>
      <c r="DE56" s="381"/>
      <c r="DF56" s="381"/>
      <c r="DG56" s="381"/>
      <c r="DH56" s="381"/>
      <c r="DI56" s="381"/>
      <c r="DJ56" s="381"/>
      <c r="DK56" s="381"/>
      <c r="DL56" s="381"/>
      <c r="DM56" s="381"/>
      <c r="DN56" s="381"/>
      <c r="DO56" s="381"/>
      <c r="DP56" s="381"/>
      <c r="DQ56" s="381"/>
      <c r="DR56" s="381"/>
      <c r="DS56" s="381"/>
      <c r="DT56" s="381"/>
      <c r="DU56" s="381"/>
      <c r="DV56" s="381"/>
      <c r="DW56" s="381"/>
      <c r="DX56" s="381"/>
      <c r="DY56" s="381"/>
      <c r="DZ56" s="381"/>
      <c r="EA56" s="381"/>
      <c r="EB56" s="381"/>
      <c r="EC56" s="381"/>
      <c r="ED56" s="381"/>
      <c r="EE56" s="329"/>
      <c r="EF56" s="329"/>
      <c r="EG56" s="329"/>
      <c r="EH56" s="329"/>
      <c r="EI56" s="329"/>
      <c r="EJ56" s="329"/>
      <c r="EK56" s="329"/>
      <c r="EL56" s="329"/>
      <c r="EM56" s="329"/>
      <c r="EN56" s="329"/>
      <c r="EO56" s="329"/>
      <c r="EP56" s="329"/>
      <c r="EQ56" s="329"/>
      <c r="ER56" s="329"/>
      <c r="ES56" s="329"/>
      <c r="ET56" s="329"/>
      <c r="EU56" s="329"/>
      <c r="EV56" s="329"/>
      <c r="EW56" s="329"/>
      <c r="EX56" s="329"/>
      <c r="EY56" s="329"/>
      <c r="EZ56" s="329"/>
      <c r="FA56" s="329"/>
      <c r="FB56" s="329"/>
      <c r="FC56" s="329"/>
      <c r="FD56" s="329"/>
      <c r="FE56" s="329"/>
      <c r="FF56" s="329"/>
      <c r="FG56" s="329"/>
      <c r="FH56" s="329"/>
      <c r="FI56" s="329"/>
      <c r="FJ56" s="329"/>
      <c r="FK56" s="329"/>
      <c r="FL56" s="329"/>
      <c r="FM56" s="329"/>
      <c r="FN56" s="329"/>
      <c r="FO56" s="329"/>
      <c r="FP56" s="329"/>
      <c r="FQ56" s="329"/>
      <c r="FR56" s="329"/>
      <c r="FS56" s="329"/>
      <c r="FT56" s="329"/>
      <c r="FU56" s="329"/>
      <c r="FV56" s="329"/>
      <c r="FW56" s="329"/>
      <c r="FX56" s="329"/>
      <c r="FY56" s="329"/>
      <c r="FZ56" s="329"/>
      <c r="GA56" s="329"/>
      <c r="GB56" s="329"/>
      <c r="GC56" s="329"/>
      <c r="GD56" s="329"/>
      <c r="GE56" s="329"/>
      <c r="GF56" s="329"/>
      <c r="GG56" s="329"/>
      <c r="GH56" s="329"/>
      <c r="GI56" s="329"/>
      <c r="GJ56" s="329"/>
      <c r="GK56" s="329"/>
      <c r="GL56" s="329"/>
      <c r="GM56" s="329"/>
      <c r="GN56" s="329"/>
      <c r="GO56" s="329"/>
      <c r="GP56" s="329"/>
      <c r="GQ56" s="383"/>
      <c r="GR56" s="329"/>
      <c r="GS56" s="329"/>
      <c r="GT56" s="329"/>
      <c r="GU56" s="329"/>
      <c r="GV56" s="329"/>
      <c r="GW56" s="329"/>
      <c r="GX56" s="329"/>
      <c r="GY56" s="329"/>
      <c r="GZ56" s="329"/>
      <c r="HA56" s="329"/>
      <c r="HB56" s="329"/>
      <c r="HC56" s="329"/>
      <c r="HD56" s="329"/>
      <c r="HE56" s="329"/>
      <c r="HF56" s="329"/>
      <c r="HG56" s="329"/>
      <c r="HH56" s="329"/>
      <c r="HI56" s="329"/>
      <c r="HJ56" s="329"/>
      <c r="HK56" s="329"/>
      <c r="HL56" s="329"/>
      <c r="HM56" s="329"/>
      <c r="HN56" s="329"/>
      <c r="HO56" s="329"/>
      <c r="HP56" s="329"/>
      <c r="HQ56" s="329"/>
      <c r="HR56" s="329"/>
      <c r="HS56" s="329"/>
      <c r="HT56" s="329"/>
      <c r="HU56" s="329"/>
      <c r="HV56" s="329"/>
      <c r="HW56" s="329"/>
      <c r="HX56" s="329"/>
      <c r="HY56" s="329"/>
      <c r="HZ56" s="329"/>
      <c r="IA56" s="329"/>
      <c r="IB56" s="329"/>
      <c r="IC56" s="329"/>
      <c r="ID56" s="329" t="s">
        <v>361</v>
      </c>
      <c r="IE56" s="329"/>
      <c r="IF56" s="329"/>
      <c r="IG56" s="329"/>
      <c r="IH56" s="329"/>
      <c r="II56" s="329"/>
      <c r="IJ56" s="329"/>
      <c r="IK56" s="329"/>
      <c r="IL56" s="329"/>
      <c r="IM56" s="329"/>
      <c r="IN56" s="329"/>
      <c r="IO56" s="329"/>
      <c r="IP56" s="329"/>
      <c r="IQ56" s="329"/>
      <c r="IR56" s="329"/>
      <c r="IS56" s="329"/>
      <c r="IT56" s="329"/>
      <c r="IU56" s="329"/>
      <c r="IV56" s="329"/>
      <c r="IW56" s="329"/>
      <c r="IX56" s="329"/>
      <c r="IY56" s="329"/>
      <c r="IZ56" s="329"/>
      <c r="JA56" s="329"/>
      <c r="JB56" s="329"/>
      <c r="JC56" s="329"/>
      <c r="JD56" s="329"/>
      <c r="JE56" s="329"/>
      <c r="JF56" s="329"/>
      <c r="JG56" s="329"/>
      <c r="JH56" s="329"/>
      <c r="JI56" s="329"/>
      <c r="JJ56" s="329"/>
      <c r="JK56" s="329"/>
      <c r="JL56" s="329"/>
      <c r="JM56" s="329"/>
      <c r="JN56" s="329"/>
      <c r="JO56" s="329"/>
      <c r="JP56" s="329"/>
      <c r="JQ56" s="329"/>
      <c r="JR56" s="329"/>
      <c r="JS56" s="329"/>
      <c r="JT56" s="329"/>
      <c r="JU56" s="329"/>
      <c r="JV56" s="329"/>
      <c r="JW56" s="329"/>
      <c r="JX56" s="329"/>
      <c r="JY56" s="329"/>
      <c r="JZ56" s="329"/>
      <c r="KA56" s="329"/>
      <c r="KB56" s="329"/>
      <c r="KC56" s="329"/>
      <c r="KD56" s="329"/>
      <c r="KE56" s="329"/>
      <c r="KF56" s="329"/>
      <c r="KG56" s="329"/>
      <c r="KH56" s="329"/>
      <c r="KI56" s="329"/>
      <c r="KJ56" s="329"/>
      <c r="KK56" s="329"/>
      <c r="KL56" s="329"/>
      <c r="KM56" s="329"/>
      <c r="KN56" s="329"/>
      <c r="KO56" s="329"/>
      <c r="KP56" s="329"/>
      <c r="KQ56" s="329"/>
      <c r="KR56" s="329"/>
      <c r="KS56" s="329"/>
      <c r="KT56" s="329"/>
      <c r="KU56" s="329"/>
      <c r="KV56" s="329"/>
      <c r="KW56" s="329"/>
      <c r="KX56" s="329"/>
      <c r="KY56" s="329"/>
      <c r="KZ56" s="329"/>
      <c r="LA56" s="329"/>
      <c r="LB56" s="329"/>
      <c r="LC56" s="329"/>
      <c r="LD56" s="329"/>
      <c r="LE56" s="329"/>
      <c r="LF56" s="329"/>
      <c r="LG56" s="329"/>
      <c r="LH56" s="329"/>
      <c r="LI56" s="329"/>
      <c r="LJ56" s="329"/>
      <c r="LK56" s="329"/>
      <c r="LL56" s="329"/>
      <c r="LM56" s="329"/>
      <c r="LN56" s="329"/>
      <c r="LO56" s="329"/>
      <c r="LP56" s="329"/>
      <c r="LQ56" s="329"/>
      <c r="LR56" s="329"/>
      <c r="LS56" s="329"/>
      <c r="LT56" s="329"/>
      <c r="LU56" s="329"/>
      <c r="LV56" s="329"/>
      <c r="LW56" s="329"/>
      <c r="LX56" s="329"/>
      <c r="LY56" s="329"/>
      <c r="LZ56" s="329"/>
      <c r="MA56" s="329"/>
      <c r="MB56" s="329"/>
      <c r="MC56" s="329"/>
      <c r="MD56" s="329"/>
      <c r="ME56" s="329"/>
      <c r="MF56" s="329"/>
      <c r="MG56" s="329"/>
      <c r="MH56" s="329"/>
      <c r="MI56" s="329"/>
      <c r="MJ56" s="329"/>
      <c r="MK56" s="329"/>
      <c r="ML56" s="329"/>
      <c r="MM56" s="329"/>
      <c r="MN56" s="329"/>
      <c r="MO56" s="329"/>
      <c r="MP56" s="329"/>
      <c r="MQ56" s="329"/>
      <c r="MR56" s="329"/>
      <c r="MS56" s="329"/>
      <c r="MT56" s="329"/>
      <c r="MU56" s="329"/>
      <c r="MV56" s="329"/>
      <c r="MW56" s="329"/>
      <c r="MX56" s="329"/>
      <c r="MY56" s="329"/>
      <c r="MZ56" s="329"/>
      <c r="NA56" s="329"/>
      <c r="NB56" s="329"/>
      <c r="NC56" s="329"/>
      <c r="ND56" s="329"/>
      <c r="NE56" s="329"/>
      <c r="NF56" s="329"/>
      <c r="NG56" s="329"/>
      <c r="NH56" s="329"/>
      <c r="NI56" s="329"/>
      <c r="NJ56" s="329"/>
      <c r="NK56" s="329"/>
      <c r="NL56" s="329"/>
      <c r="NM56" s="329"/>
      <c r="NN56" s="329"/>
      <c r="NO56" s="329"/>
      <c r="NP56" s="329"/>
      <c r="NQ56" s="329"/>
      <c r="NR56" s="329"/>
      <c r="NS56" s="329"/>
      <c r="NT56" s="329"/>
      <c r="NU56" s="329"/>
      <c r="NV56" s="329"/>
      <c r="NW56" s="329"/>
      <c r="NX56" s="329"/>
      <c r="NY56" s="329"/>
      <c r="NZ56" s="329"/>
      <c r="OA56" s="329"/>
      <c r="OB56" s="329"/>
      <c r="OC56" s="329"/>
      <c r="OD56" s="329"/>
      <c r="OE56" s="329"/>
      <c r="OF56" s="329"/>
      <c r="OG56" s="329"/>
      <c r="OH56" s="329"/>
      <c r="OI56" s="329"/>
      <c r="OJ56" s="329"/>
      <c r="OK56" s="329"/>
      <c r="OL56" s="329"/>
      <c r="OM56" s="329"/>
      <c r="ON56" s="329"/>
      <c r="OO56" s="329"/>
      <c r="OP56" s="329"/>
      <c r="OQ56" s="329"/>
      <c r="OR56" s="329"/>
      <c r="OS56" s="329"/>
      <c r="OT56" s="329"/>
      <c r="OU56" s="329"/>
      <c r="OV56" s="329"/>
      <c r="OW56" s="329"/>
      <c r="OX56" s="329"/>
      <c r="OY56" s="329"/>
      <c r="OZ56" s="329"/>
      <c r="PA56" s="329"/>
      <c r="PB56" s="329"/>
      <c r="PC56" s="329"/>
      <c r="PD56" s="329"/>
      <c r="PE56" s="329"/>
      <c r="PF56" s="329"/>
      <c r="PG56" s="329"/>
      <c r="PH56" s="329"/>
      <c r="PI56" s="329"/>
      <c r="PJ56" s="329"/>
      <c r="PK56" s="329"/>
      <c r="PL56" s="329"/>
      <c r="PM56" s="329"/>
      <c r="PN56" s="329"/>
      <c r="PO56" s="329"/>
      <c r="PP56" s="329"/>
      <c r="PQ56" s="329"/>
      <c r="PR56" s="329"/>
      <c r="PS56" s="329"/>
      <c r="PT56" s="329"/>
      <c r="PU56" s="329"/>
      <c r="PV56" s="329"/>
      <c r="PW56" s="329"/>
      <c r="PX56" s="329"/>
      <c r="PY56" s="329"/>
      <c r="PZ56" s="329"/>
      <c r="QA56" s="329"/>
      <c r="QB56" s="329"/>
      <c r="QC56" s="329"/>
      <c r="QD56" s="329"/>
      <c r="QE56" s="329"/>
      <c r="QF56" s="329"/>
      <c r="QG56" s="329"/>
      <c r="QH56" s="329"/>
      <c r="QI56" s="329"/>
      <c r="QJ56" s="329"/>
      <c r="QK56" s="329"/>
      <c r="QL56" s="329"/>
      <c r="QM56" s="329"/>
      <c r="QN56" s="329"/>
      <c r="QO56" s="329"/>
      <c r="QP56" s="329"/>
      <c r="QQ56" s="329"/>
      <c r="QR56" s="329"/>
      <c r="QS56" s="329"/>
      <c r="QT56" s="329"/>
      <c r="QU56" s="329"/>
      <c r="QV56" s="329"/>
      <c r="QW56" s="329"/>
      <c r="QX56" s="329"/>
      <c r="QY56" s="329"/>
      <c r="QZ56" s="329"/>
      <c r="RA56" s="329"/>
      <c r="RB56" s="329"/>
      <c r="RC56" s="329"/>
      <c r="RD56" s="329"/>
      <c r="RE56" s="329"/>
      <c r="RF56" s="329"/>
      <c r="RG56" s="329"/>
      <c r="RH56" s="329"/>
      <c r="RI56" s="329"/>
      <c r="RJ56" s="329"/>
      <c r="RK56" s="329"/>
      <c r="RL56" s="329"/>
      <c r="RM56" s="329"/>
      <c r="RN56" s="329"/>
      <c r="RO56" s="329"/>
      <c r="RP56" s="329"/>
      <c r="RQ56" s="329"/>
      <c r="RR56" s="329"/>
      <c r="RS56" s="329"/>
      <c r="RT56" s="329"/>
      <c r="RU56" s="329"/>
      <c r="RV56" s="329"/>
      <c r="RW56" s="329"/>
      <c r="RX56" s="329"/>
      <c r="RY56" s="329"/>
      <c r="RZ56" s="329"/>
      <c r="SA56" s="329"/>
      <c r="SB56" s="329"/>
      <c r="SC56" s="329"/>
      <c r="SD56" s="329"/>
      <c r="SE56" s="329"/>
      <c r="SF56" s="329"/>
      <c r="SG56" s="329"/>
      <c r="SH56" s="329"/>
      <c r="SI56" s="329"/>
      <c r="SJ56" s="329"/>
      <c r="SK56" s="329"/>
      <c r="SL56" s="329"/>
      <c r="SM56" s="329"/>
      <c r="SN56" s="329"/>
      <c r="SO56" s="329"/>
      <c r="SP56" s="329"/>
      <c r="SQ56" s="329" t="s">
        <v>353</v>
      </c>
      <c r="SR56" s="329"/>
      <c r="SS56" s="329"/>
      <c r="ST56" s="329"/>
      <c r="SU56" s="329"/>
      <c r="SV56" s="329"/>
      <c r="SW56" s="329"/>
      <c r="SX56" s="329"/>
      <c r="SY56" s="329"/>
      <c r="SZ56" s="329"/>
      <c r="TA56" s="329"/>
      <c r="TB56" s="329"/>
      <c r="TC56" s="329"/>
      <c r="TD56" s="329"/>
      <c r="TE56" s="329"/>
      <c r="TF56" s="329"/>
      <c r="TG56" s="329"/>
      <c r="TH56" s="329"/>
      <c r="TI56" s="329"/>
      <c r="TJ56" s="329"/>
      <c r="TK56" s="329"/>
      <c r="TL56" s="329"/>
      <c r="TM56" s="329"/>
      <c r="TN56" s="329"/>
      <c r="TO56" s="329"/>
      <c r="TP56" s="329"/>
      <c r="TQ56" s="329"/>
      <c r="TR56" s="329"/>
      <c r="TS56" s="329"/>
      <c r="TT56" s="329"/>
      <c r="TU56" s="329"/>
      <c r="TV56" s="329"/>
      <c r="TW56" s="329"/>
      <c r="TX56" s="329"/>
      <c r="TY56" s="329"/>
      <c r="TZ56" s="329"/>
      <c r="UA56" s="329"/>
      <c r="UB56" s="329"/>
      <c r="UC56" s="329"/>
      <c r="UD56" s="329"/>
      <c r="UE56" s="329"/>
      <c r="UF56" s="329"/>
      <c r="UG56" s="329"/>
      <c r="UH56" s="329"/>
      <c r="UI56" s="329"/>
      <c r="UJ56" s="329"/>
      <c r="UK56" s="329"/>
      <c r="UL56" s="329"/>
      <c r="UM56" s="329"/>
      <c r="UN56" s="329"/>
      <c r="UO56" s="329"/>
      <c r="UP56" s="329"/>
      <c r="UQ56" s="329"/>
      <c r="UR56" s="329"/>
      <c r="US56" s="329"/>
      <c r="UT56" s="329"/>
      <c r="UU56" s="329"/>
      <c r="UV56" s="329"/>
      <c r="UW56" s="329"/>
      <c r="UX56" s="329"/>
      <c r="UY56" s="329"/>
      <c r="UZ56" s="329"/>
      <c r="VA56" s="329"/>
      <c r="VB56" s="329"/>
      <c r="VC56" s="329"/>
      <c r="VD56" s="329"/>
      <c r="VE56" s="329"/>
      <c r="VF56" s="329"/>
      <c r="VG56" s="329"/>
      <c r="VH56" s="329"/>
      <c r="VI56" s="329"/>
      <c r="VJ56" s="329"/>
      <c r="VK56" s="329"/>
      <c r="VL56" s="329"/>
      <c r="VM56" s="329"/>
      <c r="VN56" s="329"/>
      <c r="VO56" s="329"/>
      <c r="VP56" s="329"/>
      <c r="VQ56" s="329"/>
      <c r="VR56" s="329"/>
      <c r="VS56" s="329"/>
      <c r="VT56" s="329"/>
      <c r="VU56" s="329"/>
      <c r="VV56" s="329"/>
      <c r="VW56" s="329"/>
      <c r="VX56" s="329"/>
      <c r="VY56" s="329"/>
      <c r="VZ56" s="329"/>
      <c r="WA56" s="329"/>
      <c r="WB56" s="329"/>
      <c r="WC56" s="329"/>
      <c r="WD56" s="329"/>
      <c r="WE56" s="329"/>
      <c r="WF56" s="329"/>
      <c r="WG56" s="329"/>
      <c r="WH56" s="329"/>
      <c r="WI56" s="329"/>
      <c r="WJ56" s="329"/>
      <c r="WK56" s="329"/>
      <c r="WL56" s="329"/>
      <c r="WM56" s="329"/>
      <c r="WN56" s="329"/>
      <c r="WO56" s="329"/>
      <c r="WP56" s="329"/>
      <c r="WQ56" s="329"/>
      <c r="WR56" s="329"/>
      <c r="WS56" s="329"/>
      <c r="WT56" s="329"/>
      <c r="WU56" s="329"/>
      <c r="WV56" s="329"/>
      <c r="WW56" s="329"/>
      <c r="WX56" s="329"/>
      <c r="WY56" s="329"/>
      <c r="WZ56" s="329"/>
      <c r="XA56" s="329"/>
      <c r="XB56" s="329"/>
      <c r="XC56" s="329"/>
      <c r="XD56" s="329"/>
      <c r="XE56" s="329"/>
      <c r="XF56" s="329"/>
      <c r="XG56" s="329"/>
      <c r="XH56" s="329"/>
      <c r="XI56" s="329"/>
      <c r="XJ56" s="329"/>
      <c r="XK56" s="329"/>
      <c r="XL56" s="329"/>
      <c r="XM56" s="329"/>
      <c r="XN56" s="329"/>
      <c r="XO56" s="329"/>
      <c r="XP56" s="329"/>
      <c r="XQ56" s="329"/>
      <c r="XR56" s="329"/>
      <c r="XS56" s="329"/>
      <c r="XT56" s="329"/>
      <c r="XU56" s="329"/>
      <c r="XV56" s="329"/>
      <c r="XW56" s="329"/>
      <c r="XX56" s="329"/>
      <c r="XY56" s="329"/>
      <c r="XZ56" s="329"/>
      <c r="YA56" s="329"/>
      <c r="YB56" s="329"/>
      <c r="YC56" s="329"/>
      <c r="YD56" s="329"/>
      <c r="YE56" s="329"/>
      <c r="YF56" s="329"/>
      <c r="YG56" s="329"/>
      <c r="YH56" s="329"/>
      <c r="YI56" s="329"/>
      <c r="YJ56" s="329"/>
      <c r="YK56" s="329"/>
      <c r="YL56" s="329"/>
      <c r="YM56" s="329"/>
      <c r="YN56" s="329"/>
      <c r="YO56" s="329"/>
      <c r="YP56" s="329"/>
      <c r="YQ56" s="329"/>
      <c r="YR56" s="329"/>
      <c r="YS56" s="329"/>
      <c r="YT56" s="329"/>
      <c r="YU56" s="329"/>
      <c r="YV56" s="329"/>
      <c r="YW56" s="329"/>
      <c r="YX56" s="329"/>
      <c r="YY56" s="329"/>
      <c r="YZ56" s="329"/>
      <c r="ZA56" s="329"/>
      <c r="ZB56" s="329"/>
      <c r="ZC56" s="329"/>
      <c r="ZD56" s="329"/>
      <c r="ZE56" s="329"/>
      <c r="ZF56" s="329"/>
      <c r="ZG56" s="329"/>
      <c r="ZH56" s="329"/>
      <c r="ZI56" s="329"/>
      <c r="ZJ56" s="329"/>
      <c r="ZK56" s="329"/>
      <c r="ZL56" s="329"/>
      <c r="ZM56" s="329"/>
      <c r="ZN56" s="329"/>
      <c r="ZO56" s="329"/>
      <c r="ZP56" s="329"/>
      <c r="ZQ56" s="329"/>
      <c r="ZR56" s="329"/>
      <c r="ZS56" s="329"/>
      <c r="ZT56" s="329"/>
      <c r="ZU56" s="329"/>
      <c r="ZV56" s="329"/>
      <c r="ZW56" s="329"/>
      <c r="ZX56" s="329"/>
      <c r="ZY56" s="329"/>
      <c r="ZZ56" s="329"/>
      <c r="AAA56" s="329"/>
      <c r="AAB56" s="329"/>
      <c r="AAC56" s="329"/>
      <c r="AAD56" s="329"/>
      <c r="AAE56" s="329"/>
      <c r="AAF56" s="329"/>
      <c r="AAG56" s="329"/>
      <c r="AAH56" s="329"/>
      <c r="AAI56" s="329"/>
      <c r="AAJ56" s="329"/>
      <c r="AAK56" s="329"/>
      <c r="AAL56" s="329"/>
      <c r="AAM56" s="329"/>
      <c r="AAN56" s="329"/>
      <c r="AAO56" s="329"/>
      <c r="AAP56" s="329"/>
      <c r="AAQ56" s="329"/>
      <c r="AAR56" s="329"/>
      <c r="AAS56" s="329"/>
      <c r="AAT56" s="329"/>
      <c r="AAU56" s="329"/>
      <c r="AAV56" s="329"/>
      <c r="AAW56" s="329"/>
      <c r="AAX56" s="329"/>
      <c r="AAY56" s="329"/>
      <c r="AAZ56" s="329"/>
      <c r="ABA56" s="329"/>
      <c r="ABB56" s="329"/>
      <c r="ABC56" s="329"/>
      <c r="ABD56" s="329"/>
      <c r="ABE56" s="329"/>
      <c r="ABF56" s="329"/>
      <c r="ABG56" s="329"/>
      <c r="ABH56" s="329"/>
      <c r="ABI56" s="329"/>
      <c r="ABJ56" s="329"/>
      <c r="ABK56" s="329"/>
      <c r="ABL56" s="329"/>
      <c r="ABM56" s="329"/>
      <c r="ABN56" s="329"/>
      <c r="ABO56" s="329"/>
      <c r="ABP56" s="329"/>
      <c r="ABQ56" s="329"/>
      <c r="ABR56" s="329"/>
      <c r="ABS56" s="329"/>
      <c r="ABT56" s="329"/>
      <c r="ABU56" s="329"/>
      <c r="ABV56" s="329"/>
      <c r="ABW56" s="329"/>
      <c r="ABX56" s="329"/>
      <c r="ABY56" s="329"/>
      <c r="ABZ56" s="329"/>
      <c r="ACA56" s="329"/>
      <c r="ACB56" s="329"/>
      <c r="ACC56" s="329"/>
      <c r="ACD56" s="329"/>
      <c r="ACE56" s="329"/>
      <c r="ACF56" s="329"/>
      <c r="ACG56" s="329"/>
      <c r="ACH56" s="329"/>
      <c r="ACI56" s="329"/>
      <c r="ACJ56" s="329"/>
      <c r="ACK56" s="329"/>
      <c r="ACL56" s="329"/>
      <c r="ACM56" s="329"/>
      <c r="ACN56" s="329"/>
      <c r="ACO56" s="329"/>
      <c r="ACP56" s="329"/>
      <c r="ACQ56" s="389"/>
      <c r="ACR56" s="389"/>
      <c r="ACS56" s="389"/>
      <c r="ACT56" s="389"/>
      <c r="ACU56" s="389"/>
      <c r="ACV56" s="389"/>
      <c r="ACW56" s="389"/>
      <c r="ACX56" s="389"/>
      <c r="ACY56" s="389"/>
      <c r="ACZ56" s="389"/>
      <c r="ADA56" s="389"/>
      <c r="ADB56" s="389"/>
      <c r="ADC56" s="389"/>
      <c r="ADD56" s="389"/>
      <c r="ADE56" s="389"/>
      <c r="ADF56" s="389"/>
      <c r="ADG56" s="389"/>
      <c r="ADH56" s="389"/>
      <c r="ADI56" s="389"/>
      <c r="ADJ56" s="389"/>
      <c r="ADK56" s="389"/>
      <c r="ADL56" s="389"/>
      <c r="ADM56" s="389"/>
      <c r="ADN56" s="389"/>
      <c r="ADO56" s="389"/>
      <c r="ADP56" s="389"/>
      <c r="ADQ56" s="389"/>
      <c r="ADR56" s="389"/>
      <c r="ADS56" s="389"/>
      <c r="ADT56" s="389"/>
      <c r="ADU56" s="389"/>
      <c r="ADV56" s="389"/>
      <c r="ADW56" s="389"/>
      <c r="ADX56" s="389"/>
      <c r="ADY56" s="389"/>
      <c r="ADZ56" s="389"/>
      <c r="AEA56" s="389"/>
      <c r="AEB56" s="389"/>
      <c r="AEC56" s="389"/>
      <c r="AED56" s="389"/>
      <c r="AEE56" s="329"/>
      <c r="AEF56" s="329"/>
      <c r="AEG56" s="329"/>
      <c r="AEH56" s="329"/>
      <c r="AEI56" s="329"/>
      <c r="AEJ56" s="329"/>
      <c r="AEK56" s="329"/>
      <c r="AEL56" s="329"/>
      <c r="AEM56" s="329"/>
      <c r="AEN56" s="329"/>
      <c r="AEO56" s="329"/>
      <c r="AEP56" s="329"/>
      <c r="AEQ56" s="389"/>
      <c r="AER56" s="389"/>
      <c r="AES56" s="389"/>
      <c r="AET56" s="389"/>
      <c r="AEU56" s="389"/>
      <c r="AEV56" s="389"/>
      <c r="AEW56" s="389"/>
      <c r="AEX56" s="389"/>
      <c r="AEY56" s="389"/>
      <c r="AEZ56" s="389"/>
      <c r="AFA56" s="389"/>
      <c r="AFB56" s="389"/>
      <c r="AFC56" s="389"/>
      <c r="AFD56" s="389"/>
      <c r="AFE56" s="389"/>
      <c r="AFF56" s="389"/>
      <c r="AFG56" s="389"/>
      <c r="AFH56" s="389"/>
      <c r="AFI56" s="389"/>
      <c r="AFJ56" s="389"/>
      <c r="AFK56" s="389"/>
      <c r="AFL56" s="389"/>
      <c r="AFM56" s="389"/>
      <c r="AFN56" s="389"/>
      <c r="AFO56" s="389"/>
      <c r="AFP56" s="389"/>
      <c r="AFQ56" s="389"/>
      <c r="AFR56" s="389"/>
      <c r="AFS56" s="389"/>
      <c r="AFT56" s="389"/>
      <c r="AFU56" s="389"/>
      <c r="AFV56" s="389"/>
      <c r="AFW56" s="389"/>
      <c r="AFX56" s="389"/>
      <c r="AFY56" s="389"/>
      <c r="AFZ56" s="389"/>
      <c r="AGA56" s="389"/>
      <c r="AGB56" s="389"/>
      <c r="AGC56" s="389"/>
      <c r="AGD56" s="389"/>
      <c r="AGE56" s="329"/>
      <c r="AGF56" s="329"/>
      <c r="AGG56" s="329"/>
      <c r="AGH56" s="329"/>
      <c r="AGI56" s="329"/>
      <c r="AGJ56" s="329"/>
      <c r="AGK56" s="329"/>
      <c r="AGL56" s="329"/>
      <c r="AGM56" s="329"/>
      <c r="AGN56" s="329"/>
      <c r="AGO56" s="329"/>
      <c r="AGP56" s="329"/>
      <c r="AGQ56" s="389"/>
      <c r="AGR56" s="389"/>
      <c r="AGS56" s="389"/>
      <c r="AGT56" s="389"/>
      <c r="AGU56" s="389"/>
      <c r="AGV56" s="389"/>
      <c r="AGW56" s="389"/>
      <c r="AGX56" s="389"/>
      <c r="AGY56" s="389"/>
      <c r="AGZ56" s="389"/>
      <c r="AHA56" s="389"/>
      <c r="AHB56" s="389"/>
      <c r="AHC56" s="389"/>
      <c r="AHD56" s="389"/>
      <c r="AHE56" s="389"/>
      <c r="AHF56" s="389"/>
      <c r="AHG56" s="389"/>
      <c r="AHH56" s="389"/>
      <c r="AHI56" s="389"/>
      <c r="AHJ56" s="389"/>
      <c r="AHK56" s="389"/>
      <c r="AHL56" s="389"/>
      <c r="AHM56" s="389"/>
      <c r="AHN56" s="389"/>
      <c r="AHO56" s="389"/>
      <c r="AHP56" s="389"/>
      <c r="AHQ56" s="389"/>
      <c r="AHR56" s="389"/>
      <c r="AHS56" s="389"/>
      <c r="AHT56" s="389"/>
      <c r="AHU56" s="389"/>
      <c r="AHV56" s="389"/>
      <c r="AHW56" s="389"/>
      <c r="AHX56" s="389"/>
      <c r="AHY56" s="389"/>
      <c r="AHZ56" s="389"/>
      <c r="AIA56" s="389"/>
      <c r="AIB56" s="389"/>
      <c r="AIC56" s="389"/>
      <c r="AID56" s="389"/>
      <c r="AIE56" s="329"/>
      <c r="AIF56" s="329"/>
      <c r="AIG56" s="329"/>
      <c r="AIH56" s="329"/>
      <c r="AII56" s="329"/>
      <c r="AIJ56" s="329"/>
      <c r="AIK56" s="329"/>
      <c r="AIL56" s="329"/>
      <c r="AIM56" s="329"/>
      <c r="AIN56" s="329"/>
      <c r="AIO56" s="329"/>
      <c r="AIP56" s="329"/>
      <c r="AIQ56" s="329"/>
      <c r="AIR56" s="329"/>
      <c r="AIS56" s="329"/>
      <c r="AIT56" s="329"/>
      <c r="AIU56" s="329"/>
      <c r="AIV56" s="329"/>
      <c r="AIW56" s="329"/>
      <c r="AIX56" s="329"/>
      <c r="AIY56" s="329"/>
      <c r="AIZ56" s="329"/>
      <c r="AJA56" s="329"/>
      <c r="AJB56" s="329"/>
      <c r="AJC56" s="329"/>
      <c r="AJD56" s="329"/>
      <c r="AJE56" s="329"/>
      <c r="AJF56" s="329"/>
      <c r="AJG56" s="329"/>
      <c r="AJH56" s="329"/>
      <c r="AJI56" s="329"/>
      <c r="AJJ56" s="329"/>
      <c r="AJK56" s="329"/>
      <c r="AJL56" s="329"/>
      <c r="AJM56" s="329"/>
      <c r="AJN56" s="329"/>
      <c r="AJO56" s="329"/>
      <c r="AJP56" s="329"/>
      <c r="AJQ56" s="329"/>
      <c r="AJR56" s="329"/>
      <c r="AJS56" s="329"/>
      <c r="AJT56" s="329"/>
      <c r="AJU56" s="329"/>
      <c r="AJV56" s="329"/>
      <c r="AJW56" s="329"/>
      <c r="AJX56" s="329"/>
      <c r="AJY56" s="329"/>
      <c r="AJZ56" s="329"/>
      <c r="AKA56" s="329"/>
      <c r="AKB56" s="329"/>
      <c r="AKC56" s="329"/>
      <c r="AKD56" s="329"/>
      <c r="AKE56" s="329"/>
      <c r="AKF56" s="329"/>
      <c r="AKG56" s="329"/>
      <c r="AKH56" s="329"/>
      <c r="AKI56" s="329"/>
      <c r="AKJ56" s="329"/>
      <c r="AKK56" s="329"/>
      <c r="AKL56" s="329"/>
      <c r="AKM56" s="329"/>
      <c r="AKN56" s="329"/>
      <c r="AKO56" s="329"/>
      <c r="AKP56" s="329"/>
      <c r="AKQ56" s="329"/>
      <c r="AKR56" s="329"/>
      <c r="AKS56" s="329"/>
      <c r="AKT56" s="329"/>
      <c r="AKU56" s="329"/>
      <c r="AKV56" s="329"/>
      <c r="AKW56" s="329"/>
      <c r="AKX56" s="329"/>
      <c r="AKY56" s="329"/>
      <c r="AKZ56" s="329"/>
      <c r="ALA56" s="329"/>
      <c r="ALB56" s="329"/>
      <c r="ALC56" s="329"/>
      <c r="ALD56" s="329"/>
      <c r="ALE56" s="329"/>
      <c r="ALF56" s="329"/>
      <c r="ALG56" s="329"/>
      <c r="ALH56" s="329"/>
      <c r="ALI56" s="329"/>
      <c r="ALJ56" s="329"/>
      <c r="ALK56" s="329"/>
      <c r="ALL56" s="329"/>
      <c r="ALM56" s="329"/>
      <c r="ALN56" s="329"/>
      <c r="ALO56" s="329"/>
      <c r="ALP56" s="329"/>
      <c r="ALQ56" s="329"/>
      <c r="ALR56" s="329"/>
      <c r="ALS56" s="329"/>
      <c r="ALT56" s="329"/>
      <c r="ALU56" s="329"/>
      <c r="ALV56" s="329"/>
      <c r="ALW56" s="329"/>
      <c r="ALX56" s="329"/>
      <c r="ALY56" s="329"/>
      <c r="ALZ56" s="329"/>
      <c r="AMA56" s="329"/>
      <c r="AMB56" s="329"/>
      <c r="AMC56" s="329"/>
      <c r="AMD56" s="329"/>
      <c r="AME56" s="329"/>
      <c r="AMF56" s="329"/>
      <c r="AMG56" s="329"/>
      <c r="AMH56" s="329"/>
      <c r="AMI56" s="329"/>
      <c r="AMJ56" s="329"/>
      <c r="AMK56" s="329"/>
      <c r="AML56" s="329"/>
      <c r="AMM56" s="329"/>
      <c r="AMN56" s="329"/>
      <c r="AMO56" s="329"/>
      <c r="AMP56" s="329"/>
      <c r="AMQ56" s="329"/>
      <c r="AMR56" s="329"/>
      <c r="AMS56" s="329"/>
      <c r="AMT56" s="329"/>
      <c r="AMU56" s="329"/>
      <c r="AMV56" s="329"/>
      <c r="AMW56" s="329"/>
      <c r="AMX56" s="329"/>
      <c r="AMY56" s="329"/>
      <c r="AMZ56" s="329"/>
      <c r="ANA56" s="329"/>
      <c r="ANB56" s="329"/>
      <c r="ANC56" s="329"/>
      <c r="AND56" s="329"/>
      <c r="ANE56" s="329"/>
      <c r="ANF56" s="329"/>
      <c r="ANG56" s="329"/>
      <c r="ANH56" s="329"/>
      <c r="ANI56" s="329"/>
      <c r="ANJ56" s="329"/>
      <c r="ANK56" s="329"/>
      <c r="ANL56" s="329"/>
      <c r="ANM56" s="329"/>
      <c r="ANN56" s="329"/>
      <c r="ANO56" s="329"/>
      <c r="ANP56" s="329"/>
      <c r="ANQ56" s="329"/>
      <c r="ANR56" s="329"/>
      <c r="ANS56" s="329"/>
      <c r="ANT56" s="329"/>
      <c r="ANU56" s="329"/>
      <c r="ANV56" s="329"/>
      <c r="ANW56" s="329"/>
      <c r="ANX56" s="329"/>
      <c r="ANY56" s="329"/>
      <c r="ANZ56" s="329"/>
      <c r="AOA56" s="329"/>
      <c r="AOB56" s="329"/>
      <c r="AOC56" s="329"/>
      <c r="AOD56" s="329"/>
      <c r="AOE56" s="329"/>
      <c r="AOF56" s="329"/>
      <c r="AOG56" s="329"/>
      <c r="AOH56" s="329"/>
      <c r="AOI56" s="329"/>
      <c r="AOJ56" s="329"/>
      <c r="AOK56" s="329"/>
      <c r="AOL56" s="329"/>
      <c r="AOM56" s="329"/>
      <c r="AON56" s="329"/>
      <c r="AOO56" s="329"/>
      <c r="AOP56" s="329"/>
      <c r="AOQ56" s="329"/>
      <c r="AOR56" s="329"/>
      <c r="AOS56" s="329"/>
      <c r="AOT56" s="329"/>
      <c r="AOU56" s="329"/>
      <c r="AOV56" s="329"/>
      <c r="AOW56" s="329"/>
      <c r="AOX56" s="329"/>
      <c r="AOY56" s="329"/>
      <c r="AOZ56" s="329"/>
      <c r="APA56" s="329"/>
      <c r="APB56" s="329"/>
      <c r="APC56" s="329"/>
      <c r="APD56" s="329"/>
      <c r="APE56" s="329"/>
      <c r="APF56" s="329"/>
      <c r="APG56" s="329"/>
      <c r="APH56" s="329"/>
      <c r="API56" s="329"/>
      <c r="APJ56" s="329"/>
      <c r="APK56" s="329"/>
      <c r="APL56" s="329"/>
      <c r="APM56" s="329"/>
      <c r="APN56" s="329"/>
      <c r="APO56" s="329"/>
      <c r="APP56" s="329"/>
      <c r="APQ56" s="329"/>
      <c r="APR56" s="329"/>
      <c r="APS56" s="329"/>
      <c r="APT56" s="329"/>
      <c r="APU56" s="329"/>
      <c r="APV56" s="329"/>
      <c r="APW56" s="329"/>
      <c r="APX56" s="329"/>
      <c r="APY56" s="329"/>
      <c r="APZ56" s="329"/>
      <c r="AQA56" s="329"/>
      <c r="AQB56" s="329"/>
      <c r="AQC56" s="329"/>
      <c r="AQD56" s="329"/>
      <c r="AQE56" s="329"/>
      <c r="AQF56" s="329"/>
      <c r="AQG56" s="329"/>
      <c r="AQH56" s="329"/>
      <c r="AQI56" s="329"/>
      <c r="AQJ56" s="329"/>
      <c r="AQK56" s="329"/>
      <c r="AQL56" s="329"/>
      <c r="AQM56" s="329"/>
      <c r="AQN56" s="329"/>
      <c r="AQO56" s="329"/>
      <c r="AQP56" s="329"/>
      <c r="AQQ56" s="329"/>
      <c r="AQR56" s="329"/>
      <c r="AQS56" s="329"/>
      <c r="AQT56" s="329"/>
      <c r="AQU56" s="329"/>
      <c r="AQV56" s="329"/>
      <c r="AQW56" s="329"/>
      <c r="AQX56" s="329"/>
      <c r="AQY56" s="329"/>
      <c r="AQZ56" s="329"/>
      <c r="ARA56" s="329"/>
      <c r="ARB56" s="329"/>
      <c r="ARC56" s="329"/>
      <c r="ARD56" s="329"/>
      <c r="ARE56" s="329"/>
      <c r="ARF56" s="329"/>
      <c r="ARG56" s="329"/>
      <c r="ARH56" s="329"/>
      <c r="ARI56" s="329"/>
      <c r="ARJ56" s="329"/>
      <c r="ARK56" s="329"/>
      <c r="ARL56" s="329"/>
      <c r="ARM56" s="329"/>
      <c r="ARN56" s="329"/>
      <c r="ARO56" s="329"/>
      <c r="ARP56" s="329"/>
      <c r="ARQ56" s="329"/>
      <c r="ARR56" s="329"/>
      <c r="ARS56" s="329"/>
      <c r="ART56" s="329"/>
      <c r="ARU56" s="329"/>
      <c r="ARV56" s="329"/>
      <c r="ARW56" s="329"/>
      <c r="ARX56" s="329"/>
      <c r="ARY56" s="329"/>
      <c r="ARZ56" s="329"/>
      <c r="ASA56" s="329"/>
      <c r="ASB56" s="329"/>
      <c r="ASC56" s="329"/>
      <c r="ASD56" s="329"/>
      <c r="ASE56" s="329"/>
      <c r="ASF56" s="329"/>
      <c r="ASG56" s="329"/>
      <c r="ASH56" s="329"/>
      <c r="ASI56" s="329"/>
      <c r="ASJ56" s="329"/>
      <c r="ASK56" s="329"/>
      <c r="ASL56" s="329"/>
      <c r="ASM56" s="329"/>
      <c r="ASN56" s="329"/>
      <c r="ASO56" s="329"/>
      <c r="ASP56" s="329"/>
      <c r="ASQ56" s="329"/>
      <c r="ASR56" s="329"/>
      <c r="ASS56" s="329"/>
      <c r="AST56" s="329"/>
      <c r="ASU56" s="329"/>
      <c r="ASV56" s="329"/>
      <c r="ASW56" s="329"/>
      <c r="ASX56" s="329"/>
      <c r="ASY56" s="329"/>
      <c r="ASZ56" s="329"/>
      <c r="ATA56" s="329"/>
      <c r="ATB56" s="329"/>
      <c r="ATC56" s="329"/>
      <c r="ATD56" s="329"/>
      <c r="ATE56" s="329"/>
      <c r="ATF56" s="329"/>
      <c r="ATG56" s="329"/>
      <c r="ATH56" s="329"/>
      <c r="ATI56" s="329"/>
      <c r="ATJ56" s="329"/>
      <c r="ATK56" s="329"/>
      <c r="ATL56" s="329"/>
      <c r="ATM56" s="329"/>
      <c r="ATN56" s="329"/>
      <c r="ATO56" s="329"/>
      <c r="ATP56" s="329"/>
      <c r="ATQ56" s="329"/>
      <c r="ATR56" s="329"/>
      <c r="ATS56" s="329"/>
      <c r="ATT56" s="329"/>
      <c r="ATU56" s="329"/>
      <c r="ATV56" s="329"/>
      <c r="ATW56" s="329"/>
      <c r="ATX56" s="329"/>
      <c r="ATY56" s="329"/>
      <c r="ATZ56" s="329"/>
      <c r="AUA56" s="329"/>
      <c r="AUB56" s="329"/>
      <c r="AUC56" s="329"/>
      <c r="AUD56" s="329"/>
      <c r="AUE56" s="329"/>
      <c r="AUF56" s="329"/>
      <c r="AUG56" s="329"/>
      <c r="AUH56" s="329"/>
      <c r="AUI56" s="329"/>
      <c r="AUJ56" s="329"/>
      <c r="AUK56" s="329"/>
      <c r="AUL56" s="329"/>
      <c r="AUM56" s="329"/>
      <c r="AUN56" s="329"/>
      <c r="AUO56" s="329"/>
      <c r="AUP56" s="329"/>
      <c r="AUQ56" s="329"/>
      <c r="AUR56" s="329"/>
      <c r="AUS56" s="329"/>
      <c r="AUT56" s="329"/>
      <c r="AUU56" s="329"/>
      <c r="AUV56" s="329"/>
      <c r="AUW56" s="329"/>
      <c r="AUX56" s="329"/>
      <c r="AUY56" s="329"/>
      <c r="AUZ56" s="329"/>
      <c r="AVA56" s="329"/>
      <c r="AVB56" s="329"/>
      <c r="AVC56" s="329"/>
      <c r="AVD56" s="329"/>
      <c r="AVE56" s="329"/>
      <c r="AVF56" s="329"/>
      <c r="AVG56" s="329"/>
      <c r="AVH56" s="329"/>
      <c r="AVI56" s="329"/>
      <c r="AVJ56" s="329"/>
      <c r="AVK56" s="329"/>
      <c r="AVL56" s="329"/>
      <c r="AVM56" s="329"/>
      <c r="AVN56" s="329"/>
      <c r="AVO56" s="329"/>
      <c r="AVP56" s="329"/>
      <c r="AVQ56" s="329"/>
      <c r="AVR56" s="329"/>
      <c r="AVS56" s="329"/>
      <c r="AVT56" s="329"/>
      <c r="AVU56" s="329"/>
      <c r="AVV56" s="329"/>
      <c r="AVW56" s="329"/>
      <c r="AVX56" s="329"/>
      <c r="AVY56" s="329"/>
      <c r="AVZ56" s="329"/>
      <c r="AWA56" s="329"/>
      <c r="AWB56" s="329"/>
      <c r="AWC56" s="329"/>
      <c r="AWD56" s="329"/>
      <c r="AWE56" s="329"/>
      <c r="AWF56" s="329"/>
      <c r="AWG56" s="329"/>
      <c r="AWH56" s="329"/>
      <c r="AWI56" s="329"/>
      <c r="AWJ56" s="329"/>
      <c r="AWK56" s="329"/>
      <c r="AWL56" s="329"/>
      <c r="AWM56" s="329"/>
      <c r="AWN56" s="329"/>
      <c r="AWO56" s="329"/>
      <c r="AWP56" s="329"/>
      <c r="AWQ56" s="329"/>
      <c r="AWR56" s="329"/>
      <c r="AWS56" s="329"/>
      <c r="AWT56" s="329"/>
      <c r="AWU56" s="329"/>
      <c r="AWV56" s="329"/>
      <c r="AWW56" s="329"/>
      <c r="AWX56" s="329"/>
      <c r="AWY56" s="329"/>
      <c r="AWZ56" s="329"/>
      <c r="AXA56" s="329"/>
      <c r="AXB56" s="329"/>
      <c r="AXC56" s="329"/>
      <c r="AXD56" s="329"/>
      <c r="AXE56" s="329"/>
      <c r="AXF56" s="329"/>
      <c r="AXG56" s="329"/>
      <c r="AXH56" s="329"/>
      <c r="AXI56" s="329"/>
      <c r="AXJ56" s="329"/>
      <c r="AXK56" s="329"/>
      <c r="AXL56" s="329"/>
      <c r="AXM56" s="329"/>
      <c r="AXN56" s="329"/>
      <c r="AXO56" s="329"/>
      <c r="AXP56" s="329"/>
      <c r="AXQ56" s="329"/>
      <c r="AXR56" s="329"/>
      <c r="AXS56" s="329"/>
      <c r="AXT56" s="329"/>
      <c r="AXU56" s="329"/>
      <c r="AXV56" s="329"/>
      <c r="AXW56" s="329"/>
      <c r="AXX56" s="329"/>
      <c r="AXY56" s="329"/>
      <c r="AXZ56" s="329"/>
      <c r="AYA56" s="329"/>
      <c r="AYB56" s="329"/>
      <c r="AYC56" s="329"/>
      <c r="AYD56" s="329"/>
      <c r="AYE56" s="329"/>
      <c r="AYF56" s="329"/>
      <c r="AYG56" s="329"/>
      <c r="AYH56" s="329"/>
      <c r="AYI56" s="329"/>
      <c r="AYJ56" s="329"/>
      <c r="AYK56" s="329"/>
      <c r="AYL56" s="329"/>
      <c r="AYM56" s="329"/>
      <c r="AYN56" s="329"/>
      <c r="AYO56" s="329"/>
      <c r="AYP56" s="329"/>
      <c r="AYQ56" s="329"/>
      <c r="AYR56" s="329"/>
      <c r="AYS56" s="329"/>
      <c r="AYT56" s="329"/>
      <c r="AYU56" s="329"/>
      <c r="AYV56" s="329"/>
      <c r="AYW56" s="329"/>
      <c r="AYX56" s="329"/>
      <c r="AYY56" s="329"/>
      <c r="AYZ56" s="329"/>
      <c r="AZA56" s="329"/>
      <c r="AZB56" s="329"/>
      <c r="AZC56" s="329"/>
      <c r="AZD56" s="329"/>
      <c r="AZE56" s="329"/>
      <c r="AZF56" s="329"/>
      <c r="AZG56" s="329"/>
      <c r="AZH56" s="329"/>
      <c r="AZI56" s="329"/>
      <c r="AZJ56" s="329"/>
      <c r="AZK56" s="329"/>
      <c r="AZL56" s="329"/>
      <c r="AZM56" s="329"/>
      <c r="AZN56" s="329"/>
      <c r="AZO56" s="329"/>
      <c r="AZP56" s="329"/>
      <c r="AZQ56" s="329"/>
      <c r="AZR56" s="329"/>
      <c r="AZS56" s="329"/>
      <c r="AZT56" s="329"/>
      <c r="AZU56" s="329"/>
      <c r="AZV56" s="329"/>
      <c r="AZW56" s="329"/>
      <c r="AZX56" s="329"/>
      <c r="AZY56" s="329"/>
      <c r="AZZ56" s="329"/>
      <c r="BAA56" s="329"/>
      <c r="BAB56" s="329"/>
      <c r="BAC56" s="329"/>
      <c r="BAD56" s="329"/>
      <c r="BAE56" s="329"/>
      <c r="BAF56" s="329"/>
      <c r="BAG56" s="329"/>
      <c r="BAH56" s="329"/>
      <c r="BAI56" s="329"/>
      <c r="BAJ56" s="329"/>
      <c r="BAK56" s="329"/>
      <c r="BAL56" s="329"/>
      <c r="BAM56" s="329"/>
      <c r="BAN56" s="329"/>
      <c r="BAO56" s="329"/>
      <c r="BAP56" s="329"/>
      <c r="BAQ56" s="329"/>
      <c r="BAR56" s="329"/>
      <c r="BAS56" s="329"/>
      <c r="BAT56" s="329"/>
      <c r="BAU56" s="329"/>
      <c r="BAV56" s="329"/>
      <c r="BAW56" s="329"/>
      <c r="BAX56" s="329"/>
      <c r="BAY56" s="329"/>
      <c r="BAZ56" s="329"/>
      <c r="BBA56" s="329"/>
      <c r="BBB56" s="329"/>
      <c r="BBC56" s="329"/>
      <c r="BBD56" s="329"/>
      <c r="BBE56" s="329"/>
      <c r="BBF56" s="329"/>
      <c r="BBG56" s="329"/>
      <c r="BBH56" s="329"/>
      <c r="BBI56" s="329"/>
      <c r="BBJ56" s="329"/>
      <c r="BBK56" s="329"/>
      <c r="BBL56" s="329"/>
      <c r="BBM56" s="329"/>
      <c r="BBN56" s="329"/>
      <c r="BBO56" s="329"/>
      <c r="BBP56" s="329"/>
      <c r="BBQ56" s="329"/>
      <c r="BBR56" s="329"/>
      <c r="BBS56" s="329"/>
      <c r="BBT56" s="329"/>
      <c r="BBU56" s="329"/>
      <c r="BBV56" s="329"/>
      <c r="BBW56" s="329"/>
      <c r="BBX56" s="329"/>
      <c r="BBY56" s="329"/>
      <c r="BBZ56" s="329"/>
      <c r="BCA56" s="329"/>
      <c r="BCB56" s="329"/>
      <c r="BCC56" s="329"/>
      <c r="BCD56" s="329"/>
      <c r="BCE56" s="329"/>
      <c r="BCF56" s="329"/>
      <c r="BCG56" s="329"/>
      <c r="BCH56" s="329"/>
      <c r="BCI56" s="329"/>
      <c r="BCJ56" s="329"/>
      <c r="BCK56" s="329"/>
      <c r="BCL56" s="329"/>
      <c r="BCM56" s="329"/>
      <c r="BCN56" s="329"/>
      <c r="BCO56" s="329"/>
      <c r="BCP56" s="329"/>
      <c r="BCQ56" s="329"/>
      <c r="BCR56" s="329"/>
      <c r="BCS56" s="329"/>
      <c r="BCT56" s="329"/>
      <c r="BCU56" s="329"/>
      <c r="BCV56" s="329"/>
      <c r="BCW56" s="329"/>
      <c r="BCX56" s="329"/>
      <c r="BCY56" s="329"/>
      <c r="BCZ56" s="329"/>
      <c r="BDA56" s="329"/>
      <c r="BDB56" s="329"/>
      <c r="BDC56" s="329"/>
      <c r="BDD56" s="329"/>
      <c r="BDE56" s="329"/>
      <c r="BDF56" s="329"/>
      <c r="BDG56" s="329"/>
      <c r="BDH56" s="329"/>
      <c r="BDI56" s="329"/>
      <c r="BDJ56" s="329"/>
      <c r="BDK56" s="329"/>
      <c r="BDL56" s="329"/>
      <c r="BDM56" s="329"/>
      <c r="BDN56" s="329"/>
      <c r="BDO56" s="329"/>
      <c r="BDP56" s="329"/>
      <c r="BDQ56" s="329"/>
      <c r="BDR56" s="329"/>
      <c r="BDS56" s="329"/>
      <c r="BDT56" s="329"/>
      <c r="BDU56" s="329"/>
      <c r="BDV56" s="329"/>
      <c r="BDW56" s="329"/>
      <c r="BDX56" s="329"/>
      <c r="BDY56" s="329"/>
      <c r="BDZ56" s="329"/>
      <c r="BEA56" s="329"/>
      <c r="BEB56" s="329"/>
      <c r="BEC56" s="329"/>
      <c r="BED56" s="329"/>
      <c r="BEE56" s="329"/>
      <c r="BEF56" s="329"/>
      <c r="BEG56" s="329"/>
      <c r="BEH56" s="329"/>
      <c r="BEI56" s="329"/>
      <c r="BEJ56" s="329"/>
      <c r="BEK56" s="329"/>
      <c r="BEL56" s="329"/>
      <c r="BEM56" s="329"/>
      <c r="BEN56" s="329"/>
      <c r="BEO56" s="329"/>
      <c r="BEP56" s="329"/>
      <c r="BEQ56" s="329"/>
      <c r="BER56" s="329"/>
      <c r="BES56" s="329"/>
      <c r="BET56" s="329"/>
      <c r="BEU56" s="329"/>
      <c r="BEV56" s="329"/>
      <c r="BEW56" s="329"/>
      <c r="BEX56" s="329"/>
      <c r="BEY56" s="329"/>
      <c r="BEZ56" s="329"/>
      <c r="BFA56" s="329"/>
      <c r="BFB56" s="329"/>
      <c r="BFC56" s="329"/>
      <c r="BFD56" s="329"/>
      <c r="BFE56" s="329"/>
      <c r="BFF56" s="329"/>
      <c r="BFG56" s="329"/>
      <c r="BFH56" s="329"/>
      <c r="BFI56" s="329"/>
      <c r="BFJ56" s="329"/>
      <c r="BFK56" s="329"/>
      <c r="BFL56" s="329"/>
      <c r="BFM56" s="329"/>
      <c r="BFN56" s="329"/>
      <c r="BFO56" s="329"/>
      <c r="BFP56" s="329"/>
      <c r="BFQ56" s="329"/>
      <c r="BFR56" s="329"/>
      <c r="BFS56" s="329"/>
      <c r="BFT56" s="329"/>
      <c r="BFU56" s="329"/>
      <c r="BFV56" s="329"/>
      <c r="BFW56" s="329"/>
      <c r="BFX56" s="329"/>
      <c r="BFY56" s="329"/>
      <c r="BFZ56" s="329"/>
      <c r="BGA56" s="329"/>
      <c r="BGB56" s="329"/>
      <c r="BGC56" s="329"/>
      <c r="BGD56" s="329"/>
      <c r="BGE56" s="329"/>
      <c r="BGF56" s="329"/>
      <c r="BGG56" s="329"/>
      <c r="BGH56" s="329"/>
      <c r="BGI56" s="329"/>
      <c r="BGJ56" s="329"/>
      <c r="BGK56" s="329"/>
      <c r="BGL56" s="329"/>
      <c r="BGM56" s="329"/>
      <c r="BGN56" s="329"/>
      <c r="BGO56" s="329"/>
      <c r="BGP56" s="329"/>
      <c r="BGQ56" s="329"/>
      <c r="BGR56" s="329"/>
      <c r="BGS56" s="329"/>
      <c r="BGT56" s="329"/>
      <c r="BGU56" s="329"/>
      <c r="BGV56" s="329"/>
      <c r="BGW56" s="329"/>
      <c r="BGX56" s="329"/>
      <c r="BGY56" s="329"/>
      <c r="BGZ56" s="329"/>
      <c r="BHA56" s="329"/>
      <c r="BHB56" s="329"/>
      <c r="BHC56" s="329"/>
    </row>
    <row r="57" spans="1:1564" ht="15.75" customHeight="1">
      <c r="A57" s="385"/>
      <c r="B57" s="386"/>
      <c r="C57" s="544"/>
      <c r="D57" s="543"/>
      <c r="E57" s="353"/>
      <c r="F57" s="353"/>
      <c r="G57" s="353"/>
      <c r="H57" s="353"/>
      <c r="I57" s="353"/>
      <c r="J57" s="353"/>
      <c r="K57" s="353"/>
      <c r="L57" s="353"/>
      <c r="M57" s="353"/>
      <c r="N57" s="353"/>
      <c r="O57" s="353"/>
      <c r="P57" s="353"/>
      <c r="Q57" s="385">
        <f ca="1">+Q56+1</f>
        <v>2021</v>
      </c>
      <c r="ID57" s="395"/>
      <c r="IE57" s="396"/>
      <c r="IF57" s="396"/>
      <c r="IG57" s="396"/>
      <c r="IH57" s="396"/>
      <c r="II57" s="396"/>
      <c r="IJ57" s="396"/>
      <c r="IK57" s="396"/>
      <c r="IL57" s="396"/>
      <c r="IM57" s="396"/>
      <c r="IN57" s="396"/>
      <c r="IO57" s="396"/>
      <c r="IP57" s="396"/>
      <c r="IQ57" s="397"/>
      <c r="IR57" s="396"/>
      <c r="IS57" s="396"/>
      <c r="IT57" s="396"/>
      <c r="IU57" s="396"/>
      <c r="IV57" s="396"/>
      <c r="IW57" s="396"/>
      <c r="IX57" s="396"/>
      <c r="IY57" s="396"/>
      <c r="IZ57" s="396"/>
      <c r="JA57" s="396"/>
      <c r="JB57" s="396"/>
      <c r="JC57" s="396"/>
      <c r="JD57" s="395"/>
      <c r="JE57" s="396"/>
      <c r="JF57" s="396"/>
      <c r="JG57" s="396"/>
      <c r="JH57" s="396"/>
      <c r="JI57" s="396"/>
      <c r="JJ57" s="396"/>
      <c r="JK57" s="396"/>
      <c r="JL57" s="396"/>
      <c r="JM57" s="396"/>
      <c r="JN57" s="396"/>
      <c r="JO57" s="396"/>
      <c r="JP57" s="396"/>
      <c r="JQ57" s="397"/>
      <c r="JR57" s="396"/>
      <c r="JS57" s="396"/>
      <c r="JT57" s="396"/>
      <c r="JU57" s="396"/>
      <c r="JV57" s="396"/>
      <c r="JW57" s="396"/>
      <c r="JX57" s="396"/>
      <c r="JY57" s="396"/>
      <c r="JZ57" s="396"/>
      <c r="KA57" s="396"/>
      <c r="KB57" s="396"/>
      <c r="KC57" s="396"/>
      <c r="KD57" s="396"/>
      <c r="KE57" s="396"/>
      <c r="KF57" s="396"/>
      <c r="KG57" s="396"/>
      <c r="KH57" s="396"/>
      <c r="KI57" s="396"/>
      <c r="KJ57" s="396"/>
      <c r="KK57" s="396"/>
      <c r="KL57" s="396"/>
      <c r="KM57" s="396"/>
      <c r="KN57" s="396"/>
      <c r="KO57" s="396"/>
      <c r="KP57" s="396"/>
      <c r="KQ57" s="397"/>
      <c r="KR57" s="329"/>
      <c r="KS57" s="329"/>
      <c r="KT57" s="329"/>
      <c r="KU57" s="329"/>
      <c r="KV57" s="329"/>
      <c r="KW57" s="329"/>
      <c r="KX57" s="329"/>
      <c r="KY57" s="329"/>
      <c r="KZ57" s="329"/>
      <c r="LA57" s="329"/>
      <c r="LB57" s="329"/>
      <c r="LC57" s="329"/>
      <c r="LQ57" s="329" t="s">
        <v>362</v>
      </c>
      <c r="LR57" s="329"/>
      <c r="LS57" s="329"/>
      <c r="LT57" s="329"/>
      <c r="LU57" s="329"/>
      <c r="LV57" s="329"/>
      <c r="LW57" s="329"/>
      <c r="LX57" s="329"/>
      <c r="LY57" s="329"/>
      <c r="LZ57" s="329"/>
      <c r="MA57" s="329"/>
      <c r="MB57" s="329"/>
      <c r="MC57" s="329"/>
      <c r="MQ57" s="329"/>
      <c r="MR57" s="329"/>
      <c r="MS57" s="329"/>
      <c r="MT57" s="329"/>
      <c r="MU57" s="329"/>
      <c r="MV57" s="329"/>
      <c r="MW57" s="329"/>
      <c r="MX57" s="329"/>
      <c r="MY57" s="329"/>
      <c r="MZ57" s="329"/>
      <c r="NA57" s="329"/>
      <c r="NB57" s="329"/>
      <c r="NC57" s="329"/>
      <c r="NQ57" s="329"/>
      <c r="NR57" s="329"/>
      <c r="NS57" s="329"/>
      <c r="NT57" s="329"/>
      <c r="NU57" s="329"/>
      <c r="NV57" s="329"/>
      <c r="NW57" s="329"/>
      <c r="NX57" s="329"/>
      <c r="NY57" s="329"/>
      <c r="NZ57" s="329"/>
      <c r="OA57" s="329"/>
      <c r="OB57" s="329"/>
      <c r="OC57" s="329"/>
      <c r="OQ57" s="329"/>
      <c r="OR57" s="329"/>
      <c r="OS57" s="329"/>
      <c r="OT57" s="329"/>
      <c r="OU57" s="329"/>
      <c r="OV57" s="329"/>
      <c r="OW57" s="329"/>
      <c r="OX57" s="329"/>
      <c r="OY57" s="329"/>
      <c r="OZ57" s="329"/>
      <c r="PA57" s="329"/>
      <c r="PB57" s="329"/>
      <c r="PC57" s="329"/>
      <c r="PQ57" s="329"/>
      <c r="RQ57" s="329"/>
      <c r="RR57" s="329"/>
      <c r="RS57" s="329"/>
      <c r="RT57" s="329"/>
      <c r="RU57" s="329"/>
      <c r="RV57" s="329"/>
      <c r="RW57" s="329"/>
      <c r="RX57" s="329"/>
      <c r="RY57" s="329"/>
      <c r="RZ57" s="329"/>
      <c r="SA57" s="329"/>
      <c r="SB57" s="329"/>
      <c r="SC57" s="329"/>
      <c r="SQ57" s="395"/>
      <c r="SR57" s="396"/>
      <c r="SS57" s="396"/>
      <c r="ST57" s="396"/>
      <c r="SU57" s="396"/>
      <c r="SV57" s="396"/>
      <c r="SW57" s="396"/>
      <c r="SX57" s="396"/>
      <c r="SY57" s="396"/>
      <c r="SZ57" s="396"/>
      <c r="TA57" s="396"/>
      <c r="TB57" s="396"/>
      <c r="TC57" s="396"/>
      <c r="TD57" s="397"/>
      <c r="TE57" s="396"/>
      <c r="TF57" s="396"/>
      <c r="TG57" s="396"/>
      <c r="TH57" s="396"/>
      <c r="TI57" s="396"/>
      <c r="TJ57" s="396"/>
      <c r="TK57" s="396"/>
      <c r="TL57" s="396"/>
      <c r="TM57" s="396"/>
      <c r="TN57" s="396"/>
      <c r="TO57" s="396"/>
      <c r="TP57" s="396"/>
      <c r="TQ57" s="395"/>
      <c r="TR57" s="396"/>
      <c r="TS57" s="396"/>
      <c r="TT57" s="396"/>
      <c r="TU57" s="396"/>
      <c r="TV57" s="396"/>
      <c r="TW57" s="396"/>
      <c r="TX57" s="396"/>
      <c r="TY57" s="396"/>
      <c r="TZ57" s="396"/>
      <c r="UA57" s="396"/>
      <c r="UB57" s="396"/>
      <c r="UC57" s="396"/>
      <c r="UD57" s="397"/>
      <c r="UE57" s="396"/>
      <c r="UF57" s="396"/>
      <c r="UG57" s="396"/>
      <c r="UH57" s="396"/>
      <c r="UI57" s="396"/>
      <c r="UJ57" s="396"/>
      <c r="UK57" s="396"/>
      <c r="UL57" s="396"/>
      <c r="UM57" s="396"/>
      <c r="UN57" s="396"/>
      <c r="UO57" s="396"/>
      <c r="UP57" s="396"/>
      <c r="UQ57" s="396"/>
      <c r="UR57" s="396"/>
      <c r="US57" s="396"/>
      <c r="UT57" s="396"/>
      <c r="UU57" s="396"/>
      <c r="UV57" s="396"/>
      <c r="UW57" s="396"/>
      <c r="UX57" s="396"/>
      <c r="UY57" s="396"/>
      <c r="UZ57" s="396"/>
      <c r="VA57" s="396"/>
      <c r="VB57" s="396"/>
      <c r="VC57" s="396"/>
      <c r="VD57" s="397"/>
      <c r="VQ57" s="329"/>
      <c r="VR57" s="329"/>
      <c r="VS57" s="329"/>
      <c r="VT57" s="329"/>
      <c r="VU57" s="329"/>
      <c r="VV57" s="329"/>
      <c r="VW57" s="329"/>
      <c r="VX57" s="329"/>
      <c r="VY57" s="329"/>
      <c r="VZ57" s="329"/>
      <c r="WA57" s="329"/>
      <c r="WB57" s="329"/>
      <c r="WC57" s="329"/>
      <c r="WD57" s="329" t="s">
        <v>355</v>
      </c>
      <c r="WQ57" s="329"/>
      <c r="WR57" s="329"/>
      <c r="WS57" s="329"/>
      <c r="WT57" s="329"/>
      <c r="WU57" s="329"/>
      <c r="WV57" s="329"/>
      <c r="WW57" s="329"/>
      <c r="WX57" s="329"/>
      <c r="WY57" s="329"/>
      <c r="WZ57" s="329"/>
      <c r="XA57" s="329"/>
      <c r="XB57" s="329"/>
      <c r="XC57" s="329"/>
      <c r="XQ57" s="329"/>
      <c r="XR57" s="329"/>
      <c r="XS57" s="329"/>
      <c r="XT57" s="329"/>
      <c r="XU57" s="329"/>
      <c r="XV57" s="329"/>
      <c r="XW57" s="329"/>
      <c r="XX57" s="329"/>
      <c r="XY57" s="329"/>
      <c r="XZ57" s="329"/>
      <c r="YA57" s="329"/>
      <c r="YB57" s="329"/>
      <c r="YC57" s="329"/>
      <c r="YQ57" s="329"/>
      <c r="YR57" s="329"/>
      <c r="YS57" s="329"/>
      <c r="YT57" s="329"/>
      <c r="YU57" s="329"/>
      <c r="YV57" s="329"/>
      <c r="YW57" s="329"/>
      <c r="YX57" s="329"/>
      <c r="YY57" s="329"/>
      <c r="YZ57" s="329"/>
      <c r="ZA57" s="329"/>
      <c r="ZB57" s="329"/>
      <c r="ZC57" s="329"/>
      <c r="ZQ57" s="329"/>
      <c r="ZR57" s="329"/>
      <c r="ZS57" s="329"/>
      <c r="ZT57" s="329"/>
      <c r="ZU57" s="329"/>
      <c r="ZV57" s="329"/>
      <c r="ZW57" s="329"/>
      <c r="ZX57" s="329"/>
      <c r="ZY57" s="329"/>
      <c r="ZZ57" s="329"/>
      <c r="AAA57" s="329"/>
      <c r="AAB57" s="329"/>
      <c r="AAC57" s="329"/>
      <c r="AAQ57" s="329"/>
      <c r="AAR57" s="329"/>
      <c r="AAS57" s="329"/>
      <c r="AAT57" s="329"/>
      <c r="AAU57" s="329"/>
      <c r="AAV57" s="329"/>
      <c r="AAW57" s="329"/>
      <c r="AAX57" s="329"/>
      <c r="AAY57" s="329"/>
      <c r="AAZ57" s="329"/>
      <c r="ABA57" s="329"/>
      <c r="ABB57" s="329"/>
      <c r="ABC57" s="329"/>
      <c r="ABQ57" s="329"/>
      <c r="ABR57" s="329"/>
      <c r="ABS57" s="329"/>
      <c r="ABT57" s="329"/>
      <c r="ABU57" s="329"/>
      <c r="ABV57" s="329"/>
      <c r="ABW57" s="329"/>
      <c r="ABX57" s="329"/>
      <c r="ABY57" s="329"/>
      <c r="ABZ57" s="329"/>
      <c r="ACA57" s="329"/>
      <c r="ACB57" s="329"/>
      <c r="ACC57" s="329"/>
      <c r="ACQ57" s="389"/>
      <c r="ACR57" s="389"/>
      <c r="ACS57" s="389"/>
      <c r="ACT57" s="389"/>
      <c r="ACU57" s="389"/>
      <c r="ACV57" s="389"/>
      <c r="ACW57" s="389"/>
      <c r="ACX57" s="389"/>
      <c r="ACY57" s="389"/>
      <c r="ACZ57" s="389"/>
      <c r="ADA57" s="389"/>
      <c r="ADB57" s="389"/>
      <c r="ADC57" s="389"/>
      <c r="ADD57" s="389"/>
      <c r="ADE57" s="389"/>
      <c r="ADF57" s="389"/>
      <c r="ADG57" s="389"/>
      <c r="ADH57" s="389"/>
      <c r="ADI57" s="389"/>
      <c r="ADJ57" s="389"/>
      <c r="ADK57" s="389"/>
      <c r="ADL57" s="389"/>
      <c r="ADM57" s="389"/>
      <c r="ADN57" s="389"/>
      <c r="ADO57" s="389"/>
      <c r="ADP57" s="389"/>
      <c r="ADQ57" s="389"/>
      <c r="ADR57" s="389"/>
      <c r="ADS57" s="389"/>
      <c r="ADT57" s="389"/>
      <c r="ADU57" s="389"/>
      <c r="ADV57" s="389"/>
      <c r="ADW57" s="389"/>
      <c r="ADX57" s="389"/>
      <c r="ADY57" s="389"/>
      <c r="ADZ57" s="389"/>
      <c r="AEA57" s="389"/>
      <c r="AEB57" s="389"/>
      <c r="AEC57" s="389"/>
      <c r="AED57" s="389"/>
      <c r="AEQ57" s="389"/>
      <c r="AER57" s="389"/>
      <c r="AES57" s="389"/>
      <c r="AET57" s="389"/>
      <c r="AEU57" s="389"/>
      <c r="AEV57" s="389"/>
      <c r="AEW57" s="389"/>
      <c r="AEX57" s="389"/>
      <c r="AEY57" s="389"/>
      <c r="AEZ57" s="389"/>
      <c r="AFA57" s="389"/>
      <c r="AFB57" s="389"/>
      <c r="AFC57" s="389"/>
      <c r="AFD57" s="389"/>
      <c r="AFE57" s="389"/>
      <c r="AFF57" s="389"/>
      <c r="AFG57" s="389"/>
      <c r="AFH57" s="389"/>
      <c r="AFI57" s="389"/>
      <c r="AFJ57" s="389"/>
      <c r="AFK57" s="389"/>
      <c r="AFL57" s="389"/>
      <c r="AFM57" s="389"/>
      <c r="AFN57" s="389"/>
      <c r="AFO57" s="389"/>
      <c r="AFP57" s="389"/>
      <c r="AFQ57" s="389"/>
      <c r="AFR57" s="389"/>
      <c r="AFS57" s="389"/>
      <c r="AFT57" s="389"/>
      <c r="AFU57" s="389"/>
      <c r="AFV57" s="389"/>
      <c r="AFW57" s="389"/>
      <c r="AFX57" s="389"/>
      <c r="AFY57" s="389"/>
      <c r="AFZ57" s="389"/>
      <c r="AGA57" s="389"/>
      <c r="AGB57" s="389"/>
      <c r="AGC57" s="389"/>
      <c r="AGD57" s="389"/>
      <c r="AGQ57" s="389"/>
      <c r="AGR57" s="389"/>
      <c r="AGS57" s="389"/>
      <c r="AGT57" s="389"/>
      <c r="AGU57" s="389"/>
      <c r="AGV57" s="389"/>
      <c r="AGW57" s="389"/>
      <c r="AGX57" s="389"/>
      <c r="AGY57" s="389"/>
      <c r="AGZ57" s="389"/>
      <c r="AHA57" s="389"/>
      <c r="AHB57" s="389"/>
      <c r="AHC57" s="389"/>
      <c r="AHD57" s="389"/>
      <c r="AHE57" s="389"/>
      <c r="AHF57" s="389"/>
      <c r="AHG57" s="389"/>
      <c r="AHH57" s="389"/>
      <c r="AHI57" s="389"/>
      <c r="AHJ57" s="389"/>
      <c r="AHK57" s="389"/>
      <c r="AHL57" s="389"/>
      <c r="AHM57" s="389"/>
      <c r="AHN57" s="389"/>
      <c r="AHO57" s="389"/>
      <c r="AHP57" s="389"/>
      <c r="AHQ57" s="389">
        <v>1</v>
      </c>
      <c r="AHR57" s="389"/>
      <c r="AHS57" s="389"/>
      <c r="AHT57" s="389"/>
      <c r="AHU57" s="389"/>
      <c r="AHV57" s="389"/>
      <c r="AHW57" s="389"/>
      <c r="AHX57" s="389"/>
      <c r="AHY57" s="389"/>
      <c r="AHZ57" s="389"/>
      <c r="AIA57" s="389"/>
      <c r="AIB57" s="389"/>
      <c r="AIC57" s="389"/>
      <c r="AID57" s="389">
        <v>2</v>
      </c>
      <c r="AIQ57" s="329">
        <v>3</v>
      </c>
      <c r="AIR57" s="329"/>
      <c r="AIS57" s="329"/>
      <c r="AIT57" s="329"/>
      <c r="AIU57" s="329"/>
      <c r="AIV57" s="329"/>
      <c r="AIW57" s="329"/>
      <c r="AIX57" s="329"/>
      <c r="AIY57" s="329"/>
      <c r="AIZ57" s="329"/>
      <c r="AJA57" s="329"/>
      <c r="AJB57" s="329"/>
      <c r="AJC57" s="329"/>
      <c r="AJD57" s="329">
        <v>4</v>
      </c>
      <c r="AJQ57" s="329">
        <v>5</v>
      </c>
      <c r="AJR57" s="329"/>
      <c r="AJS57" s="329"/>
      <c r="AJT57" s="329"/>
      <c r="AJU57" s="329"/>
      <c r="AJV57" s="329"/>
      <c r="AJW57" s="329"/>
      <c r="AJX57" s="329"/>
      <c r="AJY57" s="329"/>
      <c r="AJZ57" s="329"/>
      <c r="AKA57" s="329"/>
      <c r="AKB57" s="329"/>
      <c r="AKC57" s="329"/>
      <c r="AKD57" s="329">
        <v>6</v>
      </c>
      <c r="AKQ57" s="329">
        <v>7</v>
      </c>
      <c r="AKR57" s="329"/>
      <c r="AKS57" s="329"/>
      <c r="AKT57" s="329"/>
      <c r="AKU57" s="329"/>
      <c r="AKV57" s="329"/>
      <c r="AKW57" s="329"/>
      <c r="AKX57" s="329"/>
      <c r="AKY57" s="329"/>
      <c r="AKZ57" s="329"/>
      <c r="ALA57" s="329"/>
      <c r="ALB57" s="329"/>
      <c r="ALC57" s="329"/>
      <c r="ALD57" s="329">
        <v>8</v>
      </c>
      <c r="ALQ57" s="329">
        <v>9</v>
      </c>
      <c r="ALR57" s="329"/>
      <c r="ALS57" s="329"/>
      <c r="ALT57" s="329"/>
      <c r="ALU57" s="329"/>
      <c r="ALV57" s="329"/>
      <c r="ALW57" s="329"/>
      <c r="ALX57" s="329"/>
      <c r="ALY57" s="329"/>
      <c r="ALZ57" s="329"/>
      <c r="AMA57" s="329"/>
      <c r="AMB57" s="329"/>
      <c r="AMC57" s="329"/>
      <c r="AMQ57" s="329"/>
      <c r="AMR57" s="329"/>
      <c r="AMS57" s="329"/>
      <c r="AMT57" s="329"/>
      <c r="AMU57" s="329"/>
      <c r="AMV57" s="329"/>
      <c r="AMW57" s="329"/>
      <c r="AMX57" s="329"/>
      <c r="AMY57" s="329"/>
      <c r="AMZ57" s="329"/>
      <c r="ANA57" s="329"/>
      <c r="ANB57" s="329"/>
      <c r="ANC57" s="329"/>
      <c r="AND57" s="329"/>
      <c r="ANE57" s="329"/>
      <c r="ANF57" s="329"/>
      <c r="ANG57" s="329"/>
      <c r="ANH57" s="329"/>
      <c r="ANI57" s="329"/>
      <c r="ANJ57" s="329"/>
      <c r="ANK57" s="329"/>
      <c r="ANL57" s="329"/>
      <c r="ANM57" s="329"/>
      <c r="ANN57" s="329"/>
      <c r="ANO57" s="329"/>
      <c r="ANP57" s="329"/>
      <c r="ANQ57" s="329"/>
      <c r="ANR57" s="329"/>
      <c r="ANS57" s="329"/>
      <c r="ANT57" s="329"/>
      <c r="ANU57" s="329"/>
      <c r="ANV57" s="329"/>
      <c r="ANW57" s="329"/>
      <c r="ANX57" s="329"/>
      <c r="ANY57" s="329"/>
      <c r="ANZ57" s="329"/>
      <c r="AOA57" s="329"/>
      <c r="AOB57" s="329"/>
      <c r="AOC57" s="329"/>
      <c r="AOD57" s="329"/>
      <c r="AOE57" s="329"/>
      <c r="AOF57" s="329"/>
      <c r="AOG57" s="329"/>
      <c r="AOH57" s="329"/>
      <c r="AOI57" s="329"/>
      <c r="AOJ57" s="329"/>
      <c r="AOK57" s="329"/>
      <c r="AOL57" s="329"/>
      <c r="AOM57" s="329"/>
      <c r="AON57" s="329"/>
      <c r="AOO57" s="329"/>
      <c r="AOP57" s="329"/>
      <c r="AOQ57" s="329"/>
      <c r="AOR57" s="329"/>
      <c r="AOS57" s="329"/>
      <c r="AOT57" s="329"/>
      <c r="AOU57" s="329"/>
      <c r="AOV57" s="329"/>
      <c r="AOW57" s="329"/>
      <c r="AOX57" s="329"/>
      <c r="AOY57" s="329"/>
      <c r="AOZ57" s="329"/>
      <c r="APA57" s="329"/>
      <c r="APB57" s="329"/>
      <c r="APC57" s="329"/>
      <c r="APD57" s="329"/>
      <c r="APE57" s="329"/>
      <c r="APF57" s="329"/>
      <c r="APG57" s="329"/>
      <c r="APH57" s="329"/>
      <c r="API57" s="329"/>
      <c r="APJ57" s="329"/>
      <c r="APK57" s="329"/>
      <c r="APL57" s="329"/>
      <c r="APM57" s="329"/>
      <c r="APN57" s="329"/>
      <c r="APO57" s="329"/>
      <c r="APP57" s="329"/>
      <c r="APQ57" s="329"/>
      <c r="APR57" s="329"/>
      <c r="APS57" s="329"/>
      <c r="APT57" s="329"/>
      <c r="APU57" s="329"/>
      <c r="APV57" s="329"/>
      <c r="APW57" s="329"/>
      <c r="APX57" s="329"/>
      <c r="APY57" s="329"/>
      <c r="APZ57" s="329"/>
      <c r="AQA57" s="329"/>
      <c r="AQB57" s="329"/>
      <c r="AQC57" s="329"/>
      <c r="AQD57" s="329"/>
      <c r="AQE57" s="329"/>
      <c r="AQF57" s="329"/>
      <c r="AQG57" s="329"/>
      <c r="AQH57" s="329"/>
      <c r="AQI57" s="329"/>
      <c r="AQJ57" s="329"/>
      <c r="AQK57" s="329"/>
      <c r="AQL57" s="329"/>
      <c r="AQM57" s="329"/>
      <c r="AQN57" s="329"/>
      <c r="AQO57" s="329"/>
      <c r="AQP57" s="329"/>
      <c r="AQQ57" s="329"/>
      <c r="AQR57" s="329"/>
      <c r="AQS57" s="329"/>
      <c r="AQT57" s="329"/>
      <c r="AQU57" s="329"/>
      <c r="AQV57" s="329"/>
      <c r="AQW57" s="329"/>
      <c r="AQX57" s="329"/>
      <c r="AQY57" s="329"/>
      <c r="AQZ57" s="329"/>
      <c r="ARA57" s="329"/>
      <c r="ARB57" s="329"/>
      <c r="ARC57" s="329"/>
      <c r="ARD57" s="329"/>
      <c r="ARE57" s="329"/>
      <c r="ARF57" s="329"/>
      <c r="ARG57" s="329"/>
      <c r="ARH57" s="329"/>
      <c r="ARI57" s="329"/>
      <c r="ARJ57" s="329"/>
      <c r="ARK57" s="329"/>
      <c r="ARL57" s="329"/>
      <c r="ARM57" s="329"/>
      <c r="ARN57" s="329"/>
      <c r="ARO57" s="329"/>
      <c r="ARP57" s="329"/>
      <c r="ARQ57" s="329"/>
      <c r="ARR57" s="329"/>
      <c r="ARS57" s="329"/>
      <c r="ART57" s="329"/>
      <c r="ARU57" s="329"/>
      <c r="ARV57" s="329"/>
      <c r="ARW57" s="329"/>
      <c r="ARX57" s="329"/>
      <c r="ARY57" s="329"/>
      <c r="ARZ57" s="329"/>
      <c r="ASA57" s="329"/>
      <c r="ASB57" s="329"/>
      <c r="ASC57" s="329"/>
      <c r="ASD57" s="329"/>
      <c r="ASE57" s="329"/>
      <c r="ASF57" s="329"/>
      <c r="ASG57" s="329"/>
      <c r="ASH57" s="329"/>
      <c r="ASI57" s="329"/>
      <c r="ASJ57" s="329"/>
      <c r="ASK57" s="329"/>
      <c r="ASL57" s="329"/>
      <c r="ASM57" s="329"/>
      <c r="ASN57" s="329"/>
      <c r="ASO57" s="329"/>
      <c r="ASP57" s="329"/>
      <c r="ASQ57" s="329"/>
      <c r="ASR57" s="329"/>
      <c r="ASS57" s="329"/>
      <c r="AST57" s="329"/>
      <c r="ASU57" s="329"/>
      <c r="ASV57" s="329"/>
      <c r="ASW57" s="329"/>
      <c r="ASX57" s="329"/>
      <c r="ASY57" s="329"/>
      <c r="ASZ57" s="329"/>
      <c r="ATA57" s="329"/>
      <c r="ATB57" s="329"/>
      <c r="ATC57" s="329"/>
      <c r="ATD57" s="329"/>
      <c r="ATE57" s="329"/>
      <c r="ATF57" s="329"/>
      <c r="ATG57" s="329"/>
      <c r="ATH57" s="329"/>
      <c r="ATI57" s="329"/>
      <c r="ATJ57" s="329"/>
      <c r="ATK57" s="329"/>
      <c r="ATL57" s="329"/>
      <c r="ATM57" s="329"/>
      <c r="ATN57" s="329"/>
      <c r="ATO57" s="329"/>
      <c r="ATP57" s="329"/>
      <c r="ATQ57" s="329"/>
      <c r="ATR57" s="329"/>
      <c r="ATS57" s="329"/>
      <c r="ATT57" s="329"/>
      <c r="ATU57" s="329"/>
      <c r="ATV57" s="329"/>
      <c r="ATW57" s="329"/>
      <c r="ATX57" s="329"/>
      <c r="ATY57" s="329"/>
      <c r="ATZ57" s="329"/>
      <c r="AUA57" s="329"/>
      <c r="AUB57" s="329"/>
      <c r="AUC57" s="329"/>
      <c r="AUD57" s="329"/>
      <c r="AUE57" s="329"/>
      <c r="AUF57" s="329"/>
      <c r="AUG57" s="329"/>
      <c r="AUH57" s="329"/>
      <c r="AUI57" s="329"/>
      <c r="AUJ57" s="329"/>
      <c r="AUK57" s="329"/>
      <c r="AUL57" s="329"/>
      <c r="AUM57" s="329"/>
      <c r="AUN57" s="329"/>
      <c r="AUO57" s="329"/>
      <c r="AUP57" s="329"/>
      <c r="AUQ57" s="329"/>
      <c r="AUR57" s="329"/>
      <c r="AUS57" s="329"/>
      <c r="AUT57" s="329"/>
      <c r="AUU57" s="329"/>
      <c r="AUV57" s="329"/>
      <c r="AUW57" s="329"/>
      <c r="AUX57" s="329"/>
      <c r="AUY57" s="329"/>
      <c r="AUZ57" s="329"/>
      <c r="AVA57" s="329"/>
      <c r="AVB57" s="329"/>
      <c r="AVC57" s="329"/>
      <c r="AVD57" s="329"/>
      <c r="AVE57" s="329"/>
      <c r="AVF57" s="329"/>
      <c r="AVG57" s="329"/>
      <c r="AVH57" s="329"/>
      <c r="AVI57" s="329"/>
      <c r="AVJ57" s="329"/>
      <c r="AVK57" s="329"/>
      <c r="AVL57" s="329"/>
      <c r="AVM57" s="329"/>
      <c r="AVN57" s="329"/>
      <c r="AVO57" s="329"/>
      <c r="AVP57" s="329"/>
      <c r="AVQ57" s="329"/>
      <c r="AVR57" s="329"/>
      <c r="AVS57" s="329"/>
      <c r="AVT57" s="329"/>
      <c r="AVU57" s="329"/>
      <c r="AVV57" s="329"/>
      <c r="AVW57" s="329"/>
      <c r="AVX57" s="329"/>
      <c r="AVY57" s="329"/>
      <c r="AVZ57" s="329"/>
      <c r="AWA57" s="329"/>
      <c r="AWB57" s="329"/>
      <c r="AWC57" s="329"/>
      <c r="AWD57" s="329"/>
      <c r="AWE57" s="329"/>
      <c r="AWF57" s="329"/>
      <c r="AWG57" s="329"/>
      <c r="AWH57" s="329"/>
      <c r="AWI57" s="329"/>
      <c r="AWJ57" s="329"/>
      <c r="AWK57" s="329"/>
      <c r="AWL57" s="329"/>
      <c r="AWM57" s="329"/>
      <c r="AWN57" s="329"/>
      <c r="AWO57" s="329"/>
      <c r="AWP57" s="329"/>
      <c r="AWQ57" s="329"/>
      <c r="AWR57" s="329"/>
      <c r="AWS57" s="329"/>
      <c r="AWT57" s="329"/>
      <c r="AWU57" s="329"/>
      <c r="AWV57" s="329"/>
      <c r="AWW57" s="329"/>
      <c r="AWX57" s="329"/>
      <c r="AWY57" s="329"/>
      <c r="AWZ57" s="329"/>
      <c r="AXA57" s="329"/>
      <c r="AXB57" s="329"/>
      <c r="AXC57" s="329"/>
      <c r="AXD57" s="329"/>
      <c r="AXE57" s="329"/>
      <c r="AXF57" s="329"/>
      <c r="AXG57" s="329"/>
      <c r="AXH57" s="329"/>
      <c r="AXI57" s="329"/>
      <c r="AXJ57" s="329"/>
      <c r="AXK57" s="329"/>
      <c r="AXL57" s="329"/>
      <c r="AXM57" s="329"/>
      <c r="AXN57" s="329"/>
      <c r="AXO57" s="329"/>
      <c r="AXP57" s="329"/>
      <c r="AXQ57" s="329"/>
      <c r="AXR57" s="329"/>
      <c r="AXS57" s="329"/>
      <c r="AXT57" s="329"/>
      <c r="AXU57" s="329"/>
      <c r="AXV57" s="329"/>
      <c r="AXW57" s="329"/>
      <c r="AXX57" s="329"/>
      <c r="AXY57" s="329"/>
      <c r="AXZ57" s="329"/>
      <c r="AYA57" s="329"/>
      <c r="AYB57" s="329"/>
      <c r="AYC57" s="329"/>
      <c r="AYD57" s="329"/>
      <c r="AYE57" s="329"/>
      <c r="AYF57" s="329"/>
      <c r="AYG57" s="329"/>
      <c r="AYH57" s="329"/>
      <c r="AYI57" s="329"/>
      <c r="AYJ57" s="329"/>
      <c r="AYK57" s="329"/>
      <c r="AYL57" s="329"/>
      <c r="AYM57" s="329"/>
      <c r="AYN57" s="329"/>
      <c r="AYO57" s="329"/>
      <c r="AYP57" s="329"/>
      <c r="AYQ57" s="329"/>
      <c r="AYR57" s="329"/>
      <c r="AYS57" s="329"/>
      <c r="AYT57" s="329"/>
      <c r="AYU57" s="329"/>
      <c r="AYV57" s="329"/>
      <c r="AYW57" s="329"/>
      <c r="AYX57" s="329"/>
      <c r="AYY57" s="329"/>
      <c r="AYZ57" s="329"/>
      <c r="AZA57" s="329"/>
      <c r="AZB57" s="329"/>
      <c r="AZC57" s="329"/>
      <c r="AZD57" s="329"/>
      <c r="AZE57" s="329"/>
      <c r="AZF57" s="329"/>
      <c r="AZG57" s="329"/>
      <c r="AZH57" s="329"/>
      <c r="AZI57" s="329"/>
      <c r="AZJ57" s="329"/>
      <c r="AZK57" s="329"/>
      <c r="AZL57" s="329"/>
      <c r="AZM57" s="329"/>
      <c r="AZN57" s="329"/>
      <c r="AZO57" s="329"/>
      <c r="AZP57" s="329"/>
      <c r="AZQ57" s="329"/>
      <c r="AZR57" s="329"/>
      <c r="AZS57" s="329"/>
      <c r="AZT57" s="329"/>
      <c r="AZU57" s="329"/>
      <c r="AZV57" s="329"/>
      <c r="AZW57" s="329"/>
      <c r="AZX57" s="329"/>
      <c r="AZY57" s="329"/>
      <c r="AZZ57" s="329"/>
      <c r="BAA57" s="329"/>
      <c r="BAB57" s="329"/>
      <c r="BAC57" s="329"/>
      <c r="BAD57" s="329"/>
      <c r="BAE57" s="329"/>
      <c r="BAF57" s="329"/>
      <c r="BAG57" s="329"/>
      <c r="BAH57" s="329"/>
      <c r="BAI57" s="329"/>
      <c r="BAJ57" s="329"/>
      <c r="BAK57" s="329"/>
      <c r="BAL57" s="329"/>
      <c r="BAM57" s="329"/>
      <c r="BAN57" s="329"/>
      <c r="BAO57" s="329"/>
      <c r="BAP57" s="329"/>
      <c r="BAQ57" s="329"/>
      <c r="BAR57" s="329"/>
      <c r="BAS57" s="329"/>
      <c r="BAT57" s="329"/>
      <c r="BAU57" s="329"/>
      <c r="BAV57" s="329"/>
      <c r="BAW57" s="329"/>
      <c r="BAX57" s="329"/>
      <c r="BAY57" s="329"/>
      <c r="BAZ57" s="329"/>
      <c r="BBA57" s="329"/>
      <c r="BBB57" s="329"/>
      <c r="BBC57" s="329"/>
      <c r="BBD57" s="329"/>
      <c r="BBE57" s="329"/>
      <c r="BBF57" s="329"/>
      <c r="BBG57" s="329"/>
      <c r="BBH57" s="329"/>
      <c r="BBI57" s="329"/>
      <c r="BBJ57" s="329"/>
      <c r="BBK57" s="329"/>
      <c r="BBL57" s="329"/>
      <c r="BBM57" s="329"/>
      <c r="BBN57" s="329"/>
      <c r="BBO57" s="329"/>
      <c r="BBP57" s="329"/>
      <c r="BBQ57" s="329"/>
      <c r="BBR57" s="329"/>
      <c r="BBS57" s="329"/>
      <c r="BBT57" s="329"/>
      <c r="BBU57" s="329"/>
      <c r="BBV57" s="329"/>
      <c r="BBW57" s="329"/>
      <c r="BBX57" s="329"/>
      <c r="BBY57" s="329"/>
      <c r="BBZ57" s="329"/>
      <c r="BCA57" s="329"/>
      <c r="BCB57" s="329"/>
      <c r="BCC57" s="329"/>
      <c r="BCD57" s="329"/>
      <c r="BCE57" s="329"/>
      <c r="BCF57" s="329"/>
      <c r="BCG57" s="329"/>
      <c r="BCH57" s="329"/>
      <c r="BCI57" s="329"/>
      <c r="BCJ57" s="329"/>
      <c r="BCK57" s="329"/>
      <c r="BCL57" s="329"/>
      <c r="BCM57" s="329"/>
      <c r="BCN57" s="329"/>
      <c r="BCO57" s="329"/>
      <c r="BCP57" s="329"/>
      <c r="BCQ57" s="329"/>
      <c r="BCR57" s="329"/>
      <c r="BCS57" s="329"/>
      <c r="BCT57" s="329"/>
      <c r="BCU57" s="329"/>
      <c r="BCV57" s="329"/>
      <c r="BCW57" s="329"/>
      <c r="BCX57" s="329"/>
      <c r="BCY57" s="329"/>
      <c r="BCZ57" s="329"/>
      <c r="BDA57" s="329"/>
      <c r="BDB57" s="329"/>
      <c r="BDC57" s="329"/>
      <c r="BDD57" s="329"/>
      <c r="BDE57" s="329"/>
      <c r="BDF57" s="329"/>
      <c r="BDG57" s="329"/>
      <c r="BDH57" s="329"/>
      <c r="BDI57" s="329"/>
      <c r="BDJ57" s="329"/>
      <c r="BDK57" s="329"/>
      <c r="BDL57" s="329"/>
      <c r="BDM57" s="329"/>
      <c r="BDN57" s="329"/>
      <c r="BDO57" s="329"/>
      <c r="BDP57" s="329"/>
      <c r="BDQ57" s="329"/>
      <c r="BDR57" s="329"/>
      <c r="BDS57" s="329"/>
      <c r="BDT57" s="329"/>
      <c r="BDU57" s="329"/>
      <c r="BDV57" s="329"/>
      <c r="BDW57" s="329"/>
      <c r="BDX57" s="329"/>
      <c r="BDY57" s="329"/>
      <c r="BDZ57" s="329"/>
      <c r="BEA57" s="329"/>
      <c r="BEB57" s="329"/>
      <c r="BEC57" s="329"/>
      <c r="BED57" s="329"/>
      <c r="BEE57" s="329"/>
      <c r="BEF57" s="329"/>
      <c r="BEG57" s="329"/>
      <c r="BEH57" s="329"/>
      <c r="BEI57" s="329"/>
      <c r="BEJ57" s="329"/>
      <c r="BEK57" s="329"/>
      <c r="BEL57" s="329"/>
      <c r="BEM57" s="329"/>
      <c r="BEN57" s="329"/>
      <c r="BEO57" s="329"/>
      <c r="BEP57" s="329"/>
      <c r="BEQ57" s="329"/>
      <c r="BER57" s="329"/>
      <c r="BES57" s="329"/>
      <c r="BET57" s="329"/>
      <c r="BEU57" s="329"/>
      <c r="BEV57" s="329"/>
      <c r="BEW57" s="329"/>
      <c r="BEX57" s="329"/>
      <c r="BEY57" s="329"/>
      <c r="BEZ57" s="329"/>
      <c r="BFA57" s="329"/>
      <c r="BFB57" s="329"/>
      <c r="BFC57" s="329"/>
      <c r="BFD57" s="329"/>
      <c r="BFE57" s="329"/>
      <c r="BFF57" s="329"/>
      <c r="BFG57" s="329"/>
      <c r="BFH57" s="329"/>
      <c r="BFI57" s="329"/>
      <c r="BFJ57" s="329"/>
      <c r="BFK57" s="329"/>
      <c r="BFL57" s="329"/>
      <c r="BFM57" s="329"/>
      <c r="BFN57" s="329"/>
      <c r="BFO57" s="329"/>
      <c r="BFP57" s="329"/>
      <c r="BFQ57" s="329"/>
      <c r="BFR57" s="329"/>
      <c r="BFS57" s="329"/>
      <c r="BFT57" s="329"/>
      <c r="BFU57" s="329"/>
      <c r="BFV57" s="329"/>
      <c r="BFW57" s="329"/>
      <c r="BFX57" s="329"/>
      <c r="BFY57" s="329"/>
      <c r="BFZ57" s="329"/>
      <c r="BGA57" s="329"/>
      <c r="BGB57" s="329"/>
      <c r="BGC57" s="329"/>
      <c r="BGD57" s="329"/>
      <c r="BGE57" s="329"/>
      <c r="BGF57" s="329"/>
      <c r="BGG57" s="329"/>
      <c r="BGH57" s="329"/>
      <c r="BGI57" s="329"/>
      <c r="BGJ57" s="329"/>
      <c r="BGK57" s="329"/>
      <c r="BGL57" s="329"/>
      <c r="BGM57" s="329"/>
      <c r="BGN57" s="329"/>
      <c r="BGO57" s="329"/>
      <c r="BGP57" s="329"/>
      <c r="BGQ57" s="329"/>
      <c r="BGR57" s="329"/>
      <c r="BGS57" s="329"/>
      <c r="BGT57" s="329"/>
      <c r="BGU57" s="329"/>
      <c r="BGV57" s="329"/>
      <c r="BGW57" s="329"/>
      <c r="BGX57" s="329"/>
      <c r="BGY57" s="329"/>
      <c r="BGZ57" s="329"/>
      <c r="BHA57" s="329"/>
      <c r="BHB57" s="329"/>
      <c r="BHC57" s="329"/>
    </row>
    <row r="58" spans="1:1564" ht="15.75" customHeight="1">
      <c r="A58" s="385"/>
      <c r="B58" s="386"/>
      <c r="C58" s="544"/>
      <c r="D58" s="543"/>
      <c r="ID58" s="393"/>
      <c r="IE58" s="31"/>
      <c r="IF58" s="31"/>
      <c r="IG58" s="31"/>
      <c r="IH58" s="31"/>
      <c r="II58" s="31"/>
      <c r="IJ58" s="31"/>
      <c r="IK58" s="31"/>
      <c r="IL58" s="31"/>
      <c r="IM58" s="31"/>
      <c r="IN58" s="31"/>
      <c r="IO58" s="31"/>
      <c r="IP58" s="31"/>
      <c r="IQ58" s="394"/>
      <c r="IR58" s="307"/>
      <c r="IS58" s="307"/>
      <c r="IT58" s="307"/>
      <c r="IU58" s="307"/>
      <c r="IV58" s="307"/>
      <c r="IW58" s="307"/>
      <c r="IX58" s="307"/>
      <c r="IY58" s="307"/>
      <c r="IZ58" s="307"/>
      <c r="JA58" s="307"/>
      <c r="JB58" s="307"/>
      <c r="JC58" s="307"/>
      <c r="JD58" s="393"/>
      <c r="JE58" s="31"/>
      <c r="JF58" s="31"/>
      <c r="JG58" s="31"/>
      <c r="JH58" s="31"/>
      <c r="JI58" s="31"/>
      <c r="JJ58" s="31"/>
      <c r="JK58" s="31"/>
      <c r="JL58" s="31"/>
      <c r="JM58" s="31"/>
      <c r="JN58" s="31"/>
      <c r="JO58" s="31"/>
      <c r="JP58" s="31"/>
      <c r="JQ58" s="394"/>
      <c r="JR58" s="307"/>
      <c r="JS58" s="307"/>
      <c r="JT58" s="307"/>
      <c r="JU58" s="307"/>
      <c r="JV58" s="307"/>
      <c r="JW58" s="307"/>
      <c r="JX58" s="307"/>
      <c r="JY58" s="307"/>
      <c r="JZ58" s="307"/>
      <c r="KA58" s="307"/>
      <c r="KB58" s="307"/>
      <c r="KC58" s="307"/>
      <c r="KD58" s="31"/>
      <c r="KE58" s="31"/>
      <c r="KF58" s="31"/>
      <c r="KG58" s="31"/>
      <c r="KH58" s="31"/>
      <c r="KI58" s="31"/>
      <c r="KJ58" s="31"/>
      <c r="KK58" s="31"/>
      <c r="KL58" s="31"/>
      <c r="KM58" s="31"/>
      <c r="KN58" s="31"/>
      <c r="KO58" s="31"/>
      <c r="KP58" s="31"/>
      <c r="KQ58" s="394"/>
      <c r="KR58" s="329"/>
      <c r="KS58" s="329"/>
      <c r="KT58" s="329"/>
      <c r="KU58" s="329"/>
      <c r="KV58" s="329"/>
      <c r="KW58" s="329"/>
      <c r="KX58" s="329"/>
      <c r="KY58" s="329"/>
      <c r="KZ58" s="329"/>
      <c r="LA58" s="329"/>
      <c r="LB58" s="329"/>
      <c r="LC58" s="329"/>
      <c r="LD58" s="327"/>
      <c r="LE58" s="327"/>
      <c r="LF58" s="327"/>
      <c r="LG58" s="327"/>
      <c r="LH58" s="327"/>
      <c r="LI58" s="327"/>
      <c r="LJ58" s="327"/>
      <c r="LK58" s="327"/>
      <c r="LL58" s="327"/>
      <c r="LM58" s="327"/>
      <c r="LN58" s="327"/>
      <c r="LO58" s="327"/>
      <c r="LP58" s="327"/>
      <c r="LQ58" s="329" t="s">
        <v>363</v>
      </c>
      <c r="LR58" s="329"/>
      <c r="LS58" s="329"/>
      <c r="LT58" s="329"/>
      <c r="LU58" s="329"/>
      <c r="LV58" s="329"/>
      <c r="LW58" s="329"/>
      <c r="LX58" s="329"/>
      <c r="LY58" s="329"/>
      <c r="LZ58" s="329"/>
      <c r="MA58" s="329"/>
      <c r="MB58" s="329"/>
      <c r="MC58" s="329"/>
      <c r="MD58" s="327"/>
      <c r="ME58" s="327"/>
      <c r="MF58" s="327"/>
      <c r="MG58" s="327"/>
      <c r="MH58" s="327"/>
      <c r="MI58" s="327"/>
      <c r="MJ58" s="327"/>
      <c r="MK58" s="327"/>
      <c r="ML58" s="327"/>
      <c r="MM58" s="327"/>
      <c r="MN58" s="327"/>
      <c r="MO58" s="327"/>
      <c r="MP58" s="327"/>
      <c r="MQ58" s="329"/>
      <c r="MR58" s="329"/>
      <c r="MS58" s="329"/>
      <c r="MT58" s="329"/>
      <c r="MU58" s="329"/>
      <c r="MV58" s="329"/>
      <c r="MW58" s="329"/>
      <c r="MX58" s="329"/>
      <c r="MY58" s="329"/>
      <c r="MZ58" s="329"/>
      <c r="NA58" s="329"/>
      <c r="NB58" s="329"/>
      <c r="NC58" s="329"/>
      <c r="ND58" s="327"/>
      <c r="NE58" s="327"/>
      <c r="NF58" s="327"/>
      <c r="NG58" s="327"/>
      <c r="NH58" s="327"/>
      <c r="NI58" s="327"/>
      <c r="NJ58" s="327"/>
      <c r="NK58" s="327"/>
      <c r="NL58" s="327"/>
      <c r="NM58" s="327"/>
      <c r="NN58" s="327"/>
      <c r="NO58" s="327"/>
      <c r="NP58" s="327"/>
      <c r="NQ58" s="329"/>
      <c r="NR58" s="329"/>
      <c r="NS58" s="329"/>
      <c r="NT58" s="329"/>
      <c r="NU58" s="329"/>
      <c r="NV58" s="329"/>
      <c r="NW58" s="329"/>
      <c r="NX58" s="329"/>
      <c r="NY58" s="329"/>
      <c r="NZ58" s="329"/>
      <c r="OA58" s="329"/>
      <c r="OB58" s="329"/>
      <c r="OC58" s="329"/>
      <c r="OD58" s="327"/>
      <c r="OE58" s="327"/>
      <c r="OF58" s="327"/>
      <c r="OG58" s="327"/>
      <c r="OH58" s="327"/>
      <c r="OI58" s="327"/>
      <c r="OJ58" s="327"/>
      <c r="OK58" s="327"/>
      <c r="OL58" s="327"/>
      <c r="OM58" s="327"/>
      <c r="ON58" s="327"/>
      <c r="OO58" s="327"/>
      <c r="OP58" s="327"/>
      <c r="OQ58" s="329"/>
      <c r="OR58" s="329"/>
      <c r="OS58" s="329"/>
      <c r="OT58" s="329"/>
      <c r="OU58" s="329"/>
      <c r="OV58" s="329"/>
      <c r="OW58" s="329"/>
      <c r="OX58" s="329"/>
      <c r="OY58" s="329"/>
      <c r="OZ58" s="329"/>
      <c r="PA58" s="329"/>
      <c r="PB58" s="329"/>
      <c r="PC58" s="329"/>
      <c r="PD58" s="327"/>
      <c r="PE58" s="327"/>
      <c r="PF58" s="327"/>
      <c r="PG58" s="327"/>
      <c r="PH58" s="327"/>
      <c r="PI58" s="327"/>
      <c r="PJ58" s="327"/>
      <c r="PK58" s="327"/>
      <c r="PL58" s="327"/>
      <c r="PM58" s="327"/>
      <c r="PN58" s="327"/>
      <c r="PO58" s="327"/>
      <c r="PP58" s="327"/>
      <c r="PQ58" s="329"/>
      <c r="SQ58" s="393"/>
      <c r="SR58" s="31"/>
      <c r="SS58" s="31"/>
      <c r="ST58" s="31"/>
      <c r="SU58" s="31"/>
      <c r="SV58" s="31"/>
      <c r="SW58" s="31"/>
      <c r="SX58" s="31"/>
      <c r="SY58" s="31"/>
      <c r="SZ58" s="31"/>
      <c r="TA58" s="31"/>
      <c r="TB58" s="31"/>
      <c r="TC58" s="31"/>
      <c r="TD58" s="394"/>
      <c r="TE58" s="307"/>
      <c r="TF58" s="307"/>
      <c r="TG58" s="307"/>
      <c r="TH58" s="307"/>
      <c r="TI58" s="307"/>
      <c r="TJ58" s="307"/>
      <c r="TK58" s="307"/>
      <c r="TL58" s="307"/>
      <c r="TM58" s="307"/>
      <c r="TN58" s="307"/>
      <c r="TO58" s="307"/>
      <c r="TP58" s="307"/>
      <c r="TQ58" s="393"/>
      <c r="TR58" s="31"/>
      <c r="TS58" s="31"/>
      <c r="TT58" s="31"/>
      <c r="TU58" s="31"/>
      <c r="TV58" s="31"/>
      <c r="TW58" s="31"/>
      <c r="TX58" s="31"/>
      <c r="TY58" s="31"/>
      <c r="TZ58" s="31"/>
      <c r="UA58" s="31"/>
      <c r="UB58" s="31"/>
      <c r="UC58" s="31"/>
      <c r="UD58" s="394"/>
      <c r="UE58" s="307"/>
      <c r="UF58" s="307"/>
      <c r="UG58" s="307"/>
      <c r="UH58" s="307"/>
      <c r="UI58" s="307"/>
      <c r="UJ58" s="307"/>
      <c r="UK58" s="307"/>
      <c r="UL58" s="307"/>
      <c r="UM58" s="307"/>
      <c r="UN58" s="307"/>
      <c r="UO58" s="307"/>
      <c r="UP58" s="307"/>
      <c r="UQ58" s="31"/>
      <c r="UR58" s="31"/>
      <c r="US58" s="31"/>
      <c r="UT58" s="31"/>
      <c r="UU58" s="31"/>
      <c r="UV58" s="31"/>
      <c r="UW58" s="31"/>
      <c r="UX58" s="31"/>
      <c r="UY58" s="31"/>
      <c r="UZ58" s="31"/>
      <c r="VA58" s="31"/>
      <c r="VB58" s="31"/>
      <c r="VC58" s="31"/>
      <c r="VD58" s="394"/>
      <c r="WD58" s="329" t="s">
        <v>356</v>
      </c>
      <c r="ACQ58" s="389"/>
      <c r="ACR58" s="389"/>
      <c r="ACS58" s="389"/>
      <c r="ACT58" s="389"/>
      <c r="ACU58" s="389"/>
      <c r="ACV58" s="389"/>
      <c r="ACW58" s="389"/>
      <c r="ACX58" s="389"/>
      <c r="ACY58" s="389"/>
      <c r="ACZ58" s="389"/>
      <c r="ADA58" s="389"/>
      <c r="ADB58" s="389"/>
      <c r="ADC58" s="389"/>
      <c r="ADD58" s="389"/>
      <c r="ADE58" s="389"/>
      <c r="ADF58" s="389"/>
      <c r="ADG58" s="389"/>
      <c r="ADH58" s="389"/>
      <c r="ADI58" s="389"/>
      <c r="ADJ58" s="389"/>
      <c r="ADK58" s="389"/>
      <c r="ADL58" s="389"/>
      <c r="ADM58" s="389"/>
      <c r="ADN58" s="389"/>
      <c r="ADO58" s="389"/>
      <c r="ADP58" s="389"/>
      <c r="ADQ58" s="389"/>
      <c r="ADR58" s="389"/>
      <c r="ADS58" s="389"/>
      <c r="ADT58" s="389"/>
      <c r="ADU58" s="389"/>
      <c r="ADV58" s="389"/>
      <c r="ADW58" s="389"/>
      <c r="ADX58" s="389"/>
      <c r="ADY58" s="389"/>
      <c r="ADZ58" s="389"/>
      <c r="AEA58" s="389"/>
      <c r="AEB58" s="389"/>
      <c r="AEC58" s="389"/>
      <c r="AED58" s="389"/>
      <c r="AEQ58" s="389"/>
      <c r="AER58" s="389"/>
      <c r="AES58" s="389"/>
      <c r="AET58" s="389"/>
      <c r="AEU58" s="389"/>
      <c r="AEV58" s="389"/>
      <c r="AEW58" s="389"/>
      <c r="AEX58" s="389"/>
      <c r="AEY58" s="389"/>
      <c r="AEZ58" s="389"/>
      <c r="AFA58" s="389"/>
      <c r="AFB58" s="389"/>
      <c r="AFC58" s="389"/>
      <c r="AFD58" s="389"/>
      <c r="AFE58" s="389"/>
      <c r="AFF58" s="389"/>
      <c r="AFG58" s="389"/>
      <c r="AFH58" s="389"/>
      <c r="AFI58" s="389"/>
      <c r="AFJ58" s="389"/>
      <c r="AFK58" s="389"/>
      <c r="AFL58" s="389"/>
      <c r="AFM58" s="389"/>
      <c r="AFN58" s="389"/>
      <c r="AFO58" s="389"/>
      <c r="AFP58" s="389"/>
      <c r="AFQ58" s="389"/>
      <c r="AFR58" s="389"/>
      <c r="AFS58" s="389"/>
      <c r="AFT58" s="389"/>
      <c r="AFU58" s="389"/>
      <c r="AFV58" s="389"/>
      <c r="AFW58" s="389"/>
      <c r="AFX58" s="389"/>
      <c r="AFY58" s="389"/>
      <c r="AFZ58" s="389"/>
      <c r="AGA58" s="389"/>
      <c r="AGB58" s="389"/>
      <c r="AGC58" s="389"/>
      <c r="AGD58" s="389"/>
      <c r="AGQ58" s="389"/>
      <c r="AGR58" s="389"/>
      <c r="AGS58" s="389"/>
      <c r="AGT58" s="389"/>
      <c r="AGU58" s="389"/>
      <c r="AGV58" s="389"/>
      <c r="AGW58" s="389"/>
      <c r="AGX58" s="389"/>
      <c r="AGY58" s="389"/>
      <c r="AGZ58" s="389"/>
      <c r="AHA58" s="389"/>
      <c r="AHB58" s="389"/>
      <c r="AHC58" s="389"/>
      <c r="AHD58" s="389">
        <f>+DADOS!$N$8</f>
        <v>0</v>
      </c>
      <c r="AHE58" s="389"/>
      <c r="AHF58" s="389"/>
      <c r="AHG58" s="389"/>
      <c r="AHH58" s="389"/>
      <c r="AHI58" s="389"/>
      <c r="AHJ58" s="389"/>
      <c r="AHK58" s="389"/>
      <c r="AHL58" s="389"/>
      <c r="AHM58" s="389"/>
      <c r="AHN58" s="389"/>
      <c r="AHO58" s="389"/>
      <c r="AHP58" s="389"/>
      <c r="AHQ58" s="389">
        <f>IF(AHD58=AHQ$57,1,0)</f>
        <v>0</v>
      </c>
      <c r="AHR58" s="389"/>
      <c r="AHS58" s="389"/>
      <c r="AHT58" s="389"/>
      <c r="AHU58" s="389"/>
      <c r="AHV58" s="389"/>
      <c r="AHW58" s="389"/>
      <c r="AHX58" s="389"/>
      <c r="AHY58" s="389"/>
      <c r="AHZ58" s="389"/>
      <c r="AIA58" s="389"/>
      <c r="AIB58" s="389"/>
      <c r="AIC58" s="389"/>
      <c r="AID58" s="389">
        <f>IF(AHD58=AID$57,1,0)</f>
        <v>0</v>
      </c>
      <c r="AIE58" s="389"/>
      <c r="AIF58" s="389"/>
      <c r="AIG58" s="389"/>
      <c r="AIH58" s="389"/>
      <c r="AII58" s="389"/>
      <c r="AIJ58" s="389"/>
      <c r="AIK58" s="389"/>
      <c r="AIL58" s="389"/>
      <c r="AIM58" s="389"/>
      <c r="AIN58" s="389"/>
      <c r="AIO58" s="389"/>
      <c r="AIP58" s="389"/>
      <c r="AIQ58" s="389">
        <f>IF(AHD58=AIQ$57,1,0)</f>
        <v>0</v>
      </c>
      <c r="AIR58" s="389"/>
      <c r="AIS58" s="389"/>
      <c r="AIT58" s="389"/>
      <c r="AIU58" s="389"/>
      <c r="AIV58" s="389"/>
      <c r="AIW58" s="389"/>
      <c r="AIX58" s="389"/>
      <c r="AIY58" s="389"/>
      <c r="AIZ58" s="389"/>
      <c r="AJA58" s="389"/>
      <c r="AJB58" s="389"/>
      <c r="AJC58" s="389"/>
      <c r="AJD58" s="389">
        <f>IF(AHD58=AJD$57,1,0)</f>
        <v>0</v>
      </c>
      <c r="AJE58" s="389"/>
      <c r="AJF58" s="389"/>
      <c r="AJG58" s="389"/>
      <c r="AJH58" s="389"/>
      <c r="AJI58" s="389"/>
      <c r="AJJ58" s="389"/>
      <c r="AJK58" s="389"/>
      <c r="AJL58" s="389"/>
      <c r="AJM58" s="389"/>
      <c r="AJN58" s="389"/>
      <c r="AJO58" s="389"/>
      <c r="AJP58" s="389"/>
      <c r="AJQ58" s="389">
        <f>IF(AHD58=AJQ$57,1,0)</f>
        <v>0</v>
      </c>
      <c r="AJR58" s="389">
        <f t="shared" ref="AJR58:AKC58" si="349">IF(AHR58=AJR$57,1,0)</f>
        <v>1</v>
      </c>
      <c r="AJS58" s="389">
        <f t="shared" si="349"/>
        <v>1</v>
      </c>
      <c r="AJT58" s="389">
        <f t="shared" si="349"/>
        <v>1</v>
      </c>
      <c r="AJU58" s="389">
        <f t="shared" si="349"/>
        <v>1</v>
      </c>
      <c r="AJV58" s="389">
        <f t="shared" si="349"/>
        <v>1</v>
      </c>
      <c r="AJW58" s="389">
        <f t="shared" si="349"/>
        <v>1</v>
      </c>
      <c r="AJX58" s="389">
        <f t="shared" si="349"/>
        <v>1</v>
      </c>
      <c r="AJY58" s="389">
        <f t="shared" si="349"/>
        <v>1</v>
      </c>
      <c r="AJZ58" s="389">
        <f t="shared" si="349"/>
        <v>1</v>
      </c>
      <c r="AKA58" s="389">
        <f t="shared" si="349"/>
        <v>1</v>
      </c>
      <c r="AKB58" s="389">
        <f t="shared" si="349"/>
        <v>1</v>
      </c>
      <c r="AKC58" s="389">
        <f t="shared" si="349"/>
        <v>1</v>
      </c>
      <c r="AKD58" s="389">
        <f>IF(AHD58=AKD$57,1,0)</f>
        <v>0</v>
      </c>
      <c r="AKE58" s="389">
        <f t="shared" ref="AKE58:AKP58" si="350">IF(AIE58=AKE$57,1,0)</f>
        <v>1</v>
      </c>
      <c r="AKF58" s="389">
        <f t="shared" si="350"/>
        <v>1</v>
      </c>
      <c r="AKG58" s="389">
        <f t="shared" si="350"/>
        <v>1</v>
      </c>
      <c r="AKH58" s="389">
        <f t="shared" si="350"/>
        <v>1</v>
      </c>
      <c r="AKI58" s="389">
        <f t="shared" si="350"/>
        <v>1</v>
      </c>
      <c r="AKJ58" s="389">
        <f t="shared" si="350"/>
        <v>1</v>
      </c>
      <c r="AKK58" s="389">
        <f t="shared" si="350"/>
        <v>1</v>
      </c>
      <c r="AKL58" s="389">
        <f t="shared" si="350"/>
        <v>1</v>
      </c>
      <c r="AKM58" s="389">
        <f t="shared" si="350"/>
        <v>1</v>
      </c>
      <c r="AKN58" s="389">
        <f t="shared" si="350"/>
        <v>1</v>
      </c>
      <c r="AKO58" s="389">
        <f t="shared" si="350"/>
        <v>1</v>
      </c>
      <c r="AKP58" s="389">
        <f t="shared" si="350"/>
        <v>1</v>
      </c>
      <c r="AKQ58" s="389">
        <f>IF(AHD58=AKQ$57,1,0)</f>
        <v>0</v>
      </c>
      <c r="AKR58" s="389">
        <f t="shared" ref="AKR58:ALC58" si="351">IF(AIR58=AKR$57,1,0)</f>
        <v>1</v>
      </c>
      <c r="AKS58" s="389">
        <f t="shared" si="351"/>
        <v>1</v>
      </c>
      <c r="AKT58" s="389">
        <f t="shared" si="351"/>
        <v>1</v>
      </c>
      <c r="AKU58" s="389">
        <f t="shared" si="351"/>
        <v>1</v>
      </c>
      <c r="AKV58" s="389">
        <f t="shared" si="351"/>
        <v>1</v>
      </c>
      <c r="AKW58" s="389">
        <f t="shared" si="351"/>
        <v>1</v>
      </c>
      <c r="AKX58" s="389">
        <f t="shared" si="351"/>
        <v>1</v>
      </c>
      <c r="AKY58" s="389">
        <f t="shared" si="351"/>
        <v>1</v>
      </c>
      <c r="AKZ58" s="389">
        <f t="shared" si="351"/>
        <v>1</v>
      </c>
      <c r="ALA58" s="389">
        <f t="shared" si="351"/>
        <v>1</v>
      </c>
      <c r="ALB58" s="389">
        <f t="shared" si="351"/>
        <v>1</v>
      </c>
      <c r="ALC58" s="389">
        <f t="shared" si="351"/>
        <v>1</v>
      </c>
      <c r="ALD58" s="389">
        <f>IF(AHD58=ALD$57,1,0)</f>
        <v>0</v>
      </c>
      <c r="ALE58" s="389">
        <f t="shared" ref="ALE58:ALP58" si="352">IF(AJE58=ALE$57,1,0)</f>
        <v>1</v>
      </c>
      <c r="ALF58" s="389">
        <f t="shared" si="352"/>
        <v>1</v>
      </c>
      <c r="ALG58" s="389">
        <f t="shared" si="352"/>
        <v>1</v>
      </c>
      <c r="ALH58" s="389">
        <f t="shared" si="352"/>
        <v>1</v>
      </c>
      <c r="ALI58" s="389">
        <f t="shared" si="352"/>
        <v>1</v>
      </c>
      <c r="ALJ58" s="389">
        <f t="shared" si="352"/>
        <v>1</v>
      </c>
      <c r="ALK58" s="389">
        <f t="shared" si="352"/>
        <v>1</v>
      </c>
      <c r="ALL58" s="389">
        <f t="shared" si="352"/>
        <v>1</v>
      </c>
      <c r="ALM58" s="389">
        <f t="shared" si="352"/>
        <v>1</v>
      </c>
      <c r="ALN58" s="389">
        <f t="shared" si="352"/>
        <v>1</v>
      </c>
      <c r="ALO58" s="389">
        <f t="shared" si="352"/>
        <v>1</v>
      </c>
      <c r="ALP58" s="389">
        <f t="shared" si="352"/>
        <v>1</v>
      </c>
      <c r="ALQ58" s="389">
        <f>IF(AHD58=ALQ$57,1,0)</f>
        <v>0</v>
      </c>
    </row>
    <row r="59" spans="1:1564" ht="15.75" customHeight="1">
      <c r="A59" s="385"/>
      <c r="B59" s="386"/>
      <c r="C59" s="544"/>
      <c r="D59" s="543"/>
      <c r="ID59" s="398"/>
      <c r="IE59" s="399"/>
      <c r="IF59" s="399"/>
      <c r="IG59" s="399"/>
      <c r="IH59" s="399"/>
      <c r="II59" s="399"/>
      <c r="IJ59" s="399"/>
      <c r="IK59" s="399"/>
      <c r="IL59" s="399"/>
      <c r="IM59" s="399"/>
      <c r="IN59" s="399"/>
      <c r="IO59" s="399"/>
      <c r="IP59" s="399"/>
      <c r="IQ59" s="397"/>
      <c r="IR59" s="396"/>
      <c r="IS59" s="396"/>
      <c r="IT59" s="396"/>
      <c r="IU59" s="396"/>
      <c r="IV59" s="396"/>
      <c r="IW59" s="396"/>
      <c r="IX59" s="396"/>
      <c r="IY59" s="396"/>
      <c r="IZ59" s="396"/>
      <c r="JA59" s="396"/>
      <c r="JB59" s="396"/>
      <c r="JC59" s="396"/>
      <c r="JD59" s="398"/>
      <c r="JE59" s="399"/>
      <c r="JF59" s="399"/>
      <c r="JG59" s="399"/>
      <c r="JH59" s="399"/>
      <c r="JI59" s="399"/>
      <c r="JJ59" s="399"/>
      <c r="JK59" s="399"/>
      <c r="JL59" s="399"/>
      <c r="JM59" s="399"/>
      <c r="JN59" s="399"/>
      <c r="JO59" s="399"/>
      <c r="JP59" s="399"/>
      <c r="JQ59" s="397"/>
      <c r="JR59" s="396"/>
      <c r="JS59" s="396"/>
      <c r="JT59" s="396"/>
      <c r="JU59" s="396"/>
      <c r="JV59" s="396"/>
      <c r="JW59" s="396"/>
      <c r="JX59" s="396"/>
      <c r="JY59" s="396"/>
      <c r="JZ59" s="396"/>
      <c r="KA59" s="396"/>
      <c r="KB59" s="396"/>
      <c r="KC59" s="396"/>
      <c r="KD59" s="399"/>
      <c r="KE59" s="399"/>
      <c r="KF59" s="399"/>
      <c r="KG59" s="399"/>
      <c r="KH59" s="399"/>
      <c r="KI59" s="399"/>
      <c r="KJ59" s="399"/>
      <c r="KK59" s="399"/>
      <c r="KL59" s="399"/>
      <c r="KM59" s="399"/>
      <c r="KN59" s="399"/>
      <c r="KO59" s="399"/>
      <c r="KP59" s="399"/>
      <c r="KQ59" s="397"/>
      <c r="KR59" s="329"/>
      <c r="KS59" s="329"/>
      <c r="KT59" s="329"/>
      <c r="KU59" s="329"/>
      <c r="KV59" s="329"/>
      <c r="KW59" s="329"/>
      <c r="KX59" s="329"/>
      <c r="KY59" s="329"/>
      <c r="KZ59" s="329"/>
      <c r="LA59" s="329"/>
      <c r="LB59" s="329"/>
      <c r="LC59" s="329"/>
      <c r="LD59" s="327"/>
      <c r="LE59" s="327"/>
      <c r="LF59" s="327"/>
      <c r="LG59" s="327"/>
      <c r="LH59" s="327"/>
      <c r="LI59" s="327"/>
      <c r="LJ59" s="327"/>
      <c r="LK59" s="327"/>
      <c r="LL59" s="327"/>
      <c r="LM59" s="327"/>
      <c r="LN59" s="327"/>
      <c r="LO59" s="327"/>
      <c r="LP59" s="327"/>
      <c r="LQ59" s="329" t="s">
        <v>369</v>
      </c>
      <c r="LR59" s="329"/>
      <c r="LS59" s="329"/>
      <c r="LT59" s="329"/>
      <c r="LU59" s="329"/>
      <c r="LV59" s="329"/>
      <c r="LW59" s="329"/>
      <c r="LX59" s="329"/>
      <c r="LY59" s="329"/>
      <c r="LZ59" s="329"/>
      <c r="MA59" s="329"/>
      <c r="MB59" s="329"/>
      <c r="MC59" s="329"/>
      <c r="MD59" s="327"/>
      <c r="ME59" s="327"/>
      <c r="MF59" s="327"/>
      <c r="MG59" s="327"/>
      <c r="MH59" s="327"/>
      <c r="MI59" s="327"/>
      <c r="MJ59" s="327"/>
      <c r="MK59" s="327"/>
      <c r="ML59" s="327"/>
      <c r="MM59" s="327"/>
      <c r="MN59" s="327"/>
      <c r="MO59" s="327"/>
      <c r="MP59" s="327"/>
      <c r="MQ59" s="329"/>
      <c r="MR59" s="329"/>
      <c r="MS59" s="329"/>
      <c r="MT59" s="329"/>
      <c r="MU59" s="329"/>
      <c r="MV59" s="329"/>
      <c r="MW59" s="329"/>
      <c r="MX59" s="329"/>
      <c r="MY59" s="329"/>
      <c r="MZ59" s="329"/>
      <c r="NA59" s="329"/>
      <c r="NB59" s="329"/>
      <c r="NC59" s="329"/>
      <c r="ND59" s="327"/>
      <c r="NE59" s="327"/>
      <c r="NF59" s="327"/>
      <c r="NG59" s="327"/>
      <c r="NH59" s="327"/>
      <c r="NI59" s="327"/>
      <c r="NJ59" s="327"/>
      <c r="NK59" s="327"/>
      <c r="NL59" s="327"/>
      <c r="NM59" s="327"/>
      <c r="NN59" s="327"/>
      <c r="NO59" s="327"/>
      <c r="NP59" s="327"/>
      <c r="NQ59" s="329"/>
      <c r="NR59" s="329"/>
      <c r="NS59" s="329"/>
      <c r="NT59" s="329"/>
      <c r="NU59" s="329"/>
      <c r="NV59" s="329"/>
      <c r="NW59" s="329"/>
      <c r="NX59" s="329"/>
      <c r="NY59" s="329"/>
      <c r="NZ59" s="329"/>
      <c r="OA59" s="329"/>
      <c r="OB59" s="329"/>
      <c r="OC59" s="329"/>
      <c r="OD59" s="327"/>
      <c r="OE59" s="327"/>
      <c r="OF59" s="327"/>
      <c r="OG59" s="327"/>
      <c r="OH59" s="327"/>
      <c r="OI59" s="327"/>
      <c r="OJ59" s="327"/>
      <c r="OK59" s="327"/>
      <c r="OL59" s="327"/>
      <c r="OM59" s="327"/>
      <c r="ON59" s="327"/>
      <c r="OO59" s="327"/>
      <c r="OP59" s="327"/>
      <c r="OQ59" s="329"/>
      <c r="OR59" s="329"/>
      <c r="OS59" s="329"/>
      <c r="OT59" s="329"/>
      <c r="OU59" s="329"/>
      <c r="OV59" s="329"/>
      <c r="OW59" s="329"/>
      <c r="OX59" s="329"/>
      <c r="OY59" s="329"/>
      <c r="OZ59" s="329"/>
      <c r="PA59" s="329"/>
      <c r="PB59" s="329"/>
      <c r="PC59" s="329"/>
      <c r="PD59" s="327"/>
      <c r="PE59" s="327"/>
      <c r="PF59" s="327"/>
      <c r="PG59" s="327"/>
      <c r="PH59" s="327"/>
      <c r="PI59" s="327"/>
      <c r="PJ59" s="327"/>
      <c r="PK59" s="327"/>
      <c r="PL59" s="327"/>
      <c r="PM59" s="327"/>
      <c r="PN59" s="327"/>
      <c r="PO59" s="327"/>
      <c r="PP59" s="327"/>
      <c r="PQ59" s="329"/>
      <c r="SQ59" s="398"/>
      <c r="SR59" s="399"/>
      <c r="SS59" s="399"/>
      <c r="ST59" s="399"/>
      <c r="SU59" s="399"/>
      <c r="SV59" s="399"/>
      <c r="SW59" s="399"/>
      <c r="SX59" s="399"/>
      <c r="SY59" s="399"/>
      <c r="SZ59" s="399"/>
      <c r="TA59" s="399"/>
      <c r="TB59" s="399"/>
      <c r="TC59" s="399"/>
      <c r="TD59" s="397"/>
      <c r="TE59" s="396"/>
      <c r="TF59" s="396"/>
      <c r="TG59" s="396"/>
      <c r="TH59" s="396"/>
      <c r="TI59" s="396"/>
      <c r="TJ59" s="396"/>
      <c r="TK59" s="396"/>
      <c r="TL59" s="396"/>
      <c r="TM59" s="396"/>
      <c r="TN59" s="396"/>
      <c r="TO59" s="396"/>
      <c r="TP59" s="396"/>
      <c r="TQ59" s="398"/>
      <c r="TR59" s="399"/>
      <c r="TS59" s="399"/>
      <c r="TT59" s="399"/>
      <c r="TU59" s="399"/>
      <c r="TV59" s="399"/>
      <c r="TW59" s="399"/>
      <c r="TX59" s="399"/>
      <c r="TY59" s="399"/>
      <c r="TZ59" s="399"/>
      <c r="UA59" s="399"/>
      <c r="UB59" s="399"/>
      <c r="UC59" s="399"/>
      <c r="UD59" s="397"/>
      <c r="UE59" s="396"/>
      <c r="UF59" s="396"/>
      <c r="UG59" s="396"/>
      <c r="UH59" s="396"/>
      <c r="UI59" s="396"/>
      <c r="UJ59" s="396"/>
      <c r="UK59" s="396"/>
      <c r="UL59" s="396"/>
      <c r="UM59" s="396"/>
      <c r="UN59" s="396"/>
      <c r="UO59" s="396"/>
      <c r="UP59" s="396"/>
      <c r="UQ59" s="399"/>
      <c r="UR59" s="399"/>
      <c r="US59" s="399"/>
      <c r="UT59" s="399"/>
      <c r="UU59" s="399"/>
      <c r="UV59" s="399"/>
      <c r="UW59" s="399"/>
      <c r="UX59" s="399"/>
      <c r="UY59" s="399"/>
      <c r="UZ59" s="399"/>
      <c r="VA59" s="399"/>
      <c r="VB59" s="399"/>
      <c r="VC59" s="399"/>
      <c r="VD59" s="397"/>
      <c r="WD59" s="329" t="s">
        <v>357</v>
      </c>
      <c r="ACQ59" s="389"/>
      <c r="ACR59" s="389"/>
      <c r="ACS59" s="389"/>
      <c r="ACT59" s="389"/>
      <c r="ACU59" s="389"/>
      <c r="ACV59" s="389"/>
      <c r="ACW59" s="389"/>
      <c r="ACX59" s="389"/>
      <c r="ACY59" s="389"/>
      <c r="ACZ59" s="389"/>
      <c r="ADA59" s="389"/>
      <c r="ADB59" s="389"/>
      <c r="ADC59" s="389"/>
      <c r="ADD59" s="389"/>
      <c r="ADE59" s="389"/>
      <c r="ADF59" s="389"/>
      <c r="ADG59" s="389"/>
      <c r="ADH59" s="389"/>
      <c r="ADI59" s="389"/>
      <c r="ADJ59" s="389"/>
      <c r="ADK59" s="389"/>
      <c r="ADL59" s="389"/>
      <c r="ADM59" s="389"/>
      <c r="ADN59" s="389"/>
      <c r="ADO59" s="389"/>
      <c r="ADP59" s="389"/>
      <c r="ADQ59" s="389"/>
      <c r="ADR59" s="389"/>
      <c r="ADS59" s="389"/>
      <c r="ADT59" s="389"/>
      <c r="ADU59" s="389"/>
      <c r="ADV59" s="389"/>
      <c r="ADW59" s="389"/>
      <c r="ADX59" s="389"/>
      <c r="ADY59" s="389"/>
      <c r="ADZ59" s="389"/>
      <c r="AEA59" s="389"/>
      <c r="AEB59" s="389"/>
      <c r="AEC59" s="389"/>
      <c r="AED59" s="389"/>
      <c r="AEQ59" s="389"/>
      <c r="AER59" s="389"/>
      <c r="AES59" s="389"/>
      <c r="AET59" s="389"/>
      <c r="AEU59" s="389"/>
      <c r="AEV59" s="389"/>
      <c r="AEW59" s="389"/>
      <c r="AEX59" s="389"/>
      <c r="AEY59" s="389"/>
      <c r="AEZ59" s="389"/>
      <c r="AFA59" s="389"/>
      <c r="AFB59" s="389"/>
      <c r="AFC59" s="389"/>
      <c r="AFD59" s="389"/>
      <c r="AFE59" s="389"/>
      <c r="AFF59" s="389"/>
      <c r="AFG59" s="389"/>
      <c r="AFH59" s="389"/>
      <c r="AFI59" s="389"/>
      <c r="AFJ59" s="389"/>
      <c r="AFK59" s="389"/>
      <c r="AFL59" s="389"/>
      <c r="AFM59" s="389"/>
      <c r="AFN59" s="389"/>
      <c r="AFO59" s="389"/>
      <c r="AFP59" s="389"/>
      <c r="AFQ59" s="389"/>
      <c r="AFR59" s="389"/>
      <c r="AFS59" s="389"/>
      <c r="AFT59" s="389"/>
      <c r="AFU59" s="389"/>
      <c r="AFV59" s="389"/>
      <c r="AFW59" s="389"/>
      <c r="AFX59" s="389"/>
      <c r="AFY59" s="389"/>
      <c r="AFZ59" s="389"/>
      <c r="AGA59" s="389"/>
      <c r="AGB59" s="389"/>
      <c r="AGC59" s="389"/>
      <c r="AGD59" s="389"/>
      <c r="AGQ59" s="389"/>
      <c r="AGR59" s="389"/>
      <c r="AGS59" s="389"/>
      <c r="AGT59" s="389"/>
      <c r="AGU59" s="389"/>
      <c r="AGV59" s="389"/>
      <c r="AGW59" s="389"/>
      <c r="AGX59" s="389"/>
      <c r="AGY59" s="389"/>
      <c r="AGZ59" s="389"/>
      <c r="AHA59" s="389"/>
      <c r="AHB59" s="389"/>
      <c r="AHC59" s="389"/>
      <c r="AHD59" s="389">
        <f>+DADOS!$O$8</f>
        <v>0</v>
      </c>
      <c r="AHE59" s="389"/>
      <c r="AHF59" s="389"/>
      <c r="AHG59" s="389"/>
      <c r="AHH59" s="389"/>
      <c r="AHI59" s="389"/>
      <c r="AHJ59" s="389"/>
      <c r="AHK59" s="389"/>
      <c r="AHL59" s="389"/>
      <c r="AHM59" s="389"/>
      <c r="AHN59" s="389"/>
      <c r="AHO59" s="389"/>
      <c r="AHP59" s="389"/>
      <c r="AHQ59" s="389">
        <f t="shared" ref="AHQ59:AHQ65" si="353">IF(AHD59=AHQ$57,1,0)</f>
        <v>0</v>
      </c>
      <c r="AHR59" s="389"/>
      <c r="AHS59" s="389"/>
      <c r="AHT59" s="389"/>
      <c r="AHU59" s="389"/>
      <c r="AHV59" s="389"/>
      <c r="AHW59" s="389"/>
      <c r="AHX59" s="389"/>
      <c r="AHY59" s="389"/>
      <c r="AHZ59" s="389"/>
      <c r="AIA59" s="389"/>
      <c r="AIB59" s="389"/>
      <c r="AIC59" s="389"/>
      <c r="AID59" s="389">
        <f t="shared" ref="AID59:AID65" si="354">IF(AHD59=AID$57,1,0)</f>
        <v>0</v>
      </c>
      <c r="AIQ59" s="389">
        <f t="shared" ref="AIQ59:AIQ65" si="355">IF(AHD59=AIQ$57,1,0)</f>
        <v>0</v>
      </c>
      <c r="AJD59" s="389">
        <f t="shared" ref="AJD59:AJD65" si="356">IF(AHD59=AJD$57,1,0)</f>
        <v>0</v>
      </c>
      <c r="AJE59" s="389"/>
      <c r="AJF59" s="389"/>
      <c r="AJG59" s="389"/>
      <c r="AJH59" s="389"/>
      <c r="AJI59" s="389"/>
      <c r="AJJ59" s="389"/>
      <c r="AJK59" s="389"/>
      <c r="AJL59" s="389"/>
      <c r="AJM59" s="389"/>
      <c r="AJN59" s="389"/>
      <c r="AJO59" s="389"/>
      <c r="AJP59" s="389"/>
      <c r="AJQ59" s="389">
        <f t="shared" ref="AJQ59:AJQ65" si="357">IF(AHD59=AJQ$57,1,0)</f>
        <v>0</v>
      </c>
      <c r="AJR59" s="389">
        <f t="shared" ref="AJR59:AJR65" si="358">IF(AHR59=AJR$57,1,0)</f>
        <v>1</v>
      </c>
      <c r="AJS59" s="389">
        <f t="shared" ref="AJS59:AJS65" si="359">IF(AHS59=AJS$57,1,0)</f>
        <v>1</v>
      </c>
      <c r="AJT59" s="389">
        <f t="shared" ref="AJT59:AJT65" si="360">IF(AHT59=AJT$57,1,0)</f>
        <v>1</v>
      </c>
      <c r="AJU59" s="389">
        <f t="shared" ref="AJU59:AJU65" si="361">IF(AHU59=AJU$57,1,0)</f>
        <v>1</v>
      </c>
      <c r="AJV59" s="389">
        <f t="shared" ref="AJV59:AJV65" si="362">IF(AHV59=AJV$57,1,0)</f>
        <v>1</v>
      </c>
      <c r="AJW59" s="389">
        <f t="shared" ref="AJW59:AJW65" si="363">IF(AHW59=AJW$57,1,0)</f>
        <v>1</v>
      </c>
      <c r="AJX59" s="389">
        <f t="shared" ref="AJX59:AJX65" si="364">IF(AHX59=AJX$57,1,0)</f>
        <v>1</v>
      </c>
      <c r="AJY59" s="389">
        <f t="shared" ref="AJY59:AJY65" si="365">IF(AHY59=AJY$57,1,0)</f>
        <v>1</v>
      </c>
      <c r="AJZ59" s="389">
        <f t="shared" ref="AJZ59:AJZ65" si="366">IF(AHZ59=AJZ$57,1,0)</f>
        <v>1</v>
      </c>
      <c r="AKA59" s="389">
        <f t="shared" ref="AKA59:AKA65" si="367">IF(AIA59=AKA$57,1,0)</f>
        <v>1</v>
      </c>
      <c r="AKB59" s="389">
        <f t="shared" ref="AKB59:AKB65" si="368">IF(AIB59=AKB$57,1,0)</f>
        <v>1</v>
      </c>
      <c r="AKC59" s="389">
        <f t="shared" ref="AKC59:AKC65" si="369">IF(AIC59=AKC$57,1,0)</f>
        <v>1</v>
      </c>
      <c r="AKD59" s="389">
        <f t="shared" ref="AKD59:AKD65" si="370">IF(AHD59=AKD$57,1,0)</f>
        <v>0</v>
      </c>
      <c r="AKE59" s="389">
        <f t="shared" ref="AKE59:AKE65" si="371">IF(AIE59=AKE$57,1,0)</f>
        <v>1</v>
      </c>
      <c r="AKF59" s="389">
        <f t="shared" ref="AKF59:AKF65" si="372">IF(AIF59=AKF$57,1,0)</f>
        <v>1</v>
      </c>
      <c r="AKG59" s="389">
        <f t="shared" ref="AKG59:AKG65" si="373">IF(AIG59=AKG$57,1,0)</f>
        <v>1</v>
      </c>
      <c r="AKH59" s="389">
        <f t="shared" ref="AKH59:AKH65" si="374">IF(AIH59=AKH$57,1,0)</f>
        <v>1</v>
      </c>
      <c r="AKI59" s="389">
        <f t="shared" ref="AKI59:AKI65" si="375">IF(AII59=AKI$57,1,0)</f>
        <v>1</v>
      </c>
      <c r="AKJ59" s="389">
        <f t="shared" ref="AKJ59:AKJ65" si="376">IF(AIJ59=AKJ$57,1,0)</f>
        <v>1</v>
      </c>
      <c r="AKK59" s="389">
        <f t="shared" ref="AKK59:AKK65" si="377">IF(AIK59=AKK$57,1,0)</f>
        <v>1</v>
      </c>
      <c r="AKL59" s="389">
        <f t="shared" ref="AKL59:AKL65" si="378">IF(AIL59=AKL$57,1,0)</f>
        <v>1</v>
      </c>
      <c r="AKM59" s="389">
        <f t="shared" ref="AKM59:AKM65" si="379">IF(AIM59=AKM$57,1,0)</f>
        <v>1</v>
      </c>
      <c r="AKN59" s="389">
        <f t="shared" ref="AKN59:AKN65" si="380">IF(AIN59=AKN$57,1,0)</f>
        <v>1</v>
      </c>
      <c r="AKO59" s="389">
        <f t="shared" ref="AKO59:AKO65" si="381">IF(AIO59=AKO$57,1,0)</f>
        <v>1</v>
      </c>
      <c r="AKP59" s="389">
        <f t="shared" ref="AKP59:AKP65" si="382">IF(AIP59=AKP$57,1,0)</f>
        <v>1</v>
      </c>
      <c r="AKQ59" s="389">
        <f t="shared" ref="AKQ59:AKQ65" si="383">IF(AHD59=AKQ$57,1,0)</f>
        <v>0</v>
      </c>
      <c r="AKR59" s="389">
        <f t="shared" ref="AKR59:AKR65" si="384">IF(AIR59=AKR$57,1,0)</f>
        <v>1</v>
      </c>
      <c r="AKS59" s="389">
        <f t="shared" ref="AKS59:AKS65" si="385">IF(AIS59=AKS$57,1,0)</f>
        <v>1</v>
      </c>
      <c r="AKT59" s="389">
        <f t="shared" ref="AKT59:AKT65" si="386">IF(AIT59=AKT$57,1,0)</f>
        <v>1</v>
      </c>
      <c r="AKU59" s="389">
        <f t="shared" ref="AKU59:AKU65" si="387">IF(AIU59=AKU$57,1,0)</f>
        <v>1</v>
      </c>
      <c r="AKV59" s="389">
        <f t="shared" ref="AKV59:AKV65" si="388">IF(AIV59=AKV$57,1,0)</f>
        <v>1</v>
      </c>
      <c r="AKW59" s="389">
        <f t="shared" ref="AKW59:AKW65" si="389">IF(AIW59=AKW$57,1,0)</f>
        <v>1</v>
      </c>
      <c r="AKX59" s="389">
        <f t="shared" ref="AKX59:AKX65" si="390">IF(AIX59=AKX$57,1,0)</f>
        <v>1</v>
      </c>
      <c r="AKY59" s="389">
        <f t="shared" ref="AKY59:AKY65" si="391">IF(AIY59=AKY$57,1,0)</f>
        <v>1</v>
      </c>
      <c r="AKZ59" s="389">
        <f t="shared" ref="AKZ59:AKZ65" si="392">IF(AIZ59=AKZ$57,1,0)</f>
        <v>1</v>
      </c>
      <c r="ALA59" s="389">
        <f t="shared" ref="ALA59:ALA65" si="393">IF(AJA59=ALA$57,1,0)</f>
        <v>1</v>
      </c>
      <c r="ALB59" s="389">
        <f t="shared" ref="ALB59:ALB65" si="394">IF(AJB59=ALB$57,1,0)</f>
        <v>1</v>
      </c>
      <c r="ALC59" s="389">
        <f t="shared" ref="ALC59:ALC65" si="395">IF(AJC59=ALC$57,1,0)</f>
        <v>1</v>
      </c>
      <c r="ALD59" s="389">
        <f t="shared" ref="ALD59:ALD65" si="396">IF(AHD59=ALD$57,1,0)</f>
        <v>0</v>
      </c>
      <c r="ALE59" s="389">
        <f t="shared" ref="ALE59:ALE65" si="397">IF(AJE59=ALE$57,1,0)</f>
        <v>1</v>
      </c>
      <c r="ALF59" s="389">
        <f t="shared" ref="ALF59:ALF65" si="398">IF(AJF59=ALF$57,1,0)</f>
        <v>1</v>
      </c>
      <c r="ALG59" s="389">
        <f t="shared" ref="ALG59:ALG65" si="399">IF(AJG59=ALG$57,1,0)</f>
        <v>1</v>
      </c>
      <c r="ALH59" s="389">
        <f t="shared" ref="ALH59:ALH65" si="400">IF(AJH59=ALH$57,1,0)</f>
        <v>1</v>
      </c>
      <c r="ALI59" s="389">
        <f t="shared" ref="ALI59:ALI65" si="401">IF(AJI59=ALI$57,1,0)</f>
        <v>1</v>
      </c>
      <c r="ALJ59" s="389">
        <f t="shared" ref="ALJ59:ALJ65" si="402">IF(AJJ59=ALJ$57,1,0)</f>
        <v>1</v>
      </c>
      <c r="ALK59" s="389">
        <f t="shared" ref="ALK59:ALK65" si="403">IF(AJK59=ALK$57,1,0)</f>
        <v>1</v>
      </c>
      <c r="ALL59" s="389">
        <f t="shared" ref="ALL59:ALL65" si="404">IF(AJL59=ALL$57,1,0)</f>
        <v>1</v>
      </c>
      <c r="ALM59" s="389">
        <f t="shared" ref="ALM59:ALM65" si="405">IF(AJM59=ALM$57,1,0)</f>
        <v>1</v>
      </c>
      <c r="ALN59" s="389">
        <f t="shared" ref="ALN59:ALN65" si="406">IF(AJN59=ALN$57,1,0)</f>
        <v>1</v>
      </c>
      <c r="ALO59" s="389">
        <f t="shared" ref="ALO59:ALO65" si="407">IF(AJO59=ALO$57,1,0)</f>
        <v>1</v>
      </c>
      <c r="ALP59" s="389">
        <f t="shared" ref="ALP59:ALP65" si="408">IF(AJP59=ALP$57,1,0)</f>
        <v>1</v>
      </c>
      <c r="ALQ59" s="389">
        <f t="shared" ref="ALQ59:ALQ65" si="409">IF(AHD59=ALQ$57,1,0)</f>
        <v>0</v>
      </c>
    </row>
    <row r="60" spans="1:1564" ht="15.75" customHeight="1" thickBot="1">
      <c r="A60" s="920"/>
      <c r="B60" s="920"/>
      <c r="C60" s="353"/>
      <c r="D60" s="353"/>
      <c r="E60" s="353"/>
      <c r="F60" s="353"/>
      <c r="G60" s="353"/>
      <c r="H60" s="353"/>
      <c r="I60" s="353"/>
      <c r="J60" s="353"/>
      <c r="K60" s="353"/>
      <c r="L60" s="353"/>
      <c r="M60" s="353"/>
      <c r="N60" s="353"/>
      <c r="O60" s="353"/>
      <c r="P60" s="353"/>
      <c r="AQ60" s="327">
        <f ca="1">SUM(AQ61:AQ170)</f>
        <v>0</v>
      </c>
      <c r="BA60" s="327">
        <f ca="1">SUM(BA61:BA170)</f>
        <v>0</v>
      </c>
      <c r="ID60" s="327"/>
      <c r="IE60" s="327"/>
      <c r="IF60" s="327"/>
      <c r="IG60" s="327"/>
      <c r="IH60" s="327"/>
      <c r="II60" s="327"/>
      <c r="IJ60" s="327"/>
      <c r="IK60" s="327"/>
      <c r="IL60" s="327"/>
      <c r="IM60" s="327"/>
      <c r="IN60" s="327"/>
      <c r="IO60" s="327"/>
      <c r="IP60" s="327"/>
      <c r="IQ60" s="329"/>
      <c r="IR60" s="329"/>
      <c r="IS60" s="329"/>
      <c r="IT60" s="329"/>
      <c r="IU60" s="329"/>
      <c r="IV60" s="329"/>
      <c r="IW60" s="329"/>
      <c r="IX60" s="329"/>
      <c r="IY60" s="329"/>
      <c r="IZ60" s="329"/>
      <c r="JA60" s="329"/>
      <c r="JB60" s="329"/>
      <c r="JC60" s="329"/>
      <c r="JD60" s="327"/>
      <c r="JE60" s="327"/>
      <c r="JF60" s="327"/>
      <c r="JG60" s="327"/>
      <c r="JH60" s="327"/>
      <c r="JI60" s="327"/>
      <c r="JJ60" s="327"/>
      <c r="JK60" s="327"/>
      <c r="JL60" s="327"/>
      <c r="JM60" s="327"/>
      <c r="JN60" s="327"/>
      <c r="JO60" s="327"/>
      <c r="JP60" s="327"/>
      <c r="JQ60" s="329"/>
      <c r="JR60" s="329"/>
      <c r="JS60" s="329"/>
      <c r="JT60" s="329"/>
      <c r="JU60" s="329"/>
      <c r="JV60" s="329"/>
      <c r="JW60" s="329"/>
      <c r="JX60" s="329"/>
      <c r="JY60" s="329"/>
      <c r="JZ60" s="329"/>
      <c r="KA60" s="329"/>
      <c r="KB60" s="329"/>
      <c r="KC60" s="329"/>
      <c r="KD60" s="327"/>
      <c r="KE60" s="327"/>
      <c r="KF60" s="327"/>
      <c r="KG60" s="327"/>
      <c r="KH60" s="327"/>
      <c r="KI60" s="327"/>
      <c r="KJ60" s="327"/>
      <c r="KK60" s="327"/>
      <c r="KL60" s="327"/>
      <c r="KM60" s="327"/>
      <c r="KN60" s="327"/>
      <c r="KO60" s="327"/>
      <c r="KP60" s="327"/>
      <c r="KQ60" s="329"/>
      <c r="KR60" s="329"/>
      <c r="KS60" s="329"/>
      <c r="KT60" s="329"/>
      <c r="KU60" s="329"/>
      <c r="KV60" s="329"/>
      <c r="KW60" s="329"/>
      <c r="KX60" s="329"/>
      <c r="KY60" s="329"/>
      <c r="KZ60" s="329"/>
      <c r="LA60" s="329"/>
      <c r="LB60" s="329"/>
      <c r="LC60" s="329"/>
      <c r="LD60" s="327"/>
      <c r="LE60" s="327"/>
      <c r="LF60" s="327"/>
      <c r="LG60" s="327"/>
      <c r="LH60" s="327"/>
      <c r="LI60" s="327"/>
      <c r="LJ60" s="327"/>
      <c r="LK60" s="327"/>
      <c r="LL60" s="327"/>
      <c r="LM60" s="327"/>
      <c r="LN60" s="327"/>
      <c r="LO60" s="327"/>
      <c r="LP60" s="327"/>
      <c r="LQ60" s="329"/>
      <c r="LR60" s="329"/>
      <c r="LS60" s="329"/>
      <c r="LT60" s="329"/>
      <c r="LU60" s="329"/>
      <c r="LV60" s="329"/>
      <c r="LW60" s="329"/>
      <c r="LX60" s="329"/>
      <c r="LY60" s="329"/>
      <c r="LZ60" s="329"/>
      <c r="MA60" s="329"/>
      <c r="MB60" s="329"/>
      <c r="MC60" s="329"/>
      <c r="MD60" s="327"/>
      <c r="ME60" s="327"/>
      <c r="MF60" s="327"/>
      <c r="MG60" s="327"/>
      <c r="MH60" s="327"/>
      <c r="MI60" s="327"/>
      <c r="MJ60" s="327"/>
      <c r="MK60" s="327"/>
      <c r="ML60" s="327"/>
      <c r="MM60" s="327"/>
      <c r="MN60" s="327"/>
      <c r="MO60" s="327"/>
      <c r="MP60" s="327"/>
      <c r="MQ60" s="329"/>
      <c r="MR60" s="329"/>
      <c r="MS60" s="329"/>
      <c r="MT60" s="329"/>
      <c r="MU60" s="329"/>
      <c r="MV60" s="329"/>
      <c r="MW60" s="329"/>
      <c r="MX60" s="329"/>
      <c r="MY60" s="329"/>
      <c r="MZ60" s="329"/>
      <c r="NA60" s="329"/>
      <c r="NB60" s="329"/>
      <c r="NC60" s="329"/>
      <c r="ND60" s="327"/>
      <c r="NE60" s="327"/>
      <c r="NF60" s="327"/>
      <c r="NG60" s="327"/>
      <c r="NH60" s="327"/>
      <c r="NI60" s="327"/>
      <c r="NJ60" s="327"/>
      <c r="NK60" s="327"/>
      <c r="NL60" s="327"/>
      <c r="NM60" s="327"/>
      <c r="NN60" s="327"/>
      <c r="NO60" s="327"/>
      <c r="NP60" s="327"/>
      <c r="NQ60" s="329"/>
      <c r="NR60" s="329"/>
      <c r="NS60" s="329"/>
      <c r="NT60" s="329"/>
      <c r="NU60" s="329"/>
      <c r="NV60" s="329"/>
      <c r="NW60" s="329"/>
      <c r="NX60" s="329"/>
      <c r="NY60" s="329"/>
      <c r="NZ60" s="329"/>
      <c r="OA60" s="329"/>
      <c r="OB60" s="329"/>
      <c r="OC60" s="329"/>
      <c r="OD60" s="327"/>
      <c r="OE60" s="327"/>
      <c r="OF60" s="327"/>
      <c r="OG60" s="327"/>
      <c r="OH60" s="327"/>
      <c r="OI60" s="327"/>
      <c r="OJ60" s="327"/>
      <c r="OK60" s="327"/>
      <c r="OL60" s="327"/>
      <c r="OM60" s="327"/>
      <c r="ON60" s="327"/>
      <c r="OO60" s="327"/>
      <c r="OP60" s="327"/>
      <c r="OQ60" s="329"/>
      <c r="OR60" s="329"/>
      <c r="OS60" s="329"/>
      <c r="OT60" s="329"/>
      <c r="OU60" s="329"/>
      <c r="OV60" s="329"/>
      <c r="OW60" s="329"/>
      <c r="OX60" s="329"/>
      <c r="OY60" s="329"/>
      <c r="OZ60" s="329"/>
      <c r="PA60" s="329"/>
      <c r="PB60" s="329"/>
      <c r="PC60" s="329"/>
      <c r="PD60" s="327"/>
      <c r="PE60" s="327"/>
      <c r="PF60" s="327"/>
      <c r="PG60" s="327"/>
      <c r="PH60" s="327"/>
      <c r="PI60" s="327"/>
      <c r="PJ60" s="327"/>
      <c r="PK60" s="327"/>
      <c r="PL60" s="327"/>
      <c r="PM60" s="327"/>
      <c r="PN60" s="327"/>
      <c r="PO60" s="327"/>
      <c r="PP60" s="327"/>
      <c r="PQ60" s="329"/>
      <c r="AHD60" s="329">
        <f>+DADOS!$P$8</f>
        <v>0</v>
      </c>
      <c r="AHQ60" s="389">
        <f t="shared" si="353"/>
        <v>0</v>
      </c>
      <c r="AID60" s="389">
        <f t="shared" si="354"/>
        <v>0</v>
      </c>
      <c r="AIQ60" s="389">
        <f t="shared" si="355"/>
        <v>0</v>
      </c>
      <c r="AJD60" s="389">
        <f t="shared" si="356"/>
        <v>0</v>
      </c>
      <c r="AJE60" s="389"/>
      <c r="AJF60" s="389"/>
      <c r="AJG60" s="389"/>
      <c r="AJH60" s="389"/>
      <c r="AJI60" s="389"/>
      <c r="AJJ60" s="389"/>
      <c r="AJK60" s="389"/>
      <c r="AJL60" s="389"/>
      <c r="AJM60" s="389"/>
      <c r="AJN60" s="389"/>
      <c r="AJO60" s="389"/>
      <c r="AJP60" s="389"/>
      <c r="AJQ60" s="389">
        <f t="shared" si="357"/>
        <v>0</v>
      </c>
      <c r="AJR60" s="389">
        <f t="shared" si="358"/>
        <v>1</v>
      </c>
      <c r="AJS60" s="389">
        <f t="shared" si="359"/>
        <v>1</v>
      </c>
      <c r="AJT60" s="389">
        <f t="shared" si="360"/>
        <v>1</v>
      </c>
      <c r="AJU60" s="389">
        <f t="shared" si="361"/>
        <v>1</v>
      </c>
      <c r="AJV60" s="389">
        <f t="shared" si="362"/>
        <v>1</v>
      </c>
      <c r="AJW60" s="389">
        <f t="shared" si="363"/>
        <v>1</v>
      </c>
      <c r="AJX60" s="389">
        <f t="shared" si="364"/>
        <v>1</v>
      </c>
      <c r="AJY60" s="389">
        <f t="shared" si="365"/>
        <v>1</v>
      </c>
      <c r="AJZ60" s="389">
        <f t="shared" si="366"/>
        <v>1</v>
      </c>
      <c r="AKA60" s="389">
        <f t="shared" si="367"/>
        <v>1</v>
      </c>
      <c r="AKB60" s="389">
        <f t="shared" si="368"/>
        <v>1</v>
      </c>
      <c r="AKC60" s="389">
        <f t="shared" si="369"/>
        <v>1</v>
      </c>
      <c r="AKD60" s="389">
        <f t="shared" si="370"/>
        <v>0</v>
      </c>
      <c r="AKE60" s="389">
        <f t="shared" si="371"/>
        <v>1</v>
      </c>
      <c r="AKF60" s="389">
        <f t="shared" si="372"/>
        <v>1</v>
      </c>
      <c r="AKG60" s="389">
        <f t="shared" si="373"/>
        <v>1</v>
      </c>
      <c r="AKH60" s="389">
        <f t="shared" si="374"/>
        <v>1</v>
      </c>
      <c r="AKI60" s="389">
        <f t="shared" si="375"/>
        <v>1</v>
      </c>
      <c r="AKJ60" s="389">
        <f t="shared" si="376"/>
        <v>1</v>
      </c>
      <c r="AKK60" s="389">
        <f t="shared" si="377"/>
        <v>1</v>
      </c>
      <c r="AKL60" s="389">
        <f t="shared" si="378"/>
        <v>1</v>
      </c>
      <c r="AKM60" s="389">
        <f t="shared" si="379"/>
        <v>1</v>
      </c>
      <c r="AKN60" s="389">
        <f t="shared" si="380"/>
        <v>1</v>
      </c>
      <c r="AKO60" s="389">
        <f t="shared" si="381"/>
        <v>1</v>
      </c>
      <c r="AKP60" s="389">
        <f t="shared" si="382"/>
        <v>1</v>
      </c>
      <c r="AKQ60" s="389">
        <f t="shared" si="383"/>
        <v>0</v>
      </c>
      <c r="AKR60" s="389">
        <f t="shared" si="384"/>
        <v>1</v>
      </c>
      <c r="AKS60" s="389">
        <f t="shared" si="385"/>
        <v>1</v>
      </c>
      <c r="AKT60" s="389">
        <f t="shared" si="386"/>
        <v>1</v>
      </c>
      <c r="AKU60" s="389">
        <f t="shared" si="387"/>
        <v>1</v>
      </c>
      <c r="AKV60" s="389">
        <f t="shared" si="388"/>
        <v>1</v>
      </c>
      <c r="AKW60" s="389">
        <f t="shared" si="389"/>
        <v>1</v>
      </c>
      <c r="AKX60" s="389">
        <f t="shared" si="390"/>
        <v>1</v>
      </c>
      <c r="AKY60" s="389">
        <f t="shared" si="391"/>
        <v>1</v>
      </c>
      <c r="AKZ60" s="389">
        <f t="shared" si="392"/>
        <v>1</v>
      </c>
      <c r="ALA60" s="389">
        <f t="shared" si="393"/>
        <v>1</v>
      </c>
      <c r="ALB60" s="389">
        <f t="shared" si="394"/>
        <v>1</v>
      </c>
      <c r="ALC60" s="389">
        <f t="shared" si="395"/>
        <v>1</v>
      </c>
      <c r="ALD60" s="389">
        <f t="shared" si="396"/>
        <v>0</v>
      </c>
      <c r="ALE60" s="389">
        <f t="shared" si="397"/>
        <v>1</v>
      </c>
      <c r="ALF60" s="389">
        <f t="shared" si="398"/>
        <v>1</v>
      </c>
      <c r="ALG60" s="389">
        <f t="shared" si="399"/>
        <v>1</v>
      </c>
      <c r="ALH60" s="389">
        <f t="shared" si="400"/>
        <v>1</v>
      </c>
      <c r="ALI60" s="389">
        <f t="shared" si="401"/>
        <v>1</v>
      </c>
      <c r="ALJ60" s="389">
        <f t="shared" si="402"/>
        <v>1</v>
      </c>
      <c r="ALK60" s="389">
        <f t="shared" si="403"/>
        <v>1</v>
      </c>
      <c r="ALL60" s="389">
        <f t="shared" si="404"/>
        <v>1</v>
      </c>
      <c r="ALM60" s="389">
        <f t="shared" si="405"/>
        <v>1</v>
      </c>
      <c r="ALN60" s="389">
        <f t="shared" si="406"/>
        <v>1</v>
      </c>
      <c r="ALO60" s="389">
        <f t="shared" si="407"/>
        <v>1</v>
      </c>
      <c r="ALP60" s="389">
        <f t="shared" si="408"/>
        <v>1</v>
      </c>
      <c r="ALQ60" s="389">
        <f t="shared" si="409"/>
        <v>0</v>
      </c>
    </row>
    <row r="61" spans="1:1564" ht="15.75" customHeight="1">
      <c r="A61" s="633" t="str">
        <f>+Plan1!AD2</f>
        <v>1900</v>
      </c>
      <c r="B61" s="921">
        <v>1</v>
      </c>
      <c r="C61" s="629">
        <v>1</v>
      </c>
      <c r="D61" s="328">
        <v>1</v>
      </c>
      <c r="Q61" s="329">
        <f ca="1">IF(Plan1!$AD$4='Grafico Tempo'!C61,'Grafico Tempo'!B61:B69,IF(Plan1!$AD$4='Grafico Tempo'!C62,'Grafico Tempo'!B61:B69,IF(Plan1!$AD$4='Grafico Tempo'!C63,'Grafico Tempo'!B61:B69,IF(Plan1!$AD$4='Grafico Tempo'!C64,'Grafico Tempo'!B61:B69,IF(Plan1!$AD$4='Grafico Tempo'!C65,'Grafico Tempo'!B61:B69,IF(Plan1!$AD$4='Grafico Tempo'!C66,'Grafico Tempo'!B61:B69,IF(Plan1!$AD$4='Grafico Tempo'!C67,'Grafico Tempo'!B61:B69,IF(Plan1!$AD$4='Grafico Tempo'!C68,'Grafico Tempo'!B61:B69,IF(Plan1!$AD$4='Grafico Tempo'!C69,1,0)))))))))</f>
        <v>0</v>
      </c>
      <c r="AQ61" s="327">
        <f ca="1">IF(Q61&gt;0,A61,0)</f>
        <v>0</v>
      </c>
      <c r="BA61" s="327">
        <f ca="1">IF(Q61&gt;0,A69,0)</f>
        <v>0</v>
      </c>
      <c r="ID61" s="395"/>
      <c r="IE61" s="396"/>
      <c r="IF61" s="396"/>
      <c r="IG61" s="396"/>
      <c r="IH61" s="396"/>
      <c r="II61" s="396"/>
      <c r="IJ61" s="396"/>
      <c r="IK61" s="396"/>
      <c r="IL61" s="396"/>
      <c r="IM61" s="396"/>
      <c r="IN61" s="396"/>
      <c r="IO61" s="396"/>
      <c r="IP61" s="396"/>
      <c r="IQ61" s="397"/>
      <c r="IR61" s="396"/>
      <c r="IS61" s="396"/>
      <c r="IT61" s="396"/>
      <c r="IU61" s="396"/>
      <c r="IV61" s="396"/>
      <c r="IW61" s="396"/>
      <c r="IX61" s="396"/>
      <c r="IY61" s="396"/>
      <c r="IZ61" s="396"/>
      <c r="JA61" s="396"/>
      <c r="JB61" s="396"/>
      <c r="JC61" s="396"/>
      <c r="JD61" s="395"/>
      <c r="JE61" s="396"/>
      <c r="JF61" s="396"/>
      <c r="JG61" s="396"/>
      <c r="JH61" s="396"/>
      <c r="JI61" s="396"/>
      <c r="JJ61" s="396"/>
      <c r="JK61" s="396"/>
      <c r="JL61" s="396"/>
      <c r="JM61" s="396"/>
      <c r="JN61" s="396"/>
      <c r="JO61" s="396"/>
      <c r="JP61" s="396"/>
      <c r="JQ61" s="397"/>
      <c r="JR61" s="396"/>
      <c r="JS61" s="396"/>
      <c r="JT61" s="396"/>
      <c r="JU61" s="396"/>
      <c r="JV61" s="396"/>
      <c r="JW61" s="396"/>
      <c r="JX61" s="396"/>
      <c r="JY61" s="396"/>
      <c r="JZ61" s="396"/>
      <c r="KA61" s="396"/>
      <c r="KB61" s="396"/>
      <c r="KC61" s="396"/>
      <c r="KD61" s="396"/>
      <c r="KE61" s="396"/>
      <c r="KF61" s="396"/>
      <c r="KG61" s="396"/>
      <c r="KH61" s="396"/>
      <c r="KI61" s="396"/>
      <c r="KJ61" s="396"/>
      <c r="KK61" s="396"/>
      <c r="KL61" s="396"/>
      <c r="KM61" s="396"/>
      <c r="KN61" s="396"/>
      <c r="KO61" s="396"/>
      <c r="KP61" s="396"/>
      <c r="KQ61" s="397"/>
      <c r="KR61" s="329"/>
      <c r="KS61" s="329"/>
      <c r="KT61" s="329"/>
      <c r="KU61" s="329"/>
      <c r="KV61" s="329"/>
      <c r="KW61" s="329"/>
      <c r="KX61" s="329"/>
      <c r="KY61" s="329"/>
      <c r="KZ61" s="329"/>
      <c r="LA61" s="329"/>
      <c r="LB61" s="329"/>
      <c r="LC61" s="329"/>
      <c r="LD61" s="327"/>
      <c r="LE61" s="327"/>
      <c r="LF61" s="327"/>
      <c r="LG61" s="327"/>
      <c r="LH61" s="327"/>
      <c r="LI61" s="327"/>
      <c r="LJ61" s="327"/>
      <c r="LK61" s="327"/>
      <c r="LL61" s="327"/>
      <c r="LM61" s="327"/>
      <c r="LN61" s="327"/>
      <c r="LO61" s="327"/>
      <c r="LP61" s="327"/>
      <c r="LQ61" s="329"/>
      <c r="LR61" s="329"/>
      <c r="LS61" s="329"/>
      <c r="LT61" s="329"/>
      <c r="LU61" s="329"/>
      <c r="LV61" s="329"/>
      <c r="LW61" s="329"/>
      <c r="LX61" s="329"/>
      <c r="LY61" s="329"/>
      <c r="LZ61" s="329"/>
      <c r="MA61" s="329"/>
      <c r="MB61" s="329"/>
      <c r="MC61" s="329"/>
      <c r="MD61" s="327"/>
      <c r="ME61" s="327"/>
      <c r="MF61" s="327"/>
      <c r="MG61" s="327"/>
      <c r="MH61" s="327"/>
      <c r="MI61" s="327"/>
      <c r="MJ61" s="327"/>
      <c r="MK61" s="327"/>
      <c r="ML61" s="327"/>
      <c r="MM61" s="327"/>
      <c r="MN61" s="327"/>
      <c r="MO61" s="327"/>
      <c r="MP61" s="327"/>
      <c r="MQ61" s="329"/>
      <c r="MR61" s="329"/>
      <c r="MS61" s="329"/>
      <c r="MT61" s="329"/>
      <c r="MU61" s="329"/>
      <c r="MV61" s="329"/>
      <c r="MW61" s="329"/>
      <c r="MX61" s="329"/>
      <c r="MY61" s="329"/>
      <c r="MZ61" s="329"/>
      <c r="NA61" s="329"/>
      <c r="NB61" s="329"/>
      <c r="NC61" s="329"/>
      <c r="ND61" s="327"/>
      <c r="NE61" s="327"/>
      <c r="NF61" s="327"/>
      <c r="NG61" s="327"/>
      <c r="NH61" s="327"/>
      <c r="NI61" s="327"/>
      <c r="NJ61" s="327"/>
      <c r="NK61" s="327"/>
      <c r="NL61" s="327"/>
      <c r="NM61" s="327"/>
      <c r="NN61" s="327"/>
      <c r="NO61" s="327"/>
      <c r="NP61" s="327"/>
      <c r="NQ61" s="329"/>
      <c r="NR61" s="329"/>
      <c r="NS61" s="329"/>
      <c r="NT61" s="329"/>
      <c r="NU61" s="329"/>
      <c r="NV61" s="329"/>
      <c r="NW61" s="329"/>
      <c r="NX61" s="329"/>
      <c r="NY61" s="329"/>
      <c r="NZ61" s="329"/>
      <c r="OA61" s="329"/>
      <c r="OB61" s="329"/>
      <c r="OC61" s="329"/>
      <c r="OD61" s="327"/>
      <c r="OE61" s="327"/>
      <c r="OF61" s="327"/>
      <c r="OG61" s="327"/>
      <c r="OH61" s="327"/>
      <c r="OI61" s="327"/>
      <c r="OJ61" s="327"/>
      <c r="OK61" s="327"/>
      <c r="OL61" s="327"/>
      <c r="OM61" s="327"/>
      <c r="ON61" s="327"/>
      <c r="OO61" s="327"/>
      <c r="OP61" s="327"/>
      <c r="OQ61" s="329"/>
      <c r="OR61" s="329"/>
      <c r="OS61" s="329"/>
      <c r="OT61" s="329"/>
      <c r="OU61" s="329"/>
      <c r="OV61" s="329"/>
      <c r="OW61" s="329"/>
      <c r="OX61" s="329"/>
      <c r="OY61" s="329"/>
      <c r="OZ61" s="329"/>
      <c r="PA61" s="329"/>
      <c r="PB61" s="329"/>
      <c r="PC61" s="329"/>
      <c r="PD61" s="327"/>
      <c r="PE61" s="327"/>
      <c r="PF61" s="327"/>
      <c r="PG61" s="327"/>
      <c r="PH61" s="327"/>
      <c r="PI61" s="327"/>
      <c r="PJ61" s="327"/>
      <c r="PK61" s="327"/>
      <c r="PL61" s="327"/>
      <c r="PM61" s="327"/>
      <c r="PN61" s="327"/>
      <c r="PO61" s="327"/>
      <c r="PP61" s="327"/>
      <c r="PQ61" s="329"/>
      <c r="SQ61" s="395"/>
      <c r="SR61" s="396"/>
      <c r="SS61" s="396"/>
      <c r="ST61" s="396"/>
      <c r="SU61" s="396"/>
      <c r="SV61" s="396"/>
      <c r="SW61" s="396"/>
      <c r="SX61" s="396"/>
      <c r="SY61" s="396"/>
      <c r="SZ61" s="396"/>
      <c r="TA61" s="396"/>
      <c r="TB61" s="396"/>
      <c r="TC61" s="396"/>
      <c r="TD61" s="397"/>
      <c r="TE61" s="396"/>
      <c r="TF61" s="396"/>
      <c r="TG61" s="396"/>
      <c r="TH61" s="396"/>
      <c r="TI61" s="396"/>
      <c r="TJ61" s="396"/>
      <c r="TK61" s="396"/>
      <c r="TL61" s="396"/>
      <c r="TM61" s="396"/>
      <c r="TN61" s="396"/>
      <c r="TO61" s="396"/>
      <c r="TP61" s="396"/>
      <c r="TQ61" s="395"/>
      <c r="TR61" s="396"/>
      <c r="TS61" s="396"/>
      <c r="TT61" s="396"/>
      <c r="TU61" s="396"/>
      <c r="TV61" s="396"/>
      <c r="TW61" s="396"/>
      <c r="TX61" s="396"/>
      <c r="TY61" s="396"/>
      <c r="TZ61" s="396"/>
      <c r="UA61" s="396"/>
      <c r="UB61" s="396"/>
      <c r="UC61" s="396"/>
      <c r="UD61" s="397"/>
      <c r="UE61" s="396"/>
      <c r="UF61" s="396"/>
      <c r="UG61" s="396"/>
      <c r="UH61" s="396"/>
      <c r="UI61" s="396"/>
      <c r="UJ61" s="396"/>
      <c r="UK61" s="396"/>
      <c r="UL61" s="396"/>
      <c r="UM61" s="396"/>
      <c r="UN61" s="396"/>
      <c r="UO61" s="396"/>
      <c r="UP61" s="396"/>
      <c r="UQ61" s="396"/>
      <c r="UR61" s="396"/>
      <c r="US61" s="396"/>
      <c r="UT61" s="396"/>
      <c r="UU61" s="396"/>
      <c r="UV61" s="396"/>
      <c r="UW61" s="396"/>
      <c r="UX61" s="396"/>
      <c r="UY61" s="396"/>
      <c r="UZ61" s="396"/>
      <c r="VA61" s="396"/>
      <c r="VB61" s="396"/>
      <c r="VC61" s="396"/>
      <c r="VD61" s="397"/>
      <c r="AHD61" s="329">
        <f>+DADOS!$Q$8</f>
        <v>0</v>
      </c>
      <c r="AHQ61" s="389">
        <f t="shared" si="353"/>
        <v>0</v>
      </c>
      <c r="AID61" s="389">
        <f t="shared" si="354"/>
        <v>0</v>
      </c>
      <c r="AIQ61" s="389">
        <f t="shared" si="355"/>
        <v>0</v>
      </c>
      <c r="AJD61" s="389">
        <f t="shared" si="356"/>
        <v>0</v>
      </c>
      <c r="AJE61" s="389"/>
      <c r="AJF61" s="389"/>
      <c r="AJG61" s="389"/>
      <c r="AJH61" s="389"/>
      <c r="AJI61" s="389"/>
      <c r="AJJ61" s="389"/>
      <c r="AJK61" s="389"/>
      <c r="AJL61" s="389"/>
      <c r="AJM61" s="389"/>
      <c r="AJN61" s="389"/>
      <c r="AJO61" s="389"/>
      <c r="AJP61" s="389"/>
      <c r="AJQ61" s="389">
        <f t="shared" si="357"/>
        <v>0</v>
      </c>
      <c r="AJR61" s="389">
        <f t="shared" si="358"/>
        <v>1</v>
      </c>
      <c r="AJS61" s="389">
        <f t="shared" si="359"/>
        <v>1</v>
      </c>
      <c r="AJT61" s="389">
        <f t="shared" si="360"/>
        <v>1</v>
      </c>
      <c r="AJU61" s="389">
        <f t="shared" si="361"/>
        <v>1</v>
      </c>
      <c r="AJV61" s="389">
        <f t="shared" si="362"/>
        <v>1</v>
      </c>
      <c r="AJW61" s="389">
        <f t="shared" si="363"/>
        <v>1</v>
      </c>
      <c r="AJX61" s="389">
        <f t="shared" si="364"/>
        <v>1</v>
      </c>
      <c r="AJY61" s="389">
        <f t="shared" si="365"/>
        <v>1</v>
      </c>
      <c r="AJZ61" s="389">
        <f t="shared" si="366"/>
        <v>1</v>
      </c>
      <c r="AKA61" s="389">
        <f t="shared" si="367"/>
        <v>1</v>
      </c>
      <c r="AKB61" s="389">
        <f t="shared" si="368"/>
        <v>1</v>
      </c>
      <c r="AKC61" s="389">
        <f t="shared" si="369"/>
        <v>1</v>
      </c>
      <c r="AKD61" s="389">
        <f t="shared" si="370"/>
        <v>0</v>
      </c>
      <c r="AKE61" s="389">
        <f t="shared" si="371"/>
        <v>1</v>
      </c>
      <c r="AKF61" s="389">
        <f t="shared" si="372"/>
        <v>1</v>
      </c>
      <c r="AKG61" s="389">
        <f t="shared" si="373"/>
        <v>1</v>
      </c>
      <c r="AKH61" s="389">
        <f t="shared" si="374"/>
        <v>1</v>
      </c>
      <c r="AKI61" s="389">
        <f t="shared" si="375"/>
        <v>1</v>
      </c>
      <c r="AKJ61" s="389">
        <f t="shared" si="376"/>
        <v>1</v>
      </c>
      <c r="AKK61" s="389">
        <f t="shared" si="377"/>
        <v>1</v>
      </c>
      <c r="AKL61" s="389">
        <f t="shared" si="378"/>
        <v>1</v>
      </c>
      <c r="AKM61" s="389">
        <f t="shared" si="379"/>
        <v>1</v>
      </c>
      <c r="AKN61" s="389">
        <f t="shared" si="380"/>
        <v>1</v>
      </c>
      <c r="AKO61" s="389">
        <f t="shared" si="381"/>
        <v>1</v>
      </c>
      <c r="AKP61" s="389">
        <f t="shared" si="382"/>
        <v>1</v>
      </c>
      <c r="AKQ61" s="389">
        <f t="shared" si="383"/>
        <v>0</v>
      </c>
      <c r="AKR61" s="389">
        <f t="shared" si="384"/>
        <v>1</v>
      </c>
      <c r="AKS61" s="389">
        <f t="shared" si="385"/>
        <v>1</v>
      </c>
      <c r="AKT61" s="389">
        <f t="shared" si="386"/>
        <v>1</v>
      </c>
      <c r="AKU61" s="389">
        <f t="shared" si="387"/>
        <v>1</v>
      </c>
      <c r="AKV61" s="389">
        <f t="shared" si="388"/>
        <v>1</v>
      </c>
      <c r="AKW61" s="389">
        <f t="shared" si="389"/>
        <v>1</v>
      </c>
      <c r="AKX61" s="389">
        <f t="shared" si="390"/>
        <v>1</v>
      </c>
      <c r="AKY61" s="389">
        <f t="shared" si="391"/>
        <v>1</v>
      </c>
      <c r="AKZ61" s="389">
        <f t="shared" si="392"/>
        <v>1</v>
      </c>
      <c r="ALA61" s="389">
        <f t="shared" si="393"/>
        <v>1</v>
      </c>
      <c r="ALB61" s="389">
        <f t="shared" si="394"/>
        <v>1</v>
      </c>
      <c r="ALC61" s="389">
        <f t="shared" si="395"/>
        <v>1</v>
      </c>
      <c r="ALD61" s="389">
        <f t="shared" si="396"/>
        <v>0</v>
      </c>
      <c r="ALE61" s="389">
        <f t="shared" si="397"/>
        <v>1</v>
      </c>
      <c r="ALF61" s="389">
        <f t="shared" si="398"/>
        <v>1</v>
      </c>
      <c r="ALG61" s="389">
        <f t="shared" si="399"/>
        <v>1</v>
      </c>
      <c r="ALH61" s="389">
        <f t="shared" si="400"/>
        <v>1</v>
      </c>
      <c r="ALI61" s="389">
        <f t="shared" si="401"/>
        <v>1</v>
      </c>
      <c r="ALJ61" s="389">
        <f t="shared" si="402"/>
        <v>1</v>
      </c>
      <c r="ALK61" s="389">
        <f t="shared" si="403"/>
        <v>1</v>
      </c>
      <c r="ALL61" s="389">
        <f t="shared" si="404"/>
        <v>1</v>
      </c>
      <c r="ALM61" s="389">
        <f t="shared" si="405"/>
        <v>1</v>
      </c>
      <c r="ALN61" s="389">
        <f t="shared" si="406"/>
        <v>1</v>
      </c>
      <c r="ALO61" s="389">
        <f t="shared" si="407"/>
        <v>1</v>
      </c>
      <c r="ALP61" s="389">
        <f t="shared" si="408"/>
        <v>1</v>
      </c>
      <c r="ALQ61" s="389">
        <f t="shared" si="409"/>
        <v>0</v>
      </c>
    </row>
    <row r="62" spans="1:1564" ht="15.75" customHeight="1">
      <c r="A62" s="545">
        <f>+A61+1</f>
        <v>1901</v>
      </c>
      <c r="B62" s="921"/>
      <c r="C62" s="630">
        <v>2</v>
      </c>
      <c r="ID62" s="393"/>
      <c r="IE62" s="31"/>
      <c r="IF62" s="31"/>
      <c r="IG62" s="31"/>
      <c r="IH62" s="31"/>
      <c r="II62" s="31"/>
      <c r="IJ62" s="31"/>
      <c r="IK62" s="31"/>
      <c r="IL62" s="31"/>
      <c r="IM62" s="31"/>
      <c r="IN62" s="31"/>
      <c r="IO62" s="31"/>
      <c r="IP62" s="31"/>
      <c r="IQ62" s="394"/>
      <c r="IR62" s="307"/>
      <c r="IS62" s="307"/>
      <c r="IT62" s="307"/>
      <c r="IU62" s="307"/>
      <c r="IV62" s="307"/>
      <c r="IW62" s="307"/>
      <c r="IX62" s="307"/>
      <c r="IY62" s="307"/>
      <c r="IZ62" s="307"/>
      <c r="JA62" s="307"/>
      <c r="JB62" s="307"/>
      <c r="JC62" s="307"/>
      <c r="JD62" s="393"/>
      <c r="JE62" s="31"/>
      <c r="JF62" s="31"/>
      <c r="JG62" s="31"/>
      <c r="JH62" s="31"/>
      <c r="JI62" s="31"/>
      <c r="JJ62" s="31"/>
      <c r="JK62" s="31"/>
      <c r="JL62" s="31"/>
      <c r="JM62" s="31"/>
      <c r="JN62" s="31"/>
      <c r="JO62" s="31"/>
      <c r="JP62" s="31"/>
      <c r="JQ62" s="394"/>
      <c r="JR62" s="307"/>
      <c r="JS62" s="307"/>
      <c r="JT62" s="307"/>
      <c r="JU62" s="307"/>
      <c r="JV62" s="307"/>
      <c r="JW62" s="307"/>
      <c r="JX62" s="307"/>
      <c r="JY62" s="307"/>
      <c r="JZ62" s="307"/>
      <c r="KA62" s="307"/>
      <c r="KB62" s="307"/>
      <c r="KC62" s="307"/>
      <c r="KD62" s="31"/>
      <c r="KE62" s="31"/>
      <c r="KF62" s="31"/>
      <c r="KG62" s="31"/>
      <c r="KH62" s="31"/>
      <c r="KI62" s="31"/>
      <c r="KJ62" s="31"/>
      <c r="KK62" s="31"/>
      <c r="KL62" s="31"/>
      <c r="KM62" s="31"/>
      <c r="KN62" s="31"/>
      <c r="KO62" s="31"/>
      <c r="KP62" s="31"/>
      <c r="KQ62" s="394"/>
      <c r="KR62" s="329"/>
      <c r="KS62" s="329"/>
      <c r="KT62" s="329"/>
      <c r="KU62" s="329"/>
      <c r="KV62" s="329"/>
      <c r="KW62" s="329"/>
      <c r="KX62" s="329"/>
      <c r="KY62" s="329"/>
      <c r="KZ62" s="329"/>
      <c r="LA62" s="329"/>
      <c r="LB62" s="329"/>
      <c r="LC62" s="329"/>
      <c r="LD62" s="327"/>
      <c r="LE62" s="327"/>
      <c r="LF62" s="327"/>
      <c r="LG62" s="327"/>
      <c r="LH62" s="327"/>
      <c r="LI62" s="327"/>
      <c r="LJ62" s="327"/>
      <c r="LK62" s="327"/>
      <c r="LL62" s="327"/>
      <c r="LM62" s="327"/>
      <c r="LN62" s="327"/>
      <c r="LO62" s="327"/>
      <c r="LP62" s="327"/>
      <c r="LQ62" s="329"/>
      <c r="LR62" s="329"/>
      <c r="LS62" s="329"/>
      <c r="LT62" s="329"/>
      <c r="LU62" s="329"/>
      <c r="LV62" s="329"/>
      <c r="LW62" s="329"/>
      <c r="LX62" s="329"/>
      <c r="LY62" s="329"/>
      <c r="LZ62" s="329"/>
      <c r="MA62" s="329"/>
      <c r="MB62" s="329"/>
      <c r="MC62" s="329"/>
      <c r="MD62" s="327"/>
      <c r="ME62" s="327"/>
      <c r="MF62" s="327"/>
      <c r="MG62" s="327"/>
      <c r="MH62" s="327"/>
      <c r="MI62" s="327"/>
      <c r="MJ62" s="327"/>
      <c r="MK62" s="327"/>
      <c r="ML62" s="327"/>
      <c r="MM62" s="327"/>
      <c r="MN62" s="327"/>
      <c r="MO62" s="327"/>
      <c r="MP62" s="327"/>
      <c r="MQ62" s="329"/>
      <c r="MR62" s="329"/>
      <c r="MS62" s="329"/>
      <c r="MT62" s="329"/>
      <c r="MU62" s="329"/>
      <c r="MV62" s="329"/>
      <c r="MW62" s="329"/>
      <c r="MX62" s="329"/>
      <c r="MY62" s="329"/>
      <c r="MZ62" s="329"/>
      <c r="NA62" s="329"/>
      <c r="NB62" s="329"/>
      <c r="NC62" s="329"/>
      <c r="ND62" s="327"/>
      <c r="NE62" s="327"/>
      <c r="NF62" s="327"/>
      <c r="NG62" s="327"/>
      <c r="NH62" s="327"/>
      <c r="NI62" s="327"/>
      <c r="NJ62" s="327"/>
      <c r="NK62" s="327"/>
      <c r="NL62" s="327"/>
      <c r="NM62" s="327"/>
      <c r="NN62" s="327"/>
      <c r="NO62" s="327"/>
      <c r="NP62" s="327"/>
      <c r="NQ62" s="329"/>
      <c r="NR62" s="329"/>
      <c r="NS62" s="329"/>
      <c r="NT62" s="329"/>
      <c r="NU62" s="329"/>
      <c r="NV62" s="329"/>
      <c r="NW62" s="329"/>
      <c r="NX62" s="329"/>
      <c r="NY62" s="329"/>
      <c r="NZ62" s="329"/>
      <c r="OA62" s="329"/>
      <c r="OB62" s="329"/>
      <c r="OC62" s="329"/>
      <c r="OD62" s="327"/>
      <c r="OE62" s="327"/>
      <c r="OF62" s="327"/>
      <c r="OG62" s="327"/>
      <c r="OH62" s="327"/>
      <c r="OI62" s="327"/>
      <c r="OJ62" s="327"/>
      <c r="OK62" s="327"/>
      <c r="OL62" s="327"/>
      <c r="OM62" s="327"/>
      <c r="ON62" s="327"/>
      <c r="OO62" s="327"/>
      <c r="OP62" s="327"/>
      <c r="OQ62" s="329"/>
      <c r="OR62" s="329"/>
      <c r="OS62" s="329"/>
      <c r="OT62" s="329"/>
      <c r="OU62" s="329"/>
      <c r="OV62" s="329"/>
      <c r="OW62" s="329"/>
      <c r="OX62" s="329"/>
      <c r="OY62" s="329"/>
      <c r="OZ62" s="329"/>
      <c r="PA62" s="329"/>
      <c r="PB62" s="329"/>
      <c r="PC62" s="329"/>
      <c r="PD62" s="327"/>
      <c r="PE62" s="327"/>
      <c r="PF62" s="327"/>
      <c r="PG62" s="327"/>
      <c r="PH62" s="327"/>
      <c r="PI62" s="327"/>
      <c r="PJ62" s="327"/>
      <c r="PK62" s="327"/>
      <c r="PL62" s="327"/>
      <c r="PM62" s="327"/>
      <c r="PN62" s="327"/>
      <c r="PO62" s="327"/>
      <c r="PP62" s="327"/>
      <c r="PQ62" s="329"/>
      <c r="SQ62" s="393"/>
      <c r="SR62" s="31"/>
      <c r="SS62" s="31"/>
      <c r="ST62" s="31"/>
      <c r="SU62" s="31"/>
      <c r="SV62" s="31"/>
      <c r="SW62" s="31"/>
      <c r="SX62" s="31"/>
      <c r="SY62" s="31"/>
      <c r="SZ62" s="31"/>
      <c r="TA62" s="31"/>
      <c r="TB62" s="31"/>
      <c r="TC62" s="31"/>
      <c r="TD62" s="394"/>
      <c r="TE62" s="307"/>
      <c r="TF62" s="307"/>
      <c r="TG62" s="307"/>
      <c r="TH62" s="307"/>
      <c r="TI62" s="307"/>
      <c r="TJ62" s="307"/>
      <c r="TK62" s="307"/>
      <c r="TL62" s="307"/>
      <c r="TM62" s="307"/>
      <c r="TN62" s="307"/>
      <c r="TO62" s="307"/>
      <c r="TP62" s="307"/>
      <c r="TQ62" s="393"/>
      <c r="TR62" s="31"/>
      <c r="TS62" s="31"/>
      <c r="TT62" s="31"/>
      <c r="TU62" s="31"/>
      <c r="TV62" s="31"/>
      <c r="TW62" s="31"/>
      <c r="TX62" s="31"/>
      <c r="TY62" s="31"/>
      <c r="TZ62" s="31"/>
      <c r="UA62" s="31"/>
      <c r="UB62" s="31"/>
      <c r="UC62" s="31"/>
      <c r="UD62" s="394"/>
      <c r="UE62" s="307"/>
      <c r="UF62" s="307"/>
      <c r="UG62" s="307"/>
      <c r="UH62" s="307"/>
      <c r="UI62" s="307"/>
      <c r="UJ62" s="307"/>
      <c r="UK62" s="307"/>
      <c r="UL62" s="307"/>
      <c r="UM62" s="307"/>
      <c r="UN62" s="307"/>
      <c r="UO62" s="307"/>
      <c r="UP62" s="307"/>
      <c r="UQ62" s="31"/>
      <c r="UR62" s="31"/>
      <c r="US62" s="31"/>
      <c r="UT62" s="31"/>
      <c r="UU62" s="31"/>
      <c r="UV62" s="31"/>
      <c r="UW62" s="31"/>
      <c r="UX62" s="31"/>
      <c r="UY62" s="31"/>
      <c r="UZ62" s="31"/>
      <c r="VA62" s="31"/>
      <c r="VB62" s="31"/>
      <c r="VC62" s="31"/>
      <c r="VD62" s="394"/>
      <c r="AHD62" s="329">
        <f>+DADOS!$R$8</f>
        <v>0</v>
      </c>
      <c r="AHQ62" s="389">
        <f t="shared" si="353"/>
        <v>0</v>
      </c>
      <c r="AID62" s="389">
        <f t="shared" si="354"/>
        <v>0</v>
      </c>
      <c r="AIQ62" s="389">
        <f t="shared" si="355"/>
        <v>0</v>
      </c>
      <c r="AJD62" s="389">
        <f t="shared" si="356"/>
        <v>0</v>
      </c>
      <c r="AJE62" s="389"/>
      <c r="AJF62" s="389"/>
      <c r="AJG62" s="389"/>
      <c r="AJH62" s="389"/>
      <c r="AJI62" s="389"/>
      <c r="AJJ62" s="389"/>
      <c r="AJK62" s="389"/>
      <c r="AJL62" s="389"/>
      <c r="AJM62" s="389"/>
      <c r="AJN62" s="389"/>
      <c r="AJO62" s="389"/>
      <c r="AJP62" s="389"/>
      <c r="AJQ62" s="389">
        <f t="shared" si="357"/>
        <v>0</v>
      </c>
      <c r="AJR62" s="389">
        <f t="shared" si="358"/>
        <v>1</v>
      </c>
      <c r="AJS62" s="389">
        <f t="shared" si="359"/>
        <v>1</v>
      </c>
      <c r="AJT62" s="389">
        <f t="shared" si="360"/>
        <v>1</v>
      </c>
      <c r="AJU62" s="389">
        <f t="shared" si="361"/>
        <v>1</v>
      </c>
      <c r="AJV62" s="389">
        <f t="shared" si="362"/>
        <v>1</v>
      </c>
      <c r="AJW62" s="389">
        <f t="shared" si="363"/>
        <v>1</v>
      </c>
      <c r="AJX62" s="389">
        <f t="shared" si="364"/>
        <v>1</v>
      </c>
      <c r="AJY62" s="389">
        <f t="shared" si="365"/>
        <v>1</v>
      </c>
      <c r="AJZ62" s="389">
        <f t="shared" si="366"/>
        <v>1</v>
      </c>
      <c r="AKA62" s="389">
        <f t="shared" si="367"/>
        <v>1</v>
      </c>
      <c r="AKB62" s="389">
        <f t="shared" si="368"/>
        <v>1</v>
      </c>
      <c r="AKC62" s="389">
        <f t="shared" si="369"/>
        <v>1</v>
      </c>
      <c r="AKD62" s="389">
        <f t="shared" si="370"/>
        <v>0</v>
      </c>
      <c r="AKE62" s="389">
        <f t="shared" si="371"/>
        <v>1</v>
      </c>
      <c r="AKF62" s="389">
        <f t="shared" si="372"/>
        <v>1</v>
      </c>
      <c r="AKG62" s="389">
        <f t="shared" si="373"/>
        <v>1</v>
      </c>
      <c r="AKH62" s="389">
        <f t="shared" si="374"/>
        <v>1</v>
      </c>
      <c r="AKI62" s="389">
        <f t="shared" si="375"/>
        <v>1</v>
      </c>
      <c r="AKJ62" s="389">
        <f t="shared" si="376"/>
        <v>1</v>
      </c>
      <c r="AKK62" s="389">
        <f t="shared" si="377"/>
        <v>1</v>
      </c>
      <c r="AKL62" s="389">
        <f t="shared" si="378"/>
        <v>1</v>
      </c>
      <c r="AKM62" s="389">
        <f t="shared" si="379"/>
        <v>1</v>
      </c>
      <c r="AKN62" s="389">
        <f t="shared" si="380"/>
        <v>1</v>
      </c>
      <c r="AKO62" s="389">
        <f t="shared" si="381"/>
        <v>1</v>
      </c>
      <c r="AKP62" s="389">
        <f t="shared" si="382"/>
        <v>1</v>
      </c>
      <c r="AKQ62" s="389">
        <f t="shared" si="383"/>
        <v>0</v>
      </c>
      <c r="AKR62" s="389">
        <f t="shared" si="384"/>
        <v>1</v>
      </c>
      <c r="AKS62" s="389">
        <f t="shared" si="385"/>
        <v>1</v>
      </c>
      <c r="AKT62" s="389">
        <f t="shared" si="386"/>
        <v>1</v>
      </c>
      <c r="AKU62" s="389">
        <f t="shared" si="387"/>
        <v>1</v>
      </c>
      <c r="AKV62" s="389">
        <f t="shared" si="388"/>
        <v>1</v>
      </c>
      <c r="AKW62" s="389">
        <f t="shared" si="389"/>
        <v>1</v>
      </c>
      <c r="AKX62" s="389">
        <f t="shared" si="390"/>
        <v>1</v>
      </c>
      <c r="AKY62" s="389">
        <f t="shared" si="391"/>
        <v>1</v>
      </c>
      <c r="AKZ62" s="389">
        <f t="shared" si="392"/>
        <v>1</v>
      </c>
      <c r="ALA62" s="389">
        <f t="shared" si="393"/>
        <v>1</v>
      </c>
      <c r="ALB62" s="389">
        <f t="shared" si="394"/>
        <v>1</v>
      </c>
      <c r="ALC62" s="389">
        <f t="shared" si="395"/>
        <v>1</v>
      </c>
      <c r="ALD62" s="389">
        <f t="shared" si="396"/>
        <v>0</v>
      </c>
      <c r="ALE62" s="389">
        <f t="shared" si="397"/>
        <v>1</v>
      </c>
      <c r="ALF62" s="389">
        <f t="shared" si="398"/>
        <v>1</v>
      </c>
      <c r="ALG62" s="389">
        <f t="shared" si="399"/>
        <v>1</v>
      </c>
      <c r="ALH62" s="389">
        <f t="shared" si="400"/>
        <v>1</v>
      </c>
      <c r="ALI62" s="389">
        <f t="shared" si="401"/>
        <v>1</v>
      </c>
      <c r="ALJ62" s="389">
        <f t="shared" si="402"/>
        <v>1</v>
      </c>
      <c r="ALK62" s="389">
        <f t="shared" si="403"/>
        <v>1</v>
      </c>
      <c r="ALL62" s="389">
        <f t="shared" si="404"/>
        <v>1</v>
      </c>
      <c r="ALM62" s="389">
        <f t="shared" si="405"/>
        <v>1</v>
      </c>
      <c r="ALN62" s="389">
        <f t="shared" si="406"/>
        <v>1</v>
      </c>
      <c r="ALO62" s="389">
        <f t="shared" si="407"/>
        <v>1</v>
      </c>
      <c r="ALP62" s="389">
        <f t="shared" si="408"/>
        <v>1</v>
      </c>
      <c r="ALQ62" s="389">
        <f t="shared" si="409"/>
        <v>0</v>
      </c>
    </row>
    <row r="63" spans="1:1564" ht="15.75" customHeight="1">
      <c r="A63" s="545">
        <f t="shared" ref="A63:A126" si="410">+A62+1</f>
        <v>1902</v>
      </c>
      <c r="B63" s="921"/>
      <c r="C63" s="631">
        <v>3</v>
      </c>
      <c r="D63" s="353"/>
      <c r="E63" s="353"/>
      <c r="F63" s="353"/>
      <c r="G63" s="353"/>
      <c r="H63" s="353"/>
      <c r="I63" s="353"/>
      <c r="J63" s="353"/>
      <c r="K63" s="353"/>
      <c r="L63" s="353"/>
      <c r="M63" s="353"/>
      <c r="N63" s="353"/>
      <c r="O63" s="353"/>
      <c r="P63" s="353"/>
      <c r="ID63" s="398"/>
      <c r="IE63" s="399"/>
      <c r="IF63" s="399"/>
      <c r="IG63" s="399"/>
      <c r="IH63" s="399"/>
      <c r="II63" s="399"/>
      <c r="IJ63" s="399"/>
      <c r="IK63" s="399"/>
      <c r="IL63" s="399"/>
      <c r="IM63" s="399"/>
      <c r="IN63" s="399"/>
      <c r="IO63" s="399"/>
      <c r="IP63" s="399"/>
      <c r="IQ63" s="397"/>
      <c r="IR63" s="396"/>
      <c r="IS63" s="396"/>
      <c r="IT63" s="396"/>
      <c r="IU63" s="396"/>
      <c r="IV63" s="396"/>
      <c r="IW63" s="396"/>
      <c r="IX63" s="396"/>
      <c r="IY63" s="396"/>
      <c r="IZ63" s="396"/>
      <c r="JA63" s="396"/>
      <c r="JB63" s="396"/>
      <c r="JC63" s="396"/>
      <c r="JD63" s="398"/>
      <c r="JE63" s="399"/>
      <c r="JF63" s="399"/>
      <c r="JG63" s="399"/>
      <c r="JH63" s="399"/>
      <c r="JI63" s="399"/>
      <c r="JJ63" s="399"/>
      <c r="JK63" s="399"/>
      <c r="JL63" s="399"/>
      <c r="JM63" s="399"/>
      <c r="JN63" s="399"/>
      <c r="JO63" s="399"/>
      <c r="JP63" s="399"/>
      <c r="JQ63" s="397"/>
      <c r="JR63" s="396"/>
      <c r="JS63" s="396"/>
      <c r="JT63" s="396"/>
      <c r="JU63" s="396"/>
      <c r="JV63" s="396"/>
      <c r="JW63" s="396"/>
      <c r="JX63" s="396"/>
      <c r="JY63" s="396"/>
      <c r="JZ63" s="396"/>
      <c r="KA63" s="396"/>
      <c r="KB63" s="396"/>
      <c r="KC63" s="396"/>
      <c r="KD63" s="399"/>
      <c r="KE63" s="399"/>
      <c r="KF63" s="399"/>
      <c r="KG63" s="399"/>
      <c r="KH63" s="399"/>
      <c r="KI63" s="399"/>
      <c r="KJ63" s="399"/>
      <c r="KK63" s="399"/>
      <c r="KL63" s="399"/>
      <c r="KM63" s="399"/>
      <c r="KN63" s="399"/>
      <c r="KO63" s="399"/>
      <c r="KP63" s="399"/>
      <c r="KQ63" s="397"/>
      <c r="KR63" s="329"/>
      <c r="KS63" s="329"/>
      <c r="KT63" s="329"/>
      <c r="KU63" s="329"/>
      <c r="KV63" s="329"/>
      <c r="KW63" s="329"/>
      <c r="KX63" s="329"/>
      <c r="KY63" s="329"/>
      <c r="KZ63" s="329"/>
      <c r="LA63" s="329"/>
      <c r="LB63" s="329"/>
      <c r="LC63" s="329"/>
      <c r="LD63" s="327"/>
      <c r="LE63" s="327"/>
      <c r="LF63" s="327"/>
      <c r="LG63" s="327"/>
      <c r="LH63" s="327"/>
      <c r="LI63" s="327"/>
      <c r="LJ63" s="327"/>
      <c r="LK63" s="327"/>
      <c r="LL63" s="327"/>
      <c r="LM63" s="327"/>
      <c r="LN63" s="327"/>
      <c r="LO63" s="327"/>
      <c r="LP63" s="327"/>
      <c r="LQ63" s="329"/>
      <c r="LR63" s="329"/>
      <c r="LS63" s="329"/>
      <c r="LT63" s="329"/>
      <c r="LU63" s="329"/>
      <c r="LV63" s="329"/>
      <c r="LW63" s="329"/>
      <c r="LX63" s="329"/>
      <c r="LY63" s="329"/>
      <c r="LZ63" s="329"/>
      <c r="MA63" s="329"/>
      <c r="MB63" s="329"/>
      <c r="MC63" s="329"/>
      <c r="MD63" s="327"/>
      <c r="ME63" s="327"/>
      <c r="MF63" s="327"/>
      <c r="MG63" s="327"/>
      <c r="MH63" s="327"/>
      <c r="MI63" s="327"/>
      <c r="MJ63" s="327"/>
      <c r="MK63" s="327"/>
      <c r="ML63" s="327"/>
      <c r="MM63" s="327"/>
      <c r="MN63" s="327"/>
      <c r="MO63" s="327"/>
      <c r="MP63" s="327"/>
      <c r="MQ63" s="329"/>
      <c r="MR63" s="329"/>
      <c r="MS63" s="329"/>
      <c r="MT63" s="329"/>
      <c r="MU63" s="329"/>
      <c r="MV63" s="329"/>
      <c r="MW63" s="329"/>
      <c r="MX63" s="329"/>
      <c r="MY63" s="329"/>
      <c r="MZ63" s="329"/>
      <c r="NA63" s="329"/>
      <c r="NB63" s="329"/>
      <c r="NC63" s="329"/>
      <c r="ND63" s="327"/>
      <c r="NE63" s="327"/>
      <c r="NF63" s="327"/>
      <c r="NG63" s="327"/>
      <c r="NH63" s="327"/>
      <c r="NI63" s="327"/>
      <c r="NJ63" s="327"/>
      <c r="NK63" s="327"/>
      <c r="NL63" s="327"/>
      <c r="NM63" s="327"/>
      <c r="NN63" s="327"/>
      <c r="NO63" s="327"/>
      <c r="NP63" s="327"/>
      <c r="NQ63" s="329"/>
      <c r="NR63" s="329"/>
      <c r="NS63" s="329"/>
      <c r="NT63" s="329"/>
      <c r="NU63" s="329"/>
      <c r="NV63" s="329"/>
      <c r="NW63" s="329"/>
      <c r="NX63" s="329"/>
      <c r="NY63" s="329"/>
      <c r="NZ63" s="329"/>
      <c r="OA63" s="329"/>
      <c r="OB63" s="329"/>
      <c r="OC63" s="329"/>
      <c r="OD63" s="327"/>
      <c r="OE63" s="327"/>
      <c r="OF63" s="327"/>
      <c r="OG63" s="327"/>
      <c r="OH63" s="327"/>
      <c r="OI63" s="327"/>
      <c r="OJ63" s="327"/>
      <c r="OK63" s="327"/>
      <c r="OL63" s="327"/>
      <c r="OM63" s="327"/>
      <c r="ON63" s="327"/>
      <c r="OO63" s="327"/>
      <c r="OP63" s="327"/>
      <c r="OQ63" s="329"/>
      <c r="OR63" s="329"/>
      <c r="OS63" s="329"/>
      <c r="OT63" s="329"/>
      <c r="OU63" s="329"/>
      <c r="OV63" s="329"/>
      <c r="OW63" s="329"/>
      <c r="OX63" s="329"/>
      <c r="OY63" s="329"/>
      <c r="OZ63" s="329"/>
      <c r="PA63" s="329"/>
      <c r="PB63" s="329"/>
      <c r="PC63" s="329"/>
      <c r="PD63" s="327"/>
      <c r="PE63" s="327"/>
      <c r="PF63" s="327"/>
      <c r="PG63" s="327"/>
      <c r="PH63" s="327"/>
      <c r="PI63" s="327"/>
      <c r="PJ63" s="327"/>
      <c r="PK63" s="327"/>
      <c r="PL63" s="327"/>
      <c r="PM63" s="327"/>
      <c r="PN63" s="327"/>
      <c r="PO63" s="327"/>
      <c r="PP63" s="327"/>
      <c r="PQ63" s="329"/>
      <c r="SQ63" s="398"/>
      <c r="SR63" s="399"/>
      <c r="SS63" s="399"/>
      <c r="ST63" s="399"/>
      <c r="SU63" s="399"/>
      <c r="SV63" s="399"/>
      <c r="SW63" s="399"/>
      <c r="SX63" s="399"/>
      <c r="SY63" s="399"/>
      <c r="SZ63" s="399"/>
      <c r="TA63" s="399"/>
      <c r="TB63" s="399"/>
      <c r="TC63" s="399"/>
      <c r="TD63" s="397"/>
      <c r="TE63" s="396"/>
      <c r="TF63" s="396"/>
      <c r="TG63" s="396"/>
      <c r="TH63" s="396"/>
      <c r="TI63" s="396"/>
      <c r="TJ63" s="396"/>
      <c r="TK63" s="396"/>
      <c r="TL63" s="396"/>
      <c r="TM63" s="396"/>
      <c r="TN63" s="396"/>
      <c r="TO63" s="396"/>
      <c r="TP63" s="396"/>
      <c r="TQ63" s="398"/>
      <c r="TR63" s="399"/>
      <c r="TS63" s="399"/>
      <c r="TT63" s="399"/>
      <c r="TU63" s="399"/>
      <c r="TV63" s="399"/>
      <c r="TW63" s="399"/>
      <c r="TX63" s="399"/>
      <c r="TY63" s="399"/>
      <c r="TZ63" s="399"/>
      <c r="UA63" s="399"/>
      <c r="UB63" s="399"/>
      <c r="UC63" s="399"/>
      <c r="UD63" s="397"/>
      <c r="UE63" s="396"/>
      <c r="UF63" s="396"/>
      <c r="UG63" s="396"/>
      <c r="UH63" s="396"/>
      <c r="UI63" s="396"/>
      <c r="UJ63" s="396"/>
      <c r="UK63" s="396"/>
      <c r="UL63" s="396"/>
      <c r="UM63" s="396"/>
      <c r="UN63" s="396"/>
      <c r="UO63" s="396"/>
      <c r="UP63" s="396"/>
      <c r="UQ63" s="399"/>
      <c r="UR63" s="399"/>
      <c r="US63" s="399"/>
      <c r="UT63" s="399"/>
      <c r="UU63" s="399"/>
      <c r="UV63" s="399"/>
      <c r="UW63" s="399"/>
      <c r="UX63" s="399"/>
      <c r="UY63" s="399"/>
      <c r="UZ63" s="399"/>
      <c r="VA63" s="399"/>
      <c r="VB63" s="399"/>
      <c r="VC63" s="399"/>
      <c r="VD63" s="397"/>
      <c r="AHD63" s="329">
        <f>+DADOS!$S$8</f>
        <v>0</v>
      </c>
      <c r="AHQ63" s="389">
        <f t="shared" si="353"/>
        <v>0</v>
      </c>
      <c r="AID63" s="389">
        <f t="shared" si="354"/>
        <v>0</v>
      </c>
      <c r="AIQ63" s="389">
        <f t="shared" si="355"/>
        <v>0</v>
      </c>
      <c r="AJD63" s="389">
        <f t="shared" si="356"/>
        <v>0</v>
      </c>
      <c r="AJE63" s="389"/>
      <c r="AJF63" s="389"/>
      <c r="AJG63" s="389"/>
      <c r="AJH63" s="389"/>
      <c r="AJI63" s="389"/>
      <c r="AJJ63" s="389"/>
      <c r="AJK63" s="389"/>
      <c r="AJL63" s="389"/>
      <c r="AJM63" s="389"/>
      <c r="AJN63" s="389"/>
      <c r="AJO63" s="389"/>
      <c r="AJP63" s="389"/>
      <c r="AJQ63" s="389">
        <f t="shared" si="357"/>
        <v>0</v>
      </c>
      <c r="AJR63" s="389">
        <f t="shared" si="358"/>
        <v>1</v>
      </c>
      <c r="AJS63" s="389">
        <f t="shared" si="359"/>
        <v>1</v>
      </c>
      <c r="AJT63" s="389">
        <f t="shared" si="360"/>
        <v>1</v>
      </c>
      <c r="AJU63" s="389">
        <f t="shared" si="361"/>
        <v>1</v>
      </c>
      <c r="AJV63" s="389">
        <f t="shared" si="362"/>
        <v>1</v>
      </c>
      <c r="AJW63" s="389">
        <f t="shared" si="363"/>
        <v>1</v>
      </c>
      <c r="AJX63" s="389">
        <f t="shared" si="364"/>
        <v>1</v>
      </c>
      <c r="AJY63" s="389">
        <f t="shared" si="365"/>
        <v>1</v>
      </c>
      <c r="AJZ63" s="389">
        <f t="shared" si="366"/>
        <v>1</v>
      </c>
      <c r="AKA63" s="389">
        <f t="shared" si="367"/>
        <v>1</v>
      </c>
      <c r="AKB63" s="389">
        <f t="shared" si="368"/>
        <v>1</v>
      </c>
      <c r="AKC63" s="389">
        <f t="shared" si="369"/>
        <v>1</v>
      </c>
      <c r="AKD63" s="389">
        <f t="shared" si="370"/>
        <v>0</v>
      </c>
      <c r="AKE63" s="389">
        <f t="shared" si="371"/>
        <v>1</v>
      </c>
      <c r="AKF63" s="389">
        <f t="shared" si="372"/>
        <v>1</v>
      </c>
      <c r="AKG63" s="389">
        <f t="shared" si="373"/>
        <v>1</v>
      </c>
      <c r="AKH63" s="389">
        <f t="shared" si="374"/>
        <v>1</v>
      </c>
      <c r="AKI63" s="389">
        <f t="shared" si="375"/>
        <v>1</v>
      </c>
      <c r="AKJ63" s="389">
        <f t="shared" si="376"/>
        <v>1</v>
      </c>
      <c r="AKK63" s="389">
        <f t="shared" si="377"/>
        <v>1</v>
      </c>
      <c r="AKL63" s="389">
        <f t="shared" si="378"/>
        <v>1</v>
      </c>
      <c r="AKM63" s="389">
        <f t="shared" si="379"/>
        <v>1</v>
      </c>
      <c r="AKN63" s="389">
        <f t="shared" si="380"/>
        <v>1</v>
      </c>
      <c r="AKO63" s="389">
        <f t="shared" si="381"/>
        <v>1</v>
      </c>
      <c r="AKP63" s="389">
        <f t="shared" si="382"/>
        <v>1</v>
      </c>
      <c r="AKQ63" s="389">
        <f t="shared" si="383"/>
        <v>0</v>
      </c>
      <c r="AKR63" s="389">
        <f t="shared" si="384"/>
        <v>1</v>
      </c>
      <c r="AKS63" s="389">
        <f t="shared" si="385"/>
        <v>1</v>
      </c>
      <c r="AKT63" s="389">
        <f t="shared" si="386"/>
        <v>1</v>
      </c>
      <c r="AKU63" s="389">
        <f t="shared" si="387"/>
        <v>1</v>
      </c>
      <c r="AKV63" s="389">
        <f t="shared" si="388"/>
        <v>1</v>
      </c>
      <c r="AKW63" s="389">
        <f t="shared" si="389"/>
        <v>1</v>
      </c>
      <c r="AKX63" s="389">
        <f t="shared" si="390"/>
        <v>1</v>
      </c>
      <c r="AKY63" s="389">
        <f t="shared" si="391"/>
        <v>1</v>
      </c>
      <c r="AKZ63" s="389">
        <f t="shared" si="392"/>
        <v>1</v>
      </c>
      <c r="ALA63" s="389">
        <f t="shared" si="393"/>
        <v>1</v>
      </c>
      <c r="ALB63" s="389">
        <f t="shared" si="394"/>
        <v>1</v>
      </c>
      <c r="ALC63" s="389">
        <f t="shared" si="395"/>
        <v>1</v>
      </c>
      <c r="ALD63" s="389">
        <f t="shared" si="396"/>
        <v>0</v>
      </c>
      <c r="ALE63" s="389">
        <f t="shared" si="397"/>
        <v>1</v>
      </c>
      <c r="ALF63" s="389">
        <f t="shared" si="398"/>
        <v>1</v>
      </c>
      <c r="ALG63" s="389">
        <f t="shared" si="399"/>
        <v>1</v>
      </c>
      <c r="ALH63" s="389">
        <f t="shared" si="400"/>
        <v>1</v>
      </c>
      <c r="ALI63" s="389">
        <f t="shared" si="401"/>
        <v>1</v>
      </c>
      <c r="ALJ63" s="389">
        <f t="shared" si="402"/>
        <v>1</v>
      </c>
      <c r="ALK63" s="389">
        <f t="shared" si="403"/>
        <v>1</v>
      </c>
      <c r="ALL63" s="389">
        <f t="shared" si="404"/>
        <v>1</v>
      </c>
      <c r="ALM63" s="389">
        <f t="shared" si="405"/>
        <v>1</v>
      </c>
      <c r="ALN63" s="389">
        <f t="shared" si="406"/>
        <v>1</v>
      </c>
      <c r="ALO63" s="389">
        <f t="shared" si="407"/>
        <v>1</v>
      </c>
      <c r="ALP63" s="389">
        <f t="shared" si="408"/>
        <v>1</v>
      </c>
      <c r="ALQ63" s="389">
        <f t="shared" si="409"/>
        <v>0</v>
      </c>
    </row>
    <row r="64" spans="1:1564" ht="15.75" customHeight="1">
      <c r="A64" s="545">
        <f t="shared" si="410"/>
        <v>1903</v>
      </c>
      <c r="B64" s="921"/>
      <c r="C64" s="630">
        <v>4</v>
      </c>
      <c r="ID64" s="914" t="s">
        <v>364</v>
      </c>
      <c r="IE64" s="31"/>
      <c r="IF64" s="31"/>
      <c r="IG64" s="31"/>
      <c r="IH64" s="31"/>
      <c r="II64" s="31"/>
      <c r="IJ64" s="31"/>
      <c r="IK64" s="31"/>
      <c r="IL64" s="31"/>
      <c r="IM64" s="31"/>
      <c r="IN64" s="31"/>
      <c r="IO64" s="31"/>
      <c r="IP64" s="31"/>
      <c r="IQ64" s="307"/>
      <c r="IR64" s="307"/>
      <c r="IS64" s="307"/>
      <c r="IT64" s="307"/>
      <c r="IU64" s="307"/>
      <c r="IV64" s="307"/>
      <c r="IW64" s="307"/>
      <c r="IX64" s="307"/>
      <c r="IY64" s="307"/>
      <c r="IZ64" s="307"/>
      <c r="JA64" s="307"/>
      <c r="JB64" s="307"/>
      <c r="JC64" s="307"/>
      <c r="JD64" s="914" t="s">
        <v>365</v>
      </c>
      <c r="JE64" s="400"/>
      <c r="JF64" s="400"/>
      <c r="JG64" s="400"/>
      <c r="JH64" s="400"/>
      <c r="JI64" s="400"/>
      <c r="JJ64" s="400"/>
      <c r="JK64" s="400"/>
      <c r="JL64" s="400"/>
      <c r="JM64" s="400"/>
      <c r="JN64" s="400"/>
      <c r="JO64" s="400"/>
      <c r="JP64" s="400"/>
      <c r="JQ64" s="400"/>
      <c r="JR64" s="400"/>
      <c r="JS64" s="400"/>
      <c r="JT64" s="400"/>
      <c r="JU64" s="400"/>
      <c r="JV64" s="400"/>
      <c r="JW64" s="400"/>
      <c r="JX64" s="400"/>
      <c r="JY64" s="400"/>
      <c r="JZ64" s="400"/>
      <c r="KA64" s="400"/>
      <c r="KB64" s="400"/>
      <c r="KC64" s="400"/>
      <c r="KD64" s="914" t="s">
        <v>366</v>
      </c>
      <c r="KE64" s="31"/>
      <c r="KF64" s="31"/>
      <c r="KG64" s="31"/>
      <c r="KH64" s="31"/>
      <c r="KI64" s="31"/>
      <c r="KJ64" s="31"/>
      <c r="KK64" s="31"/>
      <c r="KL64" s="31"/>
      <c r="KM64" s="31"/>
      <c r="KN64" s="31"/>
      <c r="KO64" s="31"/>
      <c r="KP64" s="31"/>
      <c r="KQ64" s="307"/>
      <c r="KR64" s="307"/>
      <c r="KS64" s="307"/>
      <c r="KT64" s="307"/>
      <c r="KU64" s="307"/>
      <c r="KV64" s="307"/>
      <c r="KW64" s="307"/>
      <c r="KX64" s="307"/>
      <c r="KY64" s="307"/>
      <c r="KZ64" s="307"/>
      <c r="LA64" s="307"/>
      <c r="LB64" s="307"/>
      <c r="LC64" s="307"/>
      <c r="LD64" s="31"/>
      <c r="LE64" s="31"/>
      <c r="LF64" s="31"/>
      <c r="LG64" s="31"/>
      <c r="LH64" s="31"/>
      <c r="LI64" s="31"/>
      <c r="LJ64" s="31"/>
      <c r="LK64" s="31"/>
      <c r="LL64" s="31"/>
      <c r="LM64" s="31"/>
      <c r="LN64" s="31"/>
      <c r="LO64" s="31"/>
      <c r="LP64" s="31"/>
      <c r="LQ64" s="307"/>
      <c r="LR64" s="307"/>
      <c r="LS64" s="307"/>
      <c r="LT64" s="307"/>
      <c r="LU64" s="307"/>
      <c r="LV64" s="307"/>
      <c r="LW64" s="307"/>
      <c r="LX64" s="307"/>
      <c r="LY64" s="307"/>
      <c r="LZ64" s="307"/>
      <c r="MA64" s="307"/>
      <c r="MB64" s="307"/>
      <c r="MC64" s="307"/>
      <c r="MD64" s="31"/>
      <c r="ME64" s="327"/>
      <c r="MF64" s="327"/>
      <c r="MG64" s="327"/>
      <c r="MH64" s="327"/>
      <c r="MI64" s="327"/>
      <c r="MJ64" s="327"/>
      <c r="MK64" s="327"/>
      <c r="ML64" s="327"/>
      <c r="MM64" s="327"/>
      <c r="MN64" s="327"/>
      <c r="MO64" s="327"/>
      <c r="MP64" s="327"/>
      <c r="MQ64" s="329"/>
      <c r="MR64" s="329"/>
      <c r="MS64" s="329"/>
      <c r="MT64" s="329"/>
      <c r="MU64" s="329"/>
      <c r="MV64" s="329"/>
      <c r="MW64" s="329"/>
      <c r="MX64" s="329"/>
      <c r="MY64" s="329"/>
      <c r="MZ64" s="329"/>
      <c r="NA64" s="329"/>
      <c r="NB64" s="329"/>
      <c r="NC64" s="329"/>
      <c r="ND64" s="327"/>
      <c r="NE64" s="327"/>
      <c r="NF64" s="327"/>
      <c r="NG64" s="327"/>
      <c r="NH64" s="327"/>
      <c r="NI64" s="327"/>
      <c r="NJ64" s="327"/>
      <c r="NK64" s="327"/>
      <c r="NL64" s="327"/>
      <c r="NM64" s="327"/>
      <c r="NN64" s="327"/>
      <c r="NO64" s="327"/>
      <c r="NP64" s="327"/>
      <c r="NQ64" s="329"/>
      <c r="NR64" s="329"/>
      <c r="NS64" s="329"/>
      <c r="NT64" s="329"/>
      <c r="NU64" s="329"/>
      <c r="NV64" s="329"/>
      <c r="NW64" s="329"/>
      <c r="NX64" s="329"/>
      <c r="NY64" s="329"/>
      <c r="NZ64" s="329"/>
      <c r="OA64" s="329"/>
      <c r="OB64" s="329"/>
      <c r="OC64" s="329"/>
      <c r="OD64" s="327"/>
      <c r="OE64" s="327"/>
      <c r="OF64" s="327"/>
      <c r="OG64" s="327"/>
      <c r="OH64" s="327"/>
      <c r="OI64" s="327"/>
      <c r="OJ64" s="327"/>
      <c r="OK64" s="327"/>
      <c r="OL64" s="327"/>
      <c r="OM64" s="327"/>
      <c r="ON64" s="327"/>
      <c r="OO64" s="327"/>
      <c r="OP64" s="327"/>
      <c r="OQ64" s="329"/>
      <c r="OR64" s="329"/>
      <c r="OS64" s="329"/>
      <c r="OT64" s="329"/>
      <c r="OU64" s="329"/>
      <c r="OV64" s="329"/>
      <c r="OW64" s="329"/>
      <c r="OX64" s="329"/>
      <c r="OY64" s="329"/>
      <c r="OZ64" s="329"/>
      <c r="PA64" s="329"/>
      <c r="PB64" s="329"/>
      <c r="PC64" s="329"/>
      <c r="PD64" s="327"/>
      <c r="PE64" s="327"/>
      <c r="PF64" s="327"/>
      <c r="PG64" s="327"/>
      <c r="PH64" s="327"/>
      <c r="PI64" s="327"/>
      <c r="PJ64" s="327"/>
      <c r="PK64" s="327"/>
      <c r="PL64" s="327"/>
      <c r="PM64" s="327"/>
      <c r="PN64" s="327"/>
      <c r="PO64" s="327"/>
      <c r="PP64" s="327"/>
      <c r="PQ64" s="329"/>
      <c r="RQ64" s="31"/>
      <c r="RR64" s="31"/>
      <c r="RS64" s="31"/>
      <c r="RT64" s="31"/>
      <c r="RU64" s="31"/>
      <c r="RV64" s="31"/>
      <c r="RW64" s="31"/>
      <c r="RX64" s="31"/>
      <c r="RY64" s="31"/>
      <c r="RZ64" s="31"/>
      <c r="SA64" s="31"/>
      <c r="SB64" s="31"/>
      <c r="SC64" s="31"/>
      <c r="SD64" s="307"/>
      <c r="SE64" s="307"/>
      <c r="SF64" s="307"/>
      <c r="SG64" s="307"/>
      <c r="SH64" s="307"/>
      <c r="SI64" s="307"/>
      <c r="SJ64" s="307"/>
      <c r="SK64" s="307"/>
      <c r="SL64" s="307"/>
      <c r="SM64" s="307"/>
      <c r="SN64" s="307"/>
      <c r="SO64" s="307"/>
      <c r="SP64" s="307"/>
      <c r="SQ64" s="914" t="s">
        <v>358</v>
      </c>
      <c r="SR64" s="31"/>
      <c r="SS64" s="31"/>
      <c r="ST64" s="31"/>
      <c r="SU64" s="31"/>
      <c r="SV64" s="31"/>
      <c r="SW64" s="31"/>
      <c r="SX64" s="31"/>
      <c r="SY64" s="31"/>
      <c r="SZ64" s="31"/>
      <c r="TA64" s="31"/>
      <c r="TB64" s="31"/>
      <c r="TC64" s="31"/>
      <c r="TD64" s="307"/>
      <c r="TE64" s="307"/>
      <c r="TF64" s="307"/>
      <c r="TG64" s="307"/>
      <c r="TH64" s="307"/>
      <c r="TI64" s="307"/>
      <c r="TJ64" s="307"/>
      <c r="TK64" s="307"/>
      <c r="TL64" s="307"/>
      <c r="TM64" s="307"/>
      <c r="TN64" s="307"/>
      <c r="TO64" s="307"/>
      <c r="TP64" s="307"/>
      <c r="TQ64" s="914" t="s">
        <v>359</v>
      </c>
      <c r="TR64" s="400"/>
      <c r="TS64" s="400"/>
      <c r="TT64" s="400"/>
      <c r="TU64" s="400"/>
      <c r="TV64" s="400"/>
      <c r="TW64" s="400"/>
      <c r="TX64" s="400"/>
      <c r="TY64" s="400"/>
      <c r="TZ64" s="400"/>
      <c r="UA64" s="400"/>
      <c r="UB64" s="400"/>
      <c r="UC64" s="400"/>
      <c r="UD64" s="400"/>
      <c r="UE64" s="400"/>
      <c r="UF64" s="400"/>
      <c r="UG64" s="400"/>
      <c r="UH64" s="400"/>
      <c r="UI64" s="400"/>
      <c r="UJ64" s="400"/>
      <c r="UK64" s="400"/>
      <c r="UL64" s="400"/>
      <c r="UM64" s="400"/>
      <c r="UN64" s="400"/>
      <c r="UO64" s="400"/>
      <c r="UP64" s="400"/>
      <c r="UQ64" s="914" t="s">
        <v>360</v>
      </c>
      <c r="UR64" s="31"/>
      <c r="US64" s="31"/>
      <c r="UT64" s="31"/>
      <c r="UU64" s="31"/>
      <c r="UV64" s="31"/>
      <c r="UW64" s="31"/>
      <c r="UX64" s="31"/>
      <c r="UY64" s="31"/>
      <c r="UZ64" s="31"/>
      <c r="VA64" s="31"/>
      <c r="VB64" s="31"/>
      <c r="VC64" s="31"/>
      <c r="VD64" s="307"/>
      <c r="VE64" s="307"/>
      <c r="VF64" s="307"/>
      <c r="VG64" s="307"/>
      <c r="VH64" s="307"/>
      <c r="VI64" s="307"/>
      <c r="VJ64" s="307"/>
      <c r="VK64" s="307"/>
      <c r="VL64" s="307"/>
      <c r="VM64" s="307"/>
      <c r="VN64" s="307"/>
      <c r="VO64" s="307"/>
      <c r="VP64" s="307"/>
      <c r="VQ64" s="31"/>
      <c r="VR64" s="31"/>
      <c r="VS64" s="31"/>
      <c r="VT64" s="31"/>
      <c r="VU64" s="31"/>
      <c r="VV64" s="31"/>
      <c r="VW64" s="31"/>
      <c r="VX64" s="31"/>
      <c r="VY64" s="31"/>
      <c r="VZ64" s="31"/>
      <c r="WA64" s="31"/>
      <c r="WB64" s="31"/>
      <c r="WC64" s="31"/>
      <c r="WD64" s="307"/>
      <c r="WE64" s="307"/>
      <c r="WF64" s="307"/>
      <c r="WG64" s="307"/>
      <c r="WH64" s="307"/>
      <c r="WI64" s="307"/>
      <c r="WJ64" s="307"/>
      <c r="WK64" s="307"/>
      <c r="WL64" s="307"/>
      <c r="WM64" s="307"/>
      <c r="WN64" s="307"/>
      <c r="WO64" s="307"/>
      <c r="WP64" s="307"/>
      <c r="WQ64" s="31"/>
      <c r="AHD64" s="329">
        <f>+DADOS!$T$8</f>
        <v>0</v>
      </c>
      <c r="AHQ64" s="389">
        <f t="shared" si="353"/>
        <v>0</v>
      </c>
      <c r="AID64" s="389">
        <f t="shared" si="354"/>
        <v>0</v>
      </c>
      <c r="AIQ64" s="389">
        <f t="shared" si="355"/>
        <v>0</v>
      </c>
      <c r="AJD64" s="389">
        <f t="shared" si="356"/>
        <v>0</v>
      </c>
      <c r="AJE64" s="389"/>
      <c r="AJF64" s="389"/>
      <c r="AJG64" s="389"/>
      <c r="AJH64" s="389"/>
      <c r="AJI64" s="389"/>
      <c r="AJJ64" s="389"/>
      <c r="AJK64" s="389"/>
      <c r="AJL64" s="389"/>
      <c r="AJM64" s="389"/>
      <c r="AJN64" s="389"/>
      <c r="AJO64" s="389"/>
      <c r="AJP64" s="389"/>
      <c r="AJQ64" s="389">
        <f t="shared" si="357"/>
        <v>0</v>
      </c>
      <c r="AJR64" s="389">
        <f t="shared" si="358"/>
        <v>1</v>
      </c>
      <c r="AJS64" s="389">
        <f t="shared" si="359"/>
        <v>1</v>
      </c>
      <c r="AJT64" s="389">
        <f t="shared" si="360"/>
        <v>1</v>
      </c>
      <c r="AJU64" s="389">
        <f t="shared" si="361"/>
        <v>1</v>
      </c>
      <c r="AJV64" s="389">
        <f t="shared" si="362"/>
        <v>1</v>
      </c>
      <c r="AJW64" s="389">
        <f t="shared" si="363"/>
        <v>1</v>
      </c>
      <c r="AJX64" s="389">
        <f t="shared" si="364"/>
        <v>1</v>
      </c>
      <c r="AJY64" s="389">
        <f t="shared" si="365"/>
        <v>1</v>
      </c>
      <c r="AJZ64" s="389">
        <f t="shared" si="366"/>
        <v>1</v>
      </c>
      <c r="AKA64" s="389">
        <f t="shared" si="367"/>
        <v>1</v>
      </c>
      <c r="AKB64" s="389">
        <f t="shared" si="368"/>
        <v>1</v>
      </c>
      <c r="AKC64" s="389">
        <f t="shared" si="369"/>
        <v>1</v>
      </c>
      <c r="AKD64" s="389">
        <f t="shared" si="370"/>
        <v>0</v>
      </c>
      <c r="AKE64" s="389">
        <f t="shared" si="371"/>
        <v>1</v>
      </c>
      <c r="AKF64" s="389">
        <f t="shared" si="372"/>
        <v>1</v>
      </c>
      <c r="AKG64" s="389">
        <f t="shared" si="373"/>
        <v>1</v>
      </c>
      <c r="AKH64" s="389">
        <f t="shared" si="374"/>
        <v>1</v>
      </c>
      <c r="AKI64" s="389">
        <f t="shared" si="375"/>
        <v>1</v>
      </c>
      <c r="AKJ64" s="389">
        <f t="shared" si="376"/>
        <v>1</v>
      </c>
      <c r="AKK64" s="389">
        <f t="shared" si="377"/>
        <v>1</v>
      </c>
      <c r="AKL64" s="389">
        <f t="shared" si="378"/>
        <v>1</v>
      </c>
      <c r="AKM64" s="389">
        <f t="shared" si="379"/>
        <v>1</v>
      </c>
      <c r="AKN64" s="389">
        <f t="shared" si="380"/>
        <v>1</v>
      </c>
      <c r="AKO64" s="389">
        <f t="shared" si="381"/>
        <v>1</v>
      </c>
      <c r="AKP64" s="389">
        <f t="shared" si="382"/>
        <v>1</v>
      </c>
      <c r="AKQ64" s="389">
        <f t="shared" si="383"/>
        <v>0</v>
      </c>
      <c r="AKR64" s="389">
        <f t="shared" si="384"/>
        <v>1</v>
      </c>
      <c r="AKS64" s="389">
        <f t="shared" si="385"/>
        <v>1</v>
      </c>
      <c r="AKT64" s="389">
        <f t="shared" si="386"/>
        <v>1</v>
      </c>
      <c r="AKU64" s="389">
        <f t="shared" si="387"/>
        <v>1</v>
      </c>
      <c r="AKV64" s="389">
        <f t="shared" si="388"/>
        <v>1</v>
      </c>
      <c r="AKW64" s="389">
        <f t="shared" si="389"/>
        <v>1</v>
      </c>
      <c r="AKX64" s="389">
        <f t="shared" si="390"/>
        <v>1</v>
      </c>
      <c r="AKY64" s="389">
        <f t="shared" si="391"/>
        <v>1</v>
      </c>
      <c r="AKZ64" s="389">
        <f t="shared" si="392"/>
        <v>1</v>
      </c>
      <c r="ALA64" s="389">
        <f t="shared" si="393"/>
        <v>1</v>
      </c>
      <c r="ALB64" s="389">
        <f t="shared" si="394"/>
        <v>1</v>
      </c>
      <c r="ALC64" s="389">
        <f t="shared" si="395"/>
        <v>1</v>
      </c>
      <c r="ALD64" s="389">
        <f t="shared" si="396"/>
        <v>0</v>
      </c>
      <c r="ALE64" s="389">
        <f t="shared" si="397"/>
        <v>1</v>
      </c>
      <c r="ALF64" s="389">
        <f t="shared" si="398"/>
        <v>1</v>
      </c>
      <c r="ALG64" s="389">
        <f t="shared" si="399"/>
        <v>1</v>
      </c>
      <c r="ALH64" s="389">
        <f t="shared" si="400"/>
        <v>1</v>
      </c>
      <c r="ALI64" s="389">
        <f t="shared" si="401"/>
        <v>1</v>
      </c>
      <c r="ALJ64" s="389">
        <f t="shared" si="402"/>
        <v>1</v>
      </c>
      <c r="ALK64" s="389">
        <f t="shared" si="403"/>
        <v>1</v>
      </c>
      <c r="ALL64" s="389">
        <f t="shared" si="404"/>
        <v>1</v>
      </c>
      <c r="ALM64" s="389">
        <f t="shared" si="405"/>
        <v>1</v>
      </c>
      <c r="ALN64" s="389">
        <f t="shared" si="406"/>
        <v>1</v>
      </c>
      <c r="ALO64" s="389">
        <f t="shared" si="407"/>
        <v>1</v>
      </c>
      <c r="ALP64" s="389">
        <f t="shared" si="408"/>
        <v>1</v>
      </c>
      <c r="ALQ64" s="389">
        <f t="shared" si="409"/>
        <v>0</v>
      </c>
    </row>
    <row r="65" spans="1:1018" ht="15.75" customHeight="1">
      <c r="A65" s="545">
        <f t="shared" si="410"/>
        <v>1904</v>
      </c>
      <c r="B65" s="921"/>
      <c r="C65" s="630">
        <v>5</v>
      </c>
      <c r="ID65" s="915"/>
      <c r="IE65" s="307"/>
      <c r="IF65" s="307"/>
      <c r="IG65" s="307"/>
      <c r="IH65" s="307"/>
      <c r="II65" s="307"/>
      <c r="IJ65" s="307"/>
      <c r="IK65" s="307"/>
      <c r="IL65" s="307"/>
      <c r="IM65" s="307"/>
      <c r="IN65" s="307"/>
      <c r="IO65" s="307"/>
      <c r="IP65" s="307"/>
      <c r="IQ65" s="307"/>
      <c r="IR65" s="307"/>
      <c r="IS65" s="307"/>
      <c r="IT65" s="307"/>
      <c r="IU65" s="307"/>
      <c r="IV65" s="307"/>
      <c r="IW65" s="307"/>
      <c r="IX65" s="307"/>
      <c r="IY65" s="307"/>
      <c r="IZ65" s="307"/>
      <c r="JA65" s="307"/>
      <c r="JB65" s="307"/>
      <c r="JC65" s="307"/>
      <c r="JD65" s="915"/>
      <c r="JE65" s="307"/>
      <c r="JF65" s="307"/>
      <c r="JG65" s="307"/>
      <c r="JH65" s="307"/>
      <c r="JI65" s="307"/>
      <c r="JJ65" s="307"/>
      <c r="JK65" s="307"/>
      <c r="JL65" s="307"/>
      <c r="JM65" s="307"/>
      <c r="JN65" s="307"/>
      <c r="JO65" s="307"/>
      <c r="JP65" s="307"/>
      <c r="JQ65" s="307"/>
      <c r="JR65" s="307"/>
      <c r="JS65" s="307"/>
      <c r="JT65" s="307"/>
      <c r="JU65" s="307"/>
      <c r="JV65" s="307"/>
      <c r="JW65" s="307"/>
      <c r="JX65" s="307"/>
      <c r="JY65" s="307"/>
      <c r="JZ65" s="307"/>
      <c r="KA65" s="307"/>
      <c r="KB65" s="307"/>
      <c r="KC65" s="307"/>
      <c r="KD65" s="915"/>
      <c r="KE65" s="307"/>
      <c r="KF65" s="307"/>
      <c r="KG65" s="307"/>
      <c r="KH65" s="307"/>
      <c r="KI65" s="307"/>
      <c r="KJ65" s="307"/>
      <c r="KK65" s="307"/>
      <c r="KL65" s="307"/>
      <c r="KM65" s="307"/>
      <c r="KN65" s="307"/>
      <c r="KO65" s="307"/>
      <c r="KP65" s="307"/>
      <c r="KQ65" s="307"/>
      <c r="KR65" s="307"/>
      <c r="KS65" s="307"/>
      <c r="KT65" s="307"/>
      <c r="KU65" s="307"/>
      <c r="KV65" s="307"/>
      <c r="KW65" s="307"/>
      <c r="KX65" s="307"/>
      <c r="KY65" s="307"/>
      <c r="KZ65" s="307"/>
      <c r="LA65" s="307"/>
      <c r="LB65" s="307"/>
      <c r="LC65" s="307"/>
      <c r="LD65" s="31"/>
      <c r="LE65" s="31"/>
      <c r="LF65" s="31"/>
      <c r="LG65" s="31"/>
      <c r="LH65" s="31"/>
      <c r="LI65" s="31"/>
      <c r="LJ65" s="31"/>
      <c r="LK65" s="31"/>
      <c r="LL65" s="31"/>
      <c r="LM65" s="31"/>
      <c r="LN65" s="31"/>
      <c r="LO65" s="31"/>
      <c r="LP65" s="31"/>
      <c r="LQ65" s="307"/>
      <c r="LR65" s="307"/>
      <c r="LS65" s="307"/>
      <c r="LT65" s="307"/>
      <c r="LU65" s="307"/>
      <c r="LV65" s="307"/>
      <c r="LW65" s="307"/>
      <c r="LX65" s="307"/>
      <c r="LY65" s="307"/>
      <c r="LZ65" s="307"/>
      <c r="MA65" s="307"/>
      <c r="MB65" s="307"/>
      <c r="MC65" s="307"/>
      <c r="MD65" s="31"/>
      <c r="ME65" s="327"/>
      <c r="MF65" s="327"/>
      <c r="MG65" s="327"/>
      <c r="MH65" s="327"/>
      <c r="MI65" s="327"/>
      <c r="MJ65" s="327"/>
      <c r="MK65" s="327"/>
      <c r="ML65" s="327"/>
      <c r="MM65" s="327"/>
      <c r="MN65" s="327"/>
      <c r="MO65" s="327"/>
      <c r="MP65" s="327"/>
      <c r="MQ65" s="329"/>
      <c r="MR65" s="329"/>
      <c r="MS65" s="329"/>
      <c r="MT65" s="329"/>
      <c r="MU65" s="329"/>
      <c r="MV65" s="329"/>
      <c r="MW65" s="329"/>
      <c r="MX65" s="329"/>
      <c r="MY65" s="329"/>
      <c r="MZ65" s="329"/>
      <c r="NA65" s="329"/>
      <c r="NB65" s="329"/>
      <c r="NC65" s="329"/>
      <c r="ND65" s="327"/>
      <c r="NE65" s="327"/>
      <c r="NF65" s="327"/>
      <c r="NG65" s="327"/>
      <c r="NH65" s="327"/>
      <c r="NI65" s="327"/>
      <c r="NJ65" s="327"/>
      <c r="NK65" s="327"/>
      <c r="NL65" s="327"/>
      <c r="NM65" s="327"/>
      <c r="NN65" s="327"/>
      <c r="NO65" s="327"/>
      <c r="NP65" s="327"/>
      <c r="NQ65" s="329"/>
      <c r="NR65" s="329"/>
      <c r="NS65" s="329"/>
      <c r="NT65" s="329"/>
      <c r="NU65" s="329"/>
      <c r="NV65" s="329"/>
      <c r="NW65" s="329"/>
      <c r="NX65" s="329"/>
      <c r="NY65" s="329"/>
      <c r="NZ65" s="329"/>
      <c r="OA65" s="329"/>
      <c r="OB65" s="329"/>
      <c r="OC65" s="329"/>
      <c r="OD65" s="327"/>
      <c r="OE65" s="327"/>
      <c r="OF65" s="327"/>
      <c r="OG65" s="327"/>
      <c r="OH65" s="327"/>
      <c r="OI65" s="327"/>
      <c r="OJ65" s="327"/>
      <c r="OK65" s="327"/>
      <c r="OL65" s="327"/>
      <c r="OM65" s="327"/>
      <c r="ON65" s="327"/>
      <c r="OO65" s="327"/>
      <c r="OP65" s="327"/>
      <c r="OQ65" s="329"/>
      <c r="OR65" s="329"/>
      <c r="OS65" s="329"/>
      <c r="OT65" s="329"/>
      <c r="OU65" s="329"/>
      <c r="OV65" s="329"/>
      <c r="OW65" s="329"/>
      <c r="OX65" s="329"/>
      <c r="OY65" s="329"/>
      <c r="OZ65" s="329"/>
      <c r="PA65" s="329"/>
      <c r="PB65" s="329"/>
      <c r="PC65" s="329"/>
      <c r="PD65" s="327"/>
      <c r="PE65" s="327"/>
      <c r="PF65" s="327"/>
      <c r="PG65" s="327"/>
      <c r="PH65" s="327"/>
      <c r="PI65" s="327"/>
      <c r="PJ65" s="327"/>
      <c r="PK65" s="327"/>
      <c r="PL65" s="327"/>
      <c r="PM65" s="327"/>
      <c r="PN65" s="327"/>
      <c r="PO65" s="327"/>
      <c r="PP65" s="327"/>
      <c r="PQ65" s="329"/>
      <c r="RQ65" s="31"/>
      <c r="RR65" s="31"/>
      <c r="RS65" s="31"/>
      <c r="RT65" s="31"/>
      <c r="RU65" s="31"/>
      <c r="RV65" s="31"/>
      <c r="RW65" s="31"/>
      <c r="RX65" s="31"/>
      <c r="RY65" s="31"/>
      <c r="RZ65" s="31"/>
      <c r="SA65" s="31"/>
      <c r="SB65" s="31"/>
      <c r="SC65" s="31"/>
      <c r="SD65" s="307"/>
      <c r="SE65" s="307"/>
      <c r="SF65" s="307"/>
      <c r="SG65" s="307"/>
      <c r="SH65" s="307"/>
      <c r="SI65" s="307"/>
      <c r="SJ65" s="307"/>
      <c r="SK65" s="307"/>
      <c r="SL65" s="307"/>
      <c r="SM65" s="307"/>
      <c r="SN65" s="307"/>
      <c r="SO65" s="307"/>
      <c r="SP65" s="307"/>
      <c r="SQ65" s="915"/>
      <c r="SR65" s="307"/>
      <c r="SS65" s="307"/>
      <c r="ST65" s="307"/>
      <c r="SU65" s="307"/>
      <c r="SV65" s="307"/>
      <c r="SW65" s="307"/>
      <c r="SX65" s="307"/>
      <c r="SY65" s="307"/>
      <c r="SZ65" s="307"/>
      <c r="TA65" s="307"/>
      <c r="TB65" s="307"/>
      <c r="TC65" s="307"/>
      <c r="TD65" s="307"/>
      <c r="TE65" s="307"/>
      <c r="TF65" s="307"/>
      <c r="TG65" s="307"/>
      <c r="TH65" s="307"/>
      <c r="TI65" s="307"/>
      <c r="TJ65" s="307"/>
      <c r="TK65" s="307"/>
      <c r="TL65" s="307"/>
      <c r="TM65" s="307"/>
      <c r="TN65" s="307"/>
      <c r="TO65" s="307"/>
      <c r="TP65" s="307"/>
      <c r="TQ65" s="915"/>
      <c r="TR65" s="307"/>
      <c r="TS65" s="307"/>
      <c r="TT65" s="307"/>
      <c r="TU65" s="307"/>
      <c r="TV65" s="307"/>
      <c r="TW65" s="307"/>
      <c r="TX65" s="307"/>
      <c r="TY65" s="307"/>
      <c r="TZ65" s="307"/>
      <c r="UA65" s="307"/>
      <c r="UB65" s="307"/>
      <c r="UC65" s="307"/>
      <c r="UD65" s="307"/>
      <c r="UE65" s="307"/>
      <c r="UF65" s="307"/>
      <c r="UG65" s="307"/>
      <c r="UH65" s="307"/>
      <c r="UI65" s="307"/>
      <c r="UJ65" s="307"/>
      <c r="UK65" s="307"/>
      <c r="UL65" s="307"/>
      <c r="UM65" s="307"/>
      <c r="UN65" s="307"/>
      <c r="UO65" s="307"/>
      <c r="UP65" s="307"/>
      <c r="UQ65" s="915"/>
      <c r="UR65" s="307"/>
      <c r="US65" s="307"/>
      <c r="UT65" s="307"/>
      <c r="UU65" s="307"/>
      <c r="UV65" s="307"/>
      <c r="UW65" s="307"/>
      <c r="UX65" s="307"/>
      <c r="UY65" s="307"/>
      <c r="UZ65" s="307"/>
      <c r="VA65" s="307"/>
      <c r="VB65" s="307"/>
      <c r="VC65" s="307"/>
      <c r="VD65" s="307"/>
      <c r="VE65" s="307"/>
      <c r="VF65" s="307"/>
      <c r="VG65" s="307"/>
      <c r="VH65" s="307"/>
      <c r="VI65" s="307"/>
      <c r="VJ65" s="307"/>
      <c r="VK65" s="307"/>
      <c r="VL65" s="307"/>
      <c r="VM65" s="307"/>
      <c r="VN65" s="307"/>
      <c r="VO65" s="307"/>
      <c r="VP65" s="307"/>
      <c r="VQ65" s="31"/>
      <c r="VR65" s="31"/>
      <c r="VS65" s="31"/>
      <c r="VT65" s="31"/>
      <c r="VU65" s="31"/>
      <c r="VV65" s="31"/>
      <c r="VW65" s="31"/>
      <c r="VX65" s="31"/>
      <c r="VY65" s="31"/>
      <c r="VZ65" s="31"/>
      <c r="WA65" s="31"/>
      <c r="WB65" s="31"/>
      <c r="WC65" s="31"/>
      <c r="WD65" s="307"/>
      <c r="WE65" s="307"/>
      <c r="WF65" s="307"/>
      <c r="WG65" s="307"/>
      <c r="WH65" s="307"/>
      <c r="WI65" s="307"/>
      <c r="WJ65" s="307"/>
      <c r="WK65" s="307"/>
      <c r="WL65" s="307"/>
      <c r="WM65" s="307"/>
      <c r="WN65" s="307"/>
      <c r="WO65" s="307"/>
      <c r="WP65" s="307"/>
      <c r="WQ65" s="31"/>
      <c r="AHD65" s="329">
        <f>+DADOS!$U$8</f>
        <v>0</v>
      </c>
      <c r="AHQ65" s="390">
        <f t="shared" si="353"/>
        <v>0</v>
      </c>
      <c r="AHR65" s="391"/>
      <c r="AHS65" s="391"/>
      <c r="AHT65" s="391"/>
      <c r="AHU65" s="391"/>
      <c r="AHV65" s="391"/>
      <c r="AHW65" s="391"/>
      <c r="AHX65" s="391"/>
      <c r="AHY65" s="391"/>
      <c r="AHZ65" s="391"/>
      <c r="AIA65" s="391"/>
      <c r="AIB65" s="391"/>
      <c r="AIC65" s="391"/>
      <c r="AID65" s="390">
        <f t="shared" si="354"/>
        <v>0</v>
      </c>
      <c r="AIE65" s="387"/>
      <c r="AIF65" s="387"/>
      <c r="AIG65" s="387"/>
      <c r="AIH65" s="387"/>
      <c r="AII65" s="387"/>
      <c r="AIJ65" s="387"/>
      <c r="AIK65" s="387"/>
      <c r="AIL65" s="387"/>
      <c r="AIM65" s="387"/>
      <c r="AIN65" s="387"/>
      <c r="AIO65" s="387"/>
      <c r="AIP65" s="387"/>
      <c r="AIQ65" s="390">
        <f t="shared" si="355"/>
        <v>0</v>
      </c>
      <c r="AIR65" s="391"/>
      <c r="AIS65" s="391"/>
      <c r="AIT65" s="391"/>
      <c r="AIU65" s="391"/>
      <c r="AIV65" s="391"/>
      <c r="AIW65" s="391"/>
      <c r="AIX65" s="391"/>
      <c r="AIY65" s="391"/>
      <c r="AIZ65" s="391"/>
      <c r="AJA65" s="391"/>
      <c r="AJB65" s="391"/>
      <c r="AJC65" s="391"/>
      <c r="AJD65" s="390">
        <f t="shared" si="356"/>
        <v>0</v>
      </c>
      <c r="AJE65" s="390"/>
      <c r="AJF65" s="390"/>
      <c r="AJG65" s="390"/>
      <c r="AJH65" s="390"/>
      <c r="AJI65" s="390"/>
      <c r="AJJ65" s="390"/>
      <c r="AJK65" s="390"/>
      <c r="AJL65" s="390"/>
      <c r="AJM65" s="390"/>
      <c r="AJN65" s="390"/>
      <c r="AJO65" s="390"/>
      <c r="AJP65" s="390"/>
      <c r="AJQ65" s="390">
        <f t="shared" si="357"/>
        <v>0</v>
      </c>
      <c r="AJR65" s="390">
        <f t="shared" si="358"/>
        <v>1</v>
      </c>
      <c r="AJS65" s="390">
        <f t="shared" si="359"/>
        <v>1</v>
      </c>
      <c r="AJT65" s="390">
        <f t="shared" si="360"/>
        <v>1</v>
      </c>
      <c r="AJU65" s="390">
        <f t="shared" si="361"/>
        <v>1</v>
      </c>
      <c r="AJV65" s="390">
        <f t="shared" si="362"/>
        <v>1</v>
      </c>
      <c r="AJW65" s="390">
        <f t="shared" si="363"/>
        <v>1</v>
      </c>
      <c r="AJX65" s="390">
        <f t="shared" si="364"/>
        <v>1</v>
      </c>
      <c r="AJY65" s="390">
        <f t="shared" si="365"/>
        <v>1</v>
      </c>
      <c r="AJZ65" s="390">
        <f t="shared" si="366"/>
        <v>1</v>
      </c>
      <c r="AKA65" s="390">
        <f t="shared" si="367"/>
        <v>1</v>
      </c>
      <c r="AKB65" s="390">
        <f t="shared" si="368"/>
        <v>1</v>
      </c>
      <c r="AKC65" s="390">
        <f t="shared" si="369"/>
        <v>1</v>
      </c>
      <c r="AKD65" s="390">
        <f t="shared" si="370"/>
        <v>0</v>
      </c>
      <c r="AKE65" s="390">
        <f t="shared" si="371"/>
        <v>1</v>
      </c>
      <c r="AKF65" s="390">
        <f t="shared" si="372"/>
        <v>1</v>
      </c>
      <c r="AKG65" s="390">
        <f t="shared" si="373"/>
        <v>1</v>
      </c>
      <c r="AKH65" s="390">
        <f t="shared" si="374"/>
        <v>1</v>
      </c>
      <c r="AKI65" s="390">
        <f t="shared" si="375"/>
        <v>1</v>
      </c>
      <c r="AKJ65" s="390">
        <f t="shared" si="376"/>
        <v>1</v>
      </c>
      <c r="AKK65" s="390">
        <f t="shared" si="377"/>
        <v>1</v>
      </c>
      <c r="AKL65" s="390">
        <f t="shared" si="378"/>
        <v>1</v>
      </c>
      <c r="AKM65" s="390">
        <f t="shared" si="379"/>
        <v>1</v>
      </c>
      <c r="AKN65" s="390">
        <f t="shared" si="380"/>
        <v>1</v>
      </c>
      <c r="AKO65" s="390">
        <f t="shared" si="381"/>
        <v>1</v>
      </c>
      <c r="AKP65" s="390">
        <f t="shared" si="382"/>
        <v>1</v>
      </c>
      <c r="AKQ65" s="390">
        <f t="shared" si="383"/>
        <v>0</v>
      </c>
      <c r="AKR65" s="390">
        <f t="shared" si="384"/>
        <v>1</v>
      </c>
      <c r="AKS65" s="390">
        <f t="shared" si="385"/>
        <v>1</v>
      </c>
      <c r="AKT65" s="390">
        <f t="shared" si="386"/>
        <v>1</v>
      </c>
      <c r="AKU65" s="390">
        <f t="shared" si="387"/>
        <v>1</v>
      </c>
      <c r="AKV65" s="390">
        <f t="shared" si="388"/>
        <v>1</v>
      </c>
      <c r="AKW65" s="390">
        <f t="shared" si="389"/>
        <v>1</v>
      </c>
      <c r="AKX65" s="390">
        <f t="shared" si="390"/>
        <v>1</v>
      </c>
      <c r="AKY65" s="390">
        <f t="shared" si="391"/>
        <v>1</v>
      </c>
      <c r="AKZ65" s="390">
        <f t="shared" si="392"/>
        <v>1</v>
      </c>
      <c r="ALA65" s="390">
        <f t="shared" si="393"/>
        <v>1</v>
      </c>
      <c r="ALB65" s="390">
        <f t="shared" si="394"/>
        <v>1</v>
      </c>
      <c r="ALC65" s="390">
        <f t="shared" si="395"/>
        <v>1</v>
      </c>
      <c r="ALD65" s="390">
        <f t="shared" si="396"/>
        <v>0</v>
      </c>
      <c r="ALE65" s="390">
        <f t="shared" si="397"/>
        <v>1</v>
      </c>
      <c r="ALF65" s="390">
        <f t="shared" si="398"/>
        <v>1</v>
      </c>
      <c r="ALG65" s="390">
        <f t="shared" si="399"/>
        <v>1</v>
      </c>
      <c r="ALH65" s="390">
        <f t="shared" si="400"/>
        <v>1</v>
      </c>
      <c r="ALI65" s="390">
        <f t="shared" si="401"/>
        <v>1</v>
      </c>
      <c r="ALJ65" s="390">
        <f t="shared" si="402"/>
        <v>1</v>
      </c>
      <c r="ALK65" s="390">
        <f t="shared" si="403"/>
        <v>1</v>
      </c>
      <c r="ALL65" s="390">
        <f t="shared" si="404"/>
        <v>1</v>
      </c>
      <c r="ALM65" s="390">
        <f t="shared" si="405"/>
        <v>1</v>
      </c>
      <c r="ALN65" s="390">
        <f t="shared" si="406"/>
        <v>1</v>
      </c>
      <c r="ALO65" s="390">
        <f t="shared" si="407"/>
        <v>1</v>
      </c>
      <c r="ALP65" s="390">
        <f t="shared" si="408"/>
        <v>1</v>
      </c>
      <c r="ALQ65" s="390">
        <f t="shared" si="409"/>
        <v>0</v>
      </c>
      <c r="ALR65" s="391"/>
      <c r="ALS65" s="391"/>
      <c r="ALT65" s="391"/>
      <c r="ALU65" s="391"/>
      <c r="ALV65" s="391"/>
      <c r="ALW65" s="391"/>
      <c r="ALX65" s="391"/>
      <c r="ALY65" s="391"/>
      <c r="ALZ65" s="391"/>
      <c r="AMA65" s="391"/>
      <c r="AMB65" s="391"/>
      <c r="AMC65" s="391"/>
      <c r="AMD65" s="387"/>
    </row>
    <row r="66" spans="1:1018" ht="15" customHeight="1">
      <c r="A66" s="545">
        <f t="shared" si="410"/>
        <v>1905</v>
      </c>
      <c r="B66" s="921"/>
      <c r="C66" s="631">
        <v>6</v>
      </c>
      <c r="D66" s="353"/>
      <c r="E66" s="353"/>
      <c r="F66" s="353"/>
      <c r="G66" s="353"/>
      <c r="H66" s="353"/>
      <c r="I66" s="353"/>
      <c r="J66" s="353"/>
      <c r="K66" s="353"/>
      <c r="L66" s="353"/>
      <c r="M66" s="353"/>
      <c r="N66" s="353"/>
      <c r="O66" s="353"/>
      <c r="P66" s="353"/>
      <c r="ID66" s="915"/>
      <c r="IE66" s="31"/>
      <c r="IF66" s="31"/>
      <c r="IG66" s="31"/>
      <c r="IH66" s="31"/>
      <c r="II66" s="31"/>
      <c r="IJ66" s="31"/>
      <c r="IK66" s="31"/>
      <c r="IL66" s="31"/>
      <c r="IM66" s="31"/>
      <c r="IN66" s="31"/>
      <c r="IO66" s="31"/>
      <c r="IP66" s="31"/>
      <c r="IQ66" s="307"/>
      <c r="IR66" s="307"/>
      <c r="IS66" s="307"/>
      <c r="IT66" s="307"/>
      <c r="IU66" s="307"/>
      <c r="IV66" s="307"/>
      <c r="IW66" s="307"/>
      <c r="IX66" s="307"/>
      <c r="IY66" s="307"/>
      <c r="IZ66" s="307"/>
      <c r="JA66" s="307"/>
      <c r="JB66" s="307"/>
      <c r="JC66" s="307"/>
      <c r="JD66" s="915"/>
      <c r="JE66" s="31"/>
      <c r="JF66" s="31"/>
      <c r="JG66" s="31"/>
      <c r="JH66" s="31"/>
      <c r="JI66" s="31"/>
      <c r="JJ66" s="31"/>
      <c r="JK66" s="31"/>
      <c r="JL66" s="31"/>
      <c r="JM66" s="31"/>
      <c r="JN66" s="31"/>
      <c r="JO66" s="31"/>
      <c r="JP66" s="31"/>
      <c r="JQ66" s="307"/>
      <c r="JR66" s="307"/>
      <c r="JS66" s="307"/>
      <c r="JT66" s="307"/>
      <c r="JU66" s="307"/>
      <c r="JV66" s="307"/>
      <c r="JW66" s="307"/>
      <c r="JX66" s="307"/>
      <c r="JY66" s="307"/>
      <c r="JZ66" s="307"/>
      <c r="KA66" s="307"/>
      <c r="KB66" s="307"/>
      <c r="KC66" s="307"/>
      <c r="KD66" s="915"/>
      <c r="KE66" s="31"/>
      <c r="KF66" s="31"/>
      <c r="KG66" s="31"/>
      <c r="KH66" s="31"/>
      <c r="KI66" s="31"/>
      <c r="KJ66" s="31"/>
      <c r="KK66" s="31"/>
      <c r="KL66" s="31"/>
      <c r="KM66" s="31"/>
      <c r="KN66" s="31"/>
      <c r="KO66" s="31"/>
      <c r="KP66" s="31"/>
      <c r="KQ66" s="307"/>
      <c r="KR66" s="307"/>
      <c r="KS66" s="307"/>
      <c r="KT66" s="307"/>
      <c r="KU66" s="307"/>
      <c r="KV66" s="307"/>
      <c r="KW66" s="307"/>
      <c r="KX66" s="307"/>
      <c r="KY66" s="307"/>
      <c r="KZ66" s="307"/>
      <c r="LA66" s="307"/>
      <c r="LB66" s="307"/>
      <c r="LC66" s="307"/>
      <c r="LD66" s="31"/>
      <c r="LE66" s="31"/>
      <c r="LF66" s="31"/>
      <c r="LG66" s="31"/>
      <c r="LH66" s="31"/>
      <c r="LI66" s="31"/>
      <c r="LJ66" s="31"/>
      <c r="LK66" s="31"/>
      <c r="LL66" s="31"/>
      <c r="LM66" s="31"/>
      <c r="LN66" s="31"/>
      <c r="LO66" s="31"/>
      <c r="LP66" s="31"/>
      <c r="LQ66" s="307"/>
      <c r="LR66" s="307"/>
      <c r="LS66" s="307"/>
      <c r="LT66" s="307"/>
      <c r="LU66" s="307"/>
      <c r="LV66" s="307"/>
      <c r="LW66" s="307"/>
      <c r="LX66" s="307"/>
      <c r="LY66" s="307"/>
      <c r="LZ66" s="307"/>
      <c r="MA66" s="307"/>
      <c r="MB66" s="307"/>
      <c r="MC66" s="307"/>
      <c r="MD66" s="31"/>
      <c r="ME66" s="327"/>
      <c r="MF66" s="327"/>
      <c r="MG66" s="327"/>
      <c r="MH66" s="327"/>
      <c r="MI66" s="327"/>
      <c r="MJ66" s="327"/>
      <c r="MK66" s="327"/>
      <c r="ML66" s="327"/>
      <c r="MM66" s="327"/>
      <c r="MN66" s="327"/>
      <c r="MO66" s="327"/>
      <c r="MP66" s="327"/>
      <c r="MQ66" s="329"/>
      <c r="MR66" s="329"/>
      <c r="MS66" s="329"/>
      <c r="MT66" s="329"/>
      <c r="MU66" s="329"/>
      <c r="MV66" s="329"/>
      <c r="MW66" s="329"/>
      <c r="MX66" s="329"/>
      <c r="MY66" s="329"/>
      <c r="MZ66" s="329"/>
      <c r="NA66" s="329"/>
      <c r="NB66" s="329"/>
      <c r="NC66" s="329"/>
      <c r="ND66" s="327"/>
      <c r="NE66" s="327"/>
      <c r="NF66" s="327"/>
      <c r="NG66" s="327"/>
      <c r="NH66" s="327"/>
      <c r="NI66" s="327"/>
      <c r="NJ66" s="327"/>
      <c r="NK66" s="327"/>
      <c r="NL66" s="327"/>
      <c r="NM66" s="327"/>
      <c r="NN66" s="327"/>
      <c r="NO66" s="327"/>
      <c r="NP66" s="327"/>
      <c r="NQ66" s="329"/>
      <c r="NR66" s="329"/>
      <c r="NS66" s="329"/>
      <c r="NT66" s="329"/>
      <c r="NU66" s="329"/>
      <c r="NV66" s="329"/>
      <c r="NW66" s="329"/>
      <c r="NX66" s="329"/>
      <c r="NY66" s="329"/>
      <c r="NZ66" s="329"/>
      <c r="OA66" s="329"/>
      <c r="OB66" s="329"/>
      <c r="OC66" s="329"/>
      <c r="OD66" s="327"/>
      <c r="OE66" s="327"/>
      <c r="OF66" s="327"/>
      <c r="OG66" s="327"/>
      <c r="OH66" s="327"/>
      <c r="OI66" s="327"/>
      <c r="OJ66" s="327"/>
      <c r="OK66" s="327"/>
      <c r="OL66" s="327"/>
      <c r="OM66" s="327"/>
      <c r="ON66" s="327"/>
      <c r="OO66" s="327"/>
      <c r="OP66" s="327"/>
      <c r="OQ66" s="329"/>
      <c r="OR66" s="329"/>
      <c r="OS66" s="329"/>
      <c r="OT66" s="329"/>
      <c r="OU66" s="329"/>
      <c r="OV66" s="329"/>
      <c r="OW66" s="329"/>
      <c r="OX66" s="329"/>
      <c r="OY66" s="329"/>
      <c r="OZ66" s="329"/>
      <c r="PA66" s="329"/>
      <c r="PB66" s="329"/>
      <c r="PC66" s="329"/>
      <c r="PD66" s="327"/>
      <c r="PE66" s="327"/>
      <c r="PF66" s="327"/>
      <c r="PG66" s="327"/>
      <c r="PH66" s="327"/>
      <c r="PI66" s="327"/>
      <c r="PJ66" s="327"/>
      <c r="PK66" s="327"/>
      <c r="PL66" s="327"/>
      <c r="PM66" s="327"/>
      <c r="PN66" s="327"/>
      <c r="PO66" s="327"/>
      <c r="PP66" s="327"/>
      <c r="PQ66" s="329"/>
      <c r="RQ66" s="31"/>
      <c r="RR66" s="31"/>
      <c r="RS66" s="31"/>
      <c r="RT66" s="31"/>
      <c r="RU66" s="31"/>
      <c r="RV66" s="31"/>
      <c r="RW66" s="31"/>
      <c r="RX66" s="31"/>
      <c r="RY66" s="31"/>
      <c r="RZ66" s="31"/>
      <c r="SA66" s="31"/>
      <c r="SB66" s="31"/>
      <c r="SC66" s="31"/>
      <c r="SD66" s="307"/>
      <c r="SE66" s="307"/>
      <c r="SF66" s="307"/>
      <c r="SG66" s="307"/>
      <c r="SH66" s="307"/>
      <c r="SI66" s="307"/>
      <c r="SJ66" s="307"/>
      <c r="SK66" s="307"/>
      <c r="SL66" s="307"/>
      <c r="SM66" s="307"/>
      <c r="SN66" s="307"/>
      <c r="SO66" s="307"/>
      <c r="SP66" s="307"/>
      <c r="SQ66" s="915"/>
      <c r="SR66" s="31"/>
      <c r="SS66" s="31"/>
      <c r="ST66" s="31"/>
      <c r="SU66" s="31"/>
      <c r="SV66" s="31"/>
      <c r="SW66" s="31"/>
      <c r="SX66" s="31"/>
      <c r="SY66" s="31"/>
      <c r="SZ66" s="31"/>
      <c r="TA66" s="31"/>
      <c r="TB66" s="31"/>
      <c r="TC66" s="31"/>
      <c r="TD66" s="307"/>
      <c r="TE66" s="307"/>
      <c r="TF66" s="307"/>
      <c r="TG66" s="307"/>
      <c r="TH66" s="307"/>
      <c r="TI66" s="307"/>
      <c r="TJ66" s="307"/>
      <c r="TK66" s="307"/>
      <c r="TL66" s="307"/>
      <c r="TM66" s="307"/>
      <c r="TN66" s="307"/>
      <c r="TO66" s="307"/>
      <c r="TP66" s="307"/>
      <c r="TQ66" s="915"/>
      <c r="TR66" s="31"/>
      <c r="TS66" s="31"/>
      <c r="TT66" s="31"/>
      <c r="TU66" s="31"/>
      <c r="TV66" s="31"/>
      <c r="TW66" s="31"/>
      <c r="TX66" s="31"/>
      <c r="TY66" s="31"/>
      <c r="TZ66" s="31"/>
      <c r="UA66" s="31"/>
      <c r="UB66" s="31"/>
      <c r="UC66" s="31"/>
      <c r="UD66" s="307"/>
      <c r="UE66" s="307"/>
      <c r="UF66" s="307"/>
      <c r="UG66" s="307"/>
      <c r="UH66" s="307"/>
      <c r="UI66" s="307"/>
      <c r="UJ66" s="307"/>
      <c r="UK66" s="307"/>
      <c r="UL66" s="307"/>
      <c r="UM66" s="307"/>
      <c r="UN66" s="307"/>
      <c r="UO66" s="307"/>
      <c r="UP66" s="307"/>
      <c r="UQ66" s="915"/>
      <c r="UR66" s="31"/>
      <c r="US66" s="31"/>
      <c r="UT66" s="31"/>
      <c r="UU66" s="31"/>
      <c r="UV66" s="31"/>
      <c r="UW66" s="31"/>
      <c r="UX66" s="31"/>
      <c r="UY66" s="31"/>
      <c r="UZ66" s="31"/>
      <c r="VA66" s="31"/>
      <c r="VB66" s="31"/>
      <c r="VC66" s="31"/>
      <c r="VD66" s="307"/>
      <c r="VE66" s="307"/>
      <c r="VF66" s="307"/>
      <c r="VG66" s="307"/>
      <c r="VH66" s="307"/>
      <c r="VI66" s="307"/>
      <c r="VJ66" s="307"/>
      <c r="VK66" s="307"/>
      <c r="VL66" s="307"/>
      <c r="VM66" s="307"/>
      <c r="VN66" s="307"/>
      <c r="VO66" s="307"/>
      <c r="VP66" s="307"/>
      <c r="VQ66" s="31"/>
      <c r="VR66" s="31"/>
      <c r="VS66" s="31"/>
      <c r="VT66" s="31"/>
      <c r="VU66" s="31"/>
      <c r="VV66" s="31"/>
      <c r="VW66" s="31"/>
      <c r="VX66" s="31"/>
      <c r="VY66" s="31"/>
      <c r="VZ66" s="31"/>
      <c r="WA66" s="31"/>
      <c r="WB66" s="31"/>
      <c r="WC66" s="31"/>
      <c r="WD66" s="307"/>
      <c r="WE66" s="307"/>
      <c r="WF66" s="307"/>
      <c r="WG66" s="307"/>
      <c r="WH66" s="307"/>
      <c r="WI66" s="307"/>
      <c r="WJ66" s="307"/>
      <c r="WK66" s="307"/>
      <c r="WL66" s="307"/>
      <c r="WM66" s="307"/>
      <c r="WN66" s="307"/>
      <c r="WO66" s="307"/>
      <c r="WP66" s="307"/>
      <c r="WQ66" s="31"/>
      <c r="AHQ66" s="327">
        <f>SUM(AHQ58:AHQ65)</f>
        <v>0</v>
      </c>
      <c r="AID66" s="327">
        <f t="shared" ref="AID66:AKO66" si="411">SUM(AID58:AID65)</f>
        <v>0</v>
      </c>
      <c r="AIE66" s="327">
        <f t="shared" si="411"/>
        <v>0</v>
      </c>
      <c r="AIF66" s="327">
        <f t="shared" si="411"/>
        <v>0</v>
      </c>
      <c r="AIG66" s="327">
        <f t="shared" si="411"/>
        <v>0</v>
      </c>
      <c r="AIH66" s="327">
        <f t="shared" si="411"/>
        <v>0</v>
      </c>
      <c r="AII66" s="327">
        <f t="shared" si="411"/>
        <v>0</v>
      </c>
      <c r="AIJ66" s="327">
        <f t="shared" si="411"/>
        <v>0</v>
      </c>
      <c r="AIK66" s="327">
        <f t="shared" si="411"/>
        <v>0</v>
      </c>
      <c r="AIL66" s="327">
        <f t="shared" si="411"/>
        <v>0</v>
      </c>
      <c r="AIM66" s="327">
        <f t="shared" si="411"/>
        <v>0</v>
      </c>
      <c r="AIN66" s="327">
        <f t="shared" si="411"/>
        <v>0</v>
      </c>
      <c r="AIO66" s="327">
        <f t="shared" si="411"/>
        <v>0</v>
      </c>
      <c r="AIP66" s="327">
        <f t="shared" si="411"/>
        <v>0</v>
      </c>
      <c r="AIQ66" s="327">
        <f t="shared" si="411"/>
        <v>0</v>
      </c>
      <c r="AIR66" s="327">
        <f t="shared" si="411"/>
        <v>0</v>
      </c>
      <c r="AIS66" s="327">
        <f t="shared" si="411"/>
        <v>0</v>
      </c>
      <c r="AIT66" s="327">
        <f t="shared" si="411"/>
        <v>0</v>
      </c>
      <c r="AIU66" s="327">
        <f t="shared" si="411"/>
        <v>0</v>
      </c>
      <c r="AIV66" s="327">
        <f t="shared" si="411"/>
        <v>0</v>
      </c>
      <c r="AIW66" s="327">
        <f t="shared" si="411"/>
        <v>0</v>
      </c>
      <c r="AIX66" s="327">
        <f t="shared" si="411"/>
        <v>0</v>
      </c>
      <c r="AIY66" s="327">
        <f t="shared" si="411"/>
        <v>0</v>
      </c>
      <c r="AIZ66" s="327">
        <f t="shared" si="411"/>
        <v>0</v>
      </c>
      <c r="AJA66" s="327">
        <f t="shared" si="411"/>
        <v>0</v>
      </c>
      <c r="AJB66" s="327">
        <f t="shared" si="411"/>
        <v>0</v>
      </c>
      <c r="AJC66" s="327">
        <f t="shared" si="411"/>
        <v>0</v>
      </c>
      <c r="AJD66" s="327">
        <f t="shared" si="411"/>
        <v>0</v>
      </c>
      <c r="AJE66" s="327">
        <f t="shared" si="411"/>
        <v>0</v>
      </c>
      <c r="AJF66" s="327">
        <f t="shared" si="411"/>
        <v>0</v>
      </c>
      <c r="AJG66" s="327">
        <f t="shared" si="411"/>
        <v>0</v>
      </c>
      <c r="AJH66" s="327">
        <f t="shared" si="411"/>
        <v>0</v>
      </c>
      <c r="AJI66" s="327">
        <f t="shared" si="411"/>
        <v>0</v>
      </c>
      <c r="AJJ66" s="327">
        <f t="shared" si="411"/>
        <v>0</v>
      </c>
      <c r="AJK66" s="327">
        <f t="shared" si="411"/>
        <v>0</v>
      </c>
      <c r="AJL66" s="327">
        <f t="shared" si="411"/>
        <v>0</v>
      </c>
      <c r="AJM66" s="327">
        <f t="shared" si="411"/>
        <v>0</v>
      </c>
      <c r="AJN66" s="327">
        <f t="shared" si="411"/>
        <v>0</v>
      </c>
      <c r="AJO66" s="327">
        <f t="shared" si="411"/>
        <v>0</v>
      </c>
      <c r="AJP66" s="327">
        <f t="shared" si="411"/>
        <v>0</v>
      </c>
      <c r="AJQ66" s="327">
        <f t="shared" si="411"/>
        <v>0</v>
      </c>
      <c r="AJR66" s="327">
        <f t="shared" si="411"/>
        <v>8</v>
      </c>
      <c r="AJS66" s="327">
        <f t="shared" si="411"/>
        <v>8</v>
      </c>
      <c r="AJT66" s="327">
        <f t="shared" si="411"/>
        <v>8</v>
      </c>
      <c r="AJU66" s="327">
        <f t="shared" si="411"/>
        <v>8</v>
      </c>
      <c r="AJV66" s="327">
        <f t="shared" si="411"/>
        <v>8</v>
      </c>
      <c r="AJW66" s="327">
        <f t="shared" si="411"/>
        <v>8</v>
      </c>
      <c r="AJX66" s="327">
        <f t="shared" si="411"/>
        <v>8</v>
      </c>
      <c r="AJY66" s="327">
        <f t="shared" si="411"/>
        <v>8</v>
      </c>
      <c r="AJZ66" s="327">
        <f t="shared" si="411"/>
        <v>8</v>
      </c>
      <c r="AKA66" s="327">
        <f t="shared" si="411"/>
        <v>8</v>
      </c>
      <c r="AKB66" s="327">
        <f t="shared" si="411"/>
        <v>8</v>
      </c>
      <c r="AKC66" s="327">
        <f t="shared" si="411"/>
        <v>8</v>
      </c>
      <c r="AKD66" s="327">
        <f t="shared" si="411"/>
        <v>0</v>
      </c>
      <c r="AKE66" s="327">
        <f t="shared" si="411"/>
        <v>8</v>
      </c>
      <c r="AKF66" s="327">
        <f t="shared" si="411"/>
        <v>8</v>
      </c>
      <c r="AKG66" s="327">
        <f t="shared" si="411"/>
        <v>8</v>
      </c>
      <c r="AKH66" s="327">
        <f t="shared" si="411"/>
        <v>8</v>
      </c>
      <c r="AKI66" s="327">
        <f t="shared" si="411"/>
        <v>8</v>
      </c>
      <c r="AKJ66" s="327">
        <f t="shared" si="411"/>
        <v>8</v>
      </c>
      <c r="AKK66" s="327">
        <f t="shared" si="411"/>
        <v>8</v>
      </c>
      <c r="AKL66" s="327">
        <f t="shared" si="411"/>
        <v>8</v>
      </c>
      <c r="AKM66" s="327">
        <f t="shared" si="411"/>
        <v>8</v>
      </c>
      <c r="AKN66" s="327">
        <f t="shared" si="411"/>
        <v>8</v>
      </c>
      <c r="AKO66" s="327">
        <f t="shared" si="411"/>
        <v>8</v>
      </c>
      <c r="AKP66" s="327">
        <f t="shared" ref="AKP66:AMD66" si="412">SUM(AKP58:AKP65)</f>
        <v>8</v>
      </c>
      <c r="AKQ66" s="327">
        <f t="shared" si="412"/>
        <v>0</v>
      </c>
      <c r="AKR66" s="327">
        <f t="shared" si="412"/>
        <v>8</v>
      </c>
      <c r="AKS66" s="327">
        <f t="shared" si="412"/>
        <v>8</v>
      </c>
      <c r="AKT66" s="327">
        <f t="shared" si="412"/>
        <v>8</v>
      </c>
      <c r="AKU66" s="327">
        <f t="shared" si="412"/>
        <v>8</v>
      </c>
      <c r="AKV66" s="327">
        <f t="shared" si="412"/>
        <v>8</v>
      </c>
      <c r="AKW66" s="327">
        <f t="shared" si="412"/>
        <v>8</v>
      </c>
      <c r="AKX66" s="327">
        <f t="shared" si="412"/>
        <v>8</v>
      </c>
      <c r="AKY66" s="327">
        <f t="shared" si="412"/>
        <v>8</v>
      </c>
      <c r="AKZ66" s="327">
        <f t="shared" si="412"/>
        <v>8</v>
      </c>
      <c r="ALA66" s="327">
        <f t="shared" si="412"/>
        <v>8</v>
      </c>
      <c r="ALB66" s="327">
        <f t="shared" si="412"/>
        <v>8</v>
      </c>
      <c r="ALC66" s="327">
        <f t="shared" si="412"/>
        <v>8</v>
      </c>
      <c r="ALD66" s="327">
        <f t="shared" si="412"/>
        <v>0</v>
      </c>
      <c r="ALE66" s="327">
        <f t="shared" si="412"/>
        <v>8</v>
      </c>
      <c r="ALF66" s="327">
        <f t="shared" si="412"/>
        <v>8</v>
      </c>
      <c r="ALG66" s="327">
        <f t="shared" si="412"/>
        <v>8</v>
      </c>
      <c r="ALH66" s="327">
        <f t="shared" si="412"/>
        <v>8</v>
      </c>
      <c r="ALI66" s="327">
        <f t="shared" si="412"/>
        <v>8</v>
      </c>
      <c r="ALJ66" s="327">
        <f t="shared" si="412"/>
        <v>8</v>
      </c>
      <c r="ALK66" s="327">
        <f t="shared" si="412"/>
        <v>8</v>
      </c>
      <c r="ALL66" s="327">
        <f t="shared" si="412"/>
        <v>8</v>
      </c>
      <c r="ALM66" s="327">
        <f t="shared" si="412"/>
        <v>8</v>
      </c>
      <c r="ALN66" s="327">
        <f t="shared" si="412"/>
        <v>8</v>
      </c>
      <c r="ALO66" s="327">
        <f t="shared" si="412"/>
        <v>8</v>
      </c>
      <c r="ALP66" s="327">
        <f t="shared" si="412"/>
        <v>8</v>
      </c>
      <c r="ALQ66" s="327">
        <f t="shared" si="412"/>
        <v>0</v>
      </c>
      <c r="ALR66" s="327">
        <f t="shared" si="412"/>
        <v>0</v>
      </c>
      <c r="ALS66" s="327">
        <f t="shared" si="412"/>
        <v>0</v>
      </c>
      <c r="ALT66" s="327">
        <f t="shared" si="412"/>
        <v>0</v>
      </c>
      <c r="ALU66" s="327">
        <f t="shared" si="412"/>
        <v>0</v>
      </c>
      <c r="ALV66" s="327">
        <f t="shared" si="412"/>
        <v>0</v>
      </c>
      <c r="ALW66" s="327">
        <f t="shared" si="412"/>
        <v>0</v>
      </c>
      <c r="ALX66" s="327">
        <f t="shared" si="412"/>
        <v>0</v>
      </c>
      <c r="ALY66" s="327">
        <f t="shared" si="412"/>
        <v>0</v>
      </c>
      <c r="ALZ66" s="327">
        <f t="shared" si="412"/>
        <v>0</v>
      </c>
      <c r="AMA66" s="327">
        <f t="shared" si="412"/>
        <v>0</v>
      </c>
      <c r="AMB66" s="327">
        <f t="shared" si="412"/>
        <v>0</v>
      </c>
      <c r="AMC66" s="327">
        <f t="shared" si="412"/>
        <v>0</v>
      </c>
      <c r="AMD66" s="327">
        <f t="shared" si="412"/>
        <v>0</v>
      </c>
    </row>
    <row r="67" spans="1:1018" ht="15" customHeight="1">
      <c r="A67" s="545">
        <f t="shared" si="410"/>
        <v>1906</v>
      </c>
      <c r="B67" s="921"/>
      <c r="C67" s="630">
        <v>7</v>
      </c>
      <c r="ID67" s="916"/>
      <c r="IE67" s="31"/>
      <c r="IF67" s="31"/>
      <c r="IG67" s="31"/>
      <c r="IH67" s="31"/>
      <c r="II67" s="31"/>
      <c r="IJ67" s="31"/>
      <c r="IK67" s="31"/>
      <c r="IL67" s="31"/>
      <c r="IM67" s="31"/>
      <c r="IN67" s="31"/>
      <c r="IO67" s="31"/>
      <c r="IP67" s="31"/>
      <c r="IQ67" s="307"/>
      <c r="IR67" s="307"/>
      <c r="IS67" s="307"/>
      <c r="IT67" s="307"/>
      <c r="IU67" s="307"/>
      <c r="IV67" s="307"/>
      <c r="IW67" s="307"/>
      <c r="IX67" s="307"/>
      <c r="IY67" s="307"/>
      <c r="IZ67" s="307"/>
      <c r="JA67" s="307"/>
      <c r="JB67" s="307"/>
      <c r="JC67" s="307"/>
      <c r="JD67" s="916"/>
      <c r="JE67" s="31"/>
      <c r="JF67" s="31"/>
      <c r="JG67" s="31"/>
      <c r="JH67" s="31"/>
      <c r="JI67" s="31"/>
      <c r="JJ67" s="31"/>
      <c r="JK67" s="31"/>
      <c r="JL67" s="31"/>
      <c r="JM67" s="31"/>
      <c r="JN67" s="31"/>
      <c r="JO67" s="31"/>
      <c r="JP67" s="31"/>
      <c r="JQ67" s="307"/>
      <c r="JR67" s="307"/>
      <c r="JS67" s="307"/>
      <c r="JT67" s="307"/>
      <c r="JU67" s="307"/>
      <c r="JV67" s="307"/>
      <c r="JW67" s="307"/>
      <c r="JX67" s="307"/>
      <c r="JY67" s="307"/>
      <c r="JZ67" s="307"/>
      <c r="KA67" s="307"/>
      <c r="KB67" s="307"/>
      <c r="KC67" s="307"/>
      <c r="KD67" s="916"/>
      <c r="KE67" s="31"/>
      <c r="KF67" s="31"/>
      <c r="KG67" s="31"/>
      <c r="KH67" s="31"/>
      <c r="KI67" s="31"/>
      <c r="KJ67" s="31"/>
      <c r="KK67" s="31"/>
      <c r="KL67" s="31"/>
      <c r="KM67" s="31"/>
      <c r="KN67" s="31"/>
      <c r="KO67" s="31"/>
      <c r="KP67" s="31"/>
      <c r="KQ67" s="307"/>
      <c r="KR67" s="307"/>
      <c r="KS67" s="307"/>
      <c r="KT67" s="307"/>
      <c r="KU67" s="307"/>
      <c r="KV67" s="307"/>
      <c r="KW67" s="307"/>
      <c r="KX67" s="307"/>
      <c r="KY67" s="307"/>
      <c r="KZ67" s="307"/>
      <c r="LA67" s="307"/>
      <c r="LB67" s="307"/>
      <c r="LC67" s="307"/>
      <c r="LD67" s="31"/>
      <c r="LE67" s="31"/>
      <c r="LF67" s="31"/>
      <c r="LG67" s="31"/>
      <c r="LH67" s="31"/>
      <c r="LI67" s="31"/>
      <c r="LJ67" s="31"/>
      <c r="LK67" s="31"/>
      <c r="LL67" s="31"/>
      <c r="LM67" s="31"/>
      <c r="LN67" s="31"/>
      <c r="LO67" s="31"/>
      <c r="LP67" s="31"/>
      <c r="LQ67" s="307"/>
      <c r="LR67" s="307"/>
      <c r="LS67" s="307"/>
      <c r="LT67" s="307"/>
      <c r="LU67" s="307"/>
      <c r="LV67" s="307"/>
      <c r="LW67" s="307"/>
      <c r="LX67" s="307"/>
      <c r="LY67" s="307"/>
      <c r="LZ67" s="307"/>
      <c r="MA67" s="307"/>
      <c r="MB67" s="307"/>
      <c r="MC67" s="307"/>
      <c r="MD67" s="31"/>
      <c r="ME67" s="327"/>
      <c r="MF67" s="327"/>
      <c r="MG67" s="327"/>
      <c r="MH67" s="327"/>
      <c r="MI67" s="327"/>
      <c r="MJ67" s="327"/>
      <c r="MK67" s="327"/>
      <c r="ML67" s="327"/>
      <c r="MM67" s="327"/>
      <c r="MN67" s="327"/>
      <c r="MO67" s="327"/>
      <c r="MP67" s="327"/>
      <c r="MQ67" s="329"/>
      <c r="MR67" s="329"/>
      <c r="MS67" s="329"/>
      <c r="MT67" s="329"/>
      <c r="MU67" s="329"/>
      <c r="MV67" s="329"/>
      <c r="MW67" s="329"/>
      <c r="MX67" s="329"/>
      <c r="MY67" s="329"/>
      <c r="MZ67" s="329"/>
      <c r="NA67" s="329"/>
      <c r="NB67" s="329"/>
      <c r="NC67" s="329"/>
      <c r="ND67" s="327"/>
      <c r="NE67" s="327"/>
      <c r="NF67" s="327"/>
      <c r="NG67" s="327"/>
      <c r="NH67" s="327"/>
      <c r="NI67" s="327"/>
      <c r="NJ67" s="327"/>
      <c r="NK67" s="327"/>
      <c r="NL67" s="327"/>
      <c r="NM67" s="327"/>
      <c r="NN67" s="327"/>
      <c r="NO67" s="327"/>
      <c r="NP67" s="327"/>
      <c r="NQ67" s="329"/>
      <c r="NR67" s="329"/>
      <c r="NS67" s="329"/>
      <c r="NT67" s="329"/>
      <c r="NU67" s="329"/>
      <c r="NV67" s="329"/>
      <c r="NW67" s="329"/>
      <c r="NX67" s="329"/>
      <c r="NY67" s="329"/>
      <c r="NZ67" s="329"/>
      <c r="OA67" s="329"/>
      <c r="OB67" s="329"/>
      <c r="OC67" s="329"/>
      <c r="OD67" s="327"/>
      <c r="OE67" s="327"/>
      <c r="OF67" s="327"/>
      <c r="OG67" s="327"/>
      <c r="OH67" s="327"/>
      <c r="OI67" s="327"/>
      <c r="OJ67" s="327"/>
      <c r="OK67" s="327"/>
      <c r="OL67" s="327"/>
      <c r="OM67" s="327"/>
      <c r="ON67" s="327"/>
      <c r="OO67" s="327"/>
      <c r="OP67" s="327"/>
      <c r="OQ67" s="329"/>
      <c r="OR67" s="329"/>
      <c r="OS67" s="329"/>
      <c r="OT67" s="329"/>
      <c r="OU67" s="329"/>
      <c r="OV67" s="329"/>
      <c r="OW67" s="329"/>
      <c r="OX67" s="329"/>
      <c r="OY67" s="329"/>
      <c r="OZ67" s="329"/>
      <c r="PA67" s="329"/>
      <c r="PB67" s="329"/>
      <c r="PC67" s="329"/>
      <c r="PD67" s="327"/>
      <c r="PE67" s="327"/>
      <c r="PF67" s="327"/>
      <c r="PG67" s="327"/>
      <c r="PH67" s="327"/>
      <c r="PI67" s="327"/>
      <c r="PJ67" s="327"/>
      <c r="PK67" s="327"/>
      <c r="PL67" s="327"/>
      <c r="PM67" s="327"/>
      <c r="PN67" s="327"/>
      <c r="PO67" s="327"/>
      <c r="PP67" s="327"/>
      <c r="PQ67" s="329"/>
      <c r="RQ67" s="31"/>
      <c r="RR67" s="31"/>
      <c r="RS67" s="31"/>
      <c r="RT67" s="31"/>
      <c r="RU67" s="31"/>
      <c r="RV67" s="31"/>
      <c r="RW67" s="31"/>
      <c r="RX67" s="31"/>
      <c r="RY67" s="31"/>
      <c r="RZ67" s="31"/>
      <c r="SA67" s="31"/>
      <c r="SB67" s="31"/>
      <c r="SC67" s="31"/>
      <c r="SD67" s="307"/>
      <c r="SE67" s="307"/>
      <c r="SF67" s="307"/>
      <c r="SG67" s="307"/>
      <c r="SH67" s="307"/>
      <c r="SI67" s="307"/>
      <c r="SJ67" s="307"/>
      <c r="SK67" s="307"/>
      <c r="SL67" s="307"/>
      <c r="SM67" s="307"/>
      <c r="SN67" s="307"/>
      <c r="SO67" s="307"/>
      <c r="SP67" s="307"/>
      <c r="SQ67" s="916"/>
      <c r="SR67" s="31"/>
      <c r="SS67" s="31"/>
      <c r="ST67" s="31"/>
      <c r="SU67" s="31"/>
      <c r="SV67" s="31"/>
      <c r="SW67" s="31"/>
      <c r="SX67" s="31"/>
      <c r="SY67" s="31"/>
      <c r="SZ67" s="31"/>
      <c r="TA67" s="31"/>
      <c r="TB67" s="31"/>
      <c r="TC67" s="31"/>
      <c r="TD67" s="307"/>
      <c r="TE67" s="307"/>
      <c r="TF67" s="307"/>
      <c r="TG67" s="307"/>
      <c r="TH67" s="307"/>
      <c r="TI67" s="307"/>
      <c r="TJ67" s="307"/>
      <c r="TK67" s="307"/>
      <c r="TL67" s="307"/>
      <c r="TM67" s="307"/>
      <c r="TN67" s="307"/>
      <c r="TO67" s="307"/>
      <c r="TP67" s="307"/>
      <c r="TQ67" s="916"/>
      <c r="TR67" s="31"/>
      <c r="TS67" s="31"/>
      <c r="TT67" s="31"/>
      <c r="TU67" s="31"/>
      <c r="TV67" s="31"/>
      <c r="TW67" s="31"/>
      <c r="TX67" s="31"/>
      <c r="TY67" s="31"/>
      <c r="TZ67" s="31"/>
      <c r="UA67" s="31"/>
      <c r="UB67" s="31"/>
      <c r="UC67" s="31"/>
      <c r="UD67" s="307"/>
      <c r="UE67" s="307"/>
      <c r="UF67" s="307"/>
      <c r="UG67" s="307"/>
      <c r="UH67" s="307"/>
      <c r="UI67" s="307"/>
      <c r="UJ67" s="307"/>
      <c r="UK67" s="307"/>
      <c r="UL67" s="307"/>
      <c r="UM67" s="307"/>
      <c r="UN67" s="307"/>
      <c r="UO67" s="307"/>
      <c r="UP67" s="307"/>
      <c r="UQ67" s="916"/>
      <c r="UR67" s="31"/>
      <c r="US67" s="31"/>
      <c r="UT67" s="31"/>
      <c r="UU67" s="31"/>
      <c r="UV67" s="31"/>
      <c r="UW67" s="31"/>
      <c r="UX67" s="31"/>
      <c r="UY67" s="31"/>
      <c r="UZ67" s="31"/>
      <c r="VA67" s="31"/>
      <c r="VB67" s="31"/>
      <c r="VC67" s="31"/>
      <c r="VD67" s="307"/>
      <c r="VE67" s="307"/>
      <c r="VF67" s="307"/>
      <c r="VG67" s="307"/>
      <c r="VH67" s="307"/>
      <c r="VI67" s="307"/>
      <c r="VJ67" s="307"/>
      <c r="VK67" s="307"/>
      <c r="VL67" s="307"/>
      <c r="VM67" s="307"/>
      <c r="VN67" s="307"/>
      <c r="VO67" s="307"/>
      <c r="VP67" s="307"/>
      <c r="VQ67" s="31"/>
      <c r="VR67" s="31"/>
      <c r="VS67" s="31"/>
      <c r="VT67" s="31"/>
      <c r="VU67" s="31"/>
      <c r="VV67" s="31"/>
      <c r="VW67" s="31"/>
      <c r="VX67" s="31"/>
      <c r="VY67" s="31"/>
      <c r="VZ67" s="31"/>
      <c r="WA67" s="31"/>
      <c r="WB67" s="31"/>
      <c r="WC67" s="31"/>
      <c r="WD67" s="307"/>
      <c r="WE67" s="307"/>
      <c r="WF67" s="307"/>
      <c r="WG67" s="307"/>
      <c r="WH67" s="307"/>
      <c r="WI67" s="307"/>
      <c r="WJ67" s="307"/>
      <c r="WK67" s="307"/>
      <c r="WL67" s="307"/>
      <c r="WM67" s="307"/>
      <c r="WN67" s="307"/>
      <c r="WO67" s="307"/>
      <c r="WP67" s="307"/>
      <c r="WQ67" s="31"/>
    </row>
    <row r="68" spans="1:1018" ht="15" customHeight="1">
      <c r="A68" s="545">
        <f t="shared" si="410"/>
        <v>1907</v>
      </c>
      <c r="B68" s="921"/>
      <c r="C68" s="630">
        <v>8</v>
      </c>
      <c r="ID68" s="395"/>
      <c r="IE68" s="396"/>
      <c r="IF68" s="396"/>
      <c r="IG68" s="396"/>
      <c r="IH68" s="396"/>
      <c r="II68" s="396"/>
      <c r="IJ68" s="396"/>
      <c r="IK68" s="396"/>
      <c r="IL68" s="396"/>
      <c r="IM68" s="396"/>
      <c r="IN68" s="396"/>
      <c r="IO68" s="396"/>
      <c r="IP68" s="396"/>
      <c r="IQ68" s="397"/>
      <c r="IR68" s="396"/>
      <c r="IS68" s="396"/>
      <c r="IT68" s="396"/>
      <c r="IU68" s="396"/>
      <c r="IV68" s="396"/>
      <c r="IW68" s="396"/>
      <c r="IX68" s="396"/>
      <c r="IY68" s="396"/>
      <c r="IZ68" s="396"/>
      <c r="JA68" s="396"/>
      <c r="JB68" s="396"/>
      <c r="JC68" s="396"/>
      <c r="JD68" s="395"/>
      <c r="JE68" s="396"/>
      <c r="JF68" s="396"/>
      <c r="JG68" s="396"/>
      <c r="JH68" s="396"/>
      <c r="JI68" s="396"/>
      <c r="JJ68" s="396"/>
      <c r="JK68" s="396"/>
      <c r="JL68" s="396"/>
      <c r="JM68" s="396"/>
      <c r="JN68" s="396"/>
      <c r="JO68" s="396"/>
      <c r="JP68" s="396"/>
      <c r="JQ68" s="397"/>
      <c r="JR68" s="396"/>
      <c r="JS68" s="396"/>
      <c r="JT68" s="396"/>
      <c r="JU68" s="396"/>
      <c r="JV68" s="396"/>
      <c r="JW68" s="396"/>
      <c r="JX68" s="396"/>
      <c r="JY68" s="396"/>
      <c r="JZ68" s="396"/>
      <c r="KA68" s="396"/>
      <c r="KB68" s="396"/>
      <c r="KC68" s="396"/>
      <c r="KD68" s="396"/>
      <c r="KE68" s="396"/>
      <c r="KF68" s="396"/>
      <c r="KG68" s="396"/>
      <c r="KH68" s="396"/>
      <c r="KI68" s="396"/>
      <c r="KJ68" s="396"/>
      <c r="KK68" s="396"/>
      <c r="KL68" s="396"/>
      <c r="KM68" s="396"/>
      <c r="KN68" s="396"/>
      <c r="KO68" s="396"/>
      <c r="KP68" s="396"/>
      <c r="KQ68" s="397"/>
      <c r="KR68" s="307"/>
      <c r="KS68" s="307"/>
      <c r="KT68" s="307"/>
      <c r="KU68" s="307"/>
      <c r="KV68" s="307"/>
      <c r="KW68" s="307"/>
      <c r="KX68" s="307"/>
      <c r="KY68" s="307"/>
      <c r="KZ68" s="307"/>
      <c r="LA68" s="307"/>
      <c r="LB68" s="307"/>
      <c r="LC68" s="307"/>
      <c r="LD68" s="31"/>
      <c r="LE68" s="31"/>
      <c r="LF68" s="31"/>
      <c r="LG68" s="31"/>
      <c r="LH68" s="31"/>
      <c r="LI68" s="31"/>
      <c r="LJ68" s="31"/>
      <c r="LK68" s="31"/>
      <c r="LL68" s="31"/>
      <c r="LM68" s="31"/>
      <c r="LN68" s="31"/>
      <c r="LO68" s="31"/>
      <c r="LP68" s="31"/>
      <c r="LQ68" s="307"/>
      <c r="LR68" s="307"/>
      <c r="LS68" s="307"/>
      <c r="LT68" s="307"/>
      <c r="LU68" s="307"/>
      <c r="LV68" s="307"/>
      <c r="LW68" s="307"/>
      <c r="LX68" s="307"/>
      <c r="LY68" s="307"/>
      <c r="LZ68" s="307"/>
      <c r="MA68" s="307"/>
      <c r="MB68" s="307"/>
      <c r="MC68" s="307"/>
      <c r="MD68" s="31"/>
      <c r="ME68" s="327"/>
      <c r="MF68" s="327"/>
      <c r="MG68" s="327"/>
      <c r="MH68" s="327"/>
      <c r="MI68" s="327"/>
      <c r="MJ68" s="327"/>
      <c r="MK68" s="327"/>
      <c r="ML68" s="327"/>
      <c r="MM68" s="327"/>
      <c r="MN68" s="327"/>
      <c r="MO68" s="327"/>
      <c r="MP68" s="327"/>
      <c r="MQ68" s="329"/>
      <c r="MR68" s="329"/>
      <c r="MS68" s="329"/>
      <c r="MT68" s="329"/>
      <c r="MU68" s="329"/>
      <c r="MV68" s="329"/>
      <c r="MW68" s="329"/>
      <c r="MX68" s="329"/>
      <c r="MY68" s="329"/>
      <c r="MZ68" s="329"/>
      <c r="NA68" s="329"/>
      <c r="NB68" s="329"/>
      <c r="NC68" s="329"/>
      <c r="ND68" s="327"/>
      <c r="NE68" s="327"/>
      <c r="NF68" s="327"/>
      <c r="NG68" s="327"/>
      <c r="NH68" s="327"/>
      <c r="NI68" s="327"/>
      <c r="NJ68" s="327"/>
      <c r="NK68" s="327"/>
      <c r="NL68" s="327"/>
      <c r="NM68" s="327"/>
      <c r="NN68" s="327"/>
      <c r="NO68" s="327"/>
      <c r="NP68" s="327"/>
      <c r="NQ68" s="329"/>
      <c r="NR68" s="329"/>
      <c r="NS68" s="329"/>
      <c r="NT68" s="329"/>
      <c r="NU68" s="329"/>
      <c r="NV68" s="329"/>
      <c r="NW68" s="329"/>
      <c r="NX68" s="329"/>
      <c r="NY68" s="329"/>
      <c r="NZ68" s="329"/>
      <c r="OA68" s="329"/>
      <c r="OB68" s="329"/>
      <c r="OC68" s="329"/>
      <c r="OD68" s="327"/>
      <c r="OE68" s="327"/>
      <c r="OF68" s="327"/>
      <c r="OG68" s="327"/>
      <c r="OH68" s="327"/>
      <c r="OI68" s="327"/>
      <c r="OJ68" s="327"/>
      <c r="OK68" s="327"/>
      <c r="OL68" s="327"/>
      <c r="OM68" s="327"/>
      <c r="ON68" s="327"/>
      <c r="OO68" s="327"/>
      <c r="OP68" s="327"/>
      <c r="OQ68" s="329"/>
      <c r="OR68" s="329"/>
      <c r="OS68" s="329"/>
      <c r="OT68" s="329"/>
      <c r="OU68" s="329"/>
      <c r="OV68" s="329"/>
      <c r="OW68" s="329"/>
      <c r="OX68" s="329"/>
      <c r="OY68" s="329"/>
      <c r="OZ68" s="329"/>
      <c r="PA68" s="329"/>
      <c r="PB68" s="329"/>
      <c r="PC68" s="329"/>
      <c r="PD68" s="327"/>
      <c r="PE68" s="327"/>
      <c r="PF68" s="327"/>
      <c r="PG68" s="327"/>
      <c r="PH68" s="327"/>
      <c r="PI68" s="327"/>
      <c r="PJ68" s="327"/>
      <c r="PK68" s="327"/>
      <c r="PL68" s="327"/>
      <c r="PM68" s="327"/>
      <c r="PN68" s="327"/>
      <c r="PO68" s="327"/>
      <c r="PP68" s="327"/>
      <c r="PQ68" s="329"/>
      <c r="RQ68" s="31"/>
      <c r="RR68" s="31"/>
      <c r="RS68" s="31"/>
      <c r="RT68" s="31"/>
      <c r="RU68" s="31"/>
      <c r="RV68" s="31"/>
      <c r="RW68" s="31"/>
      <c r="RX68" s="31"/>
      <c r="RY68" s="31"/>
      <c r="RZ68" s="31"/>
      <c r="SA68" s="31"/>
      <c r="SB68" s="31"/>
      <c r="SC68" s="31"/>
      <c r="SD68" s="307"/>
      <c r="SE68" s="307"/>
      <c r="SF68" s="307"/>
      <c r="SG68" s="307"/>
      <c r="SH68" s="307"/>
      <c r="SI68" s="307"/>
      <c r="SJ68" s="307"/>
      <c r="SK68" s="307"/>
      <c r="SL68" s="307"/>
      <c r="SM68" s="307"/>
      <c r="SN68" s="307"/>
      <c r="SO68" s="307"/>
      <c r="SP68" s="307"/>
      <c r="SQ68" s="395"/>
      <c r="SR68" s="396"/>
      <c r="SS68" s="396"/>
      <c r="ST68" s="396"/>
      <c r="SU68" s="396"/>
      <c r="SV68" s="396"/>
      <c r="SW68" s="396"/>
      <c r="SX68" s="396"/>
      <c r="SY68" s="396"/>
      <c r="SZ68" s="396"/>
      <c r="TA68" s="396"/>
      <c r="TB68" s="396"/>
      <c r="TC68" s="396"/>
      <c r="TD68" s="397"/>
      <c r="TE68" s="396"/>
      <c r="TF68" s="396"/>
      <c r="TG68" s="396"/>
      <c r="TH68" s="396"/>
      <c r="TI68" s="396"/>
      <c r="TJ68" s="396"/>
      <c r="TK68" s="396"/>
      <c r="TL68" s="396"/>
      <c r="TM68" s="396"/>
      <c r="TN68" s="396"/>
      <c r="TO68" s="396"/>
      <c r="TP68" s="396"/>
      <c r="TQ68" s="395"/>
      <c r="TR68" s="396"/>
      <c r="TS68" s="396"/>
      <c r="TT68" s="396"/>
      <c r="TU68" s="396"/>
      <c r="TV68" s="396"/>
      <c r="TW68" s="396"/>
      <c r="TX68" s="396"/>
      <c r="TY68" s="396"/>
      <c r="TZ68" s="396"/>
      <c r="UA68" s="396"/>
      <c r="UB68" s="396"/>
      <c r="UC68" s="396"/>
      <c r="UD68" s="397"/>
      <c r="UE68" s="396"/>
      <c r="UF68" s="396"/>
      <c r="UG68" s="396"/>
      <c r="UH68" s="396"/>
      <c r="UI68" s="396"/>
      <c r="UJ68" s="396"/>
      <c r="UK68" s="396"/>
      <c r="UL68" s="396"/>
      <c r="UM68" s="396"/>
      <c r="UN68" s="396"/>
      <c r="UO68" s="396"/>
      <c r="UP68" s="396"/>
      <c r="UQ68" s="396"/>
      <c r="UR68" s="396"/>
      <c r="US68" s="396"/>
      <c r="UT68" s="396"/>
      <c r="UU68" s="396"/>
      <c r="UV68" s="396"/>
      <c r="UW68" s="396"/>
      <c r="UX68" s="396"/>
      <c r="UY68" s="396"/>
      <c r="UZ68" s="396"/>
      <c r="VA68" s="396"/>
      <c r="VB68" s="396"/>
      <c r="VC68" s="396"/>
      <c r="VD68" s="397"/>
      <c r="VE68" s="307"/>
      <c r="VF68" s="307"/>
      <c r="VG68" s="307"/>
      <c r="VH68" s="307"/>
      <c r="VI68" s="307"/>
      <c r="VJ68" s="307"/>
      <c r="VK68" s="307"/>
      <c r="VL68" s="307"/>
      <c r="VM68" s="307"/>
      <c r="VN68" s="307"/>
      <c r="VO68" s="307"/>
      <c r="VP68" s="307"/>
      <c r="VQ68" s="31"/>
      <c r="VR68" s="31"/>
      <c r="VS68" s="31"/>
      <c r="VT68" s="31"/>
      <c r="VU68" s="31"/>
      <c r="VV68" s="31"/>
      <c r="VW68" s="31"/>
      <c r="VX68" s="31"/>
      <c r="VY68" s="31"/>
      <c r="VZ68" s="31"/>
      <c r="WA68" s="31"/>
      <c r="WB68" s="31"/>
      <c r="WC68" s="31"/>
      <c r="WD68" s="307"/>
      <c r="WE68" s="307"/>
      <c r="WF68" s="307"/>
      <c r="WG68" s="307"/>
      <c r="WH68" s="307"/>
      <c r="WI68" s="307"/>
      <c r="WJ68" s="307"/>
      <c r="WK68" s="307"/>
      <c r="WL68" s="307"/>
      <c r="WM68" s="307"/>
      <c r="WN68" s="307"/>
      <c r="WO68" s="307"/>
      <c r="WP68" s="307"/>
      <c r="WQ68" s="31"/>
    </row>
    <row r="69" spans="1:1018" ht="15" customHeight="1" thickBot="1">
      <c r="A69" s="545">
        <f t="shared" si="410"/>
        <v>1908</v>
      </c>
      <c r="B69" s="921"/>
      <c r="C69" s="632">
        <v>9</v>
      </c>
      <c r="ID69" s="393"/>
      <c r="IE69" s="31"/>
      <c r="IF69" s="31"/>
      <c r="IG69" s="31"/>
      <c r="IH69" s="31"/>
      <c r="II69" s="31"/>
      <c r="IJ69" s="31"/>
      <c r="IK69" s="31"/>
      <c r="IL69" s="31"/>
      <c r="IM69" s="31"/>
      <c r="IN69" s="31"/>
      <c r="IO69" s="31"/>
      <c r="IP69" s="31"/>
      <c r="IQ69" s="394"/>
      <c r="IR69" s="307"/>
      <c r="IS69" s="307"/>
      <c r="IT69" s="307"/>
      <c r="IU69" s="307"/>
      <c r="IV69" s="307"/>
      <c r="IW69" s="307"/>
      <c r="IX69" s="307"/>
      <c r="IY69" s="307"/>
      <c r="IZ69" s="307"/>
      <c r="JA69" s="307"/>
      <c r="JB69" s="307"/>
      <c r="JC69" s="307"/>
      <c r="JD69" s="393"/>
      <c r="JE69" s="31"/>
      <c r="JF69" s="31"/>
      <c r="JG69" s="31"/>
      <c r="JH69" s="31"/>
      <c r="JI69" s="31"/>
      <c r="JJ69" s="31"/>
      <c r="JK69" s="31"/>
      <c r="JL69" s="31"/>
      <c r="JM69" s="31"/>
      <c r="JN69" s="31"/>
      <c r="JO69" s="31"/>
      <c r="JP69" s="31"/>
      <c r="JQ69" s="394"/>
      <c r="JR69" s="307"/>
      <c r="JS69" s="307"/>
      <c r="JT69" s="307"/>
      <c r="JU69" s="307"/>
      <c r="JV69" s="307"/>
      <c r="JW69" s="307"/>
      <c r="JX69" s="307"/>
      <c r="JY69" s="307"/>
      <c r="JZ69" s="307"/>
      <c r="KA69" s="307"/>
      <c r="KB69" s="307"/>
      <c r="KC69" s="307"/>
      <c r="KD69" s="31"/>
      <c r="KE69" s="31"/>
      <c r="KF69" s="31"/>
      <c r="KG69" s="31"/>
      <c r="KH69" s="31"/>
      <c r="KI69" s="31"/>
      <c r="KJ69" s="31"/>
      <c r="KK69" s="31"/>
      <c r="KL69" s="31"/>
      <c r="KM69" s="31"/>
      <c r="KN69" s="31"/>
      <c r="KO69" s="31"/>
      <c r="KP69" s="31"/>
      <c r="KQ69" s="394"/>
      <c r="KR69" s="329"/>
      <c r="KS69" s="329"/>
      <c r="KT69" s="329"/>
      <c r="KU69" s="329"/>
      <c r="KV69" s="329"/>
      <c r="KW69" s="329"/>
      <c r="KX69" s="329"/>
      <c r="KY69" s="329"/>
      <c r="KZ69" s="329"/>
      <c r="LA69" s="329"/>
      <c r="LB69" s="329"/>
      <c r="LC69" s="329"/>
      <c r="LD69" s="327"/>
      <c r="LE69" s="327"/>
      <c r="LF69" s="327"/>
      <c r="LG69" s="327"/>
      <c r="LH69" s="327"/>
      <c r="LI69" s="327"/>
      <c r="LJ69" s="327"/>
      <c r="LK69" s="327"/>
      <c r="LL69" s="327"/>
      <c r="LM69" s="327"/>
      <c r="LN69" s="327"/>
      <c r="LO69" s="327"/>
      <c r="LP69" s="327"/>
      <c r="LQ69" s="329" t="s">
        <v>367</v>
      </c>
      <c r="LR69" s="329"/>
      <c r="LS69" s="329"/>
      <c r="LT69" s="329"/>
      <c r="LU69" s="329"/>
      <c r="LV69" s="329"/>
      <c r="LW69" s="329"/>
      <c r="LX69" s="329"/>
      <c r="LY69" s="329"/>
      <c r="LZ69" s="329"/>
      <c r="MA69" s="329"/>
      <c r="MB69" s="329"/>
      <c r="MC69" s="329"/>
      <c r="MD69" s="327"/>
      <c r="ME69" s="327"/>
      <c r="MF69" s="327"/>
      <c r="MG69" s="327"/>
      <c r="MH69" s="327"/>
      <c r="MI69" s="327"/>
      <c r="MJ69" s="327"/>
      <c r="MK69" s="327"/>
      <c r="ML69" s="327"/>
      <c r="MM69" s="327"/>
      <c r="MN69" s="327"/>
      <c r="MO69" s="327"/>
      <c r="MP69" s="327"/>
      <c r="MQ69" s="329"/>
      <c r="MR69" s="329"/>
      <c r="MS69" s="329"/>
      <c r="MT69" s="329"/>
      <c r="MU69" s="329"/>
      <c r="MV69" s="329"/>
      <c r="MW69" s="329"/>
      <c r="MX69" s="329"/>
      <c r="MY69" s="329"/>
      <c r="MZ69" s="329"/>
      <c r="NA69" s="329"/>
      <c r="NB69" s="329"/>
      <c r="NC69" s="329"/>
      <c r="ND69" s="327"/>
      <c r="NE69" s="327"/>
      <c r="NF69" s="327"/>
      <c r="NG69" s="327"/>
      <c r="NH69" s="327"/>
      <c r="NI69" s="327"/>
      <c r="NJ69" s="327"/>
      <c r="NK69" s="327"/>
      <c r="NL69" s="327"/>
      <c r="NM69" s="327"/>
      <c r="NN69" s="327"/>
      <c r="NO69" s="327"/>
      <c r="NP69" s="327"/>
      <c r="NQ69" s="329"/>
      <c r="NR69" s="329"/>
      <c r="NS69" s="329"/>
      <c r="NT69" s="329"/>
      <c r="NU69" s="329"/>
      <c r="NV69" s="329"/>
      <c r="NW69" s="329"/>
      <c r="NX69" s="329"/>
      <c r="NY69" s="329"/>
      <c r="NZ69" s="329"/>
      <c r="OA69" s="329"/>
      <c r="OB69" s="329"/>
      <c r="OC69" s="329"/>
      <c r="OD69" s="327"/>
      <c r="OE69" s="327"/>
      <c r="OF69" s="327"/>
      <c r="OG69" s="327"/>
      <c r="OH69" s="327"/>
      <c r="OI69" s="327"/>
      <c r="OJ69" s="327"/>
      <c r="OK69" s="327"/>
      <c r="OL69" s="327"/>
      <c r="OM69" s="327"/>
      <c r="ON69" s="327"/>
      <c r="OO69" s="327"/>
      <c r="OP69" s="327"/>
      <c r="OQ69" s="329"/>
      <c r="OR69" s="329"/>
      <c r="OS69" s="329"/>
      <c r="OT69" s="329"/>
      <c r="OU69" s="329"/>
      <c r="OV69" s="329"/>
      <c r="OW69" s="329"/>
      <c r="OX69" s="329"/>
      <c r="OY69" s="329"/>
      <c r="OZ69" s="329"/>
      <c r="PA69" s="329"/>
      <c r="PB69" s="329"/>
      <c r="PC69" s="329"/>
      <c r="PD69" s="327"/>
      <c r="PE69" s="327"/>
      <c r="PF69" s="327"/>
      <c r="PG69" s="327"/>
      <c r="PH69" s="327"/>
      <c r="PI69" s="327"/>
      <c r="PJ69" s="327"/>
      <c r="PK69" s="327"/>
      <c r="PL69" s="327"/>
      <c r="PM69" s="327"/>
      <c r="PN69" s="327"/>
      <c r="PO69" s="327"/>
      <c r="PP69" s="327"/>
      <c r="PQ69" s="329"/>
      <c r="SQ69" s="393"/>
      <c r="SR69" s="31"/>
      <c r="SS69" s="31"/>
      <c r="ST69" s="31"/>
      <c r="SU69" s="31"/>
      <c r="SV69" s="31"/>
      <c r="SW69" s="31"/>
      <c r="SX69" s="31"/>
      <c r="SY69" s="31"/>
      <c r="SZ69" s="31"/>
      <c r="TA69" s="31"/>
      <c r="TB69" s="31"/>
      <c r="TC69" s="31"/>
      <c r="TD69" s="394"/>
      <c r="TE69" s="307"/>
      <c r="TF69" s="307"/>
      <c r="TG69" s="307"/>
      <c r="TH69" s="307"/>
      <c r="TI69" s="307"/>
      <c r="TJ69" s="307"/>
      <c r="TK69" s="307"/>
      <c r="TL69" s="307"/>
      <c r="TM69" s="307"/>
      <c r="TN69" s="307"/>
      <c r="TO69" s="307"/>
      <c r="TP69" s="307"/>
      <c r="TQ69" s="393"/>
      <c r="TR69" s="31"/>
      <c r="TS69" s="31"/>
      <c r="TT69" s="31"/>
      <c r="TU69" s="31"/>
      <c r="TV69" s="31"/>
      <c r="TW69" s="31"/>
      <c r="TX69" s="31"/>
      <c r="TY69" s="31"/>
      <c r="TZ69" s="31"/>
      <c r="UA69" s="31"/>
      <c r="UB69" s="31"/>
      <c r="UC69" s="31"/>
      <c r="UD69" s="394"/>
      <c r="UE69" s="307"/>
      <c r="UF69" s="307"/>
      <c r="UG69" s="307"/>
      <c r="UH69" s="307"/>
      <c r="UI69" s="307"/>
      <c r="UJ69" s="307"/>
      <c r="UK69" s="307"/>
      <c r="UL69" s="307"/>
      <c r="UM69" s="307"/>
      <c r="UN69" s="307"/>
      <c r="UO69" s="307"/>
      <c r="UP69" s="307"/>
      <c r="UQ69" s="31"/>
      <c r="UR69" s="31"/>
      <c r="US69" s="31"/>
      <c r="UT69" s="31"/>
      <c r="UU69" s="31"/>
      <c r="UV69" s="31"/>
      <c r="UW69" s="31"/>
      <c r="UX69" s="31"/>
      <c r="UY69" s="31"/>
      <c r="UZ69" s="31"/>
      <c r="VA69" s="31"/>
      <c r="VB69" s="31"/>
      <c r="VC69" s="31"/>
      <c r="VD69" s="394"/>
      <c r="WD69" s="329" t="s">
        <v>351</v>
      </c>
    </row>
    <row r="70" spans="1:1018" ht="15" customHeight="1">
      <c r="A70" s="545">
        <f t="shared" si="410"/>
        <v>1909</v>
      </c>
      <c r="B70" s="921">
        <v>2</v>
      </c>
      <c r="C70" s="630">
        <v>10</v>
      </c>
      <c r="D70" s="328">
        <v>2</v>
      </c>
      <c r="Q70" s="329">
        <f ca="1">IF(Plan1!$AD$4='Grafico Tempo'!C70,'Grafico Tempo'!B70:B78,IF(Plan1!$AD$4='Grafico Tempo'!C71,'Grafico Tempo'!B70:B78,IF(Plan1!$AD$4='Grafico Tempo'!C72,'Grafico Tempo'!B70:B78,IF(Plan1!$AD$4='Grafico Tempo'!C73,'Grafico Tempo'!B70:B78,IF(Plan1!$AD$4='Grafico Tempo'!C74,'Grafico Tempo'!B70:B78,IF(Plan1!$AD$4='Grafico Tempo'!C75,'Grafico Tempo'!B70:B78,IF(Plan1!$AD$4='Grafico Tempo'!C76,'Grafico Tempo'!B70:B78,IF(Plan1!$AD$4='Grafico Tempo'!C77,'Grafico Tempo'!B70:B78,IF(Plan1!$AD$4='Grafico Tempo'!C78,1,0)))))))))</f>
        <v>0</v>
      </c>
      <c r="AQ70" s="327">
        <f ca="1">IF(Q70&gt;0,A70,0)</f>
        <v>0</v>
      </c>
      <c r="BA70" s="327">
        <f ca="1">IF(Q70&gt;0,A78,0)</f>
        <v>0</v>
      </c>
      <c r="ID70" s="398"/>
      <c r="IE70" s="399"/>
      <c r="IF70" s="399"/>
      <c r="IG70" s="399"/>
      <c r="IH70" s="399"/>
      <c r="II70" s="399"/>
      <c r="IJ70" s="399"/>
      <c r="IK70" s="399"/>
      <c r="IL70" s="399"/>
      <c r="IM70" s="399"/>
      <c r="IN70" s="399"/>
      <c r="IO70" s="399"/>
      <c r="IP70" s="399"/>
      <c r="IQ70" s="397"/>
      <c r="IR70" s="396"/>
      <c r="IS70" s="396"/>
      <c r="IT70" s="396"/>
      <c r="IU70" s="396"/>
      <c r="IV70" s="396"/>
      <c r="IW70" s="396"/>
      <c r="IX70" s="396"/>
      <c r="IY70" s="396"/>
      <c r="IZ70" s="396"/>
      <c r="JA70" s="396"/>
      <c r="JB70" s="396"/>
      <c r="JC70" s="396"/>
      <c r="JD70" s="398"/>
      <c r="JE70" s="399"/>
      <c r="JF70" s="399"/>
      <c r="JG70" s="399"/>
      <c r="JH70" s="399"/>
      <c r="JI70" s="399"/>
      <c r="JJ70" s="399"/>
      <c r="JK70" s="399"/>
      <c r="JL70" s="399"/>
      <c r="JM70" s="399"/>
      <c r="JN70" s="399"/>
      <c r="JO70" s="399"/>
      <c r="JP70" s="399"/>
      <c r="JQ70" s="397"/>
      <c r="JR70" s="396"/>
      <c r="JS70" s="396"/>
      <c r="JT70" s="396"/>
      <c r="JU70" s="396"/>
      <c r="JV70" s="396"/>
      <c r="JW70" s="396"/>
      <c r="JX70" s="396"/>
      <c r="JY70" s="396"/>
      <c r="JZ70" s="396"/>
      <c r="KA70" s="396"/>
      <c r="KB70" s="396"/>
      <c r="KC70" s="396"/>
      <c r="KD70" s="399"/>
      <c r="KE70" s="399"/>
      <c r="KF70" s="399"/>
      <c r="KG70" s="399"/>
      <c r="KH70" s="399"/>
      <c r="KI70" s="399"/>
      <c r="KJ70" s="399"/>
      <c r="KK70" s="399"/>
      <c r="KL70" s="399"/>
      <c r="KM70" s="399"/>
      <c r="KN70" s="399"/>
      <c r="KO70" s="399"/>
      <c r="KP70" s="399"/>
      <c r="KQ70" s="397"/>
      <c r="KR70" s="329"/>
      <c r="KS70" s="329"/>
      <c r="KT70" s="329"/>
      <c r="KU70" s="329"/>
      <c r="KV70" s="329"/>
      <c r="KW70" s="329"/>
      <c r="KX70" s="329"/>
      <c r="KY70" s="329"/>
      <c r="KZ70" s="329"/>
      <c r="LA70" s="329"/>
      <c r="LB70" s="329"/>
      <c r="LC70" s="329"/>
      <c r="LD70" s="327"/>
      <c r="LE70" s="327"/>
      <c r="LF70" s="327"/>
      <c r="LG70" s="327"/>
      <c r="LH70" s="327"/>
      <c r="LI70" s="327"/>
      <c r="LJ70" s="327"/>
      <c r="LK70" s="327"/>
      <c r="LL70" s="327"/>
      <c r="LM70" s="327"/>
      <c r="LN70" s="327"/>
      <c r="LO70" s="327"/>
      <c r="LP70" s="327"/>
      <c r="LQ70" s="329"/>
      <c r="LR70" s="329"/>
      <c r="LS70" s="329"/>
      <c r="LT70" s="329"/>
      <c r="LU70" s="329"/>
      <c r="LV70" s="329"/>
      <c r="LW70" s="329"/>
      <c r="LX70" s="329"/>
      <c r="LY70" s="329"/>
      <c r="LZ70" s="329"/>
      <c r="MA70" s="329"/>
      <c r="MB70" s="329"/>
      <c r="MC70" s="329"/>
      <c r="MD70" s="327"/>
      <c r="ME70" s="327"/>
      <c r="MF70" s="327"/>
      <c r="MG70" s="327"/>
      <c r="MH70" s="327"/>
      <c r="MI70" s="327"/>
      <c r="MJ70" s="327"/>
      <c r="MK70" s="327"/>
      <c r="ML70" s="327"/>
      <c r="MM70" s="327"/>
      <c r="MN70" s="327"/>
      <c r="MO70" s="327"/>
      <c r="MP70" s="327"/>
      <c r="MQ70" s="329"/>
      <c r="MR70" s="329"/>
      <c r="MS70" s="329"/>
      <c r="MT70" s="329"/>
      <c r="MU70" s="329"/>
      <c r="MV70" s="329"/>
      <c r="MW70" s="329"/>
      <c r="MX70" s="329"/>
      <c r="MY70" s="329"/>
      <c r="MZ70" s="329"/>
      <c r="NA70" s="329"/>
      <c r="NB70" s="329"/>
      <c r="NC70" s="329"/>
      <c r="ND70" s="327"/>
      <c r="NE70" s="327"/>
      <c r="NF70" s="327"/>
      <c r="NG70" s="327"/>
      <c r="NH70" s="327"/>
      <c r="NI70" s="327"/>
      <c r="NJ70" s="327"/>
      <c r="NK70" s="327"/>
      <c r="NL70" s="327"/>
      <c r="NM70" s="327"/>
      <c r="NN70" s="327"/>
      <c r="NO70" s="327"/>
      <c r="NP70" s="327"/>
      <c r="NQ70" s="329"/>
      <c r="NR70" s="329"/>
      <c r="NS70" s="329"/>
      <c r="NT70" s="329"/>
      <c r="NU70" s="329"/>
      <c r="NV70" s="329"/>
      <c r="NW70" s="329"/>
      <c r="NX70" s="329"/>
      <c r="NY70" s="329"/>
      <c r="NZ70" s="329"/>
      <c r="OA70" s="329"/>
      <c r="OB70" s="329"/>
      <c r="OC70" s="329"/>
      <c r="OD70" s="327"/>
      <c r="OE70" s="327"/>
      <c r="OF70" s="327"/>
      <c r="OG70" s="327"/>
      <c r="OH70" s="327"/>
      <c r="OI70" s="327"/>
      <c r="OJ70" s="327"/>
      <c r="OK70" s="327"/>
      <c r="OL70" s="327"/>
      <c r="OM70" s="327"/>
      <c r="ON70" s="327"/>
      <c r="OO70" s="327"/>
      <c r="OP70" s="327"/>
      <c r="OQ70" s="329"/>
      <c r="OR70" s="329"/>
      <c r="OS70" s="329"/>
      <c r="OT70" s="329"/>
      <c r="OU70" s="329"/>
      <c r="OV70" s="329"/>
      <c r="OW70" s="329"/>
      <c r="OX70" s="329"/>
      <c r="OY70" s="329"/>
      <c r="OZ70" s="329"/>
      <c r="PA70" s="329"/>
      <c r="PB70" s="329"/>
      <c r="PC70" s="329"/>
      <c r="PD70" s="327"/>
      <c r="PE70" s="327"/>
      <c r="PF70" s="327"/>
      <c r="PG70" s="327"/>
      <c r="PH70" s="327"/>
      <c r="PI70" s="327"/>
      <c r="PJ70" s="327"/>
      <c r="PK70" s="327"/>
      <c r="PL70" s="327"/>
      <c r="PM70" s="327"/>
      <c r="PN70" s="327"/>
      <c r="PO70" s="327"/>
      <c r="PP70" s="327"/>
      <c r="PQ70" s="329"/>
      <c r="SQ70" s="398"/>
      <c r="SR70" s="399"/>
      <c r="SS70" s="399"/>
      <c r="ST70" s="399"/>
      <c r="SU70" s="399"/>
      <c r="SV70" s="399"/>
      <c r="SW70" s="399"/>
      <c r="SX70" s="399"/>
      <c r="SY70" s="399"/>
      <c r="SZ70" s="399"/>
      <c r="TA70" s="399"/>
      <c r="TB70" s="399"/>
      <c r="TC70" s="399"/>
      <c r="TD70" s="397"/>
      <c r="TE70" s="396"/>
      <c r="TF70" s="396"/>
      <c r="TG70" s="396"/>
      <c r="TH70" s="396"/>
      <c r="TI70" s="396"/>
      <c r="TJ70" s="396"/>
      <c r="TK70" s="396"/>
      <c r="TL70" s="396"/>
      <c r="TM70" s="396"/>
      <c r="TN70" s="396"/>
      <c r="TO70" s="396"/>
      <c r="TP70" s="396"/>
      <c r="TQ70" s="398"/>
      <c r="TR70" s="399"/>
      <c r="TS70" s="399"/>
      <c r="TT70" s="399"/>
      <c r="TU70" s="399"/>
      <c r="TV70" s="399"/>
      <c r="TW70" s="399"/>
      <c r="TX70" s="399"/>
      <c r="TY70" s="399"/>
      <c r="TZ70" s="399"/>
      <c r="UA70" s="399"/>
      <c r="UB70" s="399"/>
      <c r="UC70" s="399"/>
      <c r="UD70" s="397"/>
      <c r="UE70" s="396"/>
      <c r="UF70" s="396"/>
      <c r="UG70" s="396"/>
      <c r="UH70" s="396"/>
      <c r="UI70" s="396"/>
      <c r="UJ70" s="396"/>
      <c r="UK70" s="396"/>
      <c r="UL70" s="396"/>
      <c r="UM70" s="396"/>
      <c r="UN70" s="396"/>
      <c r="UO70" s="396"/>
      <c r="UP70" s="396"/>
      <c r="UQ70" s="399"/>
      <c r="UR70" s="399"/>
      <c r="US70" s="399"/>
      <c r="UT70" s="399"/>
      <c r="UU70" s="399"/>
      <c r="UV70" s="399"/>
      <c r="UW70" s="399"/>
      <c r="UX70" s="399"/>
      <c r="UY70" s="399"/>
      <c r="UZ70" s="399"/>
      <c r="VA70" s="399"/>
      <c r="VB70" s="399"/>
      <c r="VC70" s="399"/>
      <c r="VD70" s="397"/>
    </row>
    <row r="71" spans="1:1018" ht="15" customHeight="1">
      <c r="A71" s="545">
        <f t="shared" si="410"/>
        <v>1910</v>
      </c>
      <c r="B71" s="921"/>
      <c r="C71" s="630">
        <v>11</v>
      </c>
      <c r="ID71" s="31"/>
      <c r="IE71" s="31"/>
      <c r="IF71" s="31"/>
      <c r="IG71" s="31"/>
      <c r="IH71" s="31"/>
      <c r="II71" s="31"/>
      <c r="IJ71" s="31"/>
      <c r="IK71" s="31"/>
      <c r="IL71" s="31"/>
      <c r="IM71" s="31"/>
      <c r="IN71" s="31"/>
      <c r="IO71" s="31"/>
      <c r="IP71" s="31"/>
      <c r="IQ71" s="307"/>
      <c r="IR71" s="307"/>
      <c r="IS71" s="307"/>
      <c r="IT71" s="307"/>
      <c r="IU71" s="307"/>
      <c r="IV71" s="307"/>
      <c r="IW71" s="307"/>
      <c r="IX71" s="307"/>
      <c r="IY71" s="307"/>
      <c r="IZ71" s="307"/>
      <c r="JA71" s="307"/>
      <c r="JB71" s="307"/>
      <c r="JC71" s="307"/>
      <c r="JD71" s="31"/>
      <c r="JE71" s="31"/>
      <c r="JF71" s="31"/>
      <c r="JG71" s="31"/>
      <c r="JH71" s="31"/>
      <c r="JI71" s="31"/>
      <c r="JJ71" s="31"/>
      <c r="JK71" s="31"/>
      <c r="JL71" s="31"/>
      <c r="JM71" s="31"/>
      <c r="JN71" s="31"/>
      <c r="JO71" s="31"/>
      <c r="JP71" s="31"/>
      <c r="JQ71" s="307"/>
      <c r="JR71" s="307"/>
      <c r="JS71" s="307"/>
      <c r="JT71" s="307"/>
      <c r="JU71" s="307"/>
      <c r="JV71" s="307"/>
      <c r="JW71" s="307"/>
      <c r="JX71" s="307"/>
      <c r="JY71" s="307"/>
      <c r="JZ71" s="307"/>
      <c r="KA71" s="307"/>
      <c r="KB71" s="307"/>
      <c r="KC71" s="307"/>
      <c r="KD71" s="31"/>
      <c r="KE71" s="31"/>
      <c r="KF71" s="31"/>
      <c r="KG71" s="31"/>
      <c r="KH71" s="31"/>
      <c r="KI71" s="31"/>
      <c r="KJ71" s="31"/>
      <c r="KK71" s="31"/>
      <c r="KL71" s="31"/>
      <c r="KM71" s="31"/>
      <c r="KN71" s="31"/>
      <c r="KO71" s="31"/>
      <c r="KP71" s="31"/>
      <c r="KQ71" s="307"/>
      <c r="KR71" s="329"/>
      <c r="KS71" s="329"/>
      <c r="KT71" s="329"/>
      <c r="KU71" s="329"/>
      <c r="KV71" s="329"/>
      <c r="KW71" s="329"/>
      <c r="KX71" s="329"/>
      <c r="KY71" s="329"/>
      <c r="KZ71" s="329"/>
      <c r="LA71" s="329"/>
      <c r="LB71" s="329"/>
      <c r="LC71" s="329"/>
      <c r="LD71" s="327"/>
      <c r="LE71" s="327"/>
      <c r="LF71" s="327"/>
      <c r="LG71" s="327"/>
      <c r="LH71" s="327"/>
      <c r="LI71" s="327"/>
      <c r="LJ71" s="327"/>
      <c r="LK71" s="327"/>
      <c r="LL71" s="327"/>
      <c r="LM71" s="327"/>
      <c r="LN71" s="327"/>
      <c r="LO71" s="327"/>
      <c r="LP71" s="327"/>
      <c r="LQ71" s="329"/>
      <c r="LR71" s="329"/>
      <c r="LS71" s="329"/>
      <c r="LT71" s="329"/>
      <c r="LU71" s="329"/>
      <c r="LV71" s="329"/>
      <c r="LW71" s="329"/>
      <c r="LX71" s="329"/>
      <c r="LY71" s="329"/>
      <c r="LZ71" s="329"/>
      <c r="MA71" s="329"/>
      <c r="MB71" s="329"/>
      <c r="MC71" s="329"/>
      <c r="MD71" s="327"/>
      <c r="ME71" s="327"/>
      <c r="MF71" s="327"/>
      <c r="MG71" s="327"/>
      <c r="MH71" s="327"/>
      <c r="MI71" s="327"/>
      <c r="MJ71" s="327"/>
      <c r="MK71" s="327"/>
      <c r="ML71" s="327"/>
      <c r="MM71" s="327"/>
      <c r="MN71" s="327"/>
      <c r="MO71" s="327"/>
      <c r="MP71" s="327"/>
      <c r="MQ71" s="329"/>
      <c r="MR71" s="329"/>
      <c r="MS71" s="329"/>
      <c r="MT71" s="329"/>
      <c r="MU71" s="329"/>
      <c r="MV71" s="329"/>
      <c r="MW71" s="329"/>
      <c r="MX71" s="329"/>
      <c r="MY71" s="329"/>
      <c r="MZ71" s="329"/>
      <c r="NA71" s="329"/>
      <c r="NB71" s="329"/>
      <c r="NC71" s="329"/>
      <c r="ND71" s="327"/>
      <c r="NE71" s="327"/>
      <c r="NF71" s="327"/>
      <c r="NG71" s="327"/>
      <c r="NH71" s="327"/>
      <c r="NI71" s="327"/>
      <c r="NJ71" s="327"/>
      <c r="NK71" s="327"/>
      <c r="NL71" s="327"/>
      <c r="NM71" s="327"/>
      <c r="NN71" s="327"/>
      <c r="NO71" s="327"/>
      <c r="NP71" s="327"/>
      <c r="NQ71" s="329"/>
      <c r="NR71" s="329"/>
      <c r="NS71" s="329"/>
      <c r="NT71" s="329"/>
      <c r="NU71" s="329"/>
      <c r="NV71" s="329"/>
      <c r="NW71" s="329"/>
      <c r="NX71" s="329"/>
      <c r="NY71" s="329"/>
      <c r="NZ71" s="329"/>
      <c r="OA71" s="329"/>
      <c r="OB71" s="329"/>
      <c r="OC71" s="329"/>
      <c r="OD71" s="327"/>
      <c r="OE71" s="327"/>
      <c r="OF71" s="327"/>
      <c r="OG71" s="327"/>
      <c r="OH71" s="327"/>
      <c r="OI71" s="327"/>
      <c r="OJ71" s="327"/>
      <c r="OK71" s="327"/>
      <c r="OL71" s="327"/>
      <c r="OM71" s="327"/>
      <c r="ON71" s="327"/>
      <c r="OO71" s="327"/>
      <c r="OP71" s="327"/>
      <c r="OQ71" s="329"/>
      <c r="OR71" s="329"/>
      <c r="OS71" s="329"/>
      <c r="OT71" s="329"/>
      <c r="OU71" s="329"/>
      <c r="OV71" s="329"/>
      <c r="OW71" s="329"/>
      <c r="OX71" s="329"/>
      <c r="OY71" s="329"/>
      <c r="OZ71" s="329"/>
      <c r="PA71" s="329"/>
      <c r="PB71" s="329"/>
      <c r="PC71" s="329"/>
      <c r="PD71" s="327"/>
      <c r="PE71" s="327"/>
      <c r="PF71" s="327"/>
      <c r="PG71" s="327"/>
      <c r="PH71" s="327"/>
      <c r="PI71" s="327"/>
      <c r="PJ71" s="327"/>
      <c r="PK71" s="327"/>
      <c r="PL71" s="327"/>
      <c r="PM71" s="327"/>
      <c r="PN71" s="327"/>
      <c r="PO71" s="327"/>
      <c r="PP71" s="327"/>
      <c r="PQ71" s="329"/>
      <c r="SQ71" s="31"/>
      <c r="SR71" s="31"/>
      <c r="SS71" s="31"/>
      <c r="ST71" s="31"/>
      <c r="SU71" s="31"/>
      <c r="SV71" s="31"/>
      <c r="SW71" s="31"/>
      <c r="SX71" s="31"/>
      <c r="SY71" s="31"/>
      <c r="SZ71" s="31"/>
      <c r="TA71" s="31"/>
      <c r="TB71" s="31"/>
      <c r="TC71" s="31"/>
      <c r="TD71" s="307"/>
      <c r="TE71" s="307"/>
      <c r="TF71" s="307"/>
      <c r="TG71" s="307"/>
      <c r="TH71" s="307"/>
      <c r="TI71" s="307"/>
      <c r="TJ71" s="307"/>
      <c r="TK71" s="307"/>
      <c r="TL71" s="307"/>
      <c r="TM71" s="307"/>
      <c r="TN71" s="307"/>
      <c r="TO71" s="307"/>
      <c r="TP71" s="307"/>
      <c r="TQ71" s="31"/>
      <c r="TR71" s="31"/>
      <c r="TS71" s="31"/>
      <c r="TT71" s="31"/>
      <c r="TU71" s="31"/>
      <c r="TV71" s="31"/>
      <c r="TW71" s="31"/>
      <c r="TX71" s="31"/>
      <c r="TY71" s="31"/>
      <c r="TZ71" s="31"/>
      <c r="UA71" s="31"/>
      <c r="UB71" s="31"/>
      <c r="UC71" s="31"/>
      <c r="UD71" s="307"/>
      <c r="UE71" s="307"/>
      <c r="UF71" s="307"/>
      <c r="UG71" s="307"/>
      <c r="UH71" s="307"/>
      <c r="UI71" s="307"/>
      <c r="UJ71" s="307"/>
      <c r="UK71" s="307"/>
      <c r="UL71" s="307"/>
      <c r="UM71" s="307"/>
      <c r="UN71" s="307"/>
      <c r="UO71" s="307"/>
      <c r="UP71" s="307"/>
      <c r="UQ71" s="31"/>
      <c r="UR71" s="31"/>
      <c r="US71" s="31"/>
      <c r="UT71" s="31"/>
      <c r="UU71" s="31"/>
      <c r="UV71" s="31"/>
      <c r="UW71" s="31"/>
      <c r="UX71" s="31"/>
      <c r="UY71" s="31"/>
      <c r="UZ71" s="31"/>
      <c r="VA71" s="31"/>
      <c r="VB71" s="31"/>
      <c r="VC71" s="31"/>
      <c r="VD71" s="307"/>
    </row>
    <row r="72" spans="1:1018" ht="15" customHeight="1" thickBot="1">
      <c r="A72" s="545">
        <f t="shared" si="410"/>
        <v>1911</v>
      </c>
      <c r="B72" s="921"/>
      <c r="C72" s="632">
        <v>12</v>
      </c>
      <c r="ID72" s="395"/>
      <c r="IE72" s="396"/>
      <c r="IF72" s="396"/>
      <c r="IG72" s="396"/>
      <c r="IH72" s="396"/>
      <c r="II72" s="396"/>
      <c r="IJ72" s="396"/>
      <c r="IK72" s="396"/>
      <c r="IL72" s="396"/>
      <c r="IM72" s="396"/>
      <c r="IN72" s="396"/>
      <c r="IO72" s="396"/>
      <c r="IP72" s="396"/>
      <c r="IQ72" s="397"/>
      <c r="IR72" s="396"/>
      <c r="IS72" s="396"/>
      <c r="IT72" s="396"/>
      <c r="IU72" s="396"/>
      <c r="IV72" s="396"/>
      <c r="IW72" s="396"/>
      <c r="IX72" s="396"/>
      <c r="IY72" s="396"/>
      <c r="IZ72" s="396"/>
      <c r="JA72" s="396"/>
      <c r="JB72" s="396"/>
      <c r="JC72" s="396"/>
      <c r="JD72" s="395"/>
      <c r="JE72" s="396"/>
      <c r="JF72" s="396"/>
      <c r="JG72" s="396"/>
      <c r="JH72" s="396"/>
      <c r="JI72" s="396"/>
      <c r="JJ72" s="396"/>
      <c r="JK72" s="396"/>
      <c r="JL72" s="396"/>
      <c r="JM72" s="396"/>
      <c r="JN72" s="396"/>
      <c r="JO72" s="396"/>
      <c r="JP72" s="396"/>
      <c r="JQ72" s="397"/>
      <c r="JR72" s="396"/>
      <c r="JS72" s="396"/>
      <c r="JT72" s="396"/>
      <c r="JU72" s="396"/>
      <c r="JV72" s="396"/>
      <c r="JW72" s="396"/>
      <c r="JX72" s="396"/>
      <c r="JY72" s="396"/>
      <c r="JZ72" s="396"/>
      <c r="KA72" s="396"/>
      <c r="KB72" s="396"/>
      <c r="KC72" s="396"/>
      <c r="KD72" s="396"/>
      <c r="KE72" s="396"/>
      <c r="KF72" s="396"/>
      <c r="KG72" s="396"/>
      <c r="KH72" s="396"/>
      <c r="KI72" s="396"/>
      <c r="KJ72" s="396"/>
      <c r="KK72" s="396"/>
      <c r="KL72" s="396"/>
      <c r="KM72" s="396"/>
      <c r="KN72" s="396"/>
      <c r="KO72" s="396"/>
      <c r="KP72" s="396"/>
      <c r="KQ72" s="397"/>
      <c r="KR72" s="329"/>
      <c r="KS72" s="329"/>
      <c r="KT72" s="329"/>
      <c r="KU72" s="329"/>
      <c r="KV72" s="329"/>
      <c r="KW72" s="329"/>
      <c r="KX72" s="329"/>
      <c r="KY72" s="329"/>
      <c r="KZ72" s="329"/>
      <c r="LA72" s="329"/>
      <c r="LB72" s="329"/>
      <c r="LC72" s="329"/>
      <c r="LD72" s="327"/>
      <c r="LE72" s="327"/>
      <c r="LF72" s="327"/>
      <c r="LG72" s="327"/>
      <c r="LH72" s="327"/>
      <c r="LI72" s="327"/>
      <c r="LJ72" s="327"/>
      <c r="LK72" s="327"/>
      <c r="LL72" s="327"/>
      <c r="LM72" s="327"/>
      <c r="LN72" s="327"/>
      <c r="LO72" s="327"/>
      <c r="LP72" s="327"/>
      <c r="LQ72" s="329"/>
      <c r="LR72" s="329"/>
      <c r="LS72" s="329"/>
      <c r="LT72" s="329"/>
      <c r="LU72" s="329"/>
      <c r="LV72" s="329"/>
      <c r="LW72" s="329"/>
      <c r="LX72" s="329"/>
      <c r="LY72" s="329"/>
      <c r="LZ72" s="329"/>
      <c r="MA72" s="329"/>
      <c r="MB72" s="329"/>
      <c r="MC72" s="329"/>
      <c r="MD72" s="327"/>
      <c r="ME72" s="327"/>
      <c r="MF72" s="327"/>
      <c r="MG72" s="327"/>
      <c r="MH72" s="327"/>
      <c r="MI72" s="327"/>
      <c r="MJ72" s="327"/>
      <c r="MK72" s="327"/>
      <c r="ML72" s="327"/>
      <c r="MM72" s="327"/>
      <c r="MN72" s="327"/>
      <c r="MO72" s="327"/>
      <c r="MP72" s="327"/>
      <c r="MQ72" s="329"/>
      <c r="MR72" s="329"/>
      <c r="MS72" s="329"/>
      <c r="MT72" s="329"/>
      <c r="MU72" s="329"/>
      <c r="MV72" s="329"/>
      <c r="MW72" s="329"/>
      <c r="MX72" s="329"/>
      <c r="MY72" s="329"/>
      <c r="MZ72" s="329"/>
      <c r="NA72" s="329"/>
      <c r="NB72" s="329"/>
      <c r="NC72" s="329"/>
      <c r="ND72" s="327"/>
      <c r="NE72" s="327"/>
      <c r="NF72" s="327"/>
      <c r="NG72" s="327"/>
      <c r="NH72" s="327"/>
      <c r="NI72" s="327"/>
      <c r="NJ72" s="327"/>
      <c r="NK72" s="327"/>
      <c r="NL72" s="327"/>
      <c r="NM72" s="327"/>
      <c r="NN72" s="327"/>
      <c r="NO72" s="327"/>
      <c r="NP72" s="327"/>
      <c r="NQ72" s="329"/>
      <c r="NR72" s="329"/>
      <c r="NS72" s="329"/>
      <c r="NT72" s="329"/>
      <c r="NU72" s="329"/>
      <c r="NV72" s="329"/>
      <c r="NW72" s="329"/>
      <c r="NX72" s="329"/>
      <c r="NY72" s="329"/>
      <c r="NZ72" s="329"/>
      <c r="OA72" s="329"/>
      <c r="OB72" s="329"/>
      <c r="OC72" s="329"/>
      <c r="OD72" s="327"/>
      <c r="OE72" s="327"/>
      <c r="OF72" s="327"/>
      <c r="OG72" s="327"/>
      <c r="OH72" s="327"/>
      <c r="OI72" s="327"/>
      <c r="OJ72" s="327"/>
      <c r="OK72" s="327"/>
      <c r="OL72" s="327"/>
      <c r="OM72" s="327"/>
      <c r="ON72" s="327"/>
      <c r="OO72" s="327"/>
      <c r="OP72" s="327"/>
      <c r="OQ72" s="329"/>
      <c r="OR72" s="329"/>
      <c r="OS72" s="329"/>
      <c r="OT72" s="329"/>
      <c r="OU72" s="329"/>
      <c r="OV72" s="329"/>
      <c r="OW72" s="329"/>
      <c r="OX72" s="329"/>
      <c r="OY72" s="329"/>
      <c r="OZ72" s="329"/>
      <c r="PA72" s="329"/>
      <c r="PB72" s="329"/>
      <c r="PC72" s="329"/>
      <c r="PD72" s="327"/>
      <c r="PE72" s="327"/>
      <c r="PF72" s="327"/>
      <c r="PG72" s="327"/>
      <c r="PH72" s="327"/>
      <c r="PI72" s="327"/>
      <c r="PJ72" s="327"/>
      <c r="PK72" s="327"/>
      <c r="PL72" s="327"/>
      <c r="PM72" s="327"/>
      <c r="PN72" s="327"/>
      <c r="PO72" s="327"/>
      <c r="PP72" s="327"/>
      <c r="PQ72" s="329"/>
      <c r="SQ72" s="395"/>
      <c r="SR72" s="396"/>
      <c r="SS72" s="396"/>
      <c r="ST72" s="396"/>
      <c r="SU72" s="396"/>
      <c r="SV72" s="396"/>
      <c r="SW72" s="396"/>
      <c r="SX72" s="396"/>
      <c r="SY72" s="396"/>
      <c r="SZ72" s="396"/>
      <c r="TA72" s="396"/>
      <c r="TB72" s="396"/>
      <c r="TC72" s="396"/>
      <c r="TD72" s="397"/>
      <c r="TE72" s="396"/>
      <c r="TF72" s="396"/>
      <c r="TG72" s="396"/>
      <c r="TH72" s="396"/>
      <c r="TI72" s="396"/>
      <c r="TJ72" s="396"/>
      <c r="TK72" s="396"/>
      <c r="TL72" s="396"/>
      <c r="TM72" s="396"/>
      <c r="TN72" s="396"/>
      <c r="TO72" s="396"/>
      <c r="TP72" s="396"/>
      <c r="TQ72" s="395"/>
      <c r="TR72" s="396"/>
      <c r="TS72" s="396"/>
      <c r="TT72" s="396"/>
      <c r="TU72" s="396"/>
      <c r="TV72" s="396"/>
      <c r="TW72" s="396"/>
      <c r="TX72" s="396"/>
      <c r="TY72" s="396"/>
      <c r="TZ72" s="396"/>
      <c r="UA72" s="396"/>
      <c r="UB72" s="396"/>
      <c r="UC72" s="396"/>
      <c r="UD72" s="397"/>
      <c r="UE72" s="396"/>
      <c r="UF72" s="396"/>
      <c r="UG72" s="396"/>
      <c r="UH72" s="396"/>
      <c r="UI72" s="396"/>
      <c r="UJ72" s="396"/>
      <c r="UK72" s="396"/>
      <c r="UL72" s="396"/>
      <c r="UM72" s="396"/>
      <c r="UN72" s="396"/>
      <c r="UO72" s="396"/>
      <c r="UP72" s="396"/>
      <c r="UQ72" s="396"/>
      <c r="UR72" s="396"/>
      <c r="US72" s="396"/>
      <c r="UT72" s="396"/>
      <c r="UU72" s="396"/>
      <c r="UV72" s="396"/>
      <c r="UW72" s="396"/>
      <c r="UX72" s="396"/>
      <c r="UY72" s="396"/>
      <c r="UZ72" s="396"/>
      <c r="VA72" s="396"/>
      <c r="VB72" s="396"/>
      <c r="VC72" s="396"/>
      <c r="VD72" s="397"/>
    </row>
    <row r="73" spans="1:1018" ht="15" customHeight="1">
      <c r="A73" s="545">
        <f t="shared" si="410"/>
        <v>1912</v>
      </c>
      <c r="B73" s="921"/>
      <c r="C73" s="630">
        <v>13</v>
      </c>
      <c r="ID73" s="393"/>
      <c r="IE73" s="31"/>
      <c r="IF73" s="31"/>
      <c r="IG73" s="31"/>
      <c r="IH73" s="31"/>
      <c r="II73" s="31"/>
      <c r="IJ73" s="31"/>
      <c r="IK73" s="31"/>
      <c r="IL73" s="31"/>
      <c r="IM73" s="31"/>
      <c r="IN73" s="31"/>
      <c r="IO73" s="31"/>
      <c r="IP73" s="31"/>
      <c r="IQ73" s="394"/>
      <c r="IR73" s="307"/>
      <c r="IS73" s="307"/>
      <c r="IT73" s="307"/>
      <c r="IU73" s="307"/>
      <c r="IV73" s="307"/>
      <c r="IW73" s="307"/>
      <c r="IX73" s="307"/>
      <c r="IY73" s="307"/>
      <c r="IZ73" s="307"/>
      <c r="JA73" s="307"/>
      <c r="JB73" s="307"/>
      <c r="JC73" s="307"/>
      <c r="JD73" s="393"/>
      <c r="JE73" s="31"/>
      <c r="JF73" s="31"/>
      <c r="JG73" s="31"/>
      <c r="JH73" s="31"/>
      <c r="JI73" s="31"/>
      <c r="JJ73" s="31"/>
      <c r="JK73" s="31"/>
      <c r="JL73" s="31"/>
      <c r="JM73" s="31"/>
      <c r="JN73" s="31"/>
      <c r="JO73" s="31"/>
      <c r="JP73" s="31"/>
      <c r="JQ73" s="394"/>
      <c r="JR73" s="307"/>
      <c r="JS73" s="307"/>
      <c r="JT73" s="307"/>
      <c r="JU73" s="307"/>
      <c r="JV73" s="307"/>
      <c r="JW73" s="307"/>
      <c r="JX73" s="307"/>
      <c r="JY73" s="307"/>
      <c r="JZ73" s="307"/>
      <c r="KA73" s="307"/>
      <c r="KB73" s="307"/>
      <c r="KC73" s="307"/>
      <c r="KD73" s="31"/>
      <c r="KE73" s="31"/>
      <c r="KF73" s="31"/>
      <c r="KG73" s="31"/>
      <c r="KH73" s="31"/>
      <c r="KI73" s="31"/>
      <c r="KJ73" s="31"/>
      <c r="KK73" s="31"/>
      <c r="KL73" s="31"/>
      <c r="KM73" s="31"/>
      <c r="KN73" s="31"/>
      <c r="KO73" s="31"/>
      <c r="KP73" s="31"/>
      <c r="KQ73" s="394"/>
      <c r="KR73" s="329"/>
      <c r="KS73" s="329"/>
      <c r="KT73" s="329"/>
      <c r="KU73" s="329"/>
      <c r="KV73" s="329"/>
      <c r="KW73" s="329"/>
      <c r="KX73" s="329"/>
      <c r="KY73" s="329"/>
      <c r="KZ73" s="329"/>
      <c r="LA73" s="329"/>
      <c r="LB73" s="329"/>
      <c r="LC73" s="329"/>
      <c r="LD73" s="327"/>
      <c r="LE73" s="327"/>
      <c r="LF73" s="327"/>
      <c r="LG73" s="327"/>
      <c r="LH73" s="327"/>
      <c r="LI73" s="327"/>
      <c r="LJ73" s="327"/>
      <c r="LK73" s="327"/>
      <c r="LL73" s="327"/>
      <c r="LM73" s="327"/>
      <c r="LN73" s="327"/>
      <c r="LO73" s="327"/>
      <c r="LP73" s="327"/>
      <c r="LQ73" s="329" t="s">
        <v>368</v>
      </c>
      <c r="LR73" s="329"/>
      <c r="LS73" s="329"/>
      <c r="LT73" s="329"/>
      <c r="LU73" s="329"/>
      <c r="LV73" s="329"/>
      <c r="LW73" s="329"/>
      <c r="LX73" s="329"/>
      <c r="LY73" s="329"/>
      <c r="LZ73" s="329"/>
      <c r="MA73" s="329"/>
      <c r="MB73" s="329"/>
      <c r="MC73" s="329"/>
      <c r="MD73" s="327"/>
      <c r="ME73" s="327"/>
      <c r="MF73" s="327"/>
      <c r="MG73" s="327"/>
      <c r="MH73" s="327"/>
      <c r="MI73" s="327"/>
      <c r="MJ73" s="327"/>
      <c r="MK73" s="327"/>
      <c r="ML73" s="327"/>
      <c r="MM73" s="327"/>
      <c r="MN73" s="327"/>
      <c r="MO73" s="327"/>
      <c r="MP73" s="327"/>
      <c r="MQ73" s="329"/>
      <c r="MR73" s="329"/>
      <c r="MS73" s="329"/>
      <c r="MT73" s="329"/>
      <c r="MU73" s="329"/>
      <c r="MV73" s="329"/>
      <c r="MW73" s="329"/>
      <c r="MX73" s="329"/>
      <c r="MY73" s="329"/>
      <c r="MZ73" s="329"/>
      <c r="NA73" s="329"/>
      <c r="NB73" s="329"/>
      <c r="NC73" s="329"/>
      <c r="ND73" s="327"/>
      <c r="NE73" s="327"/>
      <c r="NF73" s="327"/>
      <c r="NG73" s="327"/>
      <c r="NH73" s="327"/>
      <c r="NI73" s="327"/>
      <c r="NJ73" s="327"/>
      <c r="NK73" s="327"/>
      <c r="NL73" s="327"/>
      <c r="NM73" s="327"/>
      <c r="NN73" s="327"/>
      <c r="NO73" s="327"/>
      <c r="NP73" s="327"/>
      <c r="NQ73" s="329"/>
      <c r="NR73" s="329"/>
      <c r="NS73" s="329"/>
      <c r="NT73" s="329"/>
      <c r="NU73" s="329"/>
      <c r="NV73" s="329"/>
      <c r="NW73" s="329"/>
      <c r="NX73" s="329"/>
      <c r="NY73" s="329"/>
      <c r="NZ73" s="329"/>
      <c r="OA73" s="329"/>
      <c r="OB73" s="329"/>
      <c r="OC73" s="329"/>
      <c r="OD73" s="327"/>
      <c r="OE73" s="327"/>
      <c r="OF73" s="327"/>
      <c r="OG73" s="327"/>
      <c r="OH73" s="327"/>
      <c r="OI73" s="327"/>
      <c r="OJ73" s="327"/>
      <c r="OK73" s="327"/>
      <c r="OL73" s="327"/>
      <c r="OM73" s="327"/>
      <c r="ON73" s="327"/>
      <c r="OO73" s="327"/>
      <c r="OP73" s="327"/>
      <c r="OQ73" s="329"/>
      <c r="OR73" s="329"/>
      <c r="OS73" s="329"/>
      <c r="OT73" s="329"/>
      <c r="OU73" s="329"/>
      <c r="OV73" s="329"/>
      <c r="OW73" s="329"/>
      <c r="OX73" s="329"/>
      <c r="OY73" s="329"/>
      <c r="OZ73" s="329"/>
      <c r="PA73" s="329"/>
      <c r="PB73" s="329"/>
      <c r="PC73" s="329"/>
      <c r="PD73" s="327"/>
      <c r="PE73" s="327"/>
      <c r="PF73" s="327"/>
      <c r="PG73" s="327"/>
      <c r="PH73" s="327"/>
      <c r="PI73" s="327"/>
      <c r="PJ73" s="327"/>
      <c r="PK73" s="327"/>
      <c r="PL73" s="327"/>
      <c r="PM73" s="327"/>
      <c r="PN73" s="327"/>
      <c r="PO73" s="327"/>
      <c r="PP73" s="327"/>
      <c r="PQ73" s="329"/>
      <c r="SQ73" s="393"/>
      <c r="SR73" s="31"/>
      <c r="SS73" s="31"/>
      <c r="ST73" s="31"/>
      <c r="SU73" s="31"/>
      <c r="SV73" s="31"/>
      <c r="SW73" s="31"/>
      <c r="SX73" s="31"/>
      <c r="SY73" s="31"/>
      <c r="SZ73" s="31"/>
      <c r="TA73" s="31"/>
      <c r="TB73" s="31"/>
      <c r="TC73" s="31"/>
      <c r="TD73" s="394"/>
      <c r="TE73" s="307"/>
      <c r="TF73" s="307"/>
      <c r="TG73" s="307"/>
      <c r="TH73" s="307"/>
      <c r="TI73" s="307"/>
      <c r="TJ73" s="307"/>
      <c r="TK73" s="307"/>
      <c r="TL73" s="307"/>
      <c r="TM73" s="307"/>
      <c r="TN73" s="307"/>
      <c r="TO73" s="307"/>
      <c r="TP73" s="307"/>
      <c r="TQ73" s="393"/>
      <c r="TR73" s="31"/>
      <c r="TS73" s="31"/>
      <c r="TT73" s="31"/>
      <c r="TU73" s="31"/>
      <c r="TV73" s="31"/>
      <c r="TW73" s="31"/>
      <c r="TX73" s="31"/>
      <c r="TY73" s="31"/>
      <c r="TZ73" s="31"/>
      <c r="UA73" s="31"/>
      <c r="UB73" s="31"/>
      <c r="UC73" s="31"/>
      <c r="UD73" s="394"/>
      <c r="UE73" s="307"/>
      <c r="UF73" s="307"/>
      <c r="UG73" s="307"/>
      <c r="UH73" s="307"/>
      <c r="UI73" s="307"/>
      <c r="UJ73" s="307"/>
      <c r="UK73" s="307"/>
      <c r="UL73" s="307"/>
      <c r="UM73" s="307"/>
      <c r="UN73" s="307"/>
      <c r="UO73" s="307"/>
      <c r="UP73" s="307"/>
      <c r="UQ73" s="31"/>
      <c r="UR73" s="31"/>
      <c r="US73" s="31"/>
      <c r="UT73" s="31"/>
      <c r="UU73" s="31"/>
      <c r="UV73" s="31"/>
      <c r="UW73" s="31"/>
      <c r="UX73" s="31"/>
      <c r="UY73" s="31"/>
      <c r="UZ73" s="31"/>
      <c r="VA73" s="31"/>
      <c r="VB73" s="31"/>
      <c r="VC73" s="31"/>
      <c r="VD73" s="394"/>
      <c r="WD73" s="329" t="s">
        <v>354</v>
      </c>
    </row>
    <row r="74" spans="1:1018" ht="15" customHeight="1">
      <c r="A74" s="545">
        <f t="shared" si="410"/>
        <v>1913</v>
      </c>
      <c r="B74" s="921"/>
      <c r="C74" s="630">
        <v>14</v>
      </c>
      <c r="ID74" s="398"/>
      <c r="IE74" s="399"/>
      <c r="IF74" s="399"/>
      <c r="IG74" s="399"/>
      <c r="IH74" s="399"/>
      <c r="II74" s="399"/>
      <c r="IJ74" s="399"/>
      <c r="IK74" s="399"/>
      <c r="IL74" s="399"/>
      <c r="IM74" s="399"/>
      <c r="IN74" s="399"/>
      <c r="IO74" s="399"/>
      <c r="IP74" s="399"/>
      <c r="IQ74" s="397"/>
      <c r="IR74" s="396"/>
      <c r="IS74" s="396"/>
      <c r="IT74" s="396"/>
      <c r="IU74" s="396"/>
      <c r="IV74" s="396"/>
      <c r="IW74" s="396"/>
      <c r="IX74" s="396"/>
      <c r="IY74" s="396"/>
      <c r="IZ74" s="396"/>
      <c r="JA74" s="396"/>
      <c r="JB74" s="396"/>
      <c r="JC74" s="396"/>
      <c r="JD74" s="398"/>
      <c r="JE74" s="399"/>
      <c r="JF74" s="399"/>
      <c r="JG74" s="399"/>
      <c r="JH74" s="399"/>
      <c r="JI74" s="399"/>
      <c r="JJ74" s="399"/>
      <c r="JK74" s="399"/>
      <c r="JL74" s="399"/>
      <c r="JM74" s="399"/>
      <c r="JN74" s="399"/>
      <c r="JO74" s="399"/>
      <c r="JP74" s="399"/>
      <c r="JQ74" s="397"/>
      <c r="JR74" s="396"/>
      <c r="JS74" s="396"/>
      <c r="JT74" s="396"/>
      <c r="JU74" s="396"/>
      <c r="JV74" s="396"/>
      <c r="JW74" s="396"/>
      <c r="JX74" s="396"/>
      <c r="JY74" s="396"/>
      <c r="JZ74" s="396"/>
      <c r="KA74" s="396"/>
      <c r="KB74" s="396"/>
      <c r="KC74" s="396"/>
      <c r="KD74" s="399"/>
      <c r="KE74" s="399"/>
      <c r="KF74" s="399"/>
      <c r="KG74" s="399"/>
      <c r="KH74" s="399"/>
      <c r="KI74" s="399"/>
      <c r="KJ74" s="399"/>
      <c r="KK74" s="399"/>
      <c r="KL74" s="399"/>
      <c r="KM74" s="399"/>
      <c r="KN74" s="399"/>
      <c r="KO74" s="399"/>
      <c r="KP74" s="399"/>
      <c r="KQ74" s="397"/>
      <c r="KR74" s="329"/>
      <c r="KS74" s="329"/>
      <c r="KT74" s="329"/>
      <c r="KU74" s="329"/>
      <c r="KV74" s="329"/>
      <c r="KW74" s="329"/>
      <c r="KX74" s="329"/>
      <c r="KY74" s="329"/>
      <c r="KZ74" s="329"/>
      <c r="LA74" s="329"/>
      <c r="LB74" s="329"/>
      <c r="LC74" s="329"/>
      <c r="LD74" s="327"/>
      <c r="LE74" s="327"/>
      <c r="LF74" s="327"/>
      <c r="LG74" s="327"/>
      <c r="LH74" s="327"/>
      <c r="LI74" s="327"/>
      <c r="LJ74" s="327"/>
      <c r="LK74" s="327"/>
      <c r="LL74" s="327"/>
      <c r="LM74" s="327"/>
      <c r="LN74" s="327"/>
      <c r="LO74" s="327"/>
      <c r="LP74" s="327"/>
      <c r="LQ74" s="329"/>
      <c r="LR74" s="329"/>
      <c r="LS74" s="329"/>
      <c r="LT74" s="329"/>
      <c r="LU74" s="329"/>
      <c r="LV74" s="329"/>
      <c r="LW74" s="329"/>
      <c r="LX74" s="329"/>
      <c r="LY74" s="329"/>
      <c r="LZ74" s="329"/>
      <c r="MA74" s="329"/>
      <c r="MB74" s="329"/>
      <c r="MC74" s="329"/>
      <c r="MD74" s="327"/>
      <c r="ME74" s="327"/>
      <c r="MF74" s="327"/>
      <c r="MG74" s="327"/>
      <c r="MH74" s="327"/>
      <c r="MI74" s="327"/>
      <c r="MJ74" s="327"/>
      <c r="MK74" s="327"/>
      <c r="ML74" s="327"/>
      <c r="MM74" s="327"/>
      <c r="MN74" s="327"/>
      <c r="MO74" s="327"/>
      <c r="MP74" s="327"/>
      <c r="MQ74" s="329"/>
      <c r="MR74" s="329"/>
      <c r="MS74" s="329"/>
      <c r="MT74" s="329"/>
      <c r="MU74" s="329"/>
      <c r="MV74" s="329"/>
      <c r="MW74" s="329"/>
      <c r="MX74" s="329"/>
      <c r="MY74" s="329"/>
      <c r="MZ74" s="329"/>
      <c r="NA74" s="329"/>
      <c r="NB74" s="329"/>
      <c r="NC74" s="329"/>
      <c r="ND74" s="327"/>
      <c r="NE74" s="327"/>
      <c r="NF74" s="327"/>
      <c r="NG74" s="327"/>
      <c r="NH74" s="327"/>
      <c r="NI74" s="327"/>
      <c r="NJ74" s="327"/>
      <c r="NK74" s="327"/>
      <c r="NL74" s="327"/>
      <c r="NM74" s="327"/>
      <c r="NN74" s="327"/>
      <c r="NO74" s="327"/>
      <c r="NP74" s="327"/>
      <c r="NQ74" s="329"/>
      <c r="NR74" s="329"/>
      <c r="NS74" s="329"/>
      <c r="NT74" s="329"/>
      <c r="NU74" s="329"/>
      <c r="NV74" s="329"/>
      <c r="NW74" s="329"/>
      <c r="NX74" s="329"/>
      <c r="NY74" s="329"/>
      <c r="NZ74" s="329"/>
      <c r="OA74" s="329"/>
      <c r="OB74" s="329"/>
      <c r="OC74" s="329"/>
      <c r="OD74" s="327"/>
      <c r="OE74" s="327"/>
      <c r="OF74" s="327"/>
      <c r="OG74" s="327"/>
      <c r="OH74" s="327"/>
      <c r="OI74" s="327"/>
      <c r="OJ74" s="327"/>
      <c r="OK74" s="327"/>
      <c r="OL74" s="327"/>
      <c r="OM74" s="327"/>
      <c r="ON74" s="327"/>
      <c r="OO74" s="327"/>
      <c r="OP74" s="327"/>
      <c r="OQ74" s="329"/>
      <c r="OR74" s="329"/>
      <c r="OS74" s="329"/>
      <c r="OT74" s="329"/>
      <c r="OU74" s="329"/>
      <c r="OV74" s="329"/>
      <c r="OW74" s="329"/>
      <c r="OX74" s="329"/>
      <c r="OY74" s="329"/>
      <c r="OZ74" s="329"/>
      <c r="PA74" s="329"/>
      <c r="PB74" s="329"/>
      <c r="PC74" s="329"/>
      <c r="PD74" s="327"/>
      <c r="PE74" s="327"/>
      <c r="PF74" s="327"/>
      <c r="PG74" s="327"/>
      <c r="PH74" s="327"/>
      <c r="PI74" s="327"/>
      <c r="PJ74" s="327"/>
      <c r="PK74" s="327"/>
      <c r="PL74" s="327"/>
      <c r="PM74" s="327"/>
      <c r="PN74" s="327"/>
      <c r="PO74" s="327"/>
      <c r="PP74" s="327"/>
      <c r="PQ74" s="329"/>
      <c r="SQ74" s="398"/>
      <c r="SR74" s="399"/>
      <c r="SS74" s="399"/>
      <c r="ST74" s="399"/>
      <c r="SU74" s="399"/>
      <c r="SV74" s="399"/>
      <c r="SW74" s="399"/>
      <c r="SX74" s="399"/>
      <c r="SY74" s="399"/>
      <c r="SZ74" s="399"/>
      <c r="TA74" s="399"/>
      <c r="TB74" s="399"/>
      <c r="TC74" s="399"/>
      <c r="TD74" s="397"/>
      <c r="TE74" s="396"/>
      <c r="TF74" s="396"/>
      <c r="TG74" s="396"/>
      <c r="TH74" s="396"/>
      <c r="TI74" s="396"/>
      <c r="TJ74" s="396"/>
      <c r="TK74" s="396"/>
      <c r="TL74" s="396"/>
      <c r="TM74" s="396"/>
      <c r="TN74" s="396"/>
      <c r="TO74" s="396"/>
      <c r="TP74" s="396"/>
      <c r="TQ74" s="398"/>
      <c r="TR74" s="399"/>
      <c r="TS74" s="399"/>
      <c r="TT74" s="399"/>
      <c r="TU74" s="399"/>
      <c r="TV74" s="399"/>
      <c r="TW74" s="399"/>
      <c r="TX74" s="399"/>
      <c r="TY74" s="399"/>
      <c r="TZ74" s="399"/>
      <c r="UA74" s="399"/>
      <c r="UB74" s="399"/>
      <c r="UC74" s="399"/>
      <c r="UD74" s="397"/>
      <c r="UE74" s="396"/>
      <c r="UF74" s="396"/>
      <c r="UG74" s="396"/>
      <c r="UH74" s="396"/>
      <c r="UI74" s="396"/>
      <c r="UJ74" s="396"/>
      <c r="UK74" s="396"/>
      <c r="UL74" s="396"/>
      <c r="UM74" s="396"/>
      <c r="UN74" s="396"/>
      <c r="UO74" s="396"/>
      <c r="UP74" s="396"/>
      <c r="UQ74" s="399"/>
      <c r="UR74" s="399"/>
      <c r="US74" s="399"/>
      <c r="UT74" s="399"/>
      <c r="UU74" s="399"/>
      <c r="UV74" s="399"/>
      <c r="UW74" s="399"/>
      <c r="UX74" s="399"/>
      <c r="UY74" s="399"/>
      <c r="UZ74" s="399"/>
      <c r="VA74" s="399"/>
      <c r="VB74" s="399"/>
      <c r="VC74" s="399"/>
      <c r="VD74" s="397"/>
    </row>
    <row r="75" spans="1:1018" ht="15" customHeight="1" thickBot="1">
      <c r="A75" s="545">
        <f t="shared" si="410"/>
        <v>1914</v>
      </c>
      <c r="B75" s="921"/>
      <c r="C75" s="632">
        <v>15</v>
      </c>
      <c r="SQ75" s="31"/>
      <c r="SR75" s="31"/>
      <c r="SS75" s="31"/>
      <c r="ST75" s="31"/>
      <c r="SU75" s="31"/>
      <c r="SV75" s="31"/>
      <c r="SW75" s="31"/>
      <c r="SX75" s="31"/>
      <c r="SY75" s="31"/>
      <c r="SZ75" s="31"/>
      <c r="TA75" s="31"/>
      <c r="TB75" s="31"/>
      <c r="TC75" s="31"/>
      <c r="TD75" s="307"/>
      <c r="TE75" s="307"/>
      <c r="TF75" s="307"/>
      <c r="TG75" s="307"/>
      <c r="TH75" s="307"/>
      <c r="TI75" s="307"/>
      <c r="TJ75" s="307"/>
      <c r="TK75" s="307"/>
      <c r="TL75" s="307"/>
      <c r="TM75" s="307"/>
      <c r="TN75" s="307"/>
      <c r="TO75" s="307"/>
      <c r="TP75" s="307"/>
      <c r="TQ75" s="31"/>
      <c r="TR75" s="31"/>
      <c r="TS75" s="31"/>
      <c r="TT75" s="31"/>
      <c r="TU75" s="31"/>
      <c r="TV75" s="31"/>
      <c r="TW75" s="31"/>
      <c r="TX75" s="31"/>
      <c r="TY75" s="31"/>
      <c r="TZ75" s="31"/>
      <c r="UA75" s="31"/>
      <c r="UB75" s="31"/>
      <c r="UC75" s="31"/>
      <c r="UD75" s="307"/>
      <c r="UE75" s="307"/>
      <c r="UF75" s="307"/>
      <c r="UG75" s="307"/>
      <c r="UH75" s="307"/>
      <c r="UI75" s="307"/>
      <c r="UJ75" s="307"/>
      <c r="UK75" s="307"/>
      <c r="UL75" s="307"/>
      <c r="UM75" s="307"/>
      <c r="UN75" s="307"/>
      <c r="UO75" s="307"/>
      <c r="UP75" s="307"/>
      <c r="UQ75" s="31"/>
      <c r="UR75" s="31"/>
      <c r="US75" s="31"/>
      <c r="UT75" s="31"/>
      <c r="UU75" s="31"/>
      <c r="UV75" s="31"/>
      <c r="UW75" s="31"/>
      <c r="UX75" s="31"/>
      <c r="UY75" s="31"/>
      <c r="UZ75" s="31"/>
      <c r="VA75" s="31"/>
      <c r="VB75" s="31"/>
      <c r="VC75" s="31"/>
      <c r="VD75" s="307"/>
    </row>
    <row r="76" spans="1:1018" ht="15" customHeight="1">
      <c r="A76" s="545">
        <f t="shared" si="410"/>
        <v>1915</v>
      </c>
      <c r="B76" s="921"/>
      <c r="C76" s="630">
        <v>16</v>
      </c>
      <c r="SQ76" s="31"/>
      <c r="SR76" s="31"/>
      <c r="SS76" s="31"/>
      <c r="ST76" s="31"/>
      <c r="SU76" s="31"/>
      <c r="SV76" s="31"/>
      <c r="SW76" s="31"/>
      <c r="SX76" s="31"/>
      <c r="SY76" s="31"/>
      <c r="SZ76" s="31"/>
      <c r="TA76" s="31"/>
      <c r="TB76" s="31"/>
      <c r="TC76" s="31"/>
      <c r="TD76" s="307"/>
      <c r="TE76" s="307"/>
      <c r="TF76" s="307"/>
      <c r="TG76" s="307"/>
      <c r="TH76" s="307"/>
      <c r="TI76" s="307"/>
      <c r="TJ76" s="307"/>
      <c r="TK76" s="307"/>
      <c r="TL76" s="307"/>
      <c r="TM76" s="307"/>
      <c r="TN76" s="307"/>
      <c r="TO76" s="307"/>
      <c r="TP76" s="307"/>
      <c r="TQ76" s="31"/>
      <c r="TR76" s="31"/>
      <c r="TS76" s="31"/>
      <c r="TT76" s="31"/>
      <c r="TU76" s="31"/>
      <c r="TV76" s="31"/>
      <c r="TW76" s="31"/>
      <c r="TX76" s="31"/>
      <c r="TY76" s="31"/>
      <c r="TZ76" s="31"/>
      <c r="UA76" s="31"/>
      <c r="UB76" s="31"/>
      <c r="UC76" s="31"/>
      <c r="UD76" s="307"/>
      <c r="UE76" s="307"/>
      <c r="UF76" s="307"/>
      <c r="UG76" s="307"/>
      <c r="UH76" s="307"/>
      <c r="UI76" s="307"/>
      <c r="UJ76" s="307"/>
      <c r="UK76" s="307"/>
      <c r="UL76" s="307"/>
      <c r="UM76" s="307"/>
      <c r="UN76" s="307"/>
      <c r="UO76" s="307"/>
      <c r="UP76" s="307"/>
      <c r="UQ76" s="31"/>
      <c r="UR76" s="31"/>
      <c r="US76" s="31"/>
      <c r="UT76" s="31"/>
      <c r="UU76" s="31"/>
      <c r="UV76" s="31"/>
      <c r="UW76" s="31"/>
      <c r="UX76" s="31"/>
      <c r="UY76" s="31"/>
      <c r="UZ76" s="31"/>
      <c r="VA76" s="31"/>
      <c r="VB76" s="31"/>
      <c r="VC76" s="31"/>
      <c r="VD76" s="307"/>
    </row>
    <row r="77" spans="1:1018" ht="15" customHeight="1">
      <c r="A77" s="545">
        <f t="shared" si="410"/>
        <v>1916</v>
      </c>
      <c r="B77" s="921"/>
      <c r="C77" s="630">
        <v>17</v>
      </c>
      <c r="SQ77" s="31"/>
      <c r="SR77" s="31"/>
      <c r="SS77" s="31"/>
      <c r="ST77" s="31"/>
      <c r="SU77" s="31"/>
      <c r="SV77" s="31"/>
      <c r="SW77" s="31"/>
      <c r="SX77" s="31"/>
      <c r="SY77" s="31"/>
      <c r="SZ77" s="31"/>
      <c r="TA77" s="31"/>
      <c r="TB77" s="31"/>
      <c r="TC77" s="31"/>
      <c r="TD77" s="307"/>
      <c r="TE77" s="307"/>
      <c r="TF77" s="307"/>
      <c r="TG77" s="307"/>
      <c r="TH77" s="307"/>
      <c r="TI77" s="307"/>
      <c r="TJ77" s="307"/>
      <c r="TK77" s="307"/>
      <c r="TL77" s="307"/>
      <c r="TM77" s="307"/>
      <c r="TN77" s="307"/>
      <c r="TO77" s="307"/>
      <c r="TP77" s="307"/>
      <c r="TQ77" s="31"/>
      <c r="TR77" s="31"/>
      <c r="TS77" s="31"/>
      <c r="TT77" s="31"/>
      <c r="TU77" s="31"/>
      <c r="TV77" s="31"/>
      <c r="TW77" s="31"/>
      <c r="TX77" s="31"/>
      <c r="TY77" s="31"/>
      <c r="TZ77" s="31"/>
      <c r="UA77" s="31"/>
      <c r="UB77" s="31"/>
      <c r="UC77" s="31"/>
      <c r="UD77" s="307"/>
      <c r="UE77" s="307"/>
      <c r="UF77" s="307"/>
      <c r="UG77" s="307"/>
      <c r="UH77" s="307"/>
      <c r="UI77" s="307"/>
      <c r="UJ77" s="307"/>
      <c r="UK77" s="307"/>
      <c r="UL77" s="307"/>
      <c r="UM77" s="307"/>
      <c r="UN77" s="307"/>
      <c r="UO77" s="307"/>
      <c r="UP77" s="307"/>
      <c r="UQ77" s="31"/>
      <c r="UR77" s="31"/>
      <c r="US77" s="31"/>
      <c r="UT77" s="31"/>
      <c r="UU77" s="31"/>
      <c r="UV77" s="31"/>
      <c r="UW77" s="31"/>
      <c r="UX77" s="31"/>
      <c r="UY77" s="31"/>
      <c r="UZ77" s="31"/>
      <c r="VA77" s="31"/>
      <c r="VB77" s="31"/>
      <c r="VC77" s="31"/>
      <c r="VD77" s="307"/>
    </row>
    <row r="78" spans="1:1018" ht="15" customHeight="1" thickBot="1">
      <c r="A78" s="545">
        <f t="shared" si="410"/>
        <v>1917</v>
      </c>
      <c r="B78" s="921"/>
      <c r="C78" s="632">
        <v>18</v>
      </c>
      <c r="SQ78" s="31"/>
      <c r="SR78" s="31"/>
      <c r="SS78" s="31"/>
      <c r="ST78" s="31"/>
      <c r="SU78" s="31"/>
      <c r="SV78" s="31"/>
      <c r="SW78" s="31"/>
      <c r="SX78" s="31"/>
      <c r="SY78" s="31"/>
      <c r="SZ78" s="31"/>
      <c r="TA78" s="31"/>
      <c r="TB78" s="31"/>
      <c r="TC78" s="31"/>
      <c r="TD78" s="307"/>
      <c r="TE78" s="307"/>
      <c r="TF78" s="307"/>
      <c r="TG78" s="307"/>
      <c r="TH78" s="307"/>
      <c r="TI78" s="307"/>
      <c r="TJ78" s="307"/>
      <c r="TK78" s="307"/>
      <c r="TL78" s="307"/>
      <c r="TM78" s="307"/>
      <c r="TN78" s="307"/>
      <c r="TO78" s="307"/>
      <c r="TP78" s="307"/>
      <c r="TQ78" s="31"/>
      <c r="TR78" s="31"/>
      <c r="TS78" s="31"/>
      <c r="TT78" s="31"/>
      <c r="TU78" s="31"/>
      <c r="TV78" s="31"/>
      <c r="TW78" s="31"/>
      <c r="TX78" s="31"/>
      <c r="TY78" s="31"/>
      <c r="TZ78" s="31"/>
      <c r="UA78" s="31"/>
      <c r="UB78" s="31"/>
      <c r="UC78" s="31"/>
      <c r="UD78" s="307"/>
      <c r="UE78" s="307"/>
      <c r="UF78" s="307"/>
      <c r="UG78" s="307"/>
      <c r="UH78" s="307"/>
      <c r="UI78" s="307"/>
      <c r="UJ78" s="307"/>
      <c r="UK78" s="307"/>
      <c r="UL78" s="307"/>
      <c r="UM78" s="307"/>
      <c r="UN78" s="307"/>
      <c r="UO78" s="307"/>
      <c r="UP78" s="307"/>
      <c r="UQ78" s="31"/>
      <c r="UR78" s="31"/>
      <c r="US78" s="31"/>
      <c r="UT78" s="31"/>
      <c r="UU78" s="31"/>
      <c r="UV78" s="31"/>
      <c r="UW78" s="31"/>
      <c r="UX78" s="31"/>
      <c r="UY78" s="31"/>
      <c r="UZ78" s="31"/>
      <c r="VA78" s="31"/>
      <c r="VB78" s="31"/>
      <c r="VC78" s="31"/>
      <c r="VD78" s="307"/>
    </row>
    <row r="79" spans="1:1018" ht="15" customHeight="1">
      <c r="A79" s="545">
        <f t="shared" si="410"/>
        <v>1918</v>
      </c>
      <c r="B79" s="921">
        <v>3</v>
      </c>
      <c r="C79" s="630">
        <v>19</v>
      </c>
      <c r="D79" s="328">
        <v>3</v>
      </c>
      <c r="Q79" s="329">
        <f ca="1">IF(Plan1!$AD$4='Grafico Tempo'!C79,'Grafico Tempo'!B79:B87,IF(Plan1!$AD$4='Grafico Tempo'!C80,'Grafico Tempo'!B79:B87,IF(Plan1!$AD$4='Grafico Tempo'!C81,'Grafico Tempo'!B79:B87,IF(Plan1!$AD$4='Grafico Tempo'!C82,'Grafico Tempo'!B79:B87,IF(Plan1!$AD$4='Grafico Tempo'!C83,'Grafico Tempo'!B79:B87,IF(Plan1!$AD$4='Grafico Tempo'!C84,'Grafico Tempo'!B79:B87,IF(Plan1!$AD$4='Grafico Tempo'!C85,'Grafico Tempo'!B79:B87,IF(Plan1!$AD$4='Grafico Tempo'!C86,'Grafico Tempo'!B79:B87,IF(Plan1!$AD$4='Grafico Tempo'!C87,1,0)))))))))</f>
        <v>0</v>
      </c>
      <c r="AQ79" s="327">
        <f ca="1">IF(Q79&gt;0,A79,0)</f>
        <v>0</v>
      </c>
      <c r="BA79" s="327">
        <f ca="1">IF(Q79&gt;0,A87,0)</f>
        <v>0</v>
      </c>
      <c r="SQ79" s="31"/>
      <c r="SR79" s="31"/>
      <c r="SS79" s="31"/>
      <c r="ST79" s="31"/>
      <c r="SU79" s="31"/>
      <c r="SV79" s="31"/>
      <c r="SW79" s="31"/>
      <c r="SX79" s="31"/>
      <c r="SY79" s="31"/>
      <c r="SZ79" s="31"/>
      <c r="TA79" s="31"/>
      <c r="TB79" s="31"/>
      <c r="TC79" s="31"/>
      <c r="TD79" s="307"/>
      <c r="TE79" s="307"/>
      <c r="TF79" s="307"/>
      <c r="TG79" s="307"/>
      <c r="TH79" s="307"/>
      <c r="TI79" s="307"/>
      <c r="TJ79" s="307"/>
      <c r="TK79" s="307"/>
      <c r="TL79" s="307"/>
      <c r="TM79" s="307"/>
      <c r="TN79" s="307"/>
      <c r="TO79" s="307"/>
      <c r="TP79" s="307"/>
      <c r="TQ79" s="31"/>
      <c r="TR79" s="31"/>
      <c r="TS79" s="31"/>
      <c r="TT79" s="31"/>
      <c r="TU79" s="31"/>
      <c r="TV79" s="31"/>
      <c r="TW79" s="31"/>
      <c r="TX79" s="31"/>
      <c r="TY79" s="31"/>
      <c r="TZ79" s="31"/>
      <c r="UA79" s="31"/>
      <c r="UB79" s="31"/>
      <c r="UC79" s="31"/>
      <c r="UD79" s="307"/>
      <c r="UE79" s="307"/>
      <c r="UF79" s="307"/>
      <c r="UG79" s="307"/>
      <c r="UH79" s="307"/>
      <c r="UI79" s="307"/>
      <c r="UJ79" s="307"/>
      <c r="UK79" s="307"/>
      <c r="UL79" s="307"/>
      <c r="UM79" s="307"/>
      <c r="UN79" s="307"/>
      <c r="UO79" s="307"/>
      <c r="UP79" s="307"/>
      <c r="UQ79" s="31"/>
      <c r="UR79" s="31"/>
      <c r="US79" s="31"/>
      <c r="UT79" s="31"/>
      <c r="UU79" s="31"/>
      <c r="UV79" s="31"/>
      <c r="UW79" s="31"/>
      <c r="UX79" s="31"/>
      <c r="UY79" s="31"/>
      <c r="UZ79" s="31"/>
      <c r="VA79" s="31"/>
      <c r="VB79" s="31"/>
      <c r="VC79" s="31"/>
      <c r="VD79" s="307"/>
    </row>
    <row r="80" spans="1:1018" ht="15" customHeight="1">
      <c r="A80" s="545">
        <f t="shared" si="410"/>
        <v>1919</v>
      </c>
      <c r="B80" s="921"/>
      <c r="C80" s="630">
        <v>20</v>
      </c>
      <c r="SQ80" s="31"/>
      <c r="SR80" s="31"/>
      <c r="SS80" s="31"/>
      <c r="ST80" s="31"/>
      <c r="SU80" s="31"/>
      <c r="SV80" s="31"/>
      <c r="SW80" s="31"/>
      <c r="SX80" s="31"/>
      <c r="SY80" s="31"/>
      <c r="SZ80" s="31"/>
      <c r="TA80" s="31"/>
      <c r="TB80" s="31"/>
      <c r="TC80" s="31"/>
      <c r="TD80" s="307"/>
      <c r="TE80" s="307"/>
      <c r="TF80" s="307"/>
      <c r="TG80" s="307"/>
      <c r="TH80" s="307"/>
      <c r="TI80" s="307"/>
      <c r="TJ80" s="307"/>
      <c r="TK80" s="307"/>
      <c r="TL80" s="307"/>
      <c r="TM80" s="307"/>
      <c r="TN80" s="307"/>
      <c r="TO80" s="307"/>
      <c r="TP80" s="307"/>
      <c r="TQ80" s="31"/>
      <c r="TR80" s="31"/>
      <c r="TS80" s="31"/>
      <c r="TT80" s="31"/>
      <c r="TU80" s="31"/>
      <c r="TV80" s="31"/>
      <c r="TW80" s="31"/>
      <c r="TX80" s="31"/>
      <c r="TY80" s="31"/>
      <c r="TZ80" s="31"/>
      <c r="UA80" s="31"/>
      <c r="UB80" s="31"/>
      <c r="UC80" s="31"/>
      <c r="UD80" s="307"/>
      <c r="UE80" s="307"/>
      <c r="UF80" s="307"/>
      <c r="UG80" s="307"/>
      <c r="UH80" s="307"/>
      <c r="UI80" s="307"/>
      <c r="UJ80" s="307"/>
      <c r="UK80" s="307"/>
      <c r="UL80" s="307"/>
      <c r="UM80" s="307"/>
      <c r="UN80" s="307"/>
      <c r="UO80" s="307"/>
      <c r="UP80" s="307"/>
      <c r="UQ80" s="31"/>
      <c r="UR80" s="31"/>
      <c r="US80" s="31"/>
      <c r="UT80" s="31"/>
      <c r="UU80" s="31"/>
      <c r="UV80" s="31"/>
      <c r="UW80" s="31"/>
      <c r="UX80" s="31"/>
      <c r="UY80" s="31"/>
      <c r="UZ80" s="31"/>
      <c r="VA80" s="31"/>
      <c r="VB80" s="31"/>
      <c r="VC80" s="31"/>
      <c r="VD80" s="307"/>
    </row>
    <row r="81" spans="1:576" ht="15" customHeight="1" thickBot="1">
      <c r="A81" s="545">
        <f t="shared" si="410"/>
        <v>1920</v>
      </c>
      <c r="B81" s="921"/>
      <c r="C81" s="632">
        <v>21</v>
      </c>
      <c r="SQ81" s="31"/>
      <c r="SR81" s="31"/>
      <c r="SS81" s="31"/>
      <c r="ST81" s="31"/>
      <c r="SU81" s="31"/>
      <c r="SV81" s="31"/>
      <c r="SW81" s="31"/>
      <c r="SX81" s="31"/>
      <c r="SY81" s="31"/>
      <c r="SZ81" s="31"/>
      <c r="TA81" s="31"/>
      <c r="TB81" s="31"/>
      <c r="TC81" s="31"/>
      <c r="TD81" s="307"/>
      <c r="TE81" s="307"/>
      <c r="TF81" s="307"/>
      <c r="TG81" s="307"/>
      <c r="TH81" s="307"/>
      <c r="TI81" s="307"/>
      <c r="TJ81" s="307"/>
      <c r="TK81" s="307"/>
      <c r="TL81" s="307"/>
      <c r="TM81" s="307"/>
      <c r="TN81" s="307"/>
      <c r="TO81" s="307"/>
      <c r="TP81" s="307"/>
      <c r="TQ81" s="31"/>
      <c r="TR81" s="31"/>
      <c r="TS81" s="31"/>
      <c r="TT81" s="31"/>
      <c r="TU81" s="31"/>
      <c r="TV81" s="31"/>
      <c r="TW81" s="31"/>
      <c r="TX81" s="31"/>
      <c r="TY81" s="31"/>
      <c r="TZ81" s="31"/>
      <c r="UA81" s="31"/>
      <c r="UB81" s="31"/>
      <c r="UC81" s="31"/>
      <c r="UD81" s="307"/>
      <c r="UE81" s="307"/>
      <c r="UF81" s="307"/>
      <c r="UG81" s="307"/>
      <c r="UH81" s="307"/>
      <c r="UI81" s="307"/>
      <c r="UJ81" s="307"/>
      <c r="UK81" s="307"/>
      <c r="UL81" s="307"/>
      <c r="UM81" s="307"/>
      <c r="UN81" s="307"/>
      <c r="UO81" s="307"/>
      <c r="UP81" s="307"/>
      <c r="UQ81" s="31"/>
      <c r="UR81" s="31"/>
      <c r="US81" s="31"/>
      <c r="UT81" s="31"/>
      <c r="UU81" s="31"/>
      <c r="UV81" s="31"/>
      <c r="UW81" s="31"/>
      <c r="UX81" s="31"/>
      <c r="UY81" s="31"/>
      <c r="UZ81" s="31"/>
      <c r="VA81" s="31"/>
      <c r="VB81" s="31"/>
      <c r="VC81" s="31"/>
      <c r="VD81" s="307"/>
    </row>
    <row r="82" spans="1:576" ht="15" customHeight="1">
      <c r="A82" s="545">
        <f t="shared" si="410"/>
        <v>1921</v>
      </c>
      <c r="B82" s="921"/>
      <c r="C82" s="630">
        <v>22</v>
      </c>
      <c r="SQ82" s="31"/>
      <c r="SR82" s="31"/>
      <c r="SS82" s="31"/>
      <c r="ST82" s="31"/>
      <c r="SU82" s="31"/>
      <c r="SV82" s="31"/>
      <c r="SW82" s="31"/>
      <c r="SX82" s="31"/>
      <c r="SY82" s="31"/>
      <c r="SZ82" s="31"/>
      <c r="TA82" s="31"/>
      <c r="TB82" s="31"/>
      <c r="TC82" s="31"/>
      <c r="TD82" s="307"/>
      <c r="TE82" s="307"/>
      <c r="TF82" s="307"/>
      <c r="TG82" s="307"/>
      <c r="TH82" s="307"/>
      <c r="TI82" s="307"/>
      <c r="TJ82" s="307"/>
      <c r="TK82" s="307"/>
      <c r="TL82" s="307"/>
      <c r="TM82" s="307"/>
      <c r="TN82" s="307"/>
      <c r="TO82" s="307"/>
      <c r="TP82" s="307"/>
      <c r="TQ82" s="31"/>
      <c r="TR82" s="31"/>
      <c r="TS82" s="31"/>
      <c r="TT82" s="31"/>
      <c r="TU82" s="31"/>
      <c r="TV82" s="31"/>
      <c r="TW82" s="31"/>
      <c r="TX82" s="31"/>
      <c r="TY82" s="31"/>
      <c r="TZ82" s="31"/>
      <c r="UA82" s="31"/>
      <c r="UB82" s="31"/>
      <c r="UC82" s="31"/>
      <c r="UD82" s="307"/>
      <c r="UE82" s="307"/>
      <c r="UF82" s="307"/>
      <c r="UG82" s="307"/>
      <c r="UH82" s="307"/>
      <c r="UI82" s="307"/>
      <c r="UJ82" s="307"/>
      <c r="UK82" s="307"/>
      <c r="UL82" s="307"/>
      <c r="UM82" s="307"/>
      <c r="UN82" s="307"/>
      <c r="UO82" s="307"/>
      <c r="UP82" s="307"/>
      <c r="UQ82" s="31"/>
      <c r="UR82" s="31"/>
      <c r="US82" s="31"/>
      <c r="UT82" s="31"/>
      <c r="UU82" s="31"/>
      <c r="UV82" s="31"/>
      <c r="UW82" s="31"/>
      <c r="UX82" s="31"/>
      <c r="UY82" s="31"/>
      <c r="UZ82" s="31"/>
      <c r="VA82" s="31"/>
      <c r="VB82" s="31"/>
      <c r="VC82" s="31"/>
      <c r="VD82" s="307"/>
    </row>
    <row r="83" spans="1:576" ht="15" customHeight="1">
      <c r="A83" s="545">
        <f t="shared" si="410"/>
        <v>1922</v>
      </c>
      <c r="B83" s="921"/>
      <c r="C83" s="630">
        <v>23</v>
      </c>
      <c r="SQ83" s="31"/>
      <c r="SR83" s="31"/>
      <c r="SS83" s="31"/>
      <c r="ST83" s="31"/>
      <c r="SU83" s="31"/>
      <c r="SV83" s="31"/>
      <c r="SW83" s="31"/>
      <c r="SX83" s="31"/>
      <c r="SY83" s="31"/>
      <c r="SZ83" s="31"/>
      <c r="TA83" s="31"/>
      <c r="TB83" s="31"/>
      <c r="TC83" s="31"/>
      <c r="TD83" s="307"/>
      <c r="TE83" s="307"/>
      <c r="TF83" s="307"/>
      <c r="TG83" s="307"/>
      <c r="TH83" s="307"/>
      <c r="TI83" s="307"/>
      <c r="TJ83" s="307"/>
      <c r="TK83" s="307"/>
      <c r="TL83" s="307"/>
      <c r="TM83" s="307"/>
      <c r="TN83" s="307"/>
      <c r="TO83" s="307"/>
      <c r="TP83" s="307"/>
      <c r="TQ83" s="31"/>
      <c r="TR83" s="31"/>
      <c r="TS83" s="31"/>
      <c r="TT83" s="31"/>
      <c r="TU83" s="31"/>
      <c r="TV83" s="31"/>
      <c r="TW83" s="31"/>
      <c r="TX83" s="31"/>
      <c r="TY83" s="31"/>
      <c r="TZ83" s="31"/>
      <c r="UA83" s="31"/>
      <c r="UB83" s="31"/>
      <c r="UC83" s="31"/>
      <c r="UD83" s="307"/>
      <c r="UE83" s="307"/>
      <c r="UF83" s="307"/>
      <c r="UG83" s="307"/>
      <c r="UH83" s="307"/>
      <c r="UI83" s="307"/>
      <c r="UJ83" s="307"/>
      <c r="UK83" s="307"/>
      <c r="UL83" s="307"/>
      <c r="UM83" s="307"/>
      <c r="UN83" s="307"/>
      <c r="UO83" s="307"/>
      <c r="UP83" s="307"/>
      <c r="UQ83" s="31"/>
      <c r="UR83" s="31"/>
      <c r="US83" s="31"/>
      <c r="UT83" s="31"/>
      <c r="UU83" s="31"/>
      <c r="UV83" s="31"/>
      <c r="UW83" s="31"/>
      <c r="UX83" s="31"/>
      <c r="UY83" s="31"/>
      <c r="UZ83" s="31"/>
      <c r="VA83" s="31"/>
      <c r="VB83" s="31"/>
      <c r="VC83" s="31"/>
      <c r="VD83" s="307"/>
    </row>
    <row r="84" spans="1:576" ht="15" customHeight="1" thickBot="1">
      <c r="A84" s="545">
        <f t="shared" si="410"/>
        <v>1923</v>
      </c>
      <c r="B84" s="921"/>
      <c r="C84" s="632">
        <v>24</v>
      </c>
      <c r="SQ84" s="31"/>
      <c r="SR84" s="31"/>
      <c r="SS84" s="31"/>
      <c r="ST84" s="31"/>
      <c r="SU84" s="31"/>
      <c r="SV84" s="31"/>
      <c r="SW84" s="31"/>
      <c r="SX84" s="31"/>
      <c r="SY84" s="31"/>
      <c r="SZ84" s="31"/>
      <c r="TA84" s="31"/>
      <c r="TB84" s="31"/>
      <c r="TC84" s="31"/>
      <c r="TD84" s="307"/>
      <c r="TE84" s="307"/>
      <c r="TF84" s="307"/>
      <c r="TG84" s="307"/>
      <c r="TH84" s="307"/>
      <c r="TI84" s="307"/>
      <c r="TJ84" s="307"/>
      <c r="TK84" s="307"/>
      <c r="TL84" s="307"/>
      <c r="TM84" s="307"/>
      <c r="TN84" s="307"/>
      <c r="TO84" s="307"/>
      <c r="TP84" s="307"/>
      <c r="TQ84" s="31"/>
      <c r="TR84" s="31"/>
      <c r="TS84" s="31"/>
      <c r="TT84" s="31"/>
      <c r="TU84" s="31"/>
      <c r="TV84" s="31"/>
      <c r="TW84" s="31"/>
      <c r="TX84" s="31"/>
      <c r="TY84" s="31"/>
      <c r="TZ84" s="31"/>
      <c r="UA84" s="31"/>
      <c r="UB84" s="31"/>
      <c r="UC84" s="31"/>
      <c r="UD84" s="307"/>
      <c r="UE84" s="307"/>
      <c r="UF84" s="307"/>
      <c r="UG84" s="307"/>
      <c r="UH84" s="307"/>
      <c r="UI84" s="307"/>
      <c r="UJ84" s="307"/>
      <c r="UK84" s="307"/>
      <c r="UL84" s="307"/>
      <c r="UM84" s="307"/>
      <c r="UN84" s="307"/>
      <c r="UO84" s="307"/>
      <c r="UP84" s="307"/>
      <c r="UQ84" s="31"/>
      <c r="UR84" s="31"/>
      <c r="US84" s="31"/>
      <c r="UT84" s="31"/>
      <c r="UU84" s="31"/>
      <c r="UV84" s="31"/>
      <c r="UW84" s="31"/>
      <c r="UX84" s="31"/>
      <c r="UY84" s="31"/>
      <c r="UZ84" s="31"/>
      <c r="VA84" s="31"/>
      <c r="VB84" s="31"/>
      <c r="VC84" s="31"/>
      <c r="VD84" s="307"/>
    </row>
    <row r="85" spans="1:576" ht="15" customHeight="1">
      <c r="A85" s="545">
        <f t="shared" si="410"/>
        <v>1924</v>
      </c>
      <c r="B85" s="921"/>
      <c r="C85" s="630">
        <v>25</v>
      </c>
      <c r="SQ85" s="31"/>
      <c r="SR85" s="31"/>
      <c r="SS85" s="31"/>
      <c r="ST85" s="31"/>
      <c r="SU85" s="31"/>
      <c r="SV85" s="31"/>
      <c r="SW85" s="31"/>
      <c r="SX85" s="31"/>
      <c r="SY85" s="31"/>
      <c r="SZ85" s="31"/>
      <c r="TA85" s="31"/>
      <c r="TB85" s="31"/>
      <c r="TC85" s="31"/>
      <c r="TD85" s="307"/>
      <c r="TE85" s="307"/>
      <c r="TF85" s="307"/>
      <c r="TG85" s="307"/>
      <c r="TH85" s="307"/>
      <c r="TI85" s="307"/>
      <c r="TJ85" s="307"/>
      <c r="TK85" s="307"/>
      <c r="TL85" s="307"/>
      <c r="TM85" s="307"/>
      <c r="TN85" s="307"/>
      <c r="TO85" s="307"/>
      <c r="TP85" s="307"/>
      <c r="TQ85" s="31"/>
      <c r="TR85" s="31"/>
      <c r="TS85" s="31"/>
      <c r="TT85" s="31"/>
      <c r="TU85" s="31"/>
      <c r="TV85" s="31"/>
      <c r="TW85" s="31"/>
      <c r="TX85" s="31"/>
      <c r="TY85" s="31"/>
      <c r="TZ85" s="31"/>
      <c r="UA85" s="31"/>
      <c r="UB85" s="31"/>
      <c r="UC85" s="31"/>
      <c r="UD85" s="307"/>
      <c r="UE85" s="307"/>
      <c r="UF85" s="307"/>
      <c r="UG85" s="307"/>
      <c r="UH85" s="307"/>
      <c r="UI85" s="307"/>
      <c r="UJ85" s="307"/>
      <c r="UK85" s="307"/>
      <c r="UL85" s="307"/>
      <c r="UM85" s="307"/>
      <c r="UN85" s="307"/>
      <c r="UO85" s="307"/>
      <c r="UP85" s="307"/>
      <c r="UQ85" s="31"/>
      <c r="UR85" s="31"/>
      <c r="US85" s="31"/>
      <c r="UT85" s="31"/>
      <c r="UU85" s="31"/>
      <c r="UV85" s="31"/>
      <c r="UW85" s="31"/>
      <c r="UX85" s="31"/>
      <c r="UY85" s="31"/>
      <c r="UZ85" s="31"/>
      <c r="VA85" s="31"/>
      <c r="VB85" s="31"/>
      <c r="VC85" s="31"/>
      <c r="VD85" s="307"/>
    </row>
    <row r="86" spans="1:576" ht="15" customHeight="1">
      <c r="A86" s="545">
        <f t="shared" si="410"/>
        <v>1925</v>
      </c>
      <c r="B86" s="921"/>
      <c r="C86" s="630">
        <v>26</v>
      </c>
      <c r="SQ86" s="31"/>
      <c r="SR86" s="31"/>
      <c r="SS86" s="31"/>
      <c r="ST86" s="31"/>
      <c r="SU86" s="31"/>
      <c r="SV86" s="31"/>
      <c r="SW86" s="31"/>
      <c r="SX86" s="31"/>
      <c r="SY86" s="31"/>
      <c r="SZ86" s="31"/>
      <c r="TA86" s="31"/>
      <c r="TB86" s="31"/>
      <c r="TC86" s="31"/>
      <c r="TD86" s="307"/>
      <c r="TE86" s="307"/>
      <c r="TF86" s="307"/>
      <c r="TG86" s="307"/>
      <c r="TH86" s="307"/>
      <c r="TI86" s="307"/>
      <c r="TJ86" s="307"/>
      <c r="TK86" s="307"/>
      <c r="TL86" s="307"/>
      <c r="TM86" s="307"/>
      <c r="TN86" s="307"/>
      <c r="TO86" s="307"/>
      <c r="TP86" s="307"/>
      <c r="TQ86" s="31"/>
      <c r="TR86" s="31"/>
      <c r="TS86" s="31"/>
      <c r="TT86" s="31"/>
      <c r="TU86" s="31"/>
      <c r="TV86" s="31"/>
      <c r="TW86" s="31"/>
      <c r="TX86" s="31"/>
      <c r="TY86" s="31"/>
      <c r="TZ86" s="31"/>
      <c r="UA86" s="31"/>
      <c r="UB86" s="31"/>
      <c r="UC86" s="31"/>
      <c r="UD86" s="307"/>
      <c r="UE86" s="307"/>
      <c r="UF86" s="307"/>
      <c r="UG86" s="307"/>
      <c r="UH86" s="307"/>
      <c r="UI86" s="307"/>
      <c r="UJ86" s="307"/>
      <c r="UK86" s="307"/>
      <c r="UL86" s="307"/>
      <c r="UM86" s="307"/>
      <c r="UN86" s="307"/>
      <c r="UO86" s="307"/>
      <c r="UP86" s="307"/>
      <c r="UQ86" s="31"/>
      <c r="UR86" s="31"/>
      <c r="US86" s="31"/>
      <c r="UT86" s="31"/>
      <c r="UU86" s="31"/>
      <c r="UV86" s="31"/>
      <c r="UW86" s="31"/>
      <c r="UX86" s="31"/>
      <c r="UY86" s="31"/>
      <c r="UZ86" s="31"/>
      <c r="VA86" s="31"/>
      <c r="VB86" s="31"/>
      <c r="VC86" s="31"/>
      <c r="VD86" s="307"/>
    </row>
    <row r="87" spans="1:576" ht="15" customHeight="1" thickBot="1">
      <c r="A87" s="545">
        <f t="shared" si="410"/>
        <v>1926</v>
      </c>
      <c r="B87" s="921"/>
      <c r="C87" s="632">
        <v>27</v>
      </c>
      <c r="SQ87" s="31"/>
      <c r="SR87" s="31"/>
      <c r="SS87" s="31"/>
      <c r="ST87" s="31"/>
      <c r="SU87" s="31"/>
      <c r="SV87" s="31"/>
      <c r="SW87" s="31"/>
      <c r="SX87" s="31"/>
      <c r="SY87" s="31"/>
      <c r="SZ87" s="31"/>
      <c r="TA87" s="31"/>
      <c r="TB87" s="31"/>
      <c r="TC87" s="31"/>
      <c r="TD87" s="307"/>
      <c r="TE87" s="307"/>
      <c r="TF87" s="307"/>
      <c r="TG87" s="307"/>
      <c r="TH87" s="307"/>
      <c r="TI87" s="307"/>
      <c r="TJ87" s="307"/>
      <c r="TK87" s="307"/>
      <c r="TL87" s="307"/>
      <c r="TM87" s="307"/>
      <c r="TN87" s="307"/>
      <c r="TO87" s="307"/>
      <c r="TP87" s="307"/>
      <c r="TQ87" s="31"/>
      <c r="TR87" s="31"/>
      <c r="TS87" s="31"/>
      <c r="TT87" s="31"/>
      <c r="TU87" s="31"/>
      <c r="TV87" s="31"/>
      <c r="TW87" s="31"/>
      <c r="TX87" s="31"/>
      <c r="TY87" s="31"/>
      <c r="TZ87" s="31"/>
      <c r="UA87" s="31"/>
      <c r="UB87" s="31"/>
      <c r="UC87" s="31"/>
      <c r="UD87" s="307"/>
      <c r="UE87" s="307"/>
      <c r="UF87" s="307"/>
      <c r="UG87" s="307"/>
      <c r="UH87" s="307"/>
      <c r="UI87" s="307"/>
      <c r="UJ87" s="307"/>
      <c r="UK87" s="307"/>
      <c r="UL87" s="307"/>
      <c r="UM87" s="307"/>
      <c r="UN87" s="307"/>
      <c r="UO87" s="307"/>
      <c r="UP87" s="307"/>
      <c r="UQ87" s="31"/>
      <c r="UR87" s="31"/>
      <c r="US87" s="31"/>
      <c r="UT87" s="31"/>
      <c r="UU87" s="31"/>
      <c r="UV87" s="31"/>
      <c r="UW87" s="31"/>
      <c r="UX87" s="31"/>
      <c r="UY87" s="31"/>
      <c r="UZ87" s="31"/>
      <c r="VA87" s="31"/>
      <c r="VB87" s="31"/>
      <c r="VC87" s="31"/>
      <c r="VD87" s="307"/>
    </row>
    <row r="88" spans="1:576" ht="15" customHeight="1">
      <c r="A88" s="545">
        <f t="shared" si="410"/>
        <v>1927</v>
      </c>
      <c r="B88" s="921">
        <v>4</v>
      </c>
      <c r="C88" s="630">
        <v>28</v>
      </c>
      <c r="D88" s="328">
        <v>4</v>
      </c>
      <c r="Q88" s="329">
        <f ca="1">IF(Plan1!$AD$4='Grafico Tempo'!C88,'Grafico Tempo'!B88:B96,IF(Plan1!$AD$4='Grafico Tempo'!C89,'Grafico Tempo'!B88:B96,IF(Plan1!$AD$4='Grafico Tempo'!C90,'Grafico Tempo'!B88:B96,IF(Plan1!$AD$4='Grafico Tempo'!C91,'Grafico Tempo'!B88:B96,IF(Plan1!$AD$4='Grafico Tempo'!C92,'Grafico Tempo'!B88:B96,IF(Plan1!$AD$4='Grafico Tempo'!C93,'Grafico Tempo'!B88:B96,IF(Plan1!$AD$4='Grafico Tempo'!C94,'Grafico Tempo'!B88:B96,IF(Plan1!$AD$4='Grafico Tempo'!C95,'Grafico Tempo'!B88:B96,IF(Plan1!$AD$4='Grafico Tempo'!C96,1,0)))))))))</f>
        <v>0</v>
      </c>
      <c r="AQ88" s="327">
        <f ca="1">IF(Q88&gt;0,A88,0)</f>
        <v>0</v>
      </c>
      <c r="BA88" s="327">
        <f ca="1">IF(Q88&gt;0,A96,0)</f>
        <v>0</v>
      </c>
      <c r="SQ88" s="31"/>
      <c r="SR88" s="31"/>
      <c r="SS88" s="31"/>
      <c r="ST88" s="31"/>
      <c r="SU88" s="31"/>
      <c r="SV88" s="31"/>
      <c r="SW88" s="31"/>
      <c r="SX88" s="31"/>
      <c r="SY88" s="31"/>
      <c r="SZ88" s="31"/>
      <c r="TA88" s="31"/>
      <c r="TB88" s="31"/>
      <c r="TC88" s="31"/>
      <c r="TD88" s="307"/>
      <c r="TE88" s="307"/>
      <c r="TF88" s="307"/>
      <c r="TG88" s="307"/>
      <c r="TH88" s="307"/>
      <c r="TI88" s="307"/>
      <c r="TJ88" s="307"/>
      <c r="TK88" s="307"/>
      <c r="TL88" s="307"/>
      <c r="TM88" s="307"/>
      <c r="TN88" s="307"/>
      <c r="TO88" s="307"/>
      <c r="TP88" s="307"/>
      <c r="TQ88" s="31"/>
      <c r="TR88" s="31"/>
      <c r="TS88" s="31"/>
      <c r="TT88" s="31"/>
      <c r="TU88" s="31"/>
      <c r="TV88" s="31"/>
      <c r="TW88" s="31"/>
      <c r="TX88" s="31"/>
      <c r="TY88" s="31"/>
      <c r="TZ88" s="31"/>
      <c r="UA88" s="31"/>
      <c r="UB88" s="31"/>
      <c r="UC88" s="31"/>
      <c r="UD88" s="307"/>
      <c r="UE88" s="307"/>
      <c r="UF88" s="307"/>
      <c r="UG88" s="307"/>
      <c r="UH88" s="307"/>
      <c r="UI88" s="307"/>
      <c r="UJ88" s="307"/>
      <c r="UK88" s="307"/>
      <c r="UL88" s="307"/>
      <c r="UM88" s="307"/>
      <c r="UN88" s="307"/>
      <c r="UO88" s="307"/>
      <c r="UP88" s="307"/>
      <c r="UQ88" s="31"/>
      <c r="UR88" s="31"/>
      <c r="US88" s="31"/>
      <c r="UT88" s="31"/>
      <c r="UU88" s="31"/>
      <c r="UV88" s="31"/>
      <c r="UW88" s="31"/>
      <c r="UX88" s="31"/>
      <c r="UY88" s="31"/>
      <c r="UZ88" s="31"/>
      <c r="VA88" s="31"/>
      <c r="VB88" s="31"/>
      <c r="VC88" s="31"/>
      <c r="VD88" s="307"/>
    </row>
    <row r="89" spans="1:576" ht="15" customHeight="1">
      <c r="A89" s="545">
        <f t="shared" si="410"/>
        <v>1928</v>
      </c>
      <c r="B89" s="921"/>
      <c r="C89" s="630">
        <v>29</v>
      </c>
      <c r="SQ89" s="31"/>
      <c r="SR89" s="31"/>
      <c r="SS89" s="31"/>
      <c r="ST89" s="31"/>
      <c r="SU89" s="31"/>
      <c r="SV89" s="31"/>
      <c r="SW89" s="31"/>
      <c r="SX89" s="31"/>
      <c r="SY89" s="31"/>
      <c r="SZ89" s="31"/>
      <c r="TA89" s="31"/>
      <c r="TB89" s="31"/>
      <c r="TC89" s="31"/>
      <c r="TD89" s="307"/>
      <c r="TE89" s="307"/>
      <c r="TF89" s="307"/>
      <c r="TG89" s="307"/>
      <c r="TH89" s="307"/>
      <c r="TI89" s="307"/>
      <c r="TJ89" s="307"/>
      <c r="TK89" s="307"/>
      <c r="TL89" s="307"/>
      <c r="TM89" s="307"/>
      <c r="TN89" s="307"/>
      <c r="TO89" s="307"/>
      <c r="TP89" s="307"/>
      <c r="TQ89" s="31"/>
      <c r="TR89" s="31"/>
      <c r="TS89" s="31"/>
      <c r="TT89" s="31"/>
      <c r="TU89" s="31"/>
      <c r="TV89" s="31"/>
      <c r="TW89" s="31"/>
      <c r="TX89" s="31"/>
      <c r="TY89" s="31"/>
      <c r="TZ89" s="31"/>
      <c r="UA89" s="31"/>
      <c r="UB89" s="31"/>
      <c r="UC89" s="31"/>
      <c r="UD89" s="307"/>
      <c r="UE89" s="307"/>
      <c r="UF89" s="307"/>
      <c r="UG89" s="307"/>
      <c r="UH89" s="307"/>
      <c r="UI89" s="307"/>
      <c r="UJ89" s="307"/>
      <c r="UK89" s="307"/>
      <c r="UL89" s="307"/>
      <c r="UM89" s="307"/>
      <c r="UN89" s="307"/>
      <c r="UO89" s="307"/>
      <c r="UP89" s="307"/>
      <c r="UQ89" s="31"/>
      <c r="UR89" s="31"/>
      <c r="US89" s="31"/>
      <c r="UT89" s="31"/>
      <c r="UU89" s="31"/>
      <c r="UV89" s="31"/>
      <c r="UW89" s="31"/>
      <c r="UX89" s="31"/>
      <c r="UY89" s="31"/>
      <c r="UZ89" s="31"/>
      <c r="VA89" s="31"/>
      <c r="VB89" s="31"/>
      <c r="VC89" s="31"/>
      <c r="VD89" s="307"/>
    </row>
    <row r="90" spans="1:576" ht="15" customHeight="1" thickBot="1">
      <c r="A90" s="545">
        <f t="shared" si="410"/>
        <v>1929</v>
      </c>
      <c r="B90" s="921"/>
      <c r="C90" s="632">
        <v>30</v>
      </c>
      <c r="SQ90" s="31"/>
      <c r="SR90" s="31"/>
      <c r="SS90" s="31"/>
      <c r="ST90" s="31"/>
      <c r="SU90" s="31"/>
      <c r="SV90" s="31"/>
      <c r="SW90" s="31"/>
      <c r="SX90" s="31"/>
      <c r="SY90" s="31"/>
      <c r="SZ90" s="31"/>
      <c r="TA90" s="31"/>
      <c r="TB90" s="31"/>
      <c r="TC90" s="31"/>
      <c r="TD90" s="307"/>
      <c r="TE90" s="307"/>
      <c r="TF90" s="307"/>
      <c r="TG90" s="307"/>
      <c r="TH90" s="307"/>
      <c r="TI90" s="307"/>
      <c r="TJ90" s="307"/>
      <c r="TK90" s="307"/>
      <c r="TL90" s="307"/>
      <c r="TM90" s="307"/>
      <c r="TN90" s="307"/>
      <c r="TO90" s="307"/>
      <c r="TP90" s="307"/>
      <c r="TQ90" s="31"/>
      <c r="TR90" s="31"/>
      <c r="TS90" s="31"/>
      <c r="TT90" s="31"/>
      <c r="TU90" s="31"/>
      <c r="TV90" s="31"/>
      <c r="TW90" s="31"/>
      <c r="TX90" s="31"/>
      <c r="TY90" s="31"/>
      <c r="TZ90" s="31"/>
      <c r="UA90" s="31"/>
      <c r="UB90" s="31"/>
      <c r="UC90" s="31"/>
      <c r="UD90" s="307"/>
      <c r="UE90" s="307"/>
      <c r="UF90" s="307"/>
      <c r="UG90" s="307"/>
      <c r="UH90" s="307"/>
      <c r="UI90" s="307"/>
      <c r="UJ90" s="307"/>
      <c r="UK90" s="307"/>
      <c r="UL90" s="307"/>
      <c r="UM90" s="307"/>
      <c r="UN90" s="307"/>
      <c r="UO90" s="307"/>
      <c r="UP90" s="307"/>
      <c r="UQ90" s="31"/>
      <c r="UR90" s="31"/>
      <c r="US90" s="31"/>
      <c r="UT90" s="31"/>
      <c r="UU90" s="31"/>
      <c r="UV90" s="31"/>
      <c r="UW90" s="31"/>
      <c r="UX90" s="31"/>
      <c r="UY90" s="31"/>
      <c r="UZ90" s="31"/>
      <c r="VA90" s="31"/>
      <c r="VB90" s="31"/>
      <c r="VC90" s="31"/>
      <c r="VD90" s="307"/>
    </row>
    <row r="91" spans="1:576" ht="15" customHeight="1">
      <c r="A91" s="545">
        <f t="shared" si="410"/>
        <v>1930</v>
      </c>
      <c r="B91" s="921"/>
      <c r="C91" s="630">
        <v>31</v>
      </c>
      <c r="SQ91" s="31"/>
      <c r="SR91" s="31"/>
      <c r="SS91" s="31"/>
      <c r="ST91" s="31"/>
      <c r="SU91" s="31"/>
      <c r="SV91" s="31"/>
      <c r="SW91" s="31"/>
      <c r="SX91" s="31"/>
      <c r="SY91" s="31"/>
      <c r="SZ91" s="31"/>
      <c r="TA91" s="31"/>
      <c r="TB91" s="31"/>
      <c r="TC91" s="31"/>
      <c r="TD91" s="307"/>
      <c r="TE91" s="307"/>
      <c r="TF91" s="307"/>
      <c r="TG91" s="307"/>
      <c r="TH91" s="307"/>
      <c r="TI91" s="307"/>
      <c r="TJ91" s="307"/>
      <c r="TK91" s="307"/>
      <c r="TL91" s="307"/>
      <c r="TM91" s="307"/>
      <c r="TN91" s="307"/>
      <c r="TO91" s="307"/>
      <c r="TP91" s="307"/>
      <c r="TQ91" s="31"/>
      <c r="TR91" s="31"/>
      <c r="TS91" s="31"/>
      <c r="TT91" s="31"/>
      <c r="TU91" s="31"/>
      <c r="TV91" s="31"/>
      <c r="TW91" s="31"/>
      <c r="TX91" s="31"/>
      <c r="TY91" s="31"/>
      <c r="TZ91" s="31"/>
      <c r="UA91" s="31"/>
      <c r="UB91" s="31"/>
      <c r="UC91" s="31"/>
      <c r="UD91" s="307"/>
      <c r="UE91" s="307"/>
      <c r="UF91" s="307"/>
      <c r="UG91" s="307"/>
      <c r="UH91" s="307"/>
      <c r="UI91" s="307"/>
      <c r="UJ91" s="307"/>
      <c r="UK91" s="307"/>
      <c r="UL91" s="307"/>
      <c r="UM91" s="307"/>
      <c r="UN91" s="307"/>
      <c r="UO91" s="307"/>
      <c r="UP91" s="307"/>
      <c r="UQ91" s="31"/>
      <c r="UR91" s="31"/>
      <c r="US91" s="31"/>
      <c r="UT91" s="31"/>
      <c r="UU91" s="31"/>
      <c r="UV91" s="31"/>
      <c r="UW91" s="31"/>
      <c r="UX91" s="31"/>
      <c r="UY91" s="31"/>
      <c r="UZ91" s="31"/>
      <c r="VA91" s="31"/>
      <c r="VB91" s="31"/>
      <c r="VC91" s="31"/>
      <c r="VD91" s="307"/>
    </row>
    <row r="92" spans="1:576" ht="15" customHeight="1">
      <c r="A92" s="545">
        <f t="shared" si="410"/>
        <v>1931</v>
      </c>
      <c r="B92" s="921"/>
      <c r="C92" s="630">
        <v>32</v>
      </c>
      <c r="SQ92" s="31"/>
      <c r="SR92" s="31"/>
      <c r="SS92" s="31"/>
      <c r="ST92" s="31"/>
      <c r="SU92" s="31"/>
      <c r="SV92" s="31"/>
      <c r="SW92" s="31"/>
      <c r="SX92" s="31"/>
      <c r="SY92" s="31"/>
      <c r="SZ92" s="31"/>
      <c r="TA92" s="31"/>
      <c r="TB92" s="31"/>
      <c r="TC92" s="31"/>
      <c r="TD92" s="307"/>
      <c r="TE92" s="307"/>
      <c r="TF92" s="307"/>
      <c r="TG92" s="307"/>
      <c r="TH92" s="307"/>
      <c r="TI92" s="307"/>
      <c r="TJ92" s="307"/>
      <c r="TK92" s="307"/>
      <c r="TL92" s="307"/>
      <c r="TM92" s="307"/>
      <c r="TN92" s="307"/>
      <c r="TO92" s="307"/>
      <c r="TP92" s="307"/>
      <c r="TQ92" s="31"/>
      <c r="TR92" s="31"/>
      <c r="TS92" s="31"/>
      <c r="TT92" s="31"/>
      <c r="TU92" s="31"/>
      <c r="TV92" s="31"/>
      <c r="TW92" s="31"/>
      <c r="TX92" s="31"/>
      <c r="TY92" s="31"/>
      <c r="TZ92" s="31"/>
      <c r="UA92" s="31"/>
      <c r="UB92" s="31"/>
      <c r="UC92" s="31"/>
      <c r="UD92" s="307"/>
      <c r="UE92" s="307"/>
      <c r="UF92" s="307"/>
      <c r="UG92" s="307"/>
      <c r="UH92" s="307"/>
      <c r="UI92" s="307"/>
      <c r="UJ92" s="307"/>
      <c r="UK92" s="307"/>
      <c r="UL92" s="307"/>
      <c r="UM92" s="307"/>
      <c r="UN92" s="307"/>
      <c r="UO92" s="307"/>
      <c r="UP92" s="307"/>
      <c r="UQ92" s="31"/>
      <c r="UR92" s="31"/>
      <c r="US92" s="31"/>
      <c r="UT92" s="31"/>
      <c r="UU92" s="31"/>
      <c r="UV92" s="31"/>
      <c r="UW92" s="31"/>
      <c r="UX92" s="31"/>
      <c r="UY92" s="31"/>
      <c r="UZ92" s="31"/>
      <c r="VA92" s="31"/>
      <c r="VB92" s="31"/>
      <c r="VC92" s="31"/>
      <c r="VD92" s="307"/>
    </row>
    <row r="93" spans="1:576" ht="15" customHeight="1" thickBot="1">
      <c r="A93" s="545">
        <f t="shared" si="410"/>
        <v>1932</v>
      </c>
      <c r="B93" s="921"/>
      <c r="C93" s="632">
        <v>33</v>
      </c>
      <c r="SQ93" s="31"/>
      <c r="SR93" s="31"/>
      <c r="SS93" s="31"/>
      <c r="ST93" s="31"/>
      <c r="SU93" s="31"/>
      <c r="SV93" s="31"/>
      <c r="SW93" s="31"/>
      <c r="SX93" s="31"/>
      <c r="SY93" s="31"/>
      <c r="SZ93" s="31"/>
      <c r="TA93" s="31"/>
      <c r="TB93" s="31"/>
      <c r="TC93" s="31"/>
      <c r="TD93" s="307"/>
      <c r="TE93" s="307"/>
      <c r="TF93" s="307"/>
      <c r="TG93" s="307"/>
      <c r="TH93" s="307"/>
      <c r="TI93" s="307"/>
      <c r="TJ93" s="307"/>
      <c r="TK93" s="307"/>
      <c r="TL93" s="307"/>
      <c r="TM93" s="307"/>
      <c r="TN93" s="307"/>
      <c r="TO93" s="307"/>
      <c r="TP93" s="307"/>
      <c r="TQ93" s="31"/>
      <c r="TR93" s="31"/>
      <c r="TS93" s="31"/>
      <c r="TT93" s="31"/>
      <c r="TU93" s="31"/>
      <c r="TV93" s="31"/>
      <c r="TW93" s="31"/>
      <c r="TX93" s="31"/>
      <c r="TY93" s="31"/>
      <c r="TZ93" s="31"/>
      <c r="UA93" s="31"/>
      <c r="UB93" s="31"/>
      <c r="UC93" s="31"/>
      <c r="UD93" s="307"/>
      <c r="UE93" s="307"/>
      <c r="UF93" s="307"/>
      <c r="UG93" s="307"/>
      <c r="UH93" s="307"/>
      <c r="UI93" s="307"/>
      <c r="UJ93" s="307"/>
      <c r="UK93" s="307"/>
      <c r="UL93" s="307"/>
      <c r="UM93" s="307"/>
      <c r="UN93" s="307"/>
      <c r="UO93" s="307"/>
      <c r="UP93" s="307"/>
      <c r="UQ93" s="31"/>
      <c r="UR93" s="31"/>
      <c r="US93" s="31"/>
      <c r="UT93" s="31"/>
      <c r="UU93" s="31"/>
      <c r="UV93" s="31"/>
      <c r="UW93" s="31"/>
      <c r="UX93" s="31"/>
      <c r="UY93" s="31"/>
      <c r="UZ93" s="31"/>
      <c r="VA93" s="31"/>
      <c r="VB93" s="31"/>
      <c r="VC93" s="31"/>
      <c r="VD93" s="307"/>
    </row>
    <row r="94" spans="1:576" ht="15" customHeight="1">
      <c r="A94" s="545">
        <f t="shared" si="410"/>
        <v>1933</v>
      </c>
      <c r="B94" s="921"/>
      <c r="C94" s="630">
        <v>34</v>
      </c>
      <c r="SQ94" s="31"/>
      <c r="SR94" s="31"/>
      <c r="SS94" s="31"/>
      <c r="ST94" s="31"/>
      <c r="SU94" s="31"/>
      <c r="SV94" s="31"/>
      <c r="SW94" s="31"/>
      <c r="SX94" s="31"/>
      <c r="SY94" s="31"/>
      <c r="SZ94" s="31"/>
      <c r="TA94" s="31"/>
      <c r="TB94" s="31"/>
      <c r="TC94" s="31"/>
      <c r="TD94" s="307"/>
      <c r="TE94" s="307"/>
      <c r="TF94" s="307"/>
      <c r="TG94" s="307"/>
      <c r="TH94" s="307"/>
      <c r="TI94" s="307"/>
      <c r="TJ94" s="307"/>
      <c r="TK94" s="307"/>
      <c r="TL94" s="307"/>
      <c r="TM94" s="307"/>
      <c r="TN94" s="307"/>
      <c r="TO94" s="307"/>
      <c r="TP94" s="307"/>
      <c r="TQ94" s="31"/>
      <c r="TR94" s="31"/>
      <c r="TS94" s="31"/>
      <c r="TT94" s="31"/>
      <c r="TU94" s="31"/>
      <c r="TV94" s="31"/>
      <c r="TW94" s="31"/>
      <c r="TX94" s="31"/>
      <c r="TY94" s="31"/>
      <c r="TZ94" s="31"/>
      <c r="UA94" s="31"/>
      <c r="UB94" s="31"/>
      <c r="UC94" s="31"/>
      <c r="UD94" s="307"/>
      <c r="UE94" s="307"/>
      <c r="UF94" s="307"/>
      <c r="UG94" s="307"/>
      <c r="UH94" s="307"/>
      <c r="UI94" s="307"/>
      <c r="UJ94" s="307"/>
      <c r="UK94" s="307"/>
      <c r="UL94" s="307"/>
      <c r="UM94" s="307"/>
      <c r="UN94" s="307"/>
      <c r="UO94" s="307"/>
      <c r="UP94" s="307"/>
      <c r="UQ94" s="31"/>
      <c r="UR94" s="31"/>
      <c r="US94" s="31"/>
      <c r="UT94" s="31"/>
      <c r="UU94" s="31"/>
      <c r="UV94" s="31"/>
      <c r="UW94" s="31"/>
      <c r="UX94" s="31"/>
      <c r="UY94" s="31"/>
      <c r="UZ94" s="31"/>
      <c r="VA94" s="31"/>
      <c r="VB94" s="31"/>
      <c r="VC94" s="31"/>
      <c r="VD94" s="307"/>
    </row>
    <row r="95" spans="1:576" ht="15" customHeight="1">
      <c r="A95" s="545">
        <f t="shared" si="410"/>
        <v>1934</v>
      </c>
      <c r="B95" s="921"/>
      <c r="C95" s="630">
        <v>35</v>
      </c>
      <c r="SQ95" s="31"/>
      <c r="SR95" s="31"/>
      <c r="SS95" s="31"/>
      <c r="ST95" s="31"/>
      <c r="SU95" s="31"/>
      <c r="SV95" s="31"/>
      <c r="SW95" s="31"/>
      <c r="SX95" s="31"/>
      <c r="SY95" s="31"/>
      <c r="SZ95" s="31"/>
      <c r="TA95" s="31"/>
      <c r="TB95" s="31"/>
      <c r="TC95" s="31"/>
      <c r="TD95" s="307"/>
      <c r="TE95" s="307"/>
      <c r="TF95" s="307"/>
      <c r="TG95" s="307"/>
      <c r="TH95" s="307"/>
      <c r="TI95" s="307"/>
      <c r="TJ95" s="307"/>
      <c r="TK95" s="307"/>
      <c r="TL95" s="307"/>
      <c r="TM95" s="307"/>
      <c r="TN95" s="307"/>
      <c r="TO95" s="307"/>
      <c r="TP95" s="307"/>
      <c r="TQ95" s="31"/>
      <c r="TR95" s="31"/>
      <c r="TS95" s="31"/>
      <c r="TT95" s="31"/>
      <c r="TU95" s="31"/>
      <c r="TV95" s="31"/>
      <c r="TW95" s="31"/>
      <c r="TX95" s="31"/>
      <c r="TY95" s="31"/>
      <c r="TZ95" s="31"/>
      <c r="UA95" s="31"/>
      <c r="UB95" s="31"/>
      <c r="UC95" s="31"/>
      <c r="UD95" s="307"/>
      <c r="UE95" s="307"/>
      <c r="UF95" s="307"/>
      <c r="UG95" s="307"/>
      <c r="UH95" s="307"/>
      <c r="UI95" s="307"/>
      <c r="UJ95" s="307"/>
      <c r="UK95" s="307"/>
      <c r="UL95" s="307"/>
      <c r="UM95" s="307"/>
      <c r="UN95" s="307"/>
      <c r="UO95" s="307"/>
      <c r="UP95" s="307"/>
      <c r="UQ95" s="31"/>
      <c r="UR95" s="31"/>
      <c r="US95" s="31"/>
      <c r="UT95" s="31"/>
      <c r="UU95" s="31"/>
      <c r="UV95" s="31"/>
      <c r="UW95" s="31"/>
      <c r="UX95" s="31"/>
      <c r="UY95" s="31"/>
      <c r="UZ95" s="31"/>
      <c r="VA95" s="31"/>
      <c r="VB95" s="31"/>
      <c r="VC95" s="31"/>
      <c r="VD95" s="307"/>
    </row>
    <row r="96" spans="1:576" ht="15" customHeight="1" thickBot="1">
      <c r="A96" s="545">
        <f t="shared" si="410"/>
        <v>1935</v>
      </c>
      <c r="B96" s="921"/>
      <c r="C96" s="632">
        <v>36</v>
      </c>
      <c r="SQ96" s="31"/>
      <c r="SR96" s="31"/>
      <c r="SS96" s="31"/>
      <c r="ST96" s="31"/>
      <c r="SU96" s="31"/>
      <c r="SV96" s="31"/>
      <c r="SW96" s="31"/>
      <c r="SX96" s="31"/>
      <c r="SY96" s="31"/>
      <c r="SZ96" s="31"/>
      <c r="TA96" s="31"/>
      <c r="TB96" s="31"/>
      <c r="TC96" s="31"/>
      <c r="TD96" s="307"/>
      <c r="TE96" s="307"/>
      <c r="TF96" s="307"/>
      <c r="TG96" s="307"/>
      <c r="TH96" s="307"/>
      <c r="TI96" s="307"/>
      <c r="TJ96" s="307"/>
      <c r="TK96" s="307"/>
      <c r="TL96" s="307"/>
      <c r="TM96" s="307"/>
      <c r="TN96" s="307"/>
      <c r="TO96" s="307"/>
      <c r="TP96" s="307"/>
      <c r="TQ96" s="31"/>
      <c r="TR96" s="31"/>
      <c r="TS96" s="31"/>
      <c r="TT96" s="31"/>
      <c r="TU96" s="31"/>
      <c r="TV96" s="31"/>
      <c r="TW96" s="31"/>
      <c r="TX96" s="31"/>
      <c r="TY96" s="31"/>
      <c r="TZ96" s="31"/>
      <c r="UA96" s="31"/>
      <c r="UB96" s="31"/>
      <c r="UC96" s="31"/>
      <c r="UD96" s="307"/>
      <c r="UE96" s="307"/>
      <c r="UF96" s="307"/>
      <c r="UG96" s="307"/>
      <c r="UH96" s="307"/>
      <c r="UI96" s="307"/>
      <c r="UJ96" s="307"/>
      <c r="UK96" s="307"/>
      <c r="UL96" s="307"/>
      <c r="UM96" s="307"/>
      <c r="UN96" s="307"/>
      <c r="UO96" s="307"/>
      <c r="UP96" s="307"/>
      <c r="UQ96" s="31"/>
      <c r="UR96" s="31"/>
      <c r="US96" s="31"/>
      <c r="UT96" s="31"/>
      <c r="UU96" s="31"/>
      <c r="UV96" s="31"/>
      <c r="UW96" s="31"/>
      <c r="UX96" s="31"/>
      <c r="UY96" s="31"/>
      <c r="UZ96" s="31"/>
      <c r="VA96" s="31"/>
      <c r="VB96" s="31"/>
      <c r="VC96" s="31"/>
      <c r="VD96" s="307"/>
    </row>
    <row r="97" spans="1:576" ht="15" customHeight="1">
      <c r="A97" s="545">
        <f t="shared" si="410"/>
        <v>1936</v>
      </c>
      <c r="B97" s="921">
        <v>5</v>
      </c>
      <c r="C97" s="630">
        <v>37</v>
      </c>
      <c r="D97" s="328">
        <v>5</v>
      </c>
      <c r="Q97" s="329">
        <f ca="1">IF(Plan1!$AD$4='Grafico Tempo'!C97,'Grafico Tempo'!B97:B105,IF(Plan1!$AD$4='Grafico Tempo'!C98,'Grafico Tempo'!B97:B105,IF(Plan1!$AD$4='Grafico Tempo'!C99,'Grafico Tempo'!B97:B105,IF(Plan1!$AD$4='Grafico Tempo'!C100,'Grafico Tempo'!B97:B105,IF(Plan1!$AD$4='Grafico Tempo'!C101,'Grafico Tempo'!B97:B105,IF(Plan1!$AD$4='Grafico Tempo'!C102,'Grafico Tempo'!B97:B105,IF(Plan1!$AD$4='Grafico Tempo'!C103,'Grafico Tempo'!B97:B105,IF(Plan1!$AD$4='Grafico Tempo'!C104,'Grafico Tempo'!B97:B105,IF(Plan1!$AD$4='Grafico Tempo'!C105,1,0)))))))))</f>
        <v>0</v>
      </c>
      <c r="AQ97" s="327">
        <f ca="1">IF(Q97&gt;0,A97,0)</f>
        <v>0</v>
      </c>
      <c r="BA97" s="327">
        <f ca="1">IF(Q97&gt;0,A105,0)</f>
        <v>0</v>
      </c>
      <c r="SQ97" s="31"/>
      <c r="SR97" s="31"/>
      <c r="SS97" s="31"/>
      <c r="ST97" s="31"/>
      <c r="SU97" s="31"/>
      <c r="SV97" s="31"/>
      <c r="SW97" s="31"/>
      <c r="SX97" s="31"/>
      <c r="SY97" s="31"/>
      <c r="SZ97" s="31"/>
      <c r="TA97" s="31"/>
      <c r="TB97" s="31"/>
      <c r="TC97" s="31"/>
      <c r="TD97" s="307"/>
      <c r="TE97" s="307"/>
      <c r="TF97" s="307"/>
      <c r="TG97" s="307"/>
      <c r="TH97" s="307"/>
      <c r="TI97" s="307"/>
      <c r="TJ97" s="307"/>
      <c r="TK97" s="307"/>
      <c r="TL97" s="307"/>
      <c r="TM97" s="307"/>
      <c r="TN97" s="307"/>
      <c r="TO97" s="307"/>
      <c r="TP97" s="307"/>
      <c r="TQ97" s="31"/>
      <c r="TR97" s="31"/>
      <c r="TS97" s="31"/>
      <c r="TT97" s="31"/>
      <c r="TU97" s="31"/>
      <c r="TV97" s="31"/>
      <c r="TW97" s="31"/>
      <c r="TX97" s="31"/>
      <c r="TY97" s="31"/>
      <c r="TZ97" s="31"/>
      <c r="UA97" s="31"/>
      <c r="UB97" s="31"/>
      <c r="UC97" s="31"/>
      <c r="UD97" s="307"/>
      <c r="UE97" s="307"/>
      <c r="UF97" s="307"/>
      <c r="UG97" s="307"/>
      <c r="UH97" s="307"/>
      <c r="UI97" s="307"/>
      <c r="UJ97" s="307"/>
      <c r="UK97" s="307"/>
      <c r="UL97" s="307"/>
      <c r="UM97" s="307"/>
      <c r="UN97" s="307"/>
      <c r="UO97" s="307"/>
      <c r="UP97" s="307"/>
      <c r="UQ97" s="31"/>
      <c r="UR97" s="31"/>
      <c r="US97" s="31"/>
      <c r="UT97" s="31"/>
      <c r="UU97" s="31"/>
      <c r="UV97" s="31"/>
      <c r="UW97" s="31"/>
      <c r="UX97" s="31"/>
      <c r="UY97" s="31"/>
      <c r="UZ97" s="31"/>
      <c r="VA97" s="31"/>
      <c r="VB97" s="31"/>
      <c r="VC97" s="31"/>
      <c r="VD97" s="307"/>
    </row>
    <row r="98" spans="1:576" ht="15" customHeight="1">
      <c r="A98" s="545">
        <f t="shared" si="410"/>
        <v>1937</v>
      </c>
      <c r="B98" s="921"/>
      <c r="C98" s="630">
        <v>38</v>
      </c>
      <c r="Q98" s="384"/>
      <c r="SQ98" s="31"/>
      <c r="SR98" s="31"/>
      <c r="SS98" s="31"/>
      <c r="ST98" s="31"/>
      <c r="SU98" s="31"/>
      <c r="SV98" s="31"/>
      <c r="SW98" s="31"/>
      <c r="SX98" s="31"/>
      <c r="SY98" s="31"/>
      <c r="SZ98" s="31"/>
      <c r="TA98" s="31"/>
      <c r="TB98" s="31"/>
      <c r="TC98" s="31"/>
      <c r="TD98" s="307"/>
      <c r="TE98" s="307"/>
      <c r="TF98" s="307"/>
      <c r="TG98" s="307"/>
      <c r="TH98" s="307"/>
      <c r="TI98" s="307"/>
      <c r="TJ98" s="307"/>
      <c r="TK98" s="307"/>
      <c r="TL98" s="307"/>
      <c r="TM98" s="307"/>
      <c r="TN98" s="307"/>
      <c r="TO98" s="307"/>
      <c r="TP98" s="307"/>
      <c r="TQ98" s="31"/>
      <c r="TR98" s="31"/>
      <c r="TS98" s="31"/>
      <c r="TT98" s="31"/>
      <c r="TU98" s="31"/>
      <c r="TV98" s="31"/>
      <c r="TW98" s="31"/>
      <c r="TX98" s="31"/>
      <c r="TY98" s="31"/>
      <c r="TZ98" s="31"/>
      <c r="UA98" s="31"/>
      <c r="UB98" s="31"/>
      <c r="UC98" s="31"/>
      <c r="UD98" s="307"/>
      <c r="UE98" s="307"/>
      <c r="UF98" s="307"/>
      <c r="UG98" s="307"/>
      <c r="UH98" s="307"/>
      <c r="UI98" s="307"/>
      <c r="UJ98" s="307"/>
      <c r="UK98" s="307"/>
      <c r="UL98" s="307"/>
      <c r="UM98" s="307"/>
      <c r="UN98" s="307"/>
      <c r="UO98" s="307"/>
      <c r="UP98" s="307"/>
      <c r="UQ98" s="31"/>
      <c r="UR98" s="31"/>
      <c r="US98" s="31"/>
      <c r="UT98" s="31"/>
      <c r="UU98" s="31"/>
      <c r="UV98" s="31"/>
      <c r="UW98" s="31"/>
      <c r="UX98" s="31"/>
      <c r="UY98" s="31"/>
      <c r="UZ98" s="31"/>
      <c r="VA98" s="31"/>
      <c r="VB98" s="31"/>
      <c r="VC98" s="31"/>
      <c r="VD98" s="307"/>
    </row>
    <row r="99" spans="1:576" ht="15" customHeight="1" thickBot="1">
      <c r="A99" s="545">
        <f t="shared" si="410"/>
        <v>1938</v>
      </c>
      <c r="B99" s="921"/>
      <c r="C99" s="632">
        <v>39</v>
      </c>
      <c r="SQ99" s="31"/>
      <c r="SR99" s="31"/>
      <c r="SS99" s="31"/>
      <c r="ST99" s="31"/>
      <c r="SU99" s="31"/>
      <c r="SV99" s="31"/>
      <c r="SW99" s="31"/>
      <c r="SX99" s="31"/>
      <c r="SY99" s="31"/>
      <c r="SZ99" s="31"/>
      <c r="TA99" s="31"/>
      <c r="TB99" s="31"/>
      <c r="TC99" s="31"/>
      <c r="TD99" s="307"/>
      <c r="TE99" s="307"/>
      <c r="TF99" s="307"/>
      <c r="TG99" s="307"/>
      <c r="TH99" s="307"/>
      <c r="TI99" s="307"/>
      <c r="TJ99" s="307"/>
      <c r="TK99" s="307"/>
      <c r="TL99" s="307"/>
      <c r="TM99" s="307"/>
      <c r="TN99" s="307"/>
      <c r="TO99" s="307"/>
      <c r="TP99" s="307"/>
      <c r="TQ99" s="31"/>
      <c r="TR99" s="31"/>
      <c r="TS99" s="31"/>
      <c r="TT99" s="31"/>
      <c r="TU99" s="31"/>
      <c r="TV99" s="31"/>
      <c r="TW99" s="31"/>
      <c r="TX99" s="31"/>
      <c r="TY99" s="31"/>
      <c r="TZ99" s="31"/>
      <c r="UA99" s="31"/>
      <c r="UB99" s="31"/>
      <c r="UC99" s="31"/>
      <c r="UD99" s="307"/>
      <c r="UE99" s="307"/>
      <c r="UF99" s="307"/>
      <c r="UG99" s="307"/>
      <c r="UH99" s="307"/>
      <c r="UI99" s="307"/>
      <c r="UJ99" s="307"/>
      <c r="UK99" s="307"/>
      <c r="UL99" s="307"/>
      <c r="UM99" s="307"/>
      <c r="UN99" s="307"/>
      <c r="UO99" s="307"/>
      <c r="UP99" s="307"/>
      <c r="UQ99" s="31"/>
      <c r="UR99" s="31"/>
      <c r="US99" s="31"/>
      <c r="UT99" s="31"/>
      <c r="UU99" s="31"/>
      <c r="UV99" s="31"/>
      <c r="UW99" s="31"/>
      <c r="UX99" s="31"/>
      <c r="UY99" s="31"/>
      <c r="UZ99" s="31"/>
      <c r="VA99" s="31"/>
      <c r="VB99" s="31"/>
      <c r="VC99" s="31"/>
      <c r="VD99" s="307"/>
    </row>
    <row r="100" spans="1:576" ht="15" customHeight="1">
      <c r="A100" s="545">
        <f t="shared" si="410"/>
        <v>1939</v>
      </c>
      <c r="B100" s="921"/>
      <c r="C100" s="630">
        <v>40</v>
      </c>
      <c r="SQ100" s="31"/>
      <c r="SR100" s="31"/>
      <c r="SS100" s="31"/>
      <c r="ST100" s="31"/>
      <c r="SU100" s="31"/>
      <c r="SV100" s="31"/>
      <c r="SW100" s="31"/>
      <c r="SX100" s="31"/>
      <c r="SY100" s="31"/>
      <c r="SZ100" s="31"/>
      <c r="TA100" s="31"/>
      <c r="TB100" s="31"/>
      <c r="TC100" s="31"/>
      <c r="TD100" s="307"/>
      <c r="TE100" s="307"/>
      <c r="TF100" s="307"/>
      <c r="TG100" s="307"/>
      <c r="TH100" s="307"/>
      <c r="TI100" s="307"/>
      <c r="TJ100" s="307"/>
      <c r="TK100" s="307"/>
      <c r="TL100" s="307"/>
      <c r="TM100" s="307"/>
      <c r="TN100" s="307"/>
      <c r="TO100" s="307"/>
      <c r="TP100" s="307"/>
      <c r="TQ100" s="31"/>
      <c r="TR100" s="31"/>
      <c r="TS100" s="31"/>
      <c r="TT100" s="31"/>
      <c r="TU100" s="31"/>
      <c r="TV100" s="31"/>
      <c r="TW100" s="31"/>
      <c r="TX100" s="31"/>
      <c r="TY100" s="31"/>
      <c r="TZ100" s="31"/>
      <c r="UA100" s="31"/>
      <c r="UB100" s="31"/>
      <c r="UC100" s="31"/>
      <c r="UD100" s="307"/>
      <c r="UE100" s="307"/>
      <c r="UF100" s="307"/>
      <c r="UG100" s="307"/>
      <c r="UH100" s="307"/>
      <c r="UI100" s="307"/>
      <c r="UJ100" s="307"/>
      <c r="UK100" s="307"/>
      <c r="UL100" s="307"/>
      <c r="UM100" s="307"/>
      <c r="UN100" s="307"/>
      <c r="UO100" s="307"/>
      <c r="UP100" s="307"/>
      <c r="UQ100" s="31"/>
      <c r="UR100" s="31"/>
      <c r="US100" s="31"/>
      <c r="UT100" s="31"/>
      <c r="UU100" s="31"/>
      <c r="UV100" s="31"/>
      <c r="UW100" s="31"/>
      <c r="UX100" s="31"/>
      <c r="UY100" s="31"/>
      <c r="UZ100" s="31"/>
      <c r="VA100" s="31"/>
      <c r="VB100" s="31"/>
      <c r="VC100" s="31"/>
      <c r="VD100" s="307"/>
    </row>
    <row r="101" spans="1:576" ht="15" customHeight="1">
      <c r="A101" s="545">
        <f t="shared" si="410"/>
        <v>1940</v>
      </c>
      <c r="B101" s="921"/>
      <c r="C101" s="630">
        <v>41</v>
      </c>
      <c r="SQ101" s="31"/>
      <c r="SR101" s="31"/>
      <c r="SS101" s="31"/>
      <c r="ST101" s="31"/>
      <c r="SU101" s="31"/>
      <c r="SV101" s="31"/>
      <c r="SW101" s="31"/>
      <c r="SX101" s="31"/>
      <c r="SY101" s="31"/>
      <c r="SZ101" s="31"/>
      <c r="TA101" s="31"/>
      <c r="TB101" s="31"/>
      <c r="TC101" s="31"/>
      <c r="TD101" s="307"/>
      <c r="TE101" s="307"/>
      <c r="TF101" s="307"/>
      <c r="TG101" s="307"/>
      <c r="TH101" s="307"/>
      <c r="TI101" s="307"/>
      <c r="TJ101" s="307"/>
      <c r="TK101" s="307"/>
      <c r="TL101" s="307"/>
      <c r="TM101" s="307"/>
      <c r="TN101" s="307"/>
      <c r="TO101" s="307"/>
      <c r="TP101" s="307"/>
      <c r="TQ101" s="31"/>
      <c r="TR101" s="31"/>
      <c r="TS101" s="31"/>
      <c r="TT101" s="31"/>
      <c r="TU101" s="31"/>
      <c r="TV101" s="31"/>
      <c r="TW101" s="31"/>
      <c r="TX101" s="31"/>
      <c r="TY101" s="31"/>
      <c r="TZ101" s="31"/>
      <c r="UA101" s="31"/>
      <c r="UB101" s="31"/>
      <c r="UC101" s="31"/>
      <c r="UD101" s="307"/>
      <c r="UE101" s="307"/>
      <c r="UF101" s="307"/>
      <c r="UG101" s="307"/>
      <c r="UH101" s="307"/>
      <c r="UI101" s="307"/>
      <c r="UJ101" s="307"/>
      <c r="UK101" s="307"/>
      <c r="UL101" s="307"/>
      <c r="UM101" s="307"/>
      <c r="UN101" s="307"/>
      <c r="UO101" s="307"/>
      <c r="UP101" s="307"/>
      <c r="UQ101" s="31"/>
      <c r="UR101" s="31"/>
      <c r="US101" s="31"/>
      <c r="UT101" s="31"/>
      <c r="UU101" s="31"/>
      <c r="UV101" s="31"/>
      <c r="UW101" s="31"/>
      <c r="UX101" s="31"/>
      <c r="UY101" s="31"/>
      <c r="UZ101" s="31"/>
      <c r="VA101" s="31"/>
      <c r="VB101" s="31"/>
      <c r="VC101" s="31"/>
      <c r="VD101" s="307"/>
    </row>
    <row r="102" spans="1:576" ht="15" customHeight="1" thickBot="1">
      <c r="A102" s="545">
        <f t="shared" si="410"/>
        <v>1941</v>
      </c>
      <c r="B102" s="921"/>
      <c r="C102" s="632">
        <v>42</v>
      </c>
      <c r="SQ102" s="31"/>
      <c r="SR102" s="31"/>
      <c r="SS102" s="31"/>
      <c r="ST102" s="31"/>
      <c r="SU102" s="31"/>
      <c r="SV102" s="31"/>
      <c r="SW102" s="31"/>
      <c r="SX102" s="31"/>
      <c r="SY102" s="31"/>
      <c r="SZ102" s="31"/>
      <c r="TA102" s="31"/>
      <c r="TB102" s="31"/>
      <c r="TC102" s="31"/>
      <c r="TD102" s="307"/>
      <c r="TE102" s="307"/>
      <c r="TF102" s="307"/>
      <c r="TG102" s="307"/>
      <c r="TH102" s="307"/>
      <c r="TI102" s="307"/>
      <c r="TJ102" s="307"/>
      <c r="TK102" s="307"/>
      <c r="TL102" s="307"/>
      <c r="TM102" s="307"/>
      <c r="TN102" s="307"/>
      <c r="TO102" s="307"/>
      <c r="TP102" s="307"/>
      <c r="TQ102" s="31"/>
      <c r="TR102" s="31"/>
      <c r="TS102" s="31"/>
      <c r="TT102" s="31"/>
      <c r="TU102" s="31"/>
      <c r="TV102" s="31"/>
      <c r="TW102" s="31"/>
      <c r="TX102" s="31"/>
      <c r="TY102" s="31"/>
      <c r="TZ102" s="31"/>
      <c r="UA102" s="31"/>
      <c r="UB102" s="31"/>
      <c r="UC102" s="31"/>
      <c r="UD102" s="307"/>
      <c r="UE102" s="307"/>
      <c r="UF102" s="307"/>
      <c r="UG102" s="307"/>
      <c r="UH102" s="307"/>
      <c r="UI102" s="307"/>
      <c r="UJ102" s="307"/>
      <c r="UK102" s="307"/>
      <c r="UL102" s="307"/>
      <c r="UM102" s="307"/>
      <c r="UN102" s="307"/>
      <c r="UO102" s="307"/>
      <c r="UP102" s="307"/>
      <c r="UQ102" s="31"/>
      <c r="UR102" s="31"/>
      <c r="US102" s="31"/>
      <c r="UT102" s="31"/>
      <c r="UU102" s="31"/>
      <c r="UV102" s="31"/>
      <c r="UW102" s="31"/>
      <c r="UX102" s="31"/>
      <c r="UY102" s="31"/>
      <c r="UZ102" s="31"/>
      <c r="VA102" s="31"/>
      <c r="VB102" s="31"/>
      <c r="VC102" s="31"/>
      <c r="VD102" s="307"/>
    </row>
    <row r="103" spans="1:576" ht="15" customHeight="1">
      <c r="A103" s="545">
        <f t="shared" si="410"/>
        <v>1942</v>
      </c>
      <c r="B103" s="921"/>
      <c r="C103" s="630">
        <v>43</v>
      </c>
      <c r="SQ103" s="31"/>
      <c r="SR103" s="31"/>
      <c r="SS103" s="31"/>
      <c r="ST103" s="31"/>
      <c r="SU103" s="31"/>
      <c r="SV103" s="31"/>
      <c r="SW103" s="31"/>
      <c r="SX103" s="31"/>
      <c r="SY103" s="31"/>
      <c r="SZ103" s="31"/>
      <c r="TA103" s="31"/>
      <c r="TB103" s="31"/>
      <c r="TC103" s="31"/>
      <c r="TD103" s="307"/>
      <c r="TE103" s="307"/>
      <c r="TF103" s="307"/>
      <c r="TG103" s="307"/>
      <c r="TH103" s="307"/>
      <c r="TI103" s="307"/>
      <c r="TJ103" s="307"/>
      <c r="TK103" s="307"/>
      <c r="TL103" s="307"/>
      <c r="TM103" s="307"/>
      <c r="TN103" s="307"/>
      <c r="TO103" s="307"/>
      <c r="TP103" s="307"/>
      <c r="TQ103" s="31"/>
      <c r="TR103" s="31"/>
      <c r="TS103" s="31"/>
      <c r="TT103" s="31"/>
      <c r="TU103" s="31"/>
      <c r="TV103" s="31"/>
      <c r="TW103" s="31"/>
      <c r="TX103" s="31"/>
      <c r="TY103" s="31"/>
      <c r="TZ103" s="31"/>
      <c r="UA103" s="31"/>
      <c r="UB103" s="31"/>
      <c r="UC103" s="31"/>
      <c r="UD103" s="307"/>
      <c r="UE103" s="307"/>
      <c r="UF103" s="307"/>
      <c r="UG103" s="307"/>
      <c r="UH103" s="307"/>
      <c r="UI103" s="307"/>
      <c r="UJ103" s="307"/>
      <c r="UK103" s="307"/>
      <c r="UL103" s="307"/>
      <c r="UM103" s="307"/>
      <c r="UN103" s="307"/>
      <c r="UO103" s="307"/>
      <c r="UP103" s="307"/>
      <c r="UQ103" s="31"/>
      <c r="UR103" s="31"/>
      <c r="US103" s="31"/>
      <c r="UT103" s="31"/>
      <c r="UU103" s="31"/>
      <c r="UV103" s="31"/>
      <c r="UW103" s="31"/>
      <c r="UX103" s="31"/>
      <c r="UY103" s="31"/>
      <c r="UZ103" s="31"/>
      <c r="VA103" s="31"/>
      <c r="VB103" s="31"/>
      <c r="VC103" s="31"/>
      <c r="VD103" s="307"/>
    </row>
    <row r="104" spans="1:576" ht="15" customHeight="1">
      <c r="A104" s="545">
        <f t="shared" si="410"/>
        <v>1943</v>
      </c>
      <c r="B104" s="921"/>
      <c r="C104" s="630">
        <v>44</v>
      </c>
      <c r="SQ104" s="31"/>
      <c r="SR104" s="31"/>
      <c r="SS104" s="31"/>
      <c r="ST104" s="31"/>
      <c r="SU104" s="31"/>
      <c r="SV104" s="31"/>
      <c r="SW104" s="31"/>
      <c r="SX104" s="31"/>
      <c r="SY104" s="31"/>
      <c r="SZ104" s="31"/>
      <c r="TA104" s="31"/>
      <c r="TB104" s="31"/>
      <c r="TC104" s="31"/>
      <c r="TD104" s="307"/>
      <c r="TE104" s="307"/>
      <c r="TF104" s="307"/>
      <c r="TG104" s="307"/>
      <c r="TH104" s="307"/>
      <c r="TI104" s="307"/>
      <c r="TJ104" s="307"/>
      <c r="TK104" s="307"/>
      <c r="TL104" s="307"/>
      <c r="TM104" s="307"/>
      <c r="TN104" s="307"/>
      <c r="TO104" s="307"/>
      <c r="TP104" s="307"/>
      <c r="TQ104" s="31"/>
      <c r="TR104" s="31"/>
      <c r="TS104" s="31"/>
      <c r="TT104" s="31"/>
      <c r="TU104" s="31"/>
      <c r="TV104" s="31"/>
      <c r="TW104" s="31"/>
      <c r="TX104" s="31"/>
      <c r="TY104" s="31"/>
      <c r="TZ104" s="31"/>
      <c r="UA104" s="31"/>
      <c r="UB104" s="31"/>
      <c r="UC104" s="31"/>
      <c r="UD104" s="307"/>
      <c r="UE104" s="307"/>
      <c r="UF104" s="307"/>
      <c r="UG104" s="307"/>
      <c r="UH104" s="307"/>
      <c r="UI104" s="307"/>
      <c r="UJ104" s="307"/>
      <c r="UK104" s="307"/>
      <c r="UL104" s="307"/>
      <c r="UM104" s="307"/>
      <c r="UN104" s="307"/>
      <c r="UO104" s="307"/>
      <c r="UP104" s="307"/>
      <c r="UQ104" s="31"/>
      <c r="UR104" s="31"/>
      <c r="US104" s="31"/>
      <c r="UT104" s="31"/>
      <c r="UU104" s="31"/>
      <c r="UV104" s="31"/>
      <c r="UW104" s="31"/>
      <c r="UX104" s="31"/>
      <c r="UY104" s="31"/>
      <c r="UZ104" s="31"/>
      <c r="VA104" s="31"/>
      <c r="VB104" s="31"/>
      <c r="VC104" s="31"/>
      <c r="VD104" s="307"/>
    </row>
    <row r="105" spans="1:576" ht="15" customHeight="1" thickBot="1">
      <c r="A105" s="545">
        <f t="shared" si="410"/>
        <v>1944</v>
      </c>
      <c r="B105" s="921"/>
      <c r="C105" s="632">
        <v>45</v>
      </c>
      <c r="SQ105" s="31"/>
      <c r="SR105" s="31"/>
      <c r="SS105" s="31"/>
      <c r="ST105" s="31"/>
      <c r="SU105" s="31"/>
      <c r="SV105" s="31"/>
      <c r="SW105" s="31"/>
      <c r="SX105" s="31"/>
      <c r="SY105" s="31"/>
      <c r="SZ105" s="31"/>
      <c r="TA105" s="31"/>
      <c r="TB105" s="31"/>
      <c r="TC105" s="31"/>
      <c r="TD105" s="307"/>
      <c r="TE105" s="307"/>
      <c r="TF105" s="307"/>
      <c r="TG105" s="307"/>
      <c r="TH105" s="307"/>
      <c r="TI105" s="307"/>
      <c r="TJ105" s="307"/>
      <c r="TK105" s="307"/>
      <c r="TL105" s="307"/>
      <c r="TM105" s="307"/>
      <c r="TN105" s="307"/>
      <c r="TO105" s="307"/>
      <c r="TP105" s="307"/>
      <c r="TQ105" s="31"/>
      <c r="TR105" s="31"/>
      <c r="TS105" s="31"/>
      <c r="TT105" s="31"/>
      <c r="TU105" s="31"/>
      <c r="TV105" s="31"/>
      <c r="TW105" s="31"/>
      <c r="TX105" s="31"/>
      <c r="TY105" s="31"/>
      <c r="TZ105" s="31"/>
      <c r="UA105" s="31"/>
      <c r="UB105" s="31"/>
      <c r="UC105" s="31"/>
      <c r="UD105" s="307"/>
      <c r="UE105" s="307"/>
      <c r="UF105" s="307"/>
      <c r="UG105" s="307"/>
      <c r="UH105" s="307"/>
      <c r="UI105" s="307"/>
      <c r="UJ105" s="307"/>
      <c r="UK105" s="307"/>
      <c r="UL105" s="307"/>
      <c r="UM105" s="307"/>
      <c r="UN105" s="307"/>
      <c r="UO105" s="307"/>
      <c r="UP105" s="307"/>
      <c r="UQ105" s="31"/>
      <c r="UR105" s="31"/>
      <c r="US105" s="31"/>
      <c r="UT105" s="31"/>
      <c r="UU105" s="31"/>
      <c r="UV105" s="31"/>
      <c r="UW105" s="31"/>
      <c r="UX105" s="31"/>
      <c r="UY105" s="31"/>
      <c r="UZ105" s="31"/>
      <c r="VA105" s="31"/>
      <c r="VB105" s="31"/>
      <c r="VC105" s="31"/>
      <c r="VD105" s="307"/>
    </row>
    <row r="106" spans="1:576" ht="15" customHeight="1">
      <c r="A106" s="545">
        <f t="shared" si="410"/>
        <v>1945</v>
      </c>
      <c r="B106" s="921">
        <v>6</v>
      </c>
      <c r="C106" s="630">
        <v>46</v>
      </c>
      <c r="D106" s="328">
        <v>6</v>
      </c>
      <c r="Q106" s="329">
        <f ca="1">IF(Plan1!$AD$4='Grafico Tempo'!C106,'Grafico Tempo'!B106:B114,IF(Plan1!$AD$4='Grafico Tempo'!C107,'Grafico Tempo'!B106:B114,IF(Plan1!$AD$4='Grafico Tempo'!C108,'Grafico Tempo'!B106:B114,IF(Plan1!$AD$4='Grafico Tempo'!C109,'Grafico Tempo'!B106:B114,IF(Plan1!$AD$4='Grafico Tempo'!C110,'Grafico Tempo'!B106:B114,IF(Plan1!$AD$4='Grafico Tempo'!C111,'Grafico Tempo'!B106:B114,IF(Plan1!$AD$4='Grafico Tempo'!C112,'Grafico Tempo'!B106:B114,IF(Plan1!$AD$4='Grafico Tempo'!C113,'Grafico Tempo'!B106:B114,IF(Plan1!$AD$4='Grafico Tempo'!C114,1,0)))))))))</f>
        <v>0</v>
      </c>
      <c r="AQ106" s="327">
        <f ca="1">IF(Q106&gt;0,A106,0)</f>
        <v>0</v>
      </c>
      <c r="BA106" s="327">
        <f ca="1">IF(Q106&gt;0,A114,0)</f>
        <v>0</v>
      </c>
      <c r="SQ106" s="31"/>
      <c r="SR106" s="31"/>
      <c r="SS106" s="31"/>
      <c r="ST106" s="31"/>
      <c r="SU106" s="31"/>
      <c r="SV106" s="31"/>
      <c r="SW106" s="31"/>
      <c r="SX106" s="31"/>
      <c r="SY106" s="31"/>
      <c r="SZ106" s="31"/>
      <c r="TA106" s="31"/>
      <c r="TB106" s="31"/>
      <c r="TC106" s="31"/>
      <c r="TD106" s="307"/>
      <c r="TE106" s="307"/>
      <c r="TF106" s="307"/>
      <c r="TG106" s="307"/>
      <c r="TH106" s="307"/>
      <c r="TI106" s="307"/>
      <c r="TJ106" s="307"/>
      <c r="TK106" s="307"/>
      <c r="TL106" s="307"/>
      <c r="TM106" s="307"/>
      <c r="TN106" s="307"/>
      <c r="TO106" s="307"/>
      <c r="TP106" s="307"/>
      <c r="TQ106" s="31"/>
      <c r="TR106" s="31"/>
      <c r="TS106" s="31"/>
      <c r="TT106" s="31"/>
      <c r="TU106" s="31"/>
      <c r="TV106" s="31"/>
      <c r="TW106" s="31"/>
      <c r="TX106" s="31"/>
      <c r="TY106" s="31"/>
      <c r="TZ106" s="31"/>
      <c r="UA106" s="31"/>
      <c r="UB106" s="31"/>
      <c r="UC106" s="31"/>
      <c r="UD106" s="307"/>
      <c r="UE106" s="307"/>
      <c r="UF106" s="307"/>
      <c r="UG106" s="307"/>
      <c r="UH106" s="307"/>
      <c r="UI106" s="307"/>
      <c r="UJ106" s="307"/>
      <c r="UK106" s="307"/>
      <c r="UL106" s="307"/>
      <c r="UM106" s="307"/>
      <c r="UN106" s="307"/>
      <c r="UO106" s="307"/>
      <c r="UP106" s="307"/>
      <c r="UQ106" s="31"/>
      <c r="UR106" s="31"/>
      <c r="US106" s="31"/>
      <c r="UT106" s="31"/>
      <c r="UU106" s="31"/>
      <c r="UV106" s="31"/>
      <c r="UW106" s="31"/>
      <c r="UX106" s="31"/>
      <c r="UY106" s="31"/>
      <c r="UZ106" s="31"/>
      <c r="VA106" s="31"/>
      <c r="VB106" s="31"/>
      <c r="VC106" s="31"/>
      <c r="VD106" s="307"/>
    </row>
    <row r="107" spans="1:576" ht="15" customHeight="1">
      <c r="A107" s="545">
        <f t="shared" si="410"/>
        <v>1946</v>
      </c>
      <c r="B107" s="921"/>
      <c r="C107" s="630">
        <v>47</v>
      </c>
      <c r="SQ107" s="31"/>
      <c r="SR107" s="31"/>
      <c r="SS107" s="31"/>
      <c r="ST107" s="31"/>
      <c r="SU107" s="31"/>
      <c r="SV107" s="31"/>
      <c r="SW107" s="31"/>
      <c r="SX107" s="31"/>
      <c r="SY107" s="31"/>
      <c r="SZ107" s="31"/>
      <c r="TA107" s="31"/>
      <c r="TB107" s="31"/>
      <c r="TC107" s="31"/>
      <c r="TD107" s="307"/>
      <c r="TE107" s="307"/>
      <c r="TF107" s="307"/>
      <c r="TG107" s="307"/>
      <c r="TH107" s="307"/>
      <c r="TI107" s="307"/>
      <c r="TJ107" s="307"/>
      <c r="TK107" s="307"/>
      <c r="TL107" s="307"/>
      <c r="TM107" s="307"/>
      <c r="TN107" s="307"/>
      <c r="TO107" s="307"/>
      <c r="TP107" s="307"/>
      <c r="TQ107" s="31"/>
      <c r="TR107" s="31"/>
      <c r="TS107" s="31"/>
      <c r="TT107" s="31"/>
      <c r="TU107" s="31"/>
      <c r="TV107" s="31"/>
      <c r="TW107" s="31"/>
      <c r="TX107" s="31"/>
      <c r="TY107" s="31"/>
      <c r="TZ107" s="31"/>
      <c r="UA107" s="31"/>
      <c r="UB107" s="31"/>
      <c r="UC107" s="31"/>
      <c r="UD107" s="307"/>
      <c r="UE107" s="307"/>
      <c r="UF107" s="307"/>
      <c r="UG107" s="307"/>
      <c r="UH107" s="307"/>
      <c r="UI107" s="307"/>
      <c r="UJ107" s="307"/>
      <c r="UK107" s="307"/>
      <c r="UL107" s="307"/>
      <c r="UM107" s="307"/>
      <c r="UN107" s="307"/>
      <c r="UO107" s="307"/>
      <c r="UP107" s="307"/>
      <c r="UQ107" s="31"/>
      <c r="UR107" s="31"/>
      <c r="US107" s="31"/>
      <c r="UT107" s="31"/>
      <c r="UU107" s="31"/>
      <c r="UV107" s="31"/>
      <c r="UW107" s="31"/>
      <c r="UX107" s="31"/>
      <c r="UY107" s="31"/>
      <c r="UZ107" s="31"/>
      <c r="VA107" s="31"/>
      <c r="VB107" s="31"/>
      <c r="VC107" s="31"/>
      <c r="VD107" s="307"/>
    </row>
    <row r="108" spans="1:576" ht="15" customHeight="1" thickBot="1">
      <c r="A108" s="545">
        <f t="shared" si="410"/>
        <v>1947</v>
      </c>
      <c r="B108" s="921"/>
      <c r="C108" s="632">
        <v>48</v>
      </c>
      <c r="SQ108" s="31"/>
      <c r="SR108" s="31"/>
      <c r="SS108" s="31"/>
      <c r="ST108" s="31"/>
      <c r="SU108" s="31"/>
      <c r="SV108" s="31"/>
      <c r="SW108" s="31"/>
      <c r="SX108" s="31"/>
      <c r="SY108" s="31"/>
      <c r="SZ108" s="31"/>
      <c r="TA108" s="31"/>
      <c r="TB108" s="31"/>
      <c r="TC108" s="31"/>
      <c r="TD108" s="307"/>
      <c r="TE108" s="307"/>
      <c r="TF108" s="307"/>
      <c r="TG108" s="307"/>
      <c r="TH108" s="307"/>
      <c r="TI108" s="307"/>
      <c r="TJ108" s="307"/>
      <c r="TK108" s="307"/>
      <c r="TL108" s="307"/>
      <c r="TM108" s="307"/>
      <c r="TN108" s="307"/>
      <c r="TO108" s="307"/>
      <c r="TP108" s="307"/>
      <c r="TQ108" s="31"/>
      <c r="TR108" s="31"/>
      <c r="TS108" s="31"/>
      <c r="TT108" s="31"/>
      <c r="TU108" s="31"/>
      <c r="TV108" s="31"/>
      <c r="TW108" s="31"/>
      <c r="TX108" s="31"/>
      <c r="TY108" s="31"/>
      <c r="TZ108" s="31"/>
      <c r="UA108" s="31"/>
      <c r="UB108" s="31"/>
      <c r="UC108" s="31"/>
      <c r="UD108" s="307"/>
      <c r="UE108" s="307"/>
      <c r="UF108" s="307"/>
      <c r="UG108" s="307"/>
      <c r="UH108" s="307"/>
      <c r="UI108" s="307"/>
      <c r="UJ108" s="307"/>
      <c r="UK108" s="307"/>
      <c r="UL108" s="307"/>
      <c r="UM108" s="307"/>
      <c r="UN108" s="307"/>
      <c r="UO108" s="307"/>
      <c r="UP108" s="307"/>
      <c r="UQ108" s="31"/>
      <c r="UR108" s="31"/>
      <c r="US108" s="31"/>
      <c r="UT108" s="31"/>
      <c r="UU108" s="31"/>
      <c r="UV108" s="31"/>
      <c r="UW108" s="31"/>
      <c r="UX108" s="31"/>
      <c r="UY108" s="31"/>
      <c r="UZ108" s="31"/>
      <c r="VA108" s="31"/>
      <c r="VB108" s="31"/>
      <c r="VC108" s="31"/>
      <c r="VD108" s="307"/>
    </row>
    <row r="109" spans="1:576" ht="15" customHeight="1">
      <c r="A109" s="545">
        <f t="shared" si="410"/>
        <v>1948</v>
      </c>
      <c r="B109" s="921"/>
      <c r="C109" s="630">
        <v>49</v>
      </c>
      <c r="SQ109" s="31"/>
      <c r="SR109" s="31"/>
      <c r="SS109" s="31"/>
      <c r="ST109" s="31"/>
      <c r="SU109" s="31"/>
      <c r="SV109" s="31"/>
      <c r="SW109" s="31"/>
      <c r="SX109" s="31"/>
      <c r="SY109" s="31"/>
      <c r="SZ109" s="31"/>
      <c r="TA109" s="31"/>
      <c r="TB109" s="31"/>
      <c r="TC109" s="31"/>
      <c r="TD109" s="307"/>
      <c r="TE109" s="307"/>
      <c r="TF109" s="307"/>
      <c r="TG109" s="307"/>
      <c r="TH109" s="307"/>
      <c r="TI109" s="307"/>
      <c r="TJ109" s="307"/>
      <c r="TK109" s="307"/>
      <c r="TL109" s="307"/>
      <c r="TM109" s="307"/>
      <c r="TN109" s="307"/>
      <c r="TO109" s="307"/>
      <c r="TP109" s="307"/>
      <c r="TQ109" s="31"/>
      <c r="TR109" s="31"/>
      <c r="TS109" s="31"/>
      <c r="TT109" s="31"/>
      <c r="TU109" s="31"/>
      <c r="TV109" s="31"/>
      <c r="TW109" s="31"/>
      <c r="TX109" s="31"/>
      <c r="TY109" s="31"/>
      <c r="TZ109" s="31"/>
      <c r="UA109" s="31"/>
      <c r="UB109" s="31"/>
      <c r="UC109" s="31"/>
      <c r="UD109" s="307"/>
      <c r="UE109" s="307"/>
      <c r="UF109" s="307"/>
      <c r="UG109" s="307"/>
      <c r="UH109" s="307"/>
      <c r="UI109" s="307"/>
      <c r="UJ109" s="307"/>
      <c r="UK109" s="307"/>
      <c r="UL109" s="307"/>
      <c r="UM109" s="307"/>
      <c r="UN109" s="307"/>
      <c r="UO109" s="307"/>
      <c r="UP109" s="307"/>
      <c r="UQ109" s="31"/>
      <c r="UR109" s="31"/>
      <c r="US109" s="31"/>
      <c r="UT109" s="31"/>
      <c r="UU109" s="31"/>
      <c r="UV109" s="31"/>
      <c r="UW109" s="31"/>
      <c r="UX109" s="31"/>
      <c r="UY109" s="31"/>
      <c r="UZ109" s="31"/>
      <c r="VA109" s="31"/>
      <c r="VB109" s="31"/>
      <c r="VC109" s="31"/>
      <c r="VD109" s="307"/>
    </row>
    <row r="110" spans="1:576" ht="15" customHeight="1">
      <c r="A110" s="545">
        <f t="shared" si="410"/>
        <v>1949</v>
      </c>
      <c r="B110" s="921"/>
      <c r="C110" s="630">
        <v>50</v>
      </c>
      <c r="SQ110" s="31"/>
      <c r="SR110" s="31"/>
      <c r="SS110" s="31"/>
      <c r="ST110" s="31"/>
      <c r="SU110" s="31"/>
      <c r="SV110" s="31"/>
      <c r="SW110" s="31"/>
      <c r="SX110" s="31"/>
      <c r="SY110" s="31"/>
      <c r="SZ110" s="31"/>
      <c r="TA110" s="31"/>
      <c r="TB110" s="31"/>
      <c r="TC110" s="31"/>
      <c r="TD110" s="307"/>
      <c r="TE110" s="307"/>
      <c r="TF110" s="307"/>
      <c r="TG110" s="307"/>
      <c r="TH110" s="307"/>
      <c r="TI110" s="307"/>
      <c r="TJ110" s="307"/>
      <c r="TK110" s="307"/>
      <c r="TL110" s="307"/>
      <c r="TM110" s="307"/>
      <c r="TN110" s="307"/>
      <c r="TO110" s="307"/>
      <c r="TP110" s="307"/>
      <c r="TQ110" s="31"/>
      <c r="TR110" s="31"/>
      <c r="TS110" s="31"/>
      <c r="TT110" s="31"/>
      <c r="TU110" s="31"/>
      <c r="TV110" s="31"/>
      <c r="TW110" s="31"/>
      <c r="TX110" s="31"/>
      <c r="TY110" s="31"/>
      <c r="TZ110" s="31"/>
      <c r="UA110" s="31"/>
      <c r="UB110" s="31"/>
      <c r="UC110" s="31"/>
      <c r="UD110" s="307"/>
      <c r="UE110" s="307"/>
      <c r="UF110" s="307"/>
      <c r="UG110" s="307"/>
      <c r="UH110" s="307"/>
      <c r="UI110" s="307"/>
      <c r="UJ110" s="307"/>
      <c r="UK110" s="307"/>
      <c r="UL110" s="307"/>
      <c r="UM110" s="307"/>
      <c r="UN110" s="307"/>
      <c r="UO110" s="307"/>
      <c r="UP110" s="307"/>
      <c r="UQ110" s="31"/>
      <c r="UR110" s="31"/>
      <c r="US110" s="31"/>
      <c r="UT110" s="31"/>
      <c r="UU110" s="31"/>
      <c r="UV110" s="31"/>
      <c r="UW110" s="31"/>
      <c r="UX110" s="31"/>
      <c r="UY110" s="31"/>
      <c r="UZ110" s="31"/>
      <c r="VA110" s="31"/>
      <c r="VB110" s="31"/>
      <c r="VC110" s="31"/>
      <c r="VD110" s="307"/>
    </row>
    <row r="111" spans="1:576" ht="15" customHeight="1" thickBot="1">
      <c r="A111" s="545">
        <f t="shared" si="410"/>
        <v>1950</v>
      </c>
      <c r="B111" s="921"/>
      <c r="C111" s="632">
        <v>51</v>
      </c>
      <c r="SQ111" s="31"/>
      <c r="SR111" s="31"/>
      <c r="SS111" s="31"/>
      <c r="ST111" s="31"/>
      <c r="SU111" s="31"/>
      <c r="SV111" s="31"/>
      <c r="SW111" s="31"/>
      <c r="SX111" s="31"/>
      <c r="SY111" s="31"/>
      <c r="SZ111" s="31"/>
      <c r="TA111" s="31"/>
      <c r="TB111" s="31"/>
      <c r="TC111" s="31"/>
      <c r="TD111" s="307"/>
      <c r="TE111" s="307"/>
      <c r="TF111" s="307"/>
      <c r="TG111" s="307"/>
      <c r="TH111" s="307"/>
      <c r="TI111" s="307"/>
      <c r="TJ111" s="307"/>
      <c r="TK111" s="307"/>
      <c r="TL111" s="307"/>
      <c r="TM111" s="307"/>
      <c r="TN111" s="307"/>
      <c r="TO111" s="307"/>
      <c r="TP111" s="307"/>
      <c r="TQ111" s="31"/>
      <c r="TR111" s="31"/>
      <c r="TS111" s="31"/>
      <c r="TT111" s="31"/>
      <c r="TU111" s="31"/>
      <c r="TV111" s="31"/>
      <c r="TW111" s="31"/>
      <c r="TX111" s="31"/>
      <c r="TY111" s="31"/>
      <c r="TZ111" s="31"/>
      <c r="UA111" s="31"/>
      <c r="UB111" s="31"/>
      <c r="UC111" s="31"/>
      <c r="UD111" s="307"/>
      <c r="UE111" s="307"/>
      <c r="UF111" s="307"/>
      <c r="UG111" s="307"/>
      <c r="UH111" s="307"/>
      <c r="UI111" s="307"/>
      <c r="UJ111" s="307"/>
      <c r="UK111" s="307"/>
      <c r="UL111" s="307"/>
      <c r="UM111" s="307"/>
      <c r="UN111" s="307"/>
      <c r="UO111" s="307"/>
      <c r="UP111" s="307"/>
      <c r="UQ111" s="31"/>
      <c r="UR111" s="31"/>
      <c r="US111" s="31"/>
      <c r="UT111" s="31"/>
      <c r="UU111" s="31"/>
      <c r="UV111" s="31"/>
      <c r="UW111" s="31"/>
      <c r="UX111" s="31"/>
      <c r="UY111" s="31"/>
      <c r="UZ111" s="31"/>
      <c r="VA111" s="31"/>
      <c r="VB111" s="31"/>
      <c r="VC111" s="31"/>
      <c r="VD111" s="307"/>
    </row>
    <row r="112" spans="1:576" ht="15" customHeight="1">
      <c r="A112" s="545">
        <f t="shared" si="410"/>
        <v>1951</v>
      </c>
      <c r="B112" s="921"/>
      <c r="C112" s="630">
        <v>52</v>
      </c>
      <c r="SQ112" s="31"/>
      <c r="SR112" s="31"/>
      <c r="SS112" s="31"/>
      <c r="ST112" s="31"/>
      <c r="SU112" s="31"/>
      <c r="SV112" s="31"/>
      <c r="SW112" s="31"/>
      <c r="SX112" s="31"/>
      <c r="SY112" s="31"/>
      <c r="SZ112" s="31"/>
      <c r="TA112" s="31"/>
      <c r="TB112" s="31"/>
      <c r="TC112" s="31"/>
      <c r="TD112" s="307"/>
      <c r="TE112" s="307"/>
      <c r="TF112" s="307"/>
      <c r="TG112" s="307"/>
      <c r="TH112" s="307"/>
      <c r="TI112" s="307"/>
      <c r="TJ112" s="307"/>
      <c r="TK112" s="307"/>
      <c r="TL112" s="307"/>
      <c r="TM112" s="307"/>
      <c r="TN112" s="307"/>
      <c r="TO112" s="307"/>
      <c r="TP112" s="307"/>
      <c r="TQ112" s="31"/>
      <c r="TR112" s="31"/>
      <c r="TS112" s="31"/>
      <c r="TT112" s="31"/>
      <c r="TU112" s="31"/>
      <c r="TV112" s="31"/>
      <c r="TW112" s="31"/>
      <c r="TX112" s="31"/>
      <c r="TY112" s="31"/>
      <c r="TZ112" s="31"/>
      <c r="UA112" s="31"/>
      <c r="UB112" s="31"/>
      <c r="UC112" s="31"/>
      <c r="UD112" s="307"/>
      <c r="UE112" s="307"/>
      <c r="UF112" s="307"/>
      <c r="UG112" s="307"/>
      <c r="UH112" s="307"/>
      <c r="UI112" s="307"/>
      <c r="UJ112" s="307"/>
      <c r="UK112" s="307"/>
      <c r="UL112" s="307"/>
      <c r="UM112" s="307"/>
      <c r="UN112" s="307"/>
      <c r="UO112" s="307"/>
      <c r="UP112" s="307"/>
      <c r="UQ112" s="31"/>
      <c r="UR112" s="31"/>
      <c r="US112" s="31"/>
      <c r="UT112" s="31"/>
      <c r="UU112" s="31"/>
      <c r="UV112" s="31"/>
      <c r="UW112" s="31"/>
      <c r="UX112" s="31"/>
      <c r="UY112" s="31"/>
      <c r="UZ112" s="31"/>
      <c r="VA112" s="31"/>
      <c r="VB112" s="31"/>
      <c r="VC112" s="31"/>
      <c r="VD112" s="307"/>
    </row>
    <row r="113" spans="1:576" ht="15" customHeight="1">
      <c r="A113" s="545">
        <f t="shared" si="410"/>
        <v>1952</v>
      </c>
      <c r="B113" s="921"/>
      <c r="C113" s="630">
        <v>53</v>
      </c>
      <c r="SQ113" s="31"/>
      <c r="SR113" s="31"/>
      <c r="SS113" s="31"/>
      <c r="ST113" s="31"/>
      <c r="SU113" s="31"/>
      <c r="SV113" s="31"/>
      <c r="SW113" s="31"/>
      <c r="SX113" s="31"/>
      <c r="SY113" s="31"/>
      <c r="SZ113" s="31"/>
      <c r="TA113" s="31"/>
      <c r="TB113" s="31"/>
      <c r="TC113" s="31"/>
      <c r="TD113" s="307"/>
      <c r="TE113" s="307"/>
      <c r="TF113" s="307"/>
      <c r="TG113" s="307"/>
      <c r="TH113" s="307"/>
      <c r="TI113" s="307"/>
      <c r="TJ113" s="307"/>
      <c r="TK113" s="307"/>
      <c r="TL113" s="307"/>
      <c r="TM113" s="307"/>
      <c r="TN113" s="307"/>
      <c r="TO113" s="307"/>
      <c r="TP113" s="307"/>
      <c r="TQ113" s="31"/>
      <c r="TR113" s="31"/>
      <c r="TS113" s="31"/>
      <c r="TT113" s="31"/>
      <c r="TU113" s="31"/>
      <c r="TV113" s="31"/>
      <c r="TW113" s="31"/>
      <c r="TX113" s="31"/>
      <c r="TY113" s="31"/>
      <c r="TZ113" s="31"/>
      <c r="UA113" s="31"/>
      <c r="UB113" s="31"/>
      <c r="UC113" s="31"/>
      <c r="UD113" s="307"/>
      <c r="UE113" s="307"/>
      <c r="UF113" s="307"/>
      <c r="UG113" s="307"/>
      <c r="UH113" s="307"/>
      <c r="UI113" s="307"/>
      <c r="UJ113" s="307"/>
      <c r="UK113" s="307"/>
      <c r="UL113" s="307"/>
      <c r="UM113" s="307"/>
      <c r="UN113" s="307"/>
      <c r="UO113" s="307"/>
      <c r="UP113" s="307"/>
      <c r="UQ113" s="31"/>
      <c r="UR113" s="31"/>
      <c r="US113" s="31"/>
      <c r="UT113" s="31"/>
      <c r="UU113" s="31"/>
      <c r="UV113" s="31"/>
      <c r="UW113" s="31"/>
      <c r="UX113" s="31"/>
      <c r="UY113" s="31"/>
      <c r="UZ113" s="31"/>
      <c r="VA113" s="31"/>
      <c r="VB113" s="31"/>
      <c r="VC113" s="31"/>
      <c r="VD113" s="307"/>
    </row>
    <row r="114" spans="1:576" ht="15" customHeight="1" thickBot="1">
      <c r="A114" s="545">
        <f t="shared" si="410"/>
        <v>1953</v>
      </c>
      <c r="B114" s="921"/>
      <c r="C114" s="632">
        <v>54</v>
      </c>
      <c r="SQ114" s="31"/>
      <c r="SR114" s="31"/>
      <c r="SS114" s="31"/>
      <c r="ST114" s="31"/>
      <c r="SU114" s="31"/>
      <c r="SV114" s="31"/>
      <c r="SW114" s="31"/>
      <c r="SX114" s="31"/>
      <c r="SY114" s="31"/>
      <c r="SZ114" s="31"/>
      <c r="TA114" s="31"/>
      <c r="TB114" s="31"/>
      <c r="TC114" s="31"/>
      <c r="TD114" s="307"/>
      <c r="TE114" s="307"/>
      <c r="TF114" s="307"/>
      <c r="TG114" s="307"/>
      <c r="TH114" s="307"/>
      <c r="TI114" s="307"/>
      <c r="TJ114" s="307"/>
      <c r="TK114" s="307"/>
      <c r="TL114" s="307"/>
      <c r="TM114" s="307"/>
      <c r="TN114" s="307"/>
      <c r="TO114" s="307"/>
      <c r="TP114" s="307"/>
      <c r="TQ114" s="31"/>
      <c r="TR114" s="31"/>
      <c r="TS114" s="31"/>
      <c r="TT114" s="31"/>
      <c r="TU114" s="31"/>
      <c r="TV114" s="31"/>
      <c r="TW114" s="31"/>
      <c r="TX114" s="31"/>
      <c r="TY114" s="31"/>
      <c r="TZ114" s="31"/>
      <c r="UA114" s="31"/>
      <c r="UB114" s="31"/>
      <c r="UC114" s="31"/>
      <c r="UD114" s="307"/>
      <c r="UE114" s="307"/>
      <c r="UF114" s="307"/>
      <c r="UG114" s="307"/>
      <c r="UH114" s="307"/>
      <c r="UI114" s="307"/>
      <c r="UJ114" s="307"/>
      <c r="UK114" s="307"/>
      <c r="UL114" s="307"/>
      <c r="UM114" s="307"/>
      <c r="UN114" s="307"/>
      <c r="UO114" s="307"/>
      <c r="UP114" s="307"/>
      <c r="UQ114" s="31"/>
      <c r="UR114" s="31"/>
      <c r="US114" s="31"/>
      <c r="UT114" s="31"/>
      <c r="UU114" s="31"/>
      <c r="UV114" s="31"/>
      <c r="UW114" s="31"/>
      <c r="UX114" s="31"/>
      <c r="UY114" s="31"/>
      <c r="UZ114" s="31"/>
      <c r="VA114" s="31"/>
      <c r="VB114" s="31"/>
      <c r="VC114" s="31"/>
      <c r="VD114" s="307"/>
    </row>
    <row r="115" spans="1:576" ht="15" customHeight="1">
      <c r="A115" s="545">
        <f t="shared" si="410"/>
        <v>1954</v>
      </c>
      <c r="B115" s="921">
        <v>7</v>
      </c>
      <c r="C115" s="630">
        <v>55</v>
      </c>
      <c r="D115" s="328">
        <v>7</v>
      </c>
      <c r="Q115" s="329">
        <f ca="1">IF(Plan1!$AD$4='Grafico Tempo'!C115,'Grafico Tempo'!B115:B123,IF(Plan1!$AD$4='Grafico Tempo'!C116,'Grafico Tempo'!B115:B123,IF(Plan1!$AD$4='Grafico Tempo'!C117,'Grafico Tempo'!B115:B123,IF(Plan1!$AD$4='Grafico Tempo'!C118,'Grafico Tempo'!B115:B123,IF(Plan1!$AD$4='Grafico Tempo'!C119,'Grafico Tempo'!B115:B123,IF(Plan1!$AD$4='Grafico Tempo'!C120,'Grafico Tempo'!B115:B123,IF(Plan1!$AD$4='Grafico Tempo'!C121,'Grafico Tempo'!B115:B123,IF(Plan1!$AD$4='Grafico Tempo'!C122,'Grafico Tempo'!B115:B123,IF(Plan1!$AD$4='Grafico Tempo'!C123,1,0)))))))))</f>
        <v>0</v>
      </c>
      <c r="AQ115" s="327">
        <f ca="1">IF(Q115&gt;0,A115,0)</f>
        <v>0</v>
      </c>
      <c r="BA115" s="327">
        <f ca="1">IF(Q115&gt;0,A123,0)</f>
        <v>0</v>
      </c>
      <c r="SQ115" s="31"/>
      <c r="SR115" s="31"/>
      <c r="SS115" s="31"/>
      <c r="ST115" s="31"/>
      <c r="SU115" s="31"/>
      <c r="SV115" s="31"/>
      <c r="SW115" s="31"/>
      <c r="SX115" s="31"/>
      <c r="SY115" s="31"/>
      <c r="SZ115" s="31"/>
      <c r="TA115" s="31"/>
      <c r="TB115" s="31"/>
      <c r="TC115" s="31"/>
      <c r="TD115" s="307"/>
      <c r="TE115" s="307"/>
      <c r="TF115" s="307"/>
      <c r="TG115" s="307"/>
      <c r="TH115" s="307"/>
      <c r="TI115" s="307"/>
      <c r="TJ115" s="307"/>
      <c r="TK115" s="307"/>
      <c r="TL115" s="307"/>
      <c r="TM115" s="307"/>
      <c r="TN115" s="307"/>
      <c r="TO115" s="307"/>
      <c r="TP115" s="307"/>
      <c r="TQ115" s="31"/>
      <c r="TR115" s="31"/>
      <c r="TS115" s="31"/>
      <c r="TT115" s="31"/>
      <c r="TU115" s="31"/>
      <c r="TV115" s="31"/>
      <c r="TW115" s="31"/>
      <c r="TX115" s="31"/>
      <c r="TY115" s="31"/>
      <c r="TZ115" s="31"/>
      <c r="UA115" s="31"/>
      <c r="UB115" s="31"/>
      <c r="UC115" s="31"/>
      <c r="UD115" s="307"/>
      <c r="UE115" s="307"/>
      <c r="UF115" s="307"/>
      <c r="UG115" s="307"/>
      <c r="UH115" s="307"/>
      <c r="UI115" s="307"/>
      <c r="UJ115" s="307"/>
      <c r="UK115" s="307"/>
      <c r="UL115" s="307"/>
      <c r="UM115" s="307"/>
      <c r="UN115" s="307"/>
      <c r="UO115" s="307"/>
      <c r="UP115" s="307"/>
      <c r="UQ115" s="31"/>
      <c r="UR115" s="31"/>
      <c r="US115" s="31"/>
      <c r="UT115" s="31"/>
      <c r="UU115" s="31"/>
      <c r="UV115" s="31"/>
      <c r="UW115" s="31"/>
      <c r="UX115" s="31"/>
      <c r="UY115" s="31"/>
      <c r="UZ115" s="31"/>
      <c r="VA115" s="31"/>
      <c r="VB115" s="31"/>
      <c r="VC115" s="31"/>
      <c r="VD115" s="307"/>
    </row>
    <row r="116" spans="1:576" ht="15" customHeight="1">
      <c r="A116" s="545">
        <f t="shared" si="410"/>
        <v>1955</v>
      </c>
      <c r="B116" s="921"/>
      <c r="C116" s="630">
        <v>56</v>
      </c>
      <c r="SQ116" s="31"/>
      <c r="SR116" s="31"/>
      <c r="SS116" s="31"/>
      <c r="ST116" s="31"/>
      <c r="SU116" s="31"/>
      <c r="SV116" s="31"/>
      <c r="SW116" s="31"/>
      <c r="SX116" s="31"/>
      <c r="SY116" s="31"/>
      <c r="SZ116" s="31"/>
      <c r="TA116" s="31"/>
      <c r="TB116" s="31"/>
      <c r="TC116" s="31"/>
      <c r="TD116" s="307"/>
      <c r="TE116" s="307"/>
      <c r="TF116" s="307"/>
      <c r="TG116" s="307"/>
      <c r="TH116" s="307"/>
      <c r="TI116" s="307"/>
      <c r="TJ116" s="307"/>
      <c r="TK116" s="307"/>
      <c r="TL116" s="307"/>
      <c r="TM116" s="307"/>
      <c r="TN116" s="307"/>
      <c r="TO116" s="307"/>
      <c r="TP116" s="307"/>
      <c r="TQ116" s="31"/>
      <c r="TR116" s="31"/>
      <c r="TS116" s="31"/>
      <c r="TT116" s="31"/>
      <c r="TU116" s="31"/>
      <c r="TV116" s="31"/>
      <c r="TW116" s="31"/>
      <c r="TX116" s="31"/>
      <c r="TY116" s="31"/>
      <c r="TZ116" s="31"/>
      <c r="UA116" s="31"/>
      <c r="UB116" s="31"/>
      <c r="UC116" s="31"/>
      <c r="UD116" s="307"/>
      <c r="UE116" s="307"/>
      <c r="UF116" s="307"/>
      <c r="UG116" s="307"/>
      <c r="UH116" s="307"/>
      <c r="UI116" s="307"/>
      <c r="UJ116" s="307"/>
      <c r="UK116" s="307"/>
      <c r="UL116" s="307"/>
      <c r="UM116" s="307"/>
      <c r="UN116" s="307"/>
      <c r="UO116" s="307"/>
      <c r="UP116" s="307"/>
      <c r="UQ116" s="31"/>
      <c r="UR116" s="31"/>
      <c r="US116" s="31"/>
      <c r="UT116" s="31"/>
      <c r="UU116" s="31"/>
      <c r="UV116" s="31"/>
      <c r="UW116" s="31"/>
      <c r="UX116" s="31"/>
      <c r="UY116" s="31"/>
      <c r="UZ116" s="31"/>
      <c r="VA116" s="31"/>
      <c r="VB116" s="31"/>
      <c r="VC116" s="31"/>
      <c r="VD116" s="307"/>
    </row>
    <row r="117" spans="1:576" ht="15" customHeight="1" thickBot="1">
      <c r="A117" s="545">
        <f t="shared" si="410"/>
        <v>1956</v>
      </c>
      <c r="B117" s="921"/>
      <c r="C117" s="632">
        <v>57</v>
      </c>
      <c r="SQ117" s="31"/>
      <c r="SR117" s="31"/>
      <c r="SS117" s="31"/>
      <c r="ST117" s="31"/>
      <c r="SU117" s="31"/>
      <c r="SV117" s="31"/>
      <c r="SW117" s="31"/>
      <c r="SX117" s="31"/>
      <c r="SY117" s="31"/>
      <c r="SZ117" s="31"/>
      <c r="TA117" s="31"/>
      <c r="TB117" s="31"/>
      <c r="TC117" s="31"/>
      <c r="TD117" s="307"/>
      <c r="TE117" s="307"/>
      <c r="TF117" s="307"/>
      <c r="TG117" s="307"/>
      <c r="TH117" s="307"/>
      <c r="TI117" s="307"/>
      <c r="TJ117" s="307"/>
      <c r="TK117" s="307"/>
      <c r="TL117" s="307"/>
      <c r="TM117" s="307"/>
      <c r="TN117" s="307"/>
      <c r="TO117" s="307"/>
      <c r="TP117" s="307"/>
      <c r="TQ117" s="31"/>
      <c r="TR117" s="31"/>
      <c r="TS117" s="31"/>
      <c r="TT117" s="31"/>
      <c r="TU117" s="31"/>
      <c r="TV117" s="31"/>
      <c r="TW117" s="31"/>
      <c r="TX117" s="31"/>
      <c r="TY117" s="31"/>
      <c r="TZ117" s="31"/>
      <c r="UA117" s="31"/>
      <c r="UB117" s="31"/>
      <c r="UC117" s="31"/>
      <c r="UD117" s="307"/>
      <c r="UE117" s="307"/>
      <c r="UF117" s="307"/>
      <c r="UG117" s="307"/>
      <c r="UH117" s="307"/>
      <c r="UI117" s="307"/>
      <c r="UJ117" s="307"/>
      <c r="UK117" s="307"/>
      <c r="UL117" s="307"/>
      <c r="UM117" s="307"/>
      <c r="UN117" s="307"/>
      <c r="UO117" s="307"/>
      <c r="UP117" s="307"/>
      <c r="UQ117" s="31"/>
      <c r="UR117" s="31"/>
      <c r="US117" s="31"/>
      <c r="UT117" s="31"/>
      <c r="UU117" s="31"/>
      <c r="UV117" s="31"/>
      <c r="UW117" s="31"/>
      <c r="UX117" s="31"/>
      <c r="UY117" s="31"/>
      <c r="UZ117" s="31"/>
      <c r="VA117" s="31"/>
      <c r="VB117" s="31"/>
      <c r="VC117" s="31"/>
      <c r="VD117" s="307"/>
    </row>
    <row r="118" spans="1:576" ht="15" customHeight="1">
      <c r="A118" s="545">
        <f t="shared" si="410"/>
        <v>1957</v>
      </c>
      <c r="B118" s="921"/>
      <c r="C118" s="630">
        <v>58</v>
      </c>
      <c r="SQ118" s="31"/>
      <c r="SR118" s="31"/>
      <c r="SS118" s="31"/>
      <c r="ST118" s="31"/>
      <c r="SU118" s="31"/>
      <c r="SV118" s="31"/>
      <c r="SW118" s="31"/>
      <c r="SX118" s="31"/>
      <c r="SY118" s="31"/>
      <c r="SZ118" s="31"/>
      <c r="TA118" s="31"/>
      <c r="TB118" s="31"/>
      <c r="TC118" s="31"/>
      <c r="TD118" s="307"/>
      <c r="TE118" s="307"/>
      <c r="TF118" s="307"/>
      <c r="TG118" s="307"/>
      <c r="TH118" s="307"/>
      <c r="TI118" s="307"/>
      <c r="TJ118" s="307"/>
      <c r="TK118" s="307"/>
      <c r="TL118" s="307"/>
      <c r="TM118" s="307"/>
      <c r="TN118" s="307"/>
      <c r="TO118" s="307"/>
      <c r="TP118" s="307"/>
      <c r="TQ118" s="31"/>
      <c r="TR118" s="31"/>
      <c r="TS118" s="31"/>
      <c r="TT118" s="31"/>
      <c r="TU118" s="31"/>
      <c r="TV118" s="31"/>
      <c r="TW118" s="31"/>
      <c r="TX118" s="31"/>
      <c r="TY118" s="31"/>
      <c r="TZ118" s="31"/>
      <c r="UA118" s="31"/>
      <c r="UB118" s="31"/>
      <c r="UC118" s="31"/>
      <c r="UD118" s="307"/>
      <c r="UE118" s="307"/>
      <c r="UF118" s="307"/>
      <c r="UG118" s="307"/>
      <c r="UH118" s="307"/>
      <c r="UI118" s="307"/>
      <c r="UJ118" s="307"/>
      <c r="UK118" s="307"/>
      <c r="UL118" s="307"/>
      <c r="UM118" s="307"/>
      <c r="UN118" s="307"/>
      <c r="UO118" s="307"/>
      <c r="UP118" s="307"/>
      <c r="UQ118" s="31"/>
      <c r="UR118" s="31"/>
      <c r="US118" s="31"/>
      <c r="UT118" s="31"/>
      <c r="UU118" s="31"/>
      <c r="UV118" s="31"/>
      <c r="UW118" s="31"/>
      <c r="UX118" s="31"/>
      <c r="UY118" s="31"/>
      <c r="UZ118" s="31"/>
      <c r="VA118" s="31"/>
      <c r="VB118" s="31"/>
      <c r="VC118" s="31"/>
      <c r="VD118" s="307"/>
    </row>
    <row r="119" spans="1:576" ht="15" customHeight="1">
      <c r="A119" s="545">
        <f t="shared" si="410"/>
        <v>1958</v>
      </c>
      <c r="B119" s="921"/>
      <c r="C119" s="630">
        <v>59</v>
      </c>
      <c r="SQ119" s="31"/>
      <c r="SR119" s="31"/>
      <c r="SS119" s="31"/>
      <c r="ST119" s="31"/>
      <c r="SU119" s="31"/>
      <c r="SV119" s="31"/>
      <c r="SW119" s="31"/>
      <c r="SX119" s="31"/>
      <c r="SY119" s="31"/>
      <c r="SZ119" s="31"/>
      <c r="TA119" s="31"/>
      <c r="TB119" s="31"/>
      <c r="TC119" s="31"/>
      <c r="TD119" s="307"/>
      <c r="TE119" s="307"/>
      <c r="TF119" s="307"/>
      <c r="TG119" s="307"/>
      <c r="TH119" s="307"/>
      <c r="TI119" s="307"/>
      <c r="TJ119" s="307"/>
      <c r="TK119" s="307"/>
      <c r="TL119" s="307"/>
      <c r="TM119" s="307"/>
      <c r="TN119" s="307"/>
      <c r="TO119" s="307"/>
      <c r="TP119" s="307"/>
      <c r="TQ119" s="31"/>
      <c r="TR119" s="31"/>
      <c r="TS119" s="31"/>
      <c r="TT119" s="31"/>
      <c r="TU119" s="31"/>
      <c r="TV119" s="31"/>
      <c r="TW119" s="31"/>
      <c r="TX119" s="31"/>
      <c r="TY119" s="31"/>
      <c r="TZ119" s="31"/>
      <c r="UA119" s="31"/>
      <c r="UB119" s="31"/>
      <c r="UC119" s="31"/>
      <c r="UD119" s="307"/>
      <c r="UE119" s="307"/>
      <c r="UF119" s="307"/>
      <c r="UG119" s="307"/>
      <c r="UH119" s="307"/>
      <c r="UI119" s="307"/>
      <c r="UJ119" s="307"/>
      <c r="UK119" s="307"/>
      <c r="UL119" s="307"/>
      <c r="UM119" s="307"/>
      <c r="UN119" s="307"/>
      <c r="UO119" s="307"/>
      <c r="UP119" s="307"/>
      <c r="UQ119" s="31"/>
      <c r="UR119" s="31"/>
      <c r="US119" s="31"/>
      <c r="UT119" s="31"/>
      <c r="UU119" s="31"/>
      <c r="UV119" s="31"/>
      <c r="UW119" s="31"/>
      <c r="UX119" s="31"/>
      <c r="UY119" s="31"/>
      <c r="UZ119" s="31"/>
      <c r="VA119" s="31"/>
      <c r="VB119" s="31"/>
      <c r="VC119" s="31"/>
      <c r="VD119" s="307"/>
    </row>
    <row r="120" spans="1:576" ht="15" customHeight="1" thickBot="1">
      <c r="A120" s="545">
        <f t="shared" si="410"/>
        <v>1959</v>
      </c>
      <c r="B120" s="921"/>
      <c r="C120" s="632">
        <v>60</v>
      </c>
      <c r="SQ120" s="31"/>
      <c r="SR120" s="31"/>
      <c r="SS120" s="31"/>
      <c r="ST120" s="31"/>
      <c r="SU120" s="31"/>
      <c r="SV120" s="31"/>
      <c r="SW120" s="31"/>
      <c r="SX120" s="31"/>
      <c r="SY120" s="31"/>
      <c r="SZ120" s="31"/>
      <c r="TA120" s="31"/>
      <c r="TB120" s="31"/>
      <c r="TC120" s="31"/>
      <c r="TD120" s="307"/>
      <c r="TE120" s="307"/>
      <c r="TF120" s="307"/>
      <c r="TG120" s="307"/>
      <c r="TH120" s="307"/>
      <c r="TI120" s="307"/>
      <c r="TJ120" s="307"/>
      <c r="TK120" s="307"/>
      <c r="TL120" s="307"/>
      <c r="TM120" s="307"/>
      <c r="TN120" s="307"/>
      <c r="TO120" s="307"/>
      <c r="TP120" s="307"/>
      <c r="TQ120" s="31"/>
      <c r="TR120" s="31"/>
      <c r="TS120" s="31"/>
      <c r="TT120" s="31"/>
      <c r="TU120" s="31"/>
      <c r="TV120" s="31"/>
      <c r="TW120" s="31"/>
      <c r="TX120" s="31"/>
      <c r="TY120" s="31"/>
      <c r="TZ120" s="31"/>
      <c r="UA120" s="31"/>
      <c r="UB120" s="31"/>
      <c r="UC120" s="31"/>
      <c r="UD120" s="307"/>
      <c r="UE120" s="307"/>
      <c r="UF120" s="307"/>
      <c r="UG120" s="307"/>
      <c r="UH120" s="307"/>
      <c r="UI120" s="307"/>
      <c r="UJ120" s="307"/>
      <c r="UK120" s="307"/>
      <c r="UL120" s="307"/>
      <c r="UM120" s="307"/>
      <c r="UN120" s="307"/>
      <c r="UO120" s="307"/>
      <c r="UP120" s="307"/>
      <c r="UQ120" s="31"/>
      <c r="UR120" s="31"/>
      <c r="US120" s="31"/>
      <c r="UT120" s="31"/>
      <c r="UU120" s="31"/>
      <c r="UV120" s="31"/>
      <c r="UW120" s="31"/>
      <c r="UX120" s="31"/>
      <c r="UY120" s="31"/>
      <c r="UZ120" s="31"/>
      <c r="VA120" s="31"/>
      <c r="VB120" s="31"/>
      <c r="VC120" s="31"/>
      <c r="VD120" s="307"/>
    </row>
    <row r="121" spans="1:576" ht="15" customHeight="1">
      <c r="A121" s="545">
        <f t="shared" si="410"/>
        <v>1960</v>
      </c>
      <c r="B121" s="921"/>
      <c r="C121" s="630">
        <v>61</v>
      </c>
      <c r="SQ121" s="31"/>
      <c r="SR121" s="31"/>
      <c r="SS121" s="31"/>
      <c r="ST121" s="31"/>
      <c r="SU121" s="31"/>
      <c r="SV121" s="31"/>
      <c r="SW121" s="31"/>
      <c r="SX121" s="31"/>
      <c r="SY121" s="31"/>
      <c r="SZ121" s="31"/>
      <c r="TA121" s="31"/>
      <c r="TB121" s="31"/>
      <c r="TC121" s="31"/>
      <c r="TD121" s="307"/>
      <c r="TE121" s="307"/>
      <c r="TF121" s="307"/>
      <c r="TG121" s="307"/>
      <c r="TH121" s="307"/>
      <c r="TI121" s="307"/>
      <c r="TJ121" s="307"/>
      <c r="TK121" s="307"/>
      <c r="TL121" s="307"/>
      <c r="TM121" s="307"/>
      <c r="TN121" s="307"/>
      <c r="TO121" s="307"/>
      <c r="TP121" s="307"/>
      <c r="TQ121" s="31"/>
      <c r="TR121" s="31"/>
      <c r="TS121" s="31"/>
      <c r="TT121" s="31"/>
      <c r="TU121" s="31"/>
      <c r="TV121" s="31"/>
      <c r="TW121" s="31"/>
      <c r="TX121" s="31"/>
      <c r="TY121" s="31"/>
      <c r="TZ121" s="31"/>
      <c r="UA121" s="31"/>
      <c r="UB121" s="31"/>
      <c r="UC121" s="31"/>
      <c r="UD121" s="307"/>
      <c r="UE121" s="307"/>
      <c r="UF121" s="307"/>
      <c r="UG121" s="307"/>
      <c r="UH121" s="307"/>
      <c r="UI121" s="307"/>
      <c r="UJ121" s="307"/>
      <c r="UK121" s="307"/>
      <c r="UL121" s="307"/>
      <c r="UM121" s="307"/>
      <c r="UN121" s="307"/>
      <c r="UO121" s="307"/>
      <c r="UP121" s="307"/>
      <c r="UQ121" s="31"/>
      <c r="UR121" s="31"/>
      <c r="US121" s="31"/>
      <c r="UT121" s="31"/>
      <c r="UU121" s="31"/>
      <c r="UV121" s="31"/>
      <c r="UW121" s="31"/>
      <c r="UX121" s="31"/>
      <c r="UY121" s="31"/>
      <c r="UZ121" s="31"/>
      <c r="VA121" s="31"/>
      <c r="VB121" s="31"/>
      <c r="VC121" s="31"/>
      <c r="VD121" s="307"/>
    </row>
    <row r="122" spans="1:576" ht="15" customHeight="1">
      <c r="A122" s="545">
        <f t="shared" si="410"/>
        <v>1961</v>
      </c>
      <c r="B122" s="921"/>
      <c r="C122" s="630">
        <v>62</v>
      </c>
      <c r="SQ122" s="31"/>
      <c r="SR122" s="31"/>
      <c r="SS122" s="31"/>
      <c r="ST122" s="31"/>
      <c r="SU122" s="31"/>
      <c r="SV122" s="31"/>
      <c r="SW122" s="31"/>
      <c r="SX122" s="31"/>
      <c r="SY122" s="31"/>
      <c r="SZ122" s="31"/>
      <c r="TA122" s="31"/>
      <c r="TB122" s="31"/>
      <c r="TC122" s="31"/>
      <c r="TD122" s="307"/>
      <c r="TE122" s="307"/>
      <c r="TF122" s="307"/>
      <c r="TG122" s="307"/>
      <c r="TH122" s="307"/>
      <c r="TI122" s="307"/>
      <c r="TJ122" s="307"/>
      <c r="TK122" s="307"/>
      <c r="TL122" s="307"/>
      <c r="TM122" s="307"/>
      <c r="TN122" s="307"/>
      <c r="TO122" s="307"/>
      <c r="TP122" s="307"/>
      <c r="TQ122" s="31"/>
      <c r="TR122" s="31"/>
      <c r="TS122" s="31"/>
      <c r="TT122" s="31"/>
      <c r="TU122" s="31"/>
      <c r="TV122" s="31"/>
      <c r="TW122" s="31"/>
      <c r="TX122" s="31"/>
      <c r="TY122" s="31"/>
      <c r="TZ122" s="31"/>
      <c r="UA122" s="31"/>
      <c r="UB122" s="31"/>
      <c r="UC122" s="31"/>
      <c r="UD122" s="307"/>
      <c r="UE122" s="307"/>
      <c r="UF122" s="307"/>
      <c r="UG122" s="307"/>
      <c r="UH122" s="307"/>
      <c r="UI122" s="307"/>
      <c r="UJ122" s="307"/>
      <c r="UK122" s="307"/>
      <c r="UL122" s="307"/>
      <c r="UM122" s="307"/>
      <c r="UN122" s="307"/>
      <c r="UO122" s="307"/>
      <c r="UP122" s="307"/>
      <c r="UQ122" s="31"/>
      <c r="UR122" s="31"/>
      <c r="US122" s="31"/>
      <c r="UT122" s="31"/>
      <c r="UU122" s="31"/>
      <c r="UV122" s="31"/>
      <c r="UW122" s="31"/>
      <c r="UX122" s="31"/>
      <c r="UY122" s="31"/>
      <c r="UZ122" s="31"/>
      <c r="VA122" s="31"/>
      <c r="VB122" s="31"/>
      <c r="VC122" s="31"/>
      <c r="VD122" s="307"/>
    </row>
    <row r="123" spans="1:576" ht="15" customHeight="1" thickBot="1">
      <c r="A123" s="545">
        <f t="shared" si="410"/>
        <v>1962</v>
      </c>
      <c r="B123" s="921"/>
      <c r="C123" s="632">
        <v>63</v>
      </c>
      <c r="SQ123" s="31"/>
      <c r="SR123" s="31"/>
      <c r="SS123" s="31"/>
      <c r="ST123" s="31"/>
      <c r="SU123" s="31"/>
      <c r="SV123" s="31"/>
      <c r="SW123" s="31"/>
      <c r="SX123" s="31"/>
      <c r="SY123" s="31"/>
      <c r="SZ123" s="31"/>
      <c r="TA123" s="31"/>
      <c r="TB123" s="31"/>
      <c r="TC123" s="31"/>
      <c r="TD123" s="307"/>
      <c r="TE123" s="307"/>
      <c r="TF123" s="307"/>
      <c r="TG123" s="307"/>
      <c r="TH123" s="307"/>
      <c r="TI123" s="307"/>
      <c r="TJ123" s="307"/>
      <c r="TK123" s="307"/>
      <c r="TL123" s="307"/>
      <c r="TM123" s="307"/>
      <c r="TN123" s="307"/>
      <c r="TO123" s="307"/>
      <c r="TP123" s="307"/>
      <c r="TQ123" s="31"/>
      <c r="TR123" s="31"/>
      <c r="TS123" s="31"/>
      <c r="TT123" s="31"/>
      <c r="TU123" s="31"/>
      <c r="TV123" s="31"/>
      <c r="TW123" s="31"/>
      <c r="TX123" s="31"/>
      <c r="TY123" s="31"/>
      <c r="TZ123" s="31"/>
      <c r="UA123" s="31"/>
      <c r="UB123" s="31"/>
      <c r="UC123" s="31"/>
      <c r="UD123" s="307"/>
      <c r="UE123" s="307"/>
      <c r="UF123" s="307"/>
      <c r="UG123" s="307"/>
      <c r="UH123" s="307"/>
      <c r="UI123" s="307"/>
      <c r="UJ123" s="307"/>
      <c r="UK123" s="307"/>
      <c r="UL123" s="307"/>
      <c r="UM123" s="307"/>
      <c r="UN123" s="307"/>
      <c r="UO123" s="307"/>
      <c r="UP123" s="307"/>
      <c r="UQ123" s="31"/>
      <c r="UR123" s="31"/>
      <c r="US123" s="31"/>
      <c r="UT123" s="31"/>
      <c r="UU123" s="31"/>
      <c r="UV123" s="31"/>
      <c r="UW123" s="31"/>
      <c r="UX123" s="31"/>
      <c r="UY123" s="31"/>
      <c r="UZ123" s="31"/>
      <c r="VA123" s="31"/>
      <c r="VB123" s="31"/>
      <c r="VC123" s="31"/>
      <c r="VD123" s="307"/>
    </row>
    <row r="124" spans="1:576" ht="15" customHeight="1">
      <c r="A124" s="545">
        <f t="shared" si="410"/>
        <v>1963</v>
      </c>
      <c r="B124" s="921">
        <v>8</v>
      </c>
      <c r="C124" s="630">
        <v>64</v>
      </c>
      <c r="D124" s="328">
        <v>8</v>
      </c>
      <c r="Q124" s="329">
        <f ca="1">IF(Plan1!$AD$4='Grafico Tempo'!C124,'Grafico Tempo'!B124:B132,IF(Plan1!$AD$4='Grafico Tempo'!C125,'Grafico Tempo'!B124:B132,IF(Plan1!$AD$4='Grafico Tempo'!C126,'Grafico Tempo'!B124:B132,IF(Plan1!$AD$4='Grafico Tempo'!C127,'Grafico Tempo'!B124:B132,IF(Plan1!$AD$4='Grafico Tempo'!C128,'Grafico Tempo'!B124:B132,IF(Plan1!$AD$4='Grafico Tempo'!C129,'Grafico Tempo'!B124:B132,IF(Plan1!$AD$4='Grafico Tempo'!C130,'Grafico Tempo'!B124:B132,IF(Plan1!$AD$4='Grafico Tempo'!C131,'Grafico Tempo'!B124:B132,IF(Plan1!$AD$4='Grafico Tempo'!C132,1,0)))))))))</f>
        <v>0</v>
      </c>
      <c r="AQ124" s="327">
        <f ca="1">IF(Q124&gt;0,A124,0)</f>
        <v>0</v>
      </c>
      <c r="BA124" s="327">
        <f ca="1">IF(Q124&gt;0,A132,0)</f>
        <v>0</v>
      </c>
      <c r="SQ124" s="31"/>
      <c r="SR124" s="31"/>
      <c r="SS124" s="31"/>
      <c r="ST124" s="31"/>
      <c r="SU124" s="31"/>
      <c r="SV124" s="31"/>
      <c r="SW124" s="31"/>
      <c r="SX124" s="31"/>
      <c r="SY124" s="31"/>
      <c r="SZ124" s="31"/>
      <c r="TA124" s="31"/>
      <c r="TB124" s="31"/>
      <c r="TC124" s="31"/>
      <c r="TD124" s="307"/>
      <c r="TE124" s="307"/>
      <c r="TF124" s="307"/>
      <c r="TG124" s="307"/>
      <c r="TH124" s="307"/>
      <c r="TI124" s="307"/>
      <c r="TJ124" s="307"/>
      <c r="TK124" s="307"/>
      <c r="TL124" s="307"/>
      <c r="TM124" s="307"/>
      <c r="TN124" s="307"/>
      <c r="TO124" s="307"/>
      <c r="TP124" s="307"/>
      <c r="TQ124" s="31"/>
      <c r="TR124" s="31"/>
      <c r="TS124" s="31"/>
      <c r="TT124" s="31"/>
      <c r="TU124" s="31"/>
      <c r="TV124" s="31"/>
      <c r="TW124" s="31"/>
      <c r="TX124" s="31"/>
      <c r="TY124" s="31"/>
      <c r="TZ124" s="31"/>
      <c r="UA124" s="31"/>
      <c r="UB124" s="31"/>
      <c r="UC124" s="31"/>
      <c r="UD124" s="307"/>
      <c r="UE124" s="307"/>
      <c r="UF124" s="307"/>
      <c r="UG124" s="307"/>
      <c r="UH124" s="307"/>
      <c r="UI124" s="307"/>
      <c r="UJ124" s="307"/>
      <c r="UK124" s="307"/>
      <c r="UL124" s="307"/>
      <c r="UM124" s="307"/>
      <c r="UN124" s="307"/>
      <c r="UO124" s="307"/>
      <c r="UP124" s="307"/>
      <c r="UQ124" s="31"/>
      <c r="UR124" s="31"/>
      <c r="US124" s="31"/>
      <c r="UT124" s="31"/>
      <c r="UU124" s="31"/>
      <c r="UV124" s="31"/>
      <c r="UW124" s="31"/>
      <c r="UX124" s="31"/>
      <c r="UY124" s="31"/>
      <c r="UZ124" s="31"/>
      <c r="VA124" s="31"/>
      <c r="VB124" s="31"/>
      <c r="VC124" s="31"/>
      <c r="VD124" s="307"/>
    </row>
    <row r="125" spans="1:576" ht="15" customHeight="1">
      <c r="A125" s="545">
        <f t="shared" si="410"/>
        <v>1964</v>
      </c>
      <c r="B125" s="921"/>
      <c r="C125" s="630">
        <v>65</v>
      </c>
      <c r="Q125" s="384"/>
      <c r="SQ125" s="31"/>
      <c r="SR125" s="31"/>
      <c r="SS125" s="31"/>
      <c r="ST125" s="31"/>
      <c r="SU125" s="31"/>
      <c r="SV125" s="31"/>
      <c r="SW125" s="31"/>
      <c r="SX125" s="31"/>
      <c r="SY125" s="31"/>
      <c r="SZ125" s="31"/>
      <c r="TA125" s="31"/>
      <c r="TB125" s="31"/>
      <c r="TC125" s="31"/>
      <c r="TD125" s="307"/>
      <c r="TE125" s="307"/>
      <c r="TF125" s="307"/>
      <c r="TG125" s="307"/>
      <c r="TH125" s="307"/>
      <c r="TI125" s="307"/>
      <c r="TJ125" s="307"/>
      <c r="TK125" s="307"/>
      <c r="TL125" s="307"/>
      <c r="TM125" s="307"/>
      <c r="TN125" s="307"/>
      <c r="TO125" s="307"/>
      <c r="TP125" s="307"/>
      <c r="TQ125" s="31"/>
      <c r="TR125" s="31"/>
      <c r="TS125" s="31"/>
      <c r="TT125" s="31"/>
      <c r="TU125" s="31"/>
      <c r="TV125" s="31"/>
      <c r="TW125" s="31"/>
      <c r="TX125" s="31"/>
      <c r="TY125" s="31"/>
      <c r="TZ125" s="31"/>
      <c r="UA125" s="31"/>
      <c r="UB125" s="31"/>
      <c r="UC125" s="31"/>
      <c r="UD125" s="307"/>
      <c r="UE125" s="307"/>
      <c r="UF125" s="307"/>
      <c r="UG125" s="307"/>
      <c r="UH125" s="307"/>
      <c r="UI125" s="307"/>
      <c r="UJ125" s="307"/>
      <c r="UK125" s="307"/>
      <c r="UL125" s="307"/>
      <c r="UM125" s="307"/>
      <c r="UN125" s="307"/>
      <c r="UO125" s="307"/>
      <c r="UP125" s="307"/>
      <c r="UQ125" s="31"/>
      <c r="UR125" s="31"/>
      <c r="US125" s="31"/>
      <c r="UT125" s="31"/>
      <c r="UU125" s="31"/>
      <c r="UV125" s="31"/>
      <c r="UW125" s="31"/>
      <c r="UX125" s="31"/>
      <c r="UY125" s="31"/>
      <c r="UZ125" s="31"/>
      <c r="VA125" s="31"/>
      <c r="VB125" s="31"/>
      <c r="VC125" s="31"/>
      <c r="VD125" s="307"/>
    </row>
    <row r="126" spans="1:576" ht="15" customHeight="1" thickBot="1">
      <c r="A126" s="545">
        <f t="shared" si="410"/>
        <v>1965</v>
      </c>
      <c r="B126" s="921"/>
      <c r="C126" s="632">
        <v>66</v>
      </c>
      <c r="SQ126" s="31"/>
      <c r="SR126" s="31"/>
      <c r="SS126" s="31"/>
      <c r="ST126" s="31"/>
      <c r="SU126" s="31"/>
      <c r="SV126" s="31"/>
      <c r="SW126" s="31"/>
      <c r="SX126" s="31"/>
      <c r="SY126" s="31"/>
      <c r="SZ126" s="31"/>
      <c r="TA126" s="31"/>
      <c r="TB126" s="31"/>
      <c r="TC126" s="31"/>
      <c r="TD126" s="307"/>
      <c r="TE126" s="307"/>
      <c r="TF126" s="307"/>
      <c r="TG126" s="307"/>
      <c r="TH126" s="307"/>
      <c r="TI126" s="307"/>
      <c r="TJ126" s="307"/>
      <c r="TK126" s="307"/>
      <c r="TL126" s="307"/>
      <c r="TM126" s="307"/>
      <c r="TN126" s="307"/>
      <c r="TO126" s="307"/>
      <c r="TP126" s="307"/>
      <c r="TQ126" s="31"/>
      <c r="TR126" s="31"/>
      <c r="TS126" s="31"/>
      <c r="TT126" s="31"/>
      <c r="TU126" s="31"/>
      <c r="TV126" s="31"/>
      <c r="TW126" s="31"/>
      <c r="TX126" s="31"/>
      <c r="TY126" s="31"/>
      <c r="TZ126" s="31"/>
      <c r="UA126" s="31"/>
      <c r="UB126" s="31"/>
      <c r="UC126" s="31"/>
      <c r="UD126" s="307"/>
      <c r="UE126" s="307"/>
      <c r="UF126" s="307"/>
      <c r="UG126" s="307"/>
      <c r="UH126" s="307"/>
      <c r="UI126" s="307"/>
      <c r="UJ126" s="307"/>
      <c r="UK126" s="307"/>
      <c r="UL126" s="307"/>
      <c r="UM126" s="307"/>
      <c r="UN126" s="307"/>
      <c r="UO126" s="307"/>
      <c r="UP126" s="307"/>
      <c r="UQ126" s="31"/>
      <c r="UR126" s="31"/>
      <c r="US126" s="31"/>
      <c r="UT126" s="31"/>
      <c r="UU126" s="31"/>
      <c r="UV126" s="31"/>
      <c r="UW126" s="31"/>
      <c r="UX126" s="31"/>
      <c r="UY126" s="31"/>
      <c r="UZ126" s="31"/>
      <c r="VA126" s="31"/>
      <c r="VB126" s="31"/>
      <c r="VC126" s="31"/>
      <c r="VD126" s="307"/>
    </row>
    <row r="127" spans="1:576" ht="15" customHeight="1">
      <c r="A127" s="545">
        <f t="shared" ref="A127:A170" si="413">+A126+1</f>
        <v>1966</v>
      </c>
      <c r="B127" s="921"/>
      <c r="C127" s="630">
        <v>67</v>
      </c>
      <c r="SQ127" s="31"/>
      <c r="SR127" s="31"/>
      <c r="SS127" s="31"/>
      <c r="ST127" s="31"/>
      <c r="SU127" s="31"/>
      <c r="SV127" s="31"/>
      <c r="SW127" s="31"/>
      <c r="SX127" s="31"/>
      <c r="SY127" s="31"/>
      <c r="SZ127" s="31"/>
      <c r="TA127" s="31"/>
      <c r="TB127" s="31"/>
      <c r="TC127" s="31"/>
      <c r="TD127" s="307"/>
      <c r="TE127" s="307"/>
      <c r="TF127" s="307"/>
      <c r="TG127" s="307"/>
      <c r="TH127" s="307"/>
      <c r="TI127" s="307"/>
      <c r="TJ127" s="307"/>
      <c r="TK127" s="307"/>
      <c r="TL127" s="307"/>
      <c r="TM127" s="307"/>
      <c r="TN127" s="307"/>
      <c r="TO127" s="307"/>
      <c r="TP127" s="307"/>
      <c r="TQ127" s="31"/>
      <c r="TR127" s="31"/>
      <c r="TS127" s="31"/>
      <c r="TT127" s="31"/>
      <c r="TU127" s="31"/>
      <c r="TV127" s="31"/>
      <c r="TW127" s="31"/>
      <c r="TX127" s="31"/>
      <c r="TY127" s="31"/>
      <c r="TZ127" s="31"/>
      <c r="UA127" s="31"/>
      <c r="UB127" s="31"/>
      <c r="UC127" s="31"/>
      <c r="UD127" s="307"/>
      <c r="UE127" s="307"/>
      <c r="UF127" s="307"/>
      <c r="UG127" s="307"/>
      <c r="UH127" s="307"/>
      <c r="UI127" s="307"/>
      <c r="UJ127" s="307"/>
      <c r="UK127" s="307"/>
      <c r="UL127" s="307"/>
      <c r="UM127" s="307"/>
      <c r="UN127" s="307"/>
      <c r="UO127" s="307"/>
      <c r="UP127" s="307"/>
      <c r="UQ127" s="31"/>
      <c r="UR127" s="31"/>
      <c r="US127" s="31"/>
      <c r="UT127" s="31"/>
      <c r="UU127" s="31"/>
      <c r="UV127" s="31"/>
      <c r="UW127" s="31"/>
      <c r="UX127" s="31"/>
      <c r="UY127" s="31"/>
      <c r="UZ127" s="31"/>
      <c r="VA127" s="31"/>
      <c r="VB127" s="31"/>
      <c r="VC127" s="31"/>
      <c r="VD127" s="307"/>
    </row>
    <row r="128" spans="1:576" ht="15" customHeight="1">
      <c r="A128" s="545">
        <f t="shared" si="413"/>
        <v>1967</v>
      </c>
      <c r="B128" s="921"/>
      <c r="C128" s="630">
        <v>68</v>
      </c>
      <c r="SQ128" s="31"/>
      <c r="SR128" s="31"/>
      <c r="SS128" s="31"/>
      <c r="ST128" s="31"/>
      <c r="SU128" s="31"/>
      <c r="SV128" s="31"/>
      <c r="SW128" s="31"/>
      <c r="SX128" s="31"/>
      <c r="SY128" s="31"/>
      <c r="SZ128" s="31"/>
      <c r="TA128" s="31"/>
      <c r="TB128" s="31"/>
      <c r="TC128" s="31"/>
      <c r="TD128" s="307"/>
      <c r="TE128" s="307"/>
      <c r="TF128" s="307"/>
      <c r="TG128" s="307"/>
      <c r="TH128" s="307"/>
      <c r="TI128" s="307"/>
      <c r="TJ128" s="307"/>
      <c r="TK128" s="307"/>
      <c r="TL128" s="307"/>
      <c r="TM128" s="307"/>
      <c r="TN128" s="307"/>
      <c r="TO128" s="307"/>
      <c r="TP128" s="307"/>
      <c r="TQ128" s="31"/>
      <c r="TR128" s="31"/>
      <c r="TS128" s="31"/>
      <c r="TT128" s="31"/>
      <c r="TU128" s="31"/>
      <c r="TV128" s="31"/>
      <c r="TW128" s="31"/>
      <c r="TX128" s="31"/>
      <c r="TY128" s="31"/>
      <c r="TZ128" s="31"/>
      <c r="UA128" s="31"/>
      <c r="UB128" s="31"/>
      <c r="UC128" s="31"/>
      <c r="UD128" s="307"/>
      <c r="UE128" s="307"/>
      <c r="UF128" s="307"/>
      <c r="UG128" s="307"/>
      <c r="UH128" s="307"/>
      <c r="UI128" s="307"/>
      <c r="UJ128" s="307"/>
      <c r="UK128" s="307"/>
      <c r="UL128" s="307"/>
      <c r="UM128" s="307"/>
      <c r="UN128" s="307"/>
      <c r="UO128" s="307"/>
      <c r="UP128" s="307"/>
      <c r="UQ128" s="31"/>
      <c r="UR128" s="31"/>
      <c r="US128" s="31"/>
      <c r="UT128" s="31"/>
      <c r="UU128" s="31"/>
      <c r="UV128" s="31"/>
      <c r="UW128" s="31"/>
      <c r="UX128" s="31"/>
      <c r="UY128" s="31"/>
      <c r="UZ128" s="31"/>
      <c r="VA128" s="31"/>
      <c r="VB128" s="31"/>
      <c r="VC128" s="31"/>
      <c r="VD128" s="307"/>
    </row>
    <row r="129" spans="1:576" ht="15" customHeight="1" thickBot="1">
      <c r="A129" s="545">
        <f t="shared" si="413"/>
        <v>1968</v>
      </c>
      <c r="B129" s="921"/>
      <c r="C129" s="632">
        <v>69</v>
      </c>
      <c r="SQ129" s="31"/>
      <c r="SR129" s="31"/>
      <c r="SS129" s="31"/>
      <c r="ST129" s="31"/>
      <c r="SU129" s="31"/>
      <c r="SV129" s="31"/>
      <c r="SW129" s="31"/>
      <c r="SX129" s="31"/>
      <c r="SY129" s="31"/>
      <c r="SZ129" s="31"/>
      <c r="TA129" s="31"/>
      <c r="TB129" s="31"/>
      <c r="TC129" s="31"/>
      <c r="TD129" s="307"/>
      <c r="TE129" s="307"/>
      <c r="TF129" s="307"/>
      <c r="TG129" s="307"/>
      <c r="TH129" s="307"/>
      <c r="TI129" s="307"/>
      <c r="TJ129" s="307"/>
      <c r="TK129" s="307"/>
      <c r="TL129" s="307"/>
      <c r="TM129" s="307"/>
      <c r="TN129" s="307"/>
      <c r="TO129" s="307"/>
      <c r="TP129" s="307"/>
      <c r="TQ129" s="31"/>
      <c r="TR129" s="31"/>
      <c r="TS129" s="31"/>
      <c r="TT129" s="31"/>
      <c r="TU129" s="31"/>
      <c r="TV129" s="31"/>
      <c r="TW129" s="31"/>
      <c r="TX129" s="31"/>
      <c r="TY129" s="31"/>
      <c r="TZ129" s="31"/>
      <c r="UA129" s="31"/>
      <c r="UB129" s="31"/>
      <c r="UC129" s="31"/>
      <c r="UD129" s="307"/>
      <c r="UE129" s="307"/>
      <c r="UF129" s="307"/>
      <c r="UG129" s="307"/>
      <c r="UH129" s="307"/>
      <c r="UI129" s="307"/>
      <c r="UJ129" s="307"/>
      <c r="UK129" s="307"/>
      <c r="UL129" s="307"/>
      <c r="UM129" s="307"/>
      <c r="UN129" s="307"/>
      <c r="UO129" s="307"/>
      <c r="UP129" s="307"/>
      <c r="UQ129" s="31"/>
      <c r="UR129" s="31"/>
      <c r="US129" s="31"/>
      <c r="UT129" s="31"/>
      <c r="UU129" s="31"/>
      <c r="UV129" s="31"/>
      <c r="UW129" s="31"/>
      <c r="UX129" s="31"/>
      <c r="UY129" s="31"/>
      <c r="UZ129" s="31"/>
      <c r="VA129" s="31"/>
      <c r="VB129" s="31"/>
      <c r="VC129" s="31"/>
      <c r="VD129" s="307"/>
    </row>
    <row r="130" spans="1:576" ht="15" customHeight="1">
      <c r="A130" s="545">
        <f t="shared" si="413"/>
        <v>1969</v>
      </c>
      <c r="B130" s="921"/>
      <c r="C130" s="630">
        <v>70</v>
      </c>
      <c r="SQ130" s="31"/>
      <c r="SR130" s="31"/>
      <c r="SS130" s="31"/>
      <c r="ST130" s="31"/>
      <c r="SU130" s="31"/>
      <c r="SV130" s="31"/>
      <c r="SW130" s="31"/>
      <c r="SX130" s="31"/>
      <c r="SY130" s="31"/>
      <c r="SZ130" s="31"/>
      <c r="TA130" s="31"/>
      <c r="TB130" s="31"/>
      <c r="TC130" s="31"/>
      <c r="TD130" s="307"/>
      <c r="TE130" s="307"/>
      <c r="TF130" s="307"/>
      <c r="TG130" s="307"/>
      <c r="TH130" s="307"/>
      <c r="TI130" s="307"/>
      <c r="TJ130" s="307"/>
      <c r="TK130" s="307"/>
      <c r="TL130" s="307"/>
      <c r="TM130" s="307"/>
      <c r="TN130" s="307"/>
      <c r="TO130" s="307"/>
      <c r="TP130" s="307"/>
      <c r="TQ130" s="31"/>
      <c r="TR130" s="31"/>
      <c r="TS130" s="31"/>
      <c r="TT130" s="31"/>
      <c r="TU130" s="31"/>
      <c r="TV130" s="31"/>
      <c r="TW130" s="31"/>
      <c r="TX130" s="31"/>
      <c r="TY130" s="31"/>
      <c r="TZ130" s="31"/>
      <c r="UA130" s="31"/>
      <c r="UB130" s="31"/>
      <c r="UC130" s="31"/>
      <c r="UD130" s="307"/>
      <c r="UE130" s="307"/>
      <c r="UF130" s="307"/>
      <c r="UG130" s="307"/>
      <c r="UH130" s="307"/>
      <c r="UI130" s="307"/>
      <c r="UJ130" s="307"/>
      <c r="UK130" s="307"/>
      <c r="UL130" s="307"/>
      <c r="UM130" s="307"/>
      <c r="UN130" s="307"/>
      <c r="UO130" s="307"/>
      <c r="UP130" s="307"/>
      <c r="UQ130" s="31"/>
      <c r="UR130" s="31"/>
      <c r="US130" s="31"/>
      <c r="UT130" s="31"/>
      <c r="UU130" s="31"/>
      <c r="UV130" s="31"/>
      <c r="UW130" s="31"/>
      <c r="UX130" s="31"/>
      <c r="UY130" s="31"/>
      <c r="UZ130" s="31"/>
      <c r="VA130" s="31"/>
      <c r="VB130" s="31"/>
      <c r="VC130" s="31"/>
      <c r="VD130" s="307"/>
    </row>
    <row r="131" spans="1:576" ht="15" customHeight="1">
      <c r="A131" s="545">
        <f t="shared" si="413"/>
        <v>1970</v>
      </c>
      <c r="B131" s="921"/>
      <c r="C131" s="630">
        <v>71</v>
      </c>
      <c r="SQ131" s="31"/>
      <c r="SR131" s="31"/>
      <c r="SS131" s="31"/>
      <c r="ST131" s="31"/>
      <c r="SU131" s="31"/>
      <c r="SV131" s="31"/>
      <c r="SW131" s="31"/>
      <c r="SX131" s="31"/>
      <c r="SY131" s="31"/>
      <c r="SZ131" s="31"/>
      <c r="TA131" s="31"/>
      <c r="TB131" s="31"/>
      <c r="TC131" s="31"/>
      <c r="TD131" s="307"/>
      <c r="TE131" s="307"/>
      <c r="TF131" s="307"/>
      <c r="TG131" s="307"/>
      <c r="TH131" s="307"/>
      <c r="TI131" s="307"/>
      <c r="TJ131" s="307"/>
      <c r="TK131" s="307"/>
      <c r="TL131" s="307"/>
      <c r="TM131" s="307"/>
      <c r="TN131" s="307"/>
      <c r="TO131" s="307"/>
      <c r="TP131" s="307"/>
      <c r="TQ131" s="31"/>
      <c r="TR131" s="31"/>
      <c r="TS131" s="31"/>
      <c r="TT131" s="31"/>
      <c r="TU131" s="31"/>
      <c r="TV131" s="31"/>
      <c r="TW131" s="31"/>
      <c r="TX131" s="31"/>
      <c r="TY131" s="31"/>
      <c r="TZ131" s="31"/>
      <c r="UA131" s="31"/>
      <c r="UB131" s="31"/>
      <c r="UC131" s="31"/>
      <c r="UD131" s="307"/>
      <c r="UE131" s="307"/>
      <c r="UF131" s="307"/>
      <c r="UG131" s="307"/>
      <c r="UH131" s="307"/>
      <c r="UI131" s="307"/>
      <c r="UJ131" s="307"/>
      <c r="UK131" s="307"/>
      <c r="UL131" s="307"/>
      <c r="UM131" s="307"/>
      <c r="UN131" s="307"/>
      <c r="UO131" s="307"/>
      <c r="UP131" s="307"/>
      <c r="UQ131" s="31"/>
      <c r="UR131" s="31"/>
      <c r="US131" s="31"/>
      <c r="UT131" s="31"/>
      <c r="UU131" s="31"/>
      <c r="UV131" s="31"/>
      <c r="UW131" s="31"/>
      <c r="UX131" s="31"/>
      <c r="UY131" s="31"/>
      <c r="UZ131" s="31"/>
      <c r="VA131" s="31"/>
      <c r="VB131" s="31"/>
      <c r="VC131" s="31"/>
      <c r="VD131" s="307"/>
    </row>
    <row r="132" spans="1:576" ht="15" customHeight="1" thickBot="1">
      <c r="A132" s="545">
        <f t="shared" si="413"/>
        <v>1971</v>
      </c>
      <c r="B132" s="921"/>
      <c r="C132" s="632">
        <v>72</v>
      </c>
      <c r="SQ132" s="31"/>
      <c r="SR132" s="31"/>
      <c r="SS132" s="31"/>
      <c r="ST132" s="31"/>
      <c r="SU132" s="31"/>
      <c r="SV132" s="31"/>
      <c r="SW132" s="31"/>
      <c r="SX132" s="31"/>
      <c r="SY132" s="31"/>
      <c r="SZ132" s="31"/>
      <c r="TA132" s="31"/>
      <c r="TB132" s="31"/>
      <c r="TC132" s="31"/>
      <c r="TD132" s="307"/>
      <c r="TE132" s="307"/>
      <c r="TF132" s="307"/>
      <c r="TG132" s="307"/>
      <c r="TH132" s="307"/>
      <c r="TI132" s="307"/>
      <c r="TJ132" s="307"/>
      <c r="TK132" s="307"/>
      <c r="TL132" s="307"/>
      <c r="TM132" s="307"/>
      <c r="TN132" s="307"/>
      <c r="TO132" s="307"/>
      <c r="TP132" s="307"/>
      <c r="TQ132" s="31"/>
      <c r="TR132" s="31"/>
      <c r="TS132" s="31"/>
      <c r="TT132" s="31"/>
      <c r="TU132" s="31"/>
      <c r="TV132" s="31"/>
      <c r="TW132" s="31"/>
      <c r="TX132" s="31"/>
      <c r="TY132" s="31"/>
      <c r="TZ132" s="31"/>
      <c r="UA132" s="31"/>
      <c r="UB132" s="31"/>
      <c r="UC132" s="31"/>
      <c r="UD132" s="307"/>
      <c r="UE132" s="307"/>
      <c r="UF132" s="307"/>
      <c r="UG132" s="307"/>
      <c r="UH132" s="307"/>
      <c r="UI132" s="307"/>
      <c r="UJ132" s="307"/>
      <c r="UK132" s="307"/>
      <c r="UL132" s="307"/>
      <c r="UM132" s="307"/>
      <c r="UN132" s="307"/>
      <c r="UO132" s="307"/>
      <c r="UP132" s="307"/>
      <c r="UQ132" s="31"/>
      <c r="UR132" s="31"/>
      <c r="US132" s="31"/>
      <c r="UT132" s="31"/>
      <c r="UU132" s="31"/>
      <c r="UV132" s="31"/>
      <c r="UW132" s="31"/>
      <c r="UX132" s="31"/>
      <c r="UY132" s="31"/>
      <c r="UZ132" s="31"/>
      <c r="VA132" s="31"/>
      <c r="VB132" s="31"/>
      <c r="VC132" s="31"/>
      <c r="VD132" s="307"/>
    </row>
    <row r="133" spans="1:576" ht="15" customHeight="1">
      <c r="A133" s="545">
        <f t="shared" si="413"/>
        <v>1972</v>
      </c>
      <c r="B133" s="921">
        <v>9</v>
      </c>
      <c r="C133" s="630">
        <v>73</v>
      </c>
      <c r="D133" s="328">
        <v>9</v>
      </c>
      <c r="Q133" s="329">
        <f ca="1">IF(Plan1!$AD$4='Grafico Tempo'!C133,'Grafico Tempo'!B133:B141,IF(Plan1!$AD$4='Grafico Tempo'!C134,'Grafico Tempo'!B133:B141,IF(Plan1!$AD$4='Grafico Tempo'!C135,'Grafico Tempo'!B133:B141,IF(Plan1!$AD$4='Grafico Tempo'!C136,'Grafico Tempo'!B133:B141,IF(Plan1!$AD$4='Grafico Tempo'!C137,'Grafico Tempo'!B133:B141,IF(Plan1!$AD$4='Grafico Tempo'!C138,'Grafico Tempo'!B133:B141,IF(Plan1!$AD$4='Grafico Tempo'!C139,'Grafico Tempo'!B133:B141,IF(Plan1!$AD$4='Grafico Tempo'!C140,'Grafico Tempo'!B133:B141,IF(Plan1!$AD$4='Grafico Tempo'!C141,1,0)))))))))</f>
        <v>0</v>
      </c>
      <c r="AQ133" s="327">
        <f ca="1">IF(Q133&gt;0,A133,0)</f>
        <v>0</v>
      </c>
      <c r="BA133" s="327">
        <f ca="1">IF(Q133&gt;0,A141,0)</f>
        <v>0</v>
      </c>
      <c r="SQ133" s="31"/>
      <c r="SR133" s="31"/>
      <c r="SS133" s="31"/>
      <c r="ST133" s="31"/>
      <c r="SU133" s="31"/>
      <c r="SV133" s="31"/>
      <c r="SW133" s="31"/>
      <c r="SX133" s="31"/>
      <c r="SY133" s="31"/>
      <c r="SZ133" s="31"/>
      <c r="TA133" s="31"/>
      <c r="TB133" s="31"/>
      <c r="TC133" s="31"/>
      <c r="TD133" s="307"/>
      <c r="TE133" s="307"/>
      <c r="TF133" s="307"/>
      <c r="TG133" s="307"/>
      <c r="TH133" s="307"/>
      <c r="TI133" s="307"/>
      <c r="TJ133" s="307"/>
      <c r="TK133" s="307"/>
      <c r="TL133" s="307"/>
      <c r="TM133" s="307"/>
      <c r="TN133" s="307"/>
      <c r="TO133" s="307"/>
      <c r="TP133" s="307"/>
      <c r="TQ133" s="31"/>
      <c r="TR133" s="31"/>
      <c r="TS133" s="31"/>
      <c r="TT133" s="31"/>
      <c r="TU133" s="31"/>
      <c r="TV133" s="31"/>
      <c r="TW133" s="31"/>
      <c r="TX133" s="31"/>
      <c r="TY133" s="31"/>
      <c r="TZ133" s="31"/>
      <c r="UA133" s="31"/>
      <c r="UB133" s="31"/>
      <c r="UC133" s="31"/>
      <c r="UD133" s="307"/>
      <c r="UE133" s="307"/>
      <c r="UF133" s="307"/>
      <c r="UG133" s="307"/>
      <c r="UH133" s="307"/>
      <c r="UI133" s="307"/>
      <c r="UJ133" s="307"/>
      <c r="UK133" s="307"/>
      <c r="UL133" s="307"/>
      <c r="UM133" s="307"/>
      <c r="UN133" s="307"/>
      <c r="UO133" s="307"/>
      <c r="UP133" s="307"/>
      <c r="UQ133" s="31"/>
      <c r="UR133" s="31"/>
      <c r="US133" s="31"/>
      <c r="UT133" s="31"/>
      <c r="UU133" s="31"/>
      <c r="UV133" s="31"/>
      <c r="UW133" s="31"/>
      <c r="UX133" s="31"/>
      <c r="UY133" s="31"/>
      <c r="UZ133" s="31"/>
      <c r="VA133" s="31"/>
      <c r="VB133" s="31"/>
      <c r="VC133" s="31"/>
      <c r="VD133" s="307"/>
    </row>
    <row r="134" spans="1:576" ht="15" customHeight="1">
      <c r="A134" s="545">
        <f t="shared" si="413"/>
        <v>1973</v>
      </c>
      <c r="B134" s="921"/>
      <c r="C134" s="630">
        <v>74</v>
      </c>
      <c r="SQ134" s="31"/>
      <c r="SR134" s="31"/>
      <c r="SS134" s="31"/>
      <c r="ST134" s="31"/>
      <c r="SU134" s="31"/>
      <c r="SV134" s="31"/>
      <c r="SW134" s="31"/>
      <c r="SX134" s="31"/>
      <c r="SY134" s="31"/>
      <c r="SZ134" s="31"/>
      <c r="TA134" s="31"/>
      <c r="TB134" s="31"/>
      <c r="TC134" s="31"/>
      <c r="TD134" s="307"/>
      <c r="TE134" s="307"/>
      <c r="TF134" s="307"/>
      <c r="TG134" s="307"/>
      <c r="TH134" s="307"/>
      <c r="TI134" s="307"/>
      <c r="TJ134" s="307"/>
      <c r="TK134" s="307"/>
      <c r="TL134" s="307"/>
      <c r="TM134" s="307"/>
      <c r="TN134" s="307"/>
      <c r="TO134" s="307"/>
      <c r="TP134" s="307"/>
      <c r="TQ134" s="31"/>
      <c r="TR134" s="31"/>
      <c r="TS134" s="31"/>
      <c r="TT134" s="31"/>
      <c r="TU134" s="31"/>
      <c r="TV134" s="31"/>
      <c r="TW134" s="31"/>
      <c r="TX134" s="31"/>
      <c r="TY134" s="31"/>
      <c r="TZ134" s="31"/>
      <c r="UA134" s="31"/>
      <c r="UB134" s="31"/>
      <c r="UC134" s="31"/>
      <c r="UD134" s="307"/>
      <c r="UE134" s="307"/>
      <c r="UF134" s="307"/>
      <c r="UG134" s="307"/>
      <c r="UH134" s="307"/>
      <c r="UI134" s="307"/>
      <c r="UJ134" s="307"/>
      <c r="UK134" s="307"/>
      <c r="UL134" s="307"/>
      <c r="UM134" s="307"/>
      <c r="UN134" s="307"/>
      <c r="UO134" s="307"/>
      <c r="UP134" s="307"/>
      <c r="UQ134" s="31"/>
      <c r="UR134" s="31"/>
      <c r="US134" s="31"/>
      <c r="UT134" s="31"/>
      <c r="UU134" s="31"/>
      <c r="UV134" s="31"/>
      <c r="UW134" s="31"/>
      <c r="UX134" s="31"/>
      <c r="UY134" s="31"/>
      <c r="UZ134" s="31"/>
      <c r="VA134" s="31"/>
      <c r="VB134" s="31"/>
      <c r="VC134" s="31"/>
      <c r="VD134" s="307"/>
    </row>
    <row r="135" spans="1:576" ht="15" customHeight="1" thickBot="1">
      <c r="A135" s="545">
        <f t="shared" si="413"/>
        <v>1974</v>
      </c>
      <c r="B135" s="921"/>
      <c r="C135" s="632">
        <v>75</v>
      </c>
      <c r="SQ135" s="31"/>
      <c r="SR135" s="31"/>
      <c r="SS135" s="31"/>
      <c r="ST135" s="31"/>
      <c r="SU135" s="31"/>
      <c r="SV135" s="31"/>
      <c r="SW135" s="31"/>
      <c r="SX135" s="31"/>
      <c r="SY135" s="31"/>
      <c r="SZ135" s="31"/>
      <c r="TA135" s="31"/>
      <c r="TB135" s="31"/>
      <c r="TC135" s="31"/>
      <c r="TD135" s="307"/>
      <c r="TE135" s="307"/>
      <c r="TF135" s="307"/>
      <c r="TG135" s="307"/>
      <c r="TH135" s="307"/>
      <c r="TI135" s="307"/>
      <c r="TJ135" s="307"/>
      <c r="TK135" s="307"/>
      <c r="TL135" s="307"/>
      <c r="TM135" s="307"/>
      <c r="TN135" s="307"/>
      <c r="TO135" s="307"/>
      <c r="TP135" s="307"/>
      <c r="TQ135" s="31"/>
      <c r="TR135" s="31"/>
      <c r="TS135" s="31"/>
      <c r="TT135" s="31"/>
      <c r="TU135" s="31"/>
      <c r="TV135" s="31"/>
      <c r="TW135" s="31"/>
      <c r="TX135" s="31"/>
      <c r="TY135" s="31"/>
      <c r="TZ135" s="31"/>
      <c r="UA135" s="31"/>
      <c r="UB135" s="31"/>
      <c r="UC135" s="31"/>
      <c r="UD135" s="307"/>
      <c r="UE135" s="307"/>
      <c r="UF135" s="307"/>
      <c r="UG135" s="307"/>
      <c r="UH135" s="307"/>
      <c r="UI135" s="307"/>
      <c r="UJ135" s="307"/>
      <c r="UK135" s="307"/>
      <c r="UL135" s="307"/>
      <c r="UM135" s="307"/>
      <c r="UN135" s="307"/>
      <c r="UO135" s="307"/>
      <c r="UP135" s="307"/>
      <c r="UQ135" s="31"/>
      <c r="UR135" s="31"/>
      <c r="US135" s="31"/>
      <c r="UT135" s="31"/>
      <c r="UU135" s="31"/>
      <c r="UV135" s="31"/>
      <c r="UW135" s="31"/>
      <c r="UX135" s="31"/>
      <c r="UY135" s="31"/>
      <c r="UZ135" s="31"/>
      <c r="VA135" s="31"/>
      <c r="VB135" s="31"/>
      <c r="VC135" s="31"/>
      <c r="VD135" s="307"/>
    </row>
    <row r="136" spans="1:576" ht="15" customHeight="1">
      <c r="A136" s="545">
        <f t="shared" si="413"/>
        <v>1975</v>
      </c>
      <c r="B136" s="921"/>
      <c r="C136" s="630">
        <v>76</v>
      </c>
      <c r="SQ136" s="31"/>
      <c r="SR136" s="31"/>
      <c r="SS136" s="31"/>
      <c r="ST136" s="31"/>
      <c r="SU136" s="31"/>
      <c r="SV136" s="31"/>
      <c r="SW136" s="31"/>
      <c r="SX136" s="31"/>
      <c r="SY136" s="31"/>
      <c r="SZ136" s="31"/>
      <c r="TA136" s="31"/>
      <c r="TB136" s="31"/>
      <c r="TC136" s="31"/>
      <c r="TD136" s="307"/>
      <c r="TE136" s="307"/>
      <c r="TF136" s="307"/>
      <c r="TG136" s="307"/>
      <c r="TH136" s="307"/>
      <c r="TI136" s="307"/>
      <c r="TJ136" s="307"/>
      <c r="TK136" s="307"/>
      <c r="TL136" s="307"/>
      <c r="TM136" s="307"/>
      <c r="TN136" s="307"/>
      <c r="TO136" s="307"/>
      <c r="TP136" s="307"/>
      <c r="TQ136" s="31"/>
      <c r="TR136" s="31"/>
      <c r="TS136" s="31"/>
      <c r="TT136" s="31"/>
      <c r="TU136" s="31"/>
      <c r="TV136" s="31"/>
      <c r="TW136" s="31"/>
      <c r="TX136" s="31"/>
      <c r="TY136" s="31"/>
      <c r="TZ136" s="31"/>
      <c r="UA136" s="31"/>
      <c r="UB136" s="31"/>
      <c r="UC136" s="31"/>
      <c r="UD136" s="307"/>
      <c r="UE136" s="307"/>
      <c r="UF136" s="307"/>
      <c r="UG136" s="307"/>
      <c r="UH136" s="307"/>
      <c r="UI136" s="307"/>
      <c r="UJ136" s="307"/>
      <c r="UK136" s="307"/>
      <c r="UL136" s="307"/>
      <c r="UM136" s="307"/>
      <c r="UN136" s="307"/>
      <c r="UO136" s="307"/>
      <c r="UP136" s="307"/>
      <c r="UQ136" s="31"/>
      <c r="UR136" s="31"/>
      <c r="US136" s="31"/>
      <c r="UT136" s="31"/>
      <c r="UU136" s="31"/>
      <c r="UV136" s="31"/>
      <c r="UW136" s="31"/>
      <c r="UX136" s="31"/>
      <c r="UY136" s="31"/>
      <c r="UZ136" s="31"/>
      <c r="VA136" s="31"/>
      <c r="VB136" s="31"/>
      <c r="VC136" s="31"/>
      <c r="VD136" s="307"/>
    </row>
    <row r="137" spans="1:576" ht="15" customHeight="1">
      <c r="A137" s="545">
        <f t="shared" si="413"/>
        <v>1976</v>
      </c>
      <c r="B137" s="921"/>
      <c r="C137" s="630">
        <v>77</v>
      </c>
      <c r="SQ137" s="31"/>
      <c r="SR137" s="31"/>
      <c r="SS137" s="31"/>
      <c r="ST137" s="31"/>
      <c r="SU137" s="31"/>
      <c r="SV137" s="31"/>
      <c r="SW137" s="31"/>
      <c r="SX137" s="31"/>
      <c r="SY137" s="31"/>
      <c r="SZ137" s="31"/>
      <c r="TA137" s="31"/>
      <c r="TB137" s="31"/>
      <c r="TC137" s="31"/>
      <c r="TD137" s="307"/>
      <c r="TE137" s="307"/>
      <c r="TF137" s="307"/>
      <c r="TG137" s="307"/>
      <c r="TH137" s="307"/>
      <c r="TI137" s="307"/>
      <c r="TJ137" s="307"/>
      <c r="TK137" s="307"/>
      <c r="TL137" s="307"/>
      <c r="TM137" s="307"/>
      <c r="TN137" s="307"/>
      <c r="TO137" s="307"/>
      <c r="TP137" s="307"/>
      <c r="TQ137" s="31"/>
      <c r="TR137" s="31"/>
      <c r="TS137" s="31"/>
      <c r="TT137" s="31"/>
      <c r="TU137" s="31"/>
      <c r="TV137" s="31"/>
      <c r="TW137" s="31"/>
      <c r="TX137" s="31"/>
      <c r="TY137" s="31"/>
      <c r="TZ137" s="31"/>
      <c r="UA137" s="31"/>
      <c r="UB137" s="31"/>
      <c r="UC137" s="31"/>
      <c r="UD137" s="307"/>
      <c r="UE137" s="307"/>
      <c r="UF137" s="307"/>
      <c r="UG137" s="307"/>
      <c r="UH137" s="307"/>
      <c r="UI137" s="307"/>
      <c r="UJ137" s="307"/>
      <c r="UK137" s="307"/>
      <c r="UL137" s="307"/>
      <c r="UM137" s="307"/>
      <c r="UN137" s="307"/>
      <c r="UO137" s="307"/>
      <c r="UP137" s="307"/>
      <c r="UQ137" s="31"/>
      <c r="UR137" s="31"/>
      <c r="US137" s="31"/>
      <c r="UT137" s="31"/>
      <c r="UU137" s="31"/>
      <c r="UV137" s="31"/>
      <c r="UW137" s="31"/>
      <c r="UX137" s="31"/>
      <c r="UY137" s="31"/>
      <c r="UZ137" s="31"/>
      <c r="VA137" s="31"/>
      <c r="VB137" s="31"/>
      <c r="VC137" s="31"/>
      <c r="VD137" s="307"/>
    </row>
    <row r="138" spans="1:576" ht="15" customHeight="1" thickBot="1">
      <c r="A138" s="545">
        <f t="shared" si="413"/>
        <v>1977</v>
      </c>
      <c r="B138" s="921"/>
      <c r="C138" s="632">
        <v>78</v>
      </c>
      <c r="SQ138" s="31"/>
      <c r="SR138" s="31"/>
      <c r="SS138" s="31"/>
      <c r="ST138" s="31"/>
      <c r="SU138" s="31"/>
      <c r="SV138" s="31"/>
      <c r="SW138" s="31"/>
      <c r="SX138" s="31"/>
      <c r="SY138" s="31"/>
      <c r="SZ138" s="31"/>
      <c r="TA138" s="31"/>
      <c r="TB138" s="31"/>
      <c r="TC138" s="31"/>
      <c r="TD138" s="307"/>
      <c r="TE138" s="307"/>
      <c r="TF138" s="307"/>
      <c r="TG138" s="307"/>
      <c r="TH138" s="307"/>
      <c r="TI138" s="307"/>
      <c r="TJ138" s="307"/>
      <c r="TK138" s="307"/>
      <c r="TL138" s="307"/>
      <c r="TM138" s="307"/>
      <c r="TN138" s="307"/>
      <c r="TO138" s="307"/>
      <c r="TP138" s="307"/>
      <c r="TQ138" s="31"/>
      <c r="TR138" s="31"/>
      <c r="TS138" s="31"/>
      <c r="TT138" s="31"/>
      <c r="TU138" s="31"/>
      <c r="TV138" s="31"/>
      <c r="TW138" s="31"/>
      <c r="TX138" s="31"/>
      <c r="TY138" s="31"/>
      <c r="TZ138" s="31"/>
      <c r="UA138" s="31"/>
      <c r="UB138" s="31"/>
      <c r="UC138" s="31"/>
      <c r="UD138" s="307"/>
      <c r="UE138" s="307"/>
      <c r="UF138" s="307"/>
      <c r="UG138" s="307"/>
      <c r="UH138" s="307"/>
      <c r="UI138" s="307"/>
      <c r="UJ138" s="307"/>
      <c r="UK138" s="307"/>
      <c r="UL138" s="307"/>
      <c r="UM138" s="307"/>
      <c r="UN138" s="307"/>
      <c r="UO138" s="307"/>
      <c r="UP138" s="307"/>
      <c r="UQ138" s="31"/>
      <c r="UR138" s="31"/>
      <c r="US138" s="31"/>
      <c r="UT138" s="31"/>
      <c r="UU138" s="31"/>
      <c r="UV138" s="31"/>
      <c r="UW138" s="31"/>
      <c r="UX138" s="31"/>
      <c r="UY138" s="31"/>
      <c r="UZ138" s="31"/>
      <c r="VA138" s="31"/>
      <c r="VB138" s="31"/>
      <c r="VC138" s="31"/>
      <c r="VD138" s="307"/>
    </row>
    <row r="139" spans="1:576" ht="15" customHeight="1">
      <c r="A139" s="545">
        <f t="shared" si="413"/>
        <v>1978</v>
      </c>
      <c r="B139" s="921"/>
      <c r="C139" s="630">
        <v>79</v>
      </c>
      <c r="SQ139" s="31"/>
      <c r="SR139" s="31"/>
      <c r="SS139" s="31"/>
      <c r="ST139" s="31"/>
      <c r="SU139" s="31"/>
      <c r="SV139" s="31"/>
      <c r="SW139" s="31"/>
      <c r="SX139" s="31"/>
      <c r="SY139" s="31"/>
      <c r="SZ139" s="31"/>
      <c r="TA139" s="31"/>
      <c r="TB139" s="31"/>
      <c r="TC139" s="31"/>
      <c r="TD139" s="307"/>
      <c r="TE139" s="307"/>
      <c r="TF139" s="307"/>
      <c r="TG139" s="307"/>
      <c r="TH139" s="307"/>
      <c r="TI139" s="307"/>
      <c r="TJ139" s="307"/>
      <c r="TK139" s="307"/>
      <c r="TL139" s="307"/>
      <c r="TM139" s="307"/>
      <c r="TN139" s="307"/>
      <c r="TO139" s="307"/>
      <c r="TP139" s="307"/>
      <c r="TQ139" s="31"/>
      <c r="TR139" s="31"/>
      <c r="TS139" s="31"/>
      <c r="TT139" s="31"/>
      <c r="TU139" s="31"/>
      <c r="TV139" s="31"/>
      <c r="TW139" s="31"/>
      <c r="TX139" s="31"/>
      <c r="TY139" s="31"/>
      <c r="TZ139" s="31"/>
      <c r="UA139" s="31"/>
      <c r="UB139" s="31"/>
      <c r="UC139" s="31"/>
      <c r="UD139" s="307"/>
      <c r="UE139" s="307"/>
      <c r="UF139" s="307"/>
      <c r="UG139" s="307"/>
      <c r="UH139" s="307"/>
      <c r="UI139" s="307"/>
      <c r="UJ139" s="307"/>
      <c r="UK139" s="307"/>
      <c r="UL139" s="307"/>
      <c r="UM139" s="307"/>
      <c r="UN139" s="307"/>
      <c r="UO139" s="307"/>
      <c r="UP139" s="307"/>
      <c r="UQ139" s="31"/>
      <c r="UR139" s="31"/>
      <c r="US139" s="31"/>
      <c r="UT139" s="31"/>
      <c r="UU139" s="31"/>
      <c r="UV139" s="31"/>
      <c r="UW139" s="31"/>
      <c r="UX139" s="31"/>
      <c r="UY139" s="31"/>
      <c r="UZ139" s="31"/>
      <c r="VA139" s="31"/>
      <c r="VB139" s="31"/>
      <c r="VC139" s="31"/>
      <c r="VD139" s="307"/>
    </row>
    <row r="140" spans="1:576" ht="15" customHeight="1">
      <c r="A140" s="545">
        <f t="shared" si="413"/>
        <v>1979</v>
      </c>
      <c r="B140" s="921"/>
      <c r="C140" s="630">
        <v>80</v>
      </c>
      <c r="SQ140" s="31"/>
      <c r="SR140" s="31"/>
      <c r="SS140" s="31"/>
      <c r="ST140" s="31"/>
      <c r="SU140" s="31"/>
      <c r="SV140" s="31"/>
      <c r="SW140" s="31"/>
      <c r="SX140" s="31"/>
      <c r="SY140" s="31"/>
      <c r="SZ140" s="31"/>
      <c r="TA140" s="31"/>
      <c r="TB140" s="31"/>
      <c r="TC140" s="31"/>
      <c r="TD140" s="307"/>
      <c r="TE140" s="307"/>
      <c r="TF140" s="307"/>
      <c r="TG140" s="307"/>
      <c r="TH140" s="307"/>
      <c r="TI140" s="307"/>
      <c r="TJ140" s="307"/>
      <c r="TK140" s="307"/>
      <c r="TL140" s="307"/>
      <c r="TM140" s="307"/>
      <c r="TN140" s="307"/>
      <c r="TO140" s="307"/>
      <c r="TP140" s="307"/>
      <c r="TQ140" s="31"/>
      <c r="TR140" s="31"/>
      <c r="TS140" s="31"/>
      <c r="TT140" s="31"/>
      <c r="TU140" s="31"/>
      <c r="TV140" s="31"/>
      <c r="TW140" s="31"/>
      <c r="TX140" s="31"/>
      <c r="TY140" s="31"/>
      <c r="TZ140" s="31"/>
      <c r="UA140" s="31"/>
      <c r="UB140" s="31"/>
      <c r="UC140" s="31"/>
      <c r="UD140" s="307"/>
      <c r="UE140" s="307"/>
      <c r="UF140" s="307"/>
      <c r="UG140" s="307"/>
      <c r="UH140" s="307"/>
      <c r="UI140" s="307"/>
      <c r="UJ140" s="307"/>
      <c r="UK140" s="307"/>
      <c r="UL140" s="307"/>
      <c r="UM140" s="307"/>
      <c r="UN140" s="307"/>
      <c r="UO140" s="307"/>
      <c r="UP140" s="307"/>
      <c r="UQ140" s="31"/>
      <c r="UR140" s="31"/>
      <c r="US140" s="31"/>
      <c r="UT140" s="31"/>
      <c r="UU140" s="31"/>
      <c r="UV140" s="31"/>
      <c r="UW140" s="31"/>
      <c r="UX140" s="31"/>
      <c r="UY140" s="31"/>
      <c r="UZ140" s="31"/>
      <c r="VA140" s="31"/>
      <c r="VB140" s="31"/>
      <c r="VC140" s="31"/>
      <c r="VD140" s="307"/>
    </row>
    <row r="141" spans="1:576" ht="15" customHeight="1" thickBot="1">
      <c r="A141" s="545">
        <f t="shared" si="413"/>
        <v>1980</v>
      </c>
      <c r="B141" s="921"/>
      <c r="C141" s="632">
        <v>81</v>
      </c>
      <c r="SQ141" s="31"/>
      <c r="SR141" s="31"/>
      <c r="SS141" s="31"/>
      <c r="ST141" s="31"/>
      <c r="SU141" s="31"/>
      <c r="SV141" s="31"/>
      <c r="SW141" s="31"/>
      <c r="SX141" s="31"/>
      <c r="SY141" s="31"/>
      <c r="SZ141" s="31"/>
      <c r="TA141" s="31"/>
      <c r="TB141" s="31"/>
      <c r="TC141" s="31"/>
      <c r="TD141" s="307"/>
      <c r="TE141" s="307"/>
      <c r="TF141" s="307"/>
      <c r="TG141" s="307"/>
      <c r="TH141" s="307"/>
      <c r="TI141" s="307"/>
      <c r="TJ141" s="307"/>
      <c r="TK141" s="307"/>
      <c r="TL141" s="307"/>
      <c r="TM141" s="307"/>
      <c r="TN141" s="307"/>
      <c r="TO141" s="307"/>
      <c r="TP141" s="307"/>
      <c r="TQ141" s="31"/>
      <c r="TR141" s="31"/>
      <c r="TS141" s="31"/>
      <c r="TT141" s="31"/>
      <c r="TU141" s="31"/>
      <c r="TV141" s="31"/>
      <c r="TW141" s="31"/>
      <c r="TX141" s="31"/>
      <c r="TY141" s="31"/>
      <c r="TZ141" s="31"/>
      <c r="UA141" s="31"/>
      <c r="UB141" s="31"/>
      <c r="UC141" s="31"/>
      <c r="UD141" s="307"/>
      <c r="UE141" s="307"/>
      <c r="UF141" s="307"/>
      <c r="UG141" s="307"/>
      <c r="UH141" s="307"/>
      <c r="UI141" s="307"/>
      <c r="UJ141" s="307"/>
      <c r="UK141" s="307"/>
      <c r="UL141" s="307"/>
      <c r="UM141" s="307"/>
      <c r="UN141" s="307"/>
      <c r="UO141" s="307"/>
      <c r="UP141" s="307"/>
      <c r="UQ141" s="31"/>
      <c r="UR141" s="31"/>
      <c r="US141" s="31"/>
      <c r="UT141" s="31"/>
      <c r="UU141" s="31"/>
      <c r="UV141" s="31"/>
      <c r="UW141" s="31"/>
      <c r="UX141" s="31"/>
      <c r="UY141" s="31"/>
      <c r="UZ141" s="31"/>
      <c r="VA141" s="31"/>
      <c r="VB141" s="31"/>
      <c r="VC141" s="31"/>
      <c r="VD141" s="307"/>
    </row>
    <row r="142" spans="1:576" ht="15" customHeight="1">
      <c r="A142" s="545">
        <f t="shared" si="413"/>
        <v>1981</v>
      </c>
      <c r="B142" s="921">
        <v>1</v>
      </c>
      <c r="C142" s="630">
        <v>82</v>
      </c>
      <c r="D142" s="328">
        <v>1</v>
      </c>
      <c r="Q142" s="329">
        <f ca="1">IF(Plan1!$AD$4='Grafico Tempo'!C142,'Grafico Tempo'!B142:B150,IF(Plan1!$AD$4='Grafico Tempo'!C143,'Grafico Tempo'!B142:B150,IF(Plan1!$AD$4='Grafico Tempo'!C144,'Grafico Tempo'!B142:B150,IF(Plan1!$AD$4='Grafico Tempo'!C145,'Grafico Tempo'!B142:B150,IF(Plan1!$AD$4='Grafico Tempo'!C146,'Grafico Tempo'!B142:B150,IF(Plan1!$AD$4='Grafico Tempo'!C147,'Grafico Tempo'!B142:B150,IF(Plan1!$AD$4='Grafico Tempo'!C148,'Grafico Tempo'!B142:B150,IF(Plan1!$AD$4='Grafico Tempo'!C149,'Grafico Tempo'!B142:B150,IF(Plan1!$AD$4='Grafico Tempo'!C150,1,0)))))))))</f>
        <v>0</v>
      </c>
      <c r="AQ142" s="327">
        <f ca="1">IF(Q142&gt;0,A142,0)</f>
        <v>0</v>
      </c>
      <c r="BA142" s="327">
        <f ca="1">IF(Q142&gt;0,A150,0)</f>
        <v>0</v>
      </c>
      <c r="SQ142" s="31"/>
      <c r="SR142" s="31"/>
      <c r="SS142" s="31"/>
      <c r="ST142" s="31"/>
      <c r="SU142" s="31"/>
      <c r="SV142" s="31"/>
      <c r="SW142" s="31"/>
      <c r="SX142" s="31"/>
      <c r="SY142" s="31"/>
      <c r="SZ142" s="31"/>
      <c r="TA142" s="31"/>
      <c r="TB142" s="31"/>
      <c r="TC142" s="31"/>
      <c r="TD142" s="307"/>
      <c r="TE142" s="307"/>
      <c r="TF142" s="307"/>
      <c r="TG142" s="307"/>
      <c r="TH142" s="307"/>
      <c r="TI142" s="307"/>
      <c r="TJ142" s="307"/>
      <c r="TK142" s="307"/>
      <c r="TL142" s="307"/>
      <c r="TM142" s="307"/>
      <c r="TN142" s="307"/>
      <c r="TO142" s="307"/>
      <c r="TP142" s="307"/>
      <c r="TQ142" s="31"/>
      <c r="TR142" s="31"/>
      <c r="TS142" s="31"/>
      <c r="TT142" s="31"/>
      <c r="TU142" s="31"/>
      <c r="TV142" s="31"/>
      <c r="TW142" s="31"/>
      <c r="TX142" s="31"/>
      <c r="TY142" s="31"/>
      <c r="TZ142" s="31"/>
      <c r="UA142" s="31"/>
      <c r="UB142" s="31"/>
      <c r="UC142" s="31"/>
      <c r="UD142" s="307"/>
      <c r="UE142" s="307"/>
      <c r="UF142" s="307"/>
      <c r="UG142" s="307"/>
      <c r="UH142" s="307"/>
      <c r="UI142" s="307"/>
      <c r="UJ142" s="307"/>
      <c r="UK142" s="307"/>
      <c r="UL142" s="307"/>
      <c r="UM142" s="307"/>
      <c r="UN142" s="307"/>
      <c r="UO142" s="307"/>
      <c r="UP142" s="307"/>
      <c r="UQ142" s="31"/>
      <c r="UR142" s="31"/>
      <c r="US142" s="31"/>
      <c r="UT142" s="31"/>
      <c r="UU142" s="31"/>
      <c r="UV142" s="31"/>
      <c r="UW142" s="31"/>
      <c r="UX142" s="31"/>
      <c r="UY142" s="31"/>
      <c r="UZ142" s="31"/>
      <c r="VA142" s="31"/>
      <c r="VB142" s="31"/>
      <c r="VC142" s="31"/>
      <c r="VD142" s="307"/>
    </row>
    <row r="143" spans="1:576" ht="15" customHeight="1">
      <c r="A143" s="545">
        <f t="shared" si="413"/>
        <v>1982</v>
      </c>
      <c r="B143" s="921"/>
      <c r="C143" s="630">
        <v>83</v>
      </c>
      <c r="SQ143" s="31"/>
      <c r="SR143" s="31"/>
      <c r="SS143" s="31"/>
      <c r="ST143" s="31"/>
      <c r="SU143" s="31"/>
      <c r="SV143" s="31"/>
      <c r="SW143" s="31"/>
      <c r="SX143" s="31"/>
      <c r="SY143" s="31"/>
      <c r="SZ143" s="31"/>
      <c r="TA143" s="31"/>
      <c r="TB143" s="31"/>
      <c r="TC143" s="31"/>
      <c r="TD143" s="307"/>
      <c r="TE143" s="307"/>
      <c r="TF143" s="307"/>
      <c r="TG143" s="307"/>
      <c r="TH143" s="307"/>
      <c r="TI143" s="307"/>
      <c r="TJ143" s="307"/>
      <c r="TK143" s="307"/>
      <c r="TL143" s="307"/>
      <c r="TM143" s="307"/>
      <c r="TN143" s="307"/>
      <c r="TO143" s="307"/>
      <c r="TP143" s="307"/>
      <c r="TQ143" s="31"/>
      <c r="TR143" s="31"/>
      <c r="TS143" s="31"/>
      <c r="TT143" s="31"/>
      <c r="TU143" s="31"/>
      <c r="TV143" s="31"/>
      <c r="TW143" s="31"/>
      <c r="TX143" s="31"/>
      <c r="TY143" s="31"/>
      <c r="TZ143" s="31"/>
      <c r="UA143" s="31"/>
      <c r="UB143" s="31"/>
      <c r="UC143" s="31"/>
      <c r="UD143" s="307"/>
      <c r="UE143" s="307"/>
      <c r="UF143" s="307"/>
      <c r="UG143" s="307"/>
      <c r="UH143" s="307"/>
      <c r="UI143" s="307"/>
      <c r="UJ143" s="307"/>
      <c r="UK143" s="307"/>
      <c r="UL143" s="307"/>
      <c r="UM143" s="307"/>
      <c r="UN143" s="307"/>
      <c r="UO143" s="307"/>
      <c r="UP143" s="307"/>
      <c r="UQ143" s="31"/>
      <c r="UR143" s="31"/>
      <c r="US143" s="31"/>
      <c r="UT143" s="31"/>
      <c r="UU143" s="31"/>
      <c r="UV143" s="31"/>
      <c r="UW143" s="31"/>
      <c r="UX143" s="31"/>
      <c r="UY143" s="31"/>
      <c r="UZ143" s="31"/>
      <c r="VA143" s="31"/>
      <c r="VB143" s="31"/>
      <c r="VC143" s="31"/>
      <c r="VD143" s="307"/>
    </row>
    <row r="144" spans="1:576" ht="15" customHeight="1" thickBot="1">
      <c r="A144" s="545">
        <f t="shared" si="413"/>
        <v>1983</v>
      </c>
      <c r="B144" s="921"/>
      <c r="C144" s="632">
        <v>84</v>
      </c>
      <c r="SQ144" s="31"/>
      <c r="SR144" s="31"/>
      <c r="SS144" s="31"/>
      <c r="ST144" s="31"/>
      <c r="SU144" s="31"/>
      <c r="SV144" s="31"/>
      <c r="SW144" s="31"/>
      <c r="SX144" s="31"/>
      <c r="SY144" s="31"/>
      <c r="SZ144" s="31"/>
      <c r="TA144" s="31"/>
      <c r="TB144" s="31"/>
      <c r="TC144" s="31"/>
      <c r="TD144" s="307"/>
      <c r="TE144" s="307"/>
      <c r="TF144" s="307"/>
      <c r="TG144" s="307"/>
      <c r="TH144" s="307"/>
      <c r="TI144" s="307"/>
      <c r="TJ144" s="307"/>
      <c r="TK144" s="307"/>
      <c r="TL144" s="307"/>
      <c r="TM144" s="307"/>
      <c r="TN144" s="307"/>
      <c r="TO144" s="307"/>
      <c r="TP144" s="307"/>
      <c r="TQ144" s="31"/>
      <c r="TR144" s="31"/>
      <c r="TS144" s="31"/>
      <c r="TT144" s="31"/>
      <c r="TU144" s="31"/>
      <c r="TV144" s="31"/>
      <c r="TW144" s="31"/>
      <c r="TX144" s="31"/>
      <c r="TY144" s="31"/>
      <c r="TZ144" s="31"/>
      <c r="UA144" s="31"/>
      <c r="UB144" s="31"/>
      <c r="UC144" s="31"/>
      <c r="UD144" s="307"/>
      <c r="UE144" s="307"/>
      <c r="UF144" s="307"/>
      <c r="UG144" s="307"/>
      <c r="UH144" s="307"/>
      <c r="UI144" s="307"/>
      <c r="UJ144" s="307"/>
      <c r="UK144" s="307"/>
      <c r="UL144" s="307"/>
      <c r="UM144" s="307"/>
      <c r="UN144" s="307"/>
      <c r="UO144" s="307"/>
      <c r="UP144" s="307"/>
      <c r="UQ144" s="31"/>
      <c r="UR144" s="31"/>
      <c r="US144" s="31"/>
      <c r="UT144" s="31"/>
      <c r="UU144" s="31"/>
      <c r="UV144" s="31"/>
      <c r="UW144" s="31"/>
      <c r="UX144" s="31"/>
      <c r="UY144" s="31"/>
      <c r="UZ144" s="31"/>
      <c r="VA144" s="31"/>
      <c r="VB144" s="31"/>
      <c r="VC144" s="31"/>
      <c r="VD144" s="307"/>
    </row>
    <row r="145" spans="1:576" ht="15" customHeight="1">
      <c r="A145" s="545">
        <f t="shared" si="413"/>
        <v>1984</v>
      </c>
      <c r="B145" s="921"/>
      <c r="C145" s="630">
        <v>85</v>
      </c>
      <c r="SQ145" s="31"/>
      <c r="SR145" s="31"/>
      <c r="SS145" s="31"/>
      <c r="ST145" s="31"/>
      <c r="SU145" s="31"/>
      <c r="SV145" s="31"/>
      <c r="SW145" s="31"/>
      <c r="SX145" s="31"/>
      <c r="SY145" s="31"/>
      <c r="SZ145" s="31"/>
      <c r="TA145" s="31"/>
      <c r="TB145" s="31"/>
      <c r="TC145" s="31"/>
      <c r="TD145" s="307"/>
      <c r="TE145" s="307"/>
      <c r="TF145" s="307"/>
      <c r="TG145" s="307"/>
      <c r="TH145" s="307"/>
      <c r="TI145" s="307"/>
      <c r="TJ145" s="307"/>
      <c r="TK145" s="307"/>
      <c r="TL145" s="307"/>
      <c r="TM145" s="307"/>
      <c r="TN145" s="307"/>
      <c r="TO145" s="307"/>
      <c r="TP145" s="307"/>
      <c r="TQ145" s="31"/>
      <c r="TR145" s="31"/>
      <c r="TS145" s="31"/>
      <c r="TT145" s="31"/>
      <c r="TU145" s="31"/>
      <c r="TV145" s="31"/>
      <c r="TW145" s="31"/>
      <c r="TX145" s="31"/>
      <c r="TY145" s="31"/>
      <c r="TZ145" s="31"/>
      <c r="UA145" s="31"/>
      <c r="UB145" s="31"/>
      <c r="UC145" s="31"/>
      <c r="UD145" s="307"/>
      <c r="UE145" s="307"/>
      <c r="UF145" s="307"/>
      <c r="UG145" s="307"/>
      <c r="UH145" s="307"/>
      <c r="UI145" s="307"/>
      <c r="UJ145" s="307"/>
      <c r="UK145" s="307"/>
      <c r="UL145" s="307"/>
      <c r="UM145" s="307"/>
      <c r="UN145" s="307"/>
      <c r="UO145" s="307"/>
      <c r="UP145" s="307"/>
      <c r="UQ145" s="31"/>
      <c r="UR145" s="31"/>
      <c r="US145" s="31"/>
      <c r="UT145" s="31"/>
      <c r="UU145" s="31"/>
      <c r="UV145" s="31"/>
      <c r="UW145" s="31"/>
      <c r="UX145" s="31"/>
      <c r="UY145" s="31"/>
      <c r="UZ145" s="31"/>
      <c r="VA145" s="31"/>
      <c r="VB145" s="31"/>
      <c r="VC145" s="31"/>
      <c r="VD145" s="307"/>
    </row>
    <row r="146" spans="1:576" ht="15" customHeight="1">
      <c r="A146" s="545">
        <f t="shared" si="413"/>
        <v>1985</v>
      </c>
      <c r="B146" s="921"/>
      <c r="C146" s="630">
        <v>86</v>
      </c>
      <c r="SQ146" s="31"/>
      <c r="SR146" s="31"/>
      <c r="SS146" s="31"/>
      <c r="ST146" s="31"/>
      <c r="SU146" s="31"/>
      <c r="SV146" s="31"/>
      <c r="SW146" s="31"/>
      <c r="SX146" s="31"/>
      <c r="SY146" s="31"/>
      <c r="SZ146" s="31"/>
      <c r="TA146" s="31"/>
      <c r="TB146" s="31"/>
      <c r="TC146" s="31"/>
      <c r="TD146" s="307"/>
      <c r="TE146" s="307"/>
      <c r="TF146" s="307"/>
      <c r="TG146" s="307"/>
      <c r="TH146" s="307"/>
      <c r="TI146" s="307"/>
      <c r="TJ146" s="307"/>
      <c r="TK146" s="307"/>
      <c r="TL146" s="307"/>
      <c r="TM146" s="307"/>
      <c r="TN146" s="307"/>
      <c r="TO146" s="307"/>
      <c r="TP146" s="307"/>
      <c r="TQ146" s="31"/>
      <c r="TR146" s="31"/>
      <c r="TS146" s="31"/>
      <c r="TT146" s="31"/>
      <c r="TU146" s="31"/>
      <c r="TV146" s="31"/>
      <c r="TW146" s="31"/>
      <c r="TX146" s="31"/>
      <c r="TY146" s="31"/>
      <c r="TZ146" s="31"/>
      <c r="UA146" s="31"/>
      <c r="UB146" s="31"/>
      <c r="UC146" s="31"/>
      <c r="UD146" s="307"/>
      <c r="UE146" s="307"/>
      <c r="UF146" s="307"/>
      <c r="UG146" s="307"/>
      <c r="UH146" s="307"/>
      <c r="UI146" s="307"/>
      <c r="UJ146" s="307"/>
      <c r="UK146" s="307"/>
      <c r="UL146" s="307"/>
      <c r="UM146" s="307"/>
      <c r="UN146" s="307"/>
      <c r="UO146" s="307"/>
      <c r="UP146" s="307"/>
      <c r="UQ146" s="31"/>
      <c r="UR146" s="31"/>
      <c r="US146" s="31"/>
      <c r="UT146" s="31"/>
      <c r="UU146" s="31"/>
      <c r="UV146" s="31"/>
      <c r="UW146" s="31"/>
      <c r="UX146" s="31"/>
      <c r="UY146" s="31"/>
      <c r="UZ146" s="31"/>
      <c r="VA146" s="31"/>
      <c r="VB146" s="31"/>
      <c r="VC146" s="31"/>
      <c r="VD146" s="307"/>
    </row>
    <row r="147" spans="1:576" ht="15" customHeight="1" thickBot="1">
      <c r="A147" s="545">
        <f t="shared" si="413"/>
        <v>1986</v>
      </c>
      <c r="B147" s="921"/>
      <c r="C147" s="632">
        <v>87</v>
      </c>
      <c r="SQ147" s="31"/>
      <c r="SR147" s="31"/>
      <c r="SS147" s="31"/>
      <c r="ST147" s="31"/>
      <c r="SU147" s="31"/>
      <c r="SV147" s="31"/>
      <c r="SW147" s="31"/>
      <c r="SX147" s="31"/>
      <c r="SY147" s="31"/>
      <c r="SZ147" s="31"/>
      <c r="TA147" s="31"/>
      <c r="TB147" s="31"/>
      <c r="TC147" s="31"/>
      <c r="TD147" s="307"/>
      <c r="TE147" s="307"/>
      <c r="TF147" s="307"/>
      <c r="TG147" s="307"/>
      <c r="TH147" s="307"/>
      <c r="TI147" s="307"/>
      <c r="TJ147" s="307"/>
      <c r="TK147" s="307"/>
      <c r="TL147" s="307"/>
      <c r="TM147" s="307"/>
      <c r="TN147" s="307"/>
      <c r="TO147" s="307"/>
      <c r="TP147" s="307"/>
      <c r="TQ147" s="31"/>
      <c r="TR147" s="31"/>
      <c r="TS147" s="31"/>
      <c r="TT147" s="31"/>
      <c r="TU147" s="31"/>
      <c r="TV147" s="31"/>
      <c r="TW147" s="31"/>
      <c r="TX147" s="31"/>
      <c r="TY147" s="31"/>
      <c r="TZ147" s="31"/>
      <c r="UA147" s="31"/>
      <c r="UB147" s="31"/>
      <c r="UC147" s="31"/>
      <c r="UD147" s="307"/>
      <c r="UE147" s="307"/>
      <c r="UF147" s="307"/>
      <c r="UG147" s="307"/>
      <c r="UH147" s="307"/>
      <c r="UI147" s="307"/>
      <c r="UJ147" s="307"/>
      <c r="UK147" s="307"/>
      <c r="UL147" s="307"/>
      <c r="UM147" s="307"/>
      <c r="UN147" s="307"/>
      <c r="UO147" s="307"/>
      <c r="UP147" s="307"/>
      <c r="UQ147" s="31"/>
      <c r="UR147" s="31"/>
      <c r="US147" s="31"/>
      <c r="UT147" s="31"/>
      <c r="UU147" s="31"/>
      <c r="UV147" s="31"/>
      <c r="UW147" s="31"/>
      <c r="UX147" s="31"/>
      <c r="UY147" s="31"/>
      <c r="UZ147" s="31"/>
      <c r="VA147" s="31"/>
      <c r="VB147" s="31"/>
      <c r="VC147" s="31"/>
      <c r="VD147" s="307"/>
    </row>
    <row r="148" spans="1:576" ht="15" customHeight="1">
      <c r="A148" s="545">
        <f t="shared" si="413"/>
        <v>1987</v>
      </c>
      <c r="B148" s="921"/>
      <c r="C148" s="630">
        <v>88</v>
      </c>
      <c r="SQ148" s="31"/>
      <c r="SR148" s="31"/>
      <c r="SS148" s="31"/>
      <c r="ST148" s="31"/>
      <c r="SU148" s="31"/>
      <c r="SV148" s="31"/>
      <c r="SW148" s="31"/>
      <c r="SX148" s="31"/>
      <c r="SY148" s="31"/>
      <c r="SZ148" s="31"/>
      <c r="TA148" s="31"/>
      <c r="TB148" s="31"/>
      <c r="TC148" s="31"/>
      <c r="TD148" s="307"/>
      <c r="TE148" s="307"/>
      <c r="TF148" s="307"/>
      <c r="TG148" s="307"/>
      <c r="TH148" s="307"/>
      <c r="TI148" s="307"/>
      <c r="TJ148" s="307"/>
      <c r="TK148" s="307"/>
      <c r="TL148" s="307"/>
      <c r="TM148" s="307"/>
      <c r="TN148" s="307"/>
      <c r="TO148" s="307"/>
      <c r="TP148" s="307"/>
      <c r="TQ148" s="31"/>
      <c r="TR148" s="31"/>
      <c r="TS148" s="31"/>
      <c r="TT148" s="31"/>
      <c r="TU148" s="31"/>
      <c r="TV148" s="31"/>
      <c r="TW148" s="31"/>
      <c r="TX148" s="31"/>
      <c r="TY148" s="31"/>
      <c r="TZ148" s="31"/>
      <c r="UA148" s="31"/>
      <c r="UB148" s="31"/>
      <c r="UC148" s="31"/>
      <c r="UD148" s="307"/>
      <c r="UE148" s="307"/>
      <c r="UF148" s="307"/>
      <c r="UG148" s="307"/>
      <c r="UH148" s="307"/>
      <c r="UI148" s="307"/>
      <c r="UJ148" s="307"/>
      <c r="UK148" s="307"/>
      <c r="UL148" s="307"/>
      <c r="UM148" s="307"/>
      <c r="UN148" s="307"/>
      <c r="UO148" s="307"/>
      <c r="UP148" s="307"/>
      <c r="UQ148" s="31"/>
      <c r="UR148" s="31"/>
      <c r="US148" s="31"/>
      <c r="UT148" s="31"/>
      <c r="UU148" s="31"/>
      <c r="UV148" s="31"/>
      <c r="UW148" s="31"/>
      <c r="UX148" s="31"/>
      <c r="UY148" s="31"/>
      <c r="UZ148" s="31"/>
      <c r="VA148" s="31"/>
      <c r="VB148" s="31"/>
      <c r="VC148" s="31"/>
      <c r="VD148" s="307"/>
    </row>
    <row r="149" spans="1:576" ht="15" customHeight="1">
      <c r="A149" s="545">
        <f t="shared" si="413"/>
        <v>1988</v>
      </c>
      <c r="B149" s="921"/>
      <c r="C149" s="630">
        <v>89</v>
      </c>
      <c r="SQ149" s="31"/>
      <c r="SR149" s="31"/>
      <c r="SS149" s="31"/>
      <c r="ST149" s="31"/>
      <c r="SU149" s="31"/>
      <c r="SV149" s="31"/>
      <c r="SW149" s="31"/>
      <c r="SX149" s="31"/>
      <c r="SY149" s="31"/>
      <c r="SZ149" s="31"/>
      <c r="TA149" s="31"/>
      <c r="TB149" s="31"/>
      <c r="TC149" s="31"/>
      <c r="TD149" s="307"/>
      <c r="TE149" s="307"/>
      <c r="TF149" s="307"/>
      <c r="TG149" s="307"/>
      <c r="TH149" s="307"/>
      <c r="TI149" s="307"/>
      <c r="TJ149" s="307"/>
      <c r="TK149" s="307"/>
      <c r="TL149" s="307"/>
      <c r="TM149" s="307"/>
      <c r="TN149" s="307"/>
      <c r="TO149" s="307"/>
      <c r="TP149" s="307"/>
      <c r="TQ149" s="31"/>
      <c r="TR149" s="31"/>
      <c r="TS149" s="31"/>
      <c r="TT149" s="31"/>
      <c r="TU149" s="31"/>
      <c r="TV149" s="31"/>
      <c r="TW149" s="31"/>
      <c r="TX149" s="31"/>
      <c r="TY149" s="31"/>
      <c r="TZ149" s="31"/>
      <c r="UA149" s="31"/>
      <c r="UB149" s="31"/>
      <c r="UC149" s="31"/>
      <c r="UD149" s="307"/>
      <c r="UE149" s="307"/>
      <c r="UF149" s="307"/>
      <c r="UG149" s="307"/>
      <c r="UH149" s="307"/>
      <c r="UI149" s="307"/>
      <c r="UJ149" s="307"/>
      <c r="UK149" s="307"/>
      <c r="UL149" s="307"/>
      <c r="UM149" s="307"/>
      <c r="UN149" s="307"/>
      <c r="UO149" s="307"/>
      <c r="UP149" s="307"/>
      <c r="UQ149" s="31"/>
      <c r="UR149" s="31"/>
      <c r="US149" s="31"/>
      <c r="UT149" s="31"/>
      <c r="UU149" s="31"/>
      <c r="UV149" s="31"/>
      <c r="UW149" s="31"/>
      <c r="UX149" s="31"/>
      <c r="UY149" s="31"/>
      <c r="UZ149" s="31"/>
      <c r="VA149" s="31"/>
      <c r="VB149" s="31"/>
      <c r="VC149" s="31"/>
      <c r="VD149" s="307"/>
    </row>
    <row r="150" spans="1:576" ht="15" customHeight="1" thickBot="1">
      <c r="A150" s="545">
        <f t="shared" si="413"/>
        <v>1989</v>
      </c>
      <c r="B150" s="921"/>
      <c r="C150" s="632">
        <v>90</v>
      </c>
      <c r="SQ150" s="31"/>
      <c r="SR150" s="31"/>
      <c r="SS150" s="31"/>
      <c r="ST150" s="31"/>
      <c r="SU150" s="31"/>
      <c r="SV150" s="31"/>
      <c r="SW150" s="31"/>
      <c r="SX150" s="31"/>
      <c r="SY150" s="31"/>
      <c r="SZ150" s="31"/>
      <c r="TA150" s="31"/>
      <c r="TB150" s="31"/>
      <c r="TC150" s="31"/>
      <c r="TD150" s="307"/>
      <c r="TE150" s="307"/>
      <c r="TF150" s="307"/>
      <c r="TG150" s="307"/>
      <c r="TH150" s="307"/>
      <c r="TI150" s="307"/>
      <c r="TJ150" s="307"/>
      <c r="TK150" s="307"/>
      <c r="TL150" s="307"/>
      <c r="TM150" s="307"/>
      <c r="TN150" s="307"/>
      <c r="TO150" s="307"/>
      <c r="TP150" s="307"/>
      <c r="TQ150" s="31"/>
      <c r="TR150" s="31"/>
      <c r="TS150" s="31"/>
      <c r="TT150" s="31"/>
      <c r="TU150" s="31"/>
      <c r="TV150" s="31"/>
      <c r="TW150" s="31"/>
      <c r="TX150" s="31"/>
      <c r="TY150" s="31"/>
      <c r="TZ150" s="31"/>
      <c r="UA150" s="31"/>
      <c r="UB150" s="31"/>
      <c r="UC150" s="31"/>
      <c r="UD150" s="307"/>
      <c r="UE150" s="307"/>
      <c r="UF150" s="307"/>
      <c r="UG150" s="307"/>
      <c r="UH150" s="307"/>
      <c r="UI150" s="307"/>
      <c r="UJ150" s="307"/>
      <c r="UK150" s="307"/>
      <c r="UL150" s="307"/>
      <c r="UM150" s="307"/>
      <c r="UN150" s="307"/>
      <c r="UO150" s="307"/>
      <c r="UP150" s="307"/>
      <c r="UQ150" s="31"/>
      <c r="UR150" s="31"/>
      <c r="US150" s="31"/>
      <c r="UT150" s="31"/>
      <c r="UU150" s="31"/>
      <c r="UV150" s="31"/>
      <c r="UW150" s="31"/>
      <c r="UX150" s="31"/>
      <c r="UY150" s="31"/>
      <c r="UZ150" s="31"/>
      <c r="VA150" s="31"/>
      <c r="VB150" s="31"/>
      <c r="VC150" s="31"/>
      <c r="VD150" s="307"/>
    </row>
    <row r="151" spans="1:576" ht="15" customHeight="1">
      <c r="A151" s="545">
        <f t="shared" si="413"/>
        <v>1990</v>
      </c>
      <c r="B151" s="921">
        <v>2</v>
      </c>
      <c r="C151" s="630">
        <v>82</v>
      </c>
      <c r="D151" s="328">
        <v>2</v>
      </c>
      <c r="Q151" s="329">
        <f ca="1">IF(Plan1!$AD$4='Grafico Tempo'!C151,'Grafico Tempo'!B151:B159,IF(Plan1!$AD$4='Grafico Tempo'!C152,'Grafico Tempo'!B151:B159,IF(Plan1!$AD$4='Grafico Tempo'!C153,'Grafico Tempo'!B151:B159,IF(Plan1!$AD$4='Grafico Tempo'!C154,'Grafico Tempo'!B151:B159,IF(Plan1!$AD$4='Grafico Tempo'!C155,'Grafico Tempo'!B151:B159,IF(Plan1!$AD$4='Grafico Tempo'!C156,'Grafico Tempo'!B151:B159,IF(Plan1!$AD$4='Grafico Tempo'!C157,'Grafico Tempo'!B151:B159,IF(Plan1!$AD$4='Grafico Tempo'!C158,'Grafico Tempo'!B151:B159,IF(Plan1!$AD$4='Grafico Tempo'!C159,1,0)))))))))</f>
        <v>0</v>
      </c>
      <c r="AQ151" s="327">
        <f ca="1">IF(Q151&gt;0,A151,0)</f>
        <v>0</v>
      </c>
      <c r="BA151" s="327">
        <f ca="1">IF(Q151&gt;0,A159,0)</f>
        <v>0</v>
      </c>
      <c r="SQ151" s="31"/>
      <c r="SR151" s="31"/>
      <c r="SS151" s="31"/>
      <c r="ST151" s="31"/>
      <c r="SU151" s="31"/>
      <c r="SV151" s="31"/>
      <c r="SW151" s="31"/>
      <c r="SX151" s="31"/>
      <c r="SY151" s="31"/>
      <c r="SZ151" s="31"/>
      <c r="TA151" s="31"/>
      <c r="TB151" s="31"/>
      <c r="TC151" s="31"/>
      <c r="TD151" s="307"/>
      <c r="TE151" s="307"/>
      <c r="TF151" s="307"/>
      <c r="TG151" s="307"/>
      <c r="TH151" s="307"/>
      <c r="TI151" s="307"/>
      <c r="TJ151" s="307"/>
      <c r="TK151" s="307"/>
      <c r="TL151" s="307"/>
      <c r="TM151" s="307"/>
      <c r="TN151" s="307"/>
      <c r="TO151" s="307"/>
      <c r="TP151" s="307"/>
      <c r="TQ151" s="31"/>
      <c r="TR151" s="31"/>
      <c r="TS151" s="31"/>
      <c r="TT151" s="31"/>
      <c r="TU151" s="31"/>
      <c r="TV151" s="31"/>
      <c r="TW151" s="31"/>
      <c r="TX151" s="31"/>
      <c r="TY151" s="31"/>
      <c r="TZ151" s="31"/>
      <c r="UA151" s="31"/>
      <c r="UB151" s="31"/>
      <c r="UC151" s="31"/>
      <c r="UD151" s="307"/>
      <c r="UE151" s="307"/>
      <c r="UF151" s="307"/>
      <c r="UG151" s="307"/>
      <c r="UH151" s="307"/>
      <c r="UI151" s="307"/>
      <c r="UJ151" s="307"/>
      <c r="UK151" s="307"/>
      <c r="UL151" s="307"/>
      <c r="UM151" s="307"/>
      <c r="UN151" s="307"/>
      <c r="UO151" s="307"/>
      <c r="UP151" s="307"/>
      <c r="UQ151" s="31"/>
      <c r="UR151" s="31"/>
      <c r="US151" s="31"/>
      <c r="UT151" s="31"/>
      <c r="UU151" s="31"/>
      <c r="UV151" s="31"/>
      <c r="UW151" s="31"/>
      <c r="UX151" s="31"/>
      <c r="UY151" s="31"/>
      <c r="UZ151" s="31"/>
      <c r="VA151" s="31"/>
      <c r="VB151" s="31"/>
      <c r="VC151" s="31"/>
      <c r="VD151" s="307"/>
    </row>
    <row r="152" spans="1:576" ht="15" customHeight="1">
      <c r="A152" s="545">
        <f t="shared" si="413"/>
        <v>1991</v>
      </c>
      <c r="B152" s="921"/>
      <c r="C152" s="630">
        <v>83</v>
      </c>
      <c r="SQ152" s="31"/>
      <c r="SR152" s="31"/>
      <c r="SS152" s="31"/>
      <c r="ST152" s="31"/>
      <c r="SU152" s="31"/>
      <c r="SV152" s="31"/>
      <c r="SW152" s="31"/>
      <c r="SX152" s="31"/>
      <c r="SY152" s="31"/>
      <c r="SZ152" s="31"/>
      <c r="TA152" s="31"/>
      <c r="TB152" s="31"/>
      <c r="TC152" s="31"/>
      <c r="TD152" s="307"/>
      <c r="TE152" s="307"/>
      <c r="TF152" s="307"/>
      <c r="TG152" s="307"/>
      <c r="TH152" s="307"/>
      <c r="TI152" s="307"/>
      <c r="TJ152" s="307"/>
      <c r="TK152" s="307"/>
      <c r="TL152" s="307"/>
      <c r="TM152" s="307"/>
      <c r="TN152" s="307"/>
      <c r="TO152" s="307"/>
      <c r="TP152" s="307"/>
      <c r="TQ152" s="31"/>
      <c r="TR152" s="31"/>
      <c r="TS152" s="31"/>
      <c r="TT152" s="31"/>
      <c r="TU152" s="31"/>
      <c r="TV152" s="31"/>
      <c r="TW152" s="31"/>
      <c r="TX152" s="31"/>
      <c r="TY152" s="31"/>
      <c r="TZ152" s="31"/>
      <c r="UA152" s="31"/>
      <c r="UB152" s="31"/>
      <c r="UC152" s="31"/>
      <c r="UD152" s="307"/>
      <c r="UE152" s="307"/>
      <c r="UF152" s="307"/>
      <c r="UG152" s="307"/>
      <c r="UH152" s="307"/>
      <c r="UI152" s="307"/>
      <c r="UJ152" s="307"/>
      <c r="UK152" s="307"/>
      <c r="UL152" s="307"/>
      <c r="UM152" s="307"/>
      <c r="UN152" s="307"/>
      <c r="UO152" s="307"/>
      <c r="UP152" s="307"/>
      <c r="UQ152" s="31"/>
      <c r="UR152" s="31"/>
      <c r="US152" s="31"/>
      <c r="UT152" s="31"/>
      <c r="UU152" s="31"/>
      <c r="UV152" s="31"/>
      <c r="UW152" s="31"/>
      <c r="UX152" s="31"/>
      <c r="UY152" s="31"/>
      <c r="UZ152" s="31"/>
      <c r="VA152" s="31"/>
      <c r="VB152" s="31"/>
      <c r="VC152" s="31"/>
      <c r="VD152" s="307"/>
    </row>
    <row r="153" spans="1:576" ht="15" customHeight="1" thickBot="1">
      <c r="A153" s="545">
        <f t="shared" si="413"/>
        <v>1992</v>
      </c>
      <c r="B153" s="921"/>
      <c r="C153" s="632">
        <v>84</v>
      </c>
      <c r="SQ153" s="31"/>
      <c r="SR153" s="31"/>
      <c r="SS153" s="31"/>
      <c r="ST153" s="31"/>
      <c r="SU153" s="31"/>
      <c r="SV153" s="31"/>
      <c r="SW153" s="31"/>
      <c r="SX153" s="31"/>
      <c r="SY153" s="31"/>
      <c r="SZ153" s="31"/>
      <c r="TA153" s="31"/>
      <c r="TB153" s="31"/>
      <c r="TC153" s="31"/>
      <c r="TD153" s="307"/>
      <c r="TE153" s="307"/>
      <c r="TF153" s="307"/>
      <c r="TG153" s="307"/>
      <c r="TH153" s="307"/>
      <c r="TI153" s="307"/>
      <c r="TJ153" s="307"/>
      <c r="TK153" s="307"/>
      <c r="TL153" s="307"/>
      <c r="TM153" s="307"/>
      <c r="TN153" s="307"/>
      <c r="TO153" s="307"/>
      <c r="TP153" s="307"/>
      <c r="TQ153" s="31"/>
      <c r="TR153" s="31"/>
      <c r="TS153" s="31"/>
      <c r="TT153" s="31"/>
      <c r="TU153" s="31"/>
      <c r="TV153" s="31"/>
      <c r="TW153" s="31"/>
      <c r="TX153" s="31"/>
      <c r="TY153" s="31"/>
      <c r="TZ153" s="31"/>
      <c r="UA153" s="31"/>
      <c r="UB153" s="31"/>
      <c r="UC153" s="31"/>
      <c r="UD153" s="307"/>
      <c r="UE153" s="307"/>
      <c r="UF153" s="307"/>
      <c r="UG153" s="307"/>
      <c r="UH153" s="307"/>
      <c r="UI153" s="307"/>
      <c r="UJ153" s="307"/>
      <c r="UK153" s="307"/>
      <c r="UL153" s="307"/>
      <c r="UM153" s="307"/>
      <c r="UN153" s="307"/>
      <c r="UO153" s="307"/>
      <c r="UP153" s="307"/>
      <c r="UQ153" s="31"/>
      <c r="UR153" s="31"/>
      <c r="US153" s="31"/>
      <c r="UT153" s="31"/>
      <c r="UU153" s="31"/>
      <c r="UV153" s="31"/>
      <c r="UW153" s="31"/>
      <c r="UX153" s="31"/>
      <c r="UY153" s="31"/>
      <c r="UZ153" s="31"/>
      <c r="VA153" s="31"/>
      <c r="VB153" s="31"/>
      <c r="VC153" s="31"/>
      <c r="VD153" s="307"/>
    </row>
    <row r="154" spans="1:576" ht="15" customHeight="1">
      <c r="A154" s="545">
        <f t="shared" si="413"/>
        <v>1993</v>
      </c>
      <c r="B154" s="921"/>
      <c r="C154" s="630">
        <v>85</v>
      </c>
      <c r="SQ154" s="31"/>
      <c r="SR154" s="31"/>
      <c r="SS154" s="31"/>
      <c r="ST154" s="31"/>
      <c r="SU154" s="31"/>
      <c r="SV154" s="31"/>
      <c r="SW154" s="31"/>
      <c r="SX154" s="31"/>
      <c r="SY154" s="31"/>
      <c r="SZ154" s="31"/>
      <c r="TA154" s="31"/>
      <c r="TB154" s="31"/>
      <c r="TC154" s="31"/>
      <c r="TD154" s="307"/>
      <c r="TE154" s="307"/>
      <c r="TF154" s="307"/>
      <c r="TG154" s="307"/>
      <c r="TH154" s="307"/>
      <c r="TI154" s="307"/>
      <c r="TJ154" s="307"/>
      <c r="TK154" s="307"/>
      <c r="TL154" s="307"/>
      <c r="TM154" s="307"/>
      <c r="TN154" s="307"/>
      <c r="TO154" s="307"/>
      <c r="TP154" s="307"/>
      <c r="TQ154" s="31"/>
      <c r="TR154" s="31"/>
      <c r="TS154" s="31"/>
      <c r="TT154" s="31"/>
      <c r="TU154" s="31"/>
      <c r="TV154" s="31"/>
      <c r="TW154" s="31"/>
      <c r="TX154" s="31"/>
      <c r="TY154" s="31"/>
      <c r="TZ154" s="31"/>
      <c r="UA154" s="31"/>
      <c r="UB154" s="31"/>
      <c r="UC154" s="31"/>
      <c r="UD154" s="307"/>
      <c r="UE154" s="307"/>
      <c r="UF154" s="307"/>
      <c r="UG154" s="307"/>
      <c r="UH154" s="307"/>
      <c r="UI154" s="307"/>
      <c r="UJ154" s="307"/>
      <c r="UK154" s="307"/>
      <c r="UL154" s="307"/>
      <c r="UM154" s="307"/>
      <c r="UN154" s="307"/>
      <c r="UO154" s="307"/>
      <c r="UP154" s="307"/>
      <c r="UQ154" s="31"/>
      <c r="UR154" s="31"/>
      <c r="US154" s="31"/>
      <c r="UT154" s="31"/>
      <c r="UU154" s="31"/>
      <c r="UV154" s="31"/>
      <c r="UW154" s="31"/>
      <c r="UX154" s="31"/>
      <c r="UY154" s="31"/>
      <c r="UZ154" s="31"/>
      <c r="VA154" s="31"/>
      <c r="VB154" s="31"/>
      <c r="VC154" s="31"/>
      <c r="VD154" s="307"/>
    </row>
    <row r="155" spans="1:576" ht="15" customHeight="1">
      <c r="A155" s="545">
        <f t="shared" si="413"/>
        <v>1994</v>
      </c>
      <c r="B155" s="921"/>
      <c r="C155" s="630">
        <v>86</v>
      </c>
      <c r="SQ155" s="31"/>
      <c r="SR155" s="31"/>
      <c r="SS155" s="31"/>
      <c r="ST155" s="31"/>
      <c r="SU155" s="31"/>
      <c r="SV155" s="31"/>
      <c r="SW155" s="31"/>
      <c r="SX155" s="31"/>
      <c r="SY155" s="31"/>
      <c r="SZ155" s="31"/>
      <c r="TA155" s="31"/>
      <c r="TB155" s="31"/>
      <c r="TC155" s="31"/>
      <c r="TD155" s="307"/>
      <c r="TE155" s="307"/>
      <c r="TF155" s="307"/>
      <c r="TG155" s="307"/>
      <c r="TH155" s="307"/>
      <c r="TI155" s="307"/>
      <c r="TJ155" s="307"/>
      <c r="TK155" s="307"/>
      <c r="TL155" s="307"/>
      <c r="TM155" s="307"/>
      <c r="TN155" s="307"/>
      <c r="TO155" s="307"/>
      <c r="TP155" s="307"/>
      <c r="TQ155" s="31"/>
      <c r="TR155" s="31"/>
      <c r="TS155" s="31"/>
      <c r="TT155" s="31"/>
      <c r="TU155" s="31"/>
      <c r="TV155" s="31"/>
      <c r="TW155" s="31"/>
      <c r="TX155" s="31"/>
      <c r="TY155" s="31"/>
      <c r="TZ155" s="31"/>
      <c r="UA155" s="31"/>
      <c r="UB155" s="31"/>
      <c r="UC155" s="31"/>
      <c r="UD155" s="307"/>
      <c r="UE155" s="307"/>
      <c r="UF155" s="307"/>
      <c r="UG155" s="307"/>
      <c r="UH155" s="307"/>
      <c r="UI155" s="307"/>
      <c r="UJ155" s="307"/>
      <c r="UK155" s="307"/>
      <c r="UL155" s="307"/>
      <c r="UM155" s="307"/>
      <c r="UN155" s="307"/>
      <c r="UO155" s="307"/>
      <c r="UP155" s="307"/>
      <c r="UQ155" s="31"/>
      <c r="UR155" s="31"/>
      <c r="US155" s="31"/>
      <c r="UT155" s="31"/>
      <c r="UU155" s="31"/>
      <c r="UV155" s="31"/>
      <c r="UW155" s="31"/>
      <c r="UX155" s="31"/>
      <c r="UY155" s="31"/>
      <c r="UZ155" s="31"/>
      <c r="VA155" s="31"/>
      <c r="VB155" s="31"/>
      <c r="VC155" s="31"/>
      <c r="VD155" s="307"/>
    </row>
    <row r="156" spans="1:576" ht="15" customHeight="1" thickBot="1">
      <c r="A156" s="545">
        <f t="shared" si="413"/>
        <v>1995</v>
      </c>
      <c r="B156" s="921"/>
      <c r="C156" s="632">
        <v>87</v>
      </c>
      <c r="SQ156" s="31"/>
      <c r="SR156" s="31"/>
      <c r="SS156" s="31"/>
      <c r="ST156" s="31"/>
      <c r="SU156" s="31"/>
      <c r="SV156" s="31"/>
      <c r="SW156" s="31"/>
      <c r="SX156" s="31"/>
      <c r="SY156" s="31"/>
      <c r="SZ156" s="31"/>
      <c r="TA156" s="31"/>
      <c r="TB156" s="31"/>
      <c r="TC156" s="31"/>
      <c r="TD156" s="307"/>
      <c r="TE156" s="307"/>
      <c r="TF156" s="307"/>
      <c r="TG156" s="307"/>
      <c r="TH156" s="307"/>
      <c r="TI156" s="307"/>
      <c r="TJ156" s="307"/>
      <c r="TK156" s="307"/>
      <c r="TL156" s="307"/>
      <c r="TM156" s="307"/>
      <c r="TN156" s="307"/>
      <c r="TO156" s="307"/>
      <c r="TP156" s="307"/>
      <c r="TQ156" s="31"/>
      <c r="TR156" s="31"/>
      <c r="TS156" s="31"/>
      <c r="TT156" s="31"/>
      <c r="TU156" s="31"/>
      <c r="TV156" s="31"/>
      <c r="TW156" s="31"/>
      <c r="TX156" s="31"/>
      <c r="TY156" s="31"/>
      <c r="TZ156" s="31"/>
      <c r="UA156" s="31"/>
      <c r="UB156" s="31"/>
      <c r="UC156" s="31"/>
      <c r="UD156" s="307"/>
      <c r="UE156" s="307"/>
      <c r="UF156" s="307"/>
      <c r="UG156" s="307"/>
      <c r="UH156" s="307"/>
      <c r="UI156" s="307"/>
      <c r="UJ156" s="307"/>
      <c r="UK156" s="307"/>
      <c r="UL156" s="307"/>
      <c r="UM156" s="307"/>
      <c r="UN156" s="307"/>
      <c r="UO156" s="307"/>
      <c r="UP156" s="307"/>
      <c r="UQ156" s="31"/>
      <c r="UR156" s="31"/>
      <c r="US156" s="31"/>
      <c r="UT156" s="31"/>
      <c r="UU156" s="31"/>
      <c r="UV156" s="31"/>
      <c r="UW156" s="31"/>
      <c r="UX156" s="31"/>
      <c r="UY156" s="31"/>
      <c r="UZ156" s="31"/>
      <c r="VA156" s="31"/>
      <c r="VB156" s="31"/>
      <c r="VC156" s="31"/>
      <c r="VD156" s="307"/>
    </row>
    <row r="157" spans="1:576" ht="15" customHeight="1">
      <c r="A157" s="545">
        <f t="shared" si="413"/>
        <v>1996</v>
      </c>
      <c r="B157" s="921"/>
      <c r="C157" s="630">
        <v>88</v>
      </c>
      <c r="SQ157" s="31"/>
      <c r="SR157" s="31"/>
      <c r="SS157" s="31"/>
      <c r="ST157" s="31"/>
      <c r="SU157" s="31"/>
      <c r="SV157" s="31"/>
      <c r="SW157" s="31"/>
      <c r="SX157" s="31"/>
      <c r="SY157" s="31"/>
      <c r="SZ157" s="31"/>
      <c r="TA157" s="31"/>
      <c r="TB157" s="31"/>
      <c r="TC157" s="31"/>
      <c r="TD157" s="307"/>
      <c r="TE157" s="307"/>
      <c r="TF157" s="307"/>
      <c r="TG157" s="307"/>
      <c r="TH157" s="307"/>
      <c r="TI157" s="307"/>
      <c r="TJ157" s="307"/>
      <c r="TK157" s="307"/>
      <c r="TL157" s="307"/>
      <c r="TM157" s="307"/>
      <c r="TN157" s="307"/>
      <c r="TO157" s="307"/>
      <c r="TP157" s="307"/>
      <c r="TQ157" s="31"/>
      <c r="TR157" s="31"/>
      <c r="TS157" s="31"/>
      <c r="TT157" s="31"/>
      <c r="TU157" s="31"/>
      <c r="TV157" s="31"/>
      <c r="TW157" s="31"/>
      <c r="TX157" s="31"/>
      <c r="TY157" s="31"/>
      <c r="TZ157" s="31"/>
      <c r="UA157" s="31"/>
      <c r="UB157" s="31"/>
      <c r="UC157" s="31"/>
      <c r="UD157" s="307"/>
      <c r="UE157" s="307"/>
      <c r="UF157" s="307"/>
      <c r="UG157" s="307"/>
      <c r="UH157" s="307"/>
      <c r="UI157" s="307"/>
      <c r="UJ157" s="307"/>
      <c r="UK157" s="307"/>
      <c r="UL157" s="307"/>
      <c r="UM157" s="307"/>
      <c r="UN157" s="307"/>
      <c r="UO157" s="307"/>
      <c r="UP157" s="307"/>
      <c r="UQ157" s="31"/>
      <c r="UR157" s="31"/>
      <c r="US157" s="31"/>
      <c r="UT157" s="31"/>
      <c r="UU157" s="31"/>
      <c r="UV157" s="31"/>
      <c r="UW157" s="31"/>
      <c r="UX157" s="31"/>
      <c r="UY157" s="31"/>
      <c r="UZ157" s="31"/>
      <c r="VA157" s="31"/>
      <c r="VB157" s="31"/>
      <c r="VC157" s="31"/>
      <c r="VD157" s="307"/>
    </row>
    <row r="158" spans="1:576" ht="15" customHeight="1">
      <c r="A158" s="545">
        <f t="shared" si="413"/>
        <v>1997</v>
      </c>
      <c r="B158" s="921"/>
      <c r="C158" s="630">
        <v>89</v>
      </c>
      <c r="SQ158" s="31"/>
      <c r="SR158" s="31"/>
      <c r="SS158" s="31"/>
      <c r="ST158" s="31"/>
      <c r="SU158" s="31"/>
      <c r="SV158" s="31"/>
      <c r="SW158" s="31"/>
      <c r="SX158" s="31"/>
      <c r="SY158" s="31"/>
      <c r="SZ158" s="31"/>
      <c r="TA158" s="31"/>
      <c r="TB158" s="31"/>
      <c r="TC158" s="31"/>
      <c r="TD158" s="307"/>
      <c r="TE158" s="307"/>
      <c r="TF158" s="307"/>
      <c r="TG158" s="307"/>
      <c r="TH158" s="307"/>
      <c r="TI158" s="307"/>
      <c r="TJ158" s="307"/>
      <c r="TK158" s="307"/>
      <c r="TL158" s="307"/>
      <c r="TM158" s="307"/>
      <c r="TN158" s="307"/>
      <c r="TO158" s="307"/>
      <c r="TP158" s="307"/>
      <c r="TQ158" s="31"/>
      <c r="TR158" s="31"/>
      <c r="TS158" s="31"/>
      <c r="TT158" s="31"/>
      <c r="TU158" s="31"/>
      <c r="TV158" s="31"/>
      <c r="TW158" s="31"/>
      <c r="TX158" s="31"/>
      <c r="TY158" s="31"/>
      <c r="TZ158" s="31"/>
      <c r="UA158" s="31"/>
      <c r="UB158" s="31"/>
      <c r="UC158" s="31"/>
      <c r="UD158" s="307"/>
      <c r="UE158" s="307"/>
      <c r="UF158" s="307"/>
      <c r="UG158" s="307"/>
      <c r="UH158" s="307"/>
      <c r="UI158" s="307"/>
      <c r="UJ158" s="307"/>
      <c r="UK158" s="307"/>
      <c r="UL158" s="307"/>
      <c r="UM158" s="307"/>
      <c r="UN158" s="307"/>
      <c r="UO158" s="307"/>
      <c r="UP158" s="307"/>
      <c r="UQ158" s="31"/>
      <c r="UR158" s="31"/>
      <c r="US158" s="31"/>
      <c r="UT158" s="31"/>
      <c r="UU158" s="31"/>
      <c r="UV158" s="31"/>
      <c r="UW158" s="31"/>
      <c r="UX158" s="31"/>
      <c r="UY158" s="31"/>
      <c r="UZ158" s="31"/>
      <c r="VA158" s="31"/>
      <c r="VB158" s="31"/>
      <c r="VC158" s="31"/>
      <c r="VD158" s="307"/>
    </row>
    <row r="159" spans="1:576" ht="15" customHeight="1" thickBot="1">
      <c r="A159" s="545">
        <f t="shared" si="413"/>
        <v>1998</v>
      </c>
      <c r="B159" s="921"/>
      <c r="C159" s="632">
        <v>90</v>
      </c>
      <c r="SQ159" s="31"/>
      <c r="SR159" s="31"/>
      <c r="SS159" s="31"/>
      <c r="ST159" s="31"/>
      <c r="SU159" s="31"/>
      <c r="SV159" s="31"/>
      <c r="SW159" s="31"/>
      <c r="SX159" s="31"/>
      <c r="SY159" s="31"/>
      <c r="SZ159" s="31"/>
      <c r="TA159" s="31"/>
      <c r="TB159" s="31"/>
      <c r="TC159" s="31"/>
      <c r="TD159" s="307"/>
      <c r="TE159" s="307"/>
      <c r="TF159" s="307"/>
      <c r="TG159" s="307"/>
      <c r="TH159" s="307"/>
      <c r="TI159" s="307"/>
      <c r="TJ159" s="307"/>
      <c r="TK159" s="307"/>
      <c r="TL159" s="307"/>
      <c r="TM159" s="307"/>
      <c r="TN159" s="307"/>
      <c r="TO159" s="307"/>
      <c r="TP159" s="307"/>
      <c r="TQ159" s="31"/>
      <c r="TR159" s="31"/>
      <c r="TS159" s="31"/>
      <c r="TT159" s="31"/>
      <c r="TU159" s="31"/>
      <c r="TV159" s="31"/>
      <c r="TW159" s="31"/>
      <c r="TX159" s="31"/>
      <c r="TY159" s="31"/>
      <c r="TZ159" s="31"/>
      <c r="UA159" s="31"/>
      <c r="UB159" s="31"/>
      <c r="UC159" s="31"/>
      <c r="UD159" s="307"/>
      <c r="UE159" s="307"/>
      <c r="UF159" s="307"/>
      <c r="UG159" s="307"/>
      <c r="UH159" s="307"/>
      <c r="UI159" s="307"/>
      <c r="UJ159" s="307"/>
      <c r="UK159" s="307"/>
      <c r="UL159" s="307"/>
      <c r="UM159" s="307"/>
      <c r="UN159" s="307"/>
      <c r="UO159" s="307"/>
      <c r="UP159" s="307"/>
      <c r="UQ159" s="31"/>
      <c r="UR159" s="31"/>
      <c r="US159" s="31"/>
      <c r="UT159" s="31"/>
      <c r="UU159" s="31"/>
      <c r="UV159" s="31"/>
      <c r="UW159" s="31"/>
      <c r="UX159" s="31"/>
      <c r="UY159" s="31"/>
      <c r="UZ159" s="31"/>
      <c r="VA159" s="31"/>
      <c r="VB159" s="31"/>
      <c r="VC159" s="31"/>
      <c r="VD159" s="307"/>
    </row>
    <row r="160" spans="1:576" ht="15" customHeight="1">
      <c r="A160" s="545">
        <f t="shared" si="413"/>
        <v>1999</v>
      </c>
      <c r="B160" s="921">
        <v>3</v>
      </c>
      <c r="C160" s="630">
        <v>82</v>
      </c>
      <c r="D160" s="328">
        <v>3</v>
      </c>
      <c r="Q160" s="329">
        <f ca="1">IF(Plan1!$AD$4='Grafico Tempo'!C160,'Grafico Tempo'!B160:B168,IF(Plan1!$AD$4='Grafico Tempo'!C161,'Grafico Tempo'!B160:B168,IF(Plan1!$AD$4='Grafico Tempo'!C162,'Grafico Tempo'!B160:B168,IF(Plan1!$AD$4='Grafico Tempo'!C163,'Grafico Tempo'!B160:B168,IF(Plan1!$AD$4='Grafico Tempo'!C164,'Grafico Tempo'!B160:B168,IF(Plan1!$AD$4='Grafico Tempo'!C165,'Grafico Tempo'!B160:B168,IF(Plan1!$AD$4='Grafico Tempo'!C166,'Grafico Tempo'!B160:B168,IF(Plan1!$AD$4='Grafico Tempo'!C167,'Grafico Tempo'!B160:B168,IF(Plan1!$AD$4='Grafico Tempo'!C168,1,0)))))))))</f>
        <v>0</v>
      </c>
      <c r="AQ160" s="327">
        <f ca="1">IF(Q160&gt;0,A160,0)</f>
        <v>0</v>
      </c>
      <c r="BA160" s="327">
        <f ca="1">IF(Q160&gt;0,A168,0)</f>
        <v>0</v>
      </c>
      <c r="SQ160" s="31"/>
      <c r="SR160" s="31"/>
      <c r="SS160" s="31"/>
      <c r="ST160" s="31"/>
      <c r="SU160" s="31"/>
      <c r="SV160" s="31"/>
      <c r="SW160" s="31"/>
      <c r="SX160" s="31"/>
      <c r="SY160" s="31"/>
      <c r="SZ160" s="31"/>
      <c r="TA160" s="31"/>
      <c r="TB160" s="31"/>
      <c r="TC160" s="31"/>
      <c r="TD160" s="307"/>
      <c r="TE160" s="307"/>
      <c r="TF160" s="307"/>
      <c r="TG160" s="307"/>
      <c r="TH160" s="307"/>
      <c r="TI160" s="307"/>
      <c r="TJ160" s="307"/>
      <c r="TK160" s="307"/>
      <c r="TL160" s="307"/>
      <c r="TM160" s="307"/>
      <c r="TN160" s="307"/>
      <c r="TO160" s="307"/>
      <c r="TP160" s="307"/>
      <c r="TQ160" s="31"/>
      <c r="TR160" s="31"/>
      <c r="TS160" s="31"/>
      <c r="TT160" s="31"/>
      <c r="TU160" s="31"/>
      <c r="TV160" s="31"/>
      <c r="TW160" s="31"/>
      <c r="TX160" s="31"/>
      <c r="TY160" s="31"/>
      <c r="TZ160" s="31"/>
      <c r="UA160" s="31"/>
      <c r="UB160" s="31"/>
      <c r="UC160" s="31"/>
      <c r="UD160" s="307"/>
      <c r="UE160" s="307"/>
      <c r="UF160" s="307"/>
      <c r="UG160" s="307"/>
      <c r="UH160" s="307"/>
      <c r="UI160" s="307"/>
      <c r="UJ160" s="307"/>
      <c r="UK160" s="307"/>
      <c r="UL160" s="307"/>
      <c r="UM160" s="307"/>
      <c r="UN160" s="307"/>
      <c r="UO160" s="307"/>
      <c r="UP160" s="307"/>
      <c r="UQ160" s="31"/>
      <c r="UR160" s="31"/>
      <c r="US160" s="31"/>
      <c r="UT160" s="31"/>
      <c r="UU160" s="31"/>
      <c r="UV160" s="31"/>
      <c r="UW160" s="31"/>
      <c r="UX160" s="31"/>
      <c r="UY160" s="31"/>
      <c r="UZ160" s="31"/>
      <c r="VA160" s="31"/>
      <c r="VB160" s="31"/>
      <c r="VC160" s="31"/>
      <c r="VD160" s="307"/>
    </row>
    <row r="161" spans="1:718" ht="15" customHeight="1">
      <c r="A161" s="545">
        <f t="shared" si="413"/>
        <v>2000</v>
      </c>
      <c r="B161" s="921"/>
      <c r="C161" s="630">
        <v>83</v>
      </c>
      <c r="SQ161" s="31"/>
      <c r="SR161" s="31"/>
      <c r="SS161" s="31"/>
      <c r="ST161" s="31"/>
      <c r="SU161" s="31"/>
      <c r="SV161" s="31"/>
      <c r="SW161" s="31"/>
      <c r="SX161" s="31"/>
      <c r="SY161" s="31"/>
      <c r="SZ161" s="31"/>
      <c r="TA161" s="31"/>
      <c r="TB161" s="31"/>
      <c r="TC161" s="31"/>
      <c r="TD161" s="307"/>
      <c r="TE161" s="307"/>
      <c r="TF161" s="307"/>
      <c r="TG161" s="307"/>
      <c r="TH161" s="307"/>
      <c r="TI161" s="307"/>
      <c r="TJ161" s="307"/>
      <c r="TK161" s="307"/>
      <c r="TL161" s="307"/>
      <c r="TM161" s="307"/>
      <c r="TN161" s="307"/>
      <c r="TO161" s="307"/>
      <c r="TP161" s="307"/>
      <c r="TQ161" s="31"/>
      <c r="TR161" s="31"/>
      <c r="TS161" s="31"/>
      <c r="TT161" s="31"/>
      <c r="TU161" s="31"/>
      <c r="TV161" s="31"/>
      <c r="TW161" s="31"/>
      <c r="TX161" s="31"/>
      <c r="TY161" s="31"/>
      <c r="TZ161" s="31"/>
      <c r="UA161" s="31"/>
      <c r="UB161" s="31"/>
      <c r="UC161" s="31"/>
      <c r="UD161" s="307"/>
      <c r="UE161" s="307"/>
      <c r="UF161" s="307"/>
      <c r="UG161" s="307"/>
      <c r="UH161" s="307"/>
      <c r="UI161" s="307"/>
      <c r="UJ161" s="307"/>
      <c r="UK161" s="307"/>
      <c r="UL161" s="307"/>
      <c r="UM161" s="307"/>
      <c r="UN161" s="307"/>
      <c r="UO161" s="307"/>
      <c r="UP161" s="307"/>
      <c r="UQ161" s="31"/>
      <c r="UR161" s="31"/>
      <c r="US161" s="31"/>
      <c r="UT161" s="31"/>
      <c r="UU161" s="31"/>
      <c r="UV161" s="31"/>
      <c r="UW161" s="31"/>
      <c r="UX161" s="31"/>
      <c r="UY161" s="31"/>
      <c r="UZ161" s="31"/>
      <c r="VA161" s="31"/>
      <c r="VB161" s="31"/>
      <c r="VC161" s="31"/>
      <c r="VD161" s="307"/>
    </row>
    <row r="162" spans="1:718" ht="15" customHeight="1" thickBot="1">
      <c r="A162" s="545">
        <f t="shared" si="413"/>
        <v>2001</v>
      </c>
      <c r="B162" s="921"/>
      <c r="C162" s="632">
        <v>84</v>
      </c>
      <c r="SQ162" s="31"/>
      <c r="SR162" s="31"/>
      <c r="SS162" s="31"/>
      <c r="ST162" s="31"/>
      <c r="SU162" s="31"/>
      <c r="SV162" s="31"/>
      <c r="SW162" s="31"/>
      <c r="SX162" s="31"/>
      <c r="SY162" s="31"/>
      <c r="SZ162" s="31"/>
      <c r="TA162" s="31"/>
      <c r="TB162" s="31"/>
      <c r="TC162" s="31"/>
      <c r="TD162" s="307"/>
      <c r="TE162" s="307"/>
      <c r="TF162" s="307"/>
      <c r="TG162" s="307"/>
      <c r="TH162" s="307"/>
      <c r="TI162" s="307"/>
      <c r="TJ162" s="307"/>
      <c r="TK162" s="307"/>
      <c r="TL162" s="307"/>
      <c r="TM162" s="307"/>
      <c r="TN162" s="307"/>
      <c r="TO162" s="307"/>
      <c r="TP162" s="307"/>
      <c r="TQ162" s="31"/>
      <c r="TR162" s="31"/>
      <c r="TS162" s="31"/>
      <c r="TT162" s="31"/>
      <c r="TU162" s="31"/>
      <c r="TV162" s="31"/>
      <c r="TW162" s="31"/>
      <c r="TX162" s="31"/>
      <c r="TY162" s="31"/>
      <c r="TZ162" s="31"/>
      <c r="UA162" s="31"/>
      <c r="UB162" s="31"/>
      <c r="UC162" s="31"/>
      <c r="UD162" s="307"/>
      <c r="UE162" s="307"/>
      <c r="UF162" s="307"/>
      <c r="UG162" s="307"/>
      <c r="UH162" s="307"/>
      <c r="UI162" s="307"/>
      <c r="UJ162" s="307"/>
      <c r="UK162" s="307"/>
      <c r="UL162" s="307"/>
      <c r="UM162" s="307"/>
      <c r="UN162" s="307"/>
      <c r="UO162" s="307"/>
      <c r="UP162" s="307"/>
      <c r="UQ162" s="31"/>
      <c r="UR162" s="31"/>
      <c r="US162" s="31"/>
      <c r="UT162" s="31"/>
      <c r="UU162" s="31"/>
      <c r="UV162" s="31"/>
      <c r="UW162" s="31"/>
      <c r="UX162" s="31"/>
      <c r="UY162" s="31"/>
      <c r="UZ162" s="31"/>
      <c r="VA162" s="31"/>
      <c r="VB162" s="31"/>
      <c r="VC162" s="31"/>
      <c r="VD162" s="307"/>
    </row>
    <row r="163" spans="1:718" ht="15" customHeight="1">
      <c r="A163" s="545">
        <f t="shared" si="413"/>
        <v>2002</v>
      </c>
      <c r="B163" s="921"/>
      <c r="C163" s="630">
        <v>85</v>
      </c>
      <c r="SQ163" s="31"/>
      <c r="SR163" s="31"/>
      <c r="SS163" s="31"/>
      <c r="ST163" s="31"/>
      <c r="SU163" s="31"/>
      <c r="SV163" s="31"/>
      <c r="SW163" s="31"/>
      <c r="SX163" s="31"/>
      <c r="SY163" s="31"/>
      <c r="SZ163" s="31"/>
      <c r="TA163" s="31"/>
      <c r="TB163" s="31"/>
      <c r="TC163" s="31"/>
      <c r="TD163" s="307"/>
      <c r="TE163" s="307"/>
      <c r="TF163" s="307"/>
      <c r="TG163" s="307"/>
      <c r="TH163" s="307"/>
      <c r="TI163" s="307"/>
      <c r="TJ163" s="307"/>
      <c r="TK163" s="307"/>
      <c r="TL163" s="307"/>
      <c r="TM163" s="307"/>
      <c r="TN163" s="307"/>
      <c r="TO163" s="307"/>
      <c r="TP163" s="307"/>
      <c r="TQ163" s="31"/>
      <c r="TR163" s="31"/>
      <c r="TS163" s="31"/>
      <c r="TT163" s="31"/>
      <c r="TU163" s="31"/>
      <c r="TV163" s="31"/>
      <c r="TW163" s="31"/>
      <c r="TX163" s="31"/>
      <c r="TY163" s="31"/>
      <c r="TZ163" s="31"/>
      <c r="UA163" s="31"/>
      <c r="UB163" s="31"/>
      <c r="UC163" s="31"/>
      <c r="UD163" s="307"/>
      <c r="UE163" s="307"/>
      <c r="UF163" s="307"/>
      <c r="UG163" s="307"/>
      <c r="UH163" s="307"/>
      <c r="UI163" s="307"/>
      <c r="UJ163" s="307"/>
      <c r="UK163" s="307"/>
      <c r="UL163" s="307"/>
      <c r="UM163" s="307"/>
      <c r="UN163" s="307"/>
      <c r="UO163" s="307"/>
      <c r="UP163" s="307"/>
      <c r="UQ163" s="31"/>
      <c r="UR163" s="31"/>
      <c r="US163" s="31"/>
      <c r="UT163" s="31"/>
      <c r="UU163" s="31"/>
      <c r="UV163" s="31"/>
      <c r="UW163" s="31"/>
      <c r="UX163" s="31"/>
      <c r="UY163" s="31"/>
      <c r="UZ163" s="31"/>
      <c r="VA163" s="31"/>
      <c r="VB163" s="31"/>
      <c r="VC163" s="31"/>
      <c r="VD163" s="307"/>
    </row>
    <row r="164" spans="1:718" ht="15" customHeight="1">
      <c r="A164" s="545">
        <f t="shared" si="413"/>
        <v>2003</v>
      </c>
      <c r="B164" s="921"/>
      <c r="C164" s="630">
        <v>86</v>
      </c>
      <c r="SQ164" s="31"/>
      <c r="SR164" s="31"/>
      <c r="SS164" s="31"/>
      <c r="ST164" s="31"/>
      <c r="SU164" s="31"/>
      <c r="SV164" s="31"/>
      <c r="SW164" s="31"/>
      <c r="SX164" s="31"/>
      <c r="SY164" s="31"/>
      <c r="SZ164" s="31"/>
      <c r="TA164" s="31"/>
      <c r="TB164" s="31"/>
      <c r="TC164" s="31"/>
      <c r="TD164" s="307"/>
      <c r="TE164" s="307"/>
      <c r="TF164" s="307"/>
      <c r="TG164" s="307"/>
      <c r="TH164" s="307"/>
      <c r="TI164" s="307"/>
      <c r="TJ164" s="307"/>
      <c r="TK164" s="307"/>
      <c r="TL164" s="307"/>
      <c r="TM164" s="307"/>
      <c r="TN164" s="307"/>
      <c r="TO164" s="307"/>
      <c r="TP164" s="307"/>
      <c r="TQ164" s="31"/>
      <c r="TR164" s="31"/>
      <c r="TS164" s="31"/>
      <c r="TT164" s="31"/>
      <c r="TU164" s="31"/>
      <c r="TV164" s="31"/>
      <c r="TW164" s="31"/>
      <c r="TX164" s="31"/>
      <c r="TY164" s="31"/>
      <c r="TZ164" s="31"/>
      <c r="UA164" s="31"/>
      <c r="UB164" s="31"/>
      <c r="UC164" s="31"/>
      <c r="UD164" s="307"/>
      <c r="UE164" s="307"/>
      <c r="UF164" s="307"/>
      <c r="UG164" s="307"/>
      <c r="UH164" s="307"/>
      <c r="UI164" s="307"/>
      <c r="UJ164" s="307"/>
      <c r="UK164" s="307"/>
      <c r="UL164" s="307"/>
      <c r="UM164" s="307"/>
      <c r="UN164" s="307"/>
      <c r="UO164" s="307"/>
      <c r="UP164" s="307"/>
      <c r="UQ164" s="31"/>
      <c r="UR164" s="31"/>
      <c r="US164" s="31"/>
      <c r="UT164" s="31"/>
      <c r="UU164" s="31"/>
      <c r="UV164" s="31"/>
      <c r="UW164" s="31"/>
      <c r="UX164" s="31"/>
      <c r="UY164" s="31"/>
      <c r="UZ164" s="31"/>
      <c r="VA164" s="31"/>
      <c r="VB164" s="31"/>
      <c r="VC164" s="31"/>
      <c r="VD164" s="307"/>
    </row>
    <row r="165" spans="1:718" ht="15" customHeight="1" thickBot="1">
      <c r="A165" s="545">
        <f t="shared" si="413"/>
        <v>2004</v>
      </c>
      <c r="B165" s="921"/>
      <c r="C165" s="632">
        <v>87</v>
      </c>
      <c r="SQ165" s="31"/>
      <c r="SR165" s="31"/>
      <c r="SS165" s="31"/>
      <c r="ST165" s="31"/>
      <c r="SU165" s="31"/>
      <c r="SV165" s="31"/>
      <c r="SW165" s="31"/>
      <c r="SX165" s="31"/>
      <c r="SY165" s="31"/>
      <c r="SZ165" s="31"/>
      <c r="TA165" s="31"/>
      <c r="TB165" s="31"/>
      <c r="TC165" s="31"/>
      <c r="TD165" s="307"/>
      <c r="TE165" s="307"/>
      <c r="TF165" s="307"/>
      <c r="TG165" s="307"/>
      <c r="TH165" s="307"/>
      <c r="TI165" s="307"/>
      <c r="TJ165" s="307"/>
      <c r="TK165" s="307"/>
      <c r="TL165" s="307"/>
      <c r="TM165" s="307"/>
      <c r="TN165" s="307"/>
      <c r="TO165" s="307"/>
      <c r="TP165" s="307"/>
      <c r="TQ165" s="31"/>
      <c r="TR165" s="31"/>
      <c r="TS165" s="31"/>
      <c r="TT165" s="31"/>
      <c r="TU165" s="31"/>
      <c r="TV165" s="31"/>
      <c r="TW165" s="31"/>
      <c r="TX165" s="31"/>
      <c r="TY165" s="31"/>
      <c r="TZ165" s="31"/>
      <c r="UA165" s="31"/>
      <c r="UB165" s="31"/>
      <c r="UC165" s="31"/>
      <c r="UD165" s="307"/>
      <c r="UE165" s="307"/>
      <c r="UF165" s="307"/>
      <c r="UG165" s="307"/>
      <c r="UH165" s="307"/>
      <c r="UI165" s="307"/>
      <c r="UJ165" s="307"/>
      <c r="UK165" s="307"/>
      <c r="UL165" s="307"/>
      <c r="UM165" s="307"/>
      <c r="UN165" s="307"/>
      <c r="UO165" s="307"/>
      <c r="UP165" s="307"/>
      <c r="UQ165" s="31"/>
      <c r="UR165" s="31"/>
      <c r="US165" s="31"/>
      <c r="UT165" s="31"/>
      <c r="UU165" s="31"/>
      <c r="UV165" s="31"/>
      <c r="UW165" s="31"/>
      <c r="UX165" s="31"/>
      <c r="UY165" s="31"/>
      <c r="UZ165" s="31"/>
      <c r="VA165" s="31"/>
      <c r="VB165" s="31"/>
      <c r="VC165" s="31"/>
      <c r="VD165" s="307"/>
    </row>
    <row r="166" spans="1:718" ht="15" customHeight="1">
      <c r="A166" s="545">
        <f t="shared" si="413"/>
        <v>2005</v>
      </c>
      <c r="B166" s="921"/>
      <c r="C166" s="630">
        <v>88</v>
      </c>
      <c r="SQ166" s="31"/>
      <c r="SR166" s="31"/>
      <c r="SS166" s="31"/>
      <c r="ST166" s="31"/>
      <c r="SU166" s="31"/>
      <c r="SV166" s="31"/>
      <c r="SW166" s="31"/>
      <c r="SX166" s="31"/>
      <c r="SY166" s="31"/>
      <c r="SZ166" s="31"/>
      <c r="TA166" s="31"/>
      <c r="TB166" s="31"/>
      <c r="TC166" s="31"/>
      <c r="TD166" s="307"/>
      <c r="TE166" s="307"/>
      <c r="TF166" s="307"/>
      <c r="TG166" s="307"/>
      <c r="TH166" s="307"/>
      <c r="TI166" s="307"/>
      <c r="TJ166" s="307"/>
      <c r="TK166" s="307"/>
      <c r="TL166" s="307"/>
      <c r="TM166" s="307"/>
      <c r="TN166" s="307"/>
      <c r="TO166" s="307"/>
      <c r="TP166" s="307"/>
      <c r="TQ166" s="31"/>
      <c r="TR166" s="31"/>
      <c r="TS166" s="31"/>
      <c r="TT166" s="31"/>
      <c r="TU166" s="31"/>
      <c r="TV166" s="31"/>
      <c r="TW166" s="31"/>
      <c r="TX166" s="31"/>
      <c r="TY166" s="31"/>
      <c r="TZ166" s="31"/>
      <c r="UA166" s="31"/>
      <c r="UB166" s="31"/>
      <c r="UC166" s="31"/>
      <c r="UD166" s="307"/>
      <c r="UE166" s="307"/>
      <c r="UF166" s="307"/>
      <c r="UG166" s="307"/>
      <c r="UH166" s="307"/>
      <c r="UI166" s="307"/>
      <c r="UJ166" s="307"/>
      <c r="UK166" s="307"/>
      <c r="UL166" s="307"/>
      <c r="UM166" s="307"/>
      <c r="UN166" s="307"/>
      <c r="UO166" s="307"/>
      <c r="UP166" s="307"/>
      <c r="UQ166" s="31"/>
      <c r="UR166" s="31"/>
      <c r="US166" s="31"/>
      <c r="UT166" s="31"/>
      <c r="UU166" s="31"/>
      <c r="UV166" s="31"/>
      <c r="UW166" s="31"/>
      <c r="UX166" s="31"/>
      <c r="UY166" s="31"/>
      <c r="UZ166" s="31"/>
      <c r="VA166" s="31"/>
      <c r="VB166" s="31"/>
      <c r="VC166" s="31"/>
      <c r="VD166" s="307"/>
    </row>
    <row r="167" spans="1:718" ht="15" customHeight="1">
      <c r="A167" s="545">
        <f t="shared" si="413"/>
        <v>2006</v>
      </c>
      <c r="B167" s="921"/>
      <c r="C167" s="630">
        <v>89</v>
      </c>
      <c r="SQ167" s="31"/>
      <c r="SR167" s="31"/>
      <c r="SS167" s="31"/>
      <c r="ST167" s="31"/>
      <c r="SU167" s="31"/>
      <c r="SV167" s="31"/>
      <c r="SW167" s="31"/>
      <c r="SX167" s="31"/>
      <c r="SY167" s="31"/>
      <c r="SZ167" s="31"/>
      <c r="TA167" s="31"/>
      <c r="TB167" s="31"/>
      <c r="TC167" s="31"/>
      <c r="TD167" s="307"/>
      <c r="TE167" s="307"/>
      <c r="TF167" s="307"/>
      <c r="TG167" s="307"/>
      <c r="TH167" s="307"/>
      <c r="TI167" s="307"/>
      <c r="TJ167" s="307"/>
      <c r="TK167" s="307"/>
      <c r="TL167" s="307"/>
      <c r="TM167" s="307"/>
      <c r="TN167" s="307"/>
      <c r="TO167" s="307"/>
      <c r="TP167" s="307"/>
      <c r="TQ167" s="31"/>
      <c r="TR167" s="31"/>
      <c r="TS167" s="31"/>
      <c r="TT167" s="31"/>
      <c r="TU167" s="31"/>
      <c r="TV167" s="31"/>
      <c r="TW167" s="31"/>
      <c r="TX167" s="31"/>
      <c r="TY167" s="31"/>
      <c r="TZ167" s="31"/>
      <c r="UA167" s="31"/>
      <c r="UB167" s="31"/>
      <c r="UC167" s="31"/>
      <c r="UD167" s="307"/>
      <c r="UE167" s="307"/>
      <c r="UF167" s="307"/>
      <c r="UG167" s="307"/>
      <c r="UH167" s="307"/>
      <c r="UI167" s="307"/>
      <c r="UJ167" s="307"/>
      <c r="UK167" s="307"/>
      <c r="UL167" s="307"/>
      <c r="UM167" s="307"/>
      <c r="UN167" s="307"/>
      <c r="UO167" s="307"/>
      <c r="UP167" s="307"/>
      <c r="UQ167" s="31"/>
      <c r="UR167" s="31"/>
      <c r="US167" s="31"/>
      <c r="UT167" s="31"/>
      <c r="UU167" s="31"/>
      <c r="UV167" s="31"/>
      <c r="UW167" s="31"/>
      <c r="UX167" s="31"/>
      <c r="UY167" s="31"/>
      <c r="UZ167" s="31"/>
      <c r="VA167" s="31"/>
      <c r="VB167" s="31"/>
      <c r="VC167" s="31"/>
      <c r="VD167" s="307"/>
    </row>
    <row r="168" spans="1:718" ht="15" customHeight="1" thickBot="1">
      <c r="A168" s="545">
        <f t="shared" si="413"/>
        <v>2007</v>
      </c>
      <c r="B168" s="921"/>
      <c r="C168" s="632">
        <v>90</v>
      </c>
      <c r="SQ168" s="31"/>
      <c r="SR168" s="31"/>
      <c r="SS168" s="31"/>
      <c r="ST168" s="31"/>
      <c r="SU168" s="31"/>
      <c r="SV168" s="31"/>
      <c r="SW168" s="31"/>
      <c r="SX168" s="31"/>
      <c r="SY168" s="31"/>
      <c r="SZ168" s="31"/>
      <c r="TA168" s="31"/>
      <c r="TB168" s="31"/>
      <c r="TC168" s="31"/>
      <c r="TD168" s="307"/>
      <c r="TE168" s="307"/>
      <c r="TF168" s="307"/>
      <c r="TG168" s="307"/>
      <c r="TH168" s="307"/>
      <c r="TI168" s="307"/>
      <c r="TJ168" s="307"/>
      <c r="TK168" s="307"/>
      <c r="TL168" s="307"/>
      <c r="TM168" s="307"/>
      <c r="TN168" s="307"/>
      <c r="TO168" s="307"/>
      <c r="TP168" s="307"/>
      <c r="TQ168" s="31"/>
      <c r="TR168" s="31"/>
      <c r="TS168" s="31"/>
      <c r="TT168" s="31"/>
      <c r="TU168" s="31"/>
      <c r="TV168" s="31"/>
      <c r="TW168" s="31"/>
      <c r="TX168" s="31"/>
      <c r="TY168" s="31"/>
      <c r="TZ168" s="31"/>
      <c r="UA168" s="31"/>
      <c r="UB168" s="31"/>
      <c r="UC168" s="31"/>
      <c r="UD168" s="307"/>
      <c r="UE168" s="307"/>
      <c r="UF168" s="307"/>
      <c r="UG168" s="307"/>
      <c r="UH168" s="307"/>
      <c r="UI168" s="307"/>
      <c r="UJ168" s="307"/>
      <c r="UK168" s="307"/>
      <c r="UL168" s="307"/>
      <c r="UM168" s="307"/>
      <c r="UN168" s="307"/>
      <c r="UO168" s="307"/>
      <c r="UP168" s="307"/>
      <c r="UQ168" s="31"/>
      <c r="UR168" s="31"/>
      <c r="US168" s="31"/>
      <c r="UT168" s="31"/>
      <c r="UU168" s="31"/>
      <c r="UV168" s="31"/>
      <c r="UW168" s="31"/>
      <c r="UX168" s="31"/>
      <c r="UY168" s="31"/>
      <c r="UZ168" s="31"/>
      <c r="VA168" s="31"/>
      <c r="VB168" s="31"/>
      <c r="VC168" s="31"/>
      <c r="VD168" s="307"/>
    </row>
    <row r="169" spans="1:718" ht="15" customHeight="1">
      <c r="A169" s="545">
        <f t="shared" si="413"/>
        <v>2008</v>
      </c>
      <c r="C169" s="630">
        <v>109</v>
      </c>
      <c r="AQ169" s="327">
        <f>IF(Q169&gt;0,A169,0)</f>
        <v>0</v>
      </c>
      <c r="BA169" s="327">
        <f>IF(Q169&gt;0,A177,0)</f>
        <v>0</v>
      </c>
      <c r="SQ169" s="31"/>
      <c r="SR169" s="31"/>
      <c r="SS169" s="31"/>
      <c r="ST169" s="31"/>
      <c r="SU169" s="31"/>
      <c r="SV169" s="31"/>
      <c r="SW169" s="31"/>
      <c r="SX169" s="31"/>
      <c r="SY169" s="31"/>
      <c r="SZ169" s="31"/>
      <c r="TA169" s="31"/>
      <c r="TB169" s="31"/>
      <c r="TC169" s="31"/>
      <c r="TD169" s="307"/>
      <c r="TE169" s="307"/>
      <c r="TF169" s="307"/>
      <c r="TG169" s="307"/>
      <c r="TH169" s="307"/>
      <c r="TI169" s="307"/>
      <c r="TJ169" s="307"/>
      <c r="TK169" s="307"/>
      <c r="TL169" s="307"/>
      <c r="TM169" s="307"/>
      <c r="TN169" s="307"/>
      <c r="TO169" s="307"/>
      <c r="TP169" s="307"/>
      <c r="TQ169" s="31"/>
      <c r="TR169" s="31"/>
      <c r="TS169" s="31"/>
      <c r="TT169" s="31"/>
      <c r="TU169" s="31"/>
      <c r="TV169" s="31"/>
      <c r="TW169" s="31"/>
      <c r="TX169" s="31"/>
      <c r="TY169" s="31"/>
      <c r="TZ169" s="31"/>
      <c r="UA169" s="31"/>
      <c r="UB169" s="31"/>
      <c r="UC169" s="31"/>
      <c r="UD169" s="307"/>
      <c r="UE169" s="307"/>
      <c r="UF169" s="307"/>
      <c r="UG169" s="307"/>
      <c r="UH169" s="307"/>
      <c r="UI169" s="307"/>
      <c r="UJ169" s="307"/>
      <c r="UK169" s="307"/>
      <c r="UL169" s="307"/>
      <c r="UM169" s="307"/>
      <c r="UN169" s="307"/>
      <c r="UO169" s="307"/>
      <c r="UP169" s="307"/>
      <c r="UQ169" s="31"/>
      <c r="UR169" s="31"/>
      <c r="US169" s="31"/>
      <c r="UT169" s="31"/>
      <c r="UU169" s="31"/>
      <c r="UV169" s="31"/>
      <c r="UW169" s="31"/>
      <c r="UX169" s="31"/>
      <c r="UY169" s="31"/>
      <c r="UZ169" s="31"/>
      <c r="VA169" s="31"/>
      <c r="VB169" s="31"/>
      <c r="VC169" s="31"/>
      <c r="VD169" s="307"/>
    </row>
    <row r="170" spans="1:718" ht="15" customHeight="1">
      <c r="A170" s="545">
        <f t="shared" si="413"/>
        <v>2009</v>
      </c>
      <c r="C170" s="630">
        <v>110</v>
      </c>
      <c r="SQ170" s="31"/>
      <c r="SR170" s="31"/>
      <c r="SS170" s="31"/>
      <c r="ST170" s="31"/>
      <c r="SU170" s="31"/>
      <c r="SV170" s="31"/>
      <c r="SW170" s="31"/>
      <c r="SX170" s="31"/>
      <c r="SY170" s="31"/>
      <c r="SZ170" s="31"/>
      <c r="TA170" s="31"/>
      <c r="TB170" s="31"/>
      <c r="TC170" s="31"/>
      <c r="TD170" s="307"/>
      <c r="TE170" s="307"/>
      <c r="TF170" s="307"/>
      <c r="TG170" s="307"/>
      <c r="TH170" s="307"/>
      <c r="TI170" s="307"/>
      <c r="TJ170" s="307"/>
      <c r="TK170" s="307"/>
      <c r="TL170" s="307"/>
      <c r="TM170" s="307"/>
      <c r="TN170" s="307"/>
      <c r="TO170" s="307"/>
      <c r="TP170" s="307"/>
      <c r="TQ170" s="31"/>
      <c r="TR170" s="31"/>
      <c r="TS170" s="31"/>
      <c r="TT170" s="31"/>
      <c r="TU170" s="31"/>
      <c r="TV170" s="31"/>
      <c r="TW170" s="31"/>
      <c r="TX170" s="31"/>
      <c r="TY170" s="31"/>
      <c r="TZ170" s="31"/>
      <c r="UA170" s="31"/>
      <c r="UB170" s="31"/>
      <c r="UC170" s="31"/>
      <c r="UD170" s="307"/>
      <c r="UE170" s="307"/>
      <c r="UF170" s="307"/>
      <c r="UG170" s="307"/>
      <c r="UH170" s="307"/>
      <c r="UI170" s="307"/>
      <c r="UJ170" s="307"/>
      <c r="UK170" s="307"/>
      <c r="UL170" s="307"/>
      <c r="UM170" s="307"/>
      <c r="UN170" s="307"/>
      <c r="UO170" s="307"/>
      <c r="UP170" s="307"/>
      <c r="UQ170" s="31"/>
      <c r="UR170" s="31"/>
      <c r="US170" s="31"/>
      <c r="UT170" s="31"/>
      <c r="UU170" s="31"/>
      <c r="UV170" s="31"/>
      <c r="UW170" s="31"/>
      <c r="UX170" s="31"/>
      <c r="UY170" s="31"/>
      <c r="UZ170" s="31"/>
      <c r="VA170" s="31"/>
      <c r="VB170" s="31"/>
      <c r="VC170" s="31"/>
      <c r="VD170" s="307"/>
    </row>
    <row r="171" spans="1:718" ht="15" customHeight="1">
      <c r="SQ171" s="31"/>
      <c r="SR171" s="31"/>
      <c r="SS171" s="31"/>
      <c r="ST171" s="31"/>
      <c r="SU171" s="31"/>
      <c r="SV171" s="31"/>
      <c r="SW171" s="31"/>
      <c r="SX171" s="31"/>
      <c r="SY171" s="31"/>
      <c r="SZ171" s="31"/>
      <c r="TA171" s="31"/>
      <c r="TB171" s="31"/>
      <c r="TC171" s="31"/>
      <c r="TD171" s="307"/>
      <c r="TE171" s="307"/>
      <c r="TF171" s="307"/>
      <c r="TG171" s="307"/>
      <c r="TH171" s="307"/>
      <c r="TI171" s="307"/>
      <c r="TJ171" s="307"/>
      <c r="TK171" s="307"/>
      <c r="TL171" s="307"/>
      <c r="TM171" s="307"/>
      <c r="TN171" s="307"/>
      <c r="TO171" s="307"/>
      <c r="TP171" s="307"/>
      <c r="TQ171" s="31"/>
      <c r="TR171" s="31"/>
      <c r="TS171" s="31"/>
      <c r="TT171" s="31"/>
      <c r="TU171" s="31"/>
      <c r="TV171" s="31"/>
      <c r="TW171" s="31"/>
      <c r="TX171" s="31"/>
      <c r="TY171" s="31"/>
      <c r="TZ171" s="31"/>
      <c r="UA171" s="31"/>
      <c r="UB171" s="31"/>
      <c r="UC171" s="31"/>
      <c r="UD171" s="307"/>
      <c r="UE171" s="307"/>
      <c r="UF171" s="307"/>
      <c r="UG171" s="307"/>
      <c r="UH171" s="307"/>
      <c r="UI171" s="307"/>
      <c r="UJ171" s="307"/>
      <c r="UK171" s="307"/>
      <c r="UL171" s="307"/>
      <c r="UM171" s="307"/>
      <c r="UN171" s="307"/>
      <c r="UO171" s="307"/>
      <c r="UP171" s="307"/>
      <c r="UQ171" s="31"/>
      <c r="UR171" s="31"/>
      <c r="US171" s="31"/>
      <c r="UT171" s="31"/>
      <c r="UU171" s="31"/>
      <c r="UV171" s="31"/>
      <c r="UW171" s="31"/>
      <c r="UX171" s="31"/>
      <c r="UY171" s="31"/>
      <c r="UZ171" s="31"/>
      <c r="VA171" s="31"/>
      <c r="VB171" s="31"/>
      <c r="VC171" s="31"/>
      <c r="VD171" s="307"/>
    </row>
    <row r="172" spans="1:718" ht="15" customHeight="1">
      <c r="SQ172" s="31"/>
      <c r="SR172" s="31"/>
      <c r="SS172" s="31"/>
      <c r="ST172" s="31"/>
      <c r="SU172" s="31"/>
      <c r="SV172" s="31"/>
      <c r="SW172" s="31"/>
      <c r="SX172" s="31"/>
      <c r="SY172" s="31"/>
      <c r="SZ172" s="31"/>
      <c r="TA172" s="31"/>
      <c r="TB172" s="31"/>
      <c r="TC172" s="31"/>
      <c r="TD172" s="307"/>
      <c r="TE172" s="307"/>
      <c r="TF172" s="307"/>
      <c r="TG172" s="307"/>
      <c r="TH172" s="307"/>
      <c r="TI172" s="307"/>
      <c r="TJ172" s="307"/>
      <c r="TK172" s="307"/>
      <c r="TL172" s="307"/>
      <c r="TM172" s="307"/>
      <c r="TN172" s="307"/>
      <c r="TO172" s="307"/>
      <c r="TP172" s="307"/>
      <c r="TQ172" s="31"/>
      <c r="TR172" s="31"/>
      <c r="TS172" s="31"/>
      <c r="TT172" s="31"/>
      <c r="TU172" s="31"/>
      <c r="TV172" s="31"/>
      <c r="TW172" s="31"/>
      <c r="TX172" s="31"/>
      <c r="TY172" s="31"/>
      <c r="TZ172" s="31"/>
      <c r="UA172" s="31"/>
      <c r="UB172" s="31"/>
      <c r="UC172" s="31"/>
      <c r="UD172" s="307"/>
      <c r="UE172" s="307"/>
      <c r="UF172" s="307"/>
      <c r="UG172" s="307"/>
      <c r="UH172" s="307"/>
      <c r="UI172" s="307"/>
      <c r="UJ172" s="307"/>
      <c r="UK172" s="307"/>
      <c r="UL172" s="307"/>
      <c r="UM172" s="307"/>
      <c r="UN172" s="307"/>
      <c r="UO172" s="307"/>
      <c r="UP172" s="307"/>
      <c r="UQ172" s="31"/>
      <c r="UR172" s="31"/>
      <c r="US172" s="31"/>
      <c r="UT172" s="31"/>
      <c r="UU172" s="31"/>
      <c r="UV172" s="31"/>
      <c r="UW172" s="31"/>
      <c r="UX172" s="31"/>
      <c r="UY172" s="31"/>
      <c r="UZ172" s="31"/>
      <c r="VA172" s="31"/>
      <c r="VB172" s="31"/>
      <c r="VC172" s="31"/>
      <c r="VD172" s="307"/>
    </row>
    <row r="173" spans="1:718" ht="15" customHeight="1"/>
    <row r="174" spans="1:718" ht="19.5" customHeight="1">
      <c r="A174" s="917" t="str">
        <f>+A24</f>
        <v>Pináculos (Picos) 4</v>
      </c>
      <c r="B174" s="918"/>
      <c r="C174" s="918"/>
      <c r="D174" s="918"/>
      <c r="E174" s="918"/>
      <c r="F174" s="918"/>
      <c r="G174" s="918"/>
      <c r="H174" s="918"/>
      <c r="I174" s="918"/>
      <c r="J174" s="918"/>
      <c r="K174" s="918"/>
      <c r="L174" s="918"/>
      <c r="M174" s="918"/>
      <c r="N174" s="918"/>
      <c r="O174" s="918"/>
      <c r="P174" s="918"/>
      <c r="Q174" s="918"/>
      <c r="R174" s="918"/>
      <c r="S174" s="918"/>
      <c r="T174" s="918"/>
      <c r="U174" s="918"/>
      <c r="V174" s="918"/>
      <c r="W174" s="918"/>
      <c r="X174" s="918"/>
      <c r="Y174" s="918"/>
      <c r="Z174" s="918"/>
      <c r="AA174" s="918"/>
      <c r="AB174" s="918"/>
      <c r="AC174" s="918"/>
      <c r="AD174" s="918"/>
      <c r="AE174" s="918"/>
      <c r="AF174" s="918"/>
      <c r="AG174" s="918"/>
      <c r="AH174" s="918"/>
      <c r="AI174" s="918"/>
      <c r="AJ174" s="918"/>
      <c r="AK174" s="918"/>
      <c r="AL174" s="918"/>
      <c r="AM174" s="918"/>
      <c r="AN174" s="918"/>
      <c r="AO174" s="918"/>
      <c r="AP174" s="918"/>
      <c r="AQ174" s="919"/>
      <c r="AR174" s="347"/>
      <c r="AS174" s="347"/>
      <c r="AT174" s="347"/>
      <c r="AU174" s="347"/>
      <c r="AV174" s="347"/>
      <c r="AW174" s="347"/>
      <c r="AX174" s="347"/>
      <c r="AY174" s="347"/>
      <c r="AZ174" s="347"/>
      <c r="BA174" s="347"/>
      <c r="BB174" s="347"/>
      <c r="BC174" s="347"/>
    </row>
    <row r="175" spans="1:718">
      <c r="A175" s="378">
        <v>1</v>
      </c>
      <c r="B175" s="379" t="s">
        <v>318</v>
      </c>
      <c r="C175" s="332"/>
      <c r="D175" s="332"/>
      <c r="E175" s="332"/>
      <c r="F175" s="332"/>
      <c r="G175" s="332"/>
      <c r="H175" s="332"/>
      <c r="I175" s="332"/>
      <c r="J175" s="332"/>
      <c r="K175" s="332"/>
      <c r="L175" s="332"/>
      <c r="M175" s="332"/>
      <c r="N175" s="332"/>
      <c r="O175" s="332"/>
      <c r="P175" s="332"/>
      <c r="Q175" s="333"/>
      <c r="R175" s="333"/>
      <c r="S175" s="333"/>
      <c r="T175" s="333"/>
      <c r="U175" s="333"/>
      <c r="V175" s="333"/>
      <c r="W175" s="333"/>
      <c r="X175" s="333"/>
      <c r="Y175" s="333"/>
      <c r="Z175" s="333"/>
      <c r="AA175" s="333"/>
      <c r="AB175" s="333"/>
      <c r="AC175" s="333"/>
      <c r="AD175" s="333"/>
      <c r="AE175" s="333"/>
      <c r="AF175" s="333"/>
      <c r="AG175" s="333"/>
      <c r="AH175" s="333"/>
      <c r="AI175" s="333"/>
      <c r="AJ175" s="333"/>
      <c r="AK175" s="333"/>
      <c r="AL175" s="333"/>
      <c r="AM175" s="333"/>
      <c r="AN175" s="333"/>
      <c r="AO175" s="333"/>
      <c r="AP175" s="333"/>
      <c r="AQ175" s="333"/>
      <c r="AR175" s="333"/>
      <c r="AS175" s="333"/>
      <c r="AT175" s="333"/>
      <c r="AU175" s="333"/>
      <c r="AV175" s="333"/>
      <c r="AW175" s="333"/>
      <c r="AX175" s="333"/>
      <c r="AY175" s="333"/>
      <c r="AZ175" s="333"/>
      <c r="BA175" s="333"/>
      <c r="BB175" s="333"/>
      <c r="BC175" s="333"/>
      <c r="BD175" s="333"/>
      <c r="BE175" s="333"/>
      <c r="BF175" s="333"/>
      <c r="BG175" s="333"/>
      <c r="BH175" s="333"/>
      <c r="BI175" s="333"/>
      <c r="BJ175" s="333"/>
      <c r="BK175" s="333"/>
      <c r="BL175" s="333"/>
      <c r="BM175" s="333"/>
      <c r="BN175" s="333"/>
      <c r="BO175" s="333"/>
      <c r="BP175" s="333"/>
      <c r="BQ175" s="333"/>
      <c r="BR175" s="333"/>
      <c r="BS175" s="333"/>
      <c r="BT175" s="333"/>
      <c r="BU175" s="333"/>
      <c r="BV175" s="333"/>
      <c r="BW175" s="333"/>
      <c r="BX175" s="333"/>
      <c r="BY175" s="333"/>
      <c r="BZ175" s="333"/>
      <c r="CA175" s="333"/>
      <c r="CB175" s="333"/>
      <c r="CC175" s="333"/>
      <c r="CD175" s="333"/>
      <c r="CE175" s="333"/>
      <c r="CF175" s="333"/>
      <c r="CG175" s="333"/>
      <c r="CH175" s="333"/>
      <c r="CI175" s="333"/>
      <c r="CJ175" s="333"/>
      <c r="CK175" s="333"/>
      <c r="CL175" s="333"/>
      <c r="CM175" s="333"/>
      <c r="CN175" s="333"/>
      <c r="CO175" s="333"/>
      <c r="CP175" s="333"/>
      <c r="CQ175" s="333"/>
      <c r="CR175" s="333"/>
      <c r="CS175" s="333"/>
      <c r="CT175" s="333"/>
      <c r="CU175" s="333"/>
      <c r="CV175" s="333"/>
      <c r="CW175" s="333"/>
      <c r="CX175" s="333"/>
      <c r="CY175" s="333"/>
      <c r="CZ175" s="333"/>
      <c r="DA175" s="333"/>
      <c r="DB175" s="333"/>
      <c r="DC175" s="333"/>
      <c r="DD175" s="333"/>
      <c r="DE175" s="333"/>
      <c r="DF175" s="333"/>
      <c r="DG175" s="333"/>
      <c r="DH175" s="333"/>
      <c r="DI175" s="333"/>
      <c r="DJ175" s="333"/>
      <c r="DK175" s="333"/>
      <c r="DL175" s="333"/>
      <c r="DM175" s="333"/>
      <c r="DN175" s="333"/>
      <c r="DO175" s="333"/>
      <c r="DP175" s="333"/>
      <c r="DQ175" s="333"/>
      <c r="DR175" s="333"/>
      <c r="DS175" s="333"/>
      <c r="DT175" s="333"/>
      <c r="DU175" s="333"/>
      <c r="DV175" s="333"/>
      <c r="DW175" s="333"/>
      <c r="DX175" s="333"/>
      <c r="DY175" s="333"/>
      <c r="DZ175" s="333"/>
      <c r="EA175" s="333"/>
      <c r="EB175" s="333"/>
      <c r="EC175" s="333"/>
      <c r="ED175" s="333"/>
      <c r="EE175" s="333"/>
      <c r="EF175" s="333"/>
      <c r="EG175" s="333"/>
      <c r="EH175" s="333"/>
      <c r="EI175" s="333"/>
      <c r="EJ175" s="333"/>
      <c r="EK175" s="333"/>
      <c r="EL175" s="333"/>
      <c r="EM175" s="333"/>
      <c r="EN175" s="333"/>
      <c r="EO175" s="333"/>
      <c r="EP175" s="333"/>
      <c r="EQ175" s="333"/>
      <c r="ER175" s="333"/>
      <c r="ES175" s="333"/>
      <c r="ET175" s="333"/>
      <c r="EU175" s="333"/>
      <c r="EV175" s="333"/>
      <c r="EW175" s="333"/>
      <c r="EX175" s="333"/>
      <c r="EY175" s="333"/>
      <c r="EZ175" s="333"/>
      <c r="FA175" s="333"/>
      <c r="FB175" s="333"/>
      <c r="FC175" s="333"/>
      <c r="FD175" s="333"/>
      <c r="FE175" s="333"/>
      <c r="FF175" s="333"/>
      <c r="FG175" s="333"/>
      <c r="FH175" s="333"/>
      <c r="FI175" s="333"/>
      <c r="FJ175" s="333"/>
      <c r="FK175" s="333"/>
      <c r="FL175" s="333"/>
      <c r="FM175" s="333"/>
      <c r="FN175" s="333"/>
      <c r="FO175" s="333"/>
      <c r="FP175" s="333"/>
      <c r="FQ175" s="333"/>
      <c r="FR175" s="333"/>
      <c r="FS175" s="333"/>
      <c r="FT175" s="333"/>
      <c r="FU175" s="333"/>
      <c r="FV175" s="333"/>
      <c r="FW175" s="333"/>
      <c r="FX175" s="333"/>
      <c r="FY175" s="333"/>
      <c r="FZ175" s="333"/>
      <c r="GA175" s="333"/>
      <c r="GB175" s="333"/>
      <c r="GC175" s="333"/>
      <c r="GD175" s="333"/>
      <c r="GE175" s="333"/>
      <c r="GF175" s="333"/>
      <c r="GG175" s="333"/>
      <c r="GH175" s="333"/>
      <c r="GI175" s="333"/>
      <c r="GJ175" s="333"/>
      <c r="GK175" s="333"/>
      <c r="GL175" s="333"/>
      <c r="GM175" s="333"/>
      <c r="GN175" s="333"/>
      <c r="GO175" s="333"/>
      <c r="GP175" s="333"/>
      <c r="GQ175" s="333"/>
      <c r="GR175" s="333"/>
      <c r="GS175" s="333"/>
      <c r="GT175" s="333"/>
      <c r="GU175" s="333"/>
      <c r="GV175" s="333"/>
      <c r="GW175" s="333"/>
      <c r="GX175" s="333"/>
      <c r="GY175" s="333"/>
      <c r="GZ175" s="333"/>
      <c r="HA175" s="333"/>
      <c r="HB175" s="333"/>
      <c r="HC175" s="333"/>
      <c r="HD175" s="336"/>
      <c r="HE175" s="336"/>
      <c r="HF175" s="336"/>
      <c r="HG175" s="336"/>
      <c r="HH175" s="336"/>
      <c r="HI175" s="336"/>
      <c r="HJ175" s="336"/>
      <c r="HK175" s="336"/>
      <c r="HL175" s="336"/>
      <c r="HM175" s="336"/>
      <c r="HN175" s="336"/>
      <c r="HO175" s="336"/>
      <c r="HP175" s="336"/>
      <c r="HQ175" s="336"/>
      <c r="HR175" s="336"/>
      <c r="HS175" s="336"/>
      <c r="HT175" s="336"/>
      <c r="HU175" s="336"/>
      <c r="HV175" s="336"/>
      <c r="HW175" s="336"/>
      <c r="HX175" s="336"/>
      <c r="HY175" s="336"/>
      <c r="HZ175" s="336"/>
      <c r="IA175" s="336"/>
      <c r="IB175" s="336"/>
      <c r="IC175" s="336"/>
      <c r="ID175" s="336"/>
      <c r="IE175" s="336"/>
      <c r="IF175" s="336"/>
      <c r="IG175" s="336"/>
      <c r="IH175" s="336"/>
      <c r="II175" s="336"/>
      <c r="IJ175" s="336"/>
      <c r="IK175" s="336"/>
      <c r="IL175" s="336"/>
      <c r="IM175" s="336"/>
      <c r="IN175" s="336"/>
      <c r="IO175" s="336"/>
      <c r="IP175" s="336"/>
      <c r="IQ175" s="336"/>
      <c r="IR175" s="336"/>
      <c r="IS175" s="336"/>
      <c r="IT175" s="336"/>
      <c r="IU175" s="336"/>
      <c r="IV175" s="336"/>
      <c r="IW175" s="336"/>
      <c r="IX175" s="336"/>
      <c r="IY175" s="336"/>
      <c r="IZ175" s="336"/>
      <c r="JA175" s="336"/>
      <c r="JB175" s="336"/>
      <c r="JC175" s="336"/>
      <c r="JD175" s="336"/>
      <c r="JE175" s="336"/>
      <c r="JF175" s="336"/>
      <c r="JG175" s="336"/>
      <c r="JH175" s="336"/>
      <c r="JI175" s="336"/>
      <c r="JJ175" s="336"/>
      <c r="JK175" s="336"/>
      <c r="JL175" s="336"/>
      <c r="JM175" s="336"/>
      <c r="JN175" s="336"/>
      <c r="JO175" s="336"/>
      <c r="JP175" s="336"/>
      <c r="JQ175" s="336"/>
      <c r="JR175" s="336"/>
      <c r="JS175" s="336"/>
      <c r="JT175" s="336"/>
      <c r="JU175" s="336"/>
      <c r="JV175" s="336"/>
      <c r="JW175" s="336"/>
      <c r="JX175" s="336"/>
      <c r="JY175" s="336"/>
      <c r="JZ175" s="336"/>
      <c r="KA175" s="336"/>
      <c r="KB175" s="336"/>
      <c r="KC175" s="336"/>
      <c r="KD175" s="336"/>
      <c r="KE175" s="336"/>
      <c r="KF175" s="336"/>
      <c r="KG175" s="336"/>
      <c r="KH175" s="336"/>
      <c r="KI175" s="336"/>
      <c r="KJ175" s="336"/>
      <c r="KK175" s="336"/>
      <c r="KL175" s="336"/>
      <c r="KM175" s="336"/>
      <c r="KN175" s="336"/>
      <c r="KO175" s="336"/>
      <c r="KP175" s="336"/>
      <c r="KQ175" s="336"/>
      <c r="KR175" s="336"/>
      <c r="KS175" s="336"/>
      <c r="KT175" s="336"/>
      <c r="KU175" s="336"/>
      <c r="KV175" s="336"/>
      <c r="KW175" s="336"/>
      <c r="KX175" s="336"/>
      <c r="KY175" s="336"/>
      <c r="KZ175" s="336"/>
      <c r="LA175" s="336"/>
      <c r="LB175" s="336"/>
      <c r="LC175" s="336"/>
      <c r="LD175" s="336"/>
      <c r="LE175" s="336"/>
      <c r="LF175" s="336"/>
      <c r="LG175" s="336"/>
      <c r="LH175" s="336"/>
      <c r="LI175" s="336"/>
      <c r="LJ175" s="336"/>
      <c r="LK175" s="336"/>
      <c r="LL175" s="336"/>
      <c r="LM175" s="336"/>
      <c r="LN175" s="336"/>
      <c r="LO175" s="336"/>
      <c r="LP175" s="336"/>
      <c r="LQ175" s="336"/>
      <c r="LR175" s="336"/>
      <c r="LS175" s="336"/>
      <c r="LT175" s="336"/>
      <c r="LU175" s="336"/>
      <c r="LV175" s="336"/>
      <c r="LW175" s="336"/>
      <c r="LX175" s="336"/>
      <c r="LY175" s="336"/>
      <c r="LZ175" s="336"/>
      <c r="MA175" s="336"/>
      <c r="MB175" s="336"/>
      <c r="MC175" s="336"/>
      <c r="MD175" s="336"/>
      <c r="ME175" s="336"/>
      <c r="MF175" s="336"/>
      <c r="MG175" s="336"/>
      <c r="MH175" s="336"/>
      <c r="MI175" s="336"/>
      <c r="MJ175" s="336"/>
      <c r="MK175" s="336"/>
      <c r="ML175" s="336"/>
      <c r="MM175" s="336"/>
      <c r="MN175" s="336"/>
      <c r="MO175" s="336"/>
      <c r="MP175" s="336"/>
      <c r="MQ175" s="336"/>
      <c r="MR175" s="336"/>
      <c r="MS175" s="336"/>
      <c r="MT175" s="336"/>
      <c r="MU175" s="336"/>
      <c r="MV175" s="336"/>
      <c r="MW175" s="336"/>
      <c r="MX175" s="336"/>
      <c r="MY175" s="336"/>
      <c r="MZ175" s="336"/>
      <c r="NA175" s="336"/>
      <c r="NB175" s="336"/>
      <c r="NC175" s="336"/>
      <c r="ND175" s="336"/>
      <c r="NE175" s="336"/>
      <c r="NF175" s="336"/>
      <c r="NG175" s="336"/>
      <c r="NH175" s="336"/>
      <c r="NI175" s="336"/>
      <c r="NJ175" s="336"/>
      <c r="NK175" s="336"/>
      <c r="NL175" s="336"/>
      <c r="NM175" s="336"/>
      <c r="NN175" s="336"/>
      <c r="NO175" s="336"/>
      <c r="NP175" s="336"/>
      <c r="NQ175" s="336"/>
      <c r="NR175" s="336"/>
      <c r="NS175" s="336"/>
      <c r="NT175" s="336"/>
      <c r="NU175" s="336"/>
      <c r="NV175" s="336"/>
      <c r="NW175" s="336"/>
      <c r="NX175" s="336"/>
      <c r="NY175" s="336"/>
      <c r="NZ175" s="336"/>
      <c r="OA175" s="336"/>
      <c r="OB175" s="336"/>
      <c r="OC175" s="336"/>
      <c r="OD175" s="336"/>
      <c r="OE175" s="336"/>
      <c r="OF175" s="336"/>
      <c r="OG175" s="336"/>
      <c r="OH175" s="336"/>
      <c r="OI175" s="336"/>
      <c r="OJ175" s="336"/>
      <c r="OK175" s="336"/>
      <c r="OL175" s="336"/>
      <c r="OM175" s="336"/>
      <c r="ON175" s="336"/>
      <c r="OO175" s="336"/>
      <c r="OP175" s="336"/>
      <c r="OQ175" s="336"/>
      <c r="OR175" s="336"/>
      <c r="OS175" s="336"/>
      <c r="OT175" s="336"/>
      <c r="OU175" s="336"/>
      <c r="OV175" s="336"/>
      <c r="OW175" s="336"/>
      <c r="OX175" s="336"/>
      <c r="OY175" s="336"/>
      <c r="OZ175" s="336"/>
      <c r="PA175" s="336"/>
      <c r="PB175" s="336"/>
      <c r="PC175" s="336"/>
      <c r="PD175" s="336"/>
      <c r="PE175" s="336"/>
      <c r="PF175" s="336"/>
      <c r="PG175" s="336"/>
      <c r="PH175" s="336"/>
      <c r="PI175" s="336"/>
      <c r="PJ175" s="336"/>
      <c r="PK175" s="336"/>
      <c r="PL175" s="336"/>
      <c r="PM175" s="336"/>
      <c r="PN175" s="336"/>
      <c r="PO175" s="336"/>
      <c r="PP175" s="336"/>
      <c r="PQ175" s="336"/>
      <c r="PR175" s="336"/>
      <c r="PS175" s="336"/>
      <c r="PT175" s="336"/>
      <c r="PU175" s="336"/>
      <c r="PV175" s="336"/>
      <c r="PW175" s="336"/>
      <c r="PX175" s="336"/>
      <c r="PY175" s="336"/>
      <c r="PZ175" s="336"/>
      <c r="QA175" s="336"/>
      <c r="QB175" s="336"/>
      <c r="QC175" s="336"/>
      <c r="QD175" s="336"/>
      <c r="QE175" s="336"/>
      <c r="QF175" s="336"/>
      <c r="QG175" s="336"/>
      <c r="QH175" s="336"/>
      <c r="QI175" s="336"/>
      <c r="QJ175" s="336"/>
      <c r="QK175" s="336"/>
      <c r="QL175" s="336"/>
      <c r="QM175" s="336"/>
      <c r="QN175" s="336"/>
      <c r="QO175" s="336"/>
      <c r="QP175" s="336"/>
      <c r="QQ175" s="336"/>
      <c r="QR175" s="336"/>
      <c r="QS175" s="336"/>
      <c r="QT175" s="336"/>
      <c r="QU175" s="336"/>
      <c r="QV175" s="336"/>
      <c r="QW175" s="336"/>
      <c r="QX175" s="336"/>
      <c r="QY175" s="336"/>
      <c r="QZ175" s="336"/>
      <c r="RA175" s="336"/>
      <c r="RB175" s="336"/>
      <c r="RC175" s="336"/>
      <c r="RD175" s="336"/>
      <c r="RE175" s="336"/>
      <c r="RF175" s="336"/>
      <c r="RG175" s="336"/>
      <c r="RH175" s="336"/>
      <c r="RI175" s="336"/>
      <c r="RJ175" s="336"/>
      <c r="RK175" s="336"/>
      <c r="RL175" s="336"/>
      <c r="RM175" s="336"/>
      <c r="RN175" s="336"/>
      <c r="RO175" s="336"/>
      <c r="RP175" s="336"/>
      <c r="RQ175" s="336"/>
      <c r="RR175" s="336"/>
      <c r="RS175" s="336"/>
      <c r="RT175" s="336"/>
      <c r="RU175" s="336"/>
      <c r="RV175" s="336"/>
      <c r="RW175" s="336"/>
      <c r="RX175" s="336"/>
      <c r="RY175" s="336"/>
      <c r="RZ175" s="336"/>
      <c r="SA175" s="336"/>
      <c r="SB175" s="336"/>
      <c r="SC175" s="336"/>
      <c r="SD175" s="336"/>
      <c r="SE175" s="336"/>
      <c r="SF175" s="336"/>
      <c r="SG175" s="336"/>
      <c r="SH175" s="336"/>
      <c r="SI175" s="336"/>
      <c r="SJ175" s="336"/>
      <c r="SK175" s="336"/>
      <c r="SL175" s="336"/>
      <c r="SM175" s="336"/>
      <c r="SN175" s="336"/>
      <c r="SO175" s="336"/>
      <c r="SP175" s="336"/>
      <c r="SQ175" s="336"/>
      <c r="SR175" s="336"/>
      <c r="SS175" s="336"/>
      <c r="ST175" s="336"/>
      <c r="SU175" s="336"/>
      <c r="SV175" s="336"/>
      <c r="SW175" s="336"/>
      <c r="SX175" s="336"/>
      <c r="SY175" s="336"/>
      <c r="SZ175" s="336"/>
      <c r="TA175" s="336"/>
      <c r="TB175" s="336"/>
      <c r="TC175" s="336"/>
      <c r="TD175" s="336"/>
      <c r="TE175" s="336"/>
      <c r="TF175" s="336"/>
      <c r="TG175" s="336"/>
      <c r="TH175" s="336"/>
      <c r="TI175" s="336"/>
      <c r="TJ175" s="336"/>
      <c r="TK175" s="336"/>
      <c r="TL175" s="336"/>
      <c r="TM175" s="336"/>
      <c r="TN175" s="336"/>
      <c r="TO175" s="336"/>
      <c r="TP175" s="336"/>
      <c r="TQ175" s="336"/>
      <c r="TR175" s="336"/>
      <c r="TS175" s="336"/>
      <c r="TT175" s="336"/>
      <c r="TU175" s="336"/>
      <c r="TV175" s="336"/>
      <c r="TW175" s="336"/>
      <c r="TX175" s="336"/>
      <c r="TY175" s="336"/>
      <c r="TZ175" s="336"/>
      <c r="UA175" s="336"/>
      <c r="UB175" s="336"/>
      <c r="UC175" s="336"/>
      <c r="UD175" s="336"/>
      <c r="UE175" s="336"/>
      <c r="UF175" s="336"/>
      <c r="UG175" s="336"/>
      <c r="UH175" s="336"/>
      <c r="UI175" s="336"/>
      <c r="UJ175" s="336"/>
      <c r="UK175" s="336"/>
      <c r="UL175" s="336"/>
      <c r="UM175" s="336"/>
      <c r="UN175" s="336"/>
      <c r="UO175" s="336"/>
      <c r="UP175" s="336"/>
      <c r="UQ175" s="336"/>
      <c r="UR175" s="336"/>
      <c r="US175" s="336"/>
      <c r="UT175" s="336"/>
      <c r="UU175" s="336"/>
      <c r="UV175" s="336"/>
      <c r="UW175" s="336"/>
      <c r="UX175" s="336"/>
      <c r="UY175" s="336"/>
      <c r="UZ175" s="336"/>
      <c r="VA175" s="336"/>
      <c r="VB175" s="336"/>
      <c r="VC175" s="336"/>
      <c r="VD175" s="336"/>
      <c r="VE175" s="336"/>
      <c r="VF175" s="336"/>
      <c r="VG175" s="336"/>
      <c r="VH175" s="336"/>
      <c r="VI175" s="336"/>
      <c r="VJ175" s="336"/>
      <c r="VK175" s="336"/>
      <c r="VL175" s="336"/>
      <c r="VM175" s="336"/>
      <c r="VN175" s="336"/>
      <c r="VO175" s="336"/>
      <c r="VP175" s="336"/>
      <c r="VQ175" s="336"/>
      <c r="VR175" s="336"/>
      <c r="VS175" s="336"/>
      <c r="VT175" s="336"/>
      <c r="VU175" s="336"/>
      <c r="VV175" s="336"/>
      <c r="VW175" s="336"/>
      <c r="VX175" s="336"/>
      <c r="VY175" s="336"/>
      <c r="VZ175" s="336"/>
      <c r="WA175" s="336"/>
      <c r="WB175" s="336"/>
      <c r="WC175" s="336"/>
      <c r="WD175" s="336"/>
      <c r="WE175" s="336"/>
      <c r="WF175" s="336"/>
      <c r="WG175" s="336"/>
      <c r="WH175" s="336"/>
      <c r="WI175" s="336"/>
      <c r="WJ175" s="336"/>
      <c r="WK175" s="336"/>
      <c r="WL175" s="336"/>
      <c r="WM175" s="336"/>
      <c r="WN175" s="336"/>
      <c r="WO175" s="336"/>
      <c r="WP175" s="336"/>
      <c r="WQ175" s="336"/>
      <c r="WR175" s="336"/>
      <c r="WS175" s="336"/>
      <c r="WT175" s="336"/>
      <c r="WU175" s="336"/>
      <c r="WV175" s="336"/>
      <c r="WW175" s="336"/>
      <c r="WX175" s="336"/>
      <c r="WY175" s="336"/>
      <c r="WZ175" s="336"/>
      <c r="XA175" s="336"/>
      <c r="XB175" s="336"/>
      <c r="XC175" s="336"/>
      <c r="XD175" s="336"/>
      <c r="XE175" s="336"/>
      <c r="XF175" s="336"/>
      <c r="XG175" s="336"/>
      <c r="XH175" s="336"/>
      <c r="XI175" s="336"/>
      <c r="XJ175" s="336"/>
      <c r="XK175" s="336"/>
      <c r="XL175" s="336"/>
      <c r="XM175" s="336"/>
      <c r="XN175" s="336"/>
      <c r="XO175" s="336"/>
      <c r="XP175" s="336"/>
      <c r="XQ175" s="336"/>
      <c r="XR175" s="336"/>
      <c r="XS175" s="336"/>
      <c r="XT175" s="336"/>
      <c r="XU175" s="336"/>
      <c r="XV175" s="336"/>
      <c r="XW175" s="336"/>
      <c r="XX175" s="336"/>
      <c r="XY175" s="336"/>
      <c r="XZ175" s="336"/>
      <c r="YA175" s="336"/>
      <c r="YB175" s="336"/>
      <c r="YC175" s="336"/>
      <c r="YD175" s="336"/>
      <c r="YE175" s="336"/>
      <c r="YF175" s="336"/>
      <c r="YG175" s="336"/>
      <c r="YH175" s="336"/>
      <c r="YI175" s="336"/>
      <c r="YJ175" s="336"/>
      <c r="YK175" s="336"/>
      <c r="YL175" s="336"/>
      <c r="YM175" s="336"/>
      <c r="YN175" s="336"/>
      <c r="YO175" s="336"/>
      <c r="YP175" s="336"/>
      <c r="YQ175" s="336"/>
      <c r="YR175" s="336"/>
      <c r="YS175" s="336"/>
      <c r="YT175" s="336"/>
      <c r="YU175" s="336"/>
      <c r="YV175" s="336"/>
      <c r="YW175" s="336"/>
      <c r="YX175" s="336"/>
      <c r="YY175" s="336"/>
      <c r="YZ175" s="336"/>
      <c r="ZA175" s="336"/>
      <c r="ZB175" s="336"/>
      <c r="ZC175" s="336"/>
      <c r="ZD175" s="336"/>
      <c r="ZE175" s="336"/>
      <c r="ZF175" s="336"/>
      <c r="ZG175" s="336"/>
      <c r="ZH175" s="336"/>
      <c r="ZI175" s="336"/>
      <c r="ZJ175" s="336"/>
      <c r="ZK175" s="336"/>
      <c r="ZL175" s="336"/>
      <c r="ZM175" s="336"/>
      <c r="ZN175" s="336"/>
      <c r="ZO175" s="336"/>
      <c r="ZP175" s="336"/>
      <c r="ZQ175" s="336"/>
      <c r="ZR175" s="336"/>
      <c r="ZS175" s="336"/>
      <c r="ZT175" s="336"/>
      <c r="ZU175" s="336"/>
      <c r="ZV175" s="336"/>
      <c r="ZW175" s="336"/>
      <c r="ZX175" s="336"/>
      <c r="ZY175" s="336"/>
      <c r="ZZ175" s="336"/>
      <c r="AAA175" s="336"/>
      <c r="AAB175" s="336"/>
      <c r="AAC175" s="336"/>
      <c r="AAD175" s="336"/>
      <c r="AAE175" s="336"/>
      <c r="AAF175" s="336"/>
      <c r="AAG175" s="336"/>
      <c r="AAH175" s="336"/>
      <c r="AAI175" s="336"/>
      <c r="AAJ175" s="336"/>
      <c r="AAK175" s="336"/>
      <c r="AAL175" s="336"/>
      <c r="AAM175" s="336"/>
      <c r="AAN175" s="336"/>
      <c r="AAO175" s="336"/>
      <c r="AAP175" s="336"/>
    </row>
    <row r="176" spans="1:718">
      <c r="A176" s="378">
        <v>2</v>
      </c>
      <c r="B176" s="379" t="s">
        <v>319</v>
      </c>
      <c r="C176" s="332"/>
      <c r="D176" s="332"/>
      <c r="E176" s="332"/>
      <c r="F176" s="332"/>
      <c r="G176" s="332"/>
      <c r="H176" s="332"/>
      <c r="I176" s="332"/>
      <c r="J176" s="332"/>
      <c r="K176" s="332"/>
      <c r="L176" s="332"/>
      <c r="M176" s="332"/>
      <c r="N176" s="332"/>
      <c r="O176" s="332"/>
      <c r="P176" s="332"/>
      <c r="Q176" s="333"/>
      <c r="R176" s="333"/>
      <c r="S176" s="333"/>
      <c r="T176" s="333"/>
      <c r="U176" s="333"/>
      <c r="V176" s="333"/>
      <c r="W176" s="333"/>
      <c r="X176" s="333"/>
      <c r="Y176" s="333"/>
      <c r="Z176" s="333"/>
      <c r="AA176" s="333"/>
      <c r="AB176" s="333"/>
      <c r="AC176" s="333"/>
      <c r="AD176" s="333"/>
      <c r="AE176" s="333"/>
      <c r="AF176" s="333"/>
      <c r="AG176" s="333"/>
      <c r="AH176" s="333"/>
      <c r="AI176" s="333"/>
      <c r="AJ176" s="333"/>
      <c r="AK176" s="333"/>
      <c r="AL176" s="333"/>
      <c r="AM176" s="333"/>
      <c r="AN176" s="333"/>
      <c r="AO176" s="333"/>
      <c r="AP176" s="333"/>
      <c r="AQ176" s="333"/>
      <c r="AR176" s="333"/>
      <c r="AS176" s="333"/>
      <c r="AT176" s="333"/>
      <c r="AU176" s="333"/>
      <c r="AV176" s="333"/>
      <c r="AW176" s="333"/>
      <c r="AX176" s="333"/>
      <c r="AY176" s="333"/>
      <c r="AZ176" s="333"/>
      <c r="BA176" s="333"/>
      <c r="BB176" s="333"/>
      <c r="BC176" s="333"/>
      <c r="BD176" s="333"/>
      <c r="BE176" s="333"/>
      <c r="BF176" s="333"/>
      <c r="BG176" s="333"/>
      <c r="BH176" s="333"/>
      <c r="BI176" s="333"/>
      <c r="BJ176" s="333"/>
      <c r="BK176" s="333"/>
      <c r="BL176" s="333"/>
      <c r="BM176" s="333"/>
      <c r="BN176" s="333"/>
      <c r="BO176" s="333"/>
      <c r="BP176" s="333"/>
      <c r="BQ176" s="333"/>
      <c r="BR176" s="333"/>
      <c r="BS176" s="333"/>
      <c r="BT176" s="333"/>
      <c r="BU176" s="333"/>
      <c r="BV176" s="333"/>
      <c r="BW176" s="333"/>
      <c r="BX176" s="333"/>
      <c r="BY176" s="333"/>
      <c r="BZ176" s="333"/>
      <c r="CA176" s="333"/>
      <c r="CB176" s="333"/>
      <c r="CC176" s="333"/>
      <c r="CD176" s="333"/>
      <c r="CE176" s="333"/>
      <c r="CF176" s="333"/>
      <c r="CG176" s="333"/>
      <c r="CH176" s="333"/>
      <c r="CI176" s="333"/>
      <c r="CJ176" s="333"/>
      <c r="CK176" s="333"/>
      <c r="CL176" s="333"/>
      <c r="CM176" s="333"/>
      <c r="CN176" s="333"/>
      <c r="CO176" s="333"/>
      <c r="CP176" s="333"/>
      <c r="CQ176" s="333"/>
      <c r="CR176" s="333"/>
      <c r="CS176" s="333"/>
      <c r="CT176" s="333"/>
      <c r="CU176" s="333"/>
      <c r="CV176" s="333"/>
      <c r="CW176" s="333"/>
      <c r="CX176" s="333"/>
      <c r="CY176" s="333"/>
      <c r="CZ176" s="333"/>
      <c r="DA176" s="333"/>
      <c r="DB176" s="333"/>
      <c r="DC176" s="333"/>
      <c r="DD176" s="333"/>
      <c r="DE176" s="333"/>
      <c r="DF176" s="333"/>
      <c r="DG176" s="333"/>
      <c r="DH176" s="333"/>
      <c r="DI176" s="333"/>
      <c r="DJ176" s="333"/>
      <c r="DK176" s="333"/>
      <c r="DL176" s="333"/>
      <c r="DM176" s="333"/>
      <c r="DN176" s="333"/>
      <c r="DO176" s="333"/>
      <c r="DP176" s="333"/>
      <c r="DQ176" s="333"/>
      <c r="DR176" s="333"/>
      <c r="DS176" s="333"/>
      <c r="DT176" s="333"/>
      <c r="DU176" s="333"/>
      <c r="DV176" s="333"/>
      <c r="DW176" s="333"/>
      <c r="DX176" s="333"/>
      <c r="DY176" s="333"/>
      <c r="DZ176" s="333"/>
      <c r="EA176" s="333"/>
      <c r="EB176" s="333"/>
      <c r="EC176" s="333"/>
      <c r="ED176" s="333"/>
      <c r="EE176" s="333"/>
      <c r="EF176" s="333"/>
      <c r="EG176" s="333"/>
      <c r="EH176" s="333"/>
      <c r="EI176" s="333"/>
      <c r="EJ176" s="333"/>
      <c r="EK176" s="333"/>
      <c r="EL176" s="333"/>
      <c r="EM176" s="333"/>
      <c r="EN176" s="333"/>
      <c r="EO176" s="333"/>
      <c r="EP176" s="333"/>
      <c r="EQ176" s="333"/>
      <c r="ER176" s="333"/>
      <c r="ES176" s="333"/>
      <c r="ET176" s="333"/>
      <c r="EU176" s="333"/>
      <c r="EV176" s="333"/>
      <c r="EW176" s="333"/>
      <c r="EX176" s="333"/>
      <c r="EY176" s="333"/>
      <c r="EZ176" s="333"/>
      <c r="FA176" s="333"/>
      <c r="FB176" s="333"/>
      <c r="FC176" s="333"/>
      <c r="FD176" s="333"/>
      <c r="FE176" s="333"/>
      <c r="FF176" s="333"/>
      <c r="FG176" s="333"/>
      <c r="FH176" s="333"/>
      <c r="FI176" s="333"/>
      <c r="FJ176" s="333"/>
      <c r="FK176" s="333"/>
      <c r="FL176" s="333"/>
      <c r="FM176" s="333"/>
      <c r="FN176" s="333"/>
      <c r="FO176" s="333"/>
      <c r="FP176" s="333"/>
      <c r="FQ176" s="333"/>
      <c r="FR176" s="333"/>
      <c r="FS176" s="333"/>
      <c r="FT176" s="333"/>
      <c r="FU176" s="333"/>
      <c r="FV176" s="333"/>
      <c r="FW176" s="333"/>
      <c r="FX176" s="333"/>
      <c r="FY176" s="333"/>
      <c r="FZ176" s="333"/>
      <c r="GA176" s="333"/>
      <c r="GB176" s="333"/>
      <c r="GC176" s="333"/>
      <c r="GD176" s="333"/>
      <c r="GE176" s="333"/>
      <c r="GF176" s="333"/>
      <c r="GG176" s="333"/>
      <c r="GH176" s="333"/>
      <c r="GI176" s="333"/>
      <c r="GJ176" s="333"/>
      <c r="GK176" s="333"/>
      <c r="GL176" s="333"/>
      <c r="GM176" s="333"/>
      <c r="GN176" s="333"/>
      <c r="GO176" s="333"/>
      <c r="GP176" s="333"/>
      <c r="GQ176" s="333"/>
      <c r="GR176" s="333"/>
      <c r="GS176" s="333"/>
      <c r="GT176" s="333"/>
      <c r="GU176" s="333"/>
      <c r="GV176" s="333"/>
      <c r="GW176" s="333"/>
      <c r="GX176" s="333"/>
      <c r="GY176" s="333"/>
      <c r="GZ176" s="333"/>
      <c r="HA176" s="333"/>
      <c r="HB176" s="333"/>
      <c r="HC176" s="333"/>
      <c r="HD176" s="333"/>
      <c r="HE176" s="333"/>
      <c r="HF176" s="333"/>
      <c r="HG176" s="333"/>
      <c r="HH176" s="333"/>
      <c r="HI176" s="333"/>
      <c r="HJ176" s="333"/>
      <c r="HK176" s="333"/>
      <c r="HL176" s="333"/>
      <c r="HM176" s="333"/>
      <c r="HN176" s="333"/>
      <c r="HO176" s="333"/>
      <c r="HP176" s="333"/>
      <c r="HQ176" s="333"/>
      <c r="HR176" s="333"/>
      <c r="HS176" s="333"/>
      <c r="HT176" s="333"/>
      <c r="HU176" s="333"/>
      <c r="HV176" s="333"/>
      <c r="HW176" s="333"/>
      <c r="HX176" s="333"/>
      <c r="HY176" s="333"/>
      <c r="HZ176" s="333"/>
      <c r="IA176" s="333"/>
      <c r="IB176" s="333"/>
      <c r="IC176" s="333"/>
      <c r="ID176" s="333"/>
      <c r="IE176" s="333"/>
      <c r="IF176" s="333"/>
      <c r="IG176" s="333"/>
      <c r="IH176" s="333"/>
      <c r="II176" s="333"/>
      <c r="IJ176" s="333"/>
      <c r="IK176" s="333"/>
      <c r="IL176" s="333"/>
      <c r="IM176" s="333"/>
      <c r="IN176" s="333"/>
      <c r="IO176" s="333"/>
      <c r="IP176" s="333"/>
      <c r="IQ176" s="333"/>
      <c r="IR176" s="333"/>
      <c r="IS176" s="333"/>
      <c r="IT176" s="333"/>
      <c r="IU176" s="333"/>
      <c r="IV176" s="333"/>
      <c r="IW176" s="333"/>
      <c r="IX176" s="333"/>
      <c r="IY176" s="333"/>
      <c r="IZ176" s="333"/>
      <c r="JA176" s="333"/>
      <c r="JB176" s="333"/>
      <c r="JC176" s="333"/>
      <c r="JD176" s="333"/>
      <c r="JE176" s="333"/>
      <c r="JF176" s="333"/>
      <c r="JG176" s="333"/>
      <c r="JH176" s="333"/>
      <c r="JI176" s="333"/>
      <c r="JJ176" s="333"/>
      <c r="JK176" s="333"/>
      <c r="JL176" s="333"/>
      <c r="JM176" s="333"/>
      <c r="JN176" s="333"/>
      <c r="JO176" s="333"/>
      <c r="JP176" s="333"/>
      <c r="JQ176" s="333"/>
      <c r="JR176" s="333"/>
      <c r="JS176" s="333"/>
      <c r="JT176" s="333"/>
      <c r="JU176" s="333"/>
      <c r="JV176" s="333"/>
      <c r="JW176" s="333"/>
      <c r="JX176" s="333"/>
      <c r="JY176" s="333"/>
      <c r="JZ176" s="333"/>
      <c r="KA176" s="333"/>
      <c r="KB176" s="333"/>
      <c r="KC176" s="333"/>
      <c r="KD176" s="333"/>
      <c r="KE176" s="333"/>
      <c r="KF176" s="333"/>
      <c r="KG176" s="333"/>
      <c r="KH176" s="333"/>
      <c r="KI176" s="333"/>
      <c r="KJ176" s="333"/>
      <c r="KK176" s="333"/>
      <c r="KL176" s="333"/>
      <c r="KM176" s="333"/>
      <c r="KN176" s="333"/>
      <c r="KO176" s="333"/>
      <c r="KP176" s="333"/>
      <c r="KQ176" s="333"/>
      <c r="KR176" s="333"/>
      <c r="KS176" s="333"/>
      <c r="KT176" s="333"/>
      <c r="KU176" s="333"/>
      <c r="KV176" s="333"/>
      <c r="KW176" s="333"/>
      <c r="KX176" s="333"/>
      <c r="KY176" s="333"/>
      <c r="KZ176" s="333"/>
      <c r="LA176" s="333"/>
      <c r="LB176" s="333"/>
      <c r="LC176" s="333"/>
      <c r="LD176" s="333"/>
      <c r="LE176" s="333"/>
      <c r="LF176" s="333"/>
      <c r="LG176" s="333"/>
      <c r="LH176" s="333"/>
      <c r="LI176" s="333"/>
      <c r="LJ176" s="333"/>
      <c r="LK176" s="333"/>
      <c r="LL176" s="333"/>
      <c r="LM176" s="333"/>
      <c r="LN176" s="333"/>
      <c r="LO176" s="333"/>
      <c r="LP176" s="333"/>
      <c r="LQ176" s="333"/>
      <c r="LR176" s="333"/>
      <c r="LS176" s="333"/>
      <c r="LT176" s="333"/>
      <c r="LU176" s="333"/>
      <c r="LV176" s="333"/>
      <c r="LW176" s="333"/>
      <c r="LX176" s="333"/>
      <c r="LY176" s="333"/>
      <c r="LZ176" s="333"/>
      <c r="MA176" s="333"/>
      <c r="MB176" s="333"/>
      <c r="MC176" s="333"/>
      <c r="MD176" s="333"/>
      <c r="ME176" s="333"/>
      <c r="MF176" s="333"/>
      <c r="MG176" s="333"/>
      <c r="MH176" s="333"/>
      <c r="MI176" s="333"/>
      <c r="MJ176" s="333"/>
      <c r="MK176" s="333"/>
      <c r="ML176" s="333"/>
      <c r="MM176" s="333"/>
      <c r="MN176" s="333"/>
      <c r="MO176" s="333"/>
      <c r="MP176" s="333"/>
      <c r="MQ176" s="333"/>
      <c r="MR176" s="333"/>
      <c r="MS176" s="333"/>
      <c r="MT176" s="333"/>
      <c r="MU176" s="333"/>
      <c r="MV176" s="333"/>
      <c r="MW176" s="333"/>
      <c r="MX176" s="333"/>
      <c r="MY176" s="333"/>
      <c r="MZ176" s="333"/>
      <c r="NA176" s="333"/>
      <c r="NB176" s="333"/>
      <c r="NC176" s="333"/>
      <c r="ND176" s="333"/>
      <c r="NE176" s="333"/>
      <c r="NF176" s="333"/>
      <c r="NG176" s="333"/>
      <c r="NH176" s="333"/>
      <c r="NI176" s="333"/>
      <c r="NJ176" s="333"/>
      <c r="NK176" s="333"/>
      <c r="NL176" s="333"/>
      <c r="NM176" s="333"/>
      <c r="NN176" s="333"/>
      <c r="NO176" s="333"/>
      <c r="NP176" s="333"/>
      <c r="NQ176" s="333"/>
      <c r="NR176" s="333"/>
      <c r="NS176" s="333"/>
      <c r="NT176" s="333"/>
      <c r="NU176" s="333"/>
      <c r="NV176" s="333"/>
      <c r="NW176" s="333"/>
      <c r="NX176" s="333"/>
      <c r="NY176" s="333"/>
      <c r="NZ176" s="333"/>
      <c r="OA176" s="333"/>
      <c r="OB176" s="333"/>
      <c r="OC176" s="333"/>
      <c r="OD176" s="333"/>
      <c r="OE176" s="333"/>
      <c r="OF176" s="333"/>
      <c r="OG176" s="333"/>
      <c r="OH176" s="333"/>
      <c r="OI176" s="333"/>
      <c r="OJ176" s="333"/>
      <c r="OK176" s="333"/>
      <c r="OL176" s="333"/>
      <c r="OM176" s="333"/>
      <c r="ON176" s="333"/>
      <c r="OO176" s="333"/>
      <c r="OP176" s="333"/>
      <c r="OQ176" s="333"/>
      <c r="OR176" s="333"/>
      <c r="OS176" s="333"/>
      <c r="OT176" s="333"/>
      <c r="OU176" s="333"/>
      <c r="OV176" s="333"/>
      <c r="OW176" s="333"/>
      <c r="OX176" s="333"/>
      <c r="OY176" s="333"/>
      <c r="OZ176" s="333"/>
      <c r="PA176" s="333"/>
      <c r="PB176" s="333"/>
      <c r="PC176" s="333"/>
      <c r="PD176" s="333"/>
      <c r="PE176" s="333"/>
      <c r="PF176" s="333"/>
      <c r="PG176" s="333"/>
      <c r="PH176" s="333"/>
      <c r="PI176" s="333"/>
      <c r="PJ176" s="333"/>
      <c r="PK176" s="333"/>
      <c r="PL176" s="333"/>
      <c r="PM176" s="333"/>
      <c r="PN176" s="333"/>
      <c r="PO176" s="333"/>
      <c r="PP176" s="333"/>
      <c r="PQ176" s="333"/>
      <c r="PR176" s="333"/>
      <c r="PS176" s="333"/>
      <c r="PT176" s="333"/>
      <c r="PU176" s="333"/>
      <c r="PV176" s="333"/>
      <c r="PW176" s="333"/>
      <c r="PX176" s="333"/>
      <c r="PY176" s="333"/>
      <c r="PZ176" s="333"/>
      <c r="QA176" s="333"/>
      <c r="QB176" s="333"/>
      <c r="QC176" s="333"/>
      <c r="QD176" s="333"/>
      <c r="QE176" s="333"/>
      <c r="QF176" s="333"/>
      <c r="QG176" s="333"/>
      <c r="QH176" s="333"/>
      <c r="QI176" s="333"/>
      <c r="QJ176" s="333"/>
      <c r="QK176" s="333"/>
      <c r="QL176" s="333"/>
      <c r="QM176" s="333"/>
      <c r="QN176" s="333"/>
      <c r="QO176" s="333"/>
      <c r="QP176" s="333"/>
      <c r="QQ176" s="333"/>
      <c r="QR176" s="333"/>
      <c r="QS176" s="333"/>
      <c r="QT176" s="333"/>
      <c r="QU176" s="333"/>
      <c r="QV176" s="333"/>
      <c r="QW176" s="333"/>
      <c r="QX176" s="333"/>
      <c r="QY176" s="333"/>
      <c r="QZ176" s="333"/>
      <c r="RA176" s="333"/>
      <c r="RB176" s="333"/>
      <c r="RC176" s="333"/>
      <c r="RD176" s="333"/>
      <c r="RE176" s="333"/>
      <c r="RF176" s="333"/>
      <c r="RG176" s="333"/>
      <c r="RH176" s="333"/>
      <c r="RI176" s="333"/>
      <c r="RJ176" s="333"/>
      <c r="RK176" s="333"/>
      <c r="RL176" s="333"/>
      <c r="RM176" s="333"/>
      <c r="RN176" s="333"/>
      <c r="RO176" s="333"/>
      <c r="RP176" s="333"/>
      <c r="RQ176" s="333"/>
      <c r="RR176" s="333"/>
      <c r="RS176" s="333"/>
      <c r="RT176" s="333"/>
      <c r="RU176" s="333"/>
      <c r="RV176" s="333"/>
      <c r="RW176" s="333"/>
      <c r="RX176" s="333"/>
      <c r="RY176" s="333"/>
      <c r="RZ176" s="333"/>
      <c r="SA176" s="333"/>
      <c r="SB176" s="333"/>
      <c r="SC176" s="333"/>
      <c r="SD176" s="333"/>
      <c r="SE176" s="333"/>
      <c r="SF176" s="333"/>
      <c r="SG176" s="333"/>
      <c r="SH176" s="333"/>
      <c r="SI176" s="333"/>
      <c r="SJ176" s="333"/>
      <c r="SK176" s="333"/>
      <c r="SL176" s="333"/>
      <c r="SM176" s="333"/>
      <c r="SN176" s="333"/>
      <c r="SO176" s="333"/>
      <c r="SP176" s="333"/>
      <c r="SQ176" s="333"/>
      <c r="SR176" s="333"/>
      <c r="SS176" s="333"/>
      <c r="ST176" s="333"/>
      <c r="SU176" s="333"/>
      <c r="SV176" s="333"/>
      <c r="SW176" s="333"/>
      <c r="SX176" s="333"/>
      <c r="SY176" s="333"/>
      <c r="SZ176" s="333"/>
      <c r="TA176" s="333"/>
      <c r="TB176" s="333"/>
      <c r="TC176" s="333"/>
      <c r="TD176" s="333"/>
      <c r="TE176" s="333"/>
      <c r="TF176" s="333"/>
      <c r="TG176" s="333"/>
      <c r="TH176" s="333"/>
      <c r="TI176" s="333"/>
      <c r="TJ176" s="333"/>
      <c r="TK176" s="333"/>
      <c r="TL176" s="333"/>
      <c r="TM176" s="333"/>
      <c r="TN176" s="333"/>
      <c r="TO176" s="333"/>
      <c r="TP176" s="333"/>
      <c r="TQ176" s="333"/>
      <c r="TR176" s="333"/>
      <c r="TS176" s="333"/>
      <c r="TT176" s="333"/>
      <c r="TU176" s="333"/>
      <c r="TV176" s="333"/>
      <c r="TW176" s="333"/>
      <c r="TX176" s="333"/>
      <c r="TY176" s="333"/>
      <c r="TZ176" s="333"/>
      <c r="UA176" s="333"/>
      <c r="UB176" s="333"/>
      <c r="UC176" s="333"/>
      <c r="UD176" s="333"/>
      <c r="UE176" s="333"/>
      <c r="UF176" s="333"/>
      <c r="UG176" s="333"/>
      <c r="UH176" s="333"/>
      <c r="UI176" s="333"/>
      <c r="UJ176" s="333"/>
      <c r="UK176" s="333"/>
      <c r="UL176" s="333"/>
      <c r="UM176" s="333"/>
      <c r="UN176" s="333"/>
      <c r="UO176" s="333"/>
      <c r="UP176" s="333"/>
      <c r="UQ176" s="333"/>
      <c r="UR176" s="333"/>
      <c r="US176" s="333"/>
      <c r="UT176" s="333"/>
      <c r="UU176" s="333"/>
      <c r="UV176" s="333"/>
      <c r="UW176" s="333"/>
      <c r="UX176" s="333"/>
      <c r="UY176" s="333"/>
      <c r="UZ176" s="333"/>
      <c r="VA176" s="333"/>
      <c r="VB176" s="333"/>
      <c r="VC176" s="333"/>
      <c r="VD176" s="333"/>
      <c r="VE176" s="333"/>
      <c r="VF176" s="333"/>
      <c r="VG176" s="333"/>
      <c r="VH176" s="333"/>
      <c r="VI176" s="333"/>
      <c r="VJ176" s="333"/>
      <c r="VK176" s="333"/>
      <c r="VL176" s="333"/>
      <c r="VM176" s="333"/>
      <c r="VN176" s="333"/>
      <c r="VO176" s="333"/>
      <c r="VP176" s="333"/>
      <c r="VQ176" s="333"/>
      <c r="VR176" s="333"/>
      <c r="VS176" s="333"/>
      <c r="VT176" s="333"/>
      <c r="VU176" s="333"/>
      <c r="VV176" s="333"/>
      <c r="VW176" s="333"/>
      <c r="VX176" s="333"/>
      <c r="VY176" s="333"/>
      <c r="VZ176" s="333"/>
      <c r="WA176" s="333"/>
      <c r="WB176" s="333"/>
      <c r="WC176" s="333"/>
      <c r="WD176" s="333"/>
      <c r="WE176" s="333"/>
      <c r="WF176" s="333"/>
      <c r="WG176" s="333"/>
      <c r="WH176" s="333"/>
      <c r="WI176" s="333"/>
      <c r="WJ176" s="333"/>
      <c r="WK176" s="333"/>
      <c r="WL176" s="333"/>
      <c r="WM176" s="333"/>
      <c r="WN176" s="333"/>
      <c r="WO176" s="333"/>
      <c r="WP176" s="333"/>
      <c r="WQ176" s="333"/>
      <c r="WR176" s="333"/>
      <c r="WS176" s="333"/>
      <c r="WT176" s="333"/>
      <c r="WU176" s="333"/>
      <c r="WV176" s="333"/>
      <c r="WW176" s="333"/>
      <c r="WX176" s="333"/>
      <c r="WY176" s="333"/>
      <c r="WZ176" s="333"/>
      <c r="XA176" s="333"/>
      <c r="XB176" s="333"/>
      <c r="XC176" s="333"/>
      <c r="XD176" s="333"/>
      <c r="XE176" s="333"/>
      <c r="XF176" s="333"/>
      <c r="XG176" s="333"/>
      <c r="XH176" s="333"/>
      <c r="XI176" s="333"/>
      <c r="XJ176" s="333"/>
      <c r="XK176" s="333"/>
      <c r="XL176" s="333"/>
      <c r="XM176" s="333"/>
      <c r="XN176" s="333"/>
      <c r="XO176" s="333"/>
      <c r="XP176" s="333"/>
      <c r="XQ176" s="333"/>
      <c r="XR176" s="333"/>
      <c r="XS176" s="333"/>
      <c r="XT176" s="333"/>
      <c r="XU176" s="333"/>
      <c r="XV176" s="333"/>
      <c r="XW176" s="333"/>
      <c r="XX176" s="333"/>
      <c r="XY176" s="333"/>
      <c r="XZ176" s="333"/>
      <c r="YA176" s="333"/>
      <c r="YB176" s="333"/>
      <c r="YC176" s="333"/>
      <c r="YD176" s="333"/>
      <c r="YE176" s="333"/>
      <c r="YF176" s="333"/>
      <c r="YG176" s="333"/>
      <c r="YH176" s="333"/>
      <c r="YI176" s="333"/>
      <c r="YJ176" s="333"/>
      <c r="YK176" s="333"/>
      <c r="YL176" s="333"/>
      <c r="YM176" s="333"/>
      <c r="YN176" s="333"/>
      <c r="YO176" s="333"/>
      <c r="YP176" s="333"/>
      <c r="YQ176" s="333"/>
      <c r="YR176" s="333"/>
      <c r="YS176" s="333"/>
      <c r="YT176" s="333"/>
      <c r="YU176" s="333"/>
      <c r="YV176" s="333"/>
      <c r="YW176" s="333"/>
      <c r="YX176" s="333"/>
      <c r="YY176" s="333"/>
      <c r="YZ176" s="333"/>
      <c r="ZA176" s="333"/>
      <c r="ZB176" s="333"/>
      <c r="ZC176" s="333"/>
      <c r="ZD176" s="333"/>
      <c r="ZE176" s="333"/>
      <c r="ZF176" s="333"/>
      <c r="ZG176" s="333"/>
      <c r="ZH176" s="333"/>
      <c r="ZI176" s="333"/>
      <c r="ZJ176" s="333"/>
      <c r="ZK176" s="333"/>
      <c r="ZL176" s="333"/>
      <c r="ZM176" s="333"/>
      <c r="ZN176" s="333"/>
      <c r="ZO176" s="333"/>
      <c r="ZP176" s="333"/>
      <c r="ZQ176" s="333"/>
      <c r="ZR176" s="333"/>
      <c r="ZS176" s="333"/>
      <c r="ZT176" s="333"/>
      <c r="ZU176" s="333"/>
      <c r="ZV176" s="333"/>
      <c r="ZW176" s="333"/>
      <c r="ZX176" s="333"/>
      <c r="ZY176" s="333"/>
      <c r="ZZ176" s="333"/>
      <c r="AAA176" s="333"/>
      <c r="AAB176" s="333"/>
      <c r="AAC176" s="333"/>
      <c r="AAD176" s="333"/>
      <c r="AAE176" s="333"/>
      <c r="AAF176" s="333"/>
      <c r="AAG176" s="333"/>
      <c r="AAH176" s="333"/>
      <c r="AAI176" s="333"/>
      <c r="AAJ176" s="333"/>
      <c r="AAK176" s="333"/>
      <c r="AAL176" s="333"/>
      <c r="AAM176" s="333"/>
      <c r="AAN176" s="333"/>
      <c r="AAO176" s="333"/>
      <c r="AAP176" s="333"/>
    </row>
    <row r="177" spans="1:718">
      <c r="A177" s="378">
        <v>3</v>
      </c>
      <c r="B177" s="379" t="s">
        <v>320</v>
      </c>
      <c r="C177" s="332"/>
      <c r="D177" s="332"/>
      <c r="E177" s="332"/>
      <c r="F177" s="332"/>
      <c r="G177" s="332"/>
      <c r="H177" s="332"/>
      <c r="I177" s="332"/>
      <c r="J177" s="332"/>
      <c r="K177" s="332"/>
      <c r="L177" s="332"/>
      <c r="M177" s="332"/>
      <c r="N177" s="332"/>
      <c r="O177" s="332"/>
      <c r="P177" s="332"/>
      <c r="Q177" s="333"/>
      <c r="R177" s="333"/>
      <c r="S177" s="333"/>
      <c r="T177" s="333"/>
      <c r="U177" s="333"/>
      <c r="V177" s="333"/>
      <c r="W177" s="333"/>
      <c r="X177" s="333"/>
      <c r="Y177" s="333"/>
      <c r="Z177" s="333"/>
      <c r="AA177" s="333"/>
      <c r="AB177" s="333"/>
      <c r="AC177" s="333"/>
      <c r="AD177" s="333"/>
      <c r="AE177" s="333"/>
      <c r="AF177" s="333"/>
      <c r="AG177" s="333"/>
      <c r="AH177" s="333"/>
      <c r="AI177" s="333"/>
      <c r="AJ177" s="333"/>
      <c r="AK177" s="333"/>
      <c r="AL177" s="333"/>
      <c r="AM177" s="333"/>
      <c r="AN177" s="333"/>
      <c r="AO177" s="333"/>
      <c r="AP177" s="333"/>
      <c r="AQ177" s="333"/>
      <c r="AR177" s="333"/>
      <c r="AS177" s="333"/>
      <c r="AT177" s="333"/>
      <c r="AU177" s="333"/>
      <c r="AV177" s="333"/>
      <c r="AW177" s="333"/>
      <c r="AX177" s="333"/>
      <c r="AY177" s="333"/>
      <c r="AZ177" s="333"/>
      <c r="BA177" s="333"/>
      <c r="BB177" s="333"/>
      <c r="BC177" s="333"/>
      <c r="BD177" s="333"/>
      <c r="BE177" s="333"/>
      <c r="BF177" s="333"/>
      <c r="BG177" s="333"/>
      <c r="BH177" s="333"/>
      <c r="BI177" s="333"/>
      <c r="BJ177" s="333"/>
      <c r="BK177" s="333"/>
      <c r="BL177" s="333"/>
      <c r="BM177" s="333"/>
      <c r="BN177" s="333"/>
      <c r="BO177" s="333"/>
      <c r="BP177" s="333"/>
      <c r="BQ177" s="333"/>
      <c r="BR177" s="333"/>
      <c r="BS177" s="333"/>
      <c r="BT177" s="333"/>
      <c r="BU177" s="333"/>
      <c r="BV177" s="333"/>
      <c r="BW177" s="333"/>
      <c r="BX177" s="333"/>
      <c r="BY177" s="333"/>
      <c r="BZ177" s="333"/>
      <c r="CA177" s="333"/>
      <c r="CB177" s="333"/>
      <c r="CC177" s="333"/>
      <c r="CD177" s="333"/>
      <c r="CE177" s="333"/>
      <c r="CF177" s="333"/>
      <c r="CG177" s="333"/>
      <c r="CH177" s="333"/>
      <c r="CI177" s="333"/>
      <c r="CJ177" s="333"/>
      <c r="CK177" s="333"/>
      <c r="CL177" s="333"/>
      <c r="CM177" s="333"/>
      <c r="CN177" s="333"/>
      <c r="CO177" s="333"/>
      <c r="CP177" s="333"/>
      <c r="CQ177" s="333"/>
      <c r="CR177" s="333"/>
      <c r="CS177" s="333"/>
      <c r="CT177" s="333"/>
      <c r="CU177" s="333"/>
      <c r="CV177" s="333"/>
      <c r="CW177" s="333"/>
      <c r="CX177" s="333"/>
      <c r="CY177" s="333"/>
      <c r="CZ177" s="333"/>
      <c r="DA177" s="333"/>
      <c r="DB177" s="333"/>
      <c r="DC177" s="333"/>
      <c r="DD177" s="333"/>
      <c r="DE177" s="333"/>
      <c r="DF177" s="333"/>
      <c r="DG177" s="333"/>
      <c r="DH177" s="333"/>
      <c r="DI177" s="333"/>
      <c r="DJ177" s="333"/>
      <c r="DK177" s="333"/>
      <c r="DL177" s="333"/>
      <c r="DM177" s="333"/>
      <c r="DN177" s="333"/>
      <c r="DO177" s="333"/>
      <c r="DP177" s="333"/>
      <c r="DQ177" s="333"/>
      <c r="DR177" s="333"/>
      <c r="DS177" s="333"/>
      <c r="DT177" s="333"/>
      <c r="DU177" s="333"/>
      <c r="DV177" s="333"/>
      <c r="DW177" s="333"/>
      <c r="DX177" s="333"/>
      <c r="DY177" s="333"/>
      <c r="DZ177" s="333"/>
      <c r="EA177" s="333"/>
      <c r="EB177" s="333"/>
      <c r="EC177" s="333"/>
      <c r="ED177" s="333"/>
      <c r="EE177" s="333"/>
      <c r="EF177" s="333"/>
      <c r="EG177" s="333"/>
      <c r="EH177" s="333"/>
      <c r="EI177" s="333"/>
      <c r="EJ177" s="333"/>
      <c r="EK177" s="333"/>
      <c r="EL177" s="333"/>
      <c r="EM177" s="333"/>
      <c r="EN177" s="333"/>
      <c r="EO177" s="333"/>
      <c r="EP177" s="333"/>
      <c r="EQ177" s="333"/>
      <c r="ER177" s="333"/>
      <c r="ES177" s="333"/>
      <c r="ET177" s="333"/>
      <c r="EU177" s="333"/>
      <c r="EV177" s="333"/>
      <c r="EW177" s="333"/>
      <c r="EX177" s="333"/>
      <c r="EY177" s="333"/>
      <c r="EZ177" s="333"/>
      <c r="FA177" s="333"/>
      <c r="FB177" s="333"/>
      <c r="FC177" s="333"/>
      <c r="FD177" s="333"/>
      <c r="FE177" s="333"/>
      <c r="FF177" s="333"/>
      <c r="FG177" s="333"/>
      <c r="FH177" s="333"/>
      <c r="FI177" s="333"/>
      <c r="FJ177" s="333"/>
      <c r="FK177" s="333"/>
      <c r="FL177" s="333"/>
      <c r="FM177" s="333"/>
      <c r="FN177" s="333"/>
      <c r="FO177" s="333"/>
      <c r="FP177" s="333"/>
      <c r="FQ177" s="333"/>
      <c r="FR177" s="333"/>
      <c r="FS177" s="333"/>
      <c r="FT177" s="333"/>
      <c r="FU177" s="333"/>
      <c r="FV177" s="333"/>
      <c r="FW177" s="333"/>
      <c r="FX177" s="333"/>
      <c r="FY177" s="333"/>
      <c r="FZ177" s="333"/>
      <c r="GA177" s="333"/>
      <c r="GB177" s="333"/>
      <c r="GC177" s="333"/>
      <c r="GD177" s="333"/>
      <c r="GE177" s="333"/>
      <c r="GF177" s="333"/>
      <c r="GG177" s="333"/>
      <c r="GH177" s="333"/>
      <c r="GI177" s="333"/>
      <c r="GJ177" s="333"/>
      <c r="GK177" s="333"/>
      <c r="GL177" s="333"/>
      <c r="GM177" s="333"/>
      <c r="GN177" s="333"/>
      <c r="GO177" s="333"/>
      <c r="GP177" s="333"/>
      <c r="GQ177" s="333"/>
      <c r="GR177" s="333"/>
      <c r="GS177" s="333"/>
      <c r="GT177" s="333"/>
      <c r="GU177" s="333"/>
      <c r="GV177" s="333"/>
      <c r="GW177" s="333"/>
      <c r="GX177" s="333"/>
      <c r="GY177" s="333"/>
      <c r="GZ177" s="333"/>
      <c r="HA177" s="333"/>
      <c r="HB177" s="333"/>
      <c r="HC177" s="333"/>
      <c r="HD177" s="333"/>
      <c r="HE177" s="333"/>
      <c r="HF177" s="333"/>
      <c r="HG177" s="333"/>
      <c r="HH177" s="333"/>
      <c r="HI177" s="333"/>
      <c r="HJ177" s="333"/>
      <c r="HK177" s="333"/>
      <c r="HL177" s="333"/>
      <c r="HM177" s="333"/>
      <c r="HN177" s="333"/>
      <c r="HO177" s="333"/>
      <c r="HP177" s="333"/>
      <c r="HQ177" s="333"/>
      <c r="HR177" s="333"/>
      <c r="HS177" s="333"/>
      <c r="HT177" s="333"/>
      <c r="HU177" s="333"/>
      <c r="HV177" s="333"/>
      <c r="HW177" s="333"/>
      <c r="HX177" s="333"/>
      <c r="HY177" s="333"/>
      <c r="HZ177" s="333"/>
      <c r="IA177" s="333"/>
      <c r="IB177" s="333"/>
      <c r="IC177" s="333"/>
      <c r="ID177" s="333"/>
      <c r="IE177" s="333"/>
      <c r="IF177" s="333"/>
      <c r="IG177" s="333"/>
      <c r="IH177" s="333"/>
      <c r="II177" s="333"/>
      <c r="IJ177" s="333"/>
      <c r="IK177" s="333"/>
      <c r="IL177" s="333"/>
      <c r="IM177" s="333"/>
      <c r="IN177" s="333"/>
      <c r="IO177" s="333"/>
      <c r="IP177" s="333"/>
      <c r="IQ177" s="333"/>
      <c r="IR177" s="333"/>
      <c r="IS177" s="333"/>
      <c r="IT177" s="333"/>
      <c r="IU177" s="333"/>
      <c r="IV177" s="333"/>
      <c r="IW177" s="333"/>
      <c r="IX177" s="333"/>
      <c r="IY177" s="333"/>
      <c r="IZ177" s="333"/>
      <c r="JA177" s="333"/>
      <c r="JB177" s="333"/>
      <c r="JC177" s="333"/>
      <c r="JD177" s="333"/>
      <c r="JE177" s="333"/>
      <c r="JF177" s="333"/>
      <c r="JG177" s="333"/>
      <c r="JH177" s="333"/>
      <c r="JI177" s="333"/>
      <c r="JJ177" s="333"/>
      <c r="JK177" s="333"/>
      <c r="JL177" s="333"/>
      <c r="JM177" s="333"/>
      <c r="JN177" s="333"/>
      <c r="JO177" s="333"/>
      <c r="JP177" s="333"/>
      <c r="JQ177" s="333"/>
      <c r="JR177" s="333"/>
      <c r="JS177" s="333"/>
      <c r="JT177" s="333"/>
      <c r="JU177" s="333"/>
      <c r="JV177" s="333"/>
      <c r="JW177" s="333"/>
      <c r="JX177" s="333"/>
      <c r="JY177" s="333"/>
      <c r="JZ177" s="333"/>
      <c r="KA177" s="333"/>
      <c r="KB177" s="333"/>
      <c r="KC177" s="333"/>
      <c r="KD177" s="333"/>
      <c r="KE177" s="333"/>
      <c r="KF177" s="333"/>
      <c r="KG177" s="333"/>
      <c r="KH177" s="333"/>
      <c r="KI177" s="333"/>
      <c r="KJ177" s="333"/>
      <c r="KK177" s="333"/>
      <c r="KL177" s="333"/>
      <c r="KM177" s="333"/>
      <c r="KN177" s="333"/>
      <c r="KO177" s="333"/>
      <c r="KP177" s="333"/>
      <c r="KQ177" s="333"/>
      <c r="KR177" s="333"/>
      <c r="KS177" s="333"/>
      <c r="KT177" s="333"/>
      <c r="KU177" s="333"/>
      <c r="KV177" s="333"/>
      <c r="KW177" s="333"/>
      <c r="KX177" s="333"/>
      <c r="KY177" s="333"/>
      <c r="KZ177" s="333"/>
      <c r="LA177" s="333"/>
      <c r="LB177" s="333"/>
      <c r="LC177" s="333"/>
      <c r="LD177" s="333"/>
      <c r="LE177" s="333"/>
      <c r="LF177" s="333"/>
      <c r="LG177" s="333"/>
      <c r="LH177" s="333"/>
      <c r="LI177" s="333"/>
      <c r="LJ177" s="333"/>
      <c r="LK177" s="333"/>
      <c r="LL177" s="333"/>
      <c r="LM177" s="333"/>
      <c r="LN177" s="333"/>
      <c r="LO177" s="333"/>
      <c r="LP177" s="333"/>
      <c r="LQ177" s="333"/>
      <c r="LR177" s="333"/>
      <c r="LS177" s="333"/>
      <c r="LT177" s="333"/>
      <c r="LU177" s="333"/>
      <c r="LV177" s="333"/>
      <c r="LW177" s="333"/>
      <c r="LX177" s="333"/>
      <c r="LY177" s="333"/>
      <c r="LZ177" s="333"/>
      <c r="MA177" s="333"/>
      <c r="MB177" s="333"/>
      <c r="MC177" s="333"/>
      <c r="MD177" s="333"/>
      <c r="ME177" s="333"/>
      <c r="MF177" s="333"/>
      <c r="MG177" s="333"/>
      <c r="MH177" s="333"/>
      <c r="MI177" s="333"/>
      <c r="MJ177" s="333"/>
      <c r="MK177" s="333"/>
      <c r="ML177" s="333"/>
      <c r="MM177" s="333"/>
      <c r="MN177" s="333"/>
      <c r="MO177" s="333"/>
      <c r="MP177" s="333"/>
      <c r="MQ177" s="333"/>
      <c r="MR177" s="333"/>
      <c r="MS177" s="333"/>
      <c r="MT177" s="333"/>
      <c r="MU177" s="333"/>
      <c r="MV177" s="333"/>
      <c r="MW177" s="333"/>
      <c r="MX177" s="333"/>
      <c r="MY177" s="333"/>
      <c r="MZ177" s="333"/>
      <c r="NA177" s="333"/>
      <c r="NB177" s="333"/>
      <c r="NC177" s="333"/>
      <c r="ND177" s="333"/>
      <c r="NE177" s="333"/>
      <c r="NF177" s="333"/>
      <c r="NG177" s="333"/>
      <c r="NH177" s="333"/>
      <c r="NI177" s="333"/>
      <c r="NJ177" s="333"/>
      <c r="NK177" s="333"/>
      <c r="NL177" s="333"/>
      <c r="NM177" s="333"/>
      <c r="NN177" s="333"/>
      <c r="NO177" s="333"/>
      <c r="NP177" s="333"/>
      <c r="NQ177" s="333"/>
      <c r="NR177" s="333"/>
      <c r="NS177" s="333"/>
      <c r="NT177" s="333"/>
      <c r="NU177" s="333"/>
      <c r="NV177" s="333"/>
      <c r="NW177" s="333"/>
      <c r="NX177" s="333"/>
      <c r="NY177" s="333"/>
      <c r="NZ177" s="333"/>
      <c r="OA177" s="333"/>
      <c r="OB177" s="333"/>
      <c r="OC177" s="333"/>
      <c r="OD177" s="333"/>
      <c r="OE177" s="333"/>
      <c r="OF177" s="333"/>
      <c r="OG177" s="333"/>
      <c r="OH177" s="333"/>
      <c r="OI177" s="333"/>
      <c r="OJ177" s="333"/>
      <c r="OK177" s="333"/>
      <c r="OL177" s="333"/>
      <c r="OM177" s="333"/>
      <c r="ON177" s="333"/>
      <c r="OO177" s="333"/>
      <c r="OP177" s="333"/>
      <c r="OQ177" s="333"/>
      <c r="OR177" s="333"/>
      <c r="OS177" s="333"/>
      <c r="OT177" s="333"/>
      <c r="OU177" s="333"/>
      <c r="OV177" s="333"/>
      <c r="OW177" s="333"/>
      <c r="OX177" s="333"/>
      <c r="OY177" s="333"/>
      <c r="OZ177" s="333"/>
      <c r="PA177" s="333"/>
      <c r="PB177" s="333"/>
      <c r="PC177" s="333"/>
      <c r="PD177" s="333"/>
      <c r="PE177" s="333"/>
      <c r="PF177" s="333"/>
      <c r="PG177" s="333"/>
      <c r="PH177" s="333"/>
      <c r="PI177" s="333"/>
      <c r="PJ177" s="333"/>
      <c r="PK177" s="333"/>
      <c r="PL177" s="333"/>
      <c r="PM177" s="333"/>
      <c r="PN177" s="333"/>
      <c r="PO177" s="333"/>
      <c r="PP177" s="333"/>
      <c r="PQ177" s="333"/>
      <c r="PR177" s="333"/>
      <c r="PS177" s="333"/>
      <c r="PT177" s="333"/>
      <c r="PU177" s="333"/>
      <c r="PV177" s="333"/>
      <c r="PW177" s="333"/>
      <c r="PX177" s="333"/>
      <c r="PY177" s="333"/>
      <c r="PZ177" s="333"/>
      <c r="QA177" s="333"/>
      <c r="QB177" s="333"/>
      <c r="QC177" s="333"/>
      <c r="QD177" s="333"/>
      <c r="QE177" s="333"/>
      <c r="QF177" s="333"/>
      <c r="QG177" s="333"/>
      <c r="QH177" s="333"/>
      <c r="QI177" s="333"/>
      <c r="QJ177" s="333"/>
      <c r="QK177" s="333"/>
      <c r="QL177" s="333"/>
      <c r="QM177" s="333"/>
      <c r="QN177" s="333"/>
      <c r="QO177" s="333"/>
      <c r="QP177" s="333"/>
      <c r="QQ177" s="333"/>
      <c r="QR177" s="333"/>
      <c r="QS177" s="333"/>
      <c r="QT177" s="333"/>
      <c r="QU177" s="333"/>
      <c r="QV177" s="333"/>
      <c r="QW177" s="333"/>
      <c r="QX177" s="333"/>
      <c r="QY177" s="333"/>
      <c r="QZ177" s="333"/>
      <c r="RA177" s="333"/>
      <c r="RB177" s="333"/>
      <c r="RC177" s="333"/>
      <c r="RD177" s="333"/>
      <c r="RE177" s="333"/>
      <c r="RF177" s="333"/>
      <c r="RG177" s="333"/>
      <c r="RH177" s="333"/>
      <c r="RI177" s="333"/>
      <c r="RJ177" s="333"/>
      <c r="RK177" s="333"/>
      <c r="RL177" s="333"/>
      <c r="RM177" s="333"/>
      <c r="RN177" s="333"/>
      <c r="RO177" s="333"/>
      <c r="RP177" s="333"/>
      <c r="RQ177" s="333"/>
      <c r="RR177" s="333"/>
      <c r="RS177" s="333"/>
      <c r="RT177" s="333"/>
      <c r="RU177" s="333"/>
      <c r="RV177" s="333"/>
      <c r="RW177" s="333"/>
      <c r="RX177" s="333"/>
      <c r="RY177" s="333"/>
      <c r="RZ177" s="333"/>
      <c r="SA177" s="333"/>
      <c r="SB177" s="333"/>
      <c r="SC177" s="333"/>
      <c r="SD177" s="333"/>
      <c r="SE177" s="333"/>
      <c r="SF177" s="333"/>
      <c r="SG177" s="333"/>
      <c r="SH177" s="333"/>
      <c r="SI177" s="333"/>
      <c r="SJ177" s="333"/>
      <c r="SK177" s="333"/>
      <c r="SL177" s="333"/>
      <c r="SM177" s="333"/>
      <c r="SN177" s="333"/>
      <c r="SO177" s="333"/>
      <c r="SP177" s="333"/>
      <c r="SQ177" s="333"/>
      <c r="SR177" s="333"/>
      <c r="SS177" s="333"/>
      <c r="ST177" s="333"/>
      <c r="SU177" s="333"/>
      <c r="SV177" s="333"/>
      <c r="SW177" s="333"/>
      <c r="SX177" s="333"/>
      <c r="SY177" s="333"/>
      <c r="SZ177" s="333"/>
      <c r="TA177" s="333"/>
      <c r="TB177" s="333"/>
      <c r="TC177" s="333"/>
      <c r="TD177" s="333"/>
      <c r="TE177" s="333"/>
      <c r="TF177" s="333"/>
      <c r="TG177" s="333"/>
      <c r="TH177" s="333"/>
      <c r="TI177" s="333"/>
      <c r="TJ177" s="333"/>
      <c r="TK177" s="333"/>
      <c r="TL177" s="333"/>
      <c r="TM177" s="333"/>
      <c r="TN177" s="333"/>
      <c r="TO177" s="333"/>
      <c r="TP177" s="333"/>
      <c r="TQ177" s="333"/>
      <c r="TR177" s="333"/>
      <c r="TS177" s="333"/>
      <c r="TT177" s="333"/>
      <c r="TU177" s="333"/>
      <c r="TV177" s="333"/>
      <c r="TW177" s="333"/>
      <c r="TX177" s="333"/>
      <c r="TY177" s="333"/>
      <c r="TZ177" s="333"/>
      <c r="UA177" s="333"/>
      <c r="UB177" s="333"/>
      <c r="UC177" s="333"/>
      <c r="UD177" s="333"/>
      <c r="UE177" s="333"/>
      <c r="UF177" s="333"/>
      <c r="UG177" s="333"/>
      <c r="UH177" s="333"/>
      <c r="UI177" s="333"/>
      <c r="UJ177" s="333"/>
      <c r="UK177" s="333"/>
      <c r="UL177" s="333"/>
      <c r="UM177" s="333"/>
      <c r="UN177" s="333"/>
      <c r="UO177" s="333"/>
      <c r="UP177" s="333"/>
      <c r="UQ177" s="333"/>
      <c r="UR177" s="333"/>
      <c r="US177" s="333"/>
      <c r="UT177" s="333"/>
      <c r="UU177" s="333"/>
      <c r="UV177" s="333"/>
      <c r="UW177" s="333"/>
      <c r="UX177" s="333"/>
      <c r="UY177" s="333"/>
      <c r="UZ177" s="333"/>
      <c r="VA177" s="333"/>
      <c r="VB177" s="333"/>
      <c r="VC177" s="333"/>
      <c r="VD177" s="333"/>
      <c r="VE177" s="333"/>
      <c r="VF177" s="333"/>
      <c r="VG177" s="333"/>
      <c r="VH177" s="333"/>
      <c r="VI177" s="333"/>
      <c r="VJ177" s="333"/>
      <c r="VK177" s="333"/>
      <c r="VL177" s="333"/>
      <c r="VM177" s="333"/>
      <c r="VN177" s="333"/>
      <c r="VO177" s="333"/>
      <c r="VP177" s="333"/>
      <c r="VQ177" s="333"/>
      <c r="VR177" s="333"/>
      <c r="VS177" s="333"/>
      <c r="VT177" s="333"/>
      <c r="VU177" s="333"/>
      <c r="VV177" s="333"/>
      <c r="VW177" s="333"/>
      <c r="VX177" s="333"/>
      <c r="VY177" s="333"/>
      <c r="VZ177" s="333"/>
      <c r="WA177" s="333"/>
      <c r="WB177" s="333"/>
      <c r="WC177" s="333"/>
      <c r="WD177" s="333"/>
      <c r="WE177" s="333"/>
      <c r="WF177" s="333"/>
      <c r="WG177" s="333"/>
      <c r="WH177" s="333"/>
      <c r="WI177" s="333"/>
      <c r="WJ177" s="333"/>
      <c r="WK177" s="333"/>
      <c r="WL177" s="333"/>
      <c r="WM177" s="333"/>
      <c r="WN177" s="333"/>
      <c r="WO177" s="333"/>
      <c r="WP177" s="333"/>
      <c r="WQ177" s="333"/>
      <c r="WR177" s="333"/>
      <c r="WS177" s="333"/>
      <c r="WT177" s="333"/>
      <c r="WU177" s="333"/>
      <c r="WV177" s="333"/>
      <c r="WW177" s="333"/>
      <c r="WX177" s="333"/>
      <c r="WY177" s="333"/>
      <c r="WZ177" s="333"/>
      <c r="XA177" s="333"/>
      <c r="XB177" s="333"/>
      <c r="XC177" s="333"/>
      <c r="XD177" s="333"/>
      <c r="XE177" s="333"/>
      <c r="XF177" s="333"/>
      <c r="XG177" s="333"/>
      <c r="XH177" s="333"/>
      <c r="XI177" s="333"/>
      <c r="XJ177" s="333"/>
      <c r="XK177" s="333"/>
      <c r="XL177" s="333"/>
      <c r="XM177" s="333"/>
      <c r="XN177" s="333"/>
      <c r="XO177" s="333"/>
      <c r="XP177" s="333"/>
      <c r="XQ177" s="333"/>
      <c r="XR177" s="333"/>
      <c r="XS177" s="333"/>
      <c r="XT177" s="333"/>
      <c r="XU177" s="333"/>
      <c r="XV177" s="333"/>
      <c r="XW177" s="333"/>
      <c r="XX177" s="333"/>
      <c r="XY177" s="333"/>
      <c r="XZ177" s="333"/>
      <c r="YA177" s="333"/>
      <c r="YB177" s="333"/>
      <c r="YC177" s="333"/>
      <c r="YD177" s="333"/>
      <c r="YE177" s="333"/>
      <c r="YF177" s="333"/>
      <c r="YG177" s="333"/>
      <c r="YH177" s="333"/>
      <c r="YI177" s="333"/>
      <c r="YJ177" s="333"/>
      <c r="YK177" s="333"/>
      <c r="YL177" s="333"/>
      <c r="YM177" s="333"/>
      <c r="YN177" s="333"/>
      <c r="YO177" s="333"/>
      <c r="YP177" s="333"/>
      <c r="YQ177" s="333"/>
      <c r="YR177" s="333"/>
      <c r="YS177" s="333"/>
      <c r="YT177" s="333"/>
      <c r="YU177" s="333"/>
      <c r="YV177" s="333"/>
      <c r="YW177" s="333"/>
      <c r="YX177" s="333"/>
      <c r="YY177" s="333"/>
      <c r="YZ177" s="333"/>
      <c r="ZA177" s="333"/>
      <c r="ZB177" s="333"/>
      <c r="ZC177" s="333"/>
      <c r="ZD177" s="333"/>
      <c r="ZE177" s="333"/>
      <c r="ZF177" s="333"/>
      <c r="ZG177" s="333"/>
      <c r="ZH177" s="333"/>
      <c r="ZI177" s="333"/>
      <c r="ZJ177" s="333"/>
      <c r="ZK177" s="333"/>
      <c r="ZL177" s="333"/>
      <c r="ZM177" s="333"/>
      <c r="ZN177" s="333"/>
      <c r="ZO177" s="333"/>
      <c r="ZP177" s="333"/>
      <c r="ZQ177" s="333"/>
      <c r="ZR177" s="333"/>
      <c r="ZS177" s="333"/>
      <c r="ZT177" s="333"/>
      <c r="ZU177" s="333"/>
      <c r="ZV177" s="333"/>
      <c r="ZW177" s="333"/>
      <c r="ZX177" s="333"/>
      <c r="ZY177" s="333"/>
      <c r="ZZ177" s="333"/>
      <c r="AAA177" s="333"/>
      <c r="AAB177" s="333"/>
      <c r="AAC177" s="333"/>
      <c r="AAD177" s="333"/>
      <c r="AAE177" s="333"/>
      <c r="AAF177" s="333"/>
      <c r="AAG177" s="333"/>
      <c r="AAH177" s="333"/>
      <c r="AAI177" s="333"/>
      <c r="AAJ177" s="333"/>
      <c r="AAK177" s="333"/>
      <c r="AAL177" s="333"/>
      <c r="AAM177" s="333"/>
      <c r="AAN177" s="333"/>
      <c r="AAO177" s="333"/>
      <c r="AAP177" s="333"/>
    </row>
    <row r="178" spans="1:718">
      <c r="A178" s="378">
        <v>4</v>
      </c>
      <c r="B178" s="379" t="s">
        <v>321</v>
      </c>
      <c r="C178" s="332"/>
      <c r="D178" s="332"/>
      <c r="E178" s="332"/>
      <c r="F178" s="332"/>
      <c r="G178" s="332"/>
      <c r="H178" s="332"/>
      <c r="I178" s="332"/>
      <c r="J178" s="332"/>
      <c r="K178" s="332"/>
      <c r="L178" s="332"/>
      <c r="M178" s="332"/>
      <c r="N178" s="332"/>
      <c r="O178" s="332"/>
      <c r="P178" s="332"/>
      <c r="Q178" s="333"/>
      <c r="R178" s="333"/>
      <c r="S178" s="333"/>
      <c r="T178" s="333"/>
      <c r="U178" s="333"/>
      <c r="V178" s="333"/>
      <c r="W178" s="333"/>
      <c r="X178" s="333"/>
      <c r="Y178" s="333"/>
      <c r="Z178" s="333"/>
      <c r="AA178" s="333"/>
      <c r="AB178" s="333"/>
      <c r="AC178" s="333"/>
      <c r="AD178" s="333"/>
      <c r="AE178" s="333"/>
      <c r="AF178" s="333"/>
      <c r="AG178" s="333"/>
      <c r="AH178" s="333"/>
      <c r="AI178" s="333"/>
      <c r="AJ178" s="333"/>
      <c r="AK178" s="333"/>
      <c r="AL178" s="333"/>
      <c r="AM178" s="333"/>
      <c r="AN178" s="333"/>
      <c r="AO178" s="333"/>
      <c r="AP178" s="333"/>
      <c r="AQ178" s="333"/>
      <c r="AR178" s="333"/>
      <c r="AS178" s="333"/>
      <c r="AT178" s="333"/>
      <c r="AU178" s="333"/>
      <c r="AV178" s="333"/>
      <c r="AW178" s="333"/>
      <c r="AX178" s="333"/>
      <c r="AY178" s="333"/>
      <c r="AZ178" s="333"/>
      <c r="BA178" s="333"/>
      <c r="BB178" s="333"/>
      <c r="BC178" s="333"/>
      <c r="BD178" s="333"/>
      <c r="BE178" s="333"/>
      <c r="BF178" s="333"/>
      <c r="BG178" s="333"/>
      <c r="BH178" s="333"/>
      <c r="BI178" s="333"/>
      <c r="BJ178" s="333"/>
      <c r="BK178" s="333"/>
      <c r="BL178" s="333"/>
      <c r="BM178" s="333"/>
      <c r="BN178" s="333"/>
      <c r="BO178" s="333"/>
      <c r="BP178" s="333"/>
      <c r="BQ178" s="333"/>
      <c r="BR178" s="333"/>
      <c r="BS178" s="333"/>
      <c r="BT178" s="333"/>
      <c r="BU178" s="333"/>
      <c r="BV178" s="333"/>
      <c r="BW178" s="333"/>
      <c r="BX178" s="333"/>
      <c r="BY178" s="333"/>
      <c r="BZ178" s="333"/>
      <c r="CA178" s="333"/>
      <c r="CB178" s="333"/>
      <c r="CC178" s="333"/>
      <c r="CD178" s="333"/>
      <c r="CE178" s="333"/>
      <c r="CF178" s="333"/>
      <c r="CG178" s="333"/>
      <c r="CH178" s="333"/>
      <c r="CI178" s="333"/>
      <c r="CJ178" s="333"/>
      <c r="CK178" s="333"/>
      <c r="CL178" s="333"/>
      <c r="CM178" s="333"/>
      <c r="CN178" s="333"/>
      <c r="CO178" s="333"/>
      <c r="CP178" s="333"/>
      <c r="CQ178" s="333"/>
      <c r="CR178" s="333"/>
      <c r="CS178" s="333"/>
      <c r="CT178" s="333"/>
      <c r="CU178" s="333"/>
      <c r="CV178" s="333"/>
      <c r="CW178" s="333"/>
      <c r="CX178" s="333"/>
      <c r="CY178" s="333"/>
      <c r="CZ178" s="333"/>
      <c r="DA178" s="333"/>
      <c r="DB178" s="333"/>
      <c r="DC178" s="333"/>
      <c r="DD178" s="333"/>
      <c r="DE178" s="333"/>
      <c r="DF178" s="333"/>
      <c r="DG178" s="333"/>
      <c r="DH178" s="333"/>
      <c r="DI178" s="333"/>
      <c r="DJ178" s="333"/>
      <c r="DK178" s="333"/>
      <c r="DL178" s="333"/>
      <c r="DM178" s="333"/>
      <c r="DN178" s="333"/>
      <c r="DO178" s="333"/>
      <c r="DP178" s="333"/>
      <c r="DQ178" s="333"/>
      <c r="DR178" s="333"/>
      <c r="DS178" s="333"/>
      <c r="DT178" s="333"/>
      <c r="DU178" s="333"/>
      <c r="DV178" s="333"/>
      <c r="DW178" s="333"/>
      <c r="DX178" s="333"/>
      <c r="DY178" s="333"/>
      <c r="DZ178" s="333"/>
      <c r="EA178" s="333"/>
      <c r="EB178" s="333"/>
      <c r="EC178" s="333"/>
      <c r="ED178" s="333"/>
      <c r="EE178" s="333"/>
      <c r="EF178" s="333"/>
      <c r="EG178" s="333"/>
      <c r="EH178" s="333"/>
      <c r="EI178" s="333"/>
      <c r="EJ178" s="333"/>
      <c r="EK178" s="333"/>
      <c r="EL178" s="333"/>
      <c r="EM178" s="333"/>
      <c r="EN178" s="333"/>
      <c r="EO178" s="333"/>
      <c r="EP178" s="333"/>
      <c r="EQ178" s="333"/>
      <c r="ER178" s="333"/>
      <c r="ES178" s="333"/>
      <c r="ET178" s="333"/>
      <c r="EU178" s="333"/>
      <c r="EV178" s="333"/>
      <c r="EW178" s="333"/>
      <c r="EX178" s="333"/>
      <c r="EY178" s="333"/>
      <c r="EZ178" s="333"/>
      <c r="FA178" s="333"/>
      <c r="FB178" s="333"/>
      <c r="FC178" s="333"/>
      <c r="FD178" s="333"/>
      <c r="FE178" s="333"/>
      <c r="FF178" s="333"/>
      <c r="FG178" s="333"/>
      <c r="FH178" s="333"/>
      <c r="FI178" s="333"/>
      <c r="FJ178" s="333"/>
      <c r="FK178" s="333"/>
      <c r="FL178" s="333"/>
      <c r="FM178" s="333"/>
      <c r="FN178" s="333"/>
      <c r="FO178" s="333"/>
      <c r="FP178" s="333"/>
      <c r="FQ178" s="333"/>
      <c r="FR178" s="333"/>
      <c r="FS178" s="333"/>
      <c r="FT178" s="333"/>
      <c r="FU178" s="333"/>
      <c r="FV178" s="333"/>
      <c r="FW178" s="333"/>
      <c r="FX178" s="333"/>
      <c r="FY178" s="333"/>
      <c r="FZ178" s="333"/>
      <c r="GA178" s="333"/>
      <c r="GB178" s="333"/>
      <c r="GC178" s="333"/>
      <c r="GD178" s="333"/>
      <c r="GE178" s="333"/>
      <c r="GF178" s="333"/>
      <c r="GG178" s="333"/>
      <c r="GH178" s="333"/>
      <c r="GI178" s="333"/>
      <c r="GJ178" s="333"/>
      <c r="GK178" s="333"/>
      <c r="GL178" s="333"/>
      <c r="GM178" s="333"/>
      <c r="GN178" s="333"/>
      <c r="GO178" s="333"/>
      <c r="GP178" s="333"/>
      <c r="GQ178" s="333"/>
      <c r="GR178" s="333"/>
      <c r="GS178" s="333"/>
      <c r="GT178" s="333"/>
      <c r="GU178" s="333"/>
      <c r="GV178" s="333"/>
      <c r="GW178" s="333"/>
      <c r="GX178" s="333"/>
      <c r="GY178" s="333"/>
      <c r="GZ178" s="333"/>
      <c r="HA178" s="333"/>
      <c r="HB178" s="333"/>
      <c r="HC178" s="333"/>
      <c r="HD178" s="333"/>
      <c r="HE178" s="333"/>
      <c r="HF178" s="333"/>
      <c r="HG178" s="333"/>
      <c r="HH178" s="333"/>
      <c r="HI178" s="333"/>
      <c r="HJ178" s="333"/>
      <c r="HK178" s="333"/>
      <c r="HL178" s="333"/>
      <c r="HM178" s="333"/>
      <c r="HN178" s="333"/>
      <c r="HO178" s="333"/>
      <c r="HP178" s="333"/>
      <c r="HQ178" s="333"/>
      <c r="HR178" s="333"/>
      <c r="HS178" s="333"/>
      <c r="HT178" s="333"/>
      <c r="HU178" s="333"/>
      <c r="HV178" s="333"/>
      <c r="HW178" s="333"/>
      <c r="HX178" s="333"/>
      <c r="HY178" s="333"/>
      <c r="HZ178" s="333"/>
      <c r="IA178" s="333"/>
      <c r="IB178" s="333"/>
      <c r="IC178" s="333"/>
      <c r="ID178" s="333"/>
      <c r="IE178" s="333"/>
      <c r="IF178" s="333"/>
      <c r="IG178" s="333"/>
      <c r="IH178" s="333"/>
      <c r="II178" s="333"/>
      <c r="IJ178" s="333"/>
      <c r="IK178" s="333"/>
      <c r="IL178" s="333"/>
      <c r="IM178" s="333"/>
      <c r="IN178" s="333"/>
      <c r="IO178" s="333"/>
      <c r="IP178" s="333"/>
      <c r="IQ178" s="333"/>
      <c r="IR178" s="333"/>
      <c r="IS178" s="333"/>
      <c r="IT178" s="333"/>
      <c r="IU178" s="333"/>
      <c r="IV178" s="333"/>
      <c r="IW178" s="333"/>
      <c r="IX178" s="333"/>
      <c r="IY178" s="333"/>
      <c r="IZ178" s="333"/>
      <c r="JA178" s="333"/>
      <c r="JB178" s="333"/>
      <c r="JC178" s="333"/>
      <c r="JD178" s="333"/>
      <c r="JE178" s="333"/>
      <c r="JF178" s="333"/>
      <c r="JG178" s="333"/>
      <c r="JH178" s="333"/>
      <c r="JI178" s="333"/>
      <c r="JJ178" s="333"/>
      <c r="JK178" s="333"/>
      <c r="JL178" s="333"/>
      <c r="JM178" s="333"/>
      <c r="JN178" s="333"/>
      <c r="JO178" s="333"/>
      <c r="JP178" s="333"/>
      <c r="JQ178" s="333"/>
      <c r="JR178" s="333"/>
      <c r="JS178" s="333"/>
      <c r="JT178" s="333"/>
      <c r="JU178" s="333"/>
      <c r="JV178" s="333"/>
      <c r="JW178" s="333"/>
      <c r="JX178" s="333"/>
      <c r="JY178" s="333"/>
      <c r="JZ178" s="333"/>
      <c r="KA178" s="333"/>
      <c r="KB178" s="333"/>
      <c r="KC178" s="333"/>
      <c r="KD178" s="333"/>
      <c r="KE178" s="333"/>
      <c r="KF178" s="333"/>
      <c r="KG178" s="333"/>
      <c r="KH178" s="333"/>
      <c r="KI178" s="333"/>
      <c r="KJ178" s="333"/>
      <c r="KK178" s="333"/>
      <c r="KL178" s="333"/>
      <c r="KM178" s="333"/>
      <c r="KN178" s="333"/>
      <c r="KO178" s="333"/>
      <c r="KP178" s="333"/>
      <c r="KQ178" s="333"/>
      <c r="KR178" s="333"/>
      <c r="KS178" s="333"/>
      <c r="KT178" s="333"/>
      <c r="KU178" s="333"/>
      <c r="KV178" s="333"/>
      <c r="KW178" s="333"/>
      <c r="KX178" s="333"/>
      <c r="KY178" s="333"/>
      <c r="KZ178" s="333"/>
      <c r="LA178" s="333"/>
      <c r="LB178" s="333"/>
      <c r="LC178" s="333"/>
      <c r="LD178" s="333"/>
      <c r="LE178" s="333"/>
      <c r="LF178" s="333"/>
      <c r="LG178" s="333"/>
      <c r="LH178" s="333"/>
      <c r="LI178" s="333"/>
      <c r="LJ178" s="333"/>
      <c r="LK178" s="333"/>
      <c r="LL178" s="333"/>
      <c r="LM178" s="333"/>
      <c r="LN178" s="333"/>
      <c r="LO178" s="333"/>
      <c r="LP178" s="333"/>
      <c r="LQ178" s="333"/>
      <c r="LR178" s="333"/>
      <c r="LS178" s="333"/>
      <c r="LT178" s="333"/>
      <c r="LU178" s="333"/>
      <c r="LV178" s="333"/>
      <c r="LW178" s="333"/>
      <c r="LX178" s="333"/>
      <c r="LY178" s="333"/>
      <c r="LZ178" s="333"/>
      <c r="MA178" s="333"/>
      <c r="MB178" s="333"/>
      <c r="MC178" s="333"/>
      <c r="MD178" s="333"/>
      <c r="ME178" s="333"/>
      <c r="MF178" s="333"/>
      <c r="MG178" s="333"/>
      <c r="MH178" s="333"/>
      <c r="MI178" s="333"/>
      <c r="MJ178" s="333"/>
      <c r="MK178" s="333"/>
      <c r="ML178" s="333"/>
      <c r="MM178" s="333"/>
      <c r="MN178" s="333"/>
      <c r="MO178" s="333"/>
      <c r="MP178" s="333"/>
      <c r="MQ178" s="333"/>
      <c r="MR178" s="333"/>
      <c r="MS178" s="333"/>
      <c r="MT178" s="333"/>
      <c r="MU178" s="333"/>
      <c r="MV178" s="333"/>
      <c r="MW178" s="333"/>
      <c r="MX178" s="333"/>
      <c r="MY178" s="333"/>
      <c r="MZ178" s="333"/>
      <c r="NA178" s="333"/>
      <c r="NB178" s="333"/>
      <c r="NC178" s="333"/>
      <c r="ND178" s="333"/>
      <c r="NE178" s="333"/>
      <c r="NF178" s="333"/>
      <c r="NG178" s="333"/>
      <c r="NH178" s="333"/>
      <c r="NI178" s="333"/>
      <c r="NJ178" s="333"/>
      <c r="NK178" s="333"/>
      <c r="NL178" s="333"/>
      <c r="NM178" s="333"/>
      <c r="NN178" s="333"/>
      <c r="NO178" s="333"/>
      <c r="NP178" s="333"/>
      <c r="NQ178" s="333"/>
      <c r="NR178" s="333"/>
      <c r="NS178" s="333"/>
      <c r="NT178" s="333"/>
      <c r="NU178" s="333"/>
      <c r="NV178" s="333"/>
      <c r="NW178" s="333"/>
      <c r="NX178" s="333"/>
      <c r="NY178" s="333"/>
      <c r="NZ178" s="333"/>
      <c r="OA178" s="333"/>
      <c r="OB178" s="333"/>
      <c r="OC178" s="333"/>
      <c r="OD178" s="333"/>
      <c r="OE178" s="333"/>
      <c r="OF178" s="333"/>
      <c r="OG178" s="333"/>
      <c r="OH178" s="333"/>
      <c r="OI178" s="333"/>
      <c r="OJ178" s="333"/>
      <c r="OK178" s="333"/>
      <c r="OL178" s="333"/>
      <c r="OM178" s="333"/>
      <c r="ON178" s="333"/>
      <c r="OO178" s="333"/>
      <c r="OP178" s="333"/>
      <c r="OQ178" s="333"/>
      <c r="OR178" s="333"/>
      <c r="OS178" s="333"/>
      <c r="OT178" s="333"/>
      <c r="OU178" s="333"/>
      <c r="OV178" s="333"/>
      <c r="OW178" s="333"/>
      <c r="OX178" s="333"/>
      <c r="OY178" s="333"/>
      <c r="OZ178" s="333"/>
      <c r="PA178" s="333"/>
      <c r="PB178" s="333"/>
      <c r="PC178" s="333"/>
      <c r="PD178" s="333"/>
      <c r="PE178" s="333"/>
      <c r="PF178" s="333"/>
      <c r="PG178" s="333"/>
      <c r="PH178" s="333"/>
      <c r="PI178" s="333"/>
      <c r="PJ178" s="333"/>
      <c r="PK178" s="333"/>
      <c r="PL178" s="333"/>
      <c r="PM178" s="333"/>
      <c r="PN178" s="333"/>
      <c r="PO178" s="333"/>
      <c r="PP178" s="333"/>
      <c r="PQ178" s="333"/>
      <c r="PR178" s="333"/>
      <c r="PS178" s="333"/>
      <c r="PT178" s="333"/>
      <c r="PU178" s="333"/>
      <c r="PV178" s="333"/>
      <c r="PW178" s="333"/>
      <c r="PX178" s="333"/>
      <c r="PY178" s="333"/>
      <c r="PZ178" s="333"/>
      <c r="QA178" s="333"/>
      <c r="QB178" s="333"/>
      <c r="QC178" s="333"/>
      <c r="QD178" s="333"/>
      <c r="QE178" s="333"/>
      <c r="QF178" s="333"/>
      <c r="QG178" s="333"/>
      <c r="QH178" s="333"/>
      <c r="QI178" s="333"/>
      <c r="QJ178" s="333"/>
      <c r="QK178" s="333"/>
      <c r="QL178" s="333"/>
      <c r="QM178" s="333"/>
      <c r="QN178" s="333"/>
      <c r="QO178" s="333"/>
      <c r="QP178" s="333"/>
      <c r="QQ178" s="333"/>
      <c r="QR178" s="333"/>
      <c r="QS178" s="333"/>
      <c r="QT178" s="333"/>
      <c r="QU178" s="333"/>
      <c r="QV178" s="333"/>
      <c r="QW178" s="333"/>
      <c r="QX178" s="333"/>
      <c r="QY178" s="333"/>
      <c r="QZ178" s="333"/>
      <c r="RA178" s="333"/>
      <c r="RB178" s="333"/>
      <c r="RC178" s="333"/>
      <c r="RD178" s="333"/>
      <c r="RE178" s="333"/>
      <c r="RF178" s="333"/>
      <c r="RG178" s="333"/>
      <c r="RH178" s="333"/>
      <c r="RI178" s="333"/>
      <c r="RJ178" s="333"/>
      <c r="RK178" s="333"/>
      <c r="RL178" s="333"/>
      <c r="RM178" s="333"/>
      <c r="RN178" s="333"/>
      <c r="RO178" s="333"/>
      <c r="RP178" s="333"/>
      <c r="RQ178" s="333"/>
      <c r="RR178" s="333"/>
      <c r="RS178" s="333"/>
      <c r="RT178" s="333"/>
      <c r="RU178" s="333"/>
      <c r="RV178" s="333"/>
      <c r="RW178" s="333"/>
      <c r="RX178" s="333"/>
      <c r="RY178" s="333"/>
      <c r="RZ178" s="333"/>
      <c r="SA178" s="333"/>
      <c r="SB178" s="333"/>
      <c r="SC178" s="333"/>
      <c r="SD178" s="333"/>
      <c r="SE178" s="333"/>
      <c r="SF178" s="333"/>
      <c r="SG178" s="333"/>
      <c r="SH178" s="333"/>
      <c r="SI178" s="333"/>
      <c r="SJ178" s="333"/>
      <c r="SK178" s="333"/>
      <c r="SL178" s="333"/>
      <c r="SM178" s="333"/>
      <c r="SN178" s="333"/>
      <c r="SO178" s="333"/>
      <c r="SP178" s="333"/>
      <c r="SQ178" s="333"/>
      <c r="SR178" s="333"/>
      <c r="SS178" s="333"/>
      <c r="ST178" s="333"/>
      <c r="SU178" s="333"/>
      <c r="SV178" s="333"/>
      <c r="SW178" s="333"/>
      <c r="SX178" s="333"/>
      <c r="SY178" s="333"/>
      <c r="SZ178" s="333"/>
      <c r="TA178" s="333"/>
      <c r="TB178" s="333"/>
      <c r="TC178" s="333"/>
      <c r="TD178" s="333"/>
      <c r="TE178" s="333"/>
      <c r="TF178" s="333"/>
      <c r="TG178" s="333"/>
      <c r="TH178" s="333"/>
      <c r="TI178" s="333"/>
      <c r="TJ178" s="333"/>
      <c r="TK178" s="333"/>
      <c r="TL178" s="333"/>
      <c r="TM178" s="333"/>
      <c r="TN178" s="333"/>
      <c r="TO178" s="333"/>
      <c r="TP178" s="333"/>
      <c r="TQ178" s="333"/>
      <c r="TR178" s="333"/>
      <c r="TS178" s="333"/>
      <c r="TT178" s="333"/>
      <c r="TU178" s="333"/>
      <c r="TV178" s="333"/>
      <c r="TW178" s="333"/>
      <c r="TX178" s="333"/>
      <c r="TY178" s="333"/>
      <c r="TZ178" s="333"/>
      <c r="UA178" s="333"/>
      <c r="UB178" s="333"/>
      <c r="UC178" s="333"/>
      <c r="UD178" s="333"/>
      <c r="UE178" s="333"/>
      <c r="UF178" s="333"/>
      <c r="UG178" s="333"/>
      <c r="UH178" s="333"/>
      <c r="UI178" s="333"/>
      <c r="UJ178" s="333"/>
      <c r="UK178" s="333"/>
      <c r="UL178" s="333"/>
      <c r="UM178" s="333"/>
      <c r="UN178" s="333"/>
      <c r="UO178" s="333"/>
      <c r="UP178" s="333"/>
      <c r="UQ178" s="333"/>
      <c r="UR178" s="333"/>
      <c r="US178" s="333"/>
      <c r="UT178" s="333"/>
      <c r="UU178" s="333"/>
      <c r="UV178" s="333"/>
      <c r="UW178" s="333"/>
      <c r="UX178" s="333"/>
      <c r="UY178" s="333"/>
      <c r="UZ178" s="333"/>
      <c r="VA178" s="333"/>
      <c r="VB178" s="333"/>
      <c r="VC178" s="333"/>
      <c r="VD178" s="333"/>
      <c r="VE178" s="333"/>
      <c r="VF178" s="333"/>
      <c r="VG178" s="333"/>
      <c r="VH178" s="333"/>
      <c r="VI178" s="333"/>
      <c r="VJ178" s="333"/>
      <c r="VK178" s="333"/>
      <c r="VL178" s="333"/>
      <c r="VM178" s="333"/>
      <c r="VN178" s="333"/>
      <c r="VO178" s="333"/>
      <c r="VP178" s="333"/>
      <c r="VQ178" s="333"/>
      <c r="VR178" s="333"/>
      <c r="VS178" s="333"/>
      <c r="VT178" s="333"/>
      <c r="VU178" s="333"/>
      <c r="VV178" s="333"/>
      <c r="VW178" s="333"/>
      <c r="VX178" s="333"/>
      <c r="VY178" s="333"/>
      <c r="VZ178" s="333"/>
      <c r="WA178" s="333"/>
      <c r="WB178" s="333"/>
      <c r="WC178" s="333"/>
      <c r="WD178" s="333"/>
      <c r="WE178" s="333"/>
      <c r="WF178" s="333"/>
      <c r="WG178" s="333"/>
      <c r="WH178" s="333"/>
      <c r="WI178" s="333"/>
      <c r="WJ178" s="333"/>
      <c r="WK178" s="333"/>
      <c r="WL178" s="333"/>
      <c r="WM178" s="333"/>
      <c r="WN178" s="333"/>
      <c r="WO178" s="333"/>
      <c r="WP178" s="333"/>
      <c r="WQ178" s="333"/>
      <c r="WR178" s="333"/>
      <c r="WS178" s="333"/>
      <c r="WT178" s="333"/>
      <c r="WU178" s="333"/>
      <c r="WV178" s="333"/>
      <c r="WW178" s="333"/>
      <c r="WX178" s="333"/>
      <c r="WY178" s="333"/>
      <c r="WZ178" s="333"/>
      <c r="XA178" s="333"/>
      <c r="XB178" s="333"/>
      <c r="XC178" s="333"/>
      <c r="XD178" s="333"/>
      <c r="XE178" s="333"/>
      <c r="XF178" s="333"/>
      <c r="XG178" s="333"/>
      <c r="XH178" s="333"/>
      <c r="XI178" s="333"/>
      <c r="XJ178" s="333"/>
      <c r="XK178" s="333"/>
      <c r="XL178" s="333"/>
      <c r="XM178" s="333"/>
      <c r="XN178" s="333"/>
      <c r="XO178" s="333"/>
      <c r="XP178" s="333"/>
      <c r="XQ178" s="333"/>
      <c r="XR178" s="333"/>
      <c r="XS178" s="333"/>
      <c r="XT178" s="333"/>
      <c r="XU178" s="333"/>
      <c r="XV178" s="333"/>
      <c r="XW178" s="333"/>
      <c r="XX178" s="333"/>
      <c r="XY178" s="333"/>
      <c r="XZ178" s="333"/>
      <c r="YA178" s="333"/>
      <c r="YB178" s="333"/>
      <c r="YC178" s="333"/>
      <c r="YD178" s="333"/>
      <c r="YE178" s="333"/>
      <c r="YF178" s="333"/>
      <c r="YG178" s="333"/>
      <c r="YH178" s="333"/>
      <c r="YI178" s="333"/>
      <c r="YJ178" s="333"/>
      <c r="YK178" s="333"/>
      <c r="YL178" s="333"/>
      <c r="YM178" s="333"/>
      <c r="YN178" s="333"/>
      <c r="YO178" s="333"/>
      <c r="YP178" s="333"/>
      <c r="YQ178" s="333"/>
      <c r="YR178" s="333"/>
      <c r="YS178" s="333"/>
      <c r="YT178" s="333"/>
      <c r="YU178" s="333"/>
      <c r="YV178" s="333"/>
      <c r="YW178" s="333"/>
      <c r="YX178" s="333"/>
      <c r="YY178" s="333"/>
      <c r="YZ178" s="333"/>
      <c r="ZA178" s="333"/>
      <c r="ZB178" s="333"/>
      <c r="ZC178" s="333"/>
      <c r="ZD178" s="333"/>
      <c r="ZE178" s="333"/>
      <c r="ZF178" s="333"/>
      <c r="ZG178" s="333"/>
      <c r="ZH178" s="333"/>
      <c r="ZI178" s="333"/>
      <c r="ZJ178" s="333"/>
      <c r="ZK178" s="333"/>
      <c r="ZL178" s="333"/>
      <c r="ZM178" s="333"/>
      <c r="ZN178" s="333"/>
      <c r="ZO178" s="333"/>
      <c r="ZP178" s="333"/>
      <c r="ZQ178" s="333"/>
      <c r="ZR178" s="333"/>
      <c r="ZS178" s="333"/>
      <c r="ZT178" s="333"/>
      <c r="ZU178" s="333"/>
      <c r="ZV178" s="333"/>
      <c r="ZW178" s="333"/>
      <c r="ZX178" s="333"/>
      <c r="ZY178" s="333"/>
      <c r="ZZ178" s="333"/>
      <c r="AAA178" s="333"/>
      <c r="AAB178" s="333"/>
      <c r="AAC178" s="333"/>
      <c r="AAD178" s="333"/>
      <c r="AAE178" s="333"/>
      <c r="AAF178" s="333"/>
      <c r="AAG178" s="333"/>
      <c r="AAH178" s="333"/>
      <c r="AAI178" s="333"/>
      <c r="AAJ178" s="333"/>
      <c r="AAK178" s="333"/>
      <c r="AAL178" s="333"/>
      <c r="AAM178" s="333"/>
      <c r="AAN178" s="333"/>
      <c r="AAO178" s="333"/>
      <c r="AAP178" s="333"/>
    </row>
    <row r="179" spans="1:718">
      <c r="A179" s="378">
        <v>5</v>
      </c>
      <c r="B179" s="379" t="s">
        <v>322</v>
      </c>
      <c r="C179" s="332"/>
      <c r="D179" s="332"/>
      <c r="E179" s="332"/>
      <c r="F179" s="332"/>
      <c r="G179" s="332"/>
      <c r="H179" s="332"/>
      <c r="I179" s="332"/>
      <c r="J179" s="332"/>
      <c r="K179" s="332"/>
      <c r="L179" s="332"/>
      <c r="M179" s="332"/>
      <c r="N179" s="332"/>
      <c r="O179" s="332"/>
      <c r="P179" s="332"/>
      <c r="Q179" s="333"/>
      <c r="R179" s="333"/>
      <c r="S179" s="333"/>
      <c r="T179" s="333"/>
      <c r="U179" s="333"/>
      <c r="V179" s="333"/>
      <c r="W179" s="333"/>
      <c r="X179" s="333"/>
      <c r="Y179" s="333"/>
      <c r="Z179" s="333"/>
      <c r="AA179" s="333"/>
      <c r="AB179" s="333"/>
      <c r="AC179" s="333"/>
      <c r="AD179" s="333"/>
      <c r="AE179" s="333"/>
      <c r="AF179" s="333"/>
      <c r="AG179" s="333"/>
      <c r="AH179" s="333"/>
      <c r="AI179" s="333"/>
      <c r="AJ179" s="333"/>
      <c r="AK179" s="333"/>
      <c r="AL179" s="333"/>
      <c r="AM179" s="333"/>
      <c r="AN179" s="333"/>
      <c r="AO179" s="333"/>
      <c r="AP179" s="333"/>
      <c r="AQ179" s="333"/>
      <c r="AR179" s="333"/>
      <c r="AS179" s="333"/>
      <c r="AT179" s="333"/>
      <c r="AU179" s="333"/>
      <c r="AV179" s="333"/>
      <c r="AW179" s="333"/>
      <c r="AX179" s="333"/>
      <c r="AY179" s="333"/>
      <c r="AZ179" s="333"/>
      <c r="BA179" s="333"/>
      <c r="BB179" s="333"/>
      <c r="BC179" s="333"/>
      <c r="BD179" s="333"/>
      <c r="BE179" s="333"/>
      <c r="BF179" s="333"/>
      <c r="BG179" s="333"/>
      <c r="BH179" s="333"/>
      <c r="BI179" s="333"/>
      <c r="BJ179" s="333"/>
      <c r="BK179" s="333"/>
      <c r="BL179" s="333"/>
      <c r="BM179" s="333"/>
      <c r="BN179" s="333"/>
      <c r="BO179" s="333"/>
      <c r="BP179" s="333"/>
      <c r="BQ179" s="333"/>
      <c r="BR179" s="333"/>
      <c r="BS179" s="333"/>
      <c r="BT179" s="333"/>
      <c r="BU179" s="333"/>
      <c r="BV179" s="333"/>
      <c r="BW179" s="333"/>
      <c r="BX179" s="333"/>
      <c r="BY179" s="333"/>
      <c r="BZ179" s="333"/>
      <c r="CA179" s="333"/>
      <c r="CB179" s="333"/>
      <c r="CC179" s="333"/>
      <c r="CD179" s="333"/>
      <c r="CE179" s="333"/>
      <c r="CF179" s="333"/>
      <c r="CG179" s="333"/>
      <c r="CH179" s="333"/>
      <c r="CI179" s="333"/>
      <c r="CJ179" s="333"/>
      <c r="CK179" s="333"/>
      <c r="CL179" s="333"/>
      <c r="CM179" s="333"/>
      <c r="CN179" s="333"/>
      <c r="CO179" s="333"/>
      <c r="CP179" s="333"/>
      <c r="CQ179" s="333"/>
      <c r="CR179" s="333"/>
      <c r="CS179" s="333"/>
      <c r="CT179" s="333"/>
      <c r="CU179" s="333"/>
      <c r="CV179" s="333"/>
      <c r="CW179" s="333"/>
      <c r="CX179" s="333"/>
      <c r="CY179" s="333"/>
      <c r="CZ179" s="333"/>
      <c r="DA179" s="333"/>
      <c r="DB179" s="333"/>
      <c r="DC179" s="333"/>
      <c r="DD179" s="333"/>
      <c r="DE179" s="333"/>
      <c r="DF179" s="333"/>
      <c r="DG179" s="333"/>
      <c r="DH179" s="333"/>
      <c r="DI179" s="333"/>
      <c r="DJ179" s="333"/>
      <c r="DK179" s="333"/>
      <c r="DL179" s="333"/>
      <c r="DM179" s="333"/>
      <c r="DN179" s="333"/>
      <c r="DO179" s="333"/>
      <c r="DP179" s="333"/>
      <c r="DQ179" s="333"/>
      <c r="DR179" s="333"/>
      <c r="DS179" s="333"/>
      <c r="DT179" s="333"/>
      <c r="DU179" s="333"/>
      <c r="DV179" s="333"/>
      <c r="DW179" s="333"/>
      <c r="DX179" s="333"/>
      <c r="DY179" s="333"/>
      <c r="DZ179" s="333"/>
      <c r="EA179" s="333"/>
      <c r="EB179" s="333"/>
      <c r="EC179" s="333"/>
      <c r="ED179" s="333"/>
      <c r="EE179" s="333"/>
      <c r="EF179" s="333"/>
      <c r="EG179" s="333"/>
      <c r="EH179" s="333"/>
      <c r="EI179" s="333"/>
      <c r="EJ179" s="333"/>
      <c r="EK179" s="333"/>
      <c r="EL179" s="333"/>
      <c r="EM179" s="333"/>
      <c r="EN179" s="333"/>
      <c r="EO179" s="333"/>
      <c r="EP179" s="333"/>
      <c r="EQ179" s="333"/>
      <c r="ER179" s="333"/>
      <c r="ES179" s="333"/>
      <c r="ET179" s="333"/>
      <c r="EU179" s="333"/>
      <c r="EV179" s="333"/>
      <c r="EW179" s="333"/>
      <c r="EX179" s="333"/>
      <c r="EY179" s="333"/>
      <c r="EZ179" s="333"/>
      <c r="FA179" s="333"/>
      <c r="FB179" s="333"/>
      <c r="FC179" s="333"/>
      <c r="FD179" s="333"/>
      <c r="FE179" s="333"/>
      <c r="FF179" s="333"/>
      <c r="FG179" s="333"/>
      <c r="FH179" s="333"/>
      <c r="FI179" s="333"/>
      <c r="FJ179" s="333"/>
      <c r="FK179" s="333"/>
      <c r="FL179" s="333"/>
      <c r="FM179" s="333"/>
      <c r="FN179" s="333"/>
      <c r="FO179" s="333"/>
      <c r="FP179" s="333"/>
      <c r="FQ179" s="333"/>
      <c r="FR179" s="333"/>
      <c r="FS179" s="333"/>
      <c r="FT179" s="333"/>
      <c r="FU179" s="333"/>
      <c r="FV179" s="333"/>
      <c r="FW179" s="333"/>
      <c r="FX179" s="333"/>
      <c r="FY179" s="333"/>
      <c r="FZ179" s="333"/>
      <c r="GA179" s="333"/>
      <c r="GB179" s="333"/>
      <c r="GC179" s="333"/>
      <c r="GD179" s="333"/>
      <c r="GE179" s="333"/>
      <c r="GF179" s="333"/>
      <c r="GG179" s="333"/>
      <c r="GH179" s="333"/>
      <c r="GI179" s="333"/>
      <c r="GJ179" s="333"/>
      <c r="GK179" s="333"/>
      <c r="GL179" s="333"/>
      <c r="GM179" s="333"/>
      <c r="GN179" s="333"/>
      <c r="GO179" s="333"/>
      <c r="GP179" s="333"/>
      <c r="GQ179" s="333"/>
      <c r="GR179" s="333"/>
      <c r="GS179" s="333"/>
      <c r="GT179" s="333"/>
      <c r="GU179" s="333"/>
      <c r="GV179" s="333"/>
      <c r="GW179" s="333"/>
      <c r="GX179" s="333"/>
      <c r="GY179" s="333"/>
      <c r="GZ179" s="333"/>
      <c r="HA179" s="333"/>
      <c r="HB179" s="333"/>
      <c r="HC179" s="333"/>
      <c r="HD179" s="333"/>
      <c r="HE179" s="333"/>
      <c r="HF179" s="333"/>
      <c r="HG179" s="333"/>
      <c r="HH179" s="333"/>
      <c r="HI179" s="333"/>
      <c r="HJ179" s="333"/>
      <c r="HK179" s="333"/>
      <c r="HL179" s="333"/>
      <c r="HM179" s="333"/>
      <c r="HN179" s="333"/>
      <c r="HO179" s="333"/>
      <c r="HP179" s="333"/>
      <c r="HQ179" s="333"/>
      <c r="HR179" s="333"/>
      <c r="HS179" s="333"/>
      <c r="HT179" s="333"/>
      <c r="HU179" s="333"/>
      <c r="HV179" s="333"/>
      <c r="HW179" s="333"/>
      <c r="HX179" s="333"/>
      <c r="HY179" s="333"/>
      <c r="HZ179" s="333"/>
      <c r="IA179" s="333"/>
      <c r="IB179" s="333"/>
      <c r="IC179" s="333"/>
      <c r="ID179" s="333"/>
      <c r="IE179" s="333"/>
      <c r="IF179" s="333"/>
      <c r="IG179" s="333"/>
      <c r="IH179" s="333"/>
      <c r="II179" s="333"/>
      <c r="IJ179" s="333"/>
      <c r="IK179" s="333"/>
      <c r="IL179" s="333"/>
      <c r="IM179" s="333"/>
      <c r="IN179" s="333"/>
      <c r="IO179" s="333"/>
      <c r="IP179" s="333"/>
      <c r="IQ179" s="333"/>
      <c r="IR179" s="333"/>
      <c r="IS179" s="333"/>
      <c r="IT179" s="333"/>
      <c r="IU179" s="333"/>
      <c r="IV179" s="333"/>
      <c r="IW179" s="333"/>
      <c r="IX179" s="333"/>
      <c r="IY179" s="333"/>
      <c r="IZ179" s="333"/>
      <c r="JA179" s="333"/>
      <c r="JB179" s="333"/>
      <c r="JC179" s="333"/>
      <c r="JD179" s="333"/>
      <c r="JE179" s="333"/>
      <c r="JF179" s="333"/>
      <c r="JG179" s="333"/>
      <c r="JH179" s="333"/>
      <c r="JI179" s="333"/>
      <c r="JJ179" s="333"/>
      <c r="JK179" s="333"/>
      <c r="JL179" s="333"/>
      <c r="JM179" s="333"/>
      <c r="JN179" s="333"/>
      <c r="JO179" s="333"/>
      <c r="JP179" s="333"/>
      <c r="JQ179" s="333"/>
      <c r="JR179" s="333"/>
      <c r="JS179" s="333"/>
      <c r="JT179" s="333"/>
      <c r="JU179" s="333"/>
      <c r="JV179" s="333"/>
      <c r="JW179" s="333"/>
      <c r="JX179" s="333"/>
      <c r="JY179" s="333"/>
      <c r="JZ179" s="333"/>
      <c r="KA179" s="333"/>
      <c r="KB179" s="333"/>
      <c r="KC179" s="333"/>
      <c r="KD179" s="333"/>
      <c r="KE179" s="333"/>
      <c r="KF179" s="333"/>
      <c r="KG179" s="333"/>
      <c r="KH179" s="333"/>
      <c r="KI179" s="333"/>
      <c r="KJ179" s="333"/>
      <c r="KK179" s="333"/>
      <c r="KL179" s="333"/>
      <c r="KM179" s="333"/>
      <c r="KN179" s="333"/>
      <c r="KO179" s="333"/>
      <c r="KP179" s="333"/>
      <c r="KQ179" s="333"/>
      <c r="KR179" s="333"/>
      <c r="KS179" s="333"/>
      <c r="KT179" s="333"/>
      <c r="KU179" s="333"/>
      <c r="KV179" s="333"/>
      <c r="KW179" s="333"/>
      <c r="KX179" s="333"/>
      <c r="KY179" s="333"/>
      <c r="KZ179" s="333"/>
      <c r="LA179" s="333"/>
      <c r="LB179" s="333"/>
      <c r="LC179" s="333"/>
      <c r="LD179" s="333"/>
      <c r="LE179" s="333"/>
      <c r="LF179" s="333"/>
      <c r="LG179" s="333"/>
      <c r="LH179" s="333"/>
      <c r="LI179" s="333"/>
      <c r="LJ179" s="333"/>
      <c r="LK179" s="333"/>
      <c r="LL179" s="333"/>
      <c r="LM179" s="333"/>
      <c r="LN179" s="333"/>
      <c r="LO179" s="333"/>
      <c r="LP179" s="333"/>
      <c r="LQ179" s="333"/>
      <c r="LR179" s="333"/>
      <c r="LS179" s="333"/>
      <c r="LT179" s="333"/>
      <c r="LU179" s="333"/>
      <c r="LV179" s="333"/>
      <c r="LW179" s="333"/>
      <c r="LX179" s="333"/>
      <c r="LY179" s="333"/>
      <c r="LZ179" s="333"/>
      <c r="MA179" s="333"/>
      <c r="MB179" s="333"/>
      <c r="MC179" s="333"/>
      <c r="MD179" s="333"/>
      <c r="ME179" s="333"/>
      <c r="MF179" s="333"/>
      <c r="MG179" s="333"/>
      <c r="MH179" s="333"/>
      <c r="MI179" s="333"/>
      <c r="MJ179" s="333"/>
      <c r="MK179" s="333"/>
      <c r="ML179" s="333"/>
      <c r="MM179" s="333"/>
      <c r="MN179" s="333"/>
      <c r="MO179" s="333"/>
      <c r="MP179" s="333"/>
      <c r="MQ179" s="333"/>
      <c r="MR179" s="333"/>
      <c r="MS179" s="333"/>
      <c r="MT179" s="333"/>
      <c r="MU179" s="333"/>
      <c r="MV179" s="333"/>
      <c r="MW179" s="333"/>
      <c r="MX179" s="333"/>
      <c r="MY179" s="333"/>
      <c r="MZ179" s="333"/>
      <c r="NA179" s="333"/>
      <c r="NB179" s="333"/>
      <c r="NC179" s="333"/>
      <c r="ND179" s="333"/>
      <c r="NE179" s="333"/>
      <c r="NF179" s="333"/>
      <c r="NG179" s="333"/>
      <c r="NH179" s="333"/>
      <c r="NI179" s="333"/>
      <c r="NJ179" s="333"/>
      <c r="NK179" s="333"/>
      <c r="NL179" s="333"/>
      <c r="NM179" s="333"/>
      <c r="NN179" s="333"/>
      <c r="NO179" s="333"/>
      <c r="NP179" s="333"/>
      <c r="NQ179" s="333"/>
      <c r="NR179" s="333"/>
      <c r="NS179" s="333"/>
      <c r="NT179" s="333"/>
      <c r="NU179" s="333"/>
      <c r="NV179" s="333"/>
      <c r="NW179" s="333"/>
      <c r="NX179" s="333"/>
      <c r="NY179" s="333"/>
      <c r="NZ179" s="333"/>
      <c r="OA179" s="333"/>
      <c r="OB179" s="333"/>
      <c r="OC179" s="333"/>
      <c r="OD179" s="333"/>
      <c r="OE179" s="333"/>
      <c r="OF179" s="333"/>
      <c r="OG179" s="333"/>
      <c r="OH179" s="333"/>
      <c r="OI179" s="333"/>
      <c r="OJ179" s="333"/>
      <c r="OK179" s="333"/>
      <c r="OL179" s="333"/>
      <c r="OM179" s="333"/>
      <c r="ON179" s="333"/>
      <c r="OO179" s="333"/>
      <c r="OP179" s="333"/>
      <c r="OQ179" s="333"/>
      <c r="OR179" s="333"/>
      <c r="OS179" s="333"/>
      <c r="OT179" s="333"/>
      <c r="OU179" s="333"/>
      <c r="OV179" s="333"/>
      <c r="OW179" s="333"/>
      <c r="OX179" s="333"/>
      <c r="OY179" s="333"/>
      <c r="OZ179" s="333"/>
      <c r="PA179" s="333"/>
      <c r="PB179" s="333"/>
      <c r="PC179" s="333"/>
      <c r="PD179" s="333"/>
      <c r="PE179" s="333"/>
      <c r="PF179" s="333"/>
      <c r="PG179" s="333"/>
      <c r="PH179" s="333"/>
      <c r="PI179" s="333"/>
      <c r="PJ179" s="333"/>
      <c r="PK179" s="333"/>
      <c r="PL179" s="333"/>
      <c r="PM179" s="333"/>
      <c r="PN179" s="333"/>
      <c r="PO179" s="333"/>
      <c r="PP179" s="333"/>
      <c r="PQ179" s="333"/>
      <c r="PR179" s="333"/>
      <c r="PS179" s="333"/>
      <c r="PT179" s="333"/>
      <c r="PU179" s="333"/>
      <c r="PV179" s="333"/>
      <c r="PW179" s="333"/>
      <c r="PX179" s="333"/>
      <c r="PY179" s="333"/>
      <c r="PZ179" s="333"/>
      <c r="QA179" s="333"/>
      <c r="QB179" s="333"/>
      <c r="QC179" s="333"/>
      <c r="QD179" s="333"/>
      <c r="QE179" s="333"/>
      <c r="QF179" s="333"/>
      <c r="QG179" s="333"/>
      <c r="QH179" s="333"/>
      <c r="QI179" s="333"/>
      <c r="QJ179" s="333"/>
      <c r="QK179" s="333"/>
      <c r="QL179" s="333"/>
      <c r="QM179" s="333"/>
      <c r="QN179" s="333"/>
      <c r="QO179" s="333"/>
      <c r="QP179" s="333"/>
      <c r="QQ179" s="333"/>
      <c r="QR179" s="333"/>
      <c r="QS179" s="333"/>
      <c r="QT179" s="333"/>
      <c r="QU179" s="333"/>
      <c r="QV179" s="333"/>
      <c r="QW179" s="333"/>
      <c r="QX179" s="333"/>
      <c r="QY179" s="333"/>
      <c r="QZ179" s="333"/>
      <c r="RA179" s="333"/>
      <c r="RB179" s="333"/>
      <c r="RC179" s="333"/>
      <c r="RD179" s="333"/>
      <c r="RE179" s="333"/>
      <c r="RF179" s="333"/>
      <c r="RG179" s="333"/>
      <c r="RH179" s="333"/>
      <c r="RI179" s="333"/>
      <c r="RJ179" s="333"/>
      <c r="RK179" s="333"/>
      <c r="RL179" s="333"/>
      <c r="RM179" s="333"/>
      <c r="RN179" s="333"/>
      <c r="RO179" s="333"/>
      <c r="RP179" s="333"/>
      <c r="RQ179" s="333"/>
      <c r="RR179" s="333"/>
      <c r="RS179" s="333"/>
      <c r="RT179" s="333"/>
      <c r="RU179" s="333"/>
      <c r="RV179" s="333"/>
      <c r="RW179" s="333"/>
      <c r="RX179" s="333"/>
      <c r="RY179" s="333"/>
      <c r="RZ179" s="333"/>
      <c r="SA179" s="333"/>
      <c r="SB179" s="333"/>
      <c r="SC179" s="333"/>
      <c r="SD179" s="333"/>
      <c r="SE179" s="333"/>
      <c r="SF179" s="333"/>
      <c r="SG179" s="333"/>
      <c r="SH179" s="333"/>
      <c r="SI179" s="333"/>
      <c r="SJ179" s="333"/>
      <c r="SK179" s="333"/>
      <c r="SL179" s="333"/>
      <c r="SM179" s="333"/>
      <c r="SN179" s="333"/>
      <c r="SO179" s="333"/>
      <c r="SP179" s="333"/>
      <c r="SQ179" s="333"/>
      <c r="SR179" s="333"/>
      <c r="SS179" s="333"/>
      <c r="ST179" s="333"/>
      <c r="SU179" s="333"/>
      <c r="SV179" s="333"/>
      <c r="SW179" s="333"/>
      <c r="SX179" s="333"/>
      <c r="SY179" s="333"/>
      <c r="SZ179" s="333"/>
      <c r="TA179" s="333"/>
      <c r="TB179" s="333"/>
      <c r="TC179" s="333"/>
      <c r="TD179" s="333"/>
      <c r="TE179" s="333"/>
      <c r="TF179" s="333"/>
      <c r="TG179" s="333"/>
      <c r="TH179" s="333"/>
      <c r="TI179" s="333"/>
      <c r="TJ179" s="333"/>
      <c r="TK179" s="333"/>
      <c r="TL179" s="333"/>
      <c r="TM179" s="333"/>
      <c r="TN179" s="333"/>
      <c r="TO179" s="333"/>
      <c r="TP179" s="333"/>
      <c r="TQ179" s="333"/>
      <c r="TR179" s="333"/>
      <c r="TS179" s="333"/>
      <c r="TT179" s="333"/>
      <c r="TU179" s="333"/>
      <c r="TV179" s="333"/>
      <c r="TW179" s="333"/>
      <c r="TX179" s="333"/>
      <c r="TY179" s="333"/>
      <c r="TZ179" s="333"/>
      <c r="UA179" s="333"/>
      <c r="UB179" s="333"/>
      <c r="UC179" s="333"/>
      <c r="UD179" s="333"/>
      <c r="UE179" s="333"/>
      <c r="UF179" s="333"/>
      <c r="UG179" s="333"/>
      <c r="UH179" s="333"/>
      <c r="UI179" s="333"/>
      <c r="UJ179" s="333"/>
      <c r="UK179" s="333"/>
      <c r="UL179" s="333"/>
      <c r="UM179" s="333"/>
      <c r="UN179" s="333"/>
      <c r="UO179" s="333"/>
      <c r="UP179" s="333"/>
      <c r="UQ179" s="333"/>
      <c r="UR179" s="333"/>
      <c r="US179" s="333"/>
      <c r="UT179" s="333"/>
      <c r="UU179" s="333"/>
      <c r="UV179" s="333"/>
      <c r="UW179" s="333"/>
      <c r="UX179" s="333"/>
      <c r="UY179" s="333"/>
      <c r="UZ179" s="333"/>
      <c r="VA179" s="333"/>
      <c r="VB179" s="333"/>
      <c r="VC179" s="333"/>
      <c r="VD179" s="333"/>
      <c r="VE179" s="333"/>
      <c r="VF179" s="333"/>
      <c r="VG179" s="333"/>
      <c r="VH179" s="333"/>
      <c r="VI179" s="333"/>
      <c r="VJ179" s="333"/>
      <c r="VK179" s="333"/>
      <c r="VL179" s="333"/>
      <c r="VM179" s="333"/>
      <c r="VN179" s="333"/>
      <c r="VO179" s="333"/>
      <c r="VP179" s="333"/>
      <c r="VQ179" s="333"/>
      <c r="VR179" s="333"/>
      <c r="VS179" s="333"/>
      <c r="VT179" s="333"/>
      <c r="VU179" s="333"/>
      <c r="VV179" s="333"/>
      <c r="VW179" s="333"/>
      <c r="VX179" s="333"/>
      <c r="VY179" s="333"/>
      <c r="VZ179" s="333"/>
      <c r="WA179" s="333"/>
      <c r="WB179" s="333"/>
      <c r="WC179" s="333"/>
      <c r="WD179" s="333"/>
      <c r="WE179" s="333"/>
      <c r="WF179" s="333"/>
      <c r="WG179" s="333"/>
      <c r="WH179" s="333"/>
      <c r="WI179" s="333"/>
      <c r="WJ179" s="333"/>
      <c r="WK179" s="333"/>
      <c r="WL179" s="333"/>
      <c r="WM179" s="333"/>
      <c r="WN179" s="333"/>
      <c r="WO179" s="333"/>
      <c r="WP179" s="333"/>
      <c r="WQ179" s="333"/>
      <c r="WR179" s="333"/>
      <c r="WS179" s="333"/>
      <c r="WT179" s="333"/>
      <c r="WU179" s="333"/>
      <c r="WV179" s="333"/>
      <c r="WW179" s="333"/>
      <c r="WX179" s="333"/>
      <c r="WY179" s="333"/>
      <c r="WZ179" s="333"/>
      <c r="XA179" s="333"/>
      <c r="XB179" s="333"/>
      <c r="XC179" s="333"/>
      <c r="XD179" s="333"/>
      <c r="XE179" s="333"/>
      <c r="XF179" s="333"/>
      <c r="XG179" s="333"/>
      <c r="XH179" s="333"/>
      <c r="XI179" s="333"/>
      <c r="XJ179" s="333"/>
      <c r="XK179" s="333"/>
      <c r="XL179" s="333"/>
      <c r="XM179" s="333"/>
      <c r="XN179" s="333"/>
      <c r="XO179" s="333"/>
      <c r="XP179" s="333"/>
      <c r="XQ179" s="333"/>
      <c r="XR179" s="333"/>
      <c r="XS179" s="333"/>
      <c r="XT179" s="333"/>
      <c r="XU179" s="333"/>
      <c r="XV179" s="333"/>
      <c r="XW179" s="333"/>
      <c r="XX179" s="333"/>
      <c r="XY179" s="333"/>
      <c r="XZ179" s="333"/>
      <c r="YA179" s="333"/>
      <c r="YB179" s="333"/>
      <c r="YC179" s="333"/>
      <c r="YD179" s="333"/>
      <c r="YE179" s="333"/>
      <c r="YF179" s="333"/>
      <c r="YG179" s="333"/>
      <c r="YH179" s="333"/>
      <c r="YI179" s="333"/>
      <c r="YJ179" s="333"/>
      <c r="YK179" s="333"/>
      <c r="YL179" s="333"/>
      <c r="YM179" s="333"/>
      <c r="YN179" s="333"/>
      <c r="YO179" s="333"/>
      <c r="YP179" s="333"/>
      <c r="YQ179" s="333"/>
      <c r="YR179" s="333"/>
      <c r="YS179" s="333"/>
      <c r="YT179" s="333"/>
      <c r="YU179" s="333"/>
      <c r="YV179" s="333"/>
      <c r="YW179" s="333"/>
      <c r="YX179" s="333"/>
      <c r="YY179" s="333"/>
      <c r="YZ179" s="333"/>
      <c r="ZA179" s="333"/>
      <c r="ZB179" s="333"/>
      <c r="ZC179" s="333"/>
      <c r="ZD179" s="333"/>
      <c r="ZE179" s="333"/>
      <c r="ZF179" s="333"/>
      <c r="ZG179" s="333"/>
      <c r="ZH179" s="333"/>
      <c r="ZI179" s="333"/>
      <c r="ZJ179" s="333"/>
      <c r="ZK179" s="333"/>
      <c r="ZL179" s="333"/>
      <c r="ZM179" s="333"/>
      <c r="ZN179" s="333"/>
      <c r="ZO179" s="333"/>
      <c r="ZP179" s="333"/>
      <c r="ZQ179" s="333"/>
      <c r="ZR179" s="333"/>
      <c r="ZS179" s="333"/>
      <c r="ZT179" s="333"/>
      <c r="ZU179" s="333"/>
      <c r="ZV179" s="333"/>
      <c r="ZW179" s="333"/>
      <c r="ZX179" s="333"/>
      <c r="ZY179" s="333"/>
      <c r="ZZ179" s="333"/>
      <c r="AAA179" s="333"/>
      <c r="AAB179" s="333"/>
      <c r="AAC179" s="333"/>
      <c r="AAD179" s="333"/>
      <c r="AAE179" s="333"/>
      <c r="AAF179" s="333"/>
      <c r="AAG179" s="333"/>
      <c r="AAH179" s="333"/>
      <c r="AAI179" s="333"/>
      <c r="AAJ179" s="333"/>
      <c r="AAK179" s="333"/>
      <c r="AAL179" s="333"/>
      <c r="AAM179" s="333"/>
      <c r="AAN179" s="333"/>
      <c r="AAO179" s="333"/>
      <c r="AAP179" s="333"/>
    </row>
    <row r="180" spans="1:718">
      <c r="A180" s="378">
        <v>6</v>
      </c>
      <c r="B180" s="379" t="s">
        <v>323</v>
      </c>
      <c r="C180" s="332"/>
      <c r="D180" s="332"/>
      <c r="E180" s="332"/>
      <c r="F180" s="332"/>
      <c r="G180" s="332"/>
      <c r="H180" s="332"/>
      <c r="I180" s="332"/>
      <c r="J180" s="332"/>
      <c r="K180" s="332"/>
      <c r="L180" s="332"/>
      <c r="M180" s="332"/>
      <c r="N180" s="332"/>
      <c r="O180" s="332"/>
      <c r="P180" s="332"/>
      <c r="Q180" s="333"/>
      <c r="R180" s="333"/>
      <c r="S180" s="333"/>
      <c r="T180" s="333"/>
      <c r="U180" s="333"/>
      <c r="V180" s="333"/>
      <c r="W180" s="333"/>
      <c r="X180" s="333"/>
      <c r="Y180" s="333"/>
      <c r="Z180" s="333"/>
      <c r="AA180" s="333"/>
      <c r="AB180" s="333"/>
      <c r="AC180" s="333"/>
      <c r="AD180" s="333"/>
      <c r="AE180" s="333"/>
      <c r="AF180" s="333"/>
      <c r="AG180" s="333"/>
      <c r="AH180" s="333"/>
      <c r="AI180" s="333"/>
      <c r="AJ180" s="333"/>
      <c r="AK180" s="333"/>
      <c r="AL180" s="333"/>
      <c r="AM180" s="333"/>
      <c r="AN180" s="333"/>
      <c r="AO180" s="333"/>
      <c r="AP180" s="333"/>
      <c r="AQ180" s="333"/>
      <c r="AR180" s="333"/>
      <c r="AS180" s="333"/>
      <c r="AT180" s="333"/>
      <c r="AU180" s="333"/>
      <c r="AV180" s="333"/>
      <c r="AW180" s="333"/>
      <c r="AX180" s="333"/>
      <c r="AY180" s="333"/>
      <c r="AZ180" s="333"/>
      <c r="BA180" s="333"/>
      <c r="BB180" s="333"/>
      <c r="BC180" s="333"/>
      <c r="BD180" s="333"/>
      <c r="BE180" s="333"/>
      <c r="BF180" s="333"/>
      <c r="BG180" s="333"/>
      <c r="BH180" s="333"/>
      <c r="BI180" s="333"/>
      <c r="BJ180" s="333"/>
      <c r="BK180" s="333"/>
      <c r="BL180" s="333"/>
      <c r="BM180" s="333"/>
      <c r="BN180" s="333"/>
      <c r="BO180" s="333"/>
      <c r="BP180" s="333"/>
      <c r="BQ180" s="333"/>
      <c r="BR180" s="333"/>
      <c r="BS180" s="333"/>
      <c r="BT180" s="333"/>
      <c r="BU180" s="333"/>
      <c r="BV180" s="333"/>
      <c r="BW180" s="333"/>
      <c r="BX180" s="333"/>
      <c r="BY180" s="333"/>
      <c r="BZ180" s="333"/>
      <c r="CA180" s="333"/>
      <c r="CB180" s="333"/>
      <c r="CC180" s="333"/>
      <c r="CD180" s="333"/>
      <c r="CE180" s="333"/>
      <c r="CF180" s="333"/>
      <c r="CG180" s="333"/>
      <c r="CH180" s="333"/>
      <c r="CI180" s="333"/>
      <c r="CJ180" s="333"/>
      <c r="CK180" s="333"/>
      <c r="CL180" s="333"/>
      <c r="CM180" s="333"/>
      <c r="CN180" s="333"/>
      <c r="CO180" s="333"/>
      <c r="CP180" s="333"/>
      <c r="CQ180" s="333"/>
      <c r="CR180" s="333"/>
      <c r="CS180" s="333"/>
      <c r="CT180" s="333"/>
      <c r="CU180" s="333"/>
      <c r="CV180" s="333"/>
      <c r="CW180" s="333"/>
      <c r="CX180" s="333"/>
      <c r="CY180" s="333"/>
      <c r="CZ180" s="333"/>
      <c r="DA180" s="333"/>
      <c r="DB180" s="333"/>
      <c r="DC180" s="333"/>
      <c r="DD180" s="333"/>
      <c r="DE180" s="333"/>
      <c r="DF180" s="333"/>
      <c r="DG180" s="333"/>
      <c r="DH180" s="333"/>
      <c r="DI180" s="333"/>
      <c r="DJ180" s="333"/>
      <c r="DK180" s="333"/>
      <c r="DL180" s="333"/>
      <c r="DM180" s="333"/>
      <c r="DN180" s="333"/>
      <c r="DO180" s="333"/>
      <c r="DP180" s="333"/>
      <c r="DQ180" s="333"/>
      <c r="DR180" s="333"/>
      <c r="DS180" s="333"/>
      <c r="DT180" s="333"/>
      <c r="DU180" s="333"/>
      <c r="DV180" s="333"/>
      <c r="DW180" s="333"/>
      <c r="DX180" s="333"/>
      <c r="DY180" s="333"/>
      <c r="DZ180" s="333"/>
      <c r="EA180" s="333"/>
      <c r="EB180" s="333"/>
      <c r="EC180" s="333"/>
      <c r="ED180" s="333"/>
      <c r="EE180" s="333"/>
      <c r="EF180" s="333"/>
      <c r="EG180" s="333"/>
      <c r="EH180" s="333"/>
      <c r="EI180" s="333"/>
      <c r="EJ180" s="333"/>
      <c r="EK180" s="333"/>
      <c r="EL180" s="333"/>
      <c r="EM180" s="333"/>
      <c r="EN180" s="333"/>
      <c r="EO180" s="333"/>
      <c r="EP180" s="333"/>
      <c r="EQ180" s="333"/>
      <c r="ER180" s="333"/>
      <c r="ES180" s="333"/>
      <c r="ET180" s="333"/>
      <c r="EU180" s="333"/>
      <c r="EV180" s="333"/>
      <c r="EW180" s="333"/>
      <c r="EX180" s="333"/>
      <c r="EY180" s="333"/>
      <c r="EZ180" s="333"/>
      <c r="FA180" s="333"/>
      <c r="FB180" s="333"/>
      <c r="FC180" s="333"/>
      <c r="FD180" s="333"/>
      <c r="FE180" s="333"/>
      <c r="FF180" s="333"/>
      <c r="FG180" s="333"/>
      <c r="FH180" s="333"/>
      <c r="FI180" s="333"/>
      <c r="FJ180" s="333"/>
      <c r="FK180" s="333"/>
      <c r="FL180" s="333"/>
      <c r="FM180" s="333"/>
      <c r="FN180" s="333"/>
      <c r="FO180" s="333"/>
      <c r="FP180" s="333"/>
      <c r="FQ180" s="333"/>
      <c r="FR180" s="333"/>
      <c r="FS180" s="333"/>
      <c r="FT180" s="333"/>
      <c r="FU180" s="333"/>
      <c r="FV180" s="333"/>
      <c r="FW180" s="333"/>
      <c r="FX180" s="333"/>
      <c r="FY180" s="333"/>
      <c r="FZ180" s="333"/>
      <c r="GA180" s="333"/>
      <c r="GB180" s="333"/>
      <c r="GC180" s="333"/>
      <c r="GD180" s="333"/>
      <c r="GE180" s="333"/>
      <c r="GF180" s="333"/>
      <c r="GG180" s="333"/>
      <c r="GH180" s="333"/>
      <c r="GI180" s="333"/>
      <c r="GJ180" s="333"/>
      <c r="GK180" s="333"/>
      <c r="GL180" s="333"/>
      <c r="GM180" s="333"/>
      <c r="GN180" s="333"/>
      <c r="GO180" s="333"/>
      <c r="GP180" s="333"/>
      <c r="GQ180" s="333"/>
      <c r="GR180" s="333"/>
      <c r="GS180" s="333"/>
      <c r="GT180" s="333"/>
      <c r="GU180" s="333"/>
      <c r="GV180" s="333"/>
      <c r="GW180" s="333"/>
      <c r="GX180" s="333"/>
      <c r="GY180" s="333"/>
      <c r="GZ180" s="333"/>
      <c r="HA180" s="333"/>
      <c r="HB180" s="333"/>
      <c r="HC180" s="333"/>
      <c r="HD180" s="333"/>
      <c r="HE180" s="333"/>
      <c r="HF180" s="333"/>
      <c r="HG180" s="333"/>
      <c r="HH180" s="333"/>
      <c r="HI180" s="333"/>
      <c r="HJ180" s="333"/>
      <c r="HK180" s="333"/>
      <c r="HL180" s="333"/>
      <c r="HM180" s="333"/>
      <c r="HN180" s="333"/>
      <c r="HO180" s="333"/>
      <c r="HP180" s="333"/>
      <c r="HQ180" s="333"/>
      <c r="HR180" s="333"/>
      <c r="HS180" s="333"/>
      <c r="HT180" s="333"/>
      <c r="HU180" s="333"/>
      <c r="HV180" s="333"/>
      <c r="HW180" s="333"/>
      <c r="HX180" s="333"/>
      <c r="HY180" s="333"/>
      <c r="HZ180" s="333"/>
      <c r="IA180" s="333"/>
      <c r="IB180" s="333"/>
      <c r="IC180" s="333"/>
      <c r="ID180" s="333"/>
      <c r="IE180" s="333"/>
      <c r="IF180" s="333"/>
      <c r="IG180" s="333"/>
      <c r="IH180" s="333"/>
      <c r="II180" s="333"/>
      <c r="IJ180" s="333"/>
      <c r="IK180" s="333"/>
      <c r="IL180" s="333"/>
      <c r="IM180" s="333"/>
      <c r="IN180" s="333"/>
      <c r="IO180" s="333"/>
      <c r="IP180" s="333"/>
      <c r="IQ180" s="333"/>
      <c r="IR180" s="333"/>
      <c r="IS180" s="333"/>
      <c r="IT180" s="333"/>
      <c r="IU180" s="333"/>
      <c r="IV180" s="333"/>
      <c r="IW180" s="333"/>
      <c r="IX180" s="333"/>
      <c r="IY180" s="333"/>
      <c r="IZ180" s="333"/>
      <c r="JA180" s="333"/>
      <c r="JB180" s="333"/>
      <c r="JC180" s="333"/>
      <c r="JD180" s="333"/>
      <c r="JE180" s="333"/>
      <c r="JF180" s="333"/>
      <c r="JG180" s="333"/>
      <c r="JH180" s="333"/>
      <c r="JI180" s="333"/>
      <c r="JJ180" s="333"/>
      <c r="JK180" s="333"/>
      <c r="JL180" s="333"/>
      <c r="JM180" s="333"/>
      <c r="JN180" s="333"/>
      <c r="JO180" s="333"/>
      <c r="JP180" s="333"/>
      <c r="JQ180" s="333"/>
      <c r="JR180" s="333"/>
      <c r="JS180" s="333"/>
      <c r="JT180" s="333"/>
      <c r="JU180" s="333"/>
      <c r="JV180" s="333"/>
      <c r="JW180" s="333"/>
      <c r="JX180" s="333"/>
      <c r="JY180" s="333"/>
      <c r="JZ180" s="333"/>
      <c r="KA180" s="333"/>
      <c r="KB180" s="333"/>
      <c r="KC180" s="333"/>
      <c r="KD180" s="333"/>
      <c r="KE180" s="333"/>
      <c r="KF180" s="333"/>
      <c r="KG180" s="333"/>
      <c r="KH180" s="333"/>
      <c r="KI180" s="333"/>
      <c r="KJ180" s="333"/>
      <c r="KK180" s="333"/>
      <c r="KL180" s="333"/>
      <c r="KM180" s="333"/>
      <c r="KN180" s="333"/>
      <c r="KO180" s="333"/>
      <c r="KP180" s="333"/>
      <c r="KQ180" s="333"/>
      <c r="KR180" s="333"/>
      <c r="KS180" s="333"/>
      <c r="KT180" s="333"/>
      <c r="KU180" s="333"/>
      <c r="KV180" s="333"/>
      <c r="KW180" s="333"/>
      <c r="KX180" s="333"/>
      <c r="KY180" s="333"/>
      <c r="KZ180" s="333"/>
      <c r="LA180" s="333"/>
      <c r="LB180" s="333"/>
      <c r="LC180" s="333"/>
      <c r="LD180" s="333"/>
      <c r="LE180" s="333"/>
      <c r="LF180" s="333"/>
      <c r="LG180" s="333"/>
      <c r="LH180" s="333"/>
      <c r="LI180" s="333"/>
      <c r="LJ180" s="333"/>
      <c r="LK180" s="333"/>
      <c r="LL180" s="333"/>
      <c r="LM180" s="333"/>
      <c r="LN180" s="333"/>
      <c r="LO180" s="333"/>
      <c r="LP180" s="333"/>
      <c r="LQ180" s="333"/>
      <c r="LR180" s="333"/>
      <c r="LS180" s="333"/>
      <c r="LT180" s="333"/>
      <c r="LU180" s="333"/>
      <c r="LV180" s="333"/>
      <c r="LW180" s="333"/>
      <c r="LX180" s="333"/>
      <c r="LY180" s="333"/>
      <c r="LZ180" s="333"/>
      <c r="MA180" s="333"/>
      <c r="MB180" s="333"/>
      <c r="MC180" s="333"/>
      <c r="MD180" s="333"/>
      <c r="ME180" s="333"/>
      <c r="MF180" s="333"/>
      <c r="MG180" s="333"/>
      <c r="MH180" s="333"/>
      <c r="MI180" s="333"/>
      <c r="MJ180" s="333"/>
      <c r="MK180" s="333"/>
      <c r="ML180" s="333"/>
      <c r="MM180" s="333"/>
      <c r="MN180" s="333"/>
      <c r="MO180" s="333"/>
      <c r="MP180" s="333"/>
      <c r="MQ180" s="333"/>
      <c r="MR180" s="333"/>
      <c r="MS180" s="333"/>
      <c r="MT180" s="333"/>
      <c r="MU180" s="333"/>
      <c r="MV180" s="333"/>
      <c r="MW180" s="333"/>
      <c r="MX180" s="333"/>
      <c r="MY180" s="333"/>
      <c r="MZ180" s="333"/>
      <c r="NA180" s="333"/>
      <c r="NB180" s="333"/>
      <c r="NC180" s="333"/>
      <c r="ND180" s="333"/>
      <c r="NE180" s="333"/>
      <c r="NF180" s="333"/>
      <c r="NG180" s="333"/>
      <c r="NH180" s="333"/>
      <c r="NI180" s="333"/>
      <c r="NJ180" s="333"/>
      <c r="NK180" s="333"/>
      <c r="NL180" s="333"/>
      <c r="NM180" s="333"/>
      <c r="NN180" s="333"/>
      <c r="NO180" s="333"/>
      <c r="NP180" s="333"/>
      <c r="NQ180" s="333"/>
      <c r="NR180" s="333"/>
      <c r="NS180" s="333"/>
      <c r="NT180" s="333"/>
      <c r="NU180" s="333"/>
      <c r="NV180" s="333"/>
      <c r="NW180" s="333"/>
      <c r="NX180" s="333"/>
      <c r="NY180" s="333"/>
      <c r="NZ180" s="333"/>
      <c r="OA180" s="333"/>
      <c r="OB180" s="333"/>
      <c r="OC180" s="333"/>
      <c r="OD180" s="333"/>
      <c r="OE180" s="333"/>
      <c r="OF180" s="333"/>
      <c r="OG180" s="333"/>
      <c r="OH180" s="333"/>
      <c r="OI180" s="333"/>
      <c r="OJ180" s="333"/>
      <c r="OK180" s="333"/>
      <c r="OL180" s="333"/>
      <c r="OM180" s="333"/>
      <c r="ON180" s="333"/>
      <c r="OO180" s="333"/>
      <c r="OP180" s="333"/>
      <c r="OQ180" s="333"/>
      <c r="OR180" s="333"/>
      <c r="OS180" s="333"/>
      <c r="OT180" s="333"/>
      <c r="OU180" s="333"/>
      <c r="OV180" s="333"/>
      <c r="OW180" s="333"/>
      <c r="OX180" s="333"/>
      <c r="OY180" s="333"/>
      <c r="OZ180" s="333"/>
      <c r="PA180" s="333"/>
      <c r="PB180" s="333"/>
      <c r="PC180" s="333"/>
      <c r="PD180" s="333"/>
      <c r="PE180" s="333"/>
      <c r="PF180" s="333"/>
      <c r="PG180" s="333"/>
      <c r="PH180" s="333"/>
      <c r="PI180" s="333"/>
      <c r="PJ180" s="333"/>
      <c r="PK180" s="333"/>
      <c r="PL180" s="333"/>
      <c r="PM180" s="333"/>
      <c r="PN180" s="333"/>
      <c r="PO180" s="333"/>
      <c r="PP180" s="333"/>
      <c r="PQ180" s="333"/>
      <c r="PR180" s="333"/>
      <c r="PS180" s="333"/>
      <c r="PT180" s="333"/>
      <c r="PU180" s="333"/>
      <c r="PV180" s="333"/>
      <c r="PW180" s="333"/>
      <c r="PX180" s="333"/>
      <c r="PY180" s="333"/>
      <c r="PZ180" s="333"/>
      <c r="QA180" s="333"/>
      <c r="QB180" s="333"/>
      <c r="QC180" s="333"/>
      <c r="QD180" s="333"/>
      <c r="QE180" s="333"/>
      <c r="QF180" s="333"/>
      <c r="QG180" s="333"/>
      <c r="QH180" s="333"/>
      <c r="QI180" s="333"/>
      <c r="QJ180" s="333"/>
      <c r="QK180" s="333"/>
      <c r="QL180" s="333"/>
      <c r="QM180" s="333"/>
      <c r="QN180" s="333"/>
      <c r="QO180" s="333"/>
      <c r="QP180" s="333"/>
      <c r="QQ180" s="333"/>
      <c r="QR180" s="333"/>
      <c r="QS180" s="333"/>
      <c r="QT180" s="333"/>
      <c r="QU180" s="333"/>
      <c r="QV180" s="333"/>
      <c r="QW180" s="333"/>
      <c r="QX180" s="333"/>
      <c r="QY180" s="333"/>
      <c r="QZ180" s="333"/>
      <c r="RA180" s="333"/>
      <c r="RB180" s="333"/>
      <c r="RC180" s="333"/>
      <c r="RD180" s="333"/>
      <c r="RE180" s="333"/>
      <c r="RF180" s="333"/>
      <c r="RG180" s="333"/>
      <c r="RH180" s="333"/>
      <c r="RI180" s="333"/>
      <c r="RJ180" s="333"/>
      <c r="RK180" s="333"/>
      <c r="RL180" s="333"/>
      <c r="RM180" s="333"/>
      <c r="RN180" s="333"/>
      <c r="RO180" s="333"/>
      <c r="RP180" s="333"/>
      <c r="RQ180" s="333"/>
      <c r="RR180" s="333"/>
      <c r="RS180" s="333"/>
      <c r="RT180" s="333"/>
      <c r="RU180" s="333"/>
      <c r="RV180" s="333"/>
      <c r="RW180" s="333"/>
      <c r="RX180" s="333"/>
      <c r="RY180" s="333"/>
      <c r="RZ180" s="333"/>
      <c r="SA180" s="333"/>
      <c r="SB180" s="333"/>
      <c r="SC180" s="333"/>
      <c r="SD180" s="333"/>
      <c r="SE180" s="333"/>
      <c r="SF180" s="333"/>
      <c r="SG180" s="333"/>
      <c r="SH180" s="333"/>
      <c r="SI180" s="333"/>
      <c r="SJ180" s="333"/>
      <c r="SK180" s="333"/>
      <c r="SL180" s="333"/>
      <c r="SM180" s="333"/>
      <c r="SN180" s="333"/>
      <c r="SO180" s="333"/>
      <c r="SP180" s="333"/>
      <c r="SQ180" s="333"/>
      <c r="SR180" s="333"/>
      <c r="SS180" s="333"/>
      <c r="ST180" s="333"/>
      <c r="SU180" s="333"/>
      <c r="SV180" s="333"/>
      <c r="SW180" s="333"/>
      <c r="SX180" s="333"/>
      <c r="SY180" s="333"/>
      <c r="SZ180" s="333"/>
      <c r="TA180" s="333"/>
      <c r="TB180" s="333"/>
      <c r="TC180" s="333"/>
      <c r="TD180" s="333"/>
      <c r="TE180" s="333"/>
      <c r="TF180" s="333"/>
      <c r="TG180" s="333"/>
      <c r="TH180" s="333"/>
      <c r="TI180" s="333"/>
      <c r="TJ180" s="333"/>
      <c r="TK180" s="333"/>
      <c r="TL180" s="333"/>
      <c r="TM180" s="333"/>
      <c r="TN180" s="333"/>
      <c r="TO180" s="333"/>
      <c r="TP180" s="333"/>
      <c r="TQ180" s="333"/>
      <c r="TR180" s="333"/>
      <c r="TS180" s="333"/>
      <c r="TT180" s="333"/>
      <c r="TU180" s="333"/>
      <c r="TV180" s="333"/>
      <c r="TW180" s="333"/>
      <c r="TX180" s="333"/>
      <c r="TY180" s="333"/>
      <c r="TZ180" s="333"/>
      <c r="UA180" s="333"/>
      <c r="UB180" s="333"/>
      <c r="UC180" s="333"/>
      <c r="UD180" s="333"/>
      <c r="UE180" s="333"/>
      <c r="UF180" s="333"/>
      <c r="UG180" s="333"/>
      <c r="UH180" s="333"/>
      <c r="UI180" s="333"/>
      <c r="UJ180" s="333"/>
      <c r="UK180" s="333"/>
      <c r="UL180" s="333"/>
      <c r="UM180" s="333"/>
      <c r="UN180" s="333"/>
      <c r="UO180" s="333"/>
      <c r="UP180" s="333"/>
      <c r="UQ180" s="333"/>
      <c r="UR180" s="333"/>
      <c r="US180" s="333"/>
      <c r="UT180" s="333"/>
      <c r="UU180" s="333"/>
      <c r="UV180" s="333"/>
      <c r="UW180" s="333"/>
      <c r="UX180" s="333"/>
      <c r="UY180" s="333"/>
      <c r="UZ180" s="333"/>
      <c r="VA180" s="333"/>
      <c r="VB180" s="333"/>
      <c r="VC180" s="333"/>
      <c r="VD180" s="333"/>
      <c r="VE180" s="333"/>
      <c r="VF180" s="333"/>
      <c r="VG180" s="333"/>
      <c r="VH180" s="333"/>
      <c r="VI180" s="333"/>
      <c r="VJ180" s="333"/>
      <c r="VK180" s="333"/>
      <c r="VL180" s="333"/>
      <c r="VM180" s="333"/>
      <c r="VN180" s="333"/>
      <c r="VO180" s="333"/>
      <c r="VP180" s="333"/>
      <c r="VQ180" s="333"/>
      <c r="VR180" s="333"/>
      <c r="VS180" s="333"/>
      <c r="VT180" s="333"/>
      <c r="VU180" s="333"/>
      <c r="VV180" s="333"/>
      <c r="VW180" s="333"/>
      <c r="VX180" s="333"/>
      <c r="VY180" s="333"/>
      <c r="VZ180" s="333"/>
      <c r="WA180" s="333"/>
      <c r="WB180" s="333"/>
      <c r="WC180" s="333"/>
      <c r="WD180" s="333"/>
      <c r="WE180" s="333"/>
      <c r="WF180" s="333"/>
      <c r="WG180" s="333"/>
      <c r="WH180" s="333"/>
      <c r="WI180" s="333"/>
      <c r="WJ180" s="333"/>
      <c r="WK180" s="333"/>
      <c r="WL180" s="333"/>
      <c r="WM180" s="333"/>
      <c r="WN180" s="333"/>
      <c r="WO180" s="333"/>
      <c r="WP180" s="333"/>
      <c r="WQ180" s="333"/>
      <c r="WR180" s="333"/>
      <c r="WS180" s="333"/>
      <c r="WT180" s="333"/>
      <c r="WU180" s="333"/>
      <c r="WV180" s="333"/>
      <c r="WW180" s="333"/>
      <c r="WX180" s="333"/>
      <c r="WY180" s="333"/>
      <c r="WZ180" s="333"/>
      <c r="XA180" s="333"/>
      <c r="XB180" s="333"/>
      <c r="XC180" s="333"/>
      <c r="XD180" s="333"/>
      <c r="XE180" s="333"/>
      <c r="XF180" s="333"/>
      <c r="XG180" s="333"/>
      <c r="XH180" s="333"/>
      <c r="XI180" s="333"/>
      <c r="XJ180" s="333"/>
      <c r="XK180" s="333"/>
      <c r="XL180" s="333"/>
      <c r="XM180" s="333"/>
      <c r="XN180" s="333"/>
      <c r="XO180" s="333"/>
      <c r="XP180" s="333"/>
      <c r="XQ180" s="333"/>
      <c r="XR180" s="333"/>
      <c r="XS180" s="333"/>
      <c r="XT180" s="333"/>
      <c r="XU180" s="333"/>
      <c r="XV180" s="333"/>
      <c r="XW180" s="333"/>
      <c r="XX180" s="333"/>
      <c r="XY180" s="333"/>
      <c r="XZ180" s="333"/>
      <c r="YA180" s="333"/>
      <c r="YB180" s="333"/>
      <c r="YC180" s="333"/>
      <c r="YD180" s="333"/>
      <c r="YE180" s="333"/>
      <c r="YF180" s="333"/>
      <c r="YG180" s="333"/>
      <c r="YH180" s="333"/>
      <c r="YI180" s="333"/>
      <c r="YJ180" s="333"/>
      <c r="YK180" s="333"/>
      <c r="YL180" s="333"/>
      <c r="YM180" s="333"/>
      <c r="YN180" s="333"/>
      <c r="YO180" s="333"/>
      <c r="YP180" s="333"/>
      <c r="YQ180" s="333"/>
      <c r="YR180" s="333"/>
      <c r="YS180" s="333"/>
      <c r="YT180" s="333"/>
      <c r="YU180" s="333"/>
      <c r="YV180" s="333"/>
      <c r="YW180" s="333"/>
      <c r="YX180" s="333"/>
      <c r="YY180" s="333"/>
      <c r="YZ180" s="333"/>
      <c r="ZA180" s="333"/>
      <c r="ZB180" s="333"/>
      <c r="ZC180" s="333"/>
      <c r="ZD180" s="333"/>
      <c r="ZE180" s="333"/>
      <c r="ZF180" s="333"/>
      <c r="ZG180" s="333"/>
      <c r="ZH180" s="333"/>
      <c r="ZI180" s="333"/>
      <c r="ZJ180" s="333"/>
      <c r="ZK180" s="333"/>
      <c r="ZL180" s="333"/>
      <c r="ZM180" s="333"/>
      <c r="ZN180" s="333"/>
      <c r="ZO180" s="333"/>
      <c r="ZP180" s="333"/>
      <c r="ZQ180" s="333"/>
      <c r="ZR180" s="333"/>
      <c r="ZS180" s="333"/>
      <c r="ZT180" s="333"/>
      <c r="ZU180" s="333"/>
      <c r="ZV180" s="333"/>
      <c r="ZW180" s="333"/>
      <c r="ZX180" s="333"/>
      <c r="ZY180" s="333"/>
      <c r="ZZ180" s="333"/>
      <c r="AAA180" s="333"/>
      <c r="AAB180" s="333"/>
      <c r="AAC180" s="333"/>
      <c r="AAD180" s="333"/>
      <c r="AAE180" s="333"/>
      <c r="AAF180" s="333"/>
      <c r="AAG180" s="333"/>
      <c r="AAH180" s="333"/>
      <c r="AAI180" s="333"/>
      <c r="AAJ180" s="333"/>
      <c r="AAK180" s="333"/>
      <c r="AAL180" s="333"/>
      <c r="AAM180" s="333"/>
      <c r="AAN180" s="333"/>
      <c r="AAO180" s="333"/>
      <c r="AAP180" s="333"/>
    </row>
    <row r="181" spans="1:718">
      <c r="A181" s="378">
        <v>7</v>
      </c>
      <c r="B181" s="379" t="s">
        <v>324</v>
      </c>
      <c r="C181" s="332"/>
      <c r="D181" s="332"/>
      <c r="E181" s="332"/>
      <c r="F181" s="332"/>
      <c r="G181" s="332"/>
      <c r="H181" s="332"/>
      <c r="I181" s="332"/>
      <c r="J181" s="332"/>
      <c r="K181" s="332"/>
      <c r="L181" s="332"/>
      <c r="M181" s="332"/>
      <c r="N181" s="332"/>
      <c r="O181" s="332"/>
      <c r="P181" s="332"/>
      <c r="Q181" s="333"/>
      <c r="R181" s="333"/>
      <c r="S181" s="333"/>
      <c r="T181" s="333"/>
      <c r="U181" s="333"/>
      <c r="V181" s="333"/>
      <c r="W181" s="333"/>
      <c r="X181" s="333"/>
      <c r="Y181" s="333"/>
      <c r="Z181" s="333"/>
      <c r="AA181" s="333"/>
      <c r="AB181" s="333"/>
      <c r="AC181" s="333"/>
      <c r="AD181" s="333"/>
      <c r="AE181" s="333"/>
      <c r="AF181" s="333"/>
      <c r="AG181" s="333"/>
      <c r="AH181" s="333"/>
      <c r="AI181" s="333"/>
      <c r="AJ181" s="333"/>
      <c r="AK181" s="333"/>
      <c r="AL181" s="333"/>
      <c r="AM181" s="333"/>
      <c r="AN181" s="333"/>
      <c r="AO181" s="333"/>
      <c r="AP181" s="333"/>
      <c r="AQ181" s="333"/>
      <c r="AR181" s="333"/>
      <c r="AS181" s="333"/>
      <c r="AT181" s="333"/>
      <c r="AU181" s="333"/>
      <c r="AV181" s="333"/>
      <c r="AW181" s="333"/>
      <c r="AX181" s="333"/>
      <c r="AY181" s="333"/>
      <c r="AZ181" s="333"/>
      <c r="BA181" s="333"/>
      <c r="BB181" s="333"/>
      <c r="BC181" s="333"/>
      <c r="BD181" s="333"/>
      <c r="BE181" s="333"/>
      <c r="BF181" s="333"/>
      <c r="BG181" s="333"/>
      <c r="BH181" s="333"/>
      <c r="BI181" s="333"/>
      <c r="BJ181" s="333"/>
      <c r="BK181" s="333"/>
      <c r="BL181" s="333"/>
      <c r="BM181" s="333"/>
      <c r="BN181" s="333"/>
      <c r="BO181" s="333"/>
      <c r="BP181" s="333"/>
      <c r="BQ181" s="333"/>
      <c r="BR181" s="333"/>
      <c r="BS181" s="333"/>
      <c r="BT181" s="333"/>
      <c r="BU181" s="333"/>
      <c r="BV181" s="333"/>
      <c r="BW181" s="333"/>
      <c r="BX181" s="333"/>
      <c r="BY181" s="333"/>
      <c r="BZ181" s="333"/>
      <c r="CA181" s="333"/>
      <c r="CB181" s="333"/>
      <c r="CC181" s="333"/>
      <c r="CD181" s="333"/>
      <c r="CE181" s="333"/>
      <c r="CF181" s="333"/>
      <c r="CG181" s="333"/>
      <c r="CH181" s="333"/>
      <c r="CI181" s="333"/>
      <c r="CJ181" s="333"/>
      <c r="CK181" s="333"/>
      <c r="CL181" s="333"/>
      <c r="CM181" s="333"/>
      <c r="CN181" s="333"/>
      <c r="CO181" s="333"/>
      <c r="CP181" s="333"/>
      <c r="CQ181" s="333"/>
      <c r="CR181" s="333"/>
      <c r="CS181" s="333"/>
      <c r="CT181" s="333"/>
      <c r="CU181" s="333"/>
      <c r="CV181" s="333"/>
      <c r="CW181" s="333"/>
      <c r="CX181" s="333"/>
      <c r="CY181" s="333"/>
      <c r="CZ181" s="333"/>
      <c r="DA181" s="333"/>
      <c r="DB181" s="333"/>
      <c r="DC181" s="333"/>
      <c r="DD181" s="333"/>
      <c r="DE181" s="333"/>
      <c r="DF181" s="333"/>
      <c r="DG181" s="333"/>
      <c r="DH181" s="333"/>
      <c r="DI181" s="333"/>
      <c r="DJ181" s="333"/>
      <c r="DK181" s="333"/>
      <c r="DL181" s="333"/>
      <c r="DM181" s="333"/>
      <c r="DN181" s="333"/>
      <c r="DO181" s="333"/>
      <c r="DP181" s="333"/>
      <c r="DQ181" s="333"/>
      <c r="DR181" s="333"/>
      <c r="DS181" s="333"/>
      <c r="DT181" s="333"/>
      <c r="DU181" s="333"/>
      <c r="DV181" s="333"/>
      <c r="DW181" s="333"/>
      <c r="DX181" s="333"/>
      <c r="DY181" s="333"/>
      <c r="DZ181" s="333"/>
      <c r="EA181" s="333"/>
      <c r="EB181" s="333"/>
      <c r="EC181" s="333"/>
      <c r="ED181" s="333"/>
      <c r="EE181" s="333"/>
      <c r="EF181" s="333"/>
      <c r="EG181" s="333"/>
      <c r="EH181" s="333"/>
      <c r="EI181" s="333"/>
      <c r="EJ181" s="333"/>
      <c r="EK181" s="333"/>
      <c r="EL181" s="333"/>
      <c r="EM181" s="333"/>
      <c r="EN181" s="333"/>
      <c r="EO181" s="333"/>
      <c r="EP181" s="333"/>
      <c r="EQ181" s="333"/>
      <c r="ER181" s="333"/>
      <c r="ES181" s="333"/>
      <c r="ET181" s="333"/>
      <c r="EU181" s="333"/>
      <c r="EV181" s="333"/>
      <c r="EW181" s="333"/>
      <c r="EX181" s="333"/>
      <c r="EY181" s="333"/>
      <c r="EZ181" s="333"/>
      <c r="FA181" s="333"/>
      <c r="FB181" s="333"/>
      <c r="FC181" s="333"/>
      <c r="FD181" s="333"/>
      <c r="FE181" s="333"/>
      <c r="FF181" s="333"/>
      <c r="FG181" s="333"/>
      <c r="FH181" s="333"/>
      <c r="FI181" s="333"/>
      <c r="FJ181" s="333"/>
      <c r="FK181" s="333"/>
      <c r="FL181" s="333"/>
      <c r="FM181" s="333"/>
      <c r="FN181" s="333"/>
      <c r="FO181" s="333"/>
      <c r="FP181" s="333"/>
      <c r="FQ181" s="333"/>
      <c r="FR181" s="333"/>
      <c r="FS181" s="333"/>
      <c r="FT181" s="333"/>
      <c r="FU181" s="333"/>
      <c r="FV181" s="333"/>
      <c r="FW181" s="333"/>
      <c r="FX181" s="333"/>
      <c r="FY181" s="333"/>
      <c r="FZ181" s="333"/>
      <c r="GA181" s="333"/>
      <c r="GB181" s="333"/>
      <c r="GC181" s="333"/>
      <c r="GD181" s="333"/>
      <c r="GE181" s="333"/>
      <c r="GF181" s="333"/>
      <c r="GG181" s="333"/>
      <c r="GH181" s="333"/>
      <c r="GI181" s="333"/>
      <c r="GJ181" s="333"/>
      <c r="GK181" s="333"/>
      <c r="GL181" s="333"/>
      <c r="GM181" s="333"/>
      <c r="GN181" s="333"/>
      <c r="GO181" s="333"/>
      <c r="GP181" s="333"/>
      <c r="GQ181" s="333"/>
      <c r="GR181" s="333"/>
      <c r="GS181" s="333"/>
      <c r="GT181" s="333"/>
      <c r="GU181" s="333"/>
      <c r="GV181" s="333"/>
      <c r="GW181" s="333"/>
      <c r="GX181" s="333"/>
      <c r="GY181" s="333"/>
      <c r="GZ181" s="333"/>
      <c r="HA181" s="333"/>
      <c r="HB181" s="333"/>
      <c r="HC181" s="333"/>
      <c r="HD181" s="333"/>
      <c r="HE181" s="333"/>
      <c r="HF181" s="333"/>
      <c r="HG181" s="333"/>
      <c r="HH181" s="333"/>
      <c r="HI181" s="333"/>
      <c r="HJ181" s="333"/>
      <c r="HK181" s="333"/>
      <c r="HL181" s="333"/>
      <c r="HM181" s="333"/>
      <c r="HN181" s="333"/>
      <c r="HO181" s="333"/>
      <c r="HP181" s="333"/>
      <c r="HQ181" s="333"/>
      <c r="HR181" s="333"/>
      <c r="HS181" s="333"/>
      <c r="HT181" s="333"/>
      <c r="HU181" s="333"/>
      <c r="HV181" s="333"/>
      <c r="HW181" s="333"/>
      <c r="HX181" s="333"/>
      <c r="HY181" s="333"/>
      <c r="HZ181" s="333"/>
      <c r="IA181" s="333"/>
      <c r="IB181" s="333"/>
      <c r="IC181" s="333"/>
      <c r="ID181" s="333"/>
      <c r="IE181" s="333"/>
      <c r="IF181" s="333"/>
      <c r="IG181" s="333"/>
      <c r="IH181" s="333"/>
      <c r="II181" s="333"/>
      <c r="IJ181" s="333"/>
      <c r="IK181" s="333"/>
      <c r="IL181" s="333"/>
      <c r="IM181" s="333"/>
      <c r="IN181" s="333"/>
      <c r="IO181" s="333"/>
      <c r="IP181" s="333"/>
      <c r="IQ181" s="333"/>
      <c r="IR181" s="333"/>
      <c r="IS181" s="333"/>
      <c r="IT181" s="333"/>
      <c r="IU181" s="333"/>
      <c r="IV181" s="333"/>
      <c r="IW181" s="333"/>
      <c r="IX181" s="333"/>
      <c r="IY181" s="333"/>
      <c r="IZ181" s="333"/>
      <c r="JA181" s="333"/>
      <c r="JB181" s="333"/>
      <c r="JC181" s="333"/>
      <c r="JD181" s="333"/>
      <c r="JE181" s="333"/>
      <c r="JF181" s="333"/>
      <c r="JG181" s="333"/>
      <c r="JH181" s="333"/>
      <c r="JI181" s="333"/>
      <c r="JJ181" s="333"/>
      <c r="JK181" s="333"/>
      <c r="JL181" s="333"/>
      <c r="JM181" s="333"/>
      <c r="JN181" s="333"/>
      <c r="JO181" s="333"/>
      <c r="JP181" s="333"/>
      <c r="JQ181" s="333"/>
      <c r="JR181" s="333"/>
      <c r="JS181" s="333"/>
      <c r="JT181" s="333"/>
      <c r="JU181" s="333"/>
      <c r="JV181" s="333"/>
      <c r="JW181" s="333"/>
      <c r="JX181" s="333"/>
      <c r="JY181" s="333"/>
      <c r="JZ181" s="333"/>
      <c r="KA181" s="333"/>
      <c r="KB181" s="333"/>
      <c r="KC181" s="333"/>
      <c r="KD181" s="333"/>
      <c r="KE181" s="333"/>
      <c r="KF181" s="333"/>
      <c r="KG181" s="333"/>
      <c r="KH181" s="333"/>
      <c r="KI181" s="333"/>
      <c r="KJ181" s="333"/>
      <c r="KK181" s="333"/>
      <c r="KL181" s="333"/>
      <c r="KM181" s="333"/>
      <c r="KN181" s="333"/>
      <c r="KO181" s="333"/>
      <c r="KP181" s="333"/>
      <c r="KQ181" s="333"/>
      <c r="KR181" s="333"/>
      <c r="KS181" s="333"/>
      <c r="KT181" s="333"/>
      <c r="KU181" s="333"/>
      <c r="KV181" s="333"/>
      <c r="KW181" s="333"/>
      <c r="KX181" s="333"/>
      <c r="KY181" s="333"/>
      <c r="KZ181" s="333"/>
      <c r="LA181" s="333"/>
      <c r="LB181" s="333"/>
      <c r="LC181" s="333"/>
      <c r="LD181" s="333"/>
      <c r="LE181" s="333"/>
      <c r="LF181" s="333"/>
      <c r="LG181" s="333"/>
      <c r="LH181" s="333"/>
      <c r="LI181" s="333"/>
      <c r="LJ181" s="333"/>
      <c r="LK181" s="333"/>
      <c r="LL181" s="333"/>
      <c r="LM181" s="333"/>
      <c r="LN181" s="333"/>
      <c r="LO181" s="333"/>
      <c r="LP181" s="333"/>
      <c r="LQ181" s="333"/>
      <c r="LR181" s="333"/>
      <c r="LS181" s="333"/>
      <c r="LT181" s="333"/>
      <c r="LU181" s="333"/>
      <c r="LV181" s="333"/>
      <c r="LW181" s="333"/>
      <c r="LX181" s="333"/>
      <c r="LY181" s="333"/>
      <c r="LZ181" s="333"/>
      <c r="MA181" s="333"/>
      <c r="MB181" s="333"/>
      <c r="MC181" s="333"/>
      <c r="MD181" s="333"/>
      <c r="ME181" s="333"/>
      <c r="MF181" s="333"/>
      <c r="MG181" s="333"/>
      <c r="MH181" s="333"/>
      <c r="MI181" s="333"/>
      <c r="MJ181" s="333"/>
      <c r="MK181" s="333"/>
      <c r="ML181" s="333"/>
      <c r="MM181" s="333"/>
      <c r="MN181" s="333"/>
      <c r="MO181" s="333"/>
      <c r="MP181" s="333"/>
      <c r="MQ181" s="333"/>
      <c r="MR181" s="333"/>
      <c r="MS181" s="333"/>
      <c r="MT181" s="333"/>
      <c r="MU181" s="333"/>
      <c r="MV181" s="333"/>
      <c r="MW181" s="333"/>
      <c r="MX181" s="333"/>
      <c r="MY181" s="333"/>
      <c r="MZ181" s="333"/>
      <c r="NA181" s="333"/>
      <c r="NB181" s="333"/>
      <c r="NC181" s="333"/>
      <c r="ND181" s="333"/>
      <c r="NE181" s="333"/>
      <c r="NF181" s="333"/>
      <c r="NG181" s="333"/>
      <c r="NH181" s="333"/>
      <c r="NI181" s="333"/>
      <c r="NJ181" s="333"/>
      <c r="NK181" s="333"/>
      <c r="NL181" s="333"/>
      <c r="NM181" s="333"/>
      <c r="NN181" s="333"/>
      <c r="NO181" s="333"/>
      <c r="NP181" s="333"/>
      <c r="NQ181" s="333"/>
      <c r="NR181" s="333"/>
      <c r="NS181" s="333"/>
      <c r="NT181" s="333"/>
      <c r="NU181" s="333"/>
      <c r="NV181" s="333"/>
      <c r="NW181" s="333"/>
      <c r="NX181" s="333"/>
      <c r="NY181" s="333"/>
      <c r="NZ181" s="333"/>
      <c r="OA181" s="333"/>
      <c r="OB181" s="333"/>
      <c r="OC181" s="333"/>
      <c r="OD181" s="333"/>
      <c r="OE181" s="333"/>
      <c r="OF181" s="333"/>
      <c r="OG181" s="333"/>
      <c r="OH181" s="333"/>
      <c r="OI181" s="333"/>
      <c r="OJ181" s="333"/>
      <c r="OK181" s="333"/>
      <c r="OL181" s="333"/>
      <c r="OM181" s="333"/>
      <c r="ON181" s="333"/>
      <c r="OO181" s="333"/>
      <c r="OP181" s="333"/>
      <c r="OQ181" s="333"/>
      <c r="OR181" s="333"/>
      <c r="OS181" s="333"/>
      <c r="OT181" s="333"/>
      <c r="OU181" s="333"/>
      <c r="OV181" s="333"/>
      <c r="OW181" s="333"/>
      <c r="OX181" s="333"/>
      <c r="OY181" s="333"/>
      <c r="OZ181" s="333"/>
      <c r="PA181" s="333"/>
      <c r="PB181" s="333"/>
      <c r="PC181" s="333"/>
      <c r="PD181" s="333"/>
      <c r="PE181" s="333"/>
      <c r="PF181" s="333"/>
      <c r="PG181" s="333"/>
      <c r="PH181" s="333"/>
      <c r="PI181" s="333"/>
      <c r="PJ181" s="333"/>
      <c r="PK181" s="333"/>
      <c r="PL181" s="333"/>
      <c r="PM181" s="333"/>
      <c r="PN181" s="333"/>
      <c r="PO181" s="333"/>
      <c r="PP181" s="333"/>
      <c r="PQ181" s="333"/>
      <c r="PR181" s="333"/>
      <c r="PS181" s="333"/>
      <c r="PT181" s="333"/>
      <c r="PU181" s="333"/>
      <c r="PV181" s="333"/>
      <c r="PW181" s="333"/>
      <c r="PX181" s="333"/>
      <c r="PY181" s="333"/>
      <c r="PZ181" s="333"/>
      <c r="QA181" s="333"/>
      <c r="QB181" s="333"/>
      <c r="QC181" s="333"/>
      <c r="QD181" s="333"/>
      <c r="QE181" s="333"/>
      <c r="QF181" s="333"/>
      <c r="QG181" s="333"/>
      <c r="QH181" s="333"/>
      <c r="QI181" s="333"/>
      <c r="QJ181" s="333"/>
      <c r="QK181" s="333"/>
      <c r="QL181" s="333"/>
      <c r="QM181" s="333"/>
      <c r="QN181" s="333"/>
      <c r="QO181" s="333"/>
      <c r="QP181" s="333"/>
      <c r="QQ181" s="333"/>
      <c r="QR181" s="333"/>
      <c r="QS181" s="333"/>
      <c r="QT181" s="333"/>
      <c r="QU181" s="333"/>
      <c r="QV181" s="333"/>
      <c r="QW181" s="333"/>
      <c r="QX181" s="333"/>
      <c r="QY181" s="333"/>
      <c r="QZ181" s="333"/>
      <c r="RA181" s="333"/>
      <c r="RB181" s="333"/>
      <c r="RC181" s="333"/>
      <c r="RD181" s="333"/>
      <c r="RE181" s="333"/>
      <c r="RF181" s="333"/>
      <c r="RG181" s="333"/>
      <c r="RH181" s="333"/>
      <c r="RI181" s="333"/>
      <c r="RJ181" s="333"/>
      <c r="RK181" s="333"/>
      <c r="RL181" s="333"/>
      <c r="RM181" s="333"/>
      <c r="RN181" s="333"/>
      <c r="RO181" s="333"/>
      <c r="RP181" s="333"/>
      <c r="RQ181" s="333"/>
      <c r="RR181" s="333"/>
      <c r="RS181" s="333"/>
      <c r="RT181" s="333"/>
      <c r="RU181" s="333"/>
      <c r="RV181" s="333"/>
      <c r="RW181" s="333"/>
      <c r="RX181" s="333"/>
      <c r="RY181" s="333"/>
      <c r="RZ181" s="333"/>
      <c r="SA181" s="333"/>
      <c r="SB181" s="333"/>
      <c r="SC181" s="333"/>
      <c r="SD181" s="333"/>
      <c r="SE181" s="333"/>
      <c r="SF181" s="333"/>
      <c r="SG181" s="333"/>
      <c r="SH181" s="333"/>
      <c r="SI181" s="333"/>
      <c r="SJ181" s="333"/>
      <c r="SK181" s="333"/>
      <c r="SL181" s="333"/>
      <c r="SM181" s="333"/>
      <c r="SN181" s="333"/>
      <c r="SO181" s="333"/>
      <c r="SP181" s="333"/>
      <c r="SQ181" s="333"/>
      <c r="SR181" s="333"/>
      <c r="SS181" s="333"/>
      <c r="ST181" s="333"/>
      <c r="SU181" s="333"/>
      <c r="SV181" s="333"/>
      <c r="SW181" s="333"/>
      <c r="SX181" s="333"/>
      <c r="SY181" s="333"/>
      <c r="SZ181" s="333"/>
      <c r="TA181" s="333"/>
      <c r="TB181" s="333"/>
      <c r="TC181" s="333"/>
      <c r="TD181" s="333"/>
      <c r="TE181" s="333"/>
      <c r="TF181" s="333"/>
      <c r="TG181" s="333"/>
      <c r="TH181" s="333"/>
      <c r="TI181" s="333"/>
      <c r="TJ181" s="333"/>
      <c r="TK181" s="333"/>
      <c r="TL181" s="333"/>
      <c r="TM181" s="333"/>
      <c r="TN181" s="333"/>
      <c r="TO181" s="333"/>
      <c r="TP181" s="333"/>
      <c r="TQ181" s="333"/>
      <c r="TR181" s="333"/>
      <c r="TS181" s="333"/>
      <c r="TT181" s="333"/>
      <c r="TU181" s="333"/>
      <c r="TV181" s="333"/>
      <c r="TW181" s="333"/>
      <c r="TX181" s="333"/>
      <c r="TY181" s="333"/>
      <c r="TZ181" s="333"/>
      <c r="UA181" s="333"/>
      <c r="UB181" s="333"/>
      <c r="UC181" s="333"/>
      <c r="UD181" s="333"/>
      <c r="UE181" s="333"/>
      <c r="UF181" s="333"/>
      <c r="UG181" s="333"/>
      <c r="UH181" s="333"/>
      <c r="UI181" s="333"/>
      <c r="UJ181" s="333"/>
      <c r="UK181" s="333"/>
      <c r="UL181" s="333"/>
      <c r="UM181" s="333"/>
      <c r="UN181" s="333"/>
      <c r="UO181" s="333"/>
      <c r="UP181" s="333"/>
      <c r="UQ181" s="333"/>
      <c r="UR181" s="333"/>
      <c r="US181" s="333"/>
      <c r="UT181" s="333"/>
      <c r="UU181" s="333"/>
      <c r="UV181" s="333"/>
      <c r="UW181" s="333"/>
      <c r="UX181" s="333"/>
      <c r="UY181" s="333"/>
      <c r="UZ181" s="333"/>
      <c r="VA181" s="333"/>
      <c r="VB181" s="333"/>
      <c r="VC181" s="333"/>
      <c r="VD181" s="333"/>
      <c r="VE181" s="333"/>
      <c r="VF181" s="333"/>
      <c r="VG181" s="333"/>
      <c r="VH181" s="333"/>
      <c r="VI181" s="333"/>
      <c r="VJ181" s="333"/>
      <c r="VK181" s="333"/>
      <c r="VL181" s="333"/>
      <c r="VM181" s="333"/>
      <c r="VN181" s="333"/>
      <c r="VO181" s="333"/>
      <c r="VP181" s="333"/>
      <c r="VQ181" s="333"/>
      <c r="VR181" s="333"/>
      <c r="VS181" s="333"/>
      <c r="VT181" s="333"/>
      <c r="VU181" s="333"/>
      <c r="VV181" s="333"/>
      <c r="VW181" s="333"/>
      <c r="VX181" s="333"/>
      <c r="VY181" s="333"/>
      <c r="VZ181" s="333"/>
      <c r="WA181" s="333"/>
      <c r="WB181" s="333"/>
      <c r="WC181" s="333"/>
      <c r="WD181" s="333"/>
      <c r="WE181" s="333"/>
      <c r="WF181" s="333"/>
      <c r="WG181" s="333"/>
      <c r="WH181" s="333"/>
      <c r="WI181" s="333"/>
      <c r="WJ181" s="333"/>
      <c r="WK181" s="333"/>
      <c r="WL181" s="333"/>
      <c r="WM181" s="333"/>
      <c r="WN181" s="333"/>
      <c r="WO181" s="333"/>
      <c r="WP181" s="333"/>
      <c r="WQ181" s="333"/>
      <c r="WR181" s="333"/>
      <c r="WS181" s="333"/>
      <c r="WT181" s="333"/>
      <c r="WU181" s="333"/>
      <c r="WV181" s="333"/>
      <c r="WW181" s="333"/>
      <c r="WX181" s="333"/>
      <c r="WY181" s="333"/>
      <c r="WZ181" s="333"/>
      <c r="XA181" s="333"/>
      <c r="XB181" s="333"/>
      <c r="XC181" s="333"/>
      <c r="XD181" s="333"/>
      <c r="XE181" s="333"/>
      <c r="XF181" s="333"/>
      <c r="XG181" s="333"/>
      <c r="XH181" s="333"/>
      <c r="XI181" s="333"/>
      <c r="XJ181" s="333"/>
      <c r="XK181" s="333"/>
      <c r="XL181" s="333"/>
      <c r="XM181" s="333"/>
      <c r="XN181" s="333"/>
      <c r="XO181" s="333"/>
      <c r="XP181" s="333"/>
      <c r="XQ181" s="333"/>
      <c r="XR181" s="333"/>
      <c r="XS181" s="333"/>
      <c r="XT181" s="333"/>
      <c r="XU181" s="333"/>
      <c r="XV181" s="333"/>
      <c r="XW181" s="333"/>
      <c r="XX181" s="333"/>
      <c r="XY181" s="333"/>
      <c r="XZ181" s="333"/>
      <c r="YA181" s="333"/>
      <c r="YB181" s="333"/>
      <c r="YC181" s="333"/>
      <c r="YD181" s="333"/>
      <c r="YE181" s="333"/>
      <c r="YF181" s="333"/>
      <c r="YG181" s="333"/>
      <c r="YH181" s="333"/>
      <c r="YI181" s="333"/>
      <c r="YJ181" s="333"/>
      <c r="YK181" s="333"/>
      <c r="YL181" s="333"/>
      <c r="YM181" s="333"/>
      <c r="YN181" s="333"/>
      <c r="YO181" s="333"/>
      <c r="YP181" s="333"/>
      <c r="YQ181" s="333"/>
      <c r="YR181" s="333"/>
      <c r="YS181" s="333"/>
      <c r="YT181" s="333"/>
      <c r="YU181" s="333"/>
      <c r="YV181" s="333"/>
      <c r="YW181" s="333"/>
      <c r="YX181" s="333"/>
      <c r="YY181" s="333"/>
      <c r="YZ181" s="333"/>
      <c r="ZA181" s="333"/>
      <c r="ZB181" s="333"/>
      <c r="ZC181" s="333"/>
      <c r="ZD181" s="333"/>
      <c r="ZE181" s="333"/>
      <c r="ZF181" s="333"/>
      <c r="ZG181" s="333"/>
      <c r="ZH181" s="333"/>
      <c r="ZI181" s="333"/>
      <c r="ZJ181" s="333"/>
      <c r="ZK181" s="333"/>
      <c r="ZL181" s="333"/>
      <c r="ZM181" s="333"/>
      <c r="ZN181" s="333"/>
      <c r="ZO181" s="333"/>
      <c r="ZP181" s="333"/>
      <c r="ZQ181" s="333"/>
      <c r="ZR181" s="333"/>
      <c r="ZS181" s="333"/>
      <c r="ZT181" s="333"/>
      <c r="ZU181" s="333"/>
      <c r="ZV181" s="333"/>
      <c r="ZW181" s="333"/>
      <c r="ZX181" s="333"/>
      <c r="ZY181" s="333"/>
      <c r="ZZ181" s="333"/>
      <c r="AAA181" s="333"/>
      <c r="AAB181" s="333"/>
      <c r="AAC181" s="333"/>
      <c r="AAD181" s="333"/>
      <c r="AAE181" s="333"/>
      <c r="AAF181" s="333"/>
      <c r="AAG181" s="333"/>
      <c r="AAH181" s="333"/>
      <c r="AAI181" s="333"/>
      <c r="AAJ181" s="333"/>
      <c r="AAK181" s="333"/>
      <c r="AAL181" s="333"/>
      <c r="AAM181" s="333"/>
      <c r="AAN181" s="333"/>
      <c r="AAO181" s="333"/>
      <c r="AAP181" s="333"/>
    </row>
    <row r="182" spans="1:718">
      <c r="A182" s="378">
        <v>8</v>
      </c>
      <c r="B182" s="379" t="s">
        <v>325</v>
      </c>
      <c r="C182" s="332"/>
      <c r="D182" s="332"/>
      <c r="E182" s="332"/>
      <c r="F182" s="332"/>
      <c r="G182" s="332"/>
      <c r="H182" s="332"/>
      <c r="I182" s="332"/>
      <c r="J182" s="332"/>
      <c r="K182" s="332"/>
      <c r="L182" s="332"/>
      <c r="M182" s="332"/>
      <c r="N182" s="332"/>
      <c r="O182" s="332"/>
      <c r="P182" s="332"/>
      <c r="Q182" s="333"/>
      <c r="R182" s="333"/>
      <c r="S182" s="333"/>
      <c r="T182" s="333"/>
      <c r="U182" s="333"/>
      <c r="V182" s="333"/>
      <c r="W182" s="333"/>
      <c r="X182" s="333"/>
      <c r="Y182" s="333"/>
      <c r="Z182" s="333"/>
      <c r="AA182" s="333"/>
      <c r="AB182" s="333"/>
      <c r="AC182" s="333"/>
      <c r="AD182" s="333"/>
      <c r="AE182" s="333"/>
      <c r="AF182" s="333"/>
      <c r="AG182" s="333"/>
      <c r="AH182" s="333"/>
      <c r="AI182" s="333"/>
      <c r="AJ182" s="333"/>
      <c r="AK182" s="333"/>
      <c r="AL182" s="333"/>
      <c r="AM182" s="333"/>
      <c r="AN182" s="333"/>
      <c r="AO182" s="333"/>
      <c r="AP182" s="333"/>
      <c r="AQ182" s="333"/>
      <c r="AR182" s="333"/>
      <c r="AS182" s="333"/>
      <c r="AT182" s="333"/>
      <c r="AU182" s="333"/>
      <c r="AV182" s="333"/>
      <c r="AW182" s="333"/>
      <c r="AX182" s="333"/>
      <c r="AY182" s="333"/>
      <c r="AZ182" s="333"/>
      <c r="BA182" s="333"/>
      <c r="BB182" s="333"/>
      <c r="BC182" s="333"/>
      <c r="BD182" s="333"/>
      <c r="BE182" s="333"/>
      <c r="BF182" s="333"/>
      <c r="BG182" s="333"/>
      <c r="BH182" s="333"/>
      <c r="BI182" s="333"/>
      <c r="BJ182" s="333"/>
      <c r="BK182" s="333"/>
      <c r="BL182" s="333"/>
      <c r="BM182" s="333"/>
      <c r="BN182" s="333"/>
      <c r="BO182" s="333"/>
      <c r="BP182" s="333"/>
      <c r="BQ182" s="333"/>
      <c r="BR182" s="333"/>
      <c r="BS182" s="333"/>
      <c r="BT182" s="333"/>
      <c r="BU182" s="333"/>
      <c r="BV182" s="333"/>
      <c r="BW182" s="333"/>
      <c r="BX182" s="333"/>
      <c r="BY182" s="333"/>
      <c r="BZ182" s="333"/>
      <c r="CA182" s="333"/>
      <c r="CB182" s="333"/>
      <c r="CC182" s="333"/>
      <c r="CD182" s="333"/>
      <c r="CE182" s="333"/>
      <c r="CF182" s="333"/>
      <c r="CG182" s="333"/>
      <c r="CH182" s="333"/>
      <c r="CI182" s="333"/>
      <c r="CJ182" s="333"/>
      <c r="CK182" s="333"/>
      <c r="CL182" s="333"/>
      <c r="CM182" s="333"/>
      <c r="CN182" s="333"/>
      <c r="CO182" s="333"/>
      <c r="CP182" s="333"/>
      <c r="CQ182" s="333"/>
      <c r="CR182" s="333"/>
      <c r="CS182" s="333"/>
      <c r="CT182" s="333"/>
      <c r="CU182" s="333"/>
      <c r="CV182" s="333"/>
      <c r="CW182" s="333"/>
      <c r="CX182" s="333"/>
      <c r="CY182" s="333"/>
      <c r="CZ182" s="333"/>
      <c r="DA182" s="333"/>
      <c r="DB182" s="333"/>
      <c r="DC182" s="333"/>
      <c r="DD182" s="333"/>
      <c r="DE182" s="333"/>
      <c r="DF182" s="333"/>
      <c r="DG182" s="333"/>
      <c r="DH182" s="333"/>
      <c r="DI182" s="333"/>
      <c r="DJ182" s="333"/>
      <c r="DK182" s="333"/>
      <c r="DL182" s="333"/>
      <c r="DM182" s="333"/>
      <c r="DN182" s="333"/>
      <c r="DO182" s="333"/>
      <c r="DP182" s="333"/>
      <c r="DQ182" s="333"/>
      <c r="DR182" s="333"/>
      <c r="DS182" s="333"/>
      <c r="DT182" s="333"/>
      <c r="DU182" s="333"/>
      <c r="DV182" s="333"/>
      <c r="DW182" s="333"/>
      <c r="DX182" s="333"/>
      <c r="DY182" s="333"/>
      <c r="DZ182" s="333"/>
      <c r="EA182" s="333"/>
      <c r="EB182" s="333"/>
      <c r="EC182" s="333"/>
      <c r="ED182" s="333"/>
      <c r="EE182" s="333"/>
      <c r="EF182" s="333"/>
      <c r="EG182" s="333"/>
      <c r="EH182" s="333"/>
      <c r="EI182" s="333"/>
      <c r="EJ182" s="333"/>
      <c r="EK182" s="333"/>
      <c r="EL182" s="333"/>
      <c r="EM182" s="333"/>
      <c r="EN182" s="333"/>
      <c r="EO182" s="333"/>
      <c r="EP182" s="333"/>
      <c r="EQ182" s="333"/>
      <c r="ER182" s="333"/>
      <c r="ES182" s="333"/>
      <c r="ET182" s="333"/>
      <c r="EU182" s="333"/>
      <c r="EV182" s="333"/>
      <c r="EW182" s="333"/>
      <c r="EX182" s="333"/>
      <c r="EY182" s="333"/>
      <c r="EZ182" s="333"/>
      <c r="FA182" s="333"/>
      <c r="FB182" s="333"/>
      <c r="FC182" s="333"/>
      <c r="FD182" s="333"/>
      <c r="FE182" s="333"/>
      <c r="FF182" s="333"/>
      <c r="FG182" s="333"/>
      <c r="FH182" s="333"/>
      <c r="FI182" s="333"/>
      <c r="FJ182" s="333"/>
      <c r="FK182" s="333"/>
      <c r="FL182" s="333"/>
      <c r="FM182" s="333"/>
      <c r="FN182" s="333"/>
      <c r="FO182" s="333"/>
      <c r="FP182" s="333"/>
      <c r="FQ182" s="333"/>
      <c r="FR182" s="333"/>
      <c r="FS182" s="333"/>
      <c r="FT182" s="333"/>
      <c r="FU182" s="333"/>
      <c r="FV182" s="333"/>
      <c r="FW182" s="333"/>
      <c r="FX182" s="333"/>
      <c r="FY182" s="333"/>
      <c r="FZ182" s="333"/>
      <c r="GA182" s="333"/>
      <c r="GB182" s="333"/>
      <c r="GC182" s="333"/>
      <c r="GD182" s="333"/>
      <c r="GE182" s="333"/>
      <c r="GF182" s="333"/>
      <c r="GG182" s="333"/>
      <c r="GH182" s="333"/>
      <c r="GI182" s="333"/>
      <c r="GJ182" s="333"/>
      <c r="GK182" s="333"/>
      <c r="GL182" s="333"/>
      <c r="GM182" s="333"/>
      <c r="GN182" s="333"/>
      <c r="GO182" s="333"/>
      <c r="GP182" s="333"/>
      <c r="GQ182" s="333"/>
      <c r="GR182" s="333"/>
      <c r="GS182" s="333"/>
      <c r="GT182" s="333"/>
      <c r="GU182" s="333"/>
      <c r="GV182" s="333"/>
      <c r="GW182" s="333"/>
      <c r="GX182" s="333"/>
      <c r="GY182" s="333"/>
      <c r="GZ182" s="333"/>
      <c r="HA182" s="333"/>
      <c r="HB182" s="333"/>
      <c r="HC182" s="333"/>
      <c r="HD182" s="333"/>
      <c r="HE182" s="333"/>
      <c r="HF182" s="333"/>
      <c r="HG182" s="333"/>
      <c r="HH182" s="333"/>
      <c r="HI182" s="333"/>
      <c r="HJ182" s="333"/>
      <c r="HK182" s="333"/>
      <c r="HL182" s="333"/>
      <c r="HM182" s="333"/>
      <c r="HN182" s="333"/>
      <c r="HO182" s="333"/>
      <c r="HP182" s="333"/>
      <c r="HQ182" s="333"/>
      <c r="HR182" s="333"/>
      <c r="HS182" s="333"/>
      <c r="HT182" s="333"/>
      <c r="HU182" s="333"/>
      <c r="HV182" s="333"/>
      <c r="HW182" s="333"/>
      <c r="HX182" s="333"/>
      <c r="HY182" s="333"/>
      <c r="HZ182" s="333"/>
      <c r="IA182" s="333"/>
      <c r="IB182" s="333"/>
      <c r="IC182" s="333"/>
      <c r="ID182" s="333"/>
      <c r="IE182" s="333"/>
      <c r="IF182" s="333"/>
      <c r="IG182" s="333"/>
      <c r="IH182" s="333"/>
      <c r="II182" s="333"/>
      <c r="IJ182" s="333"/>
      <c r="IK182" s="333"/>
      <c r="IL182" s="333"/>
      <c r="IM182" s="333"/>
      <c r="IN182" s="333"/>
      <c r="IO182" s="333"/>
      <c r="IP182" s="333"/>
      <c r="IQ182" s="333"/>
      <c r="IR182" s="333"/>
      <c r="IS182" s="333"/>
      <c r="IT182" s="333"/>
      <c r="IU182" s="333"/>
      <c r="IV182" s="333"/>
      <c r="IW182" s="333"/>
      <c r="IX182" s="333"/>
      <c r="IY182" s="333"/>
      <c r="IZ182" s="333"/>
      <c r="JA182" s="333"/>
      <c r="JB182" s="333"/>
      <c r="JC182" s="333"/>
      <c r="JD182" s="333"/>
      <c r="JE182" s="333"/>
      <c r="JF182" s="333"/>
      <c r="JG182" s="333"/>
      <c r="JH182" s="333"/>
      <c r="JI182" s="333"/>
      <c r="JJ182" s="333"/>
      <c r="JK182" s="333"/>
      <c r="JL182" s="333"/>
      <c r="JM182" s="333"/>
      <c r="JN182" s="333"/>
      <c r="JO182" s="333"/>
      <c r="JP182" s="333"/>
      <c r="JQ182" s="333"/>
      <c r="JR182" s="333"/>
      <c r="JS182" s="333"/>
      <c r="JT182" s="333"/>
      <c r="JU182" s="333"/>
      <c r="JV182" s="333"/>
      <c r="JW182" s="333"/>
      <c r="JX182" s="333"/>
      <c r="JY182" s="333"/>
      <c r="JZ182" s="333"/>
      <c r="KA182" s="333"/>
      <c r="KB182" s="333"/>
      <c r="KC182" s="333"/>
      <c r="KD182" s="333"/>
      <c r="KE182" s="333"/>
      <c r="KF182" s="333"/>
      <c r="KG182" s="333"/>
      <c r="KH182" s="333"/>
      <c r="KI182" s="333"/>
      <c r="KJ182" s="333"/>
      <c r="KK182" s="333"/>
      <c r="KL182" s="333"/>
      <c r="KM182" s="333"/>
      <c r="KN182" s="333"/>
      <c r="KO182" s="333"/>
      <c r="KP182" s="333"/>
      <c r="KQ182" s="333"/>
      <c r="KR182" s="333"/>
      <c r="KS182" s="333"/>
      <c r="KT182" s="333"/>
      <c r="KU182" s="333"/>
      <c r="KV182" s="333"/>
      <c r="KW182" s="333"/>
      <c r="KX182" s="333"/>
      <c r="KY182" s="333"/>
      <c r="KZ182" s="333"/>
      <c r="LA182" s="333"/>
      <c r="LB182" s="333"/>
      <c r="LC182" s="333"/>
      <c r="LD182" s="333"/>
      <c r="LE182" s="333"/>
      <c r="LF182" s="333"/>
      <c r="LG182" s="333"/>
      <c r="LH182" s="333"/>
      <c r="LI182" s="333"/>
      <c r="LJ182" s="333"/>
      <c r="LK182" s="333"/>
      <c r="LL182" s="333"/>
      <c r="LM182" s="333"/>
      <c r="LN182" s="333"/>
      <c r="LO182" s="333"/>
      <c r="LP182" s="333"/>
      <c r="LQ182" s="333"/>
      <c r="LR182" s="333"/>
      <c r="LS182" s="333"/>
      <c r="LT182" s="333"/>
      <c r="LU182" s="333"/>
      <c r="LV182" s="333"/>
      <c r="LW182" s="333"/>
      <c r="LX182" s="333"/>
      <c r="LY182" s="333"/>
      <c r="LZ182" s="333"/>
      <c r="MA182" s="333"/>
      <c r="MB182" s="333"/>
      <c r="MC182" s="333"/>
      <c r="MD182" s="333"/>
      <c r="ME182" s="333"/>
      <c r="MF182" s="333"/>
      <c r="MG182" s="333"/>
      <c r="MH182" s="333"/>
      <c r="MI182" s="333"/>
      <c r="MJ182" s="333"/>
      <c r="MK182" s="333"/>
      <c r="ML182" s="333"/>
      <c r="MM182" s="333"/>
      <c r="MN182" s="333"/>
      <c r="MO182" s="333"/>
      <c r="MP182" s="333"/>
      <c r="MQ182" s="333"/>
      <c r="MR182" s="333"/>
      <c r="MS182" s="333"/>
      <c r="MT182" s="333"/>
      <c r="MU182" s="333"/>
      <c r="MV182" s="333"/>
      <c r="MW182" s="333"/>
      <c r="MX182" s="333"/>
      <c r="MY182" s="333"/>
      <c r="MZ182" s="333"/>
      <c r="NA182" s="333"/>
      <c r="NB182" s="333"/>
      <c r="NC182" s="333"/>
      <c r="ND182" s="333"/>
      <c r="NE182" s="333"/>
      <c r="NF182" s="333"/>
      <c r="NG182" s="333"/>
      <c r="NH182" s="333"/>
      <c r="NI182" s="333"/>
      <c r="NJ182" s="333"/>
      <c r="NK182" s="333"/>
      <c r="NL182" s="333"/>
      <c r="NM182" s="333"/>
      <c r="NN182" s="333"/>
      <c r="NO182" s="333"/>
      <c r="NP182" s="333"/>
      <c r="NQ182" s="333"/>
      <c r="NR182" s="333"/>
      <c r="NS182" s="333"/>
      <c r="NT182" s="333"/>
      <c r="NU182" s="333"/>
      <c r="NV182" s="333"/>
      <c r="NW182" s="333"/>
      <c r="NX182" s="333"/>
      <c r="NY182" s="333"/>
      <c r="NZ182" s="333"/>
      <c r="OA182" s="333"/>
      <c r="OB182" s="333"/>
      <c r="OC182" s="333"/>
      <c r="OD182" s="333"/>
      <c r="OE182" s="333"/>
      <c r="OF182" s="333"/>
      <c r="OG182" s="333"/>
      <c r="OH182" s="333"/>
      <c r="OI182" s="333"/>
      <c r="OJ182" s="333"/>
      <c r="OK182" s="333"/>
      <c r="OL182" s="333"/>
      <c r="OM182" s="333"/>
      <c r="ON182" s="333"/>
      <c r="OO182" s="333"/>
      <c r="OP182" s="333"/>
      <c r="OQ182" s="333"/>
      <c r="OR182" s="333"/>
      <c r="OS182" s="333"/>
      <c r="OT182" s="333"/>
      <c r="OU182" s="333"/>
      <c r="OV182" s="333"/>
      <c r="OW182" s="333"/>
      <c r="OX182" s="333"/>
      <c r="OY182" s="333"/>
      <c r="OZ182" s="333"/>
      <c r="PA182" s="333"/>
      <c r="PB182" s="333"/>
      <c r="PC182" s="333"/>
      <c r="PD182" s="333"/>
      <c r="PE182" s="333"/>
      <c r="PF182" s="333"/>
      <c r="PG182" s="333"/>
      <c r="PH182" s="333"/>
      <c r="PI182" s="333"/>
      <c r="PJ182" s="333"/>
      <c r="PK182" s="333"/>
      <c r="PL182" s="333"/>
      <c r="PM182" s="333"/>
      <c r="PN182" s="333"/>
      <c r="PO182" s="333"/>
      <c r="PP182" s="333"/>
      <c r="PQ182" s="333"/>
      <c r="PR182" s="333"/>
      <c r="PS182" s="333"/>
      <c r="PT182" s="333"/>
      <c r="PU182" s="333"/>
      <c r="PV182" s="333"/>
      <c r="PW182" s="333"/>
      <c r="PX182" s="333"/>
      <c r="PY182" s="333"/>
      <c r="PZ182" s="333"/>
      <c r="QA182" s="333"/>
      <c r="QB182" s="333"/>
      <c r="QC182" s="333"/>
      <c r="QD182" s="333"/>
      <c r="QE182" s="333"/>
      <c r="QF182" s="333"/>
      <c r="QG182" s="333"/>
      <c r="QH182" s="333"/>
      <c r="QI182" s="333"/>
      <c r="QJ182" s="333"/>
      <c r="QK182" s="333"/>
      <c r="QL182" s="333"/>
      <c r="QM182" s="333"/>
      <c r="QN182" s="333"/>
      <c r="QO182" s="333"/>
      <c r="QP182" s="333"/>
      <c r="QQ182" s="333"/>
      <c r="QR182" s="333"/>
      <c r="QS182" s="333"/>
      <c r="QT182" s="333"/>
      <c r="QU182" s="333"/>
      <c r="QV182" s="333"/>
      <c r="QW182" s="333"/>
      <c r="QX182" s="333"/>
      <c r="QY182" s="333"/>
      <c r="QZ182" s="333"/>
      <c r="RA182" s="333"/>
      <c r="RB182" s="333"/>
      <c r="RC182" s="333"/>
      <c r="RD182" s="333"/>
      <c r="RE182" s="333"/>
      <c r="RF182" s="333"/>
      <c r="RG182" s="333"/>
      <c r="RH182" s="333"/>
      <c r="RI182" s="333"/>
      <c r="RJ182" s="333"/>
      <c r="RK182" s="333"/>
      <c r="RL182" s="333"/>
      <c r="RM182" s="333"/>
      <c r="RN182" s="333"/>
      <c r="RO182" s="333"/>
      <c r="RP182" s="333"/>
      <c r="RQ182" s="333"/>
      <c r="RR182" s="333"/>
      <c r="RS182" s="333"/>
      <c r="RT182" s="333"/>
      <c r="RU182" s="333"/>
      <c r="RV182" s="333"/>
      <c r="RW182" s="333"/>
      <c r="RX182" s="333"/>
      <c r="RY182" s="333"/>
      <c r="RZ182" s="333"/>
      <c r="SA182" s="333"/>
      <c r="SB182" s="333"/>
      <c r="SC182" s="333"/>
      <c r="SD182" s="333"/>
      <c r="SE182" s="333"/>
      <c r="SF182" s="333"/>
      <c r="SG182" s="333"/>
      <c r="SH182" s="333"/>
      <c r="SI182" s="333"/>
      <c r="SJ182" s="333"/>
      <c r="SK182" s="333"/>
      <c r="SL182" s="333"/>
      <c r="SM182" s="333"/>
      <c r="SN182" s="333"/>
      <c r="SO182" s="333"/>
      <c r="SP182" s="333"/>
      <c r="SQ182" s="333"/>
      <c r="SR182" s="333"/>
      <c r="SS182" s="333"/>
      <c r="ST182" s="333"/>
      <c r="SU182" s="333"/>
      <c r="SV182" s="333"/>
      <c r="SW182" s="333"/>
      <c r="SX182" s="333"/>
      <c r="SY182" s="333"/>
      <c r="SZ182" s="333"/>
      <c r="TA182" s="333"/>
      <c r="TB182" s="333"/>
      <c r="TC182" s="333"/>
      <c r="TD182" s="333"/>
      <c r="TE182" s="333"/>
      <c r="TF182" s="333"/>
      <c r="TG182" s="333"/>
      <c r="TH182" s="333"/>
      <c r="TI182" s="333"/>
      <c r="TJ182" s="333"/>
      <c r="TK182" s="333"/>
      <c r="TL182" s="333"/>
      <c r="TM182" s="333"/>
      <c r="TN182" s="333"/>
      <c r="TO182" s="333"/>
      <c r="TP182" s="333"/>
      <c r="TQ182" s="333"/>
      <c r="TR182" s="333"/>
      <c r="TS182" s="333"/>
      <c r="TT182" s="333"/>
      <c r="TU182" s="333"/>
      <c r="TV182" s="333"/>
      <c r="TW182" s="333"/>
      <c r="TX182" s="333"/>
      <c r="TY182" s="333"/>
      <c r="TZ182" s="333"/>
      <c r="UA182" s="333"/>
      <c r="UB182" s="333"/>
      <c r="UC182" s="333"/>
      <c r="UD182" s="333"/>
      <c r="UE182" s="333"/>
      <c r="UF182" s="333"/>
      <c r="UG182" s="333"/>
      <c r="UH182" s="333"/>
      <c r="UI182" s="333"/>
      <c r="UJ182" s="333"/>
      <c r="UK182" s="333"/>
      <c r="UL182" s="333"/>
      <c r="UM182" s="333"/>
      <c r="UN182" s="333"/>
      <c r="UO182" s="333"/>
      <c r="UP182" s="333"/>
      <c r="UQ182" s="333"/>
      <c r="UR182" s="333"/>
      <c r="US182" s="333"/>
      <c r="UT182" s="333"/>
      <c r="UU182" s="333"/>
      <c r="UV182" s="333"/>
      <c r="UW182" s="333"/>
      <c r="UX182" s="333"/>
      <c r="UY182" s="333"/>
      <c r="UZ182" s="333"/>
      <c r="VA182" s="333"/>
      <c r="VB182" s="333"/>
      <c r="VC182" s="333"/>
      <c r="VD182" s="333"/>
      <c r="VE182" s="333"/>
      <c r="VF182" s="333"/>
      <c r="VG182" s="333"/>
      <c r="VH182" s="333"/>
      <c r="VI182" s="333"/>
      <c r="VJ182" s="333"/>
      <c r="VK182" s="333"/>
      <c r="VL182" s="333"/>
      <c r="VM182" s="333"/>
      <c r="VN182" s="333"/>
      <c r="VO182" s="333"/>
      <c r="VP182" s="333"/>
      <c r="VQ182" s="333"/>
      <c r="VR182" s="333"/>
      <c r="VS182" s="333"/>
      <c r="VT182" s="333"/>
      <c r="VU182" s="333"/>
      <c r="VV182" s="333"/>
      <c r="VW182" s="333"/>
      <c r="VX182" s="333"/>
      <c r="VY182" s="333"/>
      <c r="VZ182" s="333"/>
      <c r="WA182" s="333"/>
      <c r="WB182" s="333"/>
      <c r="WC182" s="333"/>
      <c r="WD182" s="333"/>
      <c r="WE182" s="333"/>
      <c r="WF182" s="333"/>
      <c r="WG182" s="333"/>
      <c r="WH182" s="333"/>
      <c r="WI182" s="333"/>
      <c r="WJ182" s="333"/>
      <c r="WK182" s="333"/>
      <c r="WL182" s="333"/>
      <c r="WM182" s="333"/>
      <c r="WN182" s="333"/>
      <c r="WO182" s="333"/>
      <c r="WP182" s="333"/>
      <c r="WQ182" s="333"/>
      <c r="WR182" s="333"/>
      <c r="WS182" s="333"/>
      <c r="WT182" s="333"/>
      <c r="WU182" s="333"/>
      <c r="WV182" s="333"/>
      <c r="WW182" s="333"/>
      <c r="WX182" s="333"/>
      <c r="WY182" s="333"/>
      <c r="WZ182" s="333"/>
      <c r="XA182" s="333"/>
      <c r="XB182" s="333"/>
      <c r="XC182" s="333"/>
      <c r="XD182" s="333"/>
      <c r="XE182" s="333"/>
      <c r="XF182" s="333"/>
      <c r="XG182" s="333"/>
      <c r="XH182" s="333"/>
      <c r="XI182" s="333"/>
      <c r="XJ182" s="333"/>
      <c r="XK182" s="333"/>
      <c r="XL182" s="333"/>
      <c r="XM182" s="333"/>
      <c r="XN182" s="333"/>
      <c r="XO182" s="333"/>
      <c r="XP182" s="333"/>
      <c r="XQ182" s="333"/>
      <c r="XR182" s="333"/>
      <c r="XS182" s="333"/>
      <c r="XT182" s="333"/>
      <c r="XU182" s="333"/>
      <c r="XV182" s="333"/>
      <c r="XW182" s="333"/>
      <c r="XX182" s="333"/>
      <c r="XY182" s="333"/>
      <c r="XZ182" s="333"/>
      <c r="YA182" s="333"/>
      <c r="YB182" s="333"/>
      <c r="YC182" s="333"/>
      <c r="YD182" s="333"/>
      <c r="YE182" s="333"/>
      <c r="YF182" s="333"/>
      <c r="YG182" s="333"/>
      <c r="YH182" s="333"/>
      <c r="YI182" s="333"/>
      <c r="YJ182" s="333"/>
      <c r="YK182" s="333"/>
      <c r="YL182" s="333"/>
      <c r="YM182" s="333"/>
      <c r="YN182" s="333"/>
      <c r="YO182" s="333"/>
      <c r="YP182" s="333"/>
      <c r="YQ182" s="333"/>
      <c r="YR182" s="333"/>
      <c r="YS182" s="333"/>
      <c r="YT182" s="333"/>
      <c r="YU182" s="333"/>
      <c r="YV182" s="333"/>
      <c r="YW182" s="333"/>
      <c r="YX182" s="333"/>
      <c r="YY182" s="333"/>
      <c r="YZ182" s="333"/>
      <c r="ZA182" s="333"/>
      <c r="ZB182" s="333"/>
      <c r="ZC182" s="333"/>
      <c r="ZD182" s="333"/>
      <c r="ZE182" s="333"/>
      <c r="ZF182" s="333"/>
      <c r="ZG182" s="333"/>
      <c r="ZH182" s="333"/>
      <c r="ZI182" s="333"/>
      <c r="ZJ182" s="333"/>
      <c r="ZK182" s="333"/>
      <c r="ZL182" s="333"/>
      <c r="ZM182" s="333"/>
      <c r="ZN182" s="333"/>
      <c r="ZO182" s="333"/>
      <c r="ZP182" s="333"/>
      <c r="ZQ182" s="333"/>
      <c r="ZR182" s="333"/>
      <c r="ZS182" s="333"/>
      <c r="ZT182" s="333"/>
      <c r="ZU182" s="333"/>
      <c r="ZV182" s="333"/>
      <c r="ZW182" s="333"/>
      <c r="ZX182" s="333"/>
      <c r="ZY182" s="333"/>
      <c r="ZZ182" s="333"/>
      <c r="AAA182" s="333"/>
      <c r="AAB182" s="333"/>
      <c r="AAC182" s="333"/>
      <c r="AAD182" s="333"/>
      <c r="AAE182" s="333"/>
      <c r="AAF182" s="333"/>
      <c r="AAG182" s="333"/>
      <c r="AAH182" s="333"/>
      <c r="AAI182" s="333"/>
      <c r="AAJ182" s="333"/>
      <c r="AAK182" s="333"/>
      <c r="AAL182" s="333"/>
      <c r="AAM182" s="333"/>
      <c r="AAN182" s="333"/>
      <c r="AAO182" s="333"/>
      <c r="AAP182" s="333"/>
    </row>
    <row r="183" spans="1:718">
      <c r="A183" s="378">
        <v>9</v>
      </c>
      <c r="B183" s="379" t="s">
        <v>326</v>
      </c>
      <c r="C183" s="332"/>
      <c r="D183" s="332"/>
      <c r="E183" s="332"/>
      <c r="F183" s="332"/>
      <c r="G183" s="332"/>
      <c r="H183" s="332"/>
      <c r="I183" s="332"/>
      <c r="J183" s="332"/>
      <c r="K183" s="332"/>
      <c r="L183" s="332"/>
      <c r="M183" s="332"/>
      <c r="N183" s="332"/>
      <c r="O183" s="332"/>
      <c r="P183" s="332"/>
      <c r="Q183" s="333"/>
      <c r="R183" s="333"/>
      <c r="S183" s="333"/>
      <c r="T183" s="333"/>
      <c r="U183" s="333"/>
      <c r="V183" s="333"/>
      <c r="W183" s="333"/>
      <c r="X183" s="333"/>
      <c r="Y183" s="333"/>
      <c r="Z183" s="333"/>
      <c r="AA183" s="333"/>
      <c r="AB183" s="333"/>
      <c r="AC183" s="333"/>
      <c r="AD183" s="333"/>
      <c r="AE183" s="333"/>
      <c r="AF183" s="333"/>
      <c r="AG183" s="333"/>
      <c r="AH183" s="333"/>
      <c r="AI183" s="333"/>
      <c r="AJ183" s="333"/>
      <c r="AK183" s="333"/>
      <c r="AL183" s="333"/>
      <c r="AM183" s="333"/>
      <c r="AN183" s="333"/>
      <c r="AO183" s="333"/>
      <c r="AP183" s="333"/>
      <c r="AQ183" s="333"/>
      <c r="AR183" s="333"/>
      <c r="AS183" s="333"/>
      <c r="AT183" s="333"/>
      <c r="AU183" s="333"/>
      <c r="AV183" s="333"/>
      <c r="AW183" s="333"/>
      <c r="AX183" s="333"/>
      <c r="AY183" s="333"/>
      <c r="AZ183" s="333"/>
      <c r="BA183" s="333"/>
      <c r="BB183" s="333"/>
      <c r="BC183" s="333"/>
      <c r="BD183" s="333"/>
      <c r="BE183" s="333"/>
      <c r="BF183" s="333"/>
      <c r="BG183" s="333"/>
      <c r="BH183" s="333"/>
      <c r="BI183" s="333"/>
      <c r="BJ183" s="333"/>
      <c r="BK183" s="333"/>
      <c r="BL183" s="333"/>
      <c r="BM183" s="333"/>
      <c r="BN183" s="333"/>
      <c r="BO183" s="333"/>
      <c r="BP183" s="333"/>
      <c r="BQ183" s="333"/>
      <c r="BR183" s="333"/>
      <c r="BS183" s="333"/>
      <c r="BT183" s="333"/>
      <c r="BU183" s="333"/>
      <c r="BV183" s="333"/>
      <c r="BW183" s="333"/>
      <c r="BX183" s="333"/>
      <c r="BY183" s="333"/>
      <c r="BZ183" s="333"/>
      <c r="CA183" s="333"/>
      <c r="CB183" s="333"/>
      <c r="CC183" s="333"/>
      <c r="CD183" s="333"/>
      <c r="CE183" s="333"/>
      <c r="CF183" s="333"/>
      <c r="CG183" s="333"/>
      <c r="CH183" s="333"/>
      <c r="CI183" s="333"/>
      <c r="CJ183" s="333"/>
      <c r="CK183" s="333"/>
      <c r="CL183" s="333"/>
      <c r="CM183" s="333"/>
      <c r="CN183" s="333"/>
      <c r="CO183" s="333"/>
      <c r="CP183" s="333"/>
      <c r="CQ183" s="333"/>
      <c r="CR183" s="333"/>
      <c r="CS183" s="333"/>
      <c r="CT183" s="333"/>
      <c r="CU183" s="333"/>
      <c r="CV183" s="333"/>
      <c r="CW183" s="333"/>
      <c r="CX183" s="333"/>
      <c r="CY183" s="333"/>
      <c r="CZ183" s="333"/>
      <c r="DA183" s="333"/>
      <c r="DB183" s="333"/>
      <c r="DC183" s="333"/>
      <c r="DD183" s="333"/>
      <c r="DE183" s="333"/>
      <c r="DF183" s="333"/>
      <c r="DG183" s="333"/>
      <c r="DH183" s="333"/>
      <c r="DI183" s="333"/>
      <c r="DJ183" s="333"/>
      <c r="DK183" s="333"/>
      <c r="DL183" s="333"/>
      <c r="DM183" s="333"/>
      <c r="DN183" s="333"/>
      <c r="DO183" s="333"/>
      <c r="DP183" s="333"/>
      <c r="DQ183" s="333"/>
      <c r="DR183" s="333"/>
      <c r="DS183" s="333"/>
      <c r="DT183" s="333"/>
      <c r="DU183" s="333"/>
      <c r="DV183" s="333"/>
      <c r="DW183" s="333"/>
      <c r="DX183" s="333"/>
      <c r="DY183" s="333"/>
      <c r="DZ183" s="333"/>
      <c r="EA183" s="333"/>
      <c r="EB183" s="333"/>
      <c r="EC183" s="333"/>
      <c r="ED183" s="333"/>
      <c r="EE183" s="333"/>
      <c r="EF183" s="333"/>
      <c r="EG183" s="333"/>
      <c r="EH183" s="333"/>
      <c r="EI183" s="333"/>
      <c r="EJ183" s="333"/>
      <c r="EK183" s="333"/>
      <c r="EL183" s="333"/>
      <c r="EM183" s="333"/>
      <c r="EN183" s="333"/>
      <c r="EO183" s="333"/>
      <c r="EP183" s="333"/>
      <c r="EQ183" s="333"/>
      <c r="ER183" s="333"/>
      <c r="ES183" s="333"/>
      <c r="ET183" s="333"/>
      <c r="EU183" s="333"/>
      <c r="EV183" s="333"/>
      <c r="EW183" s="333"/>
      <c r="EX183" s="333"/>
      <c r="EY183" s="333"/>
      <c r="EZ183" s="333"/>
      <c r="FA183" s="333"/>
      <c r="FB183" s="333"/>
      <c r="FC183" s="333"/>
      <c r="FD183" s="333"/>
      <c r="FE183" s="333"/>
      <c r="FF183" s="333"/>
      <c r="FG183" s="333"/>
      <c r="FH183" s="333"/>
      <c r="FI183" s="333"/>
      <c r="FJ183" s="333"/>
      <c r="FK183" s="333"/>
      <c r="FL183" s="333"/>
      <c r="FM183" s="333"/>
      <c r="FN183" s="333"/>
      <c r="FO183" s="333"/>
      <c r="FP183" s="333"/>
      <c r="FQ183" s="333"/>
      <c r="FR183" s="333"/>
      <c r="FS183" s="333"/>
      <c r="FT183" s="333"/>
      <c r="FU183" s="333"/>
      <c r="FV183" s="333"/>
      <c r="FW183" s="333"/>
      <c r="FX183" s="333"/>
      <c r="FY183" s="333"/>
      <c r="FZ183" s="333"/>
      <c r="GA183" s="333"/>
      <c r="GB183" s="333"/>
      <c r="GC183" s="333"/>
      <c r="GD183" s="333"/>
      <c r="GE183" s="333"/>
      <c r="GF183" s="333"/>
      <c r="GG183" s="333"/>
      <c r="GH183" s="333"/>
      <c r="GI183" s="333"/>
      <c r="GJ183" s="333"/>
      <c r="GK183" s="333"/>
      <c r="GL183" s="333"/>
      <c r="GM183" s="333"/>
      <c r="GN183" s="333"/>
      <c r="GO183" s="333"/>
      <c r="GP183" s="333"/>
      <c r="GQ183" s="333"/>
      <c r="GR183" s="333"/>
      <c r="GS183" s="333"/>
      <c r="GT183" s="333"/>
      <c r="GU183" s="333"/>
      <c r="GV183" s="333"/>
      <c r="GW183" s="333"/>
      <c r="GX183" s="333"/>
      <c r="GY183" s="333"/>
      <c r="GZ183" s="333"/>
      <c r="HA183" s="333"/>
      <c r="HB183" s="333"/>
      <c r="HC183" s="333"/>
      <c r="HD183" s="333"/>
      <c r="HE183" s="333"/>
      <c r="HF183" s="333"/>
      <c r="HG183" s="333"/>
      <c r="HH183" s="333"/>
      <c r="HI183" s="333"/>
      <c r="HJ183" s="333"/>
      <c r="HK183" s="333"/>
      <c r="HL183" s="333"/>
      <c r="HM183" s="333"/>
      <c r="HN183" s="333"/>
      <c r="HO183" s="333"/>
      <c r="HP183" s="333"/>
      <c r="HQ183" s="333"/>
      <c r="HR183" s="333"/>
      <c r="HS183" s="333"/>
      <c r="HT183" s="333"/>
      <c r="HU183" s="333"/>
      <c r="HV183" s="333"/>
      <c r="HW183" s="333"/>
      <c r="HX183" s="333"/>
      <c r="HY183" s="333"/>
      <c r="HZ183" s="333"/>
      <c r="IA183" s="333"/>
      <c r="IB183" s="333"/>
      <c r="IC183" s="333"/>
      <c r="ID183" s="333"/>
      <c r="IE183" s="333"/>
      <c r="IF183" s="333"/>
      <c r="IG183" s="333"/>
      <c r="IH183" s="333"/>
      <c r="II183" s="333"/>
      <c r="IJ183" s="333"/>
      <c r="IK183" s="333"/>
      <c r="IL183" s="333"/>
      <c r="IM183" s="333"/>
      <c r="IN183" s="333"/>
      <c r="IO183" s="333"/>
      <c r="IP183" s="333"/>
      <c r="IQ183" s="333"/>
      <c r="IR183" s="333"/>
      <c r="IS183" s="333"/>
      <c r="IT183" s="333"/>
      <c r="IU183" s="333"/>
      <c r="IV183" s="333"/>
      <c r="IW183" s="333"/>
      <c r="IX183" s="333"/>
      <c r="IY183" s="333"/>
      <c r="IZ183" s="333"/>
      <c r="JA183" s="333"/>
      <c r="JB183" s="333"/>
      <c r="JC183" s="333"/>
      <c r="JD183" s="333"/>
      <c r="JE183" s="333"/>
      <c r="JF183" s="333"/>
      <c r="JG183" s="333"/>
      <c r="JH183" s="333"/>
      <c r="JI183" s="333"/>
      <c r="JJ183" s="333"/>
      <c r="JK183" s="333"/>
      <c r="JL183" s="333"/>
      <c r="JM183" s="333"/>
      <c r="JN183" s="333"/>
      <c r="JO183" s="333"/>
      <c r="JP183" s="333"/>
      <c r="JQ183" s="333"/>
      <c r="JR183" s="333"/>
      <c r="JS183" s="333"/>
      <c r="JT183" s="333"/>
      <c r="JU183" s="333"/>
      <c r="JV183" s="333"/>
      <c r="JW183" s="333"/>
      <c r="JX183" s="333"/>
      <c r="JY183" s="333"/>
      <c r="JZ183" s="333"/>
      <c r="KA183" s="333"/>
      <c r="KB183" s="333"/>
      <c r="KC183" s="333"/>
      <c r="KD183" s="333"/>
      <c r="KE183" s="333"/>
      <c r="KF183" s="333"/>
      <c r="KG183" s="333"/>
      <c r="KH183" s="333"/>
      <c r="KI183" s="333"/>
      <c r="KJ183" s="333"/>
      <c r="KK183" s="333"/>
      <c r="KL183" s="333"/>
      <c r="KM183" s="333"/>
      <c r="KN183" s="333"/>
      <c r="KO183" s="333"/>
      <c r="KP183" s="333"/>
      <c r="KQ183" s="333"/>
      <c r="KR183" s="333"/>
      <c r="KS183" s="333"/>
      <c r="KT183" s="333"/>
      <c r="KU183" s="333"/>
      <c r="KV183" s="333"/>
      <c r="KW183" s="333"/>
      <c r="KX183" s="333"/>
      <c r="KY183" s="333"/>
      <c r="KZ183" s="333"/>
      <c r="LA183" s="333"/>
      <c r="LB183" s="333"/>
      <c r="LC183" s="333"/>
      <c r="LD183" s="333"/>
      <c r="LE183" s="333"/>
      <c r="LF183" s="333"/>
      <c r="LG183" s="333"/>
      <c r="LH183" s="333"/>
      <c r="LI183" s="333"/>
      <c r="LJ183" s="333"/>
      <c r="LK183" s="333"/>
      <c r="LL183" s="333"/>
      <c r="LM183" s="333"/>
      <c r="LN183" s="333"/>
      <c r="LO183" s="333"/>
      <c r="LP183" s="333"/>
      <c r="LQ183" s="333"/>
      <c r="LR183" s="333"/>
      <c r="LS183" s="333"/>
      <c r="LT183" s="333"/>
      <c r="LU183" s="333"/>
      <c r="LV183" s="333"/>
      <c r="LW183" s="333"/>
      <c r="LX183" s="333"/>
      <c r="LY183" s="333"/>
      <c r="LZ183" s="333"/>
      <c r="MA183" s="333"/>
      <c r="MB183" s="333"/>
      <c r="MC183" s="333"/>
      <c r="MD183" s="333"/>
      <c r="ME183" s="333"/>
      <c r="MF183" s="333"/>
      <c r="MG183" s="333"/>
      <c r="MH183" s="333"/>
      <c r="MI183" s="333"/>
      <c r="MJ183" s="333"/>
      <c r="MK183" s="333"/>
      <c r="ML183" s="333"/>
      <c r="MM183" s="333"/>
      <c r="MN183" s="333"/>
      <c r="MO183" s="333"/>
      <c r="MP183" s="333"/>
      <c r="MQ183" s="333"/>
      <c r="MR183" s="333"/>
      <c r="MS183" s="333"/>
      <c r="MT183" s="333"/>
      <c r="MU183" s="333"/>
      <c r="MV183" s="333"/>
      <c r="MW183" s="333"/>
      <c r="MX183" s="333"/>
      <c r="MY183" s="333"/>
      <c r="MZ183" s="333"/>
      <c r="NA183" s="333"/>
      <c r="NB183" s="333"/>
      <c r="NC183" s="333"/>
      <c r="ND183" s="333"/>
      <c r="NE183" s="333"/>
      <c r="NF183" s="333"/>
      <c r="NG183" s="333"/>
      <c r="NH183" s="333"/>
      <c r="NI183" s="333"/>
      <c r="NJ183" s="333"/>
      <c r="NK183" s="333"/>
      <c r="NL183" s="333"/>
      <c r="NM183" s="333"/>
      <c r="NN183" s="333"/>
      <c r="NO183" s="333"/>
      <c r="NP183" s="333"/>
      <c r="NQ183" s="333"/>
      <c r="NR183" s="333"/>
      <c r="NS183" s="333"/>
      <c r="NT183" s="333"/>
      <c r="NU183" s="333"/>
      <c r="NV183" s="333"/>
      <c r="NW183" s="333"/>
      <c r="NX183" s="333"/>
      <c r="NY183" s="333"/>
      <c r="NZ183" s="333"/>
      <c r="OA183" s="333"/>
      <c r="OB183" s="333"/>
      <c r="OC183" s="333"/>
      <c r="OD183" s="333"/>
      <c r="OE183" s="333"/>
      <c r="OF183" s="333"/>
      <c r="OG183" s="333"/>
      <c r="OH183" s="333"/>
      <c r="OI183" s="333"/>
      <c r="OJ183" s="333"/>
      <c r="OK183" s="333"/>
      <c r="OL183" s="333"/>
      <c r="OM183" s="333"/>
      <c r="ON183" s="333"/>
      <c r="OO183" s="333"/>
      <c r="OP183" s="333"/>
      <c r="OQ183" s="333"/>
      <c r="OR183" s="333"/>
      <c r="OS183" s="333"/>
      <c r="OT183" s="333"/>
      <c r="OU183" s="333"/>
      <c r="OV183" s="333"/>
      <c r="OW183" s="333"/>
      <c r="OX183" s="333"/>
      <c r="OY183" s="333"/>
      <c r="OZ183" s="333"/>
      <c r="PA183" s="333"/>
      <c r="PB183" s="333"/>
      <c r="PC183" s="333"/>
      <c r="PD183" s="333"/>
      <c r="PE183" s="333"/>
      <c r="PF183" s="333"/>
      <c r="PG183" s="333"/>
      <c r="PH183" s="333"/>
      <c r="PI183" s="333"/>
      <c r="PJ183" s="333"/>
      <c r="PK183" s="333"/>
      <c r="PL183" s="333"/>
      <c r="PM183" s="333"/>
      <c r="PN183" s="333"/>
      <c r="PO183" s="333"/>
      <c r="PP183" s="333"/>
      <c r="PQ183" s="333"/>
      <c r="PR183" s="333"/>
      <c r="PS183" s="333"/>
      <c r="PT183" s="333"/>
      <c r="PU183" s="333"/>
      <c r="PV183" s="333"/>
      <c r="PW183" s="333"/>
      <c r="PX183" s="333"/>
      <c r="PY183" s="333"/>
      <c r="PZ183" s="333"/>
      <c r="QA183" s="333"/>
      <c r="QB183" s="333"/>
      <c r="QC183" s="333"/>
      <c r="QD183" s="333"/>
      <c r="QE183" s="333"/>
      <c r="QF183" s="333"/>
      <c r="QG183" s="333"/>
      <c r="QH183" s="333"/>
      <c r="QI183" s="333"/>
      <c r="QJ183" s="333"/>
      <c r="QK183" s="333"/>
      <c r="QL183" s="333"/>
      <c r="QM183" s="333"/>
      <c r="QN183" s="333"/>
      <c r="QO183" s="333"/>
      <c r="QP183" s="333"/>
      <c r="QQ183" s="333"/>
      <c r="QR183" s="333"/>
      <c r="QS183" s="333"/>
      <c r="QT183" s="333"/>
      <c r="QU183" s="333"/>
      <c r="QV183" s="333"/>
      <c r="QW183" s="333"/>
      <c r="QX183" s="333"/>
      <c r="QY183" s="333"/>
      <c r="QZ183" s="333"/>
      <c r="RA183" s="333"/>
      <c r="RB183" s="333"/>
      <c r="RC183" s="333"/>
      <c r="RD183" s="333"/>
      <c r="RE183" s="333"/>
      <c r="RF183" s="333"/>
      <c r="RG183" s="333"/>
      <c r="RH183" s="333"/>
      <c r="RI183" s="333"/>
      <c r="RJ183" s="333"/>
      <c r="RK183" s="333"/>
      <c r="RL183" s="333"/>
      <c r="RM183" s="333"/>
      <c r="RN183" s="333"/>
      <c r="RO183" s="333"/>
      <c r="RP183" s="333"/>
      <c r="RQ183" s="333"/>
      <c r="RR183" s="333"/>
      <c r="RS183" s="333"/>
      <c r="RT183" s="333"/>
      <c r="RU183" s="333"/>
      <c r="RV183" s="333"/>
      <c r="RW183" s="333"/>
      <c r="RX183" s="333"/>
      <c r="RY183" s="333"/>
      <c r="RZ183" s="333"/>
      <c r="SA183" s="333"/>
      <c r="SB183" s="333"/>
      <c r="SC183" s="333"/>
      <c r="SD183" s="333"/>
      <c r="SE183" s="333"/>
      <c r="SF183" s="333"/>
      <c r="SG183" s="333"/>
      <c r="SH183" s="333"/>
      <c r="SI183" s="333"/>
      <c r="SJ183" s="333"/>
      <c r="SK183" s="333"/>
      <c r="SL183" s="333"/>
      <c r="SM183" s="333"/>
      <c r="SN183" s="333"/>
      <c r="SO183" s="333"/>
      <c r="SP183" s="333"/>
      <c r="SQ183" s="333"/>
      <c r="SR183" s="333"/>
      <c r="SS183" s="333"/>
      <c r="ST183" s="333"/>
      <c r="SU183" s="333"/>
      <c r="SV183" s="333"/>
      <c r="SW183" s="333"/>
      <c r="SX183" s="333"/>
      <c r="SY183" s="333"/>
      <c r="SZ183" s="333"/>
      <c r="TA183" s="333"/>
      <c r="TB183" s="333"/>
      <c r="TC183" s="333"/>
      <c r="TD183" s="333"/>
      <c r="TE183" s="333"/>
      <c r="TF183" s="333"/>
      <c r="TG183" s="333"/>
      <c r="TH183" s="333"/>
      <c r="TI183" s="333"/>
      <c r="TJ183" s="333"/>
      <c r="TK183" s="333"/>
      <c r="TL183" s="333"/>
      <c r="TM183" s="333"/>
      <c r="TN183" s="333"/>
      <c r="TO183" s="333"/>
      <c r="TP183" s="333"/>
      <c r="TQ183" s="333"/>
      <c r="TR183" s="333"/>
      <c r="TS183" s="333"/>
      <c r="TT183" s="333"/>
      <c r="TU183" s="333"/>
      <c r="TV183" s="333"/>
      <c r="TW183" s="333"/>
      <c r="TX183" s="333"/>
      <c r="TY183" s="333"/>
      <c r="TZ183" s="333"/>
      <c r="UA183" s="333"/>
      <c r="UB183" s="333"/>
      <c r="UC183" s="333"/>
      <c r="UD183" s="333"/>
      <c r="UE183" s="333"/>
      <c r="UF183" s="333"/>
      <c r="UG183" s="333"/>
      <c r="UH183" s="333"/>
      <c r="UI183" s="333"/>
      <c r="UJ183" s="333"/>
      <c r="UK183" s="333"/>
      <c r="UL183" s="333"/>
      <c r="UM183" s="333"/>
      <c r="UN183" s="333"/>
      <c r="UO183" s="333"/>
      <c r="UP183" s="333"/>
      <c r="UQ183" s="333"/>
      <c r="UR183" s="333"/>
      <c r="US183" s="333"/>
      <c r="UT183" s="333"/>
      <c r="UU183" s="333"/>
      <c r="UV183" s="333"/>
      <c r="UW183" s="333"/>
      <c r="UX183" s="333"/>
      <c r="UY183" s="333"/>
      <c r="UZ183" s="333"/>
      <c r="VA183" s="333"/>
      <c r="VB183" s="333"/>
      <c r="VC183" s="333"/>
      <c r="VD183" s="333"/>
      <c r="VE183" s="333"/>
      <c r="VF183" s="333"/>
      <c r="VG183" s="333"/>
      <c r="VH183" s="333"/>
      <c r="VI183" s="333"/>
      <c r="VJ183" s="333"/>
      <c r="VK183" s="333"/>
      <c r="VL183" s="333"/>
      <c r="VM183" s="333"/>
      <c r="VN183" s="333"/>
      <c r="VO183" s="333"/>
      <c r="VP183" s="333"/>
      <c r="VQ183" s="333"/>
      <c r="VR183" s="333"/>
      <c r="VS183" s="333"/>
      <c r="VT183" s="333"/>
      <c r="VU183" s="333"/>
      <c r="VV183" s="333"/>
      <c r="VW183" s="333"/>
      <c r="VX183" s="333"/>
      <c r="VY183" s="333"/>
      <c r="VZ183" s="333"/>
      <c r="WA183" s="333"/>
      <c r="WB183" s="333"/>
      <c r="WC183" s="333"/>
      <c r="WD183" s="333"/>
      <c r="WE183" s="333"/>
      <c r="WF183" s="333"/>
      <c r="WG183" s="333"/>
      <c r="WH183" s="333"/>
      <c r="WI183" s="333"/>
      <c r="WJ183" s="333"/>
      <c r="WK183" s="333"/>
      <c r="WL183" s="333"/>
      <c r="WM183" s="333"/>
      <c r="WN183" s="333"/>
      <c r="WO183" s="333"/>
      <c r="WP183" s="333"/>
      <c r="WQ183" s="333"/>
      <c r="WR183" s="333"/>
      <c r="WS183" s="333"/>
      <c r="WT183" s="333"/>
      <c r="WU183" s="333"/>
      <c r="WV183" s="333"/>
      <c r="WW183" s="333"/>
      <c r="WX183" s="333"/>
      <c r="WY183" s="333"/>
      <c r="WZ183" s="333"/>
      <c r="XA183" s="333"/>
      <c r="XB183" s="333"/>
      <c r="XC183" s="333"/>
      <c r="XD183" s="333"/>
      <c r="XE183" s="333"/>
      <c r="XF183" s="333"/>
      <c r="XG183" s="333"/>
      <c r="XH183" s="333"/>
      <c r="XI183" s="333"/>
      <c r="XJ183" s="333"/>
      <c r="XK183" s="333"/>
      <c r="XL183" s="333"/>
      <c r="XM183" s="333"/>
      <c r="XN183" s="333"/>
      <c r="XO183" s="333"/>
      <c r="XP183" s="333"/>
      <c r="XQ183" s="333"/>
      <c r="XR183" s="333"/>
      <c r="XS183" s="333"/>
      <c r="XT183" s="333"/>
      <c r="XU183" s="333"/>
      <c r="XV183" s="333"/>
      <c r="XW183" s="333"/>
      <c r="XX183" s="333"/>
      <c r="XY183" s="333"/>
      <c r="XZ183" s="333"/>
      <c r="YA183" s="333"/>
      <c r="YB183" s="333"/>
      <c r="YC183" s="333"/>
      <c r="YD183" s="333"/>
      <c r="YE183" s="333"/>
      <c r="YF183" s="333"/>
      <c r="YG183" s="333"/>
      <c r="YH183" s="333"/>
      <c r="YI183" s="333"/>
      <c r="YJ183" s="333"/>
      <c r="YK183" s="333"/>
      <c r="YL183" s="333"/>
      <c r="YM183" s="333"/>
      <c r="YN183" s="333"/>
      <c r="YO183" s="333"/>
      <c r="YP183" s="333"/>
      <c r="YQ183" s="333"/>
      <c r="YR183" s="333"/>
      <c r="YS183" s="333"/>
      <c r="YT183" s="333"/>
      <c r="YU183" s="333"/>
      <c r="YV183" s="333"/>
      <c r="YW183" s="333"/>
      <c r="YX183" s="333"/>
      <c r="YY183" s="333"/>
      <c r="YZ183" s="333"/>
      <c r="ZA183" s="333"/>
      <c r="ZB183" s="333"/>
      <c r="ZC183" s="333"/>
      <c r="ZD183" s="333"/>
      <c r="ZE183" s="333"/>
      <c r="ZF183" s="333"/>
      <c r="ZG183" s="333"/>
      <c r="ZH183" s="333"/>
      <c r="ZI183" s="333"/>
      <c r="ZJ183" s="333"/>
      <c r="ZK183" s="333"/>
      <c r="ZL183" s="333"/>
      <c r="ZM183" s="333"/>
      <c r="ZN183" s="333"/>
      <c r="ZO183" s="333"/>
      <c r="ZP183" s="333"/>
      <c r="ZQ183" s="333"/>
      <c r="ZR183" s="333"/>
      <c r="ZS183" s="333"/>
      <c r="ZT183" s="333"/>
      <c r="ZU183" s="333"/>
      <c r="ZV183" s="333"/>
      <c r="ZW183" s="333"/>
      <c r="ZX183" s="333"/>
      <c r="ZY183" s="333"/>
      <c r="ZZ183" s="333"/>
      <c r="AAA183" s="333"/>
      <c r="AAB183" s="333"/>
      <c r="AAC183" s="333"/>
      <c r="AAD183" s="333"/>
      <c r="AAE183" s="333"/>
      <c r="AAF183" s="333"/>
      <c r="AAG183" s="333"/>
      <c r="AAH183" s="333"/>
      <c r="AAI183" s="333"/>
      <c r="AAJ183" s="333"/>
      <c r="AAK183" s="333"/>
      <c r="AAL183" s="333"/>
      <c r="AAM183" s="333"/>
      <c r="AAN183" s="333"/>
      <c r="AAO183" s="333"/>
      <c r="AAP183" s="333"/>
    </row>
    <row r="184" spans="1:718">
      <c r="A184" s="545">
        <v>11</v>
      </c>
      <c r="B184" s="661" t="s">
        <v>327</v>
      </c>
    </row>
    <row r="185" spans="1:718">
      <c r="A185" s="545">
        <v>22</v>
      </c>
      <c r="B185" s="661" t="s">
        <v>328</v>
      </c>
    </row>
    <row r="187" spans="1:718" ht="15" customHeight="1">
      <c r="A187" s="917" t="str">
        <f>+A26</f>
        <v>Sub-Ciclos Cd 9 anos</v>
      </c>
      <c r="B187" s="918"/>
      <c r="C187" s="918"/>
      <c r="D187" s="918"/>
      <c r="E187" s="918"/>
      <c r="F187" s="918"/>
      <c r="G187" s="918"/>
      <c r="H187" s="918"/>
      <c r="I187" s="918"/>
      <c r="J187" s="918"/>
      <c r="K187" s="918"/>
      <c r="L187" s="918"/>
      <c r="M187" s="918"/>
      <c r="N187" s="918"/>
      <c r="O187" s="918"/>
      <c r="P187" s="918"/>
      <c r="Q187" s="918"/>
      <c r="R187" s="918"/>
      <c r="S187" s="918"/>
      <c r="T187" s="918"/>
      <c r="U187" s="918"/>
      <c r="V187" s="918"/>
      <c r="W187" s="918"/>
      <c r="X187" s="918"/>
      <c r="Y187" s="918"/>
      <c r="Z187" s="918"/>
      <c r="AA187" s="918"/>
      <c r="AB187" s="918"/>
      <c r="AC187" s="918"/>
      <c r="AD187" s="918"/>
      <c r="AE187" s="918"/>
      <c r="AF187" s="918"/>
      <c r="AG187" s="918"/>
      <c r="AH187" s="918"/>
      <c r="AI187" s="918"/>
      <c r="AJ187" s="918"/>
      <c r="AK187" s="918"/>
      <c r="AL187" s="918"/>
      <c r="AM187" s="918"/>
      <c r="AN187" s="918"/>
      <c r="AO187" s="918"/>
      <c r="AP187" s="918"/>
      <c r="AQ187" s="919"/>
      <c r="AR187" s="347"/>
      <c r="AS187" s="347"/>
      <c r="AT187" s="347"/>
      <c r="AU187" s="347"/>
      <c r="AV187" s="347"/>
      <c r="AW187" s="347"/>
      <c r="AX187" s="347"/>
      <c r="AY187" s="347"/>
      <c r="AZ187" s="347"/>
      <c r="BA187" s="347"/>
      <c r="BB187" s="347"/>
      <c r="BC187" s="347"/>
    </row>
    <row r="190" spans="1:718" ht="15" customHeight="1">
      <c r="A190" s="917" t="e">
        <f>+#REF!</f>
        <v>#REF!</v>
      </c>
      <c r="B190" s="918"/>
      <c r="C190" s="918"/>
      <c r="D190" s="918"/>
      <c r="E190" s="918"/>
      <c r="F190" s="918"/>
      <c r="G190" s="918"/>
      <c r="H190" s="918"/>
      <c r="I190" s="918"/>
      <c r="J190" s="918"/>
      <c r="K190" s="918"/>
      <c r="L190" s="918"/>
      <c r="M190" s="918"/>
      <c r="N190" s="918"/>
      <c r="O190" s="918"/>
      <c r="P190" s="918"/>
      <c r="Q190" s="918"/>
      <c r="R190" s="918"/>
      <c r="S190" s="918"/>
      <c r="T190" s="918"/>
      <c r="U190" s="918"/>
      <c r="V190" s="918"/>
      <c r="W190" s="918"/>
      <c r="X190" s="918"/>
      <c r="Y190" s="918"/>
      <c r="Z190" s="918"/>
      <c r="AA190" s="918"/>
      <c r="AB190" s="918"/>
      <c r="AC190" s="918"/>
      <c r="AD190" s="918"/>
      <c r="AE190" s="918"/>
      <c r="AF190" s="918"/>
      <c r="AG190" s="918"/>
      <c r="AH190" s="918"/>
      <c r="AI190" s="918"/>
      <c r="AJ190" s="918"/>
      <c r="AK190" s="918"/>
      <c r="AL190" s="918"/>
      <c r="AM190" s="918"/>
      <c r="AN190" s="918"/>
      <c r="AO190" s="918"/>
      <c r="AP190" s="918"/>
      <c r="AQ190" s="919"/>
      <c r="AR190" s="347"/>
      <c r="AS190" s="347"/>
      <c r="AT190" s="347"/>
      <c r="AU190" s="347"/>
      <c r="AV190" s="347"/>
      <c r="AW190" s="347"/>
      <c r="AX190" s="347"/>
      <c r="AY190" s="347"/>
      <c r="AZ190" s="347"/>
      <c r="BA190" s="347"/>
      <c r="BB190" s="347"/>
      <c r="BC190" s="347"/>
    </row>
  </sheetData>
  <mergeCells count="93">
    <mergeCell ref="AZP50:BFR51"/>
    <mergeCell ref="GQ46:JD46"/>
    <mergeCell ref="MQ50:NQ50"/>
    <mergeCell ref="LQ48:MQ48"/>
    <mergeCell ref="RQ49:XD49"/>
    <mergeCell ref="HD48:IQ48"/>
    <mergeCell ref="MQ47:NQ47"/>
    <mergeCell ref="AYC47:AYF48"/>
    <mergeCell ref="AZP46:BFR47"/>
    <mergeCell ref="AZP48:BFR49"/>
    <mergeCell ref="AGQ47:AID48"/>
    <mergeCell ref="AGQ49:AID50"/>
    <mergeCell ref="AGQ51:AID52"/>
    <mergeCell ref="AYC49:AYF50"/>
    <mergeCell ref="ACD46:AID46"/>
    <mergeCell ref="AYC51:AYF52"/>
    <mergeCell ref="ACD37:AID37"/>
    <mergeCell ref="HQ36:ID36"/>
    <mergeCell ref="GQ37:JD37"/>
    <mergeCell ref="E33:F33"/>
    <mergeCell ref="E34:F34"/>
    <mergeCell ref="ACQ47:AED48"/>
    <mergeCell ref="AEQ47:AGD48"/>
    <mergeCell ref="ACQ49:AED50"/>
    <mergeCell ref="AEQ49:AGD50"/>
    <mergeCell ref="ACQ51:AED52"/>
    <mergeCell ref="AEQ51:AGD52"/>
    <mergeCell ref="A24:B24"/>
    <mergeCell ref="A26:B26"/>
    <mergeCell ref="CDD26:CHD26"/>
    <mergeCell ref="CHQ26:CLQ26"/>
    <mergeCell ref="D28:BHC28"/>
    <mergeCell ref="BLD26:BPD26"/>
    <mergeCell ref="BPQ26:BTQ26"/>
    <mergeCell ref="BUD26:BYD26"/>
    <mergeCell ref="BYQ26:CCQ26"/>
    <mergeCell ref="AAQ26:AEY26"/>
    <mergeCell ref="AEZ26:AJD26"/>
    <mergeCell ref="AJE26:AND26"/>
    <mergeCell ref="BBQ26:BGD26"/>
    <mergeCell ref="ANQ26:ASD26"/>
    <mergeCell ref="ASQ26:AWQ26"/>
    <mergeCell ref="AXD26:BBD26"/>
    <mergeCell ref="BD54:CD54"/>
    <mergeCell ref="HD47:IQ47"/>
    <mergeCell ref="KD51:KQ52"/>
    <mergeCell ref="DD49:ED49"/>
    <mergeCell ref="FD50:FQ50"/>
    <mergeCell ref="DD50:ED50"/>
    <mergeCell ref="FD51:FQ52"/>
    <mergeCell ref="AJQ4:AND4"/>
    <mergeCell ref="A9:B9"/>
    <mergeCell ref="A17:B17"/>
    <mergeCell ref="A22:B22"/>
    <mergeCell ref="A6:B6"/>
    <mergeCell ref="A15:B15"/>
    <mergeCell ref="A10:B10"/>
    <mergeCell ref="A16:B16"/>
    <mergeCell ref="ABD21:AND21"/>
    <mergeCell ref="NQ21:AAQ21"/>
    <mergeCell ref="D21:ND21"/>
    <mergeCell ref="D17:BHC17"/>
    <mergeCell ref="A190:AQ190"/>
    <mergeCell ref="A174:AQ174"/>
    <mergeCell ref="A60:B60"/>
    <mergeCell ref="B61:B69"/>
    <mergeCell ref="B70:B78"/>
    <mergeCell ref="B79:B87"/>
    <mergeCell ref="B88:B96"/>
    <mergeCell ref="B97:B105"/>
    <mergeCell ref="B106:B114"/>
    <mergeCell ref="B115:B123"/>
    <mergeCell ref="B124:B132"/>
    <mergeCell ref="B133:B141"/>
    <mergeCell ref="B142:B150"/>
    <mergeCell ref="B151:B159"/>
    <mergeCell ref="B160:B168"/>
    <mergeCell ref="A187:AQ187"/>
    <mergeCell ref="SQ64:SQ67"/>
    <mergeCell ref="UQ64:UQ67"/>
    <mergeCell ref="ID64:ID67"/>
    <mergeCell ref="JD64:JD67"/>
    <mergeCell ref="KD64:KD67"/>
    <mergeCell ref="TQ64:TQ67"/>
    <mergeCell ref="RQ26:VQ26"/>
    <mergeCell ref="WD26:AAD26"/>
    <mergeCell ref="E35:F35"/>
    <mergeCell ref="KQ37:LQ37"/>
    <mergeCell ref="E36:F36"/>
    <mergeCell ref="IQ26:MQ26"/>
    <mergeCell ref="ND26:RD26"/>
    <mergeCell ref="D26:DQ26"/>
    <mergeCell ref="ED26:ID26"/>
  </mergeCells>
  <conditionalFormatting sqref="AKQ3:AMP3 ED4:AKC4 Q3:AKC3">
    <cfRule type="cellIs" dxfId="446" priority="1122" operator="equal">
      <formula>0</formula>
    </cfRule>
  </conditionalFormatting>
  <conditionalFormatting sqref="D29:D32">
    <cfRule type="cellIs" dxfId="445" priority="1113" operator="equal">
      <formula>9</formula>
    </cfRule>
    <cfRule type="cellIs" dxfId="444" priority="1114" operator="equal">
      <formula>8</formula>
    </cfRule>
    <cfRule type="cellIs" dxfId="443" priority="1115" operator="equal">
      <formula>7</formula>
    </cfRule>
    <cfRule type="cellIs" dxfId="442" priority="1116" operator="equal">
      <formula>6</formula>
    </cfRule>
    <cfRule type="cellIs" dxfId="441" priority="1117" operator="equal">
      <formula>5</formula>
    </cfRule>
    <cfRule type="cellIs" dxfId="440" priority="1118" operator="equal">
      <formula>4</formula>
    </cfRule>
    <cfRule type="cellIs" dxfId="439" priority="1119" operator="equal">
      <formula>3</formula>
    </cfRule>
    <cfRule type="cellIs" dxfId="438" priority="1120" operator="equal">
      <formula>2</formula>
    </cfRule>
    <cfRule type="cellIs" dxfId="437" priority="1121" operator="equal">
      <formula>1</formula>
    </cfRule>
  </conditionalFormatting>
  <conditionalFormatting sqref="D28 BGR22:BHC22">
    <cfRule type="cellIs" dxfId="436" priority="365" operator="equal">
      <formula>9</formula>
    </cfRule>
    <cfRule type="cellIs" dxfId="435" priority="366" operator="equal">
      <formula>8</formula>
    </cfRule>
    <cfRule type="cellIs" dxfId="434" priority="367" operator="equal">
      <formula>7</formula>
    </cfRule>
    <cfRule type="cellIs" dxfId="433" priority="368" operator="equal">
      <formula>6</formula>
    </cfRule>
    <cfRule type="cellIs" dxfId="432" priority="369" operator="equal">
      <formula>5</formula>
    </cfRule>
    <cfRule type="cellIs" dxfId="431" priority="370" operator="equal">
      <formula>4</formula>
    </cfRule>
    <cfRule type="cellIs" dxfId="430" priority="371" operator="equal">
      <formula>3</formula>
    </cfRule>
    <cfRule type="cellIs" dxfId="429" priority="372" operator="equal">
      <formula>2</formula>
    </cfRule>
    <cfRule type="cellIs" dxfId="428" priority="373" operator="equal">
      <formula>1</formula>
    </cfRule>
  </conditionalFormatting>
  <conditionalFormatting sqref="D17">
    <cfRule type="cellIs" dxfId="427" priority="356" operator="equal">
      <formula>9</formula>
    </cfRule>
    <cfRule type="cellIs" dxfId="426" priority="357" operator="equal">
      <formula>8</formula>
    </cfRule>
    <cfRule type="cellIs" dxfId="425" priority="358" operator="equal">
      <formula>7</formula>
    </cfRule>
    <cfRule type="cellIs" dxfId="424" priority="359" operator="equal">
      <formula>6</formula>
    </cfRule>
    <cfRule type="cellIs" dxfId="423" priority="360" operator="equal">
      <formula>5</formula>
    </cfRule>
    <cfRule type="cellIs" dxfId="422" priority="361" operator="equal">
      <formula>4</formula>
    </cfRule>
    <cfRule type="cellIs" dxfId="421" priority="362" operator="equal">
      <formula>3</formula>
    </cfRule>
    <cfRule type="cellIs" dxfId="420" priority="363" operator="equal">
      <formula>2</formula>
    </cfRule>
    <cfRule type="cellIs" dxfId="419" priority="364" operator="equal">
      <formula>1</formula>
    </cfRule>
  </conditionalFormatting>
  <conditionalFormatting sqref="D26">
    <cfRule type="cellIs" dxfId="418" priority="347" operator="equal">
      <formula>9</formula>
    </cfRule>
    <cfRule type="cellIs" dxfId="417" priority="348" operator="equal">
      <formula>8</formula>
    </cfRule>
    <cfRule type="cellIs" dxfId="416" priority="349" operator="equal">
      <formula>7</formula>
    </cfRule>
    <cfRule type="cellIs" dxfId="415" priority="350" operator="equal">
      <formula>6</formula>
    </cfRule>
    <cfRule type="cellIs" dxfId="414" priority="351" operator="equal">
      <formula>5</formula>
    </cfRule>
    <cfRule type="cellIs" dxfId="413" priority="352" operator="equal">
      <formula>4</formula>
    </cfRule>
    <cfRule type="cellIs" dxfId="412" priority="353" operator="equal">
      <formula>3</formula>
    </cfRule>
    <cfRule type="cellIs" dxfId="411" priority="354" operator="equal">
      <formula>2</formula>
    </cfRule>
    <cfRule type="cellIs" dxfId="410" priority="355" operator="equal">
      <formula>1</formula>
    </cfRule>
  </conditionalFormatting>
  <conditionalFormatting sqref="ED26">
    <cfRule type="cellIs" dxfId="409" priority="338" operator="equal">
      <formula>9</formula>
    </cfRule>
    <cfRule type="cellIs" dxfId="408" priority="339" operator="equal">
      <formula>8</formula>
    </cfRule>
    <cfRule type="cellIs" dxfId="407" priority="340" operator="equal">
      <formula>7</formula>
    </cfRule>
    <cfRule type="cellIs" dxfId="406" priority="341" operator="equal">
      <formula>6</formula>
    </cfRule>
    <cfRule type="cellIs" dxfId="405" priority="342" operator="equal">
      <formula>5</formula>
    </cfRule>
    <cfRule type="cellIs" dxfId="404" priority="343" operator="equal">
      <formula>4</formula>
    </cfRule>
    <cfRule type="cellIs" dxfId="403" priority="344" operator="equal">
      <formula>3</formula>
    </cfRule>
    <cfRule type="cellIs" dxfId="402" priority="345" operator="equal">
      <formula>2</formula>
    </cfRule>
    <cfRule type="cellIs" dxfId="401" priority="346" operator="equal">
      <formula>1</formula>
    </cfRule>
  </conditionalFormatting>
  <conditionalFormatting sqref="IQ26">
    <cfRule type="cellIs" dxfId="400" priority="329" operator="equal">
      <formula>9</formula>
    </cfRule>
    <cfRule type="cellIs" dxfId="399" priority="330" operator="equal">
      <formula>8</formula>
    </cfRule>
    <cfRule type="cellIs" dxfId="398" priority="331" operator="equal">
      <formula>7</formula>
    </cfRule>
    <cfRule type="cellIs" dxfId="397" priority="332" operator="equal">
      <formula>6</formula>
    </cfRule>
    <cfRule type="cellIs" dxfId="396" priority="333" operator="equal">
      <formula>5</formula>
    </cfRule>
    <cfRule type="cellIs" dxfId="395" priority="334" operator="equal">
      <formula>4</formula>
    </cfRule>
    <cfRule type="cellIs" dxfId="394" priority="335" operator="equal">
      <formula>3</formula>
    </cfRule>
    <cfRule type="cellIs" dxfId="393" priority="336" operator="equal">
      <formula>2</formula>
    </cfRule>
    <cfRule type="cellIs" dxfId="392" priority="337" operator="equal">
      <formula>1</formula>
    </cfRule>
  </conditionalFormatting>
  <conditionalFormatting sqref="ND26">
    <cfRule type="cellIs" dxfId="391" priority="320" operator="equal">
      <formula>9</formula>
    </cfRule>
    <cfRule type="cellIs" dxfId="390" priority="321" operator="equal">
      <formula>8</formula>
    </cfRule>
    <cfRule type="cellIs" dxfId="389" priority="322" operator="equal">
      <formula>7</formula>
    </cfRule>
    <cfRule type="cellIs" dxfId="388" priority="323" operator="equal">
      <formula>6</formula>
    </cfRule>
    <cfRule type="cellIs" dxfId="387" priority="324" operator="equal">
      <formula>5</formula>
    </cfRule>
    <cfRule type="cellIs" dxfId="386" priority="325" operator="equal">
      <formula>4</formula>
    </cfRule>
    <cfRule type="cellIs" dxfId="385" priority="326" operator="equal">
      <formula>3</formula>
    </cfRule>
    <cfRule type="cellIs" dxfId="384" priority="327" operator="equal">
      <formula>2</formula>
    </cfRule>
    <cfRule type="cellIs" dxfId="383" priority="328" operator="equal">
      <formula>1</formula>
    </cfRule>
  </conditionalFormatting>
  <conditionalFormatting sqref="RQ26">
    <cfRule type="cellIs" dxfId="382" priority="311" operator="equal">
      <formula>9</formula>
    </cfRule>
    <cfRule type="cellIs" dxfId="381" priority="312" operator="equal">
      <formula>8</formula>
    </cfRule>
    <cfRule type="cellIs" dxfId="380" priority="313" operator="equal">
      <formula>7</formula>
    </cfRule>
    <cfRule type="cellIs" dxfId="379" priority="314" operator="equal">
      <formula>6</formula>
    </cfRule>
    <cfRule type="cellIs" dxfId="378" priority="315" operator="equal">
      <formula>5</formula>
    </cfRule>
    <cfRule type="cellIs" dxfId="377" priority="316" operator="equal">
      <formula>4</formula>
    </cfRule>
    <cfRule type="cellIs" dxfId="376" priority="317" operator="equal">
      <formula>3</formula>
    </cfRule>
    <cfRule type="cellIs" dxfId="375" priority="318" operator="equal">
      <formula>2</formula>
    </cfRule>
    <cfRule type="cellIs" dxfId="374" priority="319" operator="equal">
      <formula>1</formula>
    </cfRule>
  </conditionalFormatting>
  <conditionalFormatting sqref="WD26">
    <cfRule type="cellIs" dxfId="373" priority="302" operator="equal">
      <formula>9</formula>
    </cfRule>
    <cfRule type="cellIs" dxfId="372" priority="303" operator="equal">
      <formula>8</formula>
    </cfRule>
    <cfRule type="cellIs" dxfId="371" priority="304" operator="equal">
      <formula>7</formula>
    </cfRule>
    <cfRule type="cellIs" dxfId="370" priority="305" operator="equal">
      <formula>6</formula>
    </cfRule>
    <cfRule type="cellIs" dxfId="369" priority="306" operator="equal">
      <formula>5</formula>
    </cfRule>
    <cfRule type="cellIs" dxfId="368" priority="307" operator="equal">
      <formula>4</formula>
    </cfRule>
    <cfRule type="cellIs" dxfId="367" priority="308" operator="equal">
      <formula>3</formula>
    </cfRule>
    <cfRule type="cellIs" dxfId="366" priority="309" operator="equal">
      <formula>2</formula>
    </cfRule>
    <cfRule type="cellIs" dxfId="365" priority="310" operator="equal">
      <formula>1</formula>
    </cfRule>
  </conditionalFormatting>
  <conditionalFormatting sqref="AAQ26">
    <cfRule type="cellIs" dxfId="364" priority="293" operator="equal">
      <formula>9</formula>
    </cfRule>
    <cfRule type="cellIs" dxfId="363" priority="294" operator="equal">
      <formula>8</formula>
    </cfRule>
    <cfRule type="cellIs" dxfId="362" priority="295" operator="equal">
      <formula>7</formula>
    </cfRule>
    <cfRule type="cellIs" dxfId="361" priority="296" operator="equal">
      <formula>6</formula>
    </cfRule>
    <cfRule type="cellIs" dxfId="360" priority="297" operator="equal">
      <formula>5</formula>
    </cfRule>
    <cfRule type="cellIs" dxfId="359" priority="298" operator="equal">
      <formula>4</formula>
    </cfRule>
    <cfRule type="cellIs" dxfId="358" priority="299" operator="equal">
      <formula>3</formula>
    </cfRule>
    <cfRule type="cellIs" dxfId="357" priority="300" operator="equal">
      <formula>2</formula>
    </cfRule>
    <cfRule type="cellIs" dxfId="356" priority="301" operator="equal">
      <formula>1</formula>
    </cfRule>
  </conditionalFormatting>
  <conditionalFormatting sqref="AEZ26">
    <cfRule type="cellIs" dxfId="355" priority="284" operator="equal">
      <formula>9</formula>
    </cfRule>
    <cfRule type="cellIs" dxfId="354" priority="285" operator="equal">
      <formula>8</formula>
    </cfRule>
    <cfRule type="cellIs" dxfId="353" priority="286" operator="equal">
      <formula>7</formula>
    </cfRule>
    <cfRule type="cellIs" dxfId="352" priority="287" operator="equal">
      <formula>6</formula>
    </cfRule>
    <cfRule type="cellIs" dxfId="351" priority="288" operator="equal">
      <formula>5</formula>
    </cfRule>
    <cfRule type="cellIs" dxfId="350" priority="289" operator="equal">
      <formula>4</formula>
    </cfRule>
    <cfRule type="cellIs" dxfId="349" priority="290" operator="equal">
      <formula>3</formula>
    </cfRule>
    <cfRule type="cellIs" dxfId="348" priority="291" operator="equal">
      <formula>2</formula>
    </cfRule>
    <cfRule type="cellIs" dxfId="347" priority="292" operator="equal">
      <formula>1</formula>
    </cfRule>
  </conditionalFormatting>
  <conditionalFormatting sqref="AJE26">
    <cfRule type="cellIs" dxfId="346" priority="275" operator="equal">
      <formula>9</formula>
    </cfRule>
    <cfRule type="cellIs" dxfId="345" priority="276" operator="equal">
      <formula>8</formula>
    </cfRule>
    <cfRule type="cellIs" dxfId="344" priority="277" operator="equal">
      <formula>7</formula>
    </cfRule>
    <cfRule type="cellIs" dxfId="343" priority="278" operator="equal">
      <formula>6</formula>
    </cfRule>
    <cfRule type="cellIs" dxfId="342" priority="279" operator="equal">
      <formula>5</formula>
    </cfRule>
    <cfRule type="cellIs" dxfId="341" priority="280" operator="equal">
      <formula>4</formula>
    </cfRule>
    <cfRule type="cellIs" dxfId="340" priority="281" operator="equal">
      <formula>3</formula>
    </cfRule>
    <cfRule type="cellIs" dxfId="339" priority="282" operator="equal">
      <formula>2</formula>
    </cfRule>
    <cfRule type="cellIs" dxfId="338" priority="283" operator="equal">
      <formula>1</formula>
    </cfRule>
  </conditionalFormatting>
  <conditionalFormatting sqref="ANQ26">
    <cfRule type="cellIs" dxfId="337" priority="266" operator="equal">
      <formula>9</formula>
    </cfRule>
    <cfRule type="cellIs" dxfId="336" priority="267" operator="equal">
      <formula>8</formula>
    </cfRule>
    <cfRule type="cellIs" dxfId="335" priority="268" operator="equal">
      <formula>7</formula>
    </cfRule>
    <cfRule type="cellIs" dxfId="334" priority="269" operator="equal">
      <formula>6</formula>
    </cfRule>
    <cfRule type="cellIs" dxfId="333" priority="270" operator="equal">
      <formula>5</formula>
    </cfRule>
    <cfRule type="cellIs" dxfId="332" priority="271" operator="equal">
      <formula>4</formula>
    </cfRule>
    <cfRule type="cellIs" dxfId="331" priority="272" operator="equal">
      <formula>3</formula>
    </cfRule>
    <cfRule type="cellIs" dxfId="330" priority="273" operator="equal">
      <formula>2</formula>
    </cfRule>
    <cfRule type="cellIs" dxfId="329" priority="274" operator="equal">
      <formula>1</formula>
    </cfRule>
  </conditionalFormatting>
  <conditionalFormatting sqref="ASQ26">
    <cfRule type="cellIs" dxfId="328" priority="257" operator="equal">
      <formula>9</formula>
    </cfRule>
    <cfRule type="cellIs" dxfId="327" priority="258" operator="equal">
      <formula>8</formula>
    </cfRule>
    <cfRule type="cellIs" dxfId="326" priority="259" operator="equal">
      <formula>7</formula>
    </cfRule>
    <cfRule type="cellIs" dxfId="325" priority="260" operator="equal">
      <formula>6</formula>
    </cfRule>
    <cfRule type="cellIs" dxfId="324" priority="261" operator="equal">
      <formula>5</formula>
    </cfRule>
    <cfRule type="cellIs" dxfId="323" priority="262" operator="equal">
      <formula>4</formula>
    </cfRule>
    <cfRule type="cellIs" dxfId="322" priority="263" operator="equal">
      <formula>3</formula>
    </cfRule>
    <cfRule type="cellIs" dxfId="321" priority="264" operator="equal">
      <formula>2</formula>
    </cfRule>
    <cfRule type="cellIs" dxfId="320" priority="265" operator="equal">
      <formula>1</formula>
    </cfRule>
  </conditionalFormatting>
  <conditionalFormatting sqref="AXD26">
    <cfRule type="cellIs" dxfId="319" priority="248" operator="equal">
      <formula>9</formula>
    </cfRule>
    <cfRule type="cellIs" dxfId="318" priority="249" operator="equal">
      <formula>8</formula>
    </cfRule>
    <cfRule type="cellIs" dxfId="317" priority="250" operator="equal">
      <formula>7</formula>
    </cfRule>
    <cfRule type="cellIs" dxfId="316" priority="251" operator="equal">
      <formula>6</formula>
    </cfRule>
    <cfRule type="cellIs" dxfId="315" priority="252" operator="equal">
      <formula>5</formula>
    </cfRule>
    <cfRule type="cellIs" dxfId="314" priority="253" operator="equal">
      <formula>4</formula>
    </cfRule>
    <cfRule type="cellIs" dxfId="313" priority="254" operator="equal">
      <formula>3</formula>
    </cfRule>
    <cfRule type="cellIs" dxfId="312" priority="255" operator="equal">
      <formula>2</formula>
    </cfRule>
    <cfRule type="cellIs" dxfId="311" priority="256" operator="equal">
      <formula>1</formula>
    </cfRule>
  </conditionalFormatting>
  <conditionalFormatting sqref="BBQ26">
    <cfRule type="cellIs" dxfId="310" priority="239" operator="equal">
      <formula>9</formula>
    </cfRule>
    <cfRule type="cellIs" dxfId="309" priority="240" operator="equal">
      <formula>8</formula>
    </cfRule>
    <cfRule type="cellIs" dxfId="308" priority="241" operator="equal">
      <formula>7</formula>
    </cfRule>
    <cfRule type="cellIs" dxfId="307" priority="242" operator="equal">
      <formula>6</formula>
    </cfRule>
    <cfRule type="cellIs" dxfId="306" priority="243" operator="equal">
      <formula>5</formula>
    </cfRule>
    <cfRule type="cellIs" dxfId="305" priority="244" operator="equal">
      <formula>4</formula>
    </cfRule>
    <cfRule type="cellIs" dxfId="304" priority="245" operator="equal">
      <formula>3</formula>
    </cfRule>
    <cfRule type="cellIs" dxfId="303" priority="246" operator="equal">
      <formula>2</formula>
    </cfRule>
    <cfRule type="cellIs" dxfId="302" priority="247" operator="equal">
      <formula>1</formula>
    </cfRule>
  </conditionalFormatting>
  <conditionalFormatting sqref="BGQ26">
    <cfRule type="cellIs" dxfId="301" priority="230" operator="equal">
      <formula>9</formula>
    </cfRule>
    <cfRule type="cellIs" dxfId="300" priority="231" operator="equal">
      <formula>8</formula>
    </cfRule>
    <cfRule type="cellIs" dxfId="299" priority="232" operator="equal">
      <formula>7</formula>
    </cfRule>
    <cfRule type="cellIs" dxfId="298" priority="233" operator="equal">
      <formula>6</formula>
    </cfRule>
    <cfRule type="cellIs" dxfId="297" priority="234" operator="equal">
      <formula>5</formula>
    </cfRule>
    <cfRule type="cellIs" dxfId="296" priority="235" operator="equal">
      <formula>4</formula>
    </cfRule>
    <cfRule type="cellIs" dxfId="295" priority="236" operator="equal">
      <formula>3</formula>
    </cfRule>
    <cfRule type="cellIs" dxfId="294" priority="237" operator="equal">
      <formula>2</formula>
    </cfRule>
    <cfRule type="cellIs" dxfId="293" priority="238" operator="equal">
      <formula>1</formula>
    </cfRule>
  </conditionalFormatting>
  <conditionalFormatting sqref="BLD26">
    <cfRule type="cellIs" dxfId="292" priority="221" operator="equal">
      <formula>9</formula>
    </cfRule>
    <cfRule type="cellIs" dxfId="291" priority="222" operator="equal">
      <formula>8</formula>
    </cfRule>
    <cfRule type="cellIs" dxfId="290" priority="223" operator="equal">
      <formula>7</formula>
    </cfRule>
    <cfRule type="cellIs" dxfId="289" priority="224" operator="equal">
      <formula>6</formula>
    </cfRule>
    <cfRule type="cellIs" dxfId="288" priority="225" operator="equal">
      <formula>5</formula>
    </cfRule>
    <cfRule type="cellIs" dxfId="287" priority="226" operator="equal">
      <formula>4</formula>
    </cfRule>
    <cfRule type="cellIs" dxfId="286" priority="227" operator="equal">
      <formula>3</formula>
    </cfRule>
    <cfRule type="cellIs" dxfId="285" priority="228" operator="equal">
      <formula>2</formula>
    </cfRule>
    <cfRule type="cellIs" dxfId="284" priority="229" operator="equal">
      <formula>1</formula>
    </cfRule>
  </conditionalFormatting>
  <conditionalFormatting sqref="BPQ26">
    <cfRule type="cellIs" dxfId="283" priority="212" operator="equal">
      <formula>9</formula>
    </cfRule>
    <cfRule type="cellIs" dxfId="282" priority="213" operator="equal">
      <formula>8</formula>
    </cfRule>
    <cfRule type="cellIs" dxfId="281" priority="214" operator="equal">
      <formula>7</formula>
    </cfRule>
    <cfRule type="cellIs" dxfId="280" priority="215" operator="equal">
      <formula>6</formula>
    </cfRule>
    <cfRule type="cellIs" dxfId="279" priority="216" operator="equal">
      <formula>5</formula>
    </cfRule>
    <cfRule type="cellIs" dxfId="278" priority="217" operator="equal">
      <formula>4</formula>
    </cfRule>
    <cfRule type="cellIs" dxfId="277" priority="218" operator="equal">
      <formula>3</formula>
    </cfRule>
    <cfRule type="cellIs" dxfId="276" priority="219" operator="equal">
      <formula>2</formula>
    </cfRule>
    <cfRule type="cellIs" dxfId="275" priority="220" operator="equal">
      <formula>1</formula>
    </cfRule>
  </conditionalFormatting>
  <conditionalFormatting sqref="BUD26">
    <cfRule type="cellIs" dxfId="274" priority="203" operator="equal">
      <formula>9</formula>
    </cfRule>
    <cfRule type="cellIs" dxfId="273" priority="204" operator="equal">
      <formula>8</formula>
    </cfRule>
    <cfRule type="cellIs" dxfId="272" priority="205" operator="equal">
      <formula>7</formula>
    </cfRule>
    <cfRule type="cellIs" dxfId="271" priority="206" operator="equal">
      <formula>6</formula>
    </cfRule>
    <cfRule type="cellIs" dxfId="270" priority="207" operator="equal">
      <formula>5</formula>
    </cfRule>
    <cfRule type="cellIs" dxfId="269" priority="208" operator="equal">
      <formula>4</formula>
    </cfRule>
    <cfRule type="cellIs" dxfId="268" priority="209" operator="equal">
      <formula>3</formula>
    </cfRule>
    <cfRule type="cellIs" dxfId="267" priority="210" operator="equal">
      <formula>2</formula>
    </cfRule>
    <cfRule type="cellIs" dxfId="266" priority="211" operator="equal">
      <formula>1</formula>
    </cfRule>
  </conditionalFormatting>
  <conditionalFormatting sqref="BYQ26">
    <cfRule type="cellIs" dxfId="265" priority="194" operator="equal">
      <formula>9</formula>
    </cfRule>
    <cfRule type="cellIs" dxfId="264" priority="195" operator="equal">
      <formula>8</formula>
    </cfRule>
    <cfRule type="cellIs" dxfId="263" priority="196" operator="equal">
      <formula>7</formula>
    </cfRule>
    <cfRule type="cellIs" dxfId="262" priority="197" operator="equal">
      <formula>6</formula>
    </cfRule>
    <cfRule type="cellIs" dxfId="261" priority="198" operator="equal">
      <formula>5</formula>
    </cfRule>
    <cfRule type="cellIs" dxfId="260" priority="199" operator="equal">
      <formula>4</formula>
    </cfRule>
    <cfRule type="cellIs" dxfId="259" priority="200" operator="equal">
      <formula>3</formula>
    </cfRule>
    <cfRule type="cellIs" dxfId="258" priority="201" operator="equal">
      <formula>2</formula>
    </cfRule>
    <cfRule type="cellIs" dxfId="257" priority="202" operator="equal">
      <formula>1</formula>
    </cfRule>
  </conditionalFormatting>
  <conditionalFormatting sqref="CDD26">
    <cfRule type="cellIs" dxfId="256" priority="185" operator="equal">
      <formula>9</formula>
    </cfRule>
    <cfRule type="cellIs" dxfId="255" priority="186" operator="equal">
      <formula>8</formula>
    </cfRule>
    <cfRule type="cellIs" dxfId="254" priority="187" operator="equal">
      <formula>7</formula>
    </cfRule>
    <cfRule type="cellIs" dxfId="253" priority="188" operator="equal">
      <formula>6</formula>
    </cfRule>
    <cfRule type="cellIs" dxfId="252" priority="189" operator="equal">
      <formula>5</formula>
    </cfRule>
    <cfRule type="cellIs" dxfId="251" priority="190" operator="equal">
      <formula>4</formula>
    </cfRule>
    <cfRule type="cellIs" dxfId="250" priority="191" operator="equal">
      <formula>3</formula>
    </cfRule>
    <cfRule type="cellIs" dxfId="249" priority="192" operator="equal">
      <formula>2</formula>
    </cfRule>
    <cfRule type="cellIs" dxfId="248" priority="193" operator="equal">
      <formula>1</formula>
    </cfRule>
  </conditionalFormatting>
  <conditionalFormatting sqref="CHQ26">
    <cfRule type="cellIs" dxfId="247" priority="176" operator="equal">
      <formula>9</formula>
    </cfRule>
    <cfRule type="cellIs" dxfId="246" priority="177" operator="equal">
      <formula>8</formula>
    </cfRule>
    <cfRule type="cellIs" dxfId="245" priority="178" operator="equal">
      <formula>7</formula>
    </cfRule>
    <cfRule type="cellIs" dxfId="244" priority="179" operator="equal">
      <formula>6</formula>
    </cfRule>
    <cfRule type="cellIs" dxfId="243" priority="180" operator="equal">
      <formula>5</formula>
    </cfRule>
    <cfRule type="cellIs" dxfId="242" priority="181" operator="equal">
      <formula>4</formula>
    </cfRule>
    <cfRule type="cellIs" dxfId="241" priority="182" operator="equal">
      <formula>3</formula>
    </cfRule>
    <cfRule type="cellIs" dxfId="240" priority="183" operator="equal">
      <formula>2</formula>
    </cfRule>
    <cfRule type="cellIs" dxfId="239" priority="184" operator="equal">
      <formula>1</formula>
    </cfRule>
  </conditionalFormatting>
  <conditionalFormatting sqref="BGR22:BHC22">
    <cfRule type="cellIs" dxfId="238" priority="167" operator="equal">
      <formula>9</formula>
    </cfRule>
    <cfRule type="cellIs" dxfId="237" priority="168" operator="equal">
      <formula>8</formula>
    </cfRule>
    <cfRule type="cellIs" dxfId="236" priority="169" operator="equal">
      <formula>7</formula>
    </cfRule>
    <cfRule type="cellIs" dxfId="235" priority="170" operator="equal">
      <formula>6</formula>
    </cfRule>
    <cfRule type="cellIs" dxfId="234" priority="171" operator="equal">
      <formula>5</formula>
    </cfRule>
    <cfRule type="cellIs" dxfId="233" priority="172" operator="equal">
      <formula>4</formula>
    </cfRule>
    <cfRule type="cellIs" dxfId="232" priority="173" operator="equal">
      <formula>3</formula>
    </cfRule>
    <cfRule type="cellIs" dxfId="231" priority="174" operator="equal">
      <formula>2</formula>
    </cfRule>
    <cfRule type="cellIs" dxfId="230" priority="175" operator="equal">
      <formula>1</formula>
    </cfRule>
  </conditionalFormatting>
  <conditionalFormatting sqref="BGR22:BHC22">
    <cfRule type="cellIs" dxfId="229" priority="166" operator="equal">
      <formula>6</formula>
    </cfRule>
  </conditionalFormatting>
  <conditionalFormatting sqref="BGR22:BHC22">
    <cfRule type="cellIs" dxfId="228" priority="155" operator="equal">
      <formula>11</formula>
    </cfRule>
    <cfRule type="cellIs" dxfId="227" priority="156" operator="equal">
      <formula>9</formula>
    </cfRule>
    <cfRule type="cellIs" dxfId="226" priority="157" operator="equal">
      <formula>8</formula>
    </cfRule>
    <cfRule type="cellIs" dxfId="225" priority="158" operator="equal">
      <formula>7</formula>
    </cfRule>
    <cfRule type="cellIs" dxfId="224" priority="159" operator="equal">
      <formula>6</formula>
    </cfRule>
    <cfRule type="cellIs" dxfId="223" priority="160" operator="equal">
      <formula>5</formula>
    </cfRule>
    <cfRule type="cellIs" dxfId="222" priority="161" operator="equal">
      <formula>4</formula>
    </cfRule>
    <cfRule type="cellIs" dxfId="221" priority="162" operator="equal">
      <formula>2</formula>
    </cfRule>
    <cfRule type="cellIs" dxfId="220" priority="163" operator="equal">
      <formula>3</formula>
    </cfRule>
    <cfRule type="cellIs" dxfId="219" priority="164" operator="equal">
      <formula>2</formula>
    </cfRule>
    <cfRule type="cellIs" dxfId="218" priority="165" operator="equal">
      <formula>1</formula>
    </cfRule>
  </conditionalFormatting>
  <conditionalFormatting sqref="BGR22:BHC22">
    <cfRule type="cellIs" dxfId="217" priority="154" operator="equal">
      <formula>5</formula>
    </cfRule>
  </conditionalFormatting>
  <conditionalFormatting sqref="BGR22:BHC22">
    <cfRule type="cellIs" dxfId="216" priority="152" operator="equal">
      <formula>5</formula>
    </cfRule>
    <cfRule type="cellIs" dxfId="215" priority="153" operator="equal">
      <formula>5</formula>
    </cfRule>
  </conditionalFormatting>
  <conditionalFormatting sqref="BGR24:BHC24">
    <cfRule type="cellIs" dxfId="214" priority="82" operator="equal">
      <formula>5</formula>
    </cfRule>
    <cfRule type="cellIs" dxfId="213" priority="83" operator="equal">
      <formula>5</formula>
    </cfRule>
  </conditionalFormatting>
  <conditionalFormatting sqref="BGR24:BHC24">
    <cfRule type="cellIs" dxfId="212" priority="143" operator="equal">
      <formula>9</formula>
    </cfRule>
    <cfRule type="cellIs" dxfId="211" priority="144" operator="equal">
      <formula>8</formula>
    </cfRule>
    <cfRule type="cellIs" dxfId="210" priority="145" operator="equal">
      <formula>7</formula>
    </cfRule>
    <cfRule type="cellIs" dxfId="209" priority="146" operator="equal">
      <formula>6</formula>
    </cfRule>
    <cfRule type="cellIs" dxfId="208" priority="147" operator="equal">
      <formula>5</formula>
    </cfRule>
    <cfRule type="cellIs" dxfId="207" priority="148" operator="equal">
      <formula>4</formula>
    </cfRule>
    <cfRule type="cellIs" dxfId="206" priority="149" operator="equal">
      <formula>3</formula>
    </cfRule>
    <cfRule type="cellIs" dxfId="205" priority="150" operator="equal">
      <formula>2</formula>
    </cfRule>
    <cfRule type="cellIs" dxfId="204" priority="151" operator="equal">
      <formula>1</formula>
    </cfRule>
  </conditionalFormatting>
  <conditionalFormatting sqref="BGR24:BHC24">
    <cfRule type="cellIs" dxfId="203" priority="134" operator="equal">
      <formula>9</formula>
    </cfRule>
    <cfRule type="cellIs" dxfId="202" priority="135" operator="equal">
      <formula>8</formula>
    </cfRule>
    <cfRule type="cellIs" dxfId="201" priority="136" operator="equal">
      <formula>7</formula>
    </cfRule>
    <cfRule type="cellIs" dxfId="200" priority="137" operator="equal">
      <formula>6</formula>
    </cfRule>
    <cfRule type="cellIs" dxfId="199" priority="138" operator="equal">
      <formula>5</formula>
    </cfRule>
    <cfRule type="cellIs" dxfId="198" priority="139" operator="equal">
      <formula>4</formula>
    </cfRule>
    <cfRule type="cellIs" dxfId="197" priority="140" operator="equal">
      <formula>3</formula>
    </cfRule>
    <cfRule type="cellIs" dxfId="196" priority="141" operator="equal">
      <formula>2</formula>
    </cfRule>
    <cfRule type="cellIs" dxfId="195" priority="142" operator="equal">
      <formula>1</formula>
    </cfRule>
  </conditionalFormatting>
  <conditionalFormatting sqref="BGR24:BHC24">
    <cfRule type="cellIs" dxfId="194" priority="133" operator="equal">
      <formula>6</formula>
    </cfRule>
  </conditionalFormatting>
  <conditionalFormatting sqref="BGR24:BHC24">
    <cfRule type="cellIs" dxfId="193" priority="124" operator="equal">
      <formula>9</formula>
    </cfRule>
    <cfRule type="cellIs" dxfId="192" priority="125" operator="equal">
      <formula>8</formula>
    </cfRule>
    <cfRule type="cellIs" dxfId="191" priority="126" operator="equal">
      <formula>7</formula>
    </cfRule>
    <cfRule type="cellIs" dxfId="190" priority="127" operator="equal">
      <formula>6</formula>
    </cfRule>
    <cfRule type="cellIs" dxfId="189" priority="128" operator="equal">
      <formula>5</formula>
    </cfRule>
    <cfRule type="cellIs" dxfId="188" priority="129" operator="equal">
      <formula>4</formula>
    </cfRule>
    <cfRule type="cellIs" dxfId="187" priority="130" operator="equal">
      <formula>3</formula>
    </cfRule>
    <cfRule type="cellIs" dxfId="186" priority="131" operator="equal">
      <formula>2</formula>
    </cfRule>
    <cfRule type="cellIs" dxfId="185" priority="132" operator="equal">
      <formula>1</formula>
    </cfRule>
  </conditionalFormatting>
  <conditionalFormatting sqref="BGR24:BHC24">
    <cfRule type="cellIs" dxfId="184" priority="115" operator="equal">
      <formula>9</formula>
    </cfRule>
    <cfRule type="cellIs" dxfId="183" priority="116" operator="equal">
      <formula>8</formula>
    </cfRule>
    <cfRule type="cellIs" dxfId="182" priority="117" operator="equal">
      <formula>7</formula>
    </cfRule>
    <cfRule type="cellIs" dxfId="181" priority="118" operator="equal">
      <formula>6</formula>
    </cfRule>
    <cfRule type="cellIs" dxfId="180" priority="119" operator="equal">
      <formula>5</formula>
    </cfRule>
    <cfRule type="cellIs" dxfId="179" priority="120" operator="equal">
      <formula>4</formula>
    </cfRule>
    <cfRule type="cellIs" dxfId="178" priority="121" operator="equal">
      <formula>3</formula>
    </cfRule>
    <cfRule type="cellIs" dxfId="177" priority="122" operator="equal">
      <formula>2</formula>
    </cfRule>
    <cfRule type="cellIs" dxfId="176" priority="123" operator="equal">
      <formula>1</formula>
    </cfRule>
  </conditionalFormatting>
  <conditionalFormatting sqref="BGR24:BHC24">
    <cfRule type="cellIs" dxfId="175" priority="106" operator="equal">
      <formula>9</formula>
    </cfRule>
    <cfRule type="cellIs" dxfId="174" priority="107" operator="equal">
      <formula>8</formula>
    </cfRule>
    <cfRule type="cellIs" dxfId="173" priority="108" operator="equal">
      <formula>7</formula>
    </cfRule>
    <cfRule type="cellIs" dxfId="172" priority="109" operator="equal">
      <formula>6</formula>
    </cfRule>
    <cfRule type="cellIs" dxfId="171" priority="110" operator="equal">
      <formula>5</formula>
    </cfRule>
    <cfRule type="cellIs" dxfId="170" priority="111" operator="equal">
      <formula>4</formula>
    </cfRule>
    <cfRule type="cellIs" dxfId="169" priority="112" operator="equal">
      <formula>3</formula>
    </cfRule>
    <cfRule type="cellIs" dxfId="168" priority="113" operator="equal">
      <formula>2</formula>
    </cfRule>
    <cfRule type="cellIs" dxfId="167" priority="114" operator="equal">
      <formula>1</formula>
    </cfRule>
  </conditionalFormatting>
  <conditionalFormatting sqref="BGR24:BHC24">
    <cfRule type="cellIs" dxfId="166" priority="97" operator="equal">
      <formula>9</formula>
    </cfRule>
    <cfRule type="cellIs" dxfId="165" priority="98" operator="equal">
      <formula>8</formula>
    </cfRule>
    <cfRule type="cellIs" dxfId="164" priority="99" operator="equal">
      <formula>7</formula>
    </cfRule>
    <cfRule type="cellIs" dxfId="163" priority="100" operator="equal">
      <formula>6</formula>
    </cfRule>
    <cfRule type="cellIs" dxfId="162" priority="101" operator="equal">
      <formula>5</formula>
    </cfRule>
    <cfRule type="cellIs" dxfId="161" priority="102" operator="equal">
      <formula>4</formula>
    </cfRule>
    <cfRule type="cellIs" dxfId="160" priority="103" operator="equal">
      <formula>3</formula>
    </cfRule>
    <cfRule type="cellIs" dxfId="159" priority="104" operator="equal">
      <formula>2</formula>
    </cfRule>
    <cfRule type="cellIs" dxfId="158" priority="105" operator="equal">
      <formula>1</formula>
    </cfRule>
  </conditionalFormatting>
  <conditionalFormatting sqref="BGR24:BHC24">
    <cfRule type="cellIs" dxfId="157" priority="86" operator="equal">
      <formula>11</formula>
    </cfRule>
    <cfRule type="cellIs" dxfId="156" priority="87" operator="equal">
      <formula>9</formula>
    </cfRule>
    <cfRule type="cellIs" dxfId="155" priority="88" operator="equal">
      <formula>8</formula>
    </cfRule>
    <cfRule type="cellIs" dxfId="154" priority="89" operator="equal">
      <formula>7</formula>
    </cfRule>
    <cfRule type="cellIs" dxfId="153" priority="90" operator="equal">
      <formula>6</formula>
    </cfRule>
    <cfRule type="cellIs" dxfId="152" priority="91" operator="equal">
      <formula>5</formula>
    </cfRule>
    <cfRule type="cellIs" dxfId="151" priority="92" operator="equal">
      <formula>4</formula>
    </cfRule>
    <cfRule type="cellIs" dxfId="150" priority="93" operator="equal">
      <formula>2</formula>
    </cfRule>
    <cfRule type="cellIs" dxfId="149" priority="94" operator="equal">
      <formula>3</formula>
    </cfRule>
    <cfRule type="cellIs" dxfId="148" priority="95" operator="equal">
      <formula>2</formula>
    </cfRule>
    <cfRule type="cellIs" dxfId="147" priority="96" operator="equal">
      <formula>1</formula>
    </cfRule>
  </conditionalFormatting>
  <conditionalFormatting sqref="BGR24:BHC24">
    <cfRule type="cellIs" dxfId="146" priority="85" operator="equal">
      <formula>6</formula>
    </cfRule>
  </conditionalFormatting>
  <conditionalFormatting sqref="BGR24:BHC24">
    <cfRule type="cellIs" dxfId="145" priority="84" operator="equal">
      <formula>5</formula>
    </cfRule>
  </conditionalFormatting>
  <conditionalFormatting sqref="D22">
    <cfRule type="cellIs" dxfId="144" priority="73" operator="equal">
      <formula>9</formula>
    </cfRule>
    <cfRule type="cellIs" dxfId="143" priority="74" operator="equal">
      <formula>8</formula>
    </cfRule>
    <cfRule type="cellIs" dxfId="142" priority="75" operator="equal">
      <formula>7</formula>
    </cfRule>
    <cfRule type="cellIs" dxfId="141" priority="76" operator="equal">
      <formula>6</formula>
    </cfRule>
    <cfRule type="cellIs" dxfId="140" priority="77" operator="equal">
      <formula>5</formula>
    </cfRule>
    <cfRule type="cellIs" dxfId="139" priority="78" operator="equal">
      <formula>4</formula>
    </cfRule>
    <cfRule type="cellIs" dxfId="138" priority="79" operator="equal">
      <formula>3</formula>
    </cfRule>
    <cfRule type="cellIs" dxfId="137" priority="80" operator="equal">
      <formula>2</formula>
    </cfRule>
    <cfRule type="cellIs" dxfId="136" priority="81" operator="equal">
      <formula>1</formula>
    </cfRule>
  </conditionalFormatting>
  <conditionalFormatting sqref="LQ22">
    <cfRule type="cellIs" dxfId="135" priority="64" operator="equal">
      <formula>9</formula>
    </cfRule>
    <cfRule type="cellIs" dxfId="134" priority="65" operator="equal">
      <formula>8</formula>
    </cfRule>
    <cfRule type="cellIs" dxfId="133" priority="66" operator="equal">
      <formula>7</formula>
    </cfRule>
    <cfRule type="cellIs" dxfId="132" priority="67" operator="equal">
      <formula>6</formula>
    </cfRule>
    <cfRule type="cellIs" dxfId="131" priority="68" operator="equal">
      <formula>5</formula>
    </cfRule>
    <cfRule type="cellIs" dxfId="130" priority="69" operator="equal">
      <formula>4</formula>
    </cfRule>
    <cfRule type="cellIs" dxfId="129" priority="70" operator="equal">
      <formula>3</formula>
    </cfRule>
    <cfRule type="cellIs" dxfId="128" priority="71" operator="equal">
      <formula>2</formula>
    </cfRule>
    <cfRule type="cellIs" dxfId="127" priority="72" operator="equal">
      <formula>1</formula>
    </cfRule>
  </conditionalFormatting>
  <conditionalFormatting sqref="D24">
    <cfRule type="cellIs" dxfId="126" priority="55" operator="equal">
      <formula>9</formula>
    </cfRule>
    <cfRule type="cellIs" dxfId="125" priority="56" operator="equal">
      <formula>8</formula>
    </cfRule>
    <cfRule type="cellIs" dxfId="124" priority="57" operator="equal">
      <formula>7</formula>
    </cfRule>
    <cfRule type="cellIs" dxfId="123" priority="58" operator="equal">
      <formula>6</formula>
    </cfRule>
    <cfRule type="cellIs" dxfId="122" priority="59" operator="equal">
      <formula>5</formula>
    </cfRule>
    <cfRule type="cellIs" dxfId="121" priority="60" operator="equal">
      <formula>4</formula>
    </cfRule>
    <cfRule type="cellIs" dxfId="120" priority="61" operator="equal">
      <formula>3</formula>
    </cfRule>
    <cfRule type="cellIs" dxfId="119" priority="62" operator="equal">
      <formula>2</formula>
    </cfRule>
    <cfRule type="cellIs" dxfId="118" priority="63" operator="equal">
      <formula>1</formula>
    </cfRule>
  </conditionalFormatting>
  <conditionalFormatting sqref="PQ24">
    <cfRule type="cellIs" dxfId="117" priority="28" operator="equal">
      <formula>9</formula>
    </cfRule>
    <cfRule type="cellIs" dxfId="116" priority="29" operator="equal">
      <formula>8</formula>
    </cfRule>
    <cfRule type="cellIs" dxfId="115" priority="30" operator="equal">
      <formula>7</formula>
    </cfRule>
    <cfRule type="cellIs" dxfId="114" priority="31" operator="equal">
      <formula>6</formula>
    </cfRule>
    <cfRule type="cellIs" dxfId="113" priority="32" operator="equal">
      <formula>5</formula>
    </cfRule>
    <cfRule type="cellIs" dxfId="112" priority="33" operator="equal">
      <formula>4</formula>
    </cfRule>
    <cfRule type="cellIs" dxfId="111" priority="34" operator="equal">
      <formula>3</formula>
    </cfRule>
    <cfRule type="cellIs" dxfId="110" priority="35" operator="equal">
      <formula>2</formula>
    </cfRule>
    <cfRule type="cellIs" dxfId="109" priority="36" operator="equal">
      <formula>1</formula>
    </cfRule>
  </conditionalFormatting>
  <conditionalFormatting sqref="UD24">
    <cfRule type="cellIs" dxfId="108" priority="19" operator="equal">
      <formula>9</formula>
    </cfRule>
    <cfRule type="cellIs" dxfId="107" priority="20" operator="equal">
      <formula>8</formula>
    </cfRule>
    <cfRule type="cellIs" dxfId="106" priority="21" operator="equal">
      <formula>7</formula>
    </cfRule>
    <cfRule type="cellIs" dxfId="105" priority="22" operator="equal">
      <formula>6</formula>
    </cfRule>
    <cfRule type="cellIs" dxfId="104" priority="23" operator="equal">
      <formula>5</formula>
    </cfRule>
    <cfRule type="cellIs" dxfId="103" priority="24" operator="equal">
      <formula>4</formula>
    </cfRule>
    <cfRule type="cellIs" dxfId="102" priority="25" operator="equal">
      <formula>3</formula>
    </cfRule>
    <cfRule type="cellIs" dxfId="101" priority="26" operator="equal">
      <formula>2</formula>
    </cfRule>
    <cfRule type="cellIs" dxfId="100" priority="27" operator="equal">
      <formula>1</formula>
    </cfRule>
  </conditionalFormatting>
  <conditionalFormatting sqref="ADQ22">
    <cfRule type="cellIs" dxfId="99" priority="10" operator="equal">
      <formula>9</formula>
    </cfRule>
    <cfRule type="cellIs" dxfId="98" priority="11" operator="equal">
      <formula>8</formula>
    </cfRule>
    <cfRule type="cellIs" dxfId="97" priority="12" operator="equal">
      <formula>7</formula>
    </cfRule>
    <cfRule type="cellIs" dxfId="96" priority="13" operator="equal">
      <formula>6</formula>
    </cfRule>
    <cfRule type="cellIs" dxfId="95" priority="14" operator="equal">
      <formula>5</formula>
    </cfRule>
    <cfRule type="cellIs" dxfId="94" priority="15" operator="equal">
      <formula>4</formula>
    </cfRule>
    <cfRule type="cellIs" dxfId="93" priority="16" operator="equal">
      <formula>3</formula>
    </cfRule>
    <cfRule type="cellIs" dxfId="92" priority="17" operator="equal">
      <formula>2</formula>
    </cfRule>
    <cfRule type="cellIs" dxfId="91" priority="18" operator="equal">
      <formula>1</formula>
    </cfRule>
  </conditionalFormatting>
  <conditionalFormatting sqref="ZQ24">
    <cfRule type="cellIs" dxfId="90" priority="1" operator="equal">
      <formula>9</formula>
    </cfRule>
    <cfRule type="cellIs" dxfId="89" priority="2" operator="equal">
      <formula>8</formula>
    </cfRule>
    <cfRule type="cellIs" dxfId="88" priority="3" operator="equal">
      <formula>7</formula>
    </cfRule>
    <cfRule type="cellIs" dxfId="87" priority="4" operator="equal">
      <formula>6</formula>
    </cfRule>
    <cfRule type="cellIs" dxfId="86" priority="5" operator="equal">
      <formula>5</formula>
    </cfRule>
    <cfRule type="cellIs" dxfId="85" priority="6" operator="equal">
      <formula>4</formula>
    </cfRule>
    <cfRule type="cellIs" dxfId="84" priority="7" operator="equal">
      <formula>3</formula>
    </cfRule>
    <cfRule type="cellIs" dxfId="83" priority="8" operator="equal">
      <formula>2</formula>
    </cfRule>
    <cfRule type="cellIs" dxfId="82" priority="9" operator="equal">
      <formula>1</formula>
    </cfRule>
  </conditionalFormatting>
  <pageMargins left="0.70866141732283472" right="0.70866141732283472" top="0.74803149606299213" bottom="0.74803149606299213" header="0.31496062992125984" footer="0.31496062992125984"/>
  <pageSetup paperSize="9" orientation="landscape" horizontalDpi="4294967293" verticalDpi="4294967293" r:id="rId1"/>
  <ignoredErrors>
    <ignoredError sqref="Q6:BGQ6" formula="1"/>
  </ignoredErrors>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5">
    <tabColor theme="2" tint="-0.249977111117893"/>
  </sheetPr>
  <dimension ref="A1:BY145"/>
  <sheetViews>
    <sheetView topLeftCell="U45" workbookViewId="0">
      <pane ySplit="600" topLeftCell="A41" activePane="bottomLeft"/>
      <selection activeCell="BK45" sqref="BK1:BK1048576"/>
      <selection pane="bottomLeft" activeCell="BJ154" sqref="BJ154"/>
    </sheetView>
  </sheetViews>
  <sheetFormatPr defaultRowHeight="14.25"/>
  <cols>
    <col min="1" max="1" width="8.625" customWidth="1"/>
    <col min="2" max="14" width="3.25" customWidth="1"/>
    <col min="15" max="15" width="23.25" customWidth="1"/>
    <col min="16" max="16" width="2.75" customWidth="1"/>
    <col min="17" max="17" width="2.75" style="491" customWidth="1"/>
    <col min="18" max="18" width="2.75" customWidth="1"/>
    <col min="19" max="19" width="2.75" style="491" customWidth="1"/>
    <col min="20" max="20" width="2.75" customWidth="1"/>
    <col min="21" max="21" width="2.75" style="491" customWidth="1"/>
    <col min="22" max="22" width="2.75" customWidth="1"/>
    <col min="23" max="23" width="2.75" style="491" customWidth="1"/>
    <col min="24" max="24" width="2.75" customWidth="1"/>
    <col min="25" max="25" width="2.75" style="491" customWidth="1"/>
    <col min="26" max="26" width="2.75" customWidth="1"/>
    <col min="27" max="27" width="2.75" style="491" customWidth="1"/>
    <col min="28" max="28" width="2.75" customWidth="1"/>
    <col min="29" max="29" width="2.75" style="491" customWidth="1"/>
    <col min="30" max="30" width="2.75" customWidth="1"/>
    <col min="31" max="31" width="2.75" style="491" customWidth="1"/>
    <col min="32" max="32" width="2.75" customWidth="1"/>
    <col min="33" max="33" width="2.75" style="491" customWidth="1"/>
    <col min="34" max="34" width="2.75" customWidth="1"/>
    <col min="35" max="35" width="2.75" style="491" customWidth="1"/>
    <col min="36" max="36" width="2.75" customWidth="1"/>
    <col min="37" max="37" width="2.75" style="491" customWidth="1"/>
    <col min="38" max="38" width="2.75" customWidth="1"/>
    <col min="39" max="39" width="2.75" style="491" customWidth="1"/>
    <col min="40" max="40" width="2.75" customWidth="1"/>
    <col min="41" max="41" width="2.75" style="491" customWidth="1"/>
    <col min="42" max="42" width="4.875" customWidth="1"/>
    <col min="43" max="43" width="5.125" customWidth="1"/>
    <col min="44" max="44" width="4.125" customWidth="1"/>
    <col min="45" max="45" width="0.625" customWidth="1"/>
    <col min="46" max="46" width="22" customWidth="1"/>
    <col min="47" max="47" width="5.75" customWidth="1"/>
    <col min="48" max="48" width="1" style="488" customWidth="1"/>
    <col min="49" max="49" width="3.375" style="488" hidden="1" customWidth="1"/>
    <col min="50" max="50" width="6.375" style="488" hidden="1" customWidth="1"/>
    <col min="51" max="51" width="3" style="488" hidden="1" customWidth="1"/>
    <col min="52" max="52" width="6.375" style="488" hidden="1" customWidth="1"/>
    <col min="53" max="53" width="2.875" style="488" hidden="1" customWidth="1"/>
    <col min="54" max="54" width="6.375" style="488" hidden="1" customWidth="1"/>
    <col min="55" max="55" width="3.375" hidden="1" customWidth="1"/>
    <col min="56" max="56" width="7" hidden="1" customWidth="1"/>
    <col min="62" max="62" width="18.125" customWidth="1"/>
    <col min="63" max="63" width="0.125" customWidth="1"/>
    <col min="64" max="66" width="3" hidden="1" customWidth="1"/>
    <col min="67" max="77" width="3.125" hidden="1" customWidth="1"/>
    <col min="78" max="85" width="3.125" customWidth="1"/>
  </cols>
  <sheetData>
    <row r="1" spans="1:14" ht="15">
      <c r="B1" s="490">
        <v>1</v>
      </c>
      <c r="C1" s="490">
        <v>2</v>
      </c>
      <c r="D1" s="490">
        <v>3</v>
      </c>
      <c r="E1" s="490">
        <v>4</v>
      </c>
      <c r="F1" s="490">
        <v>5</v>
      </c>
      <c r="G1" s="490">
        <v>6</v>
      </c>
      <c r="H1" s="490">
        <v>7</v>
      </c>
      <c r="I1" s="490">
        <v>8</v>
      </c>
      <c r="J1" s="490">
        <v>9</v>
      </c>
      <c r="K1" s="490">
        <v>11</v>
      </c>
      <c r="L1" s="490">
        <v>22</v>
      </c>
      <c r="M1" s="490">
        <v>33</v>
      </c>
      <c r="N1" s="490">
        <v>44</v>
      </c>
    </row>
    <row r="2" spans="1:14">
      <c r="A2" t="s">
        <v>1</v>
      </c>
      <c r="B2">
        <f>IF(DADOS!$AT$7=1,3,0)</f>
        <v>0</v>
      </c>
      <c r="C2">
        <f>IF(DADOS!$AT$7=2,3,0)</f>
        <v>0</v>
      </c>
      <c r="D2">
        <f>IF(DADOS!$AT$7=3,3,0)</f>
        <v>0</v>
      </c>
      <c r="E2">
        <f>IF(DADOS!$AT$7=4,3,0)</f>
        <v>0</v>
      </c>
      <c r="F2">
        <f>IF(DADOS!$AT$7=5,3,0)</f>
        <v>0</v>
      </c>
      <c r="G2">
        <f>IF(DADOS!$AT$7=6,3,0)</f>
        <v>0</v>
      </c>
      <c r="H2">
        <f>IF(DADOS!$AT$7=7,3,0)</f>
        <v>0</v>
      </c>
      <c r="I2">
        <f>IF(DADOS!$AT$7=8,3,0)</f>
        <v>0</v>
      </c>
      <c r="J2">
        <f>IF(DADOS!$AT$7=9,3,0)</f>
        <v>0</v>
      </c>
      <c r="K2">
        <f>IF(DADOS!$AT$7=11,3,0)</f>
        <v>0</v>
      </c>
      <c r="L2">
        <f>IF(DADOS!$AT$7=22,3,0)</f>
        <v>0</v>
      </c>
      <c r="M2">
        <f>IF(DADOS!$AT$7=33,3,0)</f>
        <v>0</v>
      </c>
      <c r="N2">
        <f>IF(DADOS!$AT$7=44,3,0)</f>
        <v>0</v>
      </c>
    </row>
    <row r="3" spans="1:14">
      <c r="A3" t="s">
        <v>530</v>
      </c>
      <c r="B3">
        <f>IF(DADOS!$AT$6=1,1,0)</f>
        <v>0</v>
      </c>
      <c r="C3">
        <f>IF(DADOS!$AT$6=2,1,0)</f>
        <v>0</v>
      </c>
      <c r="D3">
        <f>IF(DADOS!$AT$6=3,1,0)</f>
        <v>0</v>
      </c>
      <c r="E3">
        <f>IF(DADOS!$AT$6=4,1,0)</f>
        <v>0</v>
      </c>
      <c r="F3">
        <f>IF(DADOS!$AT$6=5,1,0)</f>
        <v>0</v>
      </c>
      <c r="G3">
        <f>IF(DADOS!$AT$6=6,1,0)</f>
        <v>0</v>
      </c>
      <c r="H3">
        <f>IF(DADOS!$AT$6=7,1,0)</f>
        <v>0</v>
      </c>
      <c r="I3">
        <f>IF(DADOS!$AT$6=8,1,0)</f>
        <v>0</v>
      </c>
      <c r="J3">
        <f>IF(DADOS!$AT$6=9,1,0)</f>
        <v>1</v>
      </c>
      <c r="K3">
        <f>IF(DADOS!$AT$6=11,1,0)</f>
        <v>0</v>
      </c>
      <c r="L3">
        <f>IF(DADOS!$AT$6=22,1,0)</f>
        <v>0</v>
      </c>
      <c r="M3">
        <f>IF(DADOS!$AT$6=33,1,0)</f>
        <v>0</v>
      </c>
      <c r="N3">
        <f>IF(DADOS!$AT$6=44,1,0)</f>
        <v>0</v>
      </c>
    </row>
    <row r="4" spans="1:14">
      <c r="A4" t="s">
        <v>531</v>
      </c>
      <c r="B4">
        <f>IF(DADOS!$AV$6=1,1,0)</f>
        <v>0</v>
      </c>
      <c r="C4">
        <f>IF(DADOS!$AV$6=2,1,0)</f>
        <v>0</v>
      </c>
      <c r="D4">
        <f>IF(DADOS!$AV$6=3,1,0)</f>
        <v>0</v>
      </c>
      <c r="E4">
        <f>IF(DADOS!$AV$6=4,1,0)</f>
        <v>0</v>
      </c>
      <c r="F4">
        <f>IF(DADOS!$AV$6=5,1,0)</f>
        <v>0</v>
      </c>
      <c r="G4">
        <f>IF(DADOS!$AV$6=6,1,0)</f>
        <v>0</v>
      </c>
      <c r="H4">
        <f>IF(DADOS!$AV$6=7,1,0)</f>
        <v>0</v>
      </c>
      <c r="I4">
        <f>IF(DADOS!$AV$6=8,1,0)</f>
        <v>0</v>
      </c>
      <c r="J4">
        <f>IF(DADOS!$AV$6=9,1,0)</f>
        <v>0</v>
      </c>
      <c r="K4">
        <f>IF(DADOS!$AV$6=11,1,0)</f>
        <v>0</v>
      </c>
      <c r="L4">
        <f>IF(DADOS!$AV$6=22,1,0)</f>
        <v>0</v>
      </c>
      <c r="M4">
        <f>IF(DADOS!$AV$6=33,1,0)</f>
        <v>0</v>
      </c>
      <c r="N4">
        <f>IF(DADOS!$AV$6=44,1,0)</f>
        <v>0</v>
      </c>
    </row>
    <row r="5" spans="1:14">
      <c r="A5" t="s">
        <v>532</v>
      </c>
      <c r="B5">
        <f>IF(DADOS!$AW$6=1,1,0)</f>
        <v>0</v>
      </c>
      <c r="C5">
        <f>IF(DADOS!$AW$6=2,1,0)</f>
        <v>0</v>
      </c>
      <c r="D5">
        <f>IF(DADOS!$AW$6=3,1,0)</f>
        <v>0</v>
      </c>
      <c r="E5">
        <f>IF(DADOS!$AW$6=4,1,0)</f>
        <v>0</v>
      </c>
      <c r="F5">
        <f>IF(DADOS!$AW$6=5,1,0)</f>
        <v>0</v>
      </c>
      <c r="G5">
        <f>IF(DADOS!$AW$6=6,1,0)</f>
        <v>0</v>
      </c>
      <c r="H5">
        <f>IF(DADOS!$AW$6=7,1,0)</f>
        <v>0</v>
      </c>
      <c r="I5">
        <f>IF(DADOS!$AW$6=8,1,0)</f>
        <v>0</v>
      </c>
      <c r="J5">
        <f>IF(DADOS!$AW$6=9,1,0)</f>
        <v>0</v>
      </c>
      <c r="K5">
        <f>IF(DADOS!$AW$6=11,1,0)</f>
        <v>0</v>
      </c>
      <c r="L5">
        <f>IF(DADOS!$AW$6=22,1,0)</f>
        <v>0</v>
      </c>
      <c r="M5">
        <f>IF(DADOS!$AW$6=33,1,0)</f>
        <v>0</v>
      </c>
      <c r="N5">
        <f>IF(DADOS!$AW$6=44,1,0)</f>
        <v>0</v>
      </c>
    </row>
    <row r="6" spans="1:14">
      <c r="B6">
        <f>SUM(B2:B5)</f>
        <v>0</v>
      </c>
      <c r="C6">
        <f t="shared" ref="C6:N6" si="0">SUM(C2:C5)</f>
        <v>0</v>
      </c>
      <c r="D6">
        <f t="shared" si="0"/>
        <v>0</v>
      </c>
      <c r="E6">
        <f t="shared" si="0"/>
        <v>0</v>
      </c>
      <c r="F6">
        <f t="shared" si="0"/>
        <v>0</v>
      </c>
      <c r="G6">
        <f t="shared" si="0"/>
        <v>0</v>
      </c>
      <c r="H6">
        <f t="shared" si="0"/>
        <v>0</v>
      </c>
      <c r="I6">
        <f t="shared" si="0"/>
        <v>0</v>
      </c>
      <c r="J6">
        <f t="shared" si="0"/>
        <v>1</v>
      </c>
      <c r="K6">
        <f t="shared" si="0"/>
        <v>0</v>
      </c>
      <c r="L6">
        <f t="shared" si="0"/>
        <v>0</v>
      </c>
      <c r="M6">
        <f t="shared" si="0"/>
        <v>0</v>
      </c>
      <c r="N6">
        <f t="shared" si="0"/>
        <v>0</v>
      </c>
    </row>
    <row r="8" spans="1:14" ht="15">
      <c r="B8" s="490">
        <v>1</v>
      </c>
      <c r="C8" s="490">
        <v>2</v>
      </c>
      <c r="D8" s="490">
        <v>3</v>
      </c>
      <c r="E8" s="490">
        <v>4</v>
      </c>
      <c r="F8" s="490">
        <v>5</v>
      </c>
      <c r="G8" s="490">
        <v>6</v>
      </c>
      <c r="H8" s="490">
        <v>7</v>
      </c>
      <c r="I8" s="490">
        <v>8</v>
      </c>
      <c r="J8" s="490">
        <v>9</v>
      </c>
      <c r="K8" s="490">
        <v>11</v>
      </c>
      <c r="L8" s="490">
        <v>22</v>
      </c>
      <c r="M8" s="490">
        <v>33</v>
      </c>
      <c r="N8" s="490">
        <v>44</v>
      </c>
    </row>
    <row r="9" spans="1:14">
      <c r="A9" t="s">
        <v>2</v>
      </c>
      <c r="B9">
        <f>IF(DADOS!$AX$6=1,3,0)</f>
        <v>0</v>
      </c>
      <c r="C9">
        <f>IF(DADOS!$AX$6=2,3,0)</f>
        <v>0</v>
      </c>
      <c r="D9">
        <f>IF(DADOS!$AX$6=3,3,0)</f>
        <v>0</v>
      </c>
      <c r="E9">
        <f>IF(DADOS!$AX$6=4,3,0)</f>
        <v>0</v>
      </c>
      <c r="F9">
        <f>IF(DADOS!$AX$6=5,3,0)</f>
        <v>0</v>
      </c>
      <c r="G9">
        <f>IF(DADOS!$AX$6=6,3,0)</f>
        <v>0</v>
      </c>
      <c r="H9">
        <f>IF(DADOS!$AX$6=7,3,0)</f>
        <v>0</v>
      </c>
      <c r="I9">
        <f>IF(DADOS!$AX$6=8,3,0)</f>
        <v>0</v>
      </c>
      <c r="J9">
        <f>IF(DADOS!$AX$6=9,3,0)</f>
        <v>0</v>
      </c>
      <c r="K9">
        <f>IF(DADOS!$AX$6=11,3,0)</f>
        <v>0</v>
      </c>
      <c r="L9">
        <f>IF(DADOS!$AX$6=22,3,0)</f>
        <v>0</v>
      </c>
      <c r="M9">
        <f>IF(DADOS!$AX$6=33,3,0)</f>
        <v>0</v>
      </c>
      <c r="N9">
        <f>IF(DADOS!$AX$6=44,3,0)</f>
        <v>0</v>
      </c>
    </row>
    <row r="10" spans="1:14">
      <c r="A10" t="s">
        <v>530</v>
      </c>
      <c r="B10">
        <f>IF(DADOS!$BC$6=1,1,0)</f>
        <v>0</v>
      </c>
      <c r="C10">
        <f>IF(DADOS!$BC$6=2,1,0)</f>
        <v>0</v>
      </c>
      <c r="D10">
        <f>IF(DADOS!$BC$6=3,1,0)</f>
        <v>0</v>
      </c>
      <c r="E10">
        <f>IF(DADOS!$BC$6=4,1,0)</f>
        <v>0</v>
      </c>
      <c r="F10">
        <f>IF(DADOS!$BC$6=5,1,0)</f>
        <v>0</v>
      </c>
      <c r="G10">
        <f>IF(DADOS!$BC$6=6,1,0)</f>
        <v>0</v>
      </c>
      <c r="H10">
        <f>IF(DADOS!$BC$6=7,1,0)</f>
        <v>0</v>
      </c>
      <c r="I10">
        <f>IF(DADOS!$BC$6=8,1,0)</f>
        <v>0</v>
      </c>
      <c r="J10">
        <f>IF(DADOS!$BC$6=9,1,0)</f>
        <v>1</v>
      </c>
      <c r="K10">
        <f>IF(DADOS!$BC$6=11,1,0)</f>
        <v>0</v>
      </c>
      <c r="L10">
        <f>IF(DADOS!$BC$6=22,1,0)</f>
        <v>0</v>
      </c>
      <c r="M10">
        <f>IF(DADOS!$BC$6=33,1,0)</f>
        <v>0</v>
      </c>
      <c r="N10">
        <f>IF(DADOS!$BC$6=44,1,0)</f>
        <v>0</v>
      </c>
    </row>
    <row r="11" spans="1:14">
      <c r="A11" t="s">
        <v>531</v>
      </c>
      <c r="B11">
        <f>IF(DADOS!$BD$6=1,1,0)</f>
        <v>0</v>
      </c>
      <c r="C11">
        <f>IF(DADOS!$BD$6=2,1,0)</f>
        <v>0</v>
      </c>
      <c r="D11">
        <f>IF(DADOS!$BD$6=3,1,0)</f>
        <v>0</v>
      </c>
      <c r="E11">
        <f>IF(DADOS!$BD$6=4,1,0)</f>
        <v>0</v>
      </c>
      <c r="F11">
        <f>IF(DADOS!$BD$6=5,1,0)</f>
        <v>0</v>
      </c>
      <c r="G11">
        <f>IF(DADOS!$BD$6=6,1,0)</f>
        <v>0</v>
      </c>
      <c r="H11">
        <f>IF(DADOS!$BD$6=7,1,0)</f>
        <v>0</v>
      </c>
      <c r="I11">
        <f>IF(DADOS!$BD$6=8,1,0)</f>
        <v>0</v>
      </c>
      <c r="J11">
        <f>IF(DADOS!$BD$6=9,1,0)</f>
        <v>0</v>
      </c>
      <c r="K11">
        <f>IF(DADOS!$BD$6=11,1,0)</f>
        <v>0</v>
      </c>
      <c r="L11">
        <f>IF(DADOS!$BD$6=22,1,0)</f>
        <v>0</v>
      </c>
      <c r="M11">
        <f>IF(DADOS!$BD$6=33,1,0)</f>
        <v>0</v>
      </c>
      <c r="N11">
        <f>IF(DADOS!$BD$6=44,1,0)</f>
        <v>0</v>
      </c>
    </row>
    <row r="12" spans="1:14">
      <c r="A12" t="s">
        <v>532</v>
      </c>
      <c r="B12">
        <f>IF(DADOS!$BE$6=1,1,0)</f>
        <v>0</v>
      </c>
      <c r="C12">
        <f>IF(DADOS!$BE$6=2,1,0)</f>
        <v>0</v>
      </c>
      <c r="D12">
        <f>IF(DADOS!$BE$6=3,1,0)</f>
        <v>0</v>
      </c>
      <c r="E12">
        <f>IF(DADOS!$BE$6=4,1,0)</f>
        <v>0</v>
      </c>
      <c r="F12">
        <f>IF(DADOS!$BE$6=5,1,0)</f>
        <v>0</v>
      </c>
      <c r="G12">
        <f>IF(DADOS!$BE$6=6,1,0)</f>
        <v>0</v>
      </c>
      <c r="H12">
        <f>IF(DADOS!$BE$6=7,1,0)</f>
        <v>0</v>
      </c>
      <c r="I12">
        <f>IF(DADOS!$BE$6=8,1,0)</f>
        <v>0</v>
      </c>
      <c r="J12">
        <f>IF(DADOS!$BE$6=9,1,0)</f>
        <v>0</v>
      </c>
      <c r="K12">
        <f>IF(DADOS!$BE$6=11,1,0)</f>
        <v>0</v>
      </c>
      <c r="L12">
        <f>IF(DADOS!$BE$6=22,1,0)</f>
        <v>0</v>
      </c>
      <c r="M12">
        <f>IF(DADOS!$BE$6=33,1,0)</f>
        <v>0</v>
      </c>
      <c r="N12">
        <f>IF(DADOS!$BE$6=44,1,0)</f>
        <v>0</v>
      </c>
    </row>
    <row r="13" spans="1:14">
      <c r="B13">
        <f>SUM(B9:B12)</f>
        <v>0</v>
      </c>
      <c r="C13">
        <f t="shared" ref="C13:N13" si="1">SUM(C9:C12)</f>
        <v>0</v>
      </c>
      <c r="D13">
        <f t="shared" si="1"/>
        <v>0</v>
      </c>
      <c r="E13">
        <f t="shared" si="1"/>
        <v>0</v>
      </c>
      <c r="F13">
        <f t="shared" si="1"/>
        <v>0</v>
      </c>
      <c r="G13">
        <f t="shared" si="1"/>
        <v>0</v>
      </c>
      <c r="H13">
        <f t="shared" si="1"/>
        <v>0</v>
      </c>
      <c r="I13">
        <f t="shared" si="1"/>
        <v>0</v>
      </c>
      <c r="J13">
        <f t="shared" si="1"/>
        <v>1</v>
      </c>
      <c r="K13">
        <f t="shared" si="1"/>
        <v>0</v>
      </c>
      <c r="L13">
        <f t="shared" si="1"/>
        <v>0</v>
      </c>
      <c r="M13">
        <f t="shared" si="1"/>
        <v>0</v>
      </c>
      <c r="N13">
        <f t="shared" si="1"/>
        <v>0</v>
      </c>
    </row>
    <row r="15" spans="1:14" ht="15">
      <c r="B15" s="490">
        <v>1</v>
      </c>
      <c r="C15" s="490">
        <v>2</v>
      </c>
      <c r="D15" s="490">
        <v>3</v>
      </c>
      <c r="E15" s="490">
        <v>4</v>
      </c>
      <c r="F15" s="490">
        <v>5</v>
      </c>
      <c r="G15" s="490">
        <v>6</v>
      </c>
      <c r="H15" s="490">
        <v>7</v>
      </c>
      <c r="I15" s="490">
        <v>8</v>
      </c>
      <c r="J15" s="490">
        <v>9</v>
      </c>
      <c r="K15" s="490">
        <v>11</v>
      </c>
      <c r="L15" s="490">
        <v>22</v>
      </c>
      <c r="M15" s="490">
        <v>33</v>
      </c>
      <c r="N15" s="490">
        <v>44</v>
      </c>
    </row>
    <row r="16" spans="1:14">
      <c r="A16" t="s">
        <v>527</v>
      </c>
      <c r="B16">
        <f>IF(DADOS!$AX$4=1,3,0)</f>
        <v>0</v>
      </c>
      <c r="C16">
        <f>IF(DADOS!$AX$4=2,3,0)</f>
        <v>0</v>
      </c>
      <c r="D16">
        <f>IF(DADOS!$AX$4=3,3,0)</f>
        <v>0</v>
      </c>
      <c r="E16">
        <f>IF(DADOS!$AX$4=4,3,0)</f>
        <v>0</v>
      </c>
      <c r="F16">
        <f>IF(DADOS!$AX$4=5,3,0)</f>
        <v>0</v>
      </c>
      <c r="G16">
        <f>IF(DADOS!$AX$4=6,3,0)</f>
        <v>0</v>
      </c>
      <c r="H16">
        <f>IF(DADOS!$AX$4=7,3,0)</f>
        <v>0</v>
      </c>
      <c r="I16">
        <f>IF(DADOS!$AX$4=8,3,0)</f>
        <v>0</v>
      </c>
      <c r="J16">
        <f>IF(DADOS!$AX$4=9,3,0)</f>
        <v>0</v>
      </c>
      <c r="K16">
        <f>IF(DADOS!$AX$4=11,3,0)</f>
        <v>0</v>
      </c>
      <c r="L16">
        <f>IF(DADOS!$AX$4=22,3,0)</f>
        <v>0</v>
      </c>
      <c r="M16">
        <f>IF(DADOS!$AX$4=33,3,0)</f>
        <v>0</v>
      </c>
      <c r="N16">
        <f>IF(DADOS!$AX$4=44,3,0)</f>
        <v>0</v>
      </c>
    </row>
    <row r="17" spans="1:57">
      <c r="A17" t="s">
        <v>530</v>
      </c>
      <c r="B17">
        <f>IF(DADOS!$BC$4=1,1,0)</f>
        <v>0</v>
      </c>
      <c r="C17">
        <f>IF(DADOS!$BC$4=2,1,0)</f>
        <v>0</v>
      </c>
      <c r="D17">
        <f>IF(DADOS!$BC$4=3,1,0)</f>
        <v>0</v>
      </c>
      <c r="E17">
        <f>IF(DADOS!$BC$4=4,1,0)</f>
        <v>0</v>
      </c>
      <c r="F17">
        <f>IF(DADOS!$BC$4=5,1,0)</f>
        <v>0</v>
      </c>
      <c r="G17">
        <f>IF(DADOS!$BC$4=6,1,0)</f>
        <v>0</v>
      </c>
      <c r="H17">
        <f>IF(DADOS!$BC$4=7,1,0)</f>
        <v>0</v>
      </c>
      <c r="I17">
        <f>IF(DADOS!$BC$4=8,1,0)</f>
        <v>0</v>
      </c>
      <c r="J17">
        <f>IF(DADOS!$BC$4=9,1,0)</f>
        <v>1</v>
      </c>
      <c r="K17">
        <f>IF(DADOS!$BC$4=11,1,0)</f>
        <v>0</v>
      </c>
      <c r="L17">
        <f>IF(DADOS!$BC$4=22,1,0)</f>
        <v>0</v>
      </c>
      <c r="M17">
        <f>IF(DADOS!$BC$4=33,1,0)</f>
        <v>0</v>
      </c>
      <c r="N17">
        <f>IF(DADOS!$BC$4=44,1,0)</f>
        <v>0</v>
      </c>
    </row>
    <row r="18" spans="1:57">
      <c r="A18" t="s">
        <v>531</v>
      </c>
      <c r="B18">
        <f>IF(DADOS!$BD$4=1,1,0)</f>
        <v>0</v>
      </c>
      <c r="C18">
        <f>IF(DADOS!$BD$4=2,1,0)</f>
        <v>0</v>
      </c>
      <c r="D18">
        <f>IF(DADOS!$BD$4=3,1,0)</f>
        <v>0</v>
      </c>
      <c r="E18">
        <f>IF(DADOS!$BD$4=4,1,0)</f>
        <v>0</v>
      </c>
      <c r="F18">
        <f>IF(DADOS!$BD$4=5,1,0)</f>
        <v>0</v>
      </c>
      <c r="G18">
        <f>IF(DADOS!$BD$4=6,1,0)</f>
        <v>0</v>
      </c>
      <c r="H18">
        <f>IF(DADOS!$BD$4=7,1,0)</f>
        <v>0</v>
      </c>
      <c r="I18">
        <f>IF(DADOS!$BD$4=8,1,0)</f>
        <v>0</v>
      </c>
      <c r="J18">
        <f>IF(DADOS!$BD$4=9,1,0)</f>
        <v>0</v>
      </c>
      <c r="K18">
        <f>IF(DADOS!$BD$4=11,1,0)</f>
        <v>0</v>
      </c>
      <c r="L18">
        <f>IF(DADOS!$BD$4=22,1,0)</f>
        <v>0</v>
      </c>
      <c r="M18">
        <f>IF(DADOS!$BD$4=33,1,0)</f>
        <v>0</v>
      </c>
      <c r="N18">
        <f>IF(DADOS!$BD$4=44,1,0)</f>
        <v>0</v>
      </c>
    </row>
    <row r="19" spans="1:57">
      <c r="A19" t="s">
        <v>532</v>
      </c>
      <c r="B19">
        <f>IF(DADOS!$BE$4=1,1,0)</f>
        <v>0</v>
      </c>
      <c r="C19">
        <f>IF(DADOS!$BE$4=2,1,0)</f>
        <v>0</v>
      </c>
      <c r="D19">
        <f>IF(DADOS!$BE$4=3,1,0)</f>
        <v>0</v>
      </c>
      <c r="E19">
        <f>IF(DADOS!$BE$4=4,1,0)</f>
        <v>0</v>
      </c>
      <c r="F19">
        <f>IF(DADOS!$BE$4=5,1,0)</f>
        <v>0</v>
      </c>
      <c r="G19">
        <f>IF(DADOS!$BE$4=6,1,0)</f>
        <v>0</v>
      </c>
      <c r="H19">
        <f>IF(DADOS!$BE$4=7,1,0)</f>
        <v>0</v>
      </c>
      <c r="I19">
        <f>IF(DADOS!$BE$4=8,1,0)</f>
        <v>0</v>
      </c>
      <c r="J19">
        <f>IF(DADOS!$BE$4=9,1,0)</f>
        <v>0</v>
      </c>
      <c r="K19">
        <f>IF(DADOS!$BE$4=11,1,0)</f>
        <v>0</v>
      </c>
      <c r="L19">
        <f>IF(DADOS!$BE$4=22,1,0)</f>
        <v>0</v>
      </c>
      <c r="M19">
        <f>IF(DADOS!$BE$4=33,1,0)</f>
        <v>0</v>
      </c>
      <c r="N19">
        <f>IF(DADOS!$BE$4=44,1,0)</f>
        <v>0</v>
      </c>
    </row>
    <row r="20" spans="1:57">
      <c r="B20">
        <f>SUM(B16:B19)</f>
        <v>0</v>
      </c>
      <c r="C20">
        <f t="shared" ref="C20:N20" si="2">SUM(C16:C19)</f>
        <v>0</v>
      </c>
      <c r="D20">
        <f t="shared" si="2"/>
        <v>0</v>
      </c>
      <c r="E20">
        <f t="shared" si="2"/>
        <v>0</v>
      </c>
      <c r="F20">
        <f t="shared" si="2"/>
        <v>0</v>
      </c>
      <c r="G20">
        <f t="shared" si="2"/>
        <v>0</v>
      </c>
      <c r="H20">
        <f t="shared" si="2"/>
        <v>0</v>
      </c>
      <c r="I20">
        <f t="shared" si="2"/>
        <v>0</v>
      </c>
      <c r="J20">
        <f t="shared" si="2"/>
        <v>1</v>
      </c>
      <c r="K20">
        <f t="shared" si="2"/>
        <v>0</v>
      </c>
      <c r="L20">
        <f t="shared" si="2"/>
        <v>0</v>
      </c>
      <c r="M20">
        <f t="shared" si="2"/>
        <v>0</v>
      </c>
      <c r="N20">
        <f t="shared" si="2"/>
        <v>0</v>
      </c>
    </row>
    <row r="22" spans="1:57" ht="15">
      <c r="B22" s="490">
        <v>1</v>
      </c>
      <c r="C22" s="490">
        <v>2</v>
      </c>
      <c r="D22" s="490">
        <v>3</v>
      </c>
      <c r="E22" s="490">
        <v>4</v>
      </c>
      <c r="F22" s="490">
        <v>5</v>
      </c>
      <c r="G22" s="490">
        <v>6</v>
      </c>
      <c r="H22" s="490">
        <v>7</v>
      </c>
      <c r="I22" s="490">
        <v>8</v>
      </c>
      <c r="J22" s="490">
        <v>9</v>
      </c>
      <c r="K22" s="490">
        <v>11</v>
      </c>
      <c r="L22" s="490">
        <v>22</v>
      </c>
      <c r="M22" s="490">
        <v>33</v>
      </c>
      <c r="N22" s="490">
        <v>44</v>
      </c>
    </row>
    <row r="23" spans="1:57">
      <c r="A23" t="s">
        <v>528</v>
      </c>
      <c r="B23">
        <f>IF(DADOS!$AX$9=1,1,0)</f>
        <v>0</v>
      </c>
      <c r="C23">
        <f>IF(DADOS!$AX$9=2,1,0)</f>
        <v>0</v>
      </c>
      <c r="D23">
        <f>IF(DADOS!$AX$9=3,1,0)</f>
        <v>0</v>
      </c>
      <c r="E23">
        <f>IF(DADOS!$AX$9=4,1,0)</f>
        <v>0</v>
      </c>
      <c r="F23">
        <f>IF(DADOS!$AX$9=5,1,0)</f>
        <v>0</v>
      </c>
      <c r="G23">
        <f>IF(DADOS!$AX$9=6,1,0)</f>
        <v>0</v>
      </c>
      <c r="H23">
        <f>IF(DADOS!$AX$9=7,1,0)</f>
        <v>0</v>
      </c>
      <c r="I23">
        <f>IF(DADOS!$AX$9=8,1,0)</f>
        <v>0</v>
      </c>
      <c r="J23">
        <f>IF(DADOS!$AX$9=9,1,0)</f>
        <v>0</v>
      </c>
      <c r="K23">
        <f>IF(DADOS!$AX$9=11,1,0)</f>
        <v>0</v>
      </c>
      <c r="L23">
        <f>IF(DADOS!$AX$9=22,1,0)</f>
        <v>0</v>
      </c>
      <c r="M23">
        <f>IF(DADOS!$AX$9=33,1,0)</f>
        <v>0</v>
      </c>
      <c r="N23">
        <f>IF(DADOS!$AX$9=44,1,0)</f>
        <v>0</v>
      </c>
    </row>
    <row r="24" spans="1:57">
      <c r="A24" t="s">
        <v>530</v>
      </c>
      <c r="B24">
        <f>IF(DADOS!$BC$9=1,1,0)</f>
        <v>0</v>
      </c>
      <c r="C24">
        <f>IF(DADOS!$BC$9=2,1,0)</f>
        <v>0</v>
      </c>
      <c r="D24">
        <f>IF(DADOS!$BC$9=3,1,0)</f>
        <v>0</v>
      </c>
      <c r="E24">
        <f>IF(DADOS!$BC$9=4,1,0)</f>
        <v>0</v>
      </c>
      <c r="F24">
        <f>IF(DADOS!$BC$9=5,1,0)</f>
        <v>0</v>
      </c>
      <c r="G24">
        <f>IF(DADOS!$BC$9=6,1,0)</f>
        <v>0</v>
      </c>
      <c r="H24">
        <f>IF(DADOS!$BC$9=7,1,0)</f>
        <v>0</v>
      </c>
      <c r="I24">
        <f>IF(DADOS!$BC$9=8,1,0)</f>
        <v>0</v>
      </c>
      <c r="J24">
        <f>IF(DADOS!$BC$9=9,1,0)</f>
        <v>1</v>
      </c>
      <c r="K24">
        <f>IF(DADOS!$BC$9=11,1,0)</f>
        <v>0</v>
      </c>
      <c r="L24">
        <f>IF(DADOS!$BC$9=22,1,0)</f>
        <v>0</v>
      </c>
      <c r="M24">
        <f>IF(DADOS!$BC$9=33,1,0)</f>
        <v>0</v>
      </c>
      <c r="N24">
        <f>IF(DADOS!$BC$9=44,1,0)</f>
        <v>0</v>
      </c>
    </row>
    <row r="25" spans="1:57">
      <c r="A25" t="s">
        <v>531</v>
      </c>
      <c r="B25">
        <f>IF(DADOS!$BD$9=1,1,0)</f>
        <v>0</v>
      </c>
      <c r="C25">
        <f>IF(DADOS!$BD$9=2,1,0)</f>
        <v>0</v>
      </c>
      <c r="D25">
        <f>IF(DADOS!$BD$9=3,1,0)</f>
        <v>0</v>
      </c>
      <c r="E25">
        <f>IF(DADOS!$BD$9=4,1,0)</f>
        <v>0</v>
      </c>
      <c r="F25">
        <f>IF(DADOS!$BD$9=5,1,0)</f>
        <v>0</v>
      </c>
      <c r="G25">
        <f>IF(DADOS!$BD$9=6,1,0)</f>
        <v>0</v>
      </c>
      <c r="H25">
        <f>IF(DADOS!$BD$9=7,1,0)</f>
        <v>0</v>
      </c>
      <c r="I25">
        <f>IF(DADOS!$BD$9=8,1,0)</f>
        <v>0</v>
      </c>
      <c r="J25">
        <f>IF(DADOS!$BD$9=9,1,0)</f>
        <v>0</v>
      </c>
      <c r="K25">
        <f>IF(DADOS!$BD$9=11,1,0)</f>
        <v>0</v>
      </c>
      <c r="L25">
        <f>IF(DADOS!$BD$9=22,1,0)</f>
        <v>0</v>
      </c>
      <c r="M25">
        <f>IF(DADOS!$BD$9=33,1,0)</f>
        <v>0</v>
      </c>
      <c r="N25">
        <f>IF(DADOS!$BD$9=44,1,0)</f>
        <v>0</v>
      </c>
    </row>
    <row r="26" spans="1:57">
      <c r="A26" t="s">
        <v>532</v>
      </c>
      <c r="B26">
        <f>IF(DADOS!$BE$9=1,1,0)</f>
        <v>0</v>
      </c>
      <c r="C26">
        <f>IF(DADOS!$BE$9=2,1,0)</f>
        <v>0</v>
      </c>
      <c r="D26">
        <f>IF(DADOS!$BE$9=3,1,0)</f>
        <v>0</v>
      </c>
      <c r="E26">
        <f>IF(DADOS!$BE$9=4,1,0)</f>
        <v>0</v>
      </c>
      <c r="F26">
        <f>IF(DADOS!$BE$9=5,1,0)</f>
        <v>0</v>
      </c>
      <c r="G26">
        <f>IF(DADOS!$BE$9=6,1,0)</f>
        <v>0</v>
      </c>
      <c r="H26">
        <f>IF(DADOS!$BE$9=7,1,0)</f>
        <v>0</v>
      </c>
      <c r="I26">
        <f>IF(DADOS!$BE$9=8,1,0)</f>
        <v>0</v>
      </c>
      <c r="J26">
        <f>IF(DADOS!$BE$9=9,1,0)</f>
        <v>0</v>
      </c>
      <c r="K26">
        <f>IF(DADOS!$BE$9=11,1,0)</f>
        <v>0</v>
      </c>
      <c r="L26">
        <f>IF(DADOS!$BE$9=22,1,0)</f>
        <v>0</v>
      </c>
      <c r="M26">
        <f>IF(DADOS!$BE$9=33,1,0)</f>
        <v>0</v>
      </c>
      <c r="N26">
        <f>IF(DADOS!$BE$9=44,1,0)</f>
        <v>0</v>
      </c>
    </row>
    <row r="27" spans="1:57">
      <c r="B27">
        <f>SUM(B23:B26)</f>
        <v>0</v>
      </c>
      <c r="C27">
        <f t="shared" ref="C27:N27" si="3">SUM(C23:C26)</f>
        <v>0</v>
      </c>
      <c r="D27">
        <f t="shared" si="3"/>
        <v>0</v>
      </c>
      <c r="E27">
        <f t="shared" si="3"/>
        <v>0</v>
      </c>
      <c r="F27">
        <f t="shared" si="3"/>
        <v>0</v>
      </c>
      <c r="G27">
        <f t="shared" si="3"/>
        <v>0</v>
      </c>
      <c r="H27">
        <f t="shared" si="3"/>
        <v>0</v>
      </c>
      <c r="I27">
        <f t="shared" si="3"/>
        <v>0</v>
      </c>
      <c r="J27">
        <f t="shared" si="3"/>
        <v>1</v>
      </c>
      <c r="K27">
        <f t="shared" si="3"/>
        <v>0</v>
      </c>
      <c r="L27">
        <f t="shared" si="3"/>
        <v>0</v>
      </c>
      <c r="M27">
        <f t="shared" si="3"/>
        <v>0</v>
      </c>
      <c r="N27">
        <f t="shared" si="3"/>
        <v>0</v>
      </c>
    </row>
    <row r="29" spans="1:57" ht="15">
      <c r="B29" s="490">
        <v>1</v>
      </c>
      <c r="C29" s="490">
        <v>2</v>
      </c>
      <c r="D29" s="490">
        <v>3</v>
      </c>
      <c r="E29" s="490">
        <v>4</v>
      </c>
      <c r="F29" s="490">
        <v>5</v>
      </c>
      <c r="G29" s="490">
        <v>6</v>
      </c>
      <c r="H29" s="490">
        <v>7</v>
      </c>
      <c r="I29" s="490">
        <v>8</v>
      </c>
      <c r="J29" s="490">
        <v>9</v>
      </c>
      <c r="K29" s="490">
        <v>11</v>
      </c>
      <c r="L29" s="490">
        <v>22</v>
      </c>
      <c r="M29" s="490">
        <v>33</v>
      </c>
      <c r="N29" s="490">
        <v>44</v>
      </c>
    </row>
    <row r="30" spans="1:57">
      <c r="A30" t="s">
        <v>529</v>
      </c>
      <c r="B30">
        <f>IF(DADOS!$BF$7=1,3,0)</f>
        <v>0</v>
      </c>
      <c r="C30">
        <f>IF(DADOS!$BF$7=2,3,0)</f>
        <v>0</v>
      </c>
      <c r="D30">
        <f>IF(DADOS!$BF$7=3,3,0)</f>
        <v>0</v>
      </c>
      <c r="E30">
        <f>IF(DADOS!$BF$7=4,3,0)</f>
        <v>0</v>
      </c>
      <c r="F30">
        <f>IF(DADOS!$BF$7=5,3,0)</f>
        <v>0</v>
      </c>
      <c r="G30">
        <f>IF(DADOS!$BF$7=6,3,0)</f>
        <v>0</v>
      </c>
      <c r="H30">
        <f>IF(DADOS!$BF$7=7,3,0)</f>
        <v>0</v>
      </c>
      <c r="I30">
        <f>IF(DADOS!$BF$7=8,3,0)</f>
        <v>0</v>
      </c>
      <c r="J30">
        <f>IF(DADOS!$BF$7=9,3,0)</f>
        <v>0</v>
      </c>
      <c r="K30">
        <f>IF(DADOS!$BF$7=11,3,0)</f>
        <v>3</v>
      </c>
      <c r="L30">
        <f>IF(DADOS!$BF$7=22,3,0)</f>
        <v>0</v>
      </c>
      <c r="M30">
        <f>IF(DADOS!$BF$7=33,3,0)</f>
        <v>0</v>
      </c>
      <c r="N30">
        <f>IF(DADOS!$BF$7=44,3,0)</f>
        <v>0</v>
      </c>
    </row>
    <row r="31" spans="1:57">
      <c r="A31" t="s">
        <v>530</v>
      </c>
      <c r="B31">
        <f>IF(DADOS!$BF$6=1,1,0)</f>
        <v>0</v>
      </c>
      <c r="C31">
        <f>IF(DADOS!$BF$6=2,1,0)</f>
        <v>0</v>
      </c>
      <c r="D31">
        <f>IF(DADOS!$BF$6=3,1,0)</f>
        <v>0</v>
      </c>
      <c r="E31">
        <f>IF(DADOS!$BF$6=4,1,0)</f>
        <v>0</v>
      </c>
      <c r="F31">
        <f>IF(DADOS!$BF$6=5,1,0)</f>
        <v>0</v>
      </c>
      <c r="G31">
        <f>IF(DADOS!$BF$6=6,1,0)</f>
        <v>0</v>
      </c>
      <c r="H31">
        <f>IF(DADOS!$BF$6=7,1,0)</f>
        <v>0</v>
      </c>
      <c r="I31">
        <f>IF(DADOS!$BF$6=8,1,0)</f>
        <v>0</v>
      </c>
      <c r="J31">
        <f>IF(DADOS!$BF$6=9,1,0)</f>
        <v>0</v>
      </c>
      <c r="K31">
        <f>IF(DADOS!$BF$6=11,1,0)</f>
        <v>1</v>
      </c>
      <c r="L31">
        <f>IF(DADOS!$BF$6=22,1,0)</f>
        <v>0</v>
      </c>
      <c r="M31">
        <f>IF(DADOS!$BF$6=33,1,0)</f>
        <v>0</v>
      </c>
      <c r="N31">
        <f>IF(DADOS!$BF$6=44,1,0)</f>
        <v>0</v>
      </c>
      <c r="AV31" s="489">
        <v>1</v>
      </c>
      <c r="AW31" s="489"/>
      <c r="AX31" s="495" t="s">
        <v>537</v>
      </c>
      <c r="AY31" s="495"/>
      <c r="AZ31" s="495" t="s">
        <v>539</v>
      </c>
      <c r="BA31" s="495"/>
      <c r="BB31" s="495" t="s">
        <v>540</v>
      </c>
      <c r="BD31" s="488">
        <v>2</v>
      </c>
      <c r="BE31" s="488" t="s">
        <v>541</v>
      </c>
    </row>
    <row r="32" spans="1:57">
      <c r="A32" t="s">
        <v>531</v>
      </c>
      <c r="B32">
        <f>IF(DADOS!$BH$6=1,1,0)</f>
        <v>0</v>
      </c>
      <c r="C32">
        <f>IF(DADOS!$BH$6=2,1,0)</f>
        <v>0</v>
      </c>
      <c r="D32">
        <f>IF(DADOS!$BH$6=3,1,0)</f>
        <v>0</v>
      </c>
      <c r="E32">
        <f>IF(DADOS!$BH$6=4,1,0)</f>
        <v>0</v>
      </c>
      <c r="F32">
        <f>IF(DADOS!$BH$6=5,1,0)</f>
        <v>0</v>
      </c>
      <c r="G32">
        <f>IF(DADOS!$BH$6=6,1,0)</f>
        <v>0</v>
      </c>
      <c r="H32">
        <f>IF(DADOS!$BH$6=7,1,0)</f>
        <v>0</v>
      </c>
      <c r="I32">
        <f>IF(DADOS!$BH$6=8,1,0)</f>
        <v>0</v>
      </c>
      <c r="J32">
        <f>IF(DADOS!$BH$6=9,1,0)</f>
        <v>0</v>
      </c>
      <c r="K32">
        <f>IF(DADOS!$BH$6=11,1,0)</f>
        <v>0</v>
      </c>
      <c r="L32">
        <f>IF(DADOS!$BH$6=22,1,0)</f>
        <v>0</v>
      </c>
      <c r="M32">
        <f>IF(DADOS!$BH$6=33,1,0)</f>
        <v>0</v>
      </c>
      <c r="N32">
        <f>IF(DADOS!$BH$6=44,1,0)</f>
        <v>0</v>
      </c>
      <c r="AV32" s="493">
        <f>IF($AR32=1,1,0)</f>
        <v>0</v>
      </c>
      <c r="AX32" s="493">
        <f>IF($AR32=1,1,IF($AR32=2,1,0))</f>
        <v>0</v>
      </c>
      <c r="AZ32" s="493">
        <f>IF($AR32=3,1,0)</f>
        <v>0</v>
      </c>
      <c r="BB32" s="493">
        <f>IF($AR32=4,1,IF(AR32&gt;4,1,0))</f>
        <v>0</v>
      </c>
      <c r="BD32" s="493">
        <f>IF($AR32=2,1,0)</f>
        <v>0</v>
      </c>
      <c r="BE32" s="493">
        <f>IF($AR32=2,1,IF($AR32=3,1,0))</f>
        <v>0</v>
      </c>
    </row>
    <row r="33" spans="1:77">
      <c r="A33" t="s">
        <v>532</v>
      </c>
      <c r="B33">
        <f>IF(DADOS!$BI$6=1,1,0)</f>
        <v>0</v>
      </c>
      <c r="C33">
        <f>IF(DADOS!$BI$6=2,1,0)</f>
        <v>0</v>
      </c>
      <c r="D33">
        <f>IF(DADOS!$BI$6=3,1,0)</f>
        <v>0</v>
      </c>
      <c r="E33">
        <f>IF(DADOS!$BI$6=4,1,0)</f>
        <v>0</v>
      </c>
      <c r="F33">
        <f>IF(DADOS!$BI$6=5,1,0)</f>
        <v>0</v>
      </c>
      <c r="G33">
        <f>IF(DADOS!$BI$6=6,1,0)</f>
        <v>0</v>
      </c>
      <c r="H33">
        <f>IF(DADOS!$BI$6=7,1,0)</f>
        <v>0</v>
      </c>
      <c r="I33">
        <f>IF(DADOS!$BI$6=8,1,0)</f>
        <v>0</v>
      </c>
      <c r="J33">
        <f>IF(DADOS!$BI$6=9,1,0)</f>
        <v>0</v>
      </c>
      <c r="K33">
        <f>IF(DADOS!$BI$6=11,1,0)</f>
        <v>0</v>
      </c>
      <c r="L33">
        <f>IF(DADOS!$BI$6=22,1,0)</f>
        <v>0</v>
      </c>
      <c r="M33">
        <f>IF(DADOS!$BI$6=33,1,0)</f>
        <v>0</v>
      </c>
      <c r="N33">
        <f>IF(DADOS!$BI$6=44,1,0)</f>
        <v>0</v>
      </c>
    </row>
    <row r="34" spans="1:77">
      <c r="B34">
        <f>SUM(B30:B33)</f>
        <v>0</v>
      </c>
      <c r="C34">
        <f t="shared" ref="C34:N34" si="4">SUM(C30:C33)</f>
        <v>0</v>
      </c>
      <c r="D34">
        <f t="shared" si="4"/>
        <v>0</v>
      </c>
      <c r="E34">
        <f t="shared" si="4"/>
        <v>0</v>
      </c>
      <c r="F34">
        <f t="shared" si="4"/>
        <v>0</v>
      </c>
      <c r="G34">
        <f t="shared" si="4"/>
        <v>0</v>
      </c>
      <c r="H34">
        <f t="shared" si="4"/>
        <v>0</v>
      </c>
      <c r="I34">
        <f t="shared" si="4"/>
        <v>0</v>
      </c>
      <c r="J34">
        <f t="shared" si="4"/>
        <v>0</v>
      </c>
      <c r="K34">
        <f t="shared" si="4"/>
        <v>4</v>
      </c>
      <c r="L34">
        <f t="shared" si="4"/>
        <v>0</v>
      </c>
      <c r="M34">
        <f t="shared" si="4"/>
        <v>0</v>
      </c>
      <c r="N34">
        <f t="shared" si="4"/>
        <v>0</v>
      </c>
    </row>
    <row r="36" spans="1:77" ht="15">
      <c r="B36" s="490">
        <v>1</v>
      </c>
      <c r="C36" s="490">
        <v>2</v>
      </c>
      <c r="D36" s="490">
        <v>3</v>
      </c>
      <c r="E36" s="490">
        <v>4</v>
      </c>
      <c r="F36" s="490">
        <v>5</v>
      </c>
      <c r="G36" s="490">
        <v>6</v>
      </c>
      <c r="H36" s="490">
        <v>7</v>
      </c>
      <c r="I36" s="490">
        <v>8</v>
      </c>
      <c r="J36" s="490">
        <v>9</v>
      </c>
    </row>
    <row r="37" spans="1:77">
      <c r="A37" t="s">
        <v>526</v>
      </c>
      <c r="B37">
        <f>+DADOS!BR12</f>
        <v>0</v>
      </c>
      <c r="C37">
        <f>+DADOS!BS12</f>
        <v>0</v>
      </c>
      <c r="D37">
        <f>+DADOS!BT12</f>
        <v>0</v>
      </c>
      <c r="E37">
        <f>+DADOS!BU12</f>
        <v>0</v>
      </c>
      <c r="F37">
        <f>+DADOS!BV12</f>
        <v>0</v>
      </c>
      <c r="G37">
        <f>+DADOS!BW12</f>
        <v>0</v>
      </c>
      <c r="H37">
        <f>+DADOS!BX12</f>
        <v>0</v>
      </c>
      <c r="I37">
        <f>+DADOS!BY12</f>
        <v>0</v>
      </c>
      <c r="J37">
        <f>+DADOS!BZ12</f>
        <v>0</v>
      </c>
      <c r="AR37">
        <v>1</v>
      </c>
    </row>
    <row r="39" spans="1:77">
      <c r="A39" t="s">
        <v>584</v>
      </c>
      <c r="B39" s="496"/>
      <c r="C39" s="497">
        <f>+Plan1!AX5</f>
        <v>0</v>
      </c>
    </row>
    <row r="40" spans="1:77" ht="15">
      <c r="B40" s="490">
        <v>1</v>
      </c>
      <c r="C40" s="490">
        <v>2</v>
      </c>
      <c r="D40" s="490">
        <v>3</v>
      </c>
      <c r="E40" s="490">
        <v>4</v>
      </c>
      <c r="F40" s="490">
        <v>5</v>
      </c>
      <c r="G40" s="490">
        <v>6</v>
      </c>
      <c r="H40" s="490">
        <v>7</v>
      </c>
      <c r="I40" s="490">
        <v>8</v>
      </c>
      <c r="J40" s="490">
        <v>9</v>
      </c>
      <c r="K40" s="490">
        <v>11</v>
      </c>
      <c r="L40" s="490">
        <v>22</v>
      </c>
      <c r="M40" s="490">
        <v>33</v>
      </c>
      <c r="N40" s="490">
        <v>44</v>
      </c>
      <c r="AR40">
        <v>0</v>
      </c>
    </row>
    <row r="41" spans="1:77">
      <c r="B41">
        <f>IF($C$39=B40,3,0)</f>
        <v>0</v>
      </c>
      <c r="C41">
        <f t="shared" ref="C41:N41" si="5">IF($C$39=C40,3,0)</f>
        <v>0</v>
      </c>
      <c r="D41">
        <f t="shared" si="5"/>
        <v>0</v>
      </c>
      <c r="E41">
        <f t="shared" si="5"/>
        <v>0</v>
      </c>
      <c r="F41">
        <f t="shared" si="5"/>
        <v>0</v>
      </c>
      <c r="G41">
        <f t="shared" si="5"/>
        <v>0</v>
      </c>
      <c r="H41">
        <f t="shared" si="5"/>
        <v>0</v>
      </c>
      <c r="I41">
        <f t="shared" si="5"/>
        <v>0</v>
      </c>
      <c r="J41">
        <f t="shared" si="5"/>
        <v>0</v>
      </c>
      <c r="K41">
        <f t="shared" si="5"/>
        <v>0</v>
      </c>
      <c r="L41">
        <f t="shared" si="5"/>
        <v>0</v>
      </c>
      <c r="M41">
        <f t="shared" si="5"/>
        <v>0</v>
      </c>
      <c r="N41">
        <f t="shared" si="5"/>
        <v>0</v>
      </c>
    </row>
    <row r="43" spans="1:77" ht="15">
      <c r="B43" s="490">
        <v>1</v>
      </c>
      <c r="C43" s="490">
        <v>2</v>
      </c>
      <c r="D43" s="490">
        <v>3</v>
      </c>
      <c r="E43" s="490">
        <v>4</v>
      </c>
      <c r="F43" s="490">
        <v>5</v>
      </c>
      <c r="G43" s="490">
        <v>6</v>
      </c>
      <c r="H43" s="490">
        <v>7</v>
      </c>
      <c r="I43" s="490">
        <v>8</v>
      </c>
      <c r="J43" s="490">
        <v>9</v>
      </c>
      <c r="K43" s="490">
        <v>11</v>
      </c>
      <c r="L43" s="490">
        <v>22</v>
      </c>
      <c r="M43" s="490">
        <v>33</v>
      </c>
      <c r="N43" s="490">
        <v>44</v>
      </c>
      <c r="AV43" s="489" t="s">
        <v>521</v>
      </c>
      <c r="AW43" s="489"/>
      <c r="AX43" s="489" t="s">
        <v>522</v>
      </c>
      <c r="AY43" s="489"/>
      <c r="AZ43" s="489" t="s">
        <v>523</v>
      </c>
      <c r="BA43" s="489"/>
      <c r="BB43" s="489" t="s">
        <v>579</v>
      </c>
      <c r="BD43" t="s">
        <v>580</v>
      </c>
    </row>
    <row r="44" spans="1:77" ht="20.25" customHeight="1">
      <c r="B44">
        <f>+B6+B13+B20+B27+B34+B37+B41</f>
        <v>0</v>
      </c>
      <c r="C44">
        <f t="shared" ref="C44:N44" si="6">+C6+C13+C20+C27+C34+C37+C41</f>
        <v>0</v>
      </c>
      <c r="D44">
        <f t="shared" si="6"/>
        <v>0</v>
      </c>
      <c r="E44">
        <f t="shared" si="6"/>
        <v>0</v>
      </c>
      <c r="F44">
        <f t="shared" si="6"/>
        <v>0</v>
      </c>
      <c r="G44">
        <f t="shared" si="6"/>
        <v>0</v>
      </c>
      <c r="H44">
        <f t="shared" si="6"/>
        <v>0</v>
      </c>
      <c r="I44">
        <f t="shared" si="6"/>
        <v>0</v>
      </c>
      <c r="J44">
        <f t="shared" si="6"/>
        <v>4</v>
      </c>
      <c r="K44">
        <f t="shared" si="6"/>
        <v>4</v>
      </c>
      <c r="L44">
        <f t="shared" si="6"/>
        <v>0</v>
      </c>
      <c r="M44">
        <f t="shared" si="6"/>
        <v>0</v>
      </c>
      <c r="N44">
        <f t="shared" si="6"/>
        <v>0</v>
      </c>
      <c r="AX44" s="494"/>
      <c r="AY44" s="494"/>
      <c r="AZ44" s="494"/>
      <c r="BA44" s="494"/>
      <c r="BB44" s="494"/>
    </row>
    <row r="45" spans="1:77" ht="15.75" customHeight="1">
      <c r="P45" s="427">
        <v>1</v>
      </c>
      <c r="Q45" s="498"/>
      <c r="R45" s="427">
        <v>2</v>
      </c>
      <c r="S45" s="498"/>
      <c r="T45" s="427">
        <v>3</v>
      </c>
      <c r="U45" s="498"/>
      <c r="V45" s="427">
        <v>4</v>
      </c>
      <c r="W45" s="498"/>
      <c r="X45" s="427">
        <v>5</v>
      </c>
      <c r="Y45" s="498"/>
      <c r="Z45" s="427">
        <v>6</v>
      </c>
      <c r="AA45" s="498"/>
      <c r="AB45" s="427">
        <v>7</v>
      </c>
      <c r="AC45" s="498"/>
      <c r="AD45" s="427">
        <v>8</v>
      </c>
      <c r="AE45" s="498"/>
      <c r="AF45" s="427">
        <v>9</v>
      </c>
      <c r="AG45" s="498"/>
      <c r="AH45" s="427">
        <v>11</v>
      </c>
      <c r="AI45" s="498"/>
      <c r="AJ45" s="427">
        <v>22</v>
      </c>
      <c r="AK45" s="498"/>
      <c r="AL45" s="427">
        <v>33</v>
      </c>
      <c r="AM45" s="498"/>
      <c r="AN45" s="427">
        <v>44</v>
      </c>
      <c r="BK45" s="500"/>
      <c r="BL45" s="500"/>
      <c r="BM45" s="500"/>
      <c r="BN45" s="500"/>
      <c r="BO45" s="500"/>
      <c r="BP45" s="500"/>
      <c r="BQ45" s="500"/>
      <c r="BR45" s="500"/>
      <c r="BS45" s="500"/>
      <c r="BT45" s="500"/>
      <c r="BU45" s="500"/>
      <c r="BV45" s="500"/>
      <c r="BW45" s="500"/>
      <c r="BX45" s="500"/>
      <c r="BY45" s="500"/>
    </row>
    <row r="46" spans="1:77" ht="15">
      <c r="O46" t="s">
        <v>505</v>
      </c>
      <c r="Q46" s="491">
        <f>IF(P46=$B$43,$B$44,IF(P46=$C$43,$C$44,IF(P46=$D$43,$D$44,IF(P46=$E$43,$E$44,IF(P46=$F$43,$F$44,IF(P46=$G$43,$G$44,IF(P46=$H$43,$H$44,IF(P46=$I$43,$I$44,IF(P46=$J$43,$J$44,IF(P46=$K$43,$K$44,IF(P46=$L$43,$L$44,IF(P46=$M$43,$M$44,IF(P46=$N$43,$N$44,0)))))))))))))</f>
        <v>0</v>
      </c>
      <c r="S46" s="491">
        <f>IF(R46=$B$43,$B$44,IF(R46=$C$43,$C$44,IF(R46=$D$43,$D$44,IF(R46=$E$43,$E$44,IF(R46=$F$43,$F$44,IF(R46=$G$43,$G$44,IF(R46=$H$43,$H$44,IF(R46=$I$43,$I$44,IF(R46=$J$43,$J$44,IF(R46=$K$43,$K$44,IF(R46=$L$43,$L$44,IF(R46=$M$43,$M$44,IF(R46=$N$43,$N$44,0)))))))))))))</f>
        <v>0</v>
      </c>
      <c r="U46" s="491">
        <f>IF(T46=$B$43,$B$44,IF(T46=$C$43,$C$44,IF(T46=$D$43,$D$44,IF(T46=$E$43,$E$44,IF(T46=$F$43,$F$44,IF(T46=$G$43,$G$44,IF(T46=$H$43,$H$44,IF(T46=$I$43,$I$44,IF(T46=$J$43,$J$44,IF(T46=$K$43,$K$44,IF(T46=$L$43,$L$44,IF(T46=$M$43,$M$44,IF(T46=$N$43,$N$44,0)))))))))))))</f>
        <v>0</v>
      </c>
      <c r="W46" s="491">
        <f>IF(V46=$B$43,$B$44,IF(V46=$C$43,$C$44,IF(V46=$D$43,$D$44,IF(V46=$E$43,$E$44,IF(V46=$F$43,$F$44,IF(V46=$G$43,$G$44,IF(V46=$H$43,$H$44,IF(V46=$I$43,$I$44,IF(V46=$J$43,$J$44,IF(V46=$K$43,$K$44,IF(V46=$L$43,$L$44,IF(V46=$M$43,$M$44,IF(V46=$N$43,$N$44,0)))))))))))))</f>
        <v>0</v>
      </c>
      <c r="X46">
        <v>5</v>
      </c>
      <c r="Y46" s="491">
        <f>IF(X46=$B$43,$B$44,IF(X46=$C$43,$C$44,IF(X46=$D$43,$D$44,IF(X46=$E$43,$E$44,IF(X46=$F$43,$F$44,IF(X46=$G$43,$G$44,IF(X46=$H$43,$H$44,IF(X46=$I$43,$I$44,IF(X46=$J$43,$J$44,IF(X46=$K$43,$K$44,IF(X46=$L$43,$L$44,IF(X46=$M$43,$M$44,IF(X46=$N$43,$N$44,0)))))))))))))</f>
        <v>0</v>
      </c>
      <c r="AA46" s="491">
        <f>IF(Z46=$B$43,$B$44,IF(Z46=$C$43,$C$44,IF(Z46=$D$43,$D$44,IF(Z46=$E$43,$E$44,IF(Z46=$F$43,$F$44,IF(Z46=$G$43,$G$44,IF(Z46=$H$43,$H$44,IF(Z46=$I$43,$I$44,IF(Z46=$J$43,$J$44,IF(Z46=$K$43,$K$44,IF(Z46=$L$43,$L$44,IF(Z46=$M$43,$M$44,IF(Z46=$N$43,$N$44,0)))))))))))))</f>
        <v>0</v>
      </c>
      <c r="AC46" s="491">
        <f>IF(AB46=$B$43,$B$44,IF(AB46=$C$43,$C$44,IF(AB46=$D$43,$D$44,IF(AB46=$E$43,$E$44,IF(AB46=$F$43,$F$44,IF(AB46=$G$43,$G$44,IF(AB46=$H$43,$H$44,IF(AB46=$I$43,$I$44,IF(AB46=$J$43,$J$44,IF(AB46=$K$43,$K$44,IF(AB46=$L$43,$L$44,IF(AB46=$M$43,$M$44,IF(AB46=$N$43,$N$44,0)))))))))))))</f>
        <v>0</v>
      </c>
      <c r="AE46" s="491">
        <f>IF(AD46=$B$43,$B$44,IF(AD46=$C$43,$C$44,IF(AD46=$D$43,$D$44,IF(AD46=$E$43,$E$44,IF(AD46=$F$43,$F$44,IF(AD46=$G$43,$G$44,IF(AD46=$H$43,$H$44,IF(AD46=$I$43,$I$44,IF(AD46=$J$43,$J$44,IF(AD46=$K$43,$K$44,IF(AD46=$L$43,$L$44,IF(AD46=$M$43,$M$44,IF(AD46=$N$43,$N$44,0)))))))))))))</f>
        <v>0</v>
      </c>
      <c r="AG46" s="491">
        <f>IF(AF46=$B$43,$B$44,IF(AF46=$C$43,$C$44,IF(AF46=$D$43,$D$44,IF(AF46=$E$43,$E$44,IF(AF46=$F$43,$F$44,IF(AF46=$G$43,$G$44,IF(AF46=$H$43,$H$44,IF(AF46=$I$43,$I$44,IF(AF46=$J$43,$J$44,IF(AF46=$K$43,$K$44,IF(AF46=$L$43,$L$44,IF(AF46=$M$43,$M$44,IF(AF46=$N$43,$N$44,0)))))))))))))</f>
        <v>0</v>
      </c>
      <c r="AI46" s="491">
        <f>IF(AH46=$B$43,$B$44,IF(AH46=$C$43,$C$44,IF(AH46=$D$43,$D$44,IF(AH46=$E$43,$E$44,IF(AH46=$F$43,$F$44,IF(AH46=$G$43,$G$44,IF(AH46=$H$43,$H$44,IF(AH46=$I$43,$I$44,IF(AH46=$J$43,$J$44,IF(AH46=$K$43,$K$44,IF(AH46=$L$43,$L$44,IF(AH46=$M$43,$M$44,IF(AH46=$N$43,$N$44,0)))))))))))))</f>
        <v>0</v>
      </c>
      <c r="AK46" s="491">
        <f>IF(AJ46=$B$43,$B$44,IF(AJ46=$C$43,$C$44,IF(AJ46=$D$43,$D$44,IF(AJ46=$E$43,$E$44,IF(AJ46=$F$43,$F$44,IF(AJ46=$G$43,$G$44,IF(AJ46=$H$43,$H$44,IF(AJ46=$I$43,$I$44,IF(AJ46=$J$43,$J$44,IF(AJ46=$K$43,$K$44,IF(AJ46=$L$43,$L$44,IF(AJ46=$M$43,$M$44,IF(AJ46=$N$43,$N$44,0)))))))))))))</f>
        <v>0</v>
      </c>
      <c r="AM46" s="491">
        <f>IF(AL46=$B$43,$B$44,IF(AL46=$C$43,$C$44,IF(AL46=$D$43,$D$44,IF(AL46=$E$43,$E$44,IF(AL46=$F$43,$F$44,IF(AL46=$G$43,$G$44,IF(AL46=$H$43,$H$44,IF(AL46=$I$43,$I$44,IF(AL46=$J$43,$J$44,IF(AL46=$K$43,$K$44,IF(AL46=$L$43,$L$44,IF(AL46=$M$43,$M$44,IF(AL46=$N$43,$N$44,0)))))))))))))</f>
        <v>0</v>
      </c>
      <c r="AO46" s="491">
        <f>IF(AN46=$B$43,$B$44,IF(AN46=$C$43,$C$44,IF(AN46=$D$43,$D$44,IF(AN46=$E$43,$E$44,IF(AN46=$F$43,$F$44,IF(AN46=$G$43,$G$44,IF(AN46=$H$43,$H$44,IF(AN46=$I$43,$I$44,IF(AN46=$J$43,$J$44,IF(AN46=$K$43,$K$44,IF(AN46=$L$43,$L$44,IF(AN46=$M$43,$M$44,IF(AN46=$N$43,$N$44,0)))))))))))))</f>
        <v>0</v>
      </c>
      <c r="AR46" s="492">
        <f>+Q46+S46+U46+W46+Y46+AA46+AC46+AE46+AG46+AI46+AK46+AM46+AO46</f>
        <v>0</v>
      </c>
      <c r="AS46" s="492"/>
      <c r="AT46" t="str">
        <f>+O46</f>
        <v>Aceitação de mudanças</v>
      </c>
      <c r="AU46">
        <f>+AR46</f>
        <v>0</v>
      </c>
      <c r="AV46" s="493">
        <f>IF($AR46=0,1,0)</f>
        <v>1</v>
      </c>
      <c r="AW46" s="492">
        <v>0</v>
      </c>
      <c r="AX46" s="493">
        <f>IF($AR46=1,1,IF($AR46=2,1,0))</f>
        <v>0</v>
      </c>
      <c r="AZ46" s="493">
        <f>IF($AR46=3,2,IF($AR46=4,2,IF($AR46=5,2,0)))</f>
        <v>0</v>
      </c>
      <c r="BB46" s="493">
        <f>IF($AR46=6,3,IF($AR46=7,3,IF($AR46=8,3,0)))</f>
        <v>0</v>
      </c>
      <c r="BD46" s="493">
        <f>IF($AR46=9,4,IF($AR46=10,4,IF(AR46&gt;10,4,0)))</f>
        <v>0</v>
      </c>
      <c r="BH46" t="b">
        <f>IF(AV46=0,0)</f>
        <v>0</v>
      </c>
      <c r="BK46" s="500"/>
      <c r="BL46" s="499"/>
      <c r="BM46" s="499"/>
      <c r="BN46" s="499"/>
      <c r="BO46" s="499"/>
      <c r="BP46" s="499"/>
      <c r="BQ46" s="499"/>
      <c r="BR46" s="499"/>
      <c r="BS46" s="499"/>
      <c r="BT46" s="499"/>
      <c r="BU46" s="499"/>
      <c r="BV46" s="499"/>
      <c r="BW46" s="499"/>
      <c r="BX46" s="499"/>
      <c r="BY46" s="500"/>
    </row>
    <row r="47" spans="1:77" ht="15">
      <c r="O47" t="s">
        <v>496</v>
      </c>
      <c r="Q47" s="491">
        <f>IF(P47=$B$43,$B$44,IF(P47=$C$43,$C$44,IF(P47=$D$43,$D$44,IF(P47=$E$43,$E$44,IF(P47=$F$43,$F$44,IF(P47=$G$43,$G$44,IF(P47=$H$43,$H$44,IF(P47=$I$43,$I$44,IF(P47=$J$43,$J$44,IF(P47=$K$43,$K$44,IF(P47=$L$43,$L$44,IF(P47=$M$43,$M$44,IF(P47=$N$43,$N$44,0)))))))))))))</f>
        <v>0</v>
      </c>
      <c r="S47" s="491">
        <f>IF(R47=$B$43,$B$44,IF(R47=$C$43,$C$44,IF(R47=$D$43,$D$44,IF(R47=$E$43,$E$44,IF(R47=$F$43,$F$44,IF(R47=$G$43,$G$44,IF(R47=$H$43,$H$44,IF(R47=$I$43,$I$44,IF(R47=$J$43,$J$44,IF(R47=$K$43,$K$44,IF(R47=$L$43,$L$44,IF(R47=$M$43,$M$44,IF(R47=$N$43,$N$44,0)))))))))))))</f>
        <v>0</v>
      </c>
      <c r="U47" s="491">
        <f>IF(T47=$B$43,$B$44,IF(T47=$C$43,$C$44,IF(T47=$D$43,$D$44,IF(T47=$E$43,$E$44,IF(T47=$F$43,$F$44,IF(T47=$G$43,$G$44,IF(T47=$H$43,$H$44,IF(T47=$I$43,$I$44,IF(T47=$J$43,$J$44,IF(T47=$K$43,$K$44,IF(T47=$L$43,$L$44,IF(T47=$M$43,$M$44,IF(T47=$N$43,$N$44,0)))))))))))))</f>
        <v>0</v>
      </c>
      <c r="W47" s="491">
        <f>IF(V47=$B$43,$B$44,IF(V47=$C$43,$C$44,IF(V47=$D$43,$D$44,IF(V47=$E$43,$E$44,IF(V47=$F$43,$F$44,IF(V47=$G$43,$G$44,IF(V47=$H$43,$H$44,IF(V47=$I$43,$I$44,IF(V47=$J$43,$J$44,IF(V47=$K$43,$K$44,IF(V47=$L$43,$L$44,IF(V47=$M$43,$M$44,IF(V47=$N$43,$N$44,0)))))))))))))</f>
        <v>0</v>
      </c>
      <c r="Y47" s="491">
        <f>IF(X47=$B$43,$B$44,IF(X47=$C$43,$C$44,IF(X47=$D$43,$D$44,IF(X47=$E$43,$E$44,IF(X47=$F$43,$F$44,IF(X47=$G$43,$G$44,IF(X47=$H$43,$H$44,IF(X47=$I$43,$I$44,IF(X47=$J$43,$J$44,IF(X47=$K$43,$K$44,IF(X47=$L$43,$L$44,IF(X47=$M$43,$M$44,IF(X47=$N$43,$N$44,0)))))))))))))</f>
        <v>0</v>
      </c>
      <c r="Z47">
        <v>6</v>
      </c>
      <c r="AA47" s="491">
        <f>IF(Z47=$B$43,$B$44,IF(Z47=$C$43,$C$44,IF(Z47=$D$43,$D$44,IF(Z47=$E$43,$E$44,IF(Z47=$F$43,$F$44,IF(Z47=$G$43,$G$44,IF(Z47=$H$43,$H$44,IF(Z47=$I$43,$I$44,IF(Z47=$J$43,$J$44,IF(Z47=$K$43,$K$44,IF(Z47=$L$43,$L$44,IF(Z47=$M$43,$M$44,IF(Z47=$N$43,$N$44,0)))))))))))))</f>
        <v>0</v>
      </c>
      <c r="AC47" s="491">
        <f>IF(AB47=$B$43,$B$44,IF(AB47=$C$43,$C$44,IF(AB47=$D$43,$D$44,IF(AB47=$E$43,$E$44,IF(AB47=$F$43,$F$44,IF(AB47=$G$43,$G$44,IF(AB47=$H$43,$H$44,IF(AB47=$I$43,$I$44,IF(AB47=$J$43,$J$44,IF(AB47=$K$43,$K$44,IF(AB47=$L$43,$L$44,IF(AB47=$M$43,$M$44,IF(AB47=$N$43,$N$44,0)))))))))))))</f>
        <v>0</v>
      </c>
      <c r="AE47" s="491">
        <f>IF(AD47=$B$43,$B$44,IF(AD47=$C$43,$C$44,IF(AD47=$D$43,$D$44,IF(AD47=$E$43,$E$44,IF(AD47=$F$43,$F$44,IF(AD47=$G$43,$G$44,IF(AD47=$H$43,$H$44,IF(AD47=$I$43,$I$44,IF(AD47=$J$43,$J$44,IF(AD47=$K$43,$K$44,IF(AD47=$L$43,$L$44,IF(AD47=$M$43,$M$44,IF(AD47=$N$43,$N$44,0)))))))))))))</f>
        <v>0</v>
      </c>
      <c r="AF47">
        <v>9</v>
      </c>
      <c r="AG47" s="491">
        <f>IF(AF47=$B$43,$B$44,IF(AF47=$C$43,$C$44,IF(AF47=$D$43,$D$44,IF(AF47=$E$43,$E$44,IF(AF47=$F$43,$F$44,IF(AF47=$G$43,$G$44,IF(AF47=$H$43,$H$44,IF(AF47=$I$43,$I$44,IF(AF47=$J$43,$J$44,IF(AF47=$K$43,$K$44,IF(AF47=$L$43,$L$44,IF(AF47=$M$43,$M$44,IF(AF47=$N$43,$N$44,0)))))))))))))</f>
        <v>4</v>
      </c>
      <c r="AI47" s="491">
        <f>IF(AH47=$B$43,$B$44,IF(AH47=$C$43,$C$44,IF(AH47=$D$43,$D$44,IF(AH47=$E$43,$E$44,IF(AH47=$F$43,$F$44,IF(AH47=$G$43,$G$44,IF(AH47=$H$43,$H$44,IF(AH47=$I$43,$I$44,IF(AH47=$J$43,$J$44,IF(AH47=$K$43,$K$44,IF(AH47=$L$43,$L$44,IF(AH47=$M$43,$M$44,IF(AH47=$N$43,$N$44,0)))))))))))))</f>
        <v>0</v>
      </c>
      <c r="AK47" s="491">
        <f>IF(AJ47=$B$43,$B$44,IF(AJ47=$C$43,$C$44,IF(AJ47=$D$43,$D$44,IF(AJ47=$E$43,$E$44,IF(AJ47=$F$43,$F$44,IF(AJ47=$G$43,$G$44,IF(AJ47=$H$43,$H$44,IF(AJ47=$I$43,$I$44,IF(AJ47=$J$43,$J$44,IF(AJ47=$K$43,$K$44,IF(AJ47=$L$43,$L$44,IF(AJ47=$M$43,$M$44,IF(AJ47=$N$43,$N$44,0)))))))))))))</f>
        <v>0</v>
      </c>
      <c r="AM47" s="491">
        <f>IF(AL47=$B$43,$B$44,IF(AL47=$C$43,$C$44,IF(AL47=$D$43,$D$44,IF(AL47=$E$43,$E$44,IF(AL47=$F$43,$F$44,IF(AL47=$G$43,$G$44,IF(AL47=$H$43,$H$44,IF(AL47=$I$43,$I$44,IF(AL47=$J$43,$J$44,IF(AL47=$K$43,$K$44,IF(AL47=$L$43,$L$44,IF(AL47=$M$43,$M$44,IF(AL47=$N$43,$N$44,0)))))))))))))</f>
        <v>0</v>
      </c>
      <c r="AO47" s="491">
        <f>IF(AN47=$B$43,$B$44,IF(AN47=$C$43,$C$44,IF(AN47=$D$43,$D$44,IF(AN47=$E$43,$E$44,IF(AN47=$F$43,$F$44,IF(AN47=$G$43,$G$44,IF(AN47=$H$43,$H$44,IF(AN47=$I$43,$I$44,IF(AN47=$J$43,$J$44,IF(AN47=$K$43,$K$44,IF(AN47=$L$43,$L$44,IF(AN47=$M$43,$M$44,IF(AN47=$N$43,$N$44,0)))))))))))))</f>
        <v>0</v>
      </c>
      <c r="AR47" s="492">
        <f t="shared" ref="AR47:AR91" si="7">+Q47+S47+U47+W47+Y47+AA47+AC47+AE47+AG47+AI47+AK47+AM47+AO47</f>
        <v>4</v>
      </c>
      <c r="AS47" s="492"/>
      <c r="AT47" t="str">
        <f t="shared" ref="AT47:AT91" si="8">+O47</f>
        <v>Altruismo</v>
      </c>
      <c r="AU47">
        <f t="shared" ref="AU47:AU91" si="9">+AR47</f>
        <v>4</v>
      </c>
      <c r="AV47" s="493">
        <f t="shared" ref="AV47:AV91" si="10">IF($AR47=0,1,0)</f>
        <v>0</v>
      </c>
      <c r="AW47" s="492"/>
      <c r="AX47" s="493">
        <f>IF($AR47=1,1,IF($AR47=2,1,0))</f>
        <v>0</v>
      </c>
      <c r="AZ47" s="493">
        <f>IF($AR47=3,2,IF($AR47=4,2,IF($AR47=5,2,0)))</f>
        <v>2</v>
      </c>
      <c r="BB47" s="493">
        <f>IF($AR47=6,3,IF($AR47=7,3,IF($AR47=8,3,0)))</f>
        <v>0</v>
      </c>
      <c r="BD47" s="493">
        <f>IF($AR47=9,4,IF($AR47=10,4,IF(AR47&gt;10,4,0)))</f>
        <v>0</v>
      </c>
      <c r="BK47" s="500"/>
      <c r="BL47" s="499"/>
      <c r="BM47" s="504"/>
      <c r="BN47" s="504"/>
      <c r="BO47" s="504"/>
      <c r="BP47" s="504"/>
      <c r="BQ47" s="504"/>
      <c r="BR47" s="504"/>
      <c r="BS47" s="504"/>
      <c r="BT47" s="504"/>
      <c r="BU47" s="504"/>
      <c r="BV47" s="504"/>
      <c r="BW47" s="504"/>
      <c r="BX47" s="499"/>
      <c r="BY47" s="500"/>
    </row>
    <row r="48" spans="1:77" ht="15">
      <c r="O48" t="s">
        <v>585</v>
      </c>
      <c r="P48">
        <v>1</v>
      </c>
      <c r="Q48" s="491">
        <f t="shared" ref="Q48:Q91" si="11">IF(P48=$B$43,$B$44,IF(P48=$C$43,$C$44,IF(P48=$D$43,$D$44,IF(P48=$E$43,$E$44,IF(P48=$F$43,$F$44,IF(P48=$G$43,$G$44,IF(P48=$H$43,$H$44,IF(P48=$I$43,$I$44,IF(P48=$J$43,$J$44,IF(P48=$K$43,$K$44,IF(P48=$L$43,$L$44,IF(P48=$M$43,$M$44,IF(P48=$N$43,$N$44,0)))))))))))))</f>
        <v>0</v>
      </c>
      <c r="S48" s="491">
        <f t="shared" ref="S48:S91" si="12">IF(R48=$B$43,$B$44,IF(R48=$C$43,$C$44,IF(R48=$D$43,$D$44,IF(R48=$E$43,$E$44,IF(R48=$F$43,$F$44,IF(R48=$G$43,$G$44,IF(R48=$H$43,$H$44,IF(R48=$I$43,$I$44,IF(R48=$J$43,$J$44,IF(R48=$K$43,$K$44,IF(R48=$L$43,$L$44,IF(R48=$M$43,$M$44,IF(R48=$N$43,$N$44,0)))))))))))))</f>
        <v>0</v>
      </c>
      <c r="U48" s="491">
        <f t="shared" ref="U48:U91" si="13">IF(T48=$B$43,$B$44,IF(T48=$C$43,$C$44,IF(T48=$D$43,$D$44,IF(T48=$E$43,$E$44,IF(T48=$F$43,$F$44,IF(T48=$G$43,$G$44,IF(T48=$H$43,$H$44,IF(T48=$I$43,$I$44,IF(T48=$J$43,$J$44,IF(T48=$K$43,$K$44,IF(T48=$L$43,$L$44,IF(T48=$M$43,$M$44,IF(T48=$N$43,$N$44,0)))))))))))))</f>
        <v>0</v>
      </c>
      <c r="W48" s="491">
        <f t="shared" ref="W48:W91" si="14">IF(V48=$B$43,$B$44,IF(V48=$C$43,$C$44,IF(V48=$D$43,$D$44,IF(V48=$E$43,$E$44,IF(V48=$F$43,$F$44,IF(V48=$G$43,$G$44,IF(V48=$H$43,$H$44,IF(V48=$I$43,$I$44,IF(V48=$J$43,$J$44,IF(V48=$K$43,$K$44,IF(V48=$L$43,$L$44,IF(V48=$M$43,$M$44,IF(V48=$N$43,$N$44,0)))))))))))))</f>
        <v>0</v>
      </c>
      <c r="Y48" s="491">
        <f t="shared" ref="Y48:Y91" si="15">IF(X48=$B$43,$B$44,IF(X48=$C$43,$C$44,IF(X48=$D$43,$D$44,IF(X48=$E$43,$E$44,IF(X48=$F$43,$F$44,IF(X48=$G$43,$G$44,IF(X48=$H$43,$H$44,IF(X48=$I$43,$I$44,IF(X48=$J$43,$J$44,IF(X48=$K$43,$K$44,IF(X48=$L$43,$L$44,IF(X48=$M$43,$M$44,IF(X48=$N$43,$N$44,0)))))))))))))</f>
        <v>0</v>
      </c>
      <c r="AA48" s="491">
        <f t="shared" ref="AA48:AA91" si="16">IF(Z48=$B$43,$B$44,IF(Z48=$C$43,$C$44,IF(Z48=$D$43,$D$44,IF(Z48=$E$43,$E$44,IF(Z48=$F$43,$F$44,IF(Z48=$G$43,$G$44,IF(Z48=$H$43,$H$44,IF(Z48=$I$43,$I$44,IF(Z48=$J$43,$J$44,IF(Z48=$K$43,$K$44,IF(Z48=$L$43,$L$44,IF(Z48=$M$43,$M$44,IF(Z48=$N$43,$N$44,0)))))))))))))</f>
        <v>0</v>
      </c>
      <c r="AB48">
        <v>7</v>
      </c>
      <c r="AC48" s="491">
        <f t="shared" ref="AC48:AC91" si="17">IF(AB48=$B$43,$B$44,IF(AB48=$C$43,$C$44,IF(AB48=$D$43,$D$44,IF(AB48=$E$43,$E$44,IF(AB48=$F$43,$F$44,IF(AB48=$G$43,$G$44,IF(AB48=$H$43,$H$44,IF(AB48=$I$43,$I$44,IF(AB48=$J$43,$J$44,IF(AB48=$K$43,$K$44,IF(AB48=$L$43,$L$44,IF(AB48=$M$43,$M$44,IF(AB48=$N$43,$N$44,0)))))))))))))</f>
        <v>0</v>
      </c>
      <c r="AD48">
        <v>8</v>
      </c>
      <c r="AE48" s="491">
        <f t="shared" ref="AE48:AE91" si="18">IF(AD48=$B$43,$B$44,IF(AD48=$C$43,$C$44,IF(AD48=$D$43,$D$44,IF(AD48=$E$43,$E$44,IF(AD48=$F$43,$F$44,IF(AD48=$G$43,$G$44,IF(AD48=$H$43,$H$44,IF(AD48=$I$43,$I$44,IF(AD48=$J$43,$J$44,IF(AD48=$K$43,$K$44,IF(AD48=$L$43,$L$44,IF(AD48=$M$43,$M$44,IF(AD48=$N$43,$N$44,0)))))))))))))</f>
        <v>0</v>
      </c>
      <c r="AG48" s="491">
        <f t="shared" ref="AG48:AG91" si="19">IF(AF48=$B$43,$B$44,IF(AF48=$C$43,$C$44,IF(AF48=$D$43,$D$44,IF(AF48=$E$43,$E$44,IF(AF48=$F$43,$F$44,IF(AF48=$G$43,$G$44,IF(AF48=$H$43,$H$44,IF(AF48=$I$43,$I$44,IF(AF48=$J$43,$J$44,IF(AF48=$K$43,$K$44,IF(AF48=$L$43,$L$44,IF(AF48=$M$43,$M$44,IF(AF48=$N$43,$N$44,0)))))))))))))</f>
        <v>0</v>
      </c>
      <c r="AI48" s="491">
        <f t="shared" ref="AI48:AI91" si="20">IF(AH48=$B$43,$B$44,IF(AH48=$C$43,$C$44,IF(AH48=$D$43,$D$44,IF(AH48=$E$43,$E$44,IF(AH48=$F$43,$F$44,IF(AH48=$G$43,$G$44,IF(AH48=$H$43,$H$44,IF(AH48=$I$43,$I$44,IF(AH48=$J$43,$J$44,IF(AH48=$K$43,$K$44,IF(AH48=$L$43,$L$44,IF(AH48=$M$43,$M$44,IF(AH48=$N$43,$N$44,0)))))))))))))</f>
        <v>0</v>
      </c>
      <c r="AK48" s="491">
        <f t="shared" ref="AK48:AK91" si="21">IF(AJ48=$B$43,$B$44,IF(AJ48=$C$43,$C$44,IF(AJ48=$D$43,$D$44,IF(AJ48=$E$43,$E$44,IF(AJ48=$F$43,$F$44,IF(AJ48=$G$43,$G$44,IF(AJ48=$H$43,$H$44,IF(AJ48=$I$43,$I$44,IF(AJ48=$J$43,$J$44,IF(AJ48=$K$43,$K$44,IF(AJ48=$L$43,$L$44,IF(AJ48=$M$43,$M$44,IF(AJ48=$N$43,$N$44,0)))))))))))))</f>
        <v>0</v>
      </c>
      <c r="AM48" s="491">
        <f t="shared" ref="AM48:AM91" si="22">IF(AL48=$B$43,$B$44,IF(AL48=$C$43,$C$44,IF(AL48=$D$43,$D$44,IF(AL48=$E$43,$E$44,IF(AL48=$F$43,$F$44,IF(AL48=$G$43,$G$44,IF(AL48=$H$43,$H$44,IF(AL48=$I$43,$I$44,IF(AL48=$J$43,$J$44,IF(AL48=$K$43,$K$44,IF(AL48=$L$43,$L$44,IF(AL48=$M$43,$M$44,IF(AL48=$N$43,$N$44,0)))))))))))))</f>
        <v>0</v>
      </c>
      <c r="AN48">
        <v>44</v>
      </c>
      <c r="AO48" s="491">
        <f t="shared" ref="AO48:AO91" si="23">IF(AN48=$B$43,$B$44,IF(AN48=$C$43,$C$44,IF(AN48=$D$43,$D$44,IF(AN48=$E$43,$E$44,IF(AN48=$F$43,$F$44,IF(AN48=$G$43,$G$44,IF(AN48=$H$43,$H$44,IF(AN48=$I$43,$I$44,IF(AN48=$J$43,$J$44,IF(AN48=$K$43,$K$44,IF(AN48=$L$43,$L$44,IF(AN48=$M$43,$M$44,IF(AN48=$N$43,$N$44,0)))))))))))))</f>
        <v>0</v>
      </c>
      <c r="AR48" s="492">
        <f t="shared" si="7"/>
        <v>0</v>
      </c>
      <c r="AS48" s="492"/>
      <c r="AT48" t="str">
        <f t="shared" si="8"/>
        <v>Arrogância</v>
      </c>
      <c r="AU48">
        <f t="shared" si="9"/>
        <v>0</v>
      </c>
      <c r="AV48" s="493"/>
      <c r="AW48" s="492"/>
      <c r="AX48" s="493"/>
      <c r="AZ48" s="493"/>
      <c r="BB48" s="493"/>
      <c r="BD48" s="493"/>
      <c r="BK48" s="500"/>
      <c r="BL48" s="499"/>
      <c r="BM48" s="504"/>
      <c r="BN48" s="501"/>
      <c r="BO48" s="501"/>
      <c r="BP48" s="501"/>
      <c r="BQ48" s="501"/>
      <c r="BR48" s="501"/>
      <c r="BS48" s="501"/>
      <c r="BT48" s="501"/>
      <c r="BU48" s="501"/>
      <c r="BV48" s="501"/>
      <c r="BW48" s="504"/>
      <c r="BX48" s="499"/>
      <c r="BY48" s="500"/>
    </row>
    <row r="49" spans="15:77" ht="15">
      <c r="O49" t="s">
        <v>497</v>
      </c>
      <c r="P49">
        <v>1</v>
      </c>
      <c r="Q49" s="491">
        <f>IF(P49=$B$43,$B$44,IF(P49=$C$43,$C$44,IF(P49=$D$43,$D$44,IF(P49=$E$43,$E$44,IF(P49=$F$43,$F$44,IF(P49=$G$43,$G$44,IF(P49=$H$43,$H$44,IF(P49=$I$43,$I$44,IF(P49=$J$43,$J$44,IF(P49=$K$43,$K$44,IF(P49=$L$43,$L$44,IF(P49=$M$43,$M$44,IF(P49=$N$43,$N$44,0)))))))))))))</f>
        <v>0</v>
      </c>
      <c r="S49" s="491">
        <f>IF(R49=$B$43,$B$44,IF(R49=$C$43,$C$44,IF(R49=$D$43,$D$44,IF(R49=$E$43,$E$44,IF(R49=$F$43,$F$44,IF(R49=$G$43,$G$44,IF(R49=$H$43,$H$44,IF(R49=$I$43,$I$44,IF(R49=$J$43,$J$44,IF(R49=$K$43,$K$44,IF(R49=$L$43,$L$44,IF(R49=$M$43,$M$44,IF(R49=$N$43,$N$44,0)))))))))))))</f>
        <v>0</v>
      </c>
      <c r="U49" s="491">
        <f>IF(T49=$B$43,$B$44,IF(T49=$C$43,$C$44,IF(T49=$D$43,$D$44,IF(T49=$E$43,$E$44,IF(T49=$F$43,$F$44,IF(T49=$G$43,$G$44,IF(T49=$H$43,$H$44,IF(T49=$I$43,$I$44,IF(T49=$J$43,$J$44,IF(T49=$K$43,$K$44,IF(T49=$L$43,$L$44,IF(T49=$M$43,$M$44,IF(T49=$N$43,$N$44,0)))))))))))))</f>
        <v>0</v>
      </c>
      <c r="W49" s="491">
        <f>IF(V49=$B$43,$B$44,IF(V49=$C$43,$C$44,IF(V49=$D$43,$D$44,IF(V49=$E$43,$E$44,IF(V49=$F$43,$F$44,IF(V49=$G$43,$G$44,IF(V49=$H$43,$H$44,IF(V49=$I$43,$I$44,IF(V49=$J$43,$J$44,IF(V49=$K$43,$K$44,IF(V49=$L$43,$L$44,IF(V49=$M$43,$M$44,IF(V49=$N$43,$N$44,0)))))))))))))</f>
        <v>0</v>
      </c>
      <c r="Y49" s="491">
        <f>IF(X49=$B$43,$B$44,IF(X49=$C$43,$C$44,IF(X49=$D$43,$D$44,IF(X49=$E$43,$E$44,IF(X49=$F$43,$F$44,IF(X49=$G$43,$G$44,IF(X49=$H$43,$H$44,IF(X49=$I$43,$I$44,IF(X49=$J$43,$J$44,IF(X49=$K$43,$K$44,IF(X49=$L$43,$L$44,IF(X49=$M$43,$M$44,IF(X49=$N$43,$N$44,0)))))))))))))</f>
        <v>0</v>
      </c>
      <c r="AA49" s="491">
        <f>IF(Z49=$B$43,$B$44,IF(Z49=$C$43,$C$44,IF(Z49=$D$43,$D$44,IF(Z49=$E$43,$E$44,IF(Z49=$F$43,$F$44,IF(Z49=$G$43,$G$44,IF(Z49=$H$43,$H$44,IF(Z49=$I$43,$I$44,IF(Z49=$J$43,$J$44,IF(Z49=$K$43,$K$44,IF(Z49=$L$43,$L$44,IF(Z49=$M$43,$M$44,IF(Z49=$N$43,$N$44,0)))))))))))))</f>
        <v>0</v>
      </c>
      <c r="AB49">
        <v>7</v>
      </c>
      <c r="AC49" s="491">
        <f>IF(AB49=$B$43,$B$44,IF(AB49=$C$43,$C$44,IF(AB49=$D$43,$D$44,IF(AB49=$E$43,$E$44,IF(AB49=$F$43,$F$44,IF(AB49=$G$43,$G$44,IF(AB49=$H$43,$H$44,IF(AB49=$I$43,$I$44,IF(AB49=$J$43,$J$44,IF(AB49=$K$43,$K$44,IF(AB49=$L$43,$L$44,IF(AB49=$M$43,$M$44,IF(AB49=$N$43,$N$44,0)))))))))))))</f>
        <v>0</v>
      </c>
      <c r="AD49">
        <v>8</v>
      </c>
      <c r="AE49" s="491">
        <f>IF(AD49=$B$43,$B$44,IF(AD49=$C$43,$C$44,IF(AD49=$D$43,$D$44,IF(AD49=$E$43,$E$44,IF(AD49=$F$43,$F$44,IF(AD49=$G$43,$G$44,IF(AD49=$H$43,$H$44,IF(AD49=$I$43,$I$44,IF(AD49=$J$43,$J$44,IF(AD49=$K$43,$K$44,IF(AD49=$L$43,$L$44,IF(AD49=$M$43,$M$44,IF(AD49=$N$43,$N$44,0)))))))))))))</f>
        <v>0</v>
      </c>
      <c r="AG49" s="491">
        <f>IF(AF49=$B$43,$B$44,IF(AF49=$C$43,$C$44,IF(AF49=$D$43,$D$44,IF(AF49=$E$43,$E$44,IF(AF49=$F$43,$F$44,IF(AF49=$G$43,$G$44,IF(AF49=$H$43,$H$44,IF(AF49=$I$43,$I$44,IF(AF49=$J$43,$J$44,IF(AF49=$K$43,$K$44,IF(AF49=$L$43,$L$44,IF(AF49=$M$43,$M$44,IF(AF49=$N$43,$N$44,0)))))))))))))</f>
        <v>0</v>
      </c>
      <c r="AI49" s="491">
        <f>IF(AH49=$B$43,$B$44,IF(AH49=$C$43,$C$44,IF(AH49=$D$43,$D$44,IF(AH49=$E$43,$E$44,IF(AH49=$F$43,$F$44,IF(AH49=$G$43,$G$44,IF(AH49=$H$43,$H$44,IF(AH49=$I$43,$I$44,IF(AH49=$J$43,$J$44,IF(AH49=$K$43,$K$44,IF(AH49=$L$43,$L$44,IF(AH49=$M$43,$M$44,IF(AH49=$N$43,$N$44,0)))))))))))))</f>
        <v>0</v>
      </c>
      <c r="AJ49">
        <v>22</v>
      </c>
      <c r="AK49" s="491">
        <f>IF(AJ49=$B$43,$B$44,IF(AJ49=$C$43,$C$44,IF(AJ49=$D$43,$D$44,IF(AJ49=$E$43,$E$44,IF(AJ49=$F$43,$F$44,IF(AJ49=$G$43,$G$44,IF(AJ49=$H$43,$H$44,IF(AJ49=$I$43,$I$44,IF(AJ49=$J$43,$J$44,IF(AJ49=$K$43,$K$44,IF(AJ49=$L$43,$L$44,IF(AJ49=$M$43,$M$44,IF(AJ49=$N$43,$N$44,0)))))))))))))</f>
        <v>0</v>
      </c>
      <c r="AM49" s="491">
        <f>IF(AL49=$B$43,$B$44,IF(AL49=$C$43,$C$44,IF(AL49=$D$43,$D$44,IF(AL49=$E$43,$E$44,IF(AL49=$F$43,$F$44,IF(AL49=$G$43,$G$44,IF(AL49=$H$43,$H$44,IF(AL49=$I$43,$I$44,IF(AL49=$J$43,$J$44,IF(AL49=$K$43,$K$44,IF(AL49=$L$43,$L$44,IF(AL49=$M$43,$M$44,IF(AL49=$N$43,$N$44,0)))))))))))))</f>
        <v>0</v>
      </c>
      <c r="AO49" s="491">
        <f>IF(AN49=$B$43,$B$44,IF(AN49=$C$43,$C$44,IF(AN49=$D$43,$D$44,IF(AN49=$E$43,$E$44,IF(AN49=$F$43,$F$44,IF(AN49=$G$43,$G$44,IF(AN49=$H$43,$H$44,IF(AN49=$I$43,$I$44,IF(AN49=$J$43,$J$44,IF(AN49=$K$43,$K$44,IF(AN49=$L$43,$L$44,IF(AN49=$M$43,$M$44,IF(AN49=$N$43,$N$44,0)))))))))))))</f>
        <v>0</v>
      </c>
      <c r="AR49" s="492">
        <f t="shared" si="7"/>
        <v>0</v>
      </c>
      <c r="AS49" s="492"/>
      <c r="AT49" t="str">
        <f t="shared" si="8"/>
        <v>Ambição</v>
      </c>
      <c r="AU49">
        <f t="shared" si="9"/>
        <v>0</v>
      </c>
      <c r="AV49" s="493">
        <f t="shared" si="10"/>
        <v>1</v>
      </c>
      <c r="AW49" s="492"/>
      <c r="AX49" s="493">
        <f t="shared" ref="AX49:AX71" si="24">IF($AR49=1,1,IF($AR49=2,1,0))</f>
        <v>0</v>
      </c>
      <c r="AZ49" s="493">
        <f t="shared" ref="AZ49:AZ71" si="25">IF($AR49=3,2,IF($AR49=4,2,IF($AR49=5,2,0)))</f>
        <v>0</v>
      </c>
      <c r="BB49" s="493">
        <f t="shared" ref="BB49:BB71" si="26">IF($AR49=6,3,IF($AR49=7,3,IF($AR49=8,3,0)))</f>
        <v>0</v>
      </c>
      <c r="BD49" s="493">
        <f t="shared" ref="BD49:BD71" si="27">IF($AR49=9,4,IF($AR49=10,4,IF(AR49&gt;10,4,0)))</f>
        <v>0</v>
      </c>
      <c r="BK49" s="500"/>
      <c r="BL49" s="499"/>
      <c r="BM49" s="504"/>
      <c r="BN49" s="501"/>
      <c r="BO49" s="502"/>
      <c r="BP49" s="502"/>
      <c r="BQ49" s="502"/>
      <c r="BR49" s="502"/>
      <c r="BS49" s="502"/>
      <c r="BT49" s="502"/>
      <c r="BU49" s="502"/>
      <c r="BV49" s="501"/>
      <c r="BW49" s="504"/>
      <c r="BX49" s="499"/>
      <c r="BY49" s="500"/>
    </row>
    <row r="50" spans="15:77" ht="15">
      <c r="O50" t="s">
        <v>502</v>
      </c>
      <c r="P50">
        <v>1</v>
      </c>
      <c r="Q50" s="491">
        <f t="shared" si="11"/>
        <v>0</v>
      </c>
      <c r="S50" s="491">
        <f t="shared" si="12"/>
        <v>0</v>
      </c>
      <c r="T50">
        <v>3</v>
      </c>
      <c r="U50" s="491">
        <f t="shared" si="13"/>
        <v>0</v>
      </c>
      <c r="W50" s="491">
        <f t="shared" si="14"/>
        <v>0</v>
      </c>
      <c r="Y50" s="491">
        <f t="shared" si="15"/>
        <v>0</v>
      </c>
      <c r="AA50" s="491">
        <f t="shared" si="16"/>
        <v>0</v>
      </c>
      <c r="AC50" s="491">
        <f t="shared" si="17"/>
        <v>0</v>
      </c>
      <c r="AE50" s="491">
        <f t="shared" si="18"/>
        <v>0</v>
      </c>
      <c r="AG50" s="491">
        <f t="shared" si="19"/>
        <v>0</v>
      </c>
      <c r="AH50">
        <v>11</v>
      </c>
      <c r="AI50" s="491">
        <f t="shared" si="20"/>
        <v>4</v>
      </c>
      <c r="AK50" s="491">
        <f t="shared" si="21"/>
        <v>0</v>
      </c>
      <c r="AM50" s="491">
        <f t="shared" si="22"/>
        <v>0</v>
      </c>
      <c r="AO50" s="491">
        <f t="shared" si="23"/>
        <v>0</v>
      </c>
      <c r="AR50" s="492">
        <f t="shared" si="7"/>
        <v>4</v>
      </c>
      <c r="AS50" s="492"/>
      <c r="AT50" t="str">
        <f t="shared" si="8"/>
        <v>Auto-expressão</v>
      </c>
      <c r="AU50">
        <f t="shared" si="9"/>
        <v>4</v>
      </c>
      <c r="AV50" s="493">
        <f t="shared" si="10"/>
        <v>0</v>
      </c>
      <c r="AW50" s="492"/>
      <c r="AX50" s="493">
        <f t="shared" si="24"/>
        <v>0</v>
      </c>
      <c r="AZ50" s="493">
        <f t="shared" si="25"/>
        <v>2</v>
      </c>
      <c r="BB50" s="493">
        <f t="shared" si="26"/>
        <v>0</v>
      </c>
      <c r="BD50" s="493">
        <f t="shared" si="27"/>
        <v>0</v>
      </c>
      <c r="BK50" s="500"/>
      <c r="BL50" s="499"/>
      <c r="BM50" s="504"/>
      <c r="BN50" s="501"/>
      <c r="BO50" s="502"/>
      <c r="BP50" s="346"/>
      <c r="BQ50" s="346"/>
      <c r="BR50" s="346"/>
      <c r="BS50" s="346"/>
      <c r="BT50" s="346"/>
      <c r="BU50" s="502"/>
      <c r="BV50" s="501"/>
      <c r="BW50" s="504"/>
      <c r="BX50" s="499"/>
      <c r="BY50" s="500"/>
    </row>
    <row r="51" spans="15:77" ht="15">
      <c r="O51" t="s">
        <v>524</v>
      </c>
      <c r="P51">
        <v>1</v>
      </c>
      <c r="Q51" s="491">
        <f t="shared" si="11"/>
        <v>0</v>
      </c>
      <c r="S51" s="491">
        <f t="shared" si="12"/>
        <v>0</v>
      </c>
      <c r="T51">
        <v>3</v>
      </c>
      <c r="U51" s="491">
        <f t="shared" si="13"/>
        <v>0</v>
      </c>
      <c r="W51" s="491">
        <f t="shared" si="14"/>
        <v>0</v>
      </c>
      <c r="Y51" s="491">
        <f t="shared" si="15"/>
        <v>0</v>
      </c>
      <c r="AA51" s="491">
        <f t="shared" si="16"/>
        <v>0</v>
      </c>
      <c r="AC51" s="491">
        <f t="shared" si="17"/>
        <v>0</v>
      </c>
      <c r="AE51" s="491">
        <f t="shared" si="18"/>
        <v>0</v>
      </c>
      <c r="AG51" s="491">
        <f t="shared" si="19"/>
        <v>0</v>
      </c>
      <c r="AH51">
        <v>11</v>
      </c>
      <c r="AI51" s="491">
        <f t="shared" si="20"/>
        <v>4</v>
      </c>
      <c r="AJ51">
        <v>22</v>
      </c>
      <c r="AK51" s="491">
        <f t="shared" si="21"/>
        <v>0</v>
      </c>
      <c r="AL51">
        <v>33</v>
      </c>
      <c r="AM51" s="491">
        <f t="shared" si="22"/>
        <v>0</v>
      </c>
      <c r="AN51">
        <v>44</v>
      </c>
      <c r="AO51" s="491">
        <f t="shared" si="23"/>
        <v>0</v>
      </c>
      <c r="AR51" s="492">
        <f t="shared" si="7"/>
        <v>4</v>
      </c>
      <c r="AS51" s="492"/>
      <c r="AT51" t="str">
        <f t="shared" si="8"/>
        <v>Carisma</v>
      </c>
      <c r="AU51">
        <f t="shared" si="9"/>
        <v>4</v>
      </c>
      <c r="AV51" s="493">
        <f t="shared" si="10"/>
        <v>0</v>
      </c>
      <c r="AW51" s="492"/>
      <c r="AX51" s="493">
        <f t="shared" si="24"/>
        <v>0</v>
      </c>
      <c r="AZ51" s="493">
        <f t="shared" si="25"/>
        <v>2</v>
      </c>
      <c r="BB51" s="493">
        <f t="shared" si="26"/>
        <v>0</v>
      </c>
      <c r="BD51" s="493">
        <f t="shared" si="27"/>
        <v>0</v>
      </c>
      <c r="BK51" s="500"/>
      <c r="BL51" s="499"/>
      <c r="BM51" s="504"/>
      <c r="BN51" s="501"/>
      <c r="BO51" s="502"/>
      <c r="BP51" s="346"/>
      <c r="BQ51" s="503"/>
      <c r="BR51" s="503"/>
      <c r="BS51" s="503"/>
      <c r="BT51" s="346"/>
      <c r="BU51" s="502"/>
      <c r="BV51" s="501"/>
      <c r="BW51" s="504"/>
      <c r="BX51" s="499"/>
      <c r="BY51" s="500"/>
    </row>
    <row r="52" spans="15:77" ht="15">
      <c r="O52" t="s">
        <v>490</v>
      </c>
      <c r="Q52" s="491">
        <f t="shared" si="11"/>
        <v>0</v>
      </c>
      <c r="R52">
        <v>2</v>
      </c>
      <c r="S52" s="491">
        <f t="shared" si="12"/>
        <v>0</v>
      </c>
      <c r="U52" s="491">
        <f t="shared" si="13"/>
        <v>0</v>
      </c>
      <c r="W52" s="491">
        <f t="shared" si="14"/>
        <v>0</v>
      </c>
      <c r="Y52" s="491">
        <f t="shared" si="15"/>
        <v>0</v>
      </c>
      <c r="Z52">
        <v>6</v>
      </c>
      <c r="AA52" s="491">
        <f t="shared" si="16"/>
        <v>0</v>
      </c>
      <c r="AC52" s="491">
        <f t="shared" si="17"/>
        <v>0</v>
      </c>
      <c r="AE52" s="491">
        <f t="shared" si="18"/>
        <v>0</v>
      </c>
      <c r="AG52" s="491">
        <f t="shared" si="19"/>
        <v>0</v>
      </c>
      <c r="AI52" s="491">
        <f t="shared" si="20"/>
        <v>0</v>
      </c>
      <c r="AK52" s="491">
        <f t="shared" si="21"/>
        <v>0</v>
      </c>
      <c r="AM52" s="491">
        <f t="shared" si="22"/>
        <v>0</v>
      </c>
      <c r="AO52" s="491">
        <f t="shared" si="23"/>
        <v>0</v>
      </c>
      <c r="AR52" s="492">
        <f t="shared" si="7"/>
        <v>0</v>
      </c>
      <c r="AS52" s="492"/>
      <c r="AT52" t="str">
        <f t="shared" si="8"/>
        <v>Comodismo</v>
      </c>
      <c r="AU52">
        <f t="shared" si="9"/>
        <v>0</v>
      </c>
      <c r="AV52" s="493">
        <f t="shared" si="10"/>
        <v>1</v>
      </c>
      <c r="AW52" s="492"/>
      <c r="AX52" s="493">
        <f t="shared" si="24"/>
        <v>0</v>
      </c>
      <c r="AZ52" s="493">
        <f t="shared" si="25"/>
        <v>0</v>
      </c>
      <c r="BB52" s="493">
        <f t="shared" si="26"/>
        <v>0</v>
      </c>
      <c r="BD52" s="493">
        <f t="shared" si="27"/>
        <v>0</v>
      </c>
      <c r="BK52" s="500"/>
      <c r="BL52" s="499"/>
      <c r="BM52" s="504"/>
      <c r="BN52" s="501"/>
      <c r="BO52" s="502"/>
      <c r="BP52" s="346"/>
      <c r="BQ52" s="503"/>
      <c r="BR52" s="948"/>
      <c r="BS52" s="503"/>
      <c r="BT52" s="346"/>
      <c r="BU52" s="502"/>
      <c r="BV52" s="501"/>
      <c r="BW52" s="504"/>
      <c r="BX52" s="499"/>
      <c r="BY52" s="500"/>
    </row>
    <row r="53" spans="15:77" ht="15">
      <c r="O53" t="s">
        <v>520</v>
      </c>
      <c r="P53">
        <v>1</v>
      </c>
      <c r="Q53" s="491">
        <f t="shared" si="11"/>
        <v>0</v>
      </c>
      <c r="S53" s="491">
        <f t="shared" si="12"/>
        <v>0</v>
      </c>
      <c r="U53" s="491">
        <f t="shared" si="13"/>
        <v>0</v>
      </c>
      <c r="V53">
        <v>4</v>
      </c>
      <c r="W53" s="491">
        <f t="shared" si="14"/>
        <v>0</v>
      </c>
      <c r="Y53" s="491">
        <f t="shared" si="15"/>
        <v>0</v>
      </c>
      <c r="AA53" s="491">
        <f t="shared" si="16"/>
        <v>0</v>
      </c>
      <c r="AC53" s="491">
        <f t="shared" si="17"/>
        <v>0</v>
      </c>
      <c r="AD53">
        <v>8</v>
      </c>
      <c r="AE53" s="491">
        <f t="shared" si="18"/>
        <v>0</v>
      </c>
      <c r="AG53" s="491">
        <f t="shared" si="19"/>
        <v>0</v>
      </c>
      <c r="AI53" s="491">
        <f t="shared" si="20"/>
        <v>0</v>
      </c>
      <c r="AJ53">
        <v>22</v>
      </c>
      <c r="AK53" s="491">
        <f t="shared" si="21"/>
        <v>0</v>
      </c>
      <c r="AM53" s="491">
        <f t="shared" si="22"/>
        <v>0</v>
      </c>
      <c r="AN53">
        <v>44</v>
      </c>
      <c r="AO53" s="491">
        <f t="shared" si="23"/>
        <v>0</v>
      </c>
      <c r="AR53" s="492">
        <f t="shared" si="7"/>
        <v>0</v>
      </c>
      <c r="AS53" s="492"/>
      <c r="AT53" t="str">
        <f t="shared" si="8"/>
        <v>Competência</v>
      </c>
      <c r="AU53">
        <f t="shared" si="9"/>
        <v>0</v>
      </c>
      <c r="AV53" s="493">
        <f t="shared" si="10"/>
        <v>1</v>
      </c>
      <c r="AW53" s="492"/>
      <c r="AX53" s="493">
        <f t="shared" si="24"/>
        <v>0</v>
      </c>
      <c r="AZ53" s="493">
        <f t="shared" si="25"/>
        <v>0</v>
      </c>
      <c r="BB53" s="493">
        <f t="shared" si="26"/>
        <v>0</v>
      </c>
      <c r="BD53" s="493">
        <f t="shared" si="27"/>
        <v>0</v>
      </c>
      <c r="BK53" s="500"/>
      <c r="BL53" s="499"/>
      <c r="BM53" s="504"/>
      <c r="BN53" s="501"/>
      <c r="BO53" s="502"/>
      <c r="BP53" s="346"/>
      <c r="BQ53" s="503"/>
      <c r="BR53" s="948"/>
      <c r="BS53" s="503"/>
      <c r="BT53" s="346"/>
      <c r="BU53" s="502"/>
      <c r="BV53" s="501"/>
      <c r="BW53" s="504"/>
      <c r="BX53" s="499"/>
      <c r="BY53" s="500"/>
    </row>
    <row r="54" spans="15:77" ht="15">
      <c r="O54" t="s">
        <v>510</v>
      </c>
      <c r="P54">
        <v>1</v>
      </c>
      <c r="Q54" s="491">
        <f t="shared" si="11"/>
        <v>0</v>
      </c>
      <c r="S54" s="491">
        <f t="shared" si="12"/>
        <v>0</v>
      </c>
      <c r="U54" s="491">
        <f t="shared" si="13"/>
        <v>0</v>
      </c>
      <c r="W54" s="491">
        <f t="shared" si="14"/>
        <v>0</v>
      </c>
      <c r="X54">
        <v>5</v>
      </c>
      <c r="Y54" s="491">
        <f t="shared" si="15"/>
        <v>0</v>
      </c>
      <c r="AA54" s="491">
        <f t="shared" si="16"/>
        <v>0</v>
      </c>
      <c r="AC54" s="491">
        <f t="shared" si="17"/>
        <v>0</v>
      </c>
      <c r="AE54" s="491">
        <f t="shared" si="18"/>
        <v>0</v>
      </c>
      <c r="AG54" s="491">
        <f t="shared" si="19"/>
        <v>0</v>
      </c>
      <c r="AI54" s="491">
        <f t="shared" si="20"/>
        <v>0</v>
      </c>
      <c r="AJ54">
        <v>22</v>
      </c>
      <c r="AK54" s="491">
        <f t="shared" si="21"/>
        <v>0</v>
      </c>
      <c r="AM54" s="491">
        <f t="shared" si="22"/>
        <v>0</v>
      </c>
      <c r="AO54" s="491">
        <f t="shared" si="23"/>
        <v>0</v>
      </c>
      <c r="AR54" s="492">
        <f t="shared" si="7"/>
        <v>0</v>
      </c>
      <c r="AS54" s="492"/>
      <c r="AT54" t="str">
        <f t="shared" si="8"/>
        <v>Competitividade</v>
      </c>
      <c r="AU54">
        <f t="shared" si="9"/>
        <v>0</v>
      </c>
      <c r="AV54" s="493">
        <f t="shared" si="10"/>
        <v>1</v>
      </c>
      <c r="AW54" s="492"/>
      <c r="AX54" s="493">
        <f t="shared" si="24"/>
        <v>0</v>
      </c>
      <c r="AZ54" s="493">
        <f t="shared" si="25"/>
        <v>0</v>
      </c>
      <c r="BB54" s="493">
        <f t="shared" si="26"/>
        <v>0</v>
      </c>
      <c r="BD54" s="493">
        <f t="shared" si="27"/>
        <v>0</v>
      </c>
      <c r="BK54" s="500"/>
      <c r="BL54" s="499"/>
      <c r="BM54" s="504"/>
      <c r="BN54" s="501"/>
      <c r="BO54" s="502"/>
      <c r="BP54" s="346"/>
      <c r="BQ54" s="503"/>
      <c r="BR54" s="948"/>
      <c r="BS54" s="503"/>
      <c r="BT54" s="346"/>
      <c r="BU54" s="502"/>
      <c r="BV54" s="501"/>
      <c r="BW54" s="504"/>
      <c r="BX54" s="499"/>
      <c r="BY54" s="500"/>
    </row>
    <row r="55" spans="15:77" ht="15">
      <c r="O55" t="s">
        <v>499</v>
      </c>
      <c r="P55">
        <v>1</v>
      </c>
      <c r="Q55" s="491">
        <f t="shared" si="11"/>
        <v>0</v>
      </c>
      <c r="S55" s="491">
        <f t="shared" si="12"/>
        <v>0</v>
      </c>
      <c r="T55">
        <v>3</v>
      </c>
      <c r="U55" s="491">
        <f t="shared" si="13"/>
        <v>0</v>
      </c>
      <c r="W55" s="491">
        <f t="shared" si="14"/>
        <v>0</v>
      </c>
      <c r="X55">
        <v>5</v>
      </c>
      <c r="Y55" s="491">
        <f t="shared" si="15"/>
        <v>0</v>
      </c>
      <c r="AA55" s="491">
        <f t="shared" si="16"/>
        <v>0</v>
      </c>
      <c r="AC55" s="491">
        <f t="shared" si="17"/>
        <v>0</v>
      </c>
      <c r="AE55" s="491">
        <f t="shared" si="18"/>
        <v>0</v>
      </c>
      <c r="AG55" s="491">
        <f t="shared" si="19"/>
        <v>0</v>
      </c>
      <c r="AH55">
        <v>11</v>
      </c>
      <c r="AI55" s="491">
        <f t="shared" si="20"/>
        <v>4</v>
      </c>
      <c r="AK55" s="491">
        <f t="shared" si="21"/>
        <v>0</v>
      </c>
      <c r="AM55" s="491">
        <f t="shared" si="22"/>
        <v>0</v>
      </c>
      <c r="AO55" s="491">
        <f t="shared" si="23"/>
        <v>0</v>
      </c>
      <c r="AR55" s="492">
        <f t="shared" si="7"/>
        <v>4</v>
      </c>
      <c r="AS55" s="492"/>
      <c r="AT55" t="str">
        <f t="shared" si="8"/>
        <v>Comunicação</v>
      </c>
      <c r="AU55">
        <f t="shared" si="9"/>
        <v>4</v>
      </c>
      <c r="AV55" s="493">
        <f t="shared" si="10"/>
        <v>0</v>
      </c>
      <c r="AW55" s="492"/>
      <c r="AX55" s="493">
        <f t="shared" si="24"/>
        <v>0</v>
      </c>
      <c r="AZ55" s="493">
        <f t="shared" si="25"/>
        <v>2</v>
      </c>
      <c r="BB55" s="493">
        <f t="shared" si="26"/>
        <v>0</v>
      </c>
      <c r="BD55" s="493">
        <f t="shared" si="27"/>
        <v>0</v>
      </c>
      <c r="BK55" s="500"/>
      <c r="BL55" s="499"/>
      <c r="BM55" s="504"/>
      <c r="BN55" s="501"/>
      <c r="BO55" s="502"/>
      <c r="BP55" s="346"/>
      <c r="BQ55" s="503"/>
      <c r="BR55" s="948"/>
      <c r="BS55" s="503"/>
      <c r="BT55" s="346"/>
      <c r="BU55" s="502"/>
      <c r="BV55" s="501"/>
      <c r="BW55" s="504"/>
      <c r="BX55" s="499"/>
      <c r="BY55" s="500"/>
    </row>
    <row r="56" spans="15:77" ht="15">
      <c r="O56" t="s">
        <v>506</v>
      </c>
      <c r="P56">
        <v>1</v>
      </c>
      <c r="Q56" s="491">
        <f t="shared" si="11"/>
        <v>0</v>
      </c>
      <c r="S56" s="491">
        <f t="shared" si="12"/>
        <v>0</v>
      </c>
      <c r="U56" s="491">
        <f t="shared" si="13"/>
        <v>0</v>
      </c>
      <c r="V56">
        <v>4</v>
      </c>
      <c r="W56" s="491">
        <f t="shared" si="14"/>
        <v>0</v>
      </c>
      <c r="Y56" s="491">
        <f t="shared" si="15"/>
        <v>0</v>
      </c>
      <c r="AA56" s="491">
        <f t="shared" si="16"/>
        <v>0</v>
      </c>
      <c r="AB56">
        <v>7</v>
      </c>
      <c r="AC56" s="491">
        <f t="shared" si="17"/>
        <v>0</v>
      </c>
      <c r="AD56">
        <v>8</v>
      </c>
      <c r="AE56" s="491">
        <f t="shared" si="18"/>
        <v>0</v>
      </c>
      <c r="AG56" s="491">
        <f t="shared" si="19"/>
        <v>0</v>
      </c>
      <c r="AI56" s="491">
        <f t="shared" si="20"/>
        <v>0</v>
      </c>
      <c r="AJ56">
        <v>22</v>
      </c>
      <c r="AK56" s="491">
        <f t="shared" si="21"/>
        <v>0</v>
      </c>
      <c r="AM56" s="491">
        <f t="shared" si="22"/>
        <v>0</v>
      </c>
      <c r="AN56">
        <v>44</v>
      </c>
      <c r="AO56" s="491">
        <f t="shared" si="23"/>
        <v>0</v>
      </c>
      <c r="AR56" s="492">
        <f t="shared" si="7"/>
        <v>0</v>
      </c>
      <c r="AS56" s="492"/>
      <c r="AT56" t="str">
        <f t="shared" si="8"/>
        <v>Concentração</v>
      </c>
      <c r="AU56">
        <f t="shared" si="9"/>
        <v>0</v>
      </c>
      <c r="AV56" s="493">
        <f t="shared" si="10"/>
        <v>1</v>
      </c>
      <c r="AW56" s="492"/>
      <c r="AX56" s="493">
        <f t="shared" si="24"/>
        <v>0</v>
      </c>
      <c r="AZ56" s="493">
        <f t="shared" si="25"/>
        <v>0</v>
      </c>
      <c r="BB56" s="493">
        <f t="shared" si="26"/>
        <v>0</v>
      </c>
      <c r="BD56" s="493">
        <f t="shared" si="27"/>
        <v>0</v>
      </c>
      <c r="BK56" s="500"/>
      <c r="BL56" s="499"/>
      <c r="BM56" s="504"/>
      <c r="BN56" s="501"/>
      <c r="BO56" s="502"/>
      <c r="BP56" s="346"/>
      <c r="BQ56" s="503"/>
      <c r="BR56" s="503"/>
      <c r="BS56" s="503"/>
      <c r="BT56" s="346"/>
      <c r="BU56" s="502"/>
      <c r="BV56" s="501"/>
      <c r="BW56" s="504"/>
      <c r="BX56" s="499"/>
      <c r="BY56" s="500"/>
    </row>
    <row r="57" spans="15:77" ht="15">
      <c r="O57" t="s">
        <v>513</v>
      </c>
      <c r="Q57" s="491">
        <f t="shared" si="11"/>
        <v>0</v>
      </c>
      <c r="R57">
        <v>2</v>
      </c>
      <c r="S57" s="491">
        <f t="shared" si="12"/>
        <v>0</v>
      </c>
      <c r="U57" s="491">
        <f t="shared" si="13"/>
        <v>0</v>
      </c>
      <c r="V57">
        <v>4</v>
      </c>
      <c r="W57" s="491">
        <f t="shared" si="14"/>
        <v>0</v>
      </c>
      <c r="Y57" s="491">
        <f t="shared" si="15"/>
        <v>0</v>
      </c>
      <c r="AA57" s="491">
        <f t="shared" si="16"/>
        <v>0</v>
      </c>
      <c r="AC57" s="491">
        <f t="shared" si="17"/>
        <v>0</v>
      </c>
      <c r="AE57" s="491">
        <f t="shared" si="18"/>
        <v>0</v>
      </c>
      <c r="AG57" s="491">
        <f t="shared" si="19"/>
        <v>0</v>
      </c>
      <c r="AI57" s="491">
        <f t="shared" si="20"/>
        <v>0</v>
      </c>
      <c r="AK57" s="491">
        <f t="shared" si="21"/>
        <v>0</v>
      </c>
      <c r="AM57" s="491">
        <f t="shared" si="22"/>
        <v>0</v>
      </c>
      <c r="AN57">
        <v>44</v>
      </c>
      <c r="AO57" s="491">
        <f t="shared" si="23"/>
        <v>0</v>
      </c>
      <c r="AR57" s="492">
        <f t="shared" si="7"/>
        <v>0</v>
      </c>
      <c r="AS57" s="492"/>
      <c r="AT57" t="str">
        <f t="shared" si="8"/>
        <v>Confiança</v>
      </c>
      <c r="AU57">
        <f t="shared" si="9"/>
        <v>0</v>
      </c>
      <c r="AV57" s="493">
        <f t="shared" si="10"/>
        <v>1</v>
      </c>
      <c r="AW57" s="492"/>
      <c r="AX57" s="493">
        <f t="shared" si="24"/>
        <v>0</v>
      </c>
      <c r="AZ57" s="493">
        <f t="shared" si="25"/>
        <v>0</v>
      </c>
      <c r="BB57" s="493">
        <f t="shared" si="26"/>
        <v>0</v>
      </c>
      <c r="BD57" s="493">
        <f t="shared" si="27"/>
        <v>0</v>
      </c>
      <c r="BK57" s="500"/>
      <c r="BL57" s="499"/>
      <c r="BM57" s="504"/>
      <c r="BN57" s="501"/>
      <c r="BO57" s="502"/>
      <c r="BP57" s="346"/>
      <c r="BQ57" s="346"/>
      <c r="BR57" s="346"/>
      <c r="BS57" s="346"/>
      <c r="BT57" s="346"/>
      <c r="BU57" s="502"/>
      <c r="BV57" s="501"/>
      <c r="BW57" s="504"/>
      <c r="BX57" s="499"/>
      <c r="BY57" s="500"/>
    </row>
    <row r="58" spans="15:77" ht="15">
      <c r="O58" t="s">
        <v>534</v>
      </c>
      <c r="P58">
        <v>1</v>
      </c>
      <c r="Q58" s="491">
        <f t="shared" si="11"/>
        <v>0</v>
      </c>
      <c r="S58" s="491">
        <f t="shared" si="12"/>
        <v>0</v>
      </c>
      <c r="U58" s="491">
        <f t="shared" si="13"/>
        <v>0</v>
      </c>
      <c r="V58">
        <v>4</v>
      </c>
      <c r="W58" s="491">
        <f t="shared" si="14"/>
        <v>0</v>
      </c>
      <c r="Y58" s="491">
        <f t="shared" si="15"/>
        <v>0</v>
      </c>
      <c r="AA58" s="491">
        <f t="shared" si="16"/>
        <v>0</v>
      </c>
      <c r="AC58" s="491">
        <f t="shared" si="17"/>
        <v>0</v>
      </c>
      <c r="AD58">
        <v>8</v>
      </c>
      <c r="AE58" s="491">
        <f t="shared" si="18"/>
        <v>0</v>
      </c>
      <c r="AG58" s="491">
        <f t="shared" si="19"/>
        <v>0</v>
      </c>
      <c r="AI58" s="491">
        <f t="shared" si="20"/>
        <v>0</v>
      </c>
      <c r="AJ58">
        <v>22</v>
      </c>
      <c r="AK58" s="491">
        <f t="shared" si="21"/>
        <v>0</v>
      </c>
      <c r="AM58" s="491">
        <f t="shared" si="22"/>
        <v>0</v>
      </c>
      <c r="AN58">
        <v>44</v>
      </c>
      <c r="AO58" s="491">
        <f t="shared" si="23"/>
        <v>0</v>
      </c>
      <c r="AR58" s="492">
        <f t="shared" si="7"/>
        <v>0</v>
      </c>
      <c r="AS58" s="492"/>
      <c r="AT58" t="str">
        <f t="shared" si="8"/>
        <v>Construção</v>
      </c>
      <c r="AU58">
        <f t="shared" si="9"/>
        <v>0</v>
      </c>
      <c r="AV58" s="493">
        <f t="shared" si="10"/>
        <v>1</v>
      </c>
      <c r="AW58" s="492"/>
      <c r="AX58" s="493">
        <f t="shared" si="24"/>
        <v>0</v>
      </c>
      <c r="AZ58" s="493">
        <f t="shared" si="25"/>
        <v>0</v>
      </c>
      <c r="BB58" s="493">
        <f t="shared" si="26"/>
        <v>0</v>
      </c>
      <c r="BD58" s="493">
        <f t="shared" si="27"/>
        <v>0</v>
      </c>
      <c r="BK58" s="500"/>
      <c r="BL58" s="499"/>
      <c r="BM58" s="504"/>
      <c r="BN58" s="501"/>
      <c r="BO58" s="502"/>
      <c r="BP58" s="502"/>
      <c r="BQ58" s="502"/>
      <c r="BR58" s="502"/>
      <c r="BS58" s="502"/>
      <c r="BT58" s="502"/>
      <c r="BU58" s="502"/>
      <c r="BV58" s="501"/>
      <c r="BW58" s="504"/>
      <c r="BX58" s="499"/>
      <c r="BY58" s="500"/>
    </row>
    <row r="59" spans="15:77" ht="15">
      <c r="O59" t="s">
        <v>511</v>
      </c>
      <c r="Q59" s="491">
        <f t="shared" si="11"/>
        <v>0</v>
      </c>
      <c r="S59" s="491">
        <f t="shared" si="12"/>
        <v>0</v>
      </c>
      <c r="U59" s="491">
        <f t="shared" si="13"/>
        <v>0</v>
      </c>
      <c r="V59">
        <v>4</v>
      </c>
      <c r="W59" s="491">
        <f t="shared" si="14"/>
        <v>0</v>
      </c>
      <c r="Y59" s="491">
        <f t="shared" si="15"/>
        <v>0</v>
      </c>
      <c r="AA59" s="491">
        <f t="shared" si="16"/>
        <v>0</v>
      </c>
      <c r="AC59" s="491">
        <f t="shared" si="17"/>
        <v>0</v>
      </c>
      <c r="AD59">
        <v>8</v>
      </c>
      <c r="AE59" s="491">
        <f t="shared" si="18"/>
        <v>0</v>
      </c>
      <c r="AG59" s="491">
        <f t="shared" si="19"/>
        <v>0</v>
      </c>
      <c r="AI59" s="491">
        <f t="shared" si="20"/>
        <v>0</v>
      </c>
      <c r="AJ59">
        <v>22</v>
      </c>
      <c r="AK59" s="491">
        <f t="shared" si="21"/>
        <v>0</v>
      </c>
      <c r="AM59" s="491">
        <f t="shared" si="22"/>
        <v>0</v>
      </c>
      <c r="AN59">
        <v>44</v>
      </c>
      <c r="AO59" s="491">
        <f t="shared" si="23"/>
        <v>0</v>
      </c>
      <c r="AR59" s="492">
        <f t="shared" si="7"/>
        <v>0</v>
      </c>
      <c r="AS59" s="492"/>
      <c r="AT59" t="str">
        <f t="shared" si="8"/>
        <v>Controle</v>
      </c>
      <c r="AU59">
        <f t="shared" si="9"/>
        <v>0</v>
      </c>
      <c r="AV59" s="493">
        <f t="shared" si="10"/>
        <v>1</v>
      </c>
      <c r="AW59" s="492"/>
      <c r="AX59" s="493">
        <f t="shared" si="24"/>
        <v>0</v>
      </c>
      <c r="AZ59" s="493">
        <f t="shared" si="25"/>
        <v>0</v>
      </c>
      <c r="BB59" s="493">
        <f t="shared" si="26"/>
        <v>0</v>
      </c>
      <c r="BD59" s="493">
        <f t="shared" si="27"/>
        <v>0</v>
      </c>
      <c r="BK59" s="500"/>
      <c r="BL59" s="499"/>
      <c r="BM59" s="504"/>
      <c r="BN59" s="501"/>
      <c r="BO59" s="501"/>
      <c r="BP59" s="501"/>
      <c r="BQ59" s="501"/>
      <c r="BR59" s="501"/>
      <c r="BS59" s="501"/>
      <c r="BT59" s="501"/>
      <c r="BU59" s="501"/>
      <c r="BV59" s="501"/>
      <c r="BW59" s="504"/>
      <c r="BX59" s="499"/>
      <c r="BY59" s="500"/>
    </row>
    <row r="60" spans="15:77" ht="15">
      <c r="O60" t="s">
        <v>512</v>
      </c>
      <c r="P60">
        <v>1</v>
      </c>
      <c r="Q60" s="491">
        <f t="shared" si="11"/>
        <v>0</v>
      </c>
      <c r="S60" s="491">
        <f t="shared" si="12"/>
        <v>0</v>
      </c>
      <c r="T60">
        <v>3</v>
      </c>
      <c r="U60" s="491">
        <f t="shared" si="13"/>
        <v>0</v>
      </c>
      <c r="W60" s="491">
        <f t="shared" si="14"/>
        <v>0</v>
      </c>
      <c r="X60">
        <v>5</v>
      </c>
      <c r="Y60" s="491">
        <f t="shared" si="15"/>
        <v>0</v>
      </c>
      <c r="AA60" s="491">
        <f t="shared" si="16"/>
        <v>0</v>
      </c>
      <c r="AC60" s="491">
        <f t="shared" si="17"/>
        <v>0</v>
      </c>
      <c r="AE60" s="491">
        <f t="shared" si="18"/>
        <v>0</v>
      </c>
      <c r="AG60" s="491">
        <f t="shared" si="19"/>
        <v>0</v>
      </c>
      <c r="AI60" s="491">
        <f t="shared" si="20"/>
        <v>0</v>
      </c>
      <c r="AK60" s="491">
        <f t="shared" si="21"/>
        <v>0</v>
      </c>
      <c r="AM60" s="491">
        <f t="shared" si="22"/>
        <v>0</v>
      </c>
      <c r="AO60" s="491">
        <f t="shared" si="23"/>
        <v>0</v>
      </c>
      <c r="AR60" s="492">
        <f t="shared" si="7"/>
        <v>0</v>
      </c>
      <c r="AS60" s="492"/>
      <c r="AT60" t="str">
        <f t="shared" si="8"/>
        <v>Criatividade</v>
      </c>
      <c r="AU60">
        <f t="shared" si="9"/>
        <v>0</v>
      </c>
      <c r="AV60" s="493">
        <f t="shared" si="10"/>
        <v>1</v>
      </c>
      <c r="AW60" s="492"/>
      <c r="AX60" s="493">
        <f t="shared" si="24"/>
        <v>0</v>
      </c>
      <c r="AZ60" s="493">
        <f t="shared" si="25"/>
        <v>0</v>
      </c>
      <c r="BB60" s="493">
        <f t="shared" si="26"/>
        <v>0</v>
      </c>
      <c r="BD60" s="493">
        <f t="shared" si="27"/>
        <v>0</v>
      </c>
      <c r="BK60" s="500"/>
      <c r="BL60" s="499"/>
      <c r="BM60" s="504"/>
      <c r="BN60" s="504"/>
      <c r="BO60" s="504"/>
      <c r="BP60" s="504"/>
      <c r="BQ60" s="504"/>
      <c r="BR60" s="504"/>
      <c r="BS60" s="504"/>
      <c r="BT60" s="504"/>
      <c r="BU60" s="504"/>
      <c r="BV60" s="504"/>
      <c r="BW60" s="504"/>
      <c r="BX60" s="499"/>
      <c r="BY60" s="500"/>
    </row>
    <row r="61" spans="15:77" ht="15">
      <c r="O61" t="s">
        <v>500</v>
      </c>
      <c r="P61">
        <v>1</v>
      </c>
      <c r="Q61" s="491">
        <f t="shared" si="11"/>
        <v>0</v>
      </c>
      <c r="S61" s="491">
        <f t="shared" si="12"/>
        <v>0</v>
      </c>
      <c r="T61">
        <v>3</v>
      </c>
      <c r="U61" s="491">
        <f t="shared" si="13"/>
        <v>0</v>
      </c>
      <c r="W61" s="491">
        <f t="shared" si="14"/>
        <v>0</v>
      </c>
      <c r="X61">
        <v>5</v>
      </c>
      <c r="Y61" s="491">
        <f t="shared" si="15"/>
        <v>0</v>
      </c>
      <c r="AA61" s="491">
        <f t="shared" si="16"/>
        <v>0</v>
      </c>
      <c r="AC61" s="491">
        <f t="shared" si="17"/>
        <v>0</v>
      </c>
      <c r="AD61">
        <v>8</v>
      </c>
      <c r="AE61" s="491">
        <f t="shared" si="18"/>
        <v>0</v>
      </c>
      <c r="AG61" s="491">
        <f t="shared" si="19"/>
        <v>0</v>
      </c>
      <c r="AI61" s="491">
        <f t="shared" si="20"/>
        <v>0</v>
      </c>
      <c r="AK61" s="491">
        <f t="shared" si="21"/>
        <v>0</v>
      </c>
      <c r="AM61" s="491">
        <f t="shared" si="22"/>
        <v>0</v>
      </c>
      <c r="AO61" s="491">
        <f t="shared" si="23"/>
        <v>0</v>
      </c>
      <c r="AR61" s="492">
        <f t="shared" si="7"/>
        <v>0</v>
      </c>
      <c r="AS61" s="492"/>
      <c r="AT61" t="str">
        <f t="shared" si="8"/>
        <v>Dinamismo</v>
      </c>
      <c r="AU61">
        <f t="shared" si="9"/>
        <v>0</v>
      </c>
      <c r="AV61" s="493">
        <f t="shared" si="10"/>
        <v>1</v>
      </c>
      <c r="AW61" s="492"/>
      <c r="AX61" s="493">
        <f t="shared" si="24"/>
        <v>0</v>
      </c>
      <c r="AZ61" s="493">
        <f t="shared" si="25"/>
        <v>0</v>
      </c>
      <c r="BB61" s="493">
        <f t="shared" si="26"/>
        <v>0</v>
      </c>
      <c r="BD61" s="493">
        <f t="shared" si="27"/>
        <v>0</v>
      </c>
      <c r="BK61" s="500"/>
      <c r="BL61" s="499"/>
      <c r="BM61" s="499"/>
      <c r="BN61" s="499"/>
      <c r="BO61" s="499"/>
      <c r="BP61" s="499"/>
      <c r="BQ61" s="499"/>
      <c r="BR61" s="499"/>
      <c r="BS61" s="499"/>
      <c r="BT61" s="499"/>
      <c r="BU61" s="499"/>
      <c r="BV61" s="499"/>
      <c r="BW61" s="499"/>
      <c r="BX61" s="499"/>
      <c r="BY61" s="500"/>
    </row>
    <row r="62" spans="15:77" ht="15">
      <c r="O62" t="s">
        <v>498</v>
      </c>
      <c r="P62">
        <v>1</v>
      </c>
      <c r="Q62" s="491">
        <f t="shared" si="11"/>
        <v>0</v>
      </c>
      <c r="S62" s="491">
        <f t="shared" si="12"/>
        <v>0</v>
      </c>
      <c r="T62">
        <v>3</v>
      </c>
      <c r="U62" s="491">
        <f t="shared" si="13"/>
        <v>0</v>
      </c>
      <c r="W62" s="491">
        <f t="shared" si="14"/>
        <v>0</v>
      </c>
      <c r="Y62" s="491">
        <f t="shared" si="15"/>
        <v>0</v>
      </c>
      <c r="AA62" s="491">
        <f t="shared" si="16"/>
        <v>0</v>
      </c>
      <c r="AC62" s="491">
        <f t="shared" si="17"/>
        <v>0</v>
      </c>
      <c r="AE62" s="491">
        <f t="shared" si="18"/>
        <v>0</v>
      </c>
      <c r="AG62" s="491">
        <f t="shared" si="19"/>
        <v>0</v>
      </c>
      <c r="AI62" s="491">
        <f t="shared" si="20"/>
        <v>0</v>
      </c>
      <c r="AK62" s="491">
        <f t="shared" si="21"/>
        <v>0</v>
      </c>
      <c r="AM62" s="491">
        <f t="shared" si="22"/>
        <v>0</v>
      </c>
      <c r="AO62" s="491">
        <f t="shared" si="23"/>
        <v>0</v>
      </c>
      <c r="AR62" s="492">
        <f t="shared" si="7"/>
        <v>0</v>
      </c>
      <c r="AS62" s="492"/>
      <c r="AT62" t="str">
        <f t="shared" si="8"/>
        <v>Eloquência</v>
      </c>
      <c r="AU62">
        <f t="shared" si="9"/>
        <v>0</v>
      </c>
      <c r="AV62" s="493">
        <f t="shared" si="10"/>
        <v>1</v>
      </c>
      <c r="AW62" s="492"/>
      <c r="AX62" s="493">
        <f t="shared" si="24"/>
        <v>0</v>
      </c>
      <c r="AZ62" s="493">
        <f t="shared" si="25"/>
        <v>0</v>
      </c>
      <c r="BB62" s="493">
        <f t="shared" si="26"/>
        <v>0</v>
      </c>
      <c r="BD62" s="493">
        <f t="shared" si="27"/>
        <v>0</v>
      </c>
      <c r="BK62" s="500"/>
      <c r="BL62" s="500"/>
      <c r="BM62" s="500"/>
      <c r="BN62" s="500"/>
      <c r="BO62" s="500"/>
      <c r="BP62" s="500"/>
      <c r="BQ62" s="500"/>
      <c r="BR62" s="500"/>
      <c r="BS62" s="500"/>
      <c r="BT62" s="500"/>
      <c r="BU62" s="500"/>
      <c r="BV62" s="500"/>
      <c r="BW62" s="500"/>
      <c r="BX62" s="500"/>
      <c r="BY62" s="500"/>
    </row>
    <row r="63" spans="15:77" ht="15">
      <c r="O63" t="s">
        <v>503</v>
      </c>
      <c r="Q63" s="491">
        <f t="shared" si="11"/>
        <v>0</v>
      </c>
      <c r="S63" s="491">
        <f t="shared" si="12"/>
        <v>0</v>
      </c>
      <c r="T63">
        <v>3</v>
      </c>
      <c r="U63" s="491">
        <f t="shared" si="13"/>
        <v>0</v>
      </c>
      <c r="W63" s="491">
        <f t="shared" si="14"/>
        <v>0</v>
      </c>
      <c r="Y63" s="491">
        <f t="shared" si="15"/>
        <v>0</v>
      </c>
      <c r="AA63" s="491">
        <f t="shared" si="16"/>
        <v>0</v>
      </c>
      <c r="AC63" s="491">
        <f t="shared" si="17"/>
        <v>0</v>
      </c>
      <c r="AE63" s="491">
        <f t="shared" si="18"/>
        <v>0</v>
      </c>
      <c r="AG63" s="491">
        <f t="shared" si="19"/>
        <v>0</v>
      </c>
      <c r="AH63">
        <v>11</v>
      </c>
      <c r="AI63" s="491">
        <f t="shared" si="20"/>
        <v>4</v>
      </c>
      <c r="AK63" s="491">
        <f t="shared" si="21"/>
        <v>0</v>
      </c>
      <c r="AM63" s="491">
        <f t="shared" si="22"/>
        <v>0</v>
      </c>
      <c r="AO63" s="491">
        <f t="shared" si="23"/>
        <v>0</v>
      </c>
      <c r="AR63" s="492">
        <f t="shared" si="7"/>
        <v>4</v>
      </c>
      <c r="AS63" s="492"/>
      <c r="AT63" t="str">
        <f t="shared" si="8"/>
        <v>Espírito de Grupo</v>
      </c>
      <c r="AU63">
        <f t="shared" si="9"/>
        <v>4</v>
      </c>
      <c r="AV63" s="493">
        <f t="shared" si="10"/>
        <v>0</v>
      </c>
      <c r="AW63" s="492"/>
      <c r="AX63" s="493">
        <f t="shared" si="24"/>
        <v>0</v>
      </c>
      <c r="AZ63" s="493">
        <f t="shared" si="25"/>
        <v>2</v>
      </c>
      <c r="BB63" s="493">
        <f t="shared" si="26"/>
        <v>0</v>
      </c>
      <c r="BD63" s="493">
        <f t="shared" si="27"/>
        <v>0</v>
      </c>
    </row>
    <row r="64" spans="15:77" ht="15">
      <c r="O64" t="s">
        <v>504</v>
      </c>
      <c r="Q64" s="491">
        <f t="shared" si="11"/>
        <v>0</v>
      </c>
      <c r="R64">
        <v>2</v>
      </c>
      <c r="S64" s="491">
        <f t="shared" si="12"/>
        <v>0</v>
      </c>
      <c r="U64" s="491">
        <f t="shared" si="13"/>
        <v>0</v>
      </c>
      <c r="V64">
        <v>4</v>
      </c>
      <c r="W64" s="491">
        <f t="shared" si="14"/>
        <v>0</v>
      </c>
      <c r="Y64" s="491">
        <f t="shared" si="15"/>
        <v>0</v>
      </c>
      <c r="Z64">
        <v>6</v>
      </c>
      <c r="AA64" s="491">
        <f t="shared" si="16"/>
        <v>0</v>
      </c>
      <c r="AC64" s="491">
        <f t="shared" si="17"/>
        <v>0</v>
      </c>
      <c r="AD64">
        <v>8</v>
      </c>
      <c r="AE64" s="491">
        <f t="shared" si="18"/>
        <v>0</v>
      </c>
      <c r="AG64" s="491">
        <f t="shared" si="19"/>
        <v>0</v>
      </c>
      <c r="AI64" s="491">
        <f t="shared" si="20"/>
        <v>0</v>
      </c>
      <c r="AJ64">
        <v>22</v>
      </c>
      <c r="AK64" s="491">
        <f t="shared" si="21"/>
        <v>0</v>
      </c>
      <c r="AM64" s="491">
        <f t="shared" si="22"/>
        <v>0</v>
      </c>
      <c r="AN64">
        <v>44</v>
      </c>
      <c r="AO64" s="491">
        <f t="shared" si="23"/>
        <v>0</v>
      </c>
      <c r="AR64" s="492">
        <f t="shared" si="7"/>
        <v>0</v>
      </c>
      <c r="AS64" s="492"/>
      <c r="AT64" t="str">
        <f t="shared" si="8"/>
        <v>Estabilidade</v>
      </c>
      <c r="AU64">
        <f t="shared" si="9"/>
        <v>0</v>
      </c>
      <c r="AV64" s="493">
        <f t="shared" si="10"/>
        <v>1</v>
      </c>
      <c r="AW64" s="492"/>
      <c r="AX64" s="493">
        <f t="shared" si="24"/>
        <v>0</v>
      </c>
      <c r="AZ64" s="493">
        <f t="shared" si="25"/>
        <v>0</v>
      </c>
      <c r="BB64" s="493">
        <f t="shared" si="26"/>
        <v>0</v>
      </c>
      <c r="BD64" s="493">
        <f t="shared" si="27"/>
        <v>0</v>
      </c>
    </row>
    <row r="65" spans="15:56" ht="15">
      <c r="O65" t="s">
        <v>518</v>
      </c>
      <c r="Q65" s="491">
        <f t="shared" si="11"/>
        <v>0</v>
      </c>
      <c r="R65">
        <v>2</v>
      </c>
      <c r="S65" s="491">
        <f t="shared" si="12"/>
        <v>0</v>
      </c>
      <c r="U65" s="491">
        <f t="shared" si="13"/>
        <v>0</v>
      </c>
      <c r="V65">
        <v>4</v>
      </c>
      <c r="W65" s="491">
        <f t="shared" si="14"/>
        <v>0</v>
      </c>
      <c r="Y65" s="491">
        <f t="shared" si="15"/>
        <v>0</v>
      </c>
      <c r="Z65">
        <v>6</v>
      </c>
      <c r="AA65" s="491">
        <f t="shared" si="16"/>
        <v>0</v>
      </c>
      <c r="AC65" s="491">
        <f t="shared" si="17"/>
        <v>0</v>
      </c>
      <c r="AE65" s="491">
        <f t="shared" si="18"/>
        <v>0</v>
      </c>
      <c r="AF65">
        <v>9</v>
      </c>
      <c r="AG65" s="491">
        <f t="shared" si="19"/>
        <v>4</v>
      </c>
      <c r="AI65" s="491">
        <f t="shared" si="20"/>
        <v>0</v>
      </c>
      <c r="AK65" s="491">
        <f t="shared" si="21"/>
        <v>0</v>
      </c>
      <c r="AM65" s="491">
        <f t="shared" si="22"/>
        <v>0</v>
      </c>
      <c r="AO65" s="491">
        <f t="shared" si="23"/>
        <v>0</v>
      </c>
      <c r="AR65" s="492">
        <f t="shared" si="7"/>
        <v>4</v>
      </c>
      <c r="AS65" s="492"/>
      <c r="AT65" t="str">
        <f t="shared" si="8"/>
        <v>Flexibilidade</v>
      </c>
      <c r="AU65">
        <f t="shared" si="9"/>
        <v>4</v>
      </c>
      <c r="AV65" s="493">
        <f t="shared" si="10"/>
        <v>0</v>
      </c>
      <c r="AW65" s="492"/>
      <c r="AX65" s="493">
        <f t="shared" si="24"/>
        <v>0</v>
      </c>
      <c r="AZ65" s="493">
        <f t="shared" si="25"/>
        <v>2</v>
      </c>
      <c r="BB65" s="493">
        <f t="shared" si="26"/>
        <v>0</v>
      </c>
      <c r="BD65" s="493">
        <f t="shared" si="27"/>
        <v>0</v>
      </c>
    </row>
    <row r="66" spans="15:56" ht="15">
      <c r="O66" t="s">
        <v>507</v>
      </c>
      <c r="P66">
        <v>1</v>
      </c>
      <c r="Q66" s="491">
        <f t="shared" si="11"/>
        <v>0</v>
      </c>
      <c r="S66" s="491">
        <f t="shared" si="12"/>
        <v>0</v>
      </c>
      <c r="U66" s="491">
        <f t="shared" si="13"/>
        <v>0</v>
      </c>
      <c r="V66">
        <v>4</v>
      </c>
      <c r="W66" s="491">
        <f t="shared" si="14"/>
        <v>0</v>
      </c>
      <c r="Y66" s="491">
        <f t="shared" si="15"/>
        <v>0</v>
      </c>
      <c r="AA66" s="491">
        <f t="shared" si="16"/>
        <v>0</v>
      </c>
      <c r="AC66" s="491">
        <f t="shared" si="17"/>
        <v>0</v>
      </c>
      <c r="AD66">
        <v>8</v>
      </c>
      <c r="AE66" s="491">
        <f t="shared" si="18"/>
        <v>0</v>
      </c>
      <c r="AG66" s="491">
        <f t="shared" si="19"/>
        <v>0</v>
      </c>
      <c r="AI66" s="491">
        <f t="shared" si="20"/>
        <v>0</v>
      </c>
      <c r="AJ66">
        <v>22</v>
      </c>
      <c r="AK66" s="491">
        <f t="shared" si="21"/>
        <v>0</v>
      </c>
      <c r="AM66" s="491">
        <f t="shared" si="22"/>
        <v>0</v>
      </c>
      <c r="AN66">
        <v>44</v>
      </c>
      <c r="AO66" s="491">
        <f t="shared" si="23"/>
        <v>0</v>
      </c>
      <c r="AR66" s="492">
        <f t="shared" si="7"/>
        <v>0</v>
      </c>
      <c r="AS66" s="492"/>
      <c r="AT66" t="str">
        <f t="shared" si="8"/>
        <v>Foco</v>
      </c>
      <c r="AU66">
        <f t="shared" si="9"/>
        <v>0</v>
      </c>
      <c r="AV66" s="493">
        <f t="shared" si="10"/>
        <v>1</v>
      </c>
      <c r="AW66" s="492"/>
      <c r="AX66" s="493">
        <f t="shared" si="24"/>
        <v>0</v>
      </c>
      <c r="AZ66" s="493">
        <f t="shared" si="25"/>
        <v>0</v>
      </c>
      <c r="BB66" s="493">
        <f t="shared" si="26"/>
        <v>0</v>
      </c>
      <c r="BD66" s="493">
        <f t="shared" si="27"/>
        <v>0</v>
      </c>
    </row>
    <row r="67" spans="15:56" ht="15">
      <c r="O67" t="s">
        <v>492</v>
      </c>
      <c r="P67">
        <v>1</v>
      </c>
      <c r="Q67" s="491">
        <f t="shared" si="11"/>
        <v>0</v>
      </c>
      <c r="S67" s="491">
        <f t="shared" si="12"/>
        <v>0</v>
      </c>
      <c r="T67">
        <v>3</v>
      </c>
      <c r="U67" s="491">
        <f t="shared" si="13"/>
        <v>0</v>
      </c>
      <c r="W67" s="491">
        <f t="shared" si="14"/>
        <v>0</v>
      </c>
      <c r="X67">
        <v>5</v>
      </c>
      <c r="Y67" s="491">
        <f t="shared" si="15"/>
        <v>0</v>
      </c>
      <c r="AA67" s="491">
        <f t="shared" si="16"/>
        <v>0</v>
      </c>
      <c r="AC67" s="491">
        <f t="shared" si="17"/>
        <v>0</v>
      </c>
      <c r="AE67" s="491">
        <f t="shared" si="18"/>
        <v>0</v>
      </c>
      <c r="AG67" s="491">
        <f t="shared" si="19"/>
        <v>0</v>
      </c>
      <c r="AI67" s="491">
        <f t="shared" si="20"/>
        <v>0</v>
      </c>
      <c r="AJ67">
        <v>22</v>
      </c>
      <c r="AK67" s="491">
        <f t="shared" si="21"/>
        <v>0</v>
      </c>
      <c r="AM67" s="491">
        <f t="shared" si="22"/>
        <v>0</v>
      </c>
      <c r="AO67" s="491">
        <f t="shared" si="23"/>
        <v>0</v>
      </c>
      <c r="AR67" s="492">
        <f t="shared" si="7"/>
        <v>0</v>
      </c>
      <c r="AS67" s="492"/>
      <c r="AT67" t="str">
        <f t="shared" si="8"/>
        <v>Impaciência</v>
      </c>
      <c r="AU67">
        <f t="shared" si="9"/>
        <v>0</v>
      </c>
      <c r="AV67" s="493">
        <f t="shared" si="10"/>
        <v>1</v>
      </c>
      <c r="AW67" s="492"/>
      <c r="AX67" s="493">
        <f t="shared" si="24"/>
        <v>0</v>
      </c>
      <c r="AZ67" s="493">
        <f t="shared" si="25"/>
        <v>0</v>
      </c>
      <c r="BB67" s="493">
        <f t="shared" si="26"/>
        <v>0</v>
      </c>
      <c r="BD67" s="493">
        <f t="shared" si="27"/>
        <v>0</v>
      </c>
    </row>
    <row r="68" spans="15:56" ht="15">
      <c r="O68" t="s">
        <v>538</v>
      </c>
      <c r="P68">
        <v>1</v>
      </c>
      <c r="Q68" s="491">
        <f t="shared" si="11"/>
        <v>0</v>
      </c>
      <c r="S68" s="491">
        <f t="shared" si="12"/>
        <v>0</v>
      </c>
      <c r="T68">
        <v>3</v>
      </c>
      <c r="U68" s="491">
        <f t="shared" si="13"/>
        <v>0</v>
      </c>
      <c r="W68" s="491">
        <f t="shared" si="14"/>
        <v>0</v>
      </c>
      <c r="X68">
        <v>5</v>
      </c>
      <c r="Y68" s="491">
        <f t="shared" si="15"/>
        <v>0</v>
      </c>
      <c r="AA68" s="491">
        <f t="shared" si="16"/>
        <v>0</v>
      </c>
      <c r="AC68" s="491">
        <f t="shared" si="17"/>
        <v>0</v>
      </c>
      <c r="AE68" s="491">
        <f t="shared" si="18"/>
        <v>0</v>
      </c>
      <c r="AG68" s="491">
        <f t="shared" si="19"/>
        <v>0</v>
      </c>
      <c r="AI68" s="491">
        <f t="shared" si="20"/>
        <v>0</v>
      </c>
      <c r="AJ68">
        <v>22</v>
      </c>
      <c r="AK68" s="491">
        <f t="shared" si="21"/>
        <v>0</v>
      </c>
      <c r="AM68" s="491">
        <f t="shared" si="22"/>
        <v>0</v>
      </c>
      <c r="AO68" s="491">
        <f t="shared" si="23"/>
        <v>0</v>
      </c>
      <c r="AR68" s="492">
        <f t="shared" si="7"/>
        <v>0</v>
      </c>
      <c r="AS68" s="492"/>
      <c r="AT68" t="str">
        <f t="shared" si="8"/>
        <v>Impulsividade</v>
      </c>
      <c r="AU68">
        <f t="shared" si="9"/>
        <v>0</v>
      </c>
      <c r="AV68" s="493">
        <f t="shared" si="10"/>
        <v>1</v>
      </c>
      <c r="AW68" s="492"/>
      <c r="AX68" s="493">
        <f t="shared" si="24"/>
        <v>0</v>
      </c>
      <c r="AZ68" s="493">
        <f t="shared" si="25"/>
        <v>0</v>
      </c>
      <c r="BB68" s="493">
        <f t="shared" si="26"/>
        <v>0</v>
      </c>
      <c r="BD68" s="493">
        <f t="shared" si="27"/>
        <v>0</v>
      </c>
    </row>
    <row r="69" spans="15:56" ht="15">
      <c r="O69" t="s">
        <v>486</v>
      </c>
      <c r="P69">
        <v>1</v>
      </c>
      <c r="Q69" s="491">
        <f t="shared" si="11"/>
        <v>0</v>
      </c>
      <c r="S69" s="491">
        <f t="shared" si="12"/>
        <v>0</v>
      </c>
      <c r="T69">
        <v>3</v>
      </c>
      <c r="U69" s="491">
        <f t="shared" si="13"/>
        <v>0</v>
      </c>
      <c r="W69" s="491">
        <f t="shared" si="14"/>
        <v>0</v>
      </c>
      <c r="X69">
        <v>5</v>
      </c>
      <c r="Y69" s="491">
        <f t="shared" si="15"/>
        <v>0</v>
      </c>
      <c r="AA69" s="491">
        <f t="shared" si="16"/>
        <v>0</v>
      </c>
      <c r="AC69" s="491">
        <f t="shared" si="17"/>
        <v>0</v>
      </c>
      <c r="AE69" s="491">
        <f t="shared" si="18"/>
        <v>0</v>
      </c>
      <c r="AG69" s="491">
        <f t="shared" si="19"/>
        <v>0</v>
      </c>
      <c r="AI69" s="491">
        <f t="shared" si="20"/>
        <v>0</v>
      </c>
      <c r="AJ69">
        <v>22</v>
      </c>
      <c r="AK69" s="491">
        <f t="shared" si="21"/>
        <v>0</v>
      </c>
      <c r="AM69" s="491">
        <f t="shared" si="22"/>
        <v>0</v>
      </c>
      <c r="AO69" s="491">
        <f t="shared" si="23"/>
        <v>0</v>
      </c>
      <c r="AR69" s="492">
        <f t="shared" si="7"/>
        <v>0</v>
      </c>
      <c r="AS69" s="492"/>
      <c r="AT69" t="str">
        <f t="shared" si="8"/>
        <v>Independência</v>
      </c>
      <c r="AU69">
        <f t="shared" si="9"/>
        <v>0</v>
      </c>
      <c r="AV69" s="493">
        <f t="shared" si="10"/>
        <v>1</v>
      </c>
      <c r="AW69" s="492"/>
      <c r="AX69" s="493">
        <f t="shared" si="24"/>
        <v>0</v>
      </c>
      <c r="AZ69" s="493">
        <f t="shared" si="25"/>
        <v>0</v>
      </c>
      <c r="BB69" s="493">
        <f t="shared" si="26"/>
        <v>0</v>
      </c>
      <c r="BD69" s="493">
        <f t="shared" si="27"/>
        <v>0</v>
      </c>
    </row>
    <row r="70" spans="15:56" ht="15">
      <c r="O70" t="s">
        <v>491</v>
      </c>
      <c r="Q70" s="491">
        <f t="shared" si="11"/>
        <v>0</v>
      </c>
      <c r="R70">
        <v>2</v>
      </c>
      <c r="S70" s="491">
        <f t="shared" si="12"/>
        <v>0</v>
      </c>
      <c r="U70" s="491">
        <f t="shared" si="13"/>
        <v>0</v>
      </c>
      <c r="W70" s="491">
        <f t="shared" si="14"/>
        <v>0</v>
      </c>
      <c r="Y70" s="491">
        <f t="shared" si="15"/>
        <v>0</v>
      </c>
      <c r="Z70">
        <v>6</v>
      </c>
      <c r="AA70" s="491">
        <f t="shared" si="16"/>
        <v>0</v>
      </c>
      <c r="AC70" s="491">
        <f t="shared" si="17"/>
        <v>0</v>
      </c>
      <c r="AE70" s="491">
        <f t="shared" si="18"/>
        <v>0</v>
      </c>
      <c r="AG70" s="491">
        <f t="shared" si="19"/>
        <v>0</v>
      </c>
      <c r="AI70" s="491">
        <f t="shared" si="20"/>
        <v>0</v>
      </c>
      <c r="AK70" s="491">
        <f t="shared" si="21"/>
        <v>0</v>
      </c>
      <c r="AM70" s="491">
        <f t="shared" si="22"/>
        <v>0</v>
      </c>
      <c r="AO70" s="491">
        <f t="shared" si="23"/>
        <v>0</v>
      </c>
      <c r="AR70" s="492">
        <f t="shared" si="7"/>
        <v>0</v>
      </c>
      <c r="AS70" s="492"/>
      <c r="AT70" t="str">
        <f t="shared" si="8"/>
        <v>Inércia</v>
      </c>
      <c r="AU70">
        <f t="shared" si="9"/>
        <v>0</v>
      </c>
      <c r="AV70" s="493">
        <f t="shared" si="10"/>
        <v>1</v>
      </c>
      <c r="AW70" s="492"/>
      <c r="AX70" s="493">
        <f t="shared" si="24"/>
        <v>0</v>
      </c>
      <c r="AZ70" s="493">
        <f t="shared" si="25"/>
        <v>0</v>
      </c>
      <c r="BB70" s="493">
        <f t="shared" si="26"/>
        <v>0</v>
      </c>
      <c r="BD70" s="493">
        <f t="shared" si="27"/>
        <v>0</v>
      </c>
    </row>
    <row r="71" spans="15:56" ht="15">
      <c r="O71" t="s">
        <v>355</v>
      </c>
      <c r="P71">
        <v>1</v>
      </c>
      <c r="Q71" s="491">
        <f t="shared" si="11"/>
        <v>0</v>
      </c>
      <c r="S71" s="491">
        <f t="shared" si="12"/>
        <v>0</v>
      </c>
      <c r="U71" s="491">
        <f t="shared" si="13"/>
        <v>0</v>
      </c>
      <c r="W71" s="491">
        <f t="shared" si="14"/>
        <v>0</v>
      </c>
      <c r="X71">
        <v>5</v>
      </c>
      <c r="Y71" s="491">
        <f t="shared" si="15"/>
        <v>0</v>
      </c>
      <c r="AA71" s="491">
        <f t="shared" si="16"/>
        <v>0</v>
      </c>
      <c r="AB71">
        <v>7</v>
      </c>
      <c r="AC71" s="491">
        <f t="shared" si="17"/>
        <v>0</v>
      </c>
      <c r="AE71" s="491">
        <f t="shared" si="18"/>
        <v>0</v>
      </c>
      <c r="AG71" s="491">
        <f t="shared" si="19"/>
        <v>0</v>
      </c>
      <c r="AI71" s="491">
        <f t="shared" si="20"/>
        <v>0</v>
      </c>
      <c r="AK71" s="491">
        <f t="shared" si="21"/>
        <v>0</v>
      </c>
      <c r="AM71" s="491">
        <f t="shared" si="22"/>
        <v>0</v>
      </c>
      <c r="AO71" s="491">
        <f t="shared" si="23"/>
        <v>0</v>
      </c>
      <c r="AR71" s="492">
        <f t="shared" si="7"/>
        <v>0</v>
      </c>
      <c r="AS71" s="492"/>
      <c r="AT71" t="str">
        <f t="shared" si="8"/>
        <v>Intelecto</v>
      </c>
      <c r="AU71">
        <f t="shared" si="9"/>
        <v>0</v>
      </c>
      <c r="AV71" s="493">
        <f t="shared" si="10"/>
        <v>1</v>
      </c>
      <c r="AW71" s="492"/>
      <c r="AX71" s="493">
        <f t="shared" si="24"/>
        <v>0</v>
      </c>
      <c r="AZ71" s="493">
        <f t="shared" si="25"/>
        <v>0</v>
      </c>
      <c r="BB71" s="493">
        <f t="shared" si="26"/>
        <v>0</v>
      </c>
      <c r="BD71" s="493">
        <f t="shared" si="27"/>
        <v>0</v>
      </c>
    </row>
    <row r="72" spans="15:56" ht="15">
      <c r="O72" t="s">
        <v>586</v>
      </c>
      <c r="P72">
        <v>1</v>
      </c>
      <c r="Q72" s="491">
        <f t="shared" si="11"/>
        <v>0</v>
      </c>
      <c r="S72" s="491">
        <f t="shared" si="12"/>
        <v>0</v>
      </c>
      <c r="T72">
        <v>3</v>
      </c>
      <c r="U72" s="491">
        <f t="shared" si="13"/>
        <v>0</v>
      </c>
      <c r="W72" s="491">
        <f t="shared" si="14"/>
        <v>0</v>
      </c>
      <c r="Y72" s="491">
        <f t="shared" si="15"/>
        <v>0</v>
      </c>
      <c r="Z72">
        <v>6</v>
      </c>
      <c r="AA72" s="491">
        <f t="shared" si="16"/>
        <v>0</v>
      </c>
      <c r="AB72">
        <v>7</v>
      </c>
      <c r="AC72" s="491">
        <f t="shared" si="17"/>
        <v>0</v>
      </c>
      <c r="AE72" s="491">
        <f t="shared" si="18"/>
        <v>0</v>
      </c>
      <c r="AG72" s="491">
        <f t="shared" si="19"/>
        <v>0</v>
      </c>
      <c r="AH72">
        <v>11</v>
      </c>
      <c r="AI72" s="491">
        <f t="shared" si="20"/>
        <v>4</v>
      </c>
      <c r="AK72" s="491">
        <f t="shared" si="21"/>
        <v>0</v>
      </c>
      <c r="AM72" s="491">
        <f t="shared" si="22"/>
        <v>0</v>
      </c>
      <c r="AO72" s="491">
        <f t="shared" si="23"/>
        <v>0</v>
      </c>
      <c r="AR72" s="492">
        <f t="shared" si="7"/>
        <v>4</v>
      </c>
      <c r="AS72" s="492"/>
      <c r="AT72" t="str">
        <f t="shared" si="8"/>
        <v>Intuição</v>
      </c>
      <c r="AU72">
        <f t="shared" si="9"/>
        <v>4</v>
      </c>
      <c r="AV72" s="493"/>
      <c r="AW72" s="492"/>
      <c r="AX72" s="493"/>
      <c r="AZ72" s="493"/>
      <c r="BB72" s="493"/>
      <c r="BD72" s="493"/>
    </row>
    <row r="73" spans="15:56" ht="15">
      <c r="O73" t="s">
        <v>535</v>
      </c>
      <c r="Q73" s="491">
        <f t="shared" si="11"/>
        <v>0</v>
      </c>
      <c r="S73" s="491">
        <f t="shared" si="12"/>
        <v>0</v>
      </c>
      <c r="U73" s="491">
        <f t="shared" si="13"/>
        <v>0</v>
      </c>
      <c r="V73">
        <v>4</v>
      </c>
      <c r="W73" s="491">
        <f t="shared" si="14"/>
        <v>0</v>
      </c>
      <c r="Y73" s="491">
        <f t="shared" si="15"/>
        <v>0</v>
      </c>
      <c r="AA73" s="491">
        <f t="shared" si="16"/>
        <v>0</v>
      </c>
      <c r="AC73" s="491">
        <f t="shared" si="17"/>
        <v>0</v>
      </c>
      <c r="AD73">
        <v>8</v>
      </c>
      <c r="AE73" s="491">
        <f t="shared" si="18"/>
        <v>0</v>
      </c>
      <c r="AG73" s="491">
        <f t="shared" si="19"/>
        <v>0</v>
      </c>
      <c r="AI73" s="491">
        <f t="shared" si="20"/>
        <v>0</v>
      </c>
      <c r="AJ73">
        <v>22</v>
      </c>
      <c r="AK73" s="491">
        <f t="shared" si="21"/>
        <v>0</v>
      </c>
      <c r="AM73" s="491">
        <f t="shared" si="22"/>
        <v>0</v>
      </c>
      <c r="AN73">
        <v>44</v>
      </c>
      <c r="AO73" s="491">
        <f t="shared" si="23"/>
        <v>0</v>
      </c>
      <c r="AR73" s="492">
        <f t="shared" si="7"/>
        <v>0</v>
      </c>
      <c r="AS73" s="492"/>
      <c r="AT73" t="str">
        <f t="shared" si="8"/>
        <v>Julgamento</v>
      </c>
      <c r="AU73">
        <f t="shared" si="9"/>
        <v>0</v>
      </c>
      <c r="AV73" s="493">
        <f t="shared" si="10"/>
        <v>1</v>
      </c>
      <c r="AW73" s="492"/>
      <c r="AX73" s="493">
        <f t="shared" ref="AX73:AX92" si="28">IF($AR73=1,1,IF($AR73=2,1,0))</f>
        <v>0</v>
      </c>
      <c r="AZ73" s="493">
        <f t="shared" ref="AZ73:AZ92" si="29">IF($AR73=3,2,IF($AR73=4,2,IF($AR73=5,2,0)))</f>
        <v>0</v>
      </c>
      <c r="BB73" s="493">
        <f t="shared" ref="BB73:BB92" si="30">IF($AR73=6,3,IF($AR73=7,3,IF($AR73=8,3,0)))</f>
        <v>0</v>
      </c>
      <c r="BD73" s="493">
        <f t="shared" ref="BD73:BD92" si="31">IF($AR73=9,4,IF($AR73=10,4,IF(AR73&gt;10,4,0)))</f>
        <v>0</v>
      </c>
    </row>
    <row r="74" spans="15:56" ht="15">
      <c r="O74" t="s">
        <v>495</v>
      </c>
      <c r="Q74" s="491">
        <f t="shared" si="11"/>
        <v>0</v>
      </c>
      <c r="R74">
        <v>2</v>
      </c>
      <c r="S74" s="491">
        <f t="shared" si="12"/>
        <v>0</v>
      </c>
      <c r="U74" s="491">
        <f t="shared" si="13"/>
        <v>0</v>
      </c>
      <c r="V74">
        <v>4</v>
      </c>
      <c r="W74" s="491">
        <f t="shared" si="14"/>
        <v>0</v>
      </c>
      <c r="Y74" s="491">
        <f t="shared" si="15"/>
        <v>0</v>
      </c>
      <c r="Z74">
        <v>6</v>
      </c>
      <c r="AA74" s="491">
        <f t="shared" si="16"/>
        <v>0</v>
      </c>
      <c r="AC74" s="491">
        <f t="shared" si="17"/>
        <v>0</v>
      </c>
      <c r="AD74">
        <v>8</v>
      </c>
      <c r="AE74" s="491">
        <f t="shared" si="18"/>
        <v>0</v>
      </c>
      <c r="AG74" s="491">
        <f t="shared" si="19"/>
        <v>0</v>
      </c>
      <c r="AI74" s="491">
        <f t="shared" si="20"/>
        <v>0</v>
      </c>
      <c r="AK74" s="491">
        <f t="shared" si="21"/>
        <v>0</v>
      </c>
      <c r="AM74" s="491">
        <f t="shared" si="22"/>
        <v>0</v>
      </c>
      <c r="AN74">
        <v>44</v>
      </c>
      <c r="AO74" s="491">
        <f t="shared" si="23"/>
        <v>0</v>
      </c>
      <c r="AR74" s="492">
        <f t="shared" si="7"/>
        <v>0</v>
      </c>
      <c r="AS74" s="492"/>
      <c r="AT74" t="str">
        <f t="shared" si="8"/>
        <v>Lealdade</v>
      </c>
      <c r="AU74">
        <f t="shared" si="9"/>
        <v>0</v>
      </c>
      <c r="AV74" s="493">
        <f t="shared" si="10"/>
        <v>1</v>
      </c>
      <c r="AW74" s="492"/>
      <c r="AX74" s="493">
        <f t="shared" si="28"/>
        <v>0</v>
      </c>
      <c r="AZ74" s="493">
        <f t="shared" si="29"/>
        <v>0</v>
      </c>
      <c r="BB74" s="493">
        <f t="shared" si="30"/>
        <v>0</v>
      </c>
      <c r="BD74" s="493">
        <f t="shared" si="31"/>
        <v>0</v>
      </c>
    </row>
    <row r="75" spans="15:56" ht="15">
      <c r="O75" t="s">
        <v>536</v>
      </c>
      <c r="P75">
        <v>1</v>
      </c>
      <c r="Q75" s="491">
        <f t="shared" si="11"/>
        <v>0</v>
      </c>
      <c r="S75" s="491">
        <f t="shared" si="12"/>
        <v>0</v>
      </c>
      <c r="T75">
        <v>3</v>
      </c>
      <c r="U75" s="491">
        <f t="shared" si="13"/>
        <v>0</v>
      </c>
      <c r="W75" s="491">
        <f t="shared" si="14"/>
        <v>0</v>
      </c>
      <c r="X75">
        <v>5</v>
      </c>
      <c r="Y75" s="491">
        <f t="shared" si="15"/>
        <v>0</v>
      </c>
      <c r="AA75" s="491">
        <f t="shared" si="16"/>
        <v>0</v>
      </c>
      <c r="AC75" s="491">
        <f t="shared" si="17"/>
        <v>0</v>
      </c>
      <c r="AE75" s="491">
        <f t="shared" si="18"/>
        <v>0</v>
      </c>
      <c r="AG75" s="491">
        <f t="shared" si="19"/>
        <v>0</v>
      </c>
      <c r="AI75" s="491">
        <f t="shared" si="20"/>
        <v>0</v>
      </c>
      <c r="AK75" s="491">
        <f t="shared" si="21"/>
        <v>0</v>
      </c>
      <c r="AM75" s="491">
        <f t="shared" si="22"/>
        <v>0</v>
      </c>
      <c r="AO75" s="491">
        <f t="shared" si="23"/>
        <v>0</v>
      </c>
      <c r="AR75" s="492">
        <f t="shared" si="7"/>
        <v>0</v>
      </c>
      <c r="AS75" s="492"/>
      <c r="AT75" t="str">
        <f t="shared" si="8"/>
        <v>Liberdade</v>
      </c>
      <c r="AU75">
        <f t="shared" si="9"/>
        <v>0</v>
      </c>
      <c r="AV75" s="493">
        <f t="shared" si="10"/>
        <v>1</v>
      </c>
      <c r="AW75" s="492"/>
      <c r="AX75" s="493">
        <f t="shared" si="28"/>
        <v>0</v>
      </c>
      <c r="AZ75" s="493">
        <f t="shared" si="29"/>
        <v>0</v>
      </c>
      <c r="BB75" s="493">
        <f t="shared" si="30"/>
        <v>0</v>
      </c>
      <c r="BD75" s="493">
        <f t="shared" si="31"/>
        <v>0</v>
      </c>
    </row>
    <row r="76" spans="15:56" ht="15">
      <c r="O76" t="s">
        <v>488</v>
      </c>
      <c r="P76">
        <v>1</v>
      </c>
      <c r="Q76" s="491">
        <f t="shared" si="11"/>
        <v>0</v>
      </c>
      <c r="S76" s="491">
        <f t="shared" si="12"/>
        <v>0</v>
      </c>
      <c r="U76" s="491">
        <f t="shared" si="13"/>
        <v>0</v>
      </c>
      <c r="W76" s="491">
        <f t="shared" si="14"/>
        <v>0</v>
      </c>
      <c r="Y76" s="491">
        <f t="shared" si="15"/>
        <v>0</v>
      </c>
      <c r="AA76" s="491">
        <f t="shared" si="16"/>
        <v>0</v>
      </c>
      <c r="AC76" s="491">
        <f t="shared" si="17"/>
        <v>0</v>
      </c>
      <c r="AD76">
        <v>8</v>
      </c>
      <c r="AE76" s="491">
        <f t="shared" si="18"/>
        <v>0</v>
      </c>
      <c r="AG76" s="491">
        <f t="shared" si="19"/>
        <v>0</v>
      </c>
      <c r="AI76" s="491">
        <f t="shared" si="20"/>
        <v>0</v>
      </c>
      <c r="AK76" s="491">
        <f t="shared" si="21"/>
        <v>0</v>
      </c>
      <c r="AM76" s="491">
        <f t="shared" si="22"/>
        <v>0</v>
      </c>
      <c r="AN76">
        <v>44</v>
      </c>
      <c r="AO76" s="491">
        <f t="shared" si="23"/>
        <v>0</v>
      </c>
      <c r="AR76" s="492">
        <f t="shared" si="7"/>
        <v>0</v>
      </c>
      <c r="AS76" s="492"/>
      <c r="AT76" t="str">
        <f t="shared" si="8"/>
        <v>Liderança</v>
      </c>
      <c r="AU76">
        <f t="shared" si="9"/>
        <v>0</v>
      </c>
      <c r="AV76" s="493">
        <f t="shared" si="10"/>
        <v>1</v>
      </c>
      <c r="AW76" s="492"/>
      <c r="AX76" s="493">
        <f t="shared" si="28"/>
        <v>0</v>
      </c>
      <c r="AZ76" s="493">
        <f t="shared" si="29"/>
        <v>0</v>
      </c>
      <c r="BB76" s="493">
        <f t="shared" si="30"/>
        <v>0</v>
      </c>
      <c r="BD76" s="493">
        <f t="shared" si="31"/>
        <v>0</v>
      </c>
    </row>
    <row r="77" spans="15:56" ht="15">
      <c r="O77" t="s">
        <v>533</v>
      </c>
      <c r="Q77" s="491">
        <f t="shared" si="11"/>
        <v>0</v>
      </c>
      <c r="S77" s="491">
        <f t="shared" si="12"/>
        <v>0</v>
      </c>
      <c r="U77" s="491">
        <f t="shared" si="13"/>
        <v>0</v>
      </c>
      <c r="V77">
        <v>4</v>
      </c>
      <c r="W77" s="491">
        <f t="shared" si="14"/>
        <v>0</v>
      </c>
      <c r="Y77" s="491">
        <f t="shared" si="15"/>
        <v>0</v>
      </c>
      <c r="AA77" s="491">
        <f t="shared" si="16"/>
        <v>0</v>
      </c>
      <c r="AC77" s="491">
        <f t="shared" si="17"/>
        <v>0</v>
      </c>
      <c r="AE77" s="491">
        <f t="shared" si="18"/>
        <v>0</v>
      </c>
      <c r="AG77" s="491">
        <f t="shared" si="19"/>
        <v>0</v>
      </c>
      <c r="AI77" s="491">
        <f t="shared" si="20"/>
        <v>0</v>
      </c>
      <c r="AJ77">
        <v>22</v>
      </c>
      <c r="AK77" s="491">
        <f t="shared" si="21"/>
        <v>0</v>
      </c>
      <c r="AM77" s="491">
        <f t="shared" si="22"/>
        <v>0</v>
      </c>
      <c r="AO77" s="491">
        <f t="shared" si="23"/>
        <v>0</v>
      </c>
      <c r="AR77" s="492">
        <f t="shared" si="7"/>
        <v>0</v>
      </c>
      <c r="AS77" s="492"/>
      <c r="AT77" t="str">
        <f t="shared" si="8"/>
        <v>Manipulação</v>
      </c>
      <c r="AU77">
        <f t="shared" si="9"/>
        <v>0</v>
      </c>
      <c r="AV77" s="493">
        <f t="shared" si="10"/>
        <v>1</v>
      </c>
      <c r="AW77" s="492"/>
      <c r="AX77" s="493">
        <f t="shared" si="28"/>
        <v>0</v>
      </c>
      <c r="AZ77" s="493">
        <f t="shared" si="29"/>
        <v>0</v>
      </c>
      <c r="BB77" s="493">
        <f t="shared" si="30"/>
        <v>0</v>
      </c>
      <c r="BD77" s="493">
        <f t="shared" si="31"/>
        <v>0</v>
      </c>
    </row>
    <row r="78" spans="15:56" ht="15">
      <c r="O78" t="s">
        <v>494</v>
      </c>
      <c r="Q78" s="491">
        <f t="shared" si="11"/>
        <v>0</v>
      </c>
      <c r="S78" s="491">
        <f t="shared" si="12"/>
        <v>0</v>
      </c>
      <c r="U78" s="491">
        <f t="shared" si="13"/>
        <v>0</v>
      </c>
      <c r="V78">
        <v>4</v>
      </c>
      <c r="W78" s="491">
        <f t="shared" si="14"/>
        <v>0</v>
      </c>
      <c r="Y78" s="491">
        <f t="shared" si="15"/>
        <v>0</v>
      </c>
      <c r="AA78" s="491">
        <f t="shared" si="16"/>
        <v>0</v>
      </c>
      <c r="AB78">
        <v>7</v>
      </c>
      <c r="AC78" s="491">
        <f t="shared" si="17"/>
        <v>0</v>
      </c>
      <c r="AD78">
        <v>8</v>
      </c>
      <c r="AE78" s="491">
        <f t="shared" si="18"/>
        <v>0</v>
      </c>
      <c r="AG78" s="491">
        <f t="shared" si="19"/>
        <v>0</v>
      </c>
      <c r="AI78" s="491">
        <f t="shared" si="20"/>
        <v>0</v>
      </c>
      <c r="AJ78">
        <v>22</v>
      </c>
      <c r="AK78" s="491">
        <f t="shared" si="21"/>
        <v>0</v>
      </c>
      <c r="AM78" s="491">
        <f t="shared" si="22"/>
        <v>0</v>
      </c>
      <c r="AN78">
        <v>44</v>
      </c>
      <c r="AO78" s="491">
        <f t="shared" si="23"/>
        <v>0</v>
      </c>
      <c r="AR78" s="492">
        <f t="shared" si="7"/>
        <v>0</v>
      </c>
      <c r="AS78" s="492"/>
      <c r="AT78" t="str">
        <f t="shared" si="8"/>
        <v>Organização</v>
      </c>
      <c r="AU78">
        <f t="shared" si="9"/>
        <v>0</v>
      </c>
      <c r="AV78" s="493">
        <f t="shared" si="10"/>
        <v>1</v>
      </c>
      <c r="AW78" s="492"/>
      <c r="AX78" s="493">
        <f t="shared" si="28"/>
        <v>0</v>
      </c>
      <c r="AZ78" s="493">
        <f t="shared" si="29"/>
        <v>0</v>
      </c>
      <c r="BB78" s="493">
        <f t="shared" si="30"/>
        <v>0</v>
      </c>
      <c r="BD78" s="493">
        <f t="shared" si="31"/>
        <v>0</v>
      </c>
    </row>
    <row r="79" spans="15:56" ht="15">
      <c r="O79" t="s">
        <v>509</v>
      </c>
      <c r="P79">
        <v>1</v>
      </c>
      <c r="Q79" s="491">
        <f t="shared" si="11"/>
        <v>0</v>
      </c>
      <c r="S79" s="491">
        <f t="shared" si="12"/>
        <v>0</v>
      </c>
      <c r="T79">
        <v>3</v>
      </c>
      <c r="U79" s="491">
        <f t="shared" si="13"/>
        <v>0</v>
      </c>
      <c r="W79" s="491">
        <f t="shared" si="14"/>
        <v>0</v>
      </c>
      <c r="Y79" s="491">
        <f t="shared" si="15"/>
        <v>0</v>
      </c>
      <c r="AA79" s="491">
        <f t="shared" si="16"/>
        <v>0</v>
      </c>
      <c r="AC79" s="491">
        <f t="shared" si="17"/>
        <v>0</v>
      </c>
      <c r="AE79" s="491">
        <f t="shared" si="18"/>
        <v>0</v>
      </c>
      <c r="AG79" s="491">
        <f t="shared" si="19"/>
        <v>0</v>
      </c>
      <c r="AI79" s="491">
        <f t="shared" si="20"/>
        <v>0</v>
      </c>
      <c r="AK79" s="491">
        <f t="shared" si="21"/>
        <v>0</v>
      </c>
      <c r="AM79" s="491">
        <f t="shared" si="22"/>
        <v>0</v>
      </c>
      <c r="AO79" s="491">
        <f t="shared" si="23"/>
        <v>0</v>
      </c>
      <c r="AR79" s="492">
        <f t="shared" si="7"/>
        <v>0</v>
      </c>
      <c r="AS79" s="492"/>
      <c r="AT79" t="str">
        <f t="shared" si="8"/>
        <v>Otimismo</v>
      </c>
      <c r="AU79">
        <f t="shared" si="9"/>
        <v>0</v>
      </c>
      <c r="AV79" s="493">
        <f t="shared" si="10"/>
        <v>1</v>
      </c>
      <c r="AW79" s="492"/>
      <c r="AX79" s="493">
        <f t="shared" si="28"/>
        <v>0</v>
      </c>
      <c r="AZ79" s="493">
        <f t="shared" si="29"/>
        <v>0</v>
      </c>
      <c r="BB79" s="493">
        <f t="shared" si="30"/>
        <v>0</v>
      </c>
      <c r="BD79" s="493">
        <f t="shared" si="31"/>
        <v>0</v>
      </c>
    </row>
    <row r="80" spans="15:56" ht="15">
      <c r="O80" t="s">
        <v>487</v>
      </c>
      <c r="Q80" s="491">
        <f t="shared" si="11"/>
        <v>0</v>
      </c>
      <c r="R80">
        <v>2</v>
      </c>
      <c r="S80" s="491">
        <f t="shared" si="12"/>
        <v>0</v>
      </c>
      <c r="U80" s="491">
        <f t="shared" si="13"/>
        <v>0</v>
      </c>
      <c r="W80" s="491">
        <f t="shared" si="14"/>
        <v>0</v>
      </c>
      <c r="Y80" s="491">
        <f t="shared" si="15"/>
        <v>0</v>
      </c>
      <c r="Z80">
        <v>6</v>
      </c>
      <c r="AA80" s="491">
        <f t="shared" si="16"/>
        <v>0</v>
      </c>
      <c r="AC80" s="491">
        <f t="shared" si="17"/>
        <v>0</v>
      </c>
      <c r="AE80" s="491">
        <f t="shared" si="18"/>
        <v>0</v>
      </c>
      <c r="AG80" s="491">
        <f t="shared" si="19"/>
        <v>0</v>
      </c>
      <c r="AI80" s="491">
        <f t="shared" si="20"/>
        <v>0</v>
      </c>
      <c r="AK80" s="491">
        <f t="shared" si="21"/>
        <v>0</v>
      </c>
      <c r="AM80" s="491">
        <f t="shared" si="22"/>
        <v>0</v>
      </c>
      <c r="AO80" s="491">
        <f t="shared" si="23"/>
        <v>0</v>
      </c>
      <c r="AR80" s="492">
        <f t="shared" si="7"/>
        <v>0</v>
      </c>
      <c r="AS80" s="492"/>
      <c r="AT80" t="str">
        <f t="shared" si="8"/>
        <v>Paciência</v>
      </c>
      <c r="AU80">
        <f t="shared" si="9"/>
        <v>0</v>
      </c>
      <c r="AV80" s="493">
        <f t="shared" si="10"/>
        <v>1</v>
      </c>
      <c r="AW80" s="492"/>
      <c r="AX80" s="493">
        <f t="shared" si="28"/>
        <v>0</v>
      </c>
      <c r="AZ80" s="493">
        <f t="shared" si="29"/>
        <v>0</v>
      </c>
      <c r="BB80" s="493">
        <f t="shared" si="30"/>
        <v>0</v>
      </c>
      <c r="BD80" s="493">
        <f t="shared" si="31"/>
        <v>0</v>
      </c>
    </row>
    <row r="81" spans="2:56" ht="15">
      <c r="O81" t="s">
        <v>493</v>
      </c>
      <c r="Q81" s="491">
        <f t="shared" si="11"/>
        <v>0</v>
      </c>
      <c r="S81" s="491">
        <f t="shared" si="12"/>
        <v>0</v>
      </c>
      <c r="U81" s="491">
        <f t="shared" si="13"/>
        <v>0</v>
      </c>
      <c r="V81">
        <v>4</v>
      </c>
      <c r="W81" s="491">
        <f t="shared" si="14"/>
        <v>0</v>
      </c>
      <c r="Y81" s="491">
        <f t="shared" si="15"/>
        <v>0</v>
      </c>
      <c r="AA81" s="491">
        <f t="shared" si="16"/>
        <v>0</v>
      </c>
      <c r="AC81" s="491">
        <f t="shared" si="17"/>
        <v>0</v>
      </c>
      <c r="AD81">
        <v>8</v>
      </c>
      <c r="AE81" s="491">
        <f t="shared" si="18"/>
        <v>0</v>
      </c>
      <c r="AG81" s="491">
        <f t="shared" si="19"/>
        <v>0</v>
      </c>
      <c r="AI81" s="491">
        <f t="shared" si="20"/>
        <v>0</v>
      </c>
      <c r="AK81" s="491">
        <f t="shared" si="21"/>
        <v>0</v>
      </c>
      <c r="AM81" s="491">
        <f t="shared" si="22"/>
        <v>0</v>
      </c>
      <c r="AN81">
        <v>44</v>
      </c>
      <c r="AO81" s="491">
        <f t="shared" si="23"/>
        <v>0</v>
      </c>
      <c r="AR81" s="492">
        <f t="shared" si="7"/>
        <v>0</v>
      </c>
      <c r="AS81" s="492"/>
      <c r="AT81" t="str">
        <f t="shared" si="8"/>
        <v>Planejamento</v>
      </c>
      <c r="AU81">
        <f t="shared" si="9"/>
        <v>0</v>
      </c>
      <c r="AV81" s="493">
        <f t="shared" si="10"/>
        <v>1</v>
      </c>
      <c r="AW81" s="492"/>
      <c r="AX81" s="493">
        <f t="shared" si="28"/>
        <v>0</v>
      </c>
      <c r="AZ81" s="493">
        <f t="shared" si="29"/>
        <v>0</v>
      </c>
      <c r="BB81" s="493">
        <f t="shared" si="30"/>
        <v>0</v>
      </c>
      <c r="BD81" s="493">
        <f t="shared" si="31"/>
        <v>0</v>
      </c>
    </row>
    <row r="82" spans="2:56" ht="15">
      <c r="O82" t="s">
        <v>514</v>
      </c>
      <c r="P82">
        <v>1</v>
      </c>
      <c r="Q82" s="491">
        <f t="shared" si="11"/>
        <v>0</v>
      </c>
      <c r="S82" s="491">
        <f t="shared" si="12"/>
        <v>0</v>
      </c>
      <c r="U82" s="491">
        <f t="shared" si="13"/>
        <v>0</v>
      </c>
      <c r="W82" s="491">
        <f t="shared" si="14"/>
        <v>0</v>
      </c>
      <c r="Y82" s="491">
        <f t="shared" si="15"/>
        <v>0</v>
      </c>
      <c r="AA82" s="491">
        <f t="shared" si="16"/>
        <v>0</v>
      </c>
      <c r="AC82" s="491">
        <f t="shared" si="17"/>
        <v>0</v>
      </c>
      <c r="AD82">
        <v>8</v>
      </c>
      <c r="AE82" s="491">
        <f t="shared" si="18"/>
        <v>0</v>
      </c>
      <c r="AG82" s="491">
        <f t="shared" si="19"/>
        <v>0</v>
      </c>
      <c r="AH82">
        <v>11</v>
      </c>
      <c r="AI82" s="491">
        <f t="shared" si="20"/>
        <v>4</v>
      </c>
      <c r="AJ82">
        <v>22</v>
      </c>
      <c r="AK82" s="491">
        <f t="shared" si="21"/>
        <v>0</v>
      </c>
      <c r="AL82">
        <v>33</v>
      </c>
      <c r="AM82" s="491">
        <f t="shared" si="22"/>
        <v>0</v>
      </c>
      <c r="AN82">
        <v>44</v>
      </c>
      <c r="AO82" s="491">
        <f t="shared" si="23"/>
        <v>0</v>
      </c>
      <c r="AR82" s="492">
        <f t="shared" si="7"/>
        <v>4</v>
      </c>
      <c r="AS82" s="492"/>
      <c r="AT82" t="str">
        <f t="shared" si="8"/>
        <v>Poder de Decisão</v>
      </c>
      <c r="AU82">
        <f t="shared" si="9"/>
        <v>4</v>
      </c>
      <c r="AV82" s="493">
        <f t="shared" si="10"/>
        <v>0</v>
      </c>
      <c r="AW82" s="492"/>
      <c r="AX82" s="493">
        <f t="shared" si="28"/>
        <v>0</v>
      </c>
      <c r="AZ82" s="493">
        <f t="shared" si="29"/>
        <v>2</v>
      </c>
      <c r="BB82" s="493">
        <f t="shared" si="30"/>
        <v>0</v>
      </c>
      <c r="BD82" s="493">
        <f t="shared" si="31"/>
        <v>0</v>
      </c>
    </row>
    <row r="83" spans="2:56" ht="15">
      <c r="O83" t="s">
        <v>515</v>
      </c>
      <c r="P83">
        <v>1</v>
      </c>
      <c r="Q83" s="491">
        <f t="shared" si="11"/>
        <v>0</v>
      </c>
      <c r="S83" s="491">
        <f t="shared" si="12"/>
        <v>0</v>
      </c>
      <c r="T83">
        <v>3</v>
      </c>
      <c r="U83" s="491">
        <f t="shared" si="13"/>
        <v>0</v>
      </c>
      <c r="W83" s="491">
        <f t="shared" si="14"/>
        <v>0</v>
      </c>
      <c r="Y83" s="491">
        <f t="shared" si="15"/>
        <v>0</v>
      </c>
      <c r="AA83" s="491">
        <f t="shared" si="16"/>
        <v>0</v>
      </c>
      <c r="AC83" s="491">
        <f t="shared" si="17"/>
        <v>0</v>
      </c>
      <c r="AE83" s="491">
        <f t="shared" si="18"/>
        <v>0</v>
      </c>
      <c r="AG83" s="491">
        <f t="shared" si="19"/>
        <v>0</v>
      </c>
      <c r="AH83">
        <v>11</v>
      </c>
      <c r="AI83" s="491">
        <f t="shared" si="20"/>
        <v>4</v>
      </c>
      <c r="AJ83">
        <v>22</v>
      </c>
      <c r="AK83" s="491">
        <f t="shared" si="21"/>
        <v>0</v>
      </c>
      <c r="AL83">
        <v>33</v>
      </c>
      <c r="AM83" s="491">
        <f t="shared" si="22"/>
        <v>0</v>
      </c>
      <c r="AN83">
        <v>44</v>
      </c>
      <c r="AO83" s="491">
        <f t="shared" si="23"/>
        <v>0</v>
      </c>
      <c r="AR83" s="492">
        <f t="shared" si="7"/>
        <v>4</v>
      </c>
      <c r="AS83" s="492"/>
      <c r="AT83" t="str">
        <f t="shared" si="8"/>
        <v>Poder de Negociação</v>
      </c>
      <c r="AU83">
        <f t="shared" si="9"/>
        <v>4</v>
      </c>
      <c r="AV83" s="493">
        <f t="shared" si="10"/>
        <v>0</v>
      </c>
      <c r="AW83" s="492"/>
      <c r="AX83" s="493">
        <f t="shared" si="28"/>
        <v>0</v>
      </c>
      <c r="AZ83" s="493">
        <f t="shared" si="29"/>
        <v>2</v>
      </c>
      <c r="BB83" s="493">
        <f t="shared" si="30"/>
        <v>0</v>
      </c>
      <c r="BD83" s="493">
        <f t="shared" si="31"/>
        <v>0</v>
      </c>
    </row>
    <row r="84" spans="2:56" ht="15">
      <c r="O84" t="s">
        <v>516</v>
      </c>
      <c r="P84">
        <v>1</v>
      </c>
      <c r="Q84" s="491">
        <f t="shared" si="11"/>
        <v>0</v>
      </c>
      <c r="S84" s="491">
        <f t="shared" si="12"/>
        <v>0</v>
      </c>
      <c r="U84" s="491">
        <f t="shared" si="13"/>
        <v>0</v>
      </c>
      <c r="V84">
        <v>4</v>
      </c>
      <c r="W84" s="491">
        <f t="shared" si="14"/>
        <v>0</v>
      </c>
      <c r="Y84" s="491">
        <f t="shared" si="15"/>
        <v>0</v>
      </c>
      <c r="AA84" s="491">
        <f t="shared" si="16"/>
        <v>0</v>
      </c>
      <c r="AC84" s="491">
        <f t="shared" si="17"/>
        <v>0</v>
      </c>
      <c r="AE84" s="491">
        <f t="shared" si="18"/>
        <v>0</v>
      </c>
      <c r="AF84">
        <v>9</v>
      </c>
      <c r="AG84" s="491">
        <f t="shared" si="19"/>
        <v>4</v>
      </c>
      <c r="AI84" s="491">
        <f t="shared" si="20"/>
        <v>0</v>
      </c>
      <c r="AK84" s="491">
        <f t="shared" si="21"/>
        <v>0</v>
      </c>
      <c r="AM84" s="491">
        <f t="shared" si="22"/>
        <v>0</v>
      </c>
      <c r="AO84" s="491">
        <f t="shared" si="23"/>
        <v>0</v>
      </c>
      <c r="AR84" s="492">
        <f t="shared" si="7"/>
        <v>4</v>
      </c>
      <c r="AS84" s="492"/>
      <c r="AT84" t="str">
        <f t="shared" si="8"/>
        <v>Polivalência</v>
      </c>
      <c r="AU84">
        <f t="shared" si="9"/>
        <v>4</v>
      </c>
      <c r="AV84" s="493">
        <f t="shared" si="10"/>
        <v>0</v>
      </c>
      <c r="AW84" s="492"/>
      <c r="AX84" s="493">
        <f t="shared" si="28"/>
        <v>0</v>
      </c>
      <c r="AZ84" s="493">
        <f t="shared" si="29"/>
        <v>2</v>
      </c>
      <c r="BB84" s="493">
        <f t="shared" si="30"/>
        <v>0</v>
      </c>
      <c r="BD84" s="493">
        <f t="shared" si="31"/>
        <v>0</v>
      </c>
    </row>
    <row r="85" spans="2:56" ht="15">
      <c r="O85" t="s">
        <v>517</v>
      </c>
      <c r="Q85" s="491">
        <f t="shared" si="11"/>
        <v>0</v>
      </c>
      <c r="S85" s="491">
        <f t="shared" si="12"/>
        <v>0</v>
      </c>
      <c r="U85" s="491">
        <f t="shared" si="13"/>
        <v>0</v>
      </c>
      <c r="V85">
        <v>4</v>
      </c>
      <c r="W85" s="491">
        <f t="shared" si="14"/>
        <v>0</v>
      </c>
      <c r="Y85" s="491">
        <f t="shared" si="15"/>
        <v>0</v>
      </c>
      <c r="AA85" s="491">
        <f t="shared" si="16"/>
        <v>0</v>
      </c>
      <c r="AC85" s="491">
        <f t="shared" si="17"/>
        <v>0</v>
      </c>
      <c r="AD85">
        <v>8</v>
      </c>
      <c r="AE85" s="491">
        <f t="shared" si="18"/>
        <v>0</v>
      </c>
      <c r="AG85" s="491">
        <f t="shared" si="19"/>
        <v>0</v>
      </c>
      <c r="AI85" s="491">
        <f t="shared" si="20"/>
        <v>0</v>
      </c>
      <c r="AJ85">
        <v>22</v>
      </c>
      <c r="AK85" s="491">
        <f t="shared" si="21"/>
        <v>0</v>
      </c>
      <c r="AM85" s="491">
        <f t="shared" si="22"/>
        <v>0</v>
      </c>
      <c r="AN85">
        <v>44</v>
      </c>
      <c r="AO85" s="491">
        <f t="shared" si="23"/>
        <v>0</v>
      </c>
      <c r="AR85" s="492">
        <f t="shared" si="7"/>
        <v>0</v>
      </c>
      <c r="AS85" s="492"/>
      <c r="AT85" t="str">
        <f t="shared" si="8"/>
        <v>Pontualidade</v>
      </c>
      <c r="AU85">
        <f t="shared" si="9"/>
        <v>0</v>
      </c>
      <c r="AV85" s="493">
        <f t="shared" si="10"/>
        <v>1</v>
      </c>
      <c r="AW85" s="492"/>
      <c r="AX85" s="493">
        <f t="shared" si="28"/>
        <v>0</v>
      </c>
      <c r="AZ85" s="493">
        <f t="shared" si="29"/>
        <v>0</v>
      </c>
      <c r="BB85" s="493">
        <f t="shared" si="30"/>
        <v>0</v>
      </c>
      <c r="BD85" s="493">
        <f t="shared" si="31"/>
        <v>0</v>
      </c>
    </row>
    <row r="86" spans="2:56" ht="15">
      <c r="O86" t="s">
        <v>501</v>
      </c>
      <c r="Q86" s="491">
        <f t="shared" si="11"/>
        <v>0</v>
      </c>
      <c r="R86">
        <v>2</v>
      </c>
      <c r="S86" s="491">
        <f t="shared" si="12"/>
        <v>0</v>
      </c>
      <c r="U86" s="491">
        <f t="shared" si="13"/>
        <v>0</v>
      </c>
      <c r="W86" s="491">
        <f t="shared" si="14"/>
        <v>0</v>
      </c>
      <c r="Y86" s="491">
        <f t="shared" si="15"/>
        <v>0</v>
      </c>
      <c r="Z86">
        <v>6</v>
      </c>
      <c r="AA86" s="491">
        <f t="shared" si="16"/>
        <v>0</v>
      </c>
      <c r="AC86" s="491">
        <f t="shared" si="17"/>
        <v>0</v>
      </c>
      <c r="AE86" s="491">
        <f t="shared" si="18"/>
        <v>0</v>
      </c>
      <c r="AG86" s="491">
        <f t="shared" si="19"/>
        <v>0</v>
      </c>
      <c r="AI86" s="491">
        <f t="shared" si="20"/>
        <v>0</v>
      </c>
      <c r="AK86" s="491">
        <f t="shared" si="21"/>
        <v>0</v>
      </c>
      <c r="AM86" s="491">
        <f t="shared" si="22"/>
        <v>0</v>
      </c>
      <c r="AO86" s="491">
        <f t="shared" si="23"/>
        <v>0</v>
      </c>
      <c r="AR86" s="492">
        <f t="shared" si="7"/>
        <v>0</v>
      </c>
      <c r="AS86" s="492"/>
      <c r="AT86" t="str">
        <f t="shared" si="8"/>
        <v>Preguiça</v>
      </c>
      <c r="AU86">
        <f t="shared" si="9"/>
        <v>0</v>
      </c>
      <c r="AV86" s="493">
        <f t="shared" si="10"/>
        <v>1</v>
      </c>
      <c r="AW86" s="492"/>
      <c r="AX86" s="493">
        <f t="shared" si="28"/>
        <v>0</v>
      </c>
      <c r="AZ86" s="493">
        <f t="shared" si="29"/>
        <v>0</v>
      </c>
      <c r="BB86" s="493">
        <f t="shared" si="30"/>
        <v>0</v>
      </c>
      <c r="BD86" s="493">
        <f t="shared" si="31"/>
        <v>0</v>
      </c>
    </row>
    <row r="87" spans="2:56" ht="15">
      <c r="O87" t="s">
        <v>489</v>
      </c>
      <c r="P87">
        <v>1</v>
      </c>
      <c r="Q87" s="491">
        <f t="shared" si="11"/>
        <v>0</v>
      </c>
      <c r="S87" s="491">
        <f t="shared" si="12"/>
        <v>0</v>
      </c>
      <c r="T87">
        <v>3</v>
      </c>
      <c r="U87" s="491">
        <f t="shared" si="13"/>
        <v>0</v>
      </c>
      <c r="V87">
        <v>4</v>
      </c>
      <c r="W87" s="491">
        <f t="shared" si="14"/>
        <v>0</v>
      </c>
      <c r="X87">
        <v>5</v>
      </c>
      <c r="Y87" s="491">
        <f t="shared" si="15"/>
        <v>0</v>
      </c>
      <c r="AA87" s="491">
        <f t="shared" si="16"/>
        <v>0</v>
      </c>
      <c r="AC87" s="491">
        <f t="shared" si="17"/>
        <v>0</v>
      </c>
      <c r="AD87">
        <v>8</v>
      </c>
      <c r="AE87" s="491">
        <f t="shared" si="18"/>
        <v>0</v>
      </c>
      <c r="AG87" s="491">
        <f t="shared" si="19"/>
        <v>0</v>
      </c>
      <c r="AH87">
        <v>11</v>
      </c>
      <c r="AI87" s="491">
        <f t="shared" si="20"/>
        <v>4</v>
      </c>
      <c r="AJ87">
        <v>22</v>
      </c>
      <c r="AK87" s="491">
        <f t="shared" si="21"/>
        <v>0</v>
      </c>
      <c r="AM87" s="491">
        <f t="shared" si="22"/>
        <v>0</v>
      </c>
      <c r="AN87">
        <v>44</v>
      </c>
      <c r="AO87" s="491">
        <f t="shared" si="23"/>
        <v>0</v>
      </c>
      <c r="AR87" s="492">
        <f t="shared" si="7"/>
        <v>4</v>
      </c>
      <c r="AS87" s="492"/>
      <c r="AT87" t="str">
        <f t="shared" si="8"/>
        <v>Pro-atividade</v>
      </c>
      <c r="AU87">
        <f t="shared" si="9"/>
        <v>4</v>
      </c>
      <c r="AV87" s="493">
        <f t="shared" si="10"/>
        <v>0</v>
      </c>
      <c r="AW87" s="492"/>
      <c r="AX87" s="493">
        <f t="shared" si="28"/>
        <v>0</v>
      </c>
      <c r="AZ87" s="493">
        <f t="shared" si="29"/>
        <v>2</v>
      </c>
      <c r="BB87" s="493">
        <f t="shared" si="30"/>
        <v>0</v>
      </c>
      <c r="BD87" s="493">
        <f t="shared" si="31"/>
        <v>0</v>
      </c>
    </row>
    <row r="88" spans="2:56" ht="15">
      <c r="O88" t="s">
        <v>485</v>
      </c>
      <c r="Q88" s="491">
        <f t="shared" si="11"/>
        <v>0</v>
      </c>
      <c r="R88">
        <v>2</v>
      </c>
      <c r="S88" s="491">
        <f t="shared" si="12"/>
        <v>0</v>
      </c>
      <c r="T88">
        <v>3</v>
      </c>
      <c r="U88" s="491">
        <f t="shared" si="13"/>
        <v>0</v>
      </c>
      <c r="W88" s="491">
        <f t="shared" si="14"/>
        <v>0</v>
      </c>
      <c r="Y88" s="491">
        <f t="shared" si="15"/>
        <v>0</v>
      </c>
      <c r="Z88">
        <v>6</v>
      </c>
      <c r="AA88" s="491">
        <f t="shared" si="16"/>
        <v>0</v>
      </c>
      <c r="AC88" s="491">
        <f t="shared" si="17"/>
        <v>0</v>
      </c>
      <c r="AE88" s="491">
        <f t="shared" si="18"/>
        <v>0</v>
      </c>
      <c r="AF88">
        <v>9</v>
      </c>
      <c r="AG88" s="491">
        <f t="shared" si="19"/>
        <v>4</v>
      </c>
      <c r="AH88">
        <v>11</v>
      </c>
      <c r="AI88" s="491">
        <f t="shared" si="20"/>
        <v>4</v>
      </c>
      <c r="AJ88">
        <v>22</v>
      </c>
      <c r="AK88" s="491">
        <f t="shared" si="21"/>
        <v>0</v>
      </c>
      <c r="AM88" s="491">
        <f t="shared" si="22"/>
        <v>0</v>
      </c>
      <c r="AO88" s="491">
        <f t="shared" si="23"/>
        <v>0</v>
      </c>
      <c r="AR88" s="492">
        <f t="shared" si="7"/>
        <v>8</v>
      </c>
      <c r="AS88" s="492"/>
      <c r="AT88" t="str">
        <f t="shared" si="8"/>
        <v>Sensibilidade</v>
      </c>
      <c r="AU88">
        <f t="shared" si="9"/>
        <v>8</v>
      </c>
      <c r="AV88" s="493">
        <f t="shared" si="10"/>
        <v>0</v>
      </c>
      <c r="AW88" s="492"/>
      <c r="AX88" s="493">
        <f t="shared" si="28"/>
        <v>0</v>
      </c>
      <c r="AZ88" s="493">
        <f t="shared" si="29"/>
        <v>0</v>
      </c>
      <c r="BB88" s="493">
        <f t="shared" si="30"/>
        <v>3</v>
      </c>
      <c r="BD88" s="493">
        <f t="shared" si="31"/>
        <v>0</v>
      </c>
    </row>
    <row r="89" spans="2:56" ht="15">
      <c r="O89" t="s">
        <v>525</v>
      </c>
      <c r="P89">
        <v>1</v>
      </c>
      <c r="Q89" s="491">
        <f t="shared" si="11"/>
        <v>0</v>
      </c>
      <c r="R89">
        <v>2</v>
      </c>
      <c r="S89" s="491">
        <f t="shared" si="12"/>
        <v>0</v>
      </c>
      <c r="T89">
        <v>3</v>
      </c>
      <c r="U89" s="491">
        <f t="shared" si="13"/>
        <v>0</v>
      </c>
      <c r="W89" s="491">
        <f t="shared" si="14"/>
        <v>0</v>
      </c>
      <c r="Y89" s="491">
        <f t="shared" si="15"/>
        <v>0</v>
      </c>
      <c r="Z89">
        <v>6</v>
      </c>
      <c r="AA89" s="491">
        <f t="shared" si="16"/>
        <v>0</v>
      </c>
      <c r="AC89" s="491">
        <f t="shared" si="17"/>
        <v>0</v>
      </c>
      <c r="AE89" s="491">
        <f t="shared" si="18"/>
        <v>0</v>
      </c>
      <c r="AF89">
        <v>9</v>
      </c>
      <c r="AG89" s="491">
        <f t="shared" si="19"/>
        <v>4</v>
      </c>
      <c r="AH89">
        <v>11</v>
      </c>
      <c r="AI89" s="491">
        <f t="shared" si="20"/>
        <v>4</v>
      </c>
      <c r="AJ89">
        <v>22</v>
      </c>
      <c r="AK89" s="491">
        <f t="shared" si="21"/>
        <v>0</v>
      </c>
      <c r="AL89">
        <v>33</v>
      </c>
      <c r="AM89" s="491">
        <f t="shared" si="22"/>
        <v>0</v>
      </c>
      <c r="AN89">
        <v>44</v>
      </c>
      <c r="AO89" s="491">
        <f t="shared" si="23"/>
        <v>0</v>
      </c>
      <c r="AR89" s="492">
        <f t="shared" si="7"/>
        <v>8</v>
      </c>
      <c r="AS89" s="492"/>
      <c r="AT89" t="str">
        <f t="shared" si="8"/>
        <v>Simpatia</v>
      </c>
      <c r="AU89">
        <f t="shared" si="9"/>
        <v>8</v>
      </c>
      <c r="AV89" s="493">
        <f t="shared" si="10"/>
        <v>0</v>
      </c>
      <c r="AW89" s="492"/>
      <c r="AX89" s="493">
        <f t="shared" si="28"/>
        <v>0</v>
      </c>
      <c r="AZ89" s="493">
        <f t="shared" si="29"/>
        <v>0</v>
      </c>
      <c r="BB89" s="493">
        <f t="shared" si="30"/>
        <v>3</v>
      </c>
      <c r="BD89" s="493">
        <f t="shared" si="31"/>
        <v>0</v>
      </c>
    </row>
    <row r="90" spans="2:56" ht="15">
      <c r="O90" t="s">
        <v>508</v>
      </c>
      <c r="Q90" s="491">
        <f t="shared" si="11"/>
        <v>0</v>
      </c>
      <c r="R90">
        <v>2</v>
      </c>
      <c r="S90" s="491">
        <f t="shared" si="12"/>
        <v>0</v>
      </c>
      <c r="U90" s="491">
        <f t="shared" si="13"/>
        <v>0</v>
      </c>
      <c r="W90" s="491">
        <f t="shared" si="14"/>
        <v>0</v>
      </c>
      <c r="Y90" s="491">
        <f t="shared" si="15"/>
        <v>0</v>
      </c>
      <c r="Z90">
        <v>6</v>
      </c>
      <c r="AA90" s="491">
        <f t="shared" si="16"/>
        <v>0</v>
      </c>
      <c r="AC90" s="491">
        <f t="shared" si="17"/>
        <v>0</v>
      </c>
      <c r="AE90" s="491">
        <f t="shared" si="18"/>
        <v>0</v>
      </c>
      <c r="AF90">
        <v>9</v>
      </c>
      <c r="AG90" s="491">
        <f t="shared" si="19"/>
        <v>4</v>
      </c>
      <c r="AI90" s="491">
        <f t="shared" si="20"/>
        <v>0</v>
      </c>
      <c r="AK90" s="491">
        <f t="shared" si="21"/>
        <v>0</v>
      </c>
      <c r="AM90" s="491">
        <f t="shared" si="22"/>
        <v>0</v>
      </c>
      <c r="AN90">
        <v>44</v>
      </c>
      <c r="AO90" s="491">
        <f t="shared" si="23"/>
        <v>0</v>
      </c>
      <c r="AR90" s="492">
        <f t="shared" si="7"/>
        <v>4</v>
      </c>
      <c r="AS90" s="492"/>
      <c r="AT90" t="str">
        <f t="shared" si="8"/>
        <v>Sinceridade</v>
      </c>
      <c r="AU90">
        <f t="shared" si="9"/>
        <v>4</v>
      </c>
      <c r="AV90" s="493">
        <f t="shared" si="10"/>
        <v>0</v>
      </c>
      <c r="AW90" s="492"/>
      <c r="AX90" s="493">
        <f t="shared" si="28"/>
        <v>0</v>
      </c>
      <c r="AZ90" s="493">
        <f t="shared" si="29"/>
        <v>2</v>
      </c>
      <c r="BB90" s="493">
        <f t="shared" si="30"/>
        <v>0</v>
      </c>
      <c r="BD90" s="493">
        <f t="shared" si="31"/>
        <v>0</v>
      </c>
    </row>
    <row r="91" spans="2:56" ht="15">
      <c r="O91" t="s">
        <v>519</v>
      </c>
      <c r="Q91" s="491">
        <f t="shared" si="11"/>
        <v>0</v>
      </c>
      <c r="R91">
        <v>2</v>
      </c>
      <c r="S91" s="491">
        <f t="shared" si="12"/>
        <v>0</v>
      </c>
      <c r="U91" s="491">
        <f t="shared" si="13"/>
        <v>0</v>
      </c>
      <c r="V91">
        <v>4</v>
      </c>
      <c r="W91" s="491">
        <f t="shared" si="14"/>
        <v>0</v>
      </c>
      <c r="Y91" s="491">
        <f t="shared" si="15"/>
        <v>0</v>
      </c>
      <c r="Z91">
        <v>6</v>
      </c>
      <c r="AA91" s="491">
        <f t="shared" si="16"/>
        <v>0</v>
      </c>
      <c r="AC91" s="491">
        <f t="shared" si="17"/>
        <v>0</v>
      </c>
      <c r="AE91" s="491">
        <f t="shared" si="18"/>
        <v>0</v>
      </c>
      <c r="AF91">
        <v>9</v>
      </c>
      <c r="AG91" s="491">
        <f t="shared" si="19"/>
        <v>4</v>
      </c>
      <c r="AI91" s="491">
        <f t="shared" si="20"/>
        <v>0</v>
      </c>
      <c r="AK91" s="491">
        <f t="shared" si="21"/>
        <v>0</v>
      </c>
      <c r="AM91" s="491">
        <f t="shared" si="22"/>
        <v>0</v>
      </c>
      <c r="AO91" s="491">
        <f t="shared" si="23"/>
        <v>0</v>
      </c>
      <c r="AR91" s="492">
        <f t="shared" si="7"/>
        <v>4</v>
      </c>
      <c r="AS91" s="492"/>
      <c r="AT91" t="str">
        <f t="shared" si="8"/>
        <v>Submissão</v>
      </c>
      <c r="AU91">
        <f t="shared" si="9"/>
        <v>4</v>
      </c>
      <c r="AV91" s="493">
        <f t="shared" si="10"/>
        <v>0</v>
      </c>
      <c r="AW91" s="492"/>
      <c r="AX91" s="493">
        <f t="shared" si="28"/>
        <v>0</v>
      </c>
      <c r="AZ91" s="493">
        <f t="shared" si="29"/>
        <v>2</v>
      </c>
      <c r="BB91" s="493">
        <f t="shared" si="30"/>
        <v>0</v>
      </c>
      <c r="BD91" s="493">
        <f t="shared" si="31"/>
        <v>0</v>
      </c>
    </row>
    <row r="92" spans="2:56">
      <c r="AX92" s="493">
        <f t="shared" si="28"/>
        <v>0</v>
      </c>
      <c r="AZ92" s="493">
        <f t="shared" si="29"/>
        <v>0</v>
      </c>
      <c r="BB92" s="493">
        <f t="shared" si="30"/>
        <v>0</v>
      </c>
      <c r="BD92" s="493">
        <f t="shared" si="31"/>
        <v>0</v>
      </c>
    </row>
    <row r="93" spans="2:56" ht="15">
      <c r="B93" s="490">
        <v>1</v>
      </c>
      <c r="C93" s="490">
        <v>2</v>
      </c>
      <c r="D93" s="490">
        <v>3</v>
      </c>
      <c r="E93" s="490">
        <v>4</v>
      </c>
      <c r="F93" s="490">
        <v>5</v>
      </c>
      <c r="G93" s="490">
        <v>6</v>
      </c>
      <c r="H93" s="490">
        <v>7</v>
      </c>
      <c r="I93" s="490">
        <v>8</v>
      </c>
      <c r="J93" s="490">
        <v>9</v>
      </c>
      <c r="K93" s="490">
        <v>11</v>
      </c>
      <c r="L93" s="490">
        <v>22</v>
      </c>
      <c r="M93" s="490">
        <v>33</v>
      </c>
      <c r="N93" s="490">
        <v>44</v>
      </c>
      <c r="AV93" s="489" t="s">
        <v>521</v>
      </c>
      <c r="AW93" s="489"/>
      <c r="AX93" s="489" t="s">
        <v>522</v>
      </c>
      <c r="AY93" s="489"/>
      <c r="AZ93" s="489" t="s">
        <v>523</v>
      </c>
      <c r="BA93" s="489"/>
      <c r="BB93" s="489" t="s">
        <v>579</v>
      </c>
      <c r="BD93" t="s">
        <v>580</v>
      </c>
    </row>
    <row r="94" spans="2:56" ht="20.25" customHeight="1">
      <c r="B94">
        <f>+B59+B66+B74+B81+B88+B91</f>
        <v>0</v>
      </c>
      <c r="C94">
        <f t="shared" ref="C94:N94" si="32">+C59+C66+C74+C81+C88+C91</f>
        <v>0</v>
      </c>
      <c r="D94">
        <f t="shared" si="32"/>
        <v>0</v>
      </c>
      <c r="E94">
        <f t="shared" si="32"/>
        <v>0</v>
      </c>
      <c r="F94">
        <f t="shared" si="32"/>
        <v>0</v>
      </c>
      <c r="G94">
        <f t="shared" si="32"/>
        <v>0</v>
      </c>
      <c r="H94">
        <f t="shared" si="32"/>
        <v>0</v>
      </c>
      <c r="I94">
        <f t="shared" si="32"/>
        <v>0</v>
      </c>
      <c r="J94">
        <f t="shared" si="32"/>
        <v>0</v>
      </c>
      <c r="K94">
        <f t="shared" si="32"/>
        <v>0</v>
      </c>
      <c r="L94">
        <f t="shared" si="32"/>
        <v>0</v>
      </c>
      <c r="M94">
        <f t="shared" si="32"/>
        <v>0</v>
      </c>
      <c r="N94">
        <f t="shared" si="32"/>
        <v>0</v>
      </c>
      <c r="AX94" s="494"/>
      <c r="AY94" s="494"/>
      <c r="AZ94" s="494"/>
      <c r="BA94" s="494"/>
      <c r="BB94" s="494"/>
    </row>
    <row r="95" spans="2:56" ht="15">
      <c r="O95" t="s">
        <v>555</v>
      </c>
      <c r="P95">
        <v>1</v>
      </c>
      <c r="Q95" s="491">
        <f t="shared" ref="Q95:Q134" si="33">IF(P95=$B$43,$B$44,IF(P95=$C$43,$C$44,IF(P95=$D$43,$D$44,IF(P95=$E$43,$E$44,IF(P95=$F$43,$F$44,IF(P95=$G$43,$G$44,IF(P95=$H$43,$H$44,IF(P95=$I$43,$I$44,IF(P95=$J$43,$J$44,IF(P95=$K$43,$K$44,IF(P95=$L$43,$L$44,IF(P95=$M$43,$M$44,IF(P95=$N$43,$N$44,0)))))))))))))</f>
        <v>0</v>
      </c>
      <c r="S95" s="491">
        <f t="shared" ref="S95:S134" si="34">IF(R95=$B$43,$B$44,IF(R95=$C$43,$C$44,IF(R95=$D$43,$D$44,IF(R95=$E$43,$E$44,IF(R95=$F$43,$F$44,IF(R95=$G$43,$G$44,IF(R95=$H$43,$H$44,IF(R95=$I$43,$I$44,IF(R95=$J$43,$J$44,IF(R95=$K$43,$K$44,IF(R95=$L$43,$L$44,IF(R95=$M$43,$M$44,IF(R95=$N$43,$N$44,0)))))))))))))</f>
        <v>0</v>
      </c>
      <c r="U95" s="491">
        <f t="shared" ref="U95:U134" si="35">IF(T95=$B$43,$B$44,IF(T95=$C$43,$C$44,IF(T95=$D$43,$D$44,IF(T95=$E$43,$E$44,IF(T95=$F$43,$F$44,IF(T95=$G$43,$G$44,IF(T95=$H$43,$H$44,IF(T95=$I$43,$I$44,IF(T95=$J$43,$J$44,IF(T95=$K$43,$K$44,IF(T95=$L$43,$L$44,IF(T95=$M$43,$M$44,IF(T95=$N$43,$N$44,0)))))))))))))</f>
        <v>0</v>
      </c>
      <c r="V95">
        <v>4</v>
      </c>
      <c r="W95" s="491">
        <f t="shared" ref="W95:W134" si="36">IF(V95=$B$43,$B$44,IF(V95=$C$43,$C$44,IF(V95=$D$43,$D$44,IF(V95=$E$43,$E$44,IF(V95=$F$43,$F$44,IF(V95=$G$43,$G$44,IF(V95=$H$43,$H$44,IF(V95=$I$43,$I$44,IF(V95=$J$43,$J$44,IF(V95=$K$43,$K$44,IF(V95=$L$43,$L$44,IF(V95=$M$43,$M$44,IF(V95=$N$43,$N$44,0)))))))))))))</f>
        <v>0</v>
      </c>
      <c r="X95">
        <v>5</v>
      </c>
      <c r="Y95" s="491">
        <f t="shared" ref="Y95:Y134" si="37">IF(X95=$B$43,$B$44,IF(X95=$C$43,$C$44,IF(X95=$D$43,$D$44,IF(X95=$E$43,$E$44,IF(X95=$F$43,$F$44,IF(X95=$G$43,$G$44,IF(X95=$H$43,$H$44,IF(X95=$I$43,$I$44,IF(X95=$J$43,$J$44,IF(X95=$K$43,$K$44,IF(X95=$L$43,$L$44,IF(X95=$M$43,$M$44,IF(X95=$N$43,$N$44,0)))))))))))))</f>
        <v>0</v>
      </c>
      <c r="AA95" s="491">
        <f t="shared" ref="AA95:AA134" si="38">IF(Z95=$B$43,$B$44,IF(Z95=$C$43,$C$44,IF(Z95=$D$43,$D$44,IF(Z95=$E$43,$E$44,IF(Z95=$F$43,$F$44,IF(Z95=$G$43,$G$44,IF(Z95=$H$43,$H$44,IF(Z95=$I$43,$I$44,IF(Z95=$J$43,$J$44,IF(Z95=$K$43,$K$44,IF(Z95=$L$43,$L$44,IF(Z95=$M$43,$M$44,IF(Z95=$N$43,$N$44,0)))))))))))))</f>
        <v>0</v>
      </c>
      <c r="AB95">
        <v>7</v>
      </c>
      <c r="AC95" s="491">
        <f t="shared" ref="AC95:AC134" si="39">IF(AB95=$B$43,$B$44,IF(AB95=$C$43,$C$44,IF(AB95=$D$43,$D$44,IF(AB95=$E$43,$E$44,IF(AB95=$F$43,$F$44,IF(AB95=$G$43,$G$44,IF(AB95=$H$43,$H$44,IF(AB95=$I$43,$I$44,IF(AB95=$J$43,$J$44,IF(AB95=$K$43,$K$44,IF(AB95=$L$43,$L$44,IF(AB95=$M$43,$M$44,IF(AB95=$N$43,$N$44,0)))))))))))))</f>
        <v>0</v>
      </c>
      <c r="AD95">
        <v>8</v>
      </c>
      <c r="AE95" s="491">
        <f t="shared" ref="AE95:AE134" si="40">IF(AD95=$B$43,$B$44,IF(AD95=$C$43,$C$44,IF(AD95=$D$43,$D$44,IF(AD95=$E$43,$E$44,IF(AD95=$F$43,$F$44,IF(AD95=$G$43,$G$44,IF(AD95=$H$43,$H$44,IF(AD95=$I$43,$I$44,IF(AD95=$J$43,$J$44,IF(AD95=$K$43,$K$44,IF(AD95=$L$43,$L$44,IF(AD95=$M$43,$M$44,IF(AD95=$N$43,$N$44,0)))))))))))))</f>
        <v>0</v>
      </c>
      <c r="AF95">
        <v>9</v>
      </c>
      <c r="AG95" s="491">
        <f t="shared" ref="AG95:AG134" si="41">IF(AF95=$B$43,$B$44,IF(AF95=$C$43,$C$44,IF(AF95=$D$43,$D$44,IF(AF95=$E$43,$E$44,IF(AF95=$F$43,$F$44,IF(AF95=$G$43,$G$44,IF(AF95=$H$43,$H$44,IF(AF95=$I$43,$I$44,IF(AF95=$J$43,$J$44,IF(AF95=$K$43,$K$44,IF(AF95=$L$43,$L$44,IF(AF95=$M$43,$M$44,IF(AF95=$N$43,$N$44,0)))))))))))))</f>
        <v>4</v>
      </c>
      <c r="AI95" s="491">
        <f t="shared" ref="AI95:AI134" si="42">IF(AH95=$B$43,$B$44,IF(AH95=$C$43,$C$44,IF(AH95=$D$43,$D$44,IF(AH95=$E$43,$E$44,IF(AH95=$F$43,$F$44,IF(AH95=$G$43,$G$44,IF(AH95=$H$43,$H$44,IF(AH95=$I$43,$I$44,IF(AH95=$J$43,$J$44,IF(AH95=$K$43,$K$44,IF(AH95=$L$43,$L$44,IF(AH95=$M$43,$M$44,IF(AH95=$N$43,$N$44,0)))))))))))))</f>
        <v>0</v>
      </c>
      <c r="AK95" s="491">
        <f t="shared" ref="AK95:AK134" si="43">IF(AJ95=$B$43,$B$44,IF(AJ95=$C$43,$C$44,IF(AJ95=$D$43,$D$44,IF(AJ95=$E$43,$E$44,IF(AJ95=$F$43,$F$44,IF(AJ95=$G$43,$G$44,IF(AJ95=$H$43,$H$44,IF(AJ95=$I$43,$I$44,IF(AJ95=$J$43,$J$44,IF(AJ95=$K$43,$K$44,IF(AJ95=$L$43,$L$44,IF(AJ95=$M$43,$M$44,IF(AJ95=$N$43,$N$44,0)))))))))))))</f>
        <v>0</v>
      </c>
      <c r="AM95" s="491">
        <f t="shared" ref="AM95:AM134" si="44">IF(AL95=$B$43,$B$44,IF(AL95=$C$43,$C$44,IF(AL95=$D$43,$D$44,IF(AL95=$E$43,$E$44,IF(AL95=$F$43,$F$44,IF(AL95=$G$43,$G$44,IF(AL95=$H$43,$H$44,IF(AL95=$I$43,$I$44,IF(AL95=$J$43,$J$44,IF(AL95=$K$43,$K$44,IF(AL95=$L$43,$L$44,IF(AL95=$M$43,$M$44,IF(AL95=$N$43,$N$44,0)))))))))))))</f>
        <v>0</v>
      </c>
      <c r="AO95" s="491">
        <f t="shared" ref="AO95:AO134" si="45">IF(AN95=$B$43,$B$44,IF(AN95=$C$43,$C$44,IF(AN95=$D$43,$D$44,IF(AN95=$E$43,$E$44,IF(AN95=$F$43,$F$44,IF(AN95=$G$43,$G$44,IF(AN95=$H$43,$H$44,IF(AN95=$I$43,$I$44,IF(AN95=$J$43,$J$44,IF(AN95=$K$43,$K$44,IF(AN95=$L$43,$L$44,IF(AN95=$M$43,$M$44,IF(AN95=$N$43,$N$44,0)))))))))))))</f>
        <v>0</v>
      </c>
      <c r="AR95" s="492">
        <f t="shared" ref="AR95" si="46">+Q95+S95+U95+W95+Y95+AA95+AC95+AE95+AG95+AI95+AK95+AM95+AO95</f>
        <v>4</v>
      </c>
      <c r="AS95" s="492"/>
      <c r="AT95" t="str">
        <f t="shared" ref="AT95" si="47">+O95</f>
        <v>Advogado</v>
      </c>
      <c r="AU95">
        <f t="shared" ref="AU95" si="48">+AR95</f>
        <v>4</v>
      </c>
      <c r="AV95" s="493">
        <f t="shared" ref="AV95:AV134" si="49">IF($AR95=0,1,0)</f>
        <v>0</v>
      </c>
      <c r="AW95" s="492"/>
      <c r="AX95" s="493">
        <f t="shared" ref="AX95:AX112" si="50">IF($AR95=1,1,IF($AR95=2,1,0))</f>
        <v>0</v>
      </c>
      <c r="AZ95" s="493">
        <f t="shared" ref="AZ95:AZ112" si="51">IF($AR95=3,2,IF($AR95=4,2,IF($AR95=5,2,0)))</f>
        <v>2</v>
      </c>
      <c r="BB95" s="493">
        <f t="shared" ref="BB95:BB112" si="52">IF($AR95=6,3,IF($AR95=7,3,IF($AR95=8,3,0)))</f>
        <v>0</v>
      </c>
      <c r="BD95" s="493">
        <f t="shared" ref="BD95:BD112" si="53">IF($AR95=9,4,IF($AR95=10,4,IF(AR95&gt;10,4,0)))</f>
        <v>0</v>
      </c>
    </row>
    <row r="96" spans="2:56" ht="15">
      <c r="O96" t="s">
        <v>576</v>
      </c>
      <c r="Q96" s="491">
        <f t="shared" si="33"/>
        <v>0</v>
      </c>
      <c r="R96">
        <v>2</v>
      </c>
      <c r="S96" s="491">
        <f t="shared" si="34"/>
        <v>0</v>
      </c>
      <c r="U96" s="491">
        <f t="shared" si="35"/>
        <v>0</v>
      </c>
      <c r="V96">
        <v>4</v>
      </c>
      <c r="W96" s="491">
        <f t="shared" si="36"/>
        <v>0</v>
      </c>
      <c r="Y96" s="491">
        <f t="shared" si="37"/>
        <v>0</v>
      </c>
      <c r="Z96">
        <v>6</v>
      </c>
      <c r="AA96" s="491">
        <f t="shared" si="38"/>
        <v>0</v>
      </c>
      <c r="AC96" s="491">
        <f t="shared" si="39"/>
        <v>0</v>
      </c>
      <c r="AE96" s="491">
        <f t="shared" si="40"/>
        <v>0</v>
      </c>
      <c r="AF96">
        <v>9</v>
      </c>
      <c r="AG96" s="491">
        <f t="shared" si="41"/>
        <v>4</v>
      </c>
      <c r="AI96" s="491">
        <f t="shared" si="42"/>
        <v>0</v>
      </c>
      <c r="AJ96">
        <v>22</v>
      </c>
      <c r="AK96" s="491">
        <f t="shared" si="43"/>
        <v>0</v>
      </c>
      <c r="AM96" s="491">
        <f t="shared" si="44"/>
        <v>0</v>
      </c>
      <c r="AO96" s="491">
        <f t="shared" si="45"/>
        <v>0</v>
      </c>
      <c r="AR96" s="492">
        <f t="shared" ref="AR96:AR134" si="54">+Q96+S96+U96+W96+Y96+AA96+AC96+AE96+AG96+AI96+AK96+AM96+AO96</f>
        <v>4</v>
      </c>
      <c r="AS96" s="492"/>
      <c r="AT96" t="str">
        <f t="shared" ref="AT96:AT134" si="55">+O96</f>
        <v>Agricultor</v>
      </c>
      <c r="AU96">
        <f t="shared" ref="AU96:AU134" si="56">+AR96</f>
        <v>4</v>
      </c>
      <c r="AV96" s="493">
        <f t="shared" si="49"/>
        <v>0</v>
      </c>
      <c r="AW96" s="492"/>
      <c r="AX96" s="493">
        <f t="shared" si="50"/>
        <v>0</v>
      </c>
      <c r="AZ96" s="493">
        <f t="shared" si="51"/>
        <v>2</v>
      </c>
      <c r="BB96" s="493">
        <f t="shared" si="52"/>
        <v>0</v>
      </c>
      <c r="BD96" s="493">
        <f t="shared" si="53"/>
        <v>0</v>
      </c>
    </row>
    <row r="97" spans="15:56" ht="15">
      <c r="O97" t="s">
        <v>560</v>
      </c>
      <c r="P97">
        <v>1</v>
      </c>
      <c r="Q97" s="491">
        <f t="shared" si="33"/>
        <v>0</v>
      </c>
      <c r="S97" s="491">
        <f t="shared" si="34"/>
        <v>0</v>
      </c>
      <c r="U97" s="491">
        <f t="shared" si="35"/>
        <v>0</v>
      </c>
      <c r="V97">
        <v>4</v>
      </c>
      <c r="W97" s="491">
        <f t="shared" si="36"/>
        <v>0</v>
      </c>
      <c r="X97">
        <v>5</v>
      </c>
      <c r="Y97" s="491">
        <f t="shared" si="37"/>
        <v>0</v>
      </c>
      <c r="AA97" s="491">
        <f t="shared" si="38"/>
        <v>0</v>
      </c>
      <c r="AC97" s="491">
        <f t="shared" si="39"/>
        <v>0</v>
      </c>
      <c r="AD97">
        <v>8</v>
      </c>
      <c r="AE97" s="491">
        <f t="shared" si="40"/>
        <v>0</v>
      </c>
      <c r="AG97" s="491">
        <f t="shared" si="41"/>
        <v>0</v>
      </c>
      <c r="AI97" s="491">
        <f t="shared" si="42"/>
        <v>0</v>
      </c>
      <c r="AJ97">
        <v>22</v>
      </c>
      <c r="AK97" s="491">
        <f t="shared" si="43"/>
        <v>0</v>
      </c>
      <c r="AM97" s="491">
        <f t="shared" si="44"/>
        <v>0</v>
      </c>
      <c r="AO97" s="491">
        <f t="shared" si="45"/>
        <v>0</v>
      </c>
      <c r="AR97" s="492">
        <f t="shared" si="54"/>
        <v>0</v>
      </c>
      <c r="AS97" s="492"/>
      <c r="AT97" t="str">
        <f t="shared" si="55"/>
        <v>Arquiteto</v>
      </c>
      <c r="AU97">
        <f t="shared" si="56"/>
        <v>0</v>
      </c>
      <c r="AV97" s="493">
        <f t="shared" si="49"/>
        <v>1</v>
      </c>
      <c r="AW97" s="492"/>
      <c r="AX97" s="493">
        <f t="shared" si="50"/>
        <v>0</v>
      </c>
      <c r="AZ97" s="493">
        <f t="shared" si="51"/>
        <v>0</v>
      </c>
      <c r="BB97" s="493">
        <f t="shared" si="52"/>
        <v>0</v>
      </c>
      <c r="BD97" s="493">
        <f t="shared" si="53"/>
        <v>0</v>
      </c>
    </row>
    <row r="98" spans="15:56" ht="15">
      <c r="O98" t="s">
        <v>581</v>
      </c>
      <c r="Q98" s="491">
        <f t="shared" si="33"/>
        <v>0</v>
      </c>
      <c r="R98">
        <v>2</v>
      </c>
      <c r="S98" s="491">
        <f t="shared" si="34"/>
        <v>0</v>
      </c>
      <c r="U98" s="491">
        <f t="shared" si="35"/>
        <v>0</v>
      </c>
      <c r="V98">
        <v>4</v>
      </c>
      <c r="W98" s="491">
        <f t="shared" si="36"/>
        <v>0</v>
      </c>
      <c r="Y98" s="491">
        <f t="shared" si="37"/>
        <v>0</v>
      </c>
      <c r="AA98" s="491">
        <f t="shared" si="38"/>
        <v>0</v>
      </c>
      <c r="AB98">
        <v>7</v>
      </c>
      <c r="AC98" s="491">
        <f t="shared" si="39"/>
        <v>0</v>
      </c>
      <c r="AE98" s="491">
        <f t="shared" si="40"/>
        <v>0</v>
      </c>
      <c r="AF98">
        <v>9</v>
      </c>
      <c r="AG98" s="491">
        <f t="shared" si="41"/>
        <v>4</v>
      </c>
      <c r="AI98" s="491">
        <f t="shared" si="42"/>
        <v>0</v>
      </c>
      <c r="AK98" s="491">
        <f t="shared" si="43"/>
        <v>0</v>
      </c>
      <c r="AM98" s="491">
        <f t="shared" si="44"/>
        <v>0</v>
      </c>
      <c r="AO98" s="491">
        <f t="shared" si="45"/>
        <v>0</v>
      </c>
      <c r="AR98" s="492">
        <f t="shared" si="54"/>
        <v>4</v>
      </c>
      <c r="AS98" s="492"/>
      <c r="AT98" t="str">
        <f t="shared" si="55"/>
        <v>Arquivista</v>
      </c>
      <c r="AU98">
        <f t="shared" si="56"/>
        <v>4</v>
      </c>
      <c r="AV98" s="493">
        <f t="shared" si="49"/>
        <v>0</v>
      </c>
      <c r="AW98" s="492"/>
      <c r="AX98" s="493">
        <f t="shared" si="50"/>
        <v>0</v>
      </c>
      <c r="AZ98" s="493">
        <f t="shared" si="51"/>
        <v>2</v>
      </c>
      <c r="BB98" s="493">
        <f t="shared" si="52"/>
        <v>0</v>
      </c>
      <c r="BD98" s="493">
        <f t="shared" si="53"/>
        <v>0</v>
      </c>
    </row>
    <row r="99" spans="15:56" ht="15">
      <c r="O99" t="s">
        <v>549</v>
      </c>
      <c r="P99">
        <v>1</v>
      </c>
      <c r="Q99" s="491">
        <f t="shared" si="33"/>
        <v>0</v>
      </c>
      <c r="R99">
        <v>2</v>
      </c>
      <c r="S99" s="491">
        <f t="shared" si="34"/>
        <v>0</v>
      </c>
      <c r="T99">
        <v>3</v>
      </c>
      <c r="U99" s="491">
        <f t="shared" si="35"/>
        <v>0</v>
      </c>
      <c r="W99" s="491">
        <f t="shared" si="36"/>
        <v>0</v>
      </c>
      <c r="X99">
        <v>5</v>
      </c>
      <c r="Y99" s="491">
        <f t="shared" si="37"/>
        <v>0</v>
      </c>
      <c r="Z99">
        <v>6</v>
      </c>
      <c r="AA99" s="491">
        <f t="shared" si="38"/>
        <v>0</v>
      </c>
      <c r="AC99" s="491">
        <f t="shared" si="39"/>
        <v>0</v>
      </c>
      <c r="AE99" s="491">
        <f t="shared" si="40"/>
        <v>0</v>
      </c>
      <c r="AF99">
        <v>9</v>
      </c>
      <c r="AG99" s="491">
        <f t="shared" si="41"/>
        <v>4</v>
      </c>
      <c r="AH99">
        <v>11</v>
      </c>
      <c r="AI99" s="491">
        <f t="shared" si="42"/>
        <v>4</v>
      </c>
      <c r="AK99" s="491">
        <f t="shared" si="43"/>
        <v>0</v>
      </c>
      <c r="AM99" s="491">
        <f t="shared" si="44"/>
        <v>0</v>
      </c>
      <c r="AO99" s="491">
        <f t="shared" si="45"/>
        <v>0</v>
      </c>
      <c r="AR99" s="492">
        <f t="shared" si="54"/>
        <v>8</v>
      </c>
      <c r="AS99" s="492"/>
      <c r="AT99" t="str">
        <f t="shared" si="55"/>
        <v>Artista</v>
      </c>
      <c r="AU99">
        <f t="shared" si="56"/>
        <v>8</v>
      </c>
      <c r="AV99" s="493">
        <f t="shared" si="49"/>
        <v>0</v>
      </c>
      <c r="AW99" s="492"/>
      <c r="AX99" s="493">
        <f t="shared" si="50"/>
        <v>0</v>
      </c>
      <c r="AZ99" s="493">
        <f t="shared" si="51"/>
        <v>0</v>
      </c>
      <c r="BB99" s="493">
        <f t="shared" si="52"/>
        <v>3</v>
      </c>
      <c r="BD99" s="493">
        <f t="shared" si="53"/>
        <v>0</v>
      </c>
    </row>
    <row r="100" spans="15:56" ht="15">
      <c r="O100" t="s">
        <v>562</v>
      </c>
      <c r="P100">
        <v>1</v>
      </c>
      <c r="Q100" s="491">
        <f t="shared" si="33"/>
        <v>0</v>
      </c>
      <c r="R100">
        <v>2</v>
      </c>
      <c r="S100" s="491">
        <f t="shared" si="34"/>
        <v>0</v>
      </c>
      <c r="U100" s="491">
        <f t="shared" si="35"/>
        <v>0</v>
      </c>
      <c r="W100" s="491">
        <f t="shared" si="36"/>
        <v>0</v>
      </c>
      <c r="X100">
        <v>5</v>
      </c>
      <c r="Y100" s="491">
        <f t="shared" si="37"/>
        <v>0</v>
      </c>
      <c r="Z100">
        <v>6</v>
      </c>
      <c r="AA100" s="491">
        <f t="shared" si="38"/>
        <v>0</v>
      </c>
      <c r="AC100" s="491">
        <f t="shared" si="39"/>
        <v>0</v>
      </c>
      <c r="AE100" s="491">
        <f t="shared" si="40"/>
        <v>0</v>
      </c>
      <c r="AF100">
        <v>9</v>
      </c>
      <c r="AG100" s="491">
        <f t="shared" si="41"/>
        <v>4</v>
      </c>
      <c r="AH100">
        <v>11</v>
      </c>
      <c r="AI100" s="491">
        <f t="shared" si="42"/>
        <v>4</v>
      </c>
      <c r="AJ100">
        <v>22</v>
      </c>
      <c r="AK100" s="491">
        <f t="shared" si="43"/>
        <v>0</v>
      </c>
      <c r="AM100" s="491">
        <f t="shared" si="44"/>
        <v>0</v>
      </c>
      <c r="AO100" s="491">
        <f t="shared" si="45"/>
        <v>0</v>
      </c>
      <c r="AR100" s="492">
        <f t="shared" si="54"/>
        <v>8</v>
      </c>
      <c r="AS100" s="492"/>
      <c r="AT100" t="str">
        <f t="shared" si="55"/>
        <v>Beleza</v>
      </c>
      <c r="AU100">
        <f t="shared" si="56"/>
        <v>8</v>
      </c>
      <c r="AV100" s="493">
        <f t="shared" si="49"/>
        <v>0</v>
      </c>
      <c r="AW100" s="492"/>
      <c r="AX100" s="493">
        <f t="shared" si="50"/>
        <v>0</v>
      </c>
      <c r="AZ100" s="493">
        <f t="shared" si="51"/>
        <v>0</v>
      </c>
      <c r="BB100" s="493">
        <f t="shared" si="52"/>
        <v>3</v>
      </c>
      <c r="BD100" s="493">
        <f t="shared" si="53"/>
        <v>0</v>
      </c>
    </row>
    <row r="101" spans="15:56" ht="15">
      <c r="O101" t="s">
        <v>565</v>
      </c>
      <c r="Q101" s="491">
        <f t="shared" si="33"/>
        <v>0</v>
      </c>
      <c r="R101">
        <v>2</v>
      </c>
      <c r="S101" s="491">
        <f t="shared" si="34"/>
        <v>0</v>
      </c>
      <c r="U101" s="491">
        <f t="shared" si="35"/>
        <v>0</v>
      </c>
      <c r="W101" s="491">
        <f t="shared" si="36"/>
        <v>0</v>
      </c>
      <c r="Y101" s="491">
        <f t="shared" si="37"/>
        <v>0</v>
      </c>
      <c r="Z101">
        <v>6</v>
      </c>
      <c r="AA101" s="491">
        <f t="shared" si="38"/>
        <v>0</v>
      </c>
      <c r="AC101" s="491">
        <f t="shared" si="39"/>
        <v>0</v>
      </c>
      <c r="AE101" s="491">
        <f t="shared" si="40"/>
        <v>0</v>
      </c>
      <c r="AF101">
        <v>9</v>
      </c>
      <c r="AG101" s="491">
        <f t="shared" si="41"/>
        <v>4</v>
      </c>
      <c r="AI101" s="491">
        <f t="shared" si="42"/>
        <v>0</v>
      </c>
      <c r="AK101" s="491">
        <f t="shared" si="43"/>
        <v>0</v>
      </c>
      <c r="AM101" s="491">
        <f t="shared" si="44"/>
        <v>0</v>
      </c>
      <c r="AO101" s="491">
        <f t="shared" si="45"/>
        <v>0</v>
      </c>
      <c r="AR101" s="492">
        <f t="shared" si="54"/>
        <v>4</v>
      </c>
      <c r="AS101" s="492"/>
      <c r="AT101" t="str">
        <f t="shared" si="55"/>
        <v>Biólogo</v>
      </c>
      <c r="AU101">
        <f t="shared" si="56"/>
        <v>4</v>
      </c>
      <c r="AV101" s="493">
        <f t="shared" si="49"/>
        <v>0</v>
      </c>
      <c r="AW101" s="492"/>
      <c r="AX101" s="493">
        <f t="shared" si="50"/>
        <v>0</v>
      </c>
      <c r="AZ101" s="493">
        <f t="shared" si="51"/>
        <v>2</v>
      </c>
      <c r="BB101" s="493">
        <f t="shared" si="52"/>
        <v>0</v>
      </c>
      <c r="BD101" s="493">
        <f t="shared" si="53"/>
        <v>0</v>
      </c>
    </row>
    <row r="102" spans="15:56" ht="15">
      <c r="O102" t="s">
        <v>553</v>
      </c>
      <c r="P102">
        <v>1</v>
      </c>
      <c r="Q102" s="491">
        <f t="shared" si="33"/>
        <v>0</v>
      </c>
      <c r="S102" s="491">
        <f t="shared" si="34"/>
        <v>0</v>
      </c>
      <c r="U102" s="491">
        <f t="shared" si="35"/>
        <v>0</v>
      </c>
      <c r="V102">
        <v>4</v>
      </c>
      <c r="W102" s="491">
        <f t="shared" si="36"/>
        <v>0</v>
      </c>
      <c r="X102">
        <v>5</v>
      </c>
      <c r="Y102" s="491">
        <f t="shared" si="37"/>
        <v>0</v>
      </c>
      <c r="AA102" s="491">
        <f t="shared" si="38"/>
        <v>0</v>
      </c>
      <c r="AB102">
        <v>7</v>
      </c>
      <c r="AC102" s="491">
        <f t="shared" si="39"/>
        <v>0</v>
      </c>
      <c r="AE102" s="491">
        <f t="shared" si="40"/>
        <v>0</v>
      </c>
      <c r="AG102" s="491">
        <f t="shared" si="41"/>
        <v>0</v>
      </c>
      <c r="AI102" s="491">
        <f t="shared" si="42"/>
        <v>0</v>
      </c>
      <c r="AJ102">
        <v>22</v>
      </c>
      <c r="AK102" s="491">
        <f t="shared" si="43"/>
        <v>0</v>
      </c>
      <c r="AM102" s="491">
        <f t="shared" si="44"/>
        <v>0</v>
      </c>
      <c r="AO102" s="491">
        <f t="shared" si="45"/>
        <v>0</v>
      </c>
      <c r="AR102" s="492">
        <f t="shared" si="54"/>
        <v>0</v>
      </c>
      <c r="AS102" s="492"/>
      <c r="AT102" t="str">
        <f t="shared" si="55"/>
        <v>Cirurgião</v>
      </c>
      <c r="AU102">
        <f t="shared" si="56"/>
        <v>0</v>
      </c>
      <c r="AV102" s="493">
        <f t="shared" si="49"/>
        <v>1</v>
      </c>
      <c r="AW102" s="492"/>
      <c r="AX102" s="493">
        <f t="shared" si="50"/>
        <v>0</v>
      </c>
      <c r="AZ102" s="493">
        <f t="shared" si="51"/>
        <v>0</v>
      </c>
      <c r="BB102" s="493">
        <f t="shared" si="52"/>
        <v>0</v>
      </c>
      <c r="BD102" s="493">
        <f t="shared" si="53"/>
        <v>0</v>
      </c>
    </row>
    <row r="103" spans="15:56" ht="15">
      <c r="O103" t="s">
        <v>547</v>
      </c>
      <c r="P103">
        <v>1</v>
      </c>
      <c r="Q103" s="491">
        <f t="shared" si="33"/>
        <v>0</v>
      </c>
      <c r="S103" s="491">
        <f t="shared" si="34"/>
        <v>0</v>
      </c>
      <c r="T103">
        <v>3</v>
      </c>
      <c r="U103" s="491">
        <f t="shared" si="35"/>
        <v>0</v>
      </c>
      <c r="W103" s="491">
        <f t="shared" si="36"/>
        <v>0</v>
      </c>
      <c r="X103">
        <v>5</v>
      </c>
      <c r="Y103" s="491">
        <f t="shared" si="37"/>
        <v>0</v>
      </c>
      <c r="AA103" s="491">
        <f t="shared" si="38"/>
        <v>0</v>
      </c>
      <c r="AC103" s="491">
        <f t="shared" si="39"/>
        <v>0</v>
      </c>
      <c r="AE103" s="491">
        <f t="shared" si="40"/>
        <v>0</v>
      </c>
      <c r="AF103">
        <v>9</v>
      </c>
      <c r="AG103" s="491">
        <f t="shared" si="41"/>
        <v>4</v>
      </c>
      <c r="AH103">
        <v>11</v>
      </c>
      <c r="AI103" s="491">
        <f t="shared" si="42"/>
        <v>4</v>
      </c>
      <c r="AJ103">
        <v>22</v>
      </c>
      <c r="AK103" s="491">
        <f t="shared" si="43"/>
        <v>0</v>
      </c>
      <c r="AL103">
        <v>33</v>
      </c>
      <c r="AM103" s="491">
        <f t="shared" si="44"/>
        <v>0</v>
      </c>
      <c r="AN103">
        <v>44</v>
      </c>
      <c r="AO103" s="491">
        <f t="shared" si="45"/>
        <v>0</v>
      </c>
      <c r="AR103" s="492">
        <f t="shared" si="54"/>
        <v>8</v>
      </c>
      <c r="AS103" s="492"/>
      <c r="AT103" t="str">
        <f t="shared" si="55"/>
        <v>Comercial</v>
      </c>
      <c r="AU103">
        <f t="shared" si="56"/>
        <v>8</v>
      </c>
      <c r="AV103" s="493">
        <f t="shared" si="49"/>
        <v>0</v>
      </c>
      <c r="AW103" s="492"/>
      <c r="AX103" s="493">
        <f t="shared" si="50"/>
        <v>0</v>
      </c>
      <c r="AZ103" s="493">
        <f t="shared" si="51"/>
        <v>0</v>
      </c>
      <c r="BB103" s="493">
        <f t="shared" si="52"/>
        <v>3</v>
      </c>
      <c r="BD103" s="493">
        <f t="shared" si="53"/>
        <v>0</v>
      </c>
    </row>
    <row r="104" spans="15:56" ht="15">
      <c r="O104" t="s">
        <v>550</v>
      </c>
      <c r="P104">
        <v>1</v>
      </c>
      <c r="Q104" s="491">
        <f t="shared" si="33"/>
        <v>0</v>
      </c>
      <c r="S104" s="491">
        <f t="shared" si="34"/>
        <v>0</v>
      </c>
      <c r="T104">
        <v>3</v>
      </c>
      <c r="U104" s="491">
        <f t="shared" si="35"/>
        <v>0</v>
      </c>
      <c r="W104" s="491">
        <f t="shared" si="36"/>
        <v>0</v>
      </c>
      <c r="Y104" s="491">
        <f t="shared" si="37"/>
        <v>0</v>
      </c>
      <c r="AA104" s="491">
        <f t="shared" si="38"/>
        <v>0</v>
      </c>
      <c r="AC104" s="491">
        <f t="shared" si="39"/>
        <v>0</v>
      </c>
      <c r="AE104" s="491">
        <f t="shared" si="40"/>
        <v>0</v>
      </c>
      <c r="AG104" s="491">
        <f t="shared" si="41"/>
        <v>0</v>
      </c>
      <c r="AH104">
        <v>11</v>
      </c>
      <c r="AI104" s="491">
        <f t="shared" si="42"/>
        <v>4</v>
      </c>
      <c r="AJ104">
        <v>22</v>
      </c>
      <c r="AK104" s="491">
        <f t="shared" si="43"/>
        <v>0</v>
      </c>
      <c r="AL104">
        <v>33</v>
      </c>
      <c r="AM104" s="491">
        <f t="shared" si="44"/>
        <v>0</v>
      </c>
      <c r="AO104" s="491">
        <f t="shared" si="45"/>
        <v>0</v>
      </c>
      <c r="AR104" s="492">
        <f t="shared" si="54"/>
        <v>4</v>
      </c>
      <c r="AS104" s="492"/>
      <c r="AT104" t="str">
        <f t="shared" si="55"/>
        <v>Comunicador</v>
      </c>
      <c r="AU104">
        <f t="shared" si="56"/>
        <v>4</v>
      </c>
      <c r="AV104" s="493">
        <f t="shared" si="49"/>
        <v>0</v>
      </c>
      <c r="AW104" s="492"/>
      <c r="AX104" s="493">
        <f t="shared" si="50"/>
        <v>0</v>
      </c>
      <c r="AZ104" s="493">
        <f t="shared" si="51"/>
        <v>2</v>
      </c>
      <c r="BB104" s="493">
        <f t="shared" si="52"/>
        <v>0</v>
      </c>
      <c r="BD104" s="493">
        <f t="shared" si="53"/>
        <v>0</v>
      </c>
    </row>
    <row r="105" spans="15:56" ht="15">
      <c r="O105" t="s">
        <v>577</v>
      </c>
      <c r="P105">
        <v>1</v>
      </c>
      <c r="Q105" s="491">
        <f t="shared" si="33"/>
        <v>0</v>
      </c>
      <c r="S105" s="491">
        <f t="shared" si="34"/>
        <v>0</v>
      </c>
      <c r="U105" s="491">
        <f t="shared" si="35"/>
        <v>0</v>
      </c>
      <c r="V105">
        <v>4</v>
      </c>
      <c r="W105" s="491">
        <f t="shared" si="36"/>
        <v>0</v>
      </c>
      <c r="X105">
        <v>5</v>
      </c>
      <c r="Y105" s="491">
        <f t="shared" si="37"/>
        <v>0</v>
      </c>
      <c r="AA105" s="491">
        <f t="shared" si="38"/>
        <v>0</v>
      </c>
      <c r="AC105" s="491">
        <f t="shared" si="39"/>
        <v>0</v>
      </c>
      <c r="AD105">
        <v>8</v>
      </c>
      <c r="AE105" s="491">
        <f t="shared" si="40"/>
        <v>0</v>
      </c>
      <c r="AG105" s="491">
        <f t="shared" si="41"/>
        <v>0</v>
      </c>
      <c r="AI105" s="491">
        <f t="shared" si="42"/>
        <v>0</v>
      </c>
      <c r="AJ105">
        <v>22</v>
      </c>
      <c r="AK105" s="491">
        <f t="shared" si="43"/>
        <v>0</v>
      </c>
      <c r="AM105" s="491">
        <f t="shared" si="44"/>
        <v>0</v>
      </c>
      <c r="AN105">
        <v>44</v>
      </c>
      <c r="AO105" s="491">
        <f t="shared" si="45"/>
        <v>0</v>
      </c>
      <c r="AR105" s="492">
        <f t="shared" si="54"/>
        <v>0</v>
      </c>
      <c r="AS105" s="492"/>
      <c r="AT105" t="str">
        <f t="shared" si="55"/>
        <v>Construtor</v>
      </c>
      <c r="AU105">
        <f t="shared" si="56"/>
        <v>0</v>
      </c>
      <c r="AV105" s="493">
        <f t="shared" si="49"/>
        <v>1</v>
      </c>
      <c r="AW105" s="492"/>
      <c r="AX105" s="493">
        <f t="shared" si="50"/>
        <v>0</v>
      </c>
      <c r="AZ105" s="493">
        <f t="shared" si="51"/>
        <v>0</v>
      </c>
      <c r="BB105" s="493">
        <f t="shared" si="52"/>
        <v>0</v>
      </c>
      <c r="BD105" s="493">
        <f t="shared" si="53"/>
        <v>0</v>
      </c>
    </row>
    <row r="106" spans="15:56" ht="15">
      <c r="O106" t="s">
        <v>575</v>
      </c>
      <c r="P106">
        <v>1</v>
      </c>
      <c r="Q106" s="491">
        <f t="shared" si="33"/>
        <v>0</v>
      </c>
      <c r="S106" s="491">
        <f t="shared" si="34"/>
        <v>0</v>
      </c>
      <c r="U106" s="491">
        <f t="shared" si="35"/>
        <v>0</v>
      </c>
      <c r="V106">
        <v>4</v>
      </c>
      <c r="W106" s="491">
        <f t="shared" si="36"/>
        <v>0</v>
      </c>
      <c r="Y106" s="491">
        <f t="shared" si="37"/>
        <v>0</v>
      </c>
      <c r="Z106">
        <v>6</v>
      </c>
      <c r="AA106" s="491">
        <f t="shared" si="38"/>
        <v>0</v>
      </c>
      <c r="AC106" s="491">
        <f t="shared" si="39"/>
        <v>0</v>
      </c>
      <c r="AE106" s="491">
        <f t="shared" si="40"/>
        <v>0</v>
      </c>
      <c r="AG106" s="491">
        <f t="shared" si="41"/>
        <v>0</v>
      </c>
      <c r="AI106" s="491">
        <f t="shared" si="42"/>
        <v>0</v>
      </c>
      <c r="AJ106">
        <v>22</v>
      </c>
      <c r="AK106" s="491">
        <f t="shared" si="43"/>
        <v>0</v>
      </c>
      <c r="AM106" s="491">
        <f t="shared" si="44"/>
        <v>0</v>
      </c>
      <c r="AO106" s="491">
        <f t="shared" si="45"/>
        <v>0</v>
      </c>
      <c r="AR106" s="492">
        <f t="shared" si="54"/>
        <v>0</v>
      </c>
      <c r="AS106" s="492"/>
      <c r="AT106" t="str">
        <f t="shared" si="55"/>
        <v>Cozinheiro</v>
      </c>
      <c r="AU106">
        <f t="shared" si="56"/>
        <v>0</v>
      </c>
      <c r="AV106" s="493">
        <f t="shared" si="49"/>
        <v>1</v>
      </c>
      <c r="AW106" s="492"/>
      <c r="AX106" s="493">
        <f t="shared" si="50"/>
        <v>0</v>
      </c>
      <c r="AZ106" s="493">
        <f t="shared" si="51"/>
        <v>0</v>
      </c>
      <c r="BB106" s="493">
        <f t="shared" si="52"/>
        <v>0</v>
      </c>
      <c r="BD106" s="493">
        <f t="shared" si="53"/>
        <v>0</v>
      </c>
    </row>
    <row r="107" spans="15:56" ht="15">
      <c r="O107" t="s">
        <v>545</v>
      </c>
      <c r="P107">
        <v>1</v>
      </c>
      <c r="Q107" s="491">
        <f t="shared" si="33"/>
        <v>0</v>
      </c>
      <c r="S107" s="491">
        <f t="shared" si="34"/>
        <v>0</v>
      </c>
      <c r="T107">
        <v>3</v>
      </c>
      <c r="U107" s="491">
        <f t="shared" si="35"/>
        <v>0</v>
      </c>
      <c r="W107" s="491">
        <f t="shared" si="36"/>
        <v>0</v>
      </c>
      <c r="X107">
        <v>5</v>
      </c>
      <c r="Y107" s="491">
        <f t="shared" si="37"/>
        <v>0</v>
      </c>
      <c r="AA107" s="491">
        <f t="shared" si="38"/>
        <v>0</v>
      </c>
      <c r="AC107" s="491">
        <f t="shared" si="39"/>
        <v>0</v>
      </c>
      <c r="AE107" s="491">
        <f t="shared" si="40"/>
        <v>0</v>
      </c>
      <c r="AG107" s="491">
        <f t="shared" si="41"/>
        <v>0</v>
      </c>
      <c r="AI107" s="491">
        <f t="shared" si="42"/>
        <v>0</v>
      </c>
      <c r="AJ107">
        <v>22</v>
      </c>
      <c r="AK107" s="491">
        <f t="shared" si="43"/>
        <v>0</v>
      </c>
      <c r="AM107" s="491">
        <f t="shared" si="44"/>
        <v>0</v>
      </c>
      <c r="AO107" s="491">
        <f t="shared" si="45"/>
        <v>0</v>
      </c>
      <c r="AR107" s="492">
        <f t="shared" si="54"/>
        <v>0</v>
      </c>
      <c r="AS107" s="492"/>
      <c r="AT107" t="str">
        <f t="shared" si="55"/>
        <v>Criação</v>
      </c>
      <c r="AU107">
        <f t="shared" si="56"/>
        <v>0</v>
      </c>
      <c r="AV107" s="493">
        <f t="shared" si="49"/>
        <v>1</v>
      </c>
      <c r="AW107" s="492"/>
      <c r="AX107" s="493">
        <f t="shared" si="50"/>
        <v>0</v>
      </c>
      <c r="AZ107" s="493">
        <f t="shared" si="51"/>
        <v>0</v>
      </c>
      <c r="BB107" s="493">
        <f t="shared" si="52"/>
        <v>0</v>
      </c>
      <c r="BD107" s="493">
        <f t="shared" si="53"/>
        <v>0</v>
      </c>
    </row>
    <row r="108" spans="15:56" ht="15">
      <c r="O108" t="s">
        <v>561</v>
      </c>
      <c r="P108">
        <v>1</v>
      </c>
      <c r="Q108" s="491">
        <f t="shared" si="33"/>
        <v>0</v>
      </c>
      <c r="R108">
        <v>2</v>
      </c>
      <c r="S108" s="491">
        <f t="shared" si="34"/>
        <v>0</v>
      </c>
      <c r="T108">
        <v>3</v>
      </c>
      <c r="U108" s="491">
        <f t="shared" si="35"/>
        <v>0</v>
      </c>
      <c r="W108" s="491">
        <f t="shared" si="36"/>
        <v>0</v>
      </c>
      <c r="X108">
        <v>5</v>
      </c>
      <c r="Y108" s="491">
        <f t="shared" si="37"/>
        <v>0</v>
      </c>
      <c r="Z108">
        <v>6</v>
      </c>
      <c r="AA108" s="491">
        <f t="shared" si="38"/>
        <v>0</v>
      </c>
      <c r="AC108" s="491">
        <f t="shared" si="39"/>
        <v>0</v>
      </c>
      <c r="AE108" s="491">
        <f t="shared" si="40"/>
        <v>0</v>
      </c>
      <c r="AF108">
        <v>9</v>
      </c>
      <c r="AG108" s="491">
        <f t="shared" si="41"/>
        <v>4</v>
      </c>
      <c r="AH108">
        <v>11</v>
      </c>
      <c r="AI108" s="491">
        <f t="shared" si="42"/>
        <v>4</v>
      </c>
      <c r="AK108" s="491">
        <f t="shared" si="43"/>
        <v>0</v>
      </c>
      <c r="AM108" s="491">
        <f t="shared" si="44"/>
        <v>0</v>
      </c>
      <c r="AO108" s="491">
        <f t="shared" si="45"/>
        <v>0</v>
      </c>
      <c r="AR108" s="492">
        <f t="shared" si="54"/>
        <v>8</v>
      </c>
      <c r="AS108" s="492"/>
      <c r="AT108" t="str">
        <f t="shared" si="55"/>
        <v>Decorador</v>
      </c>
      <c r="AU108">
        <f t="shared" si="56"/>
        <v>8</v>
      </c>
      <c r="AV108" s="493">
        <f t="shared" si="49"/>
        <v>0</v>
      </c>
      <c r="AW108" s="492"/>
      <c r="AX108" s="493">
        <f t="shared" si="50"/>
        <v>0</v>
      </c>
      <c r="AZ108" s="493">
        <f t="shared" si="51"/>
        <v>0</v>
      </c>
      <c r="BB108" s="493">
        <f t="shared" si="52"/>
        <v>3</v>
      </c>
      <c r="BD108" s="493">
        <f t="shared" si="53"/>
        <v>0</v>
      </c>
    </row>
    <row r="109" spans="15:56" ht="15">
      <c r="O109" t="s">
        <v>574</v>
      </c>
      <c r="Q109" s="491">
        <f t="shared" si="33"/>
        <v>0</v>
      </c>
      <c r="R109">
        <v>2</v>
      </c>
      <c r="S109" s="491">
        <f t="shared" si="34"/>
        <v>0</v>
      </c>
      <c r="U109" s="491">
        <f t="shared" si="35"/>
        <v>0</v>
      </c>
      <c r="V109">
        <v>4</v>
      </c>
      <c r="W109" s="491">
        <f t="shared" si="36"/>
        <v>0</v>
      </c>
      <c r="Y109" s="491">
        <f t="shared" si="37"/>
        <v>0</v>
      </c>
      <c r="Z109">
        <v>6</v>
      </c>
      <c r="AA109" s="491">
        <f t="shared" si="38"/>
        <v>0</v>
      </c>
      <c r="AC109" s="491">
        <f t="shared" si="39"/>
        <v>0</v>
      </c>
      <c r="AE109" s="491">
        <f t="shared" si="40"/>
        <v>0</v>
      </c>
      <c r="AF109">
        <v>9</v>
      </c>
      <c r="AG109" s="491">
        <f t="shared" si="41"/>
        <v>4</v>
      </c>
      <c r="AI109" s="491">
        <f t="shared" si="42"/>
        <v>0</v>
      </c>
      <c r="AK109" s="491">
        <f t="shared" si="43"/>
        <v>0</v>
      </c>
      <c r="AM109" s="491">
        <f t="shared" si="44"/>
        <v>0</v>
      </c>
      <c r="AO109" s="491">
        <f t="shared" si="45"/>
        <v>0</v>
      </c>
      <c r="AR109" s="492">
        <f t="shared" si="54"/>
        <v>4</v>
      </c>
      <c r="AS109" s="492"/>
      <c r="AT109" t="str">
        <f t="shared" si="55"/>
        <v>Enfermeiro</v>
      </c>
      <c r="AU109">
        <f t="shared" si="56"/>
        <v>4</v>
      </c>
      <c r="AV109" s="493">
        <f t="shared" si="49"/>
        <v>0</v>
      </c>
      <c r="AW109" s="492"/>
      <c r="AX109" s="493">
        <f t="shared" si="50"/>
        <v>0</v>
      </c>
      <c r="AZ109" s="493">
        <f t="shared" si="51"/>
        <v>2</v>
      </c>
      <c r="BB109" s="493">
        <f t="shared" si="52"/>
        <v>0</v>
      </c>
      <c r="BD109" s="493">
        <f t="shared" si="53"/>
        <v>0</v>
      </c>
    </row>
    <row r="110" spans="15:56" ht="15">
      <c r="O110" t="s">
        <v>573</v>
      </c>
      <c r="Q110" s="491">
        <f t="shared" si="33"/>
        <v>0</v>
      </c>
      <c r="S110" s="491">
        <f t="shared" si="34"/>
        <v>0</v>
      </c>
      <c r="U110" s="491">
        <f t="shared" si="35"/>
        <v>0</v>
      </c>
      <c r="V110">
        <v>4</v>
      </c>
      <c r="W110" s="491">
        <f t="shared" si="36"/>
        <v>0</v>
      </c>
      <c r="Y110" s="491">
        <f t="shared" si="37"/>
        <v>0</v>
      </c>
      <c r="AA110" s="491">
        <f t="shared" si="38"/>
        <v>0</v>
      </c>
      <c r="AC110" s="491">
        <f t="shared" si="39"/>
        <v>0</v>
      </c>
      <c r="AD110">
        <v>8</v>
      </c>
      <c r="AE110" s="491">
        <f t="shared" si="40"/>
        <v>0</v>
      </c>
      <c r="AG110" s="491">
        <f t="shared" si="41"/>
        <v>0</v>
      </c>
      <c r="AI110" s="491">
        <f t="shared" si="42"/>
        <v>0</v>
      </c>
      <c r="AJ110">
        <v>22</v>
      </c>
      <c r="AK110" s="491">
        <f t="shared" si="43"/>
        <v>0</v>
      </c>
      <c r="AM110" s="491">
        <f t="shared" si="44"/>
        <v>0</v>
      </c>
      <c r="AN110">
        <v>44</v>
      </c>
      <c r="AO110" s="491">
        <f t="shared" si="45"/>
        <v>0</v>
      </c>
      <c r="AR110" s="492">
        <f t="shared" si="54"/>
        <v>0</v>
      </c>
      <c r="AS110" s="492"/>
      <c r="AT110" t="str">
        <f t="shared" si="55"/>
        <v>Financeiro</v>
      </c>
      <c r="AU110">
        <f t="shared" si="56"/>
        <v>0</v>
      </c>
      <c r="AV110" s="493">
        <f t="shared" si="49"/>
        <v>1</v>
      </c>
      <c r="AW110" s="492"/>
      <c r="AX110" s="493">
        <f t="shared" si="50"/>
        <v>0</v>
      </c>
      <c r="AZ110" s="493">
        <f t="shared" si="51"/>
        <v>0</v>
      </c>
      <c r="BB110" s="493">
        <f t="shared" si="52"/>
        <v>0</v>
      </c>
      <c r="BD110" s="493">
        <f t="shared" si="53"/>
        <v>0</v>
      </c>
    </row>
    <row r="111" spans="15:56" ht="15">
      <c r="O111" t="s">
        <v>557</v>
      </c>
      <c r="Q111" s="491">
        <f t="shared" si="33"/>
        <v>0</v>
      </c>
      <c r="S111" s="491">
        <f t="shared" si="34"/>
        <v>0</v>
      </c>
      <c r="U111" s="491">
        <f t="shared" si="35"/>
        <v>0</v>
      </c>
      <c r="W111" s="491">
        <f t="shared" si="36"/>
        <v>0</v>
      </c>
      <c r="Y111" s="491">
        <f t="shared" si="37"/>
        <v>0</v>
      </c>
      <c r="AA111" s="491">
        <f t="shared" si="38"/>
        <v>0</v>
      </c>
      <c r="AB111">
        <v>7</v>
      </c>
      <c r="AC111" s="491">
        <f t="shared" si="39"/>
        <v>0</v>
      </c>
      <c r="AE111" s="491">
        <f t="shared" si="40"/>
        <v>0</v>
      </c>
      <c r="AG111" s="491">
        <f t="shared" si="41"/>
        <v>0</v>
      </c>
      <c r="AI111" s="491">
        <f t="shared" si="42"/>
        <v>0</v>
      </c>
      <c r="AJ111">
        <v>22</v>
      </c>
      <c r="AK111" s="491">
        <f t="shared" si="43"/>
        <v>0</v>
      </c>
      <c r="AM111" s="491">
        <f t="shared" si="44"/>
        <v>0</v>
      </c>
      <c r="AO111" s="491">
        <f t="shared" si="45"/>
        <v>0</v>
      </c>
      <c r="AR111" s="492">
        <f t="shared" si="54"/>
        <v>0</v>
      </c>
      <c r="AS111" s="492"/>
      <c r="AT111" t="str">
        <f t="shared" si="55"/>
        <v>Físico</v>
      </c>
      <c r="AU111">
        <f t="shared" si="56"/>
        <v>0</v>
      </c>
      <c r="AV111" s="493">
        <f t="shared" si="49"/>
        <v>1</v>
      </c>
      <c r="AW111" s="492"/>
      <c r="AX111" s="493">
        <f t="shared" si="50"/>
        <v>0</v>
      </c>
      <c r="AZ111" s="493">
        <f t="shared" si="51"/>
        <v>0</v>
      </c>
      <c r="BB111" s="493">
        <f t="shared" si="52"/>
        <v>0</v>
      </c>
      <c r="BD111" s="493">
        <f t="shared" si="53"/>
        <v>0</v>
      </c>
    </row>
    <row r="112" spans="15:56" ht="15">
      <c r="O112" t="s">
        <v>559</v>
      </c>
      <c r="Q112" s="491">
        <f t="shared" si="33"/>
        <v>0</v>
      </c>
      <c r="S112" s="491">
        <f t="shared" si="34"/>
        <v>0</v>
      </c>
      <c r="U112" s="491">
        <f t="shared" si="35"/>
        <v>0</v>
      </c>
      <c r="V112">
        <v>4</v>
      </c>
      <c r="W112" s="491">
        <f t="shared" si="36"/>
        <v>0</v>
      </c>
      <c r="Y112" s="491">
        <f t="shared" si="37"/>
        <v>0</v>
      </c>
      <c r="AA112" s="491">
        <f t="shared" si="38"/>
        <v>0</v>
      </c>
      <c r="AB112">
        <v>7</v>
      </c>
      <c r="AC112" s="491">
        <f t="shared" si="39"/>
        <v>0</v>
      </c>
      <c r="AE112" s="491">
        <f t="shared" si="40"/>
        <v>0</v>
      </c>
      <c r="AG112" s="491">
        <f t="shared" si="41"/>
        <v>0</v>
      </c>
      <c r="AI112" s="491">
        <f t="shared" si="42"/>
        <v>0</v>
      </c>
      <c r="AJ112">
        <v>22</v>
      </c>
      <c r="AK112" s="491">
        <f t="shared" si="43"/>
        <v>0</v>
      </c>
      <c r="AM112" s="491">
        <f t="shared" si="44"/>
        <v>0</v>
      </c>
      <c r="AO112" s="491">
        <f t="shared" si="45"/>
        <v>0</v>
      </c>
      <c r="AR112" s="492">
        <f t="shared" si="54"/>
        <v>0</v>
      </c>
      <c r="AS112" s="492"/>
      <c r="AT112" t="str">
        <f t="shared" si="55"/>
        <v>Informática</v>
      </c>
      <c r="AU112">
        <f t="shared" si="56"/>
        <v>0</v>
      </c>
      <c r="AV112" s="493">
        <f t="shared" si="49"/>
        <v>1</v>
      </c>
      <c r="AW112" s="492"/>
      <c r="AX112" s="493">
        <f t="shared" si="50"/>
        <v>0</v>
      </c>
      <c r="AZ112" s="493">
        <f t="shared" si="51"/>
        <v>0</v>
      </c>
      <c r="BB112" s="493">
        <f t="shared" si="52"/>
        <v>0</v>
      </c>
      <c r="BD112" s="493">
        <f t="shared" si="53"/>
        <v>0</v>
      </c>
    </row>
    <row r="113" spans="15:56" ht="15">
      <c r="O113" t="s">
        <v>554</v>
      </c>
      <c r="P113">
        <v>1</v>
      </c>
      <c r="Q113" s="491">
        <f t="shared" si="33"/>
        <v>0</v>
      </c>
      <c r="R113">
        <v>2</v>
      </c>
      <c r="S113" s="491">
        <f t="shared" si="34"/>
        <v>0</v>
      </c>
      <c r="U113" s="491">
        <f t="shared" si="35"/>
        <v>0</v>
      </c>
      <c r="V113">
        <v>4</v>
      </c>
      <c r="W113" s="491">
        <f t="shared" si="36"/>
        <v>0</v>
      </c>
      <c r="Y113" s="491">
        <f t="shared" si="37"/>
        <v>0</v>
      </c>
      <c r="Z113">
        <v>6</v>
      </c>
      <c r="AA113" s="491">
        <f t="shared" si="38"/>
        <v>0</v>
      </c>
      <c r="AB113">
        <v>7</v>
      </c>
      <c r="AC113" s="491">
        <f t="shared" si="39"/>
        <v>0</v>
      </c>
      <c r="AD113">
        <v>8</v>
      </c>
      <c r="AE113" s="491">
        <f t="shared" si="40"/>
        <v>0</v>
      </c>
      <c r="AG113" s="491">
        <f t="shared" si="41"/>
        <v>0</v>
      </c>
      <c r="AI113" s="491">
        <f t="shared" si="42"/>
        <v>0</v>
      </c>
      <c r="AK113" s="491">
        <f t="shared" si="43"/>
        <v>0</v>
      </c>
      <c r="AM113" s="491">
        <f t="shared" si="44"/>
        <v>0</v>
      </c>
      <c r="AN113">
        <v>44</v>
      </c>
      <c r="AO113" s="491">
        <f t="shared" si="45"/>
        <v>0</v>
      </c>
      <c r="AR113" s="492">
        <f t="shared" si="54"/>
        <v>0</v>
      </c>
      <c r="AS113" s="492"/>
      <c r="AT113" t="str">
        <f t="shared" si="55"/>
        <v>Juiz</v>
      </c>
      <c r="AU113">
        <f t="shared" si="56"/>
        <v>0</v>
      </c>
      <c r="AV113" s="493">
        <f t="shared" si="49"/>
        <v>1</v>
      </c>
      <c r="AW113" s="492"/>
      <c r="AX113" s="493">
        <f t="shared" ref="AX113:AX134" si="57">IF($AR113=1,1,IF($AR113=2,1,0))</f>
        <v>0</v>
      </c>
      <c r="AZ113" s="493">
        <f t="shared" ref="AZ113:AZ134" si="58">IF($AR113=3,2,IF($AR113=4,2,IF($AR113=5,2,0)))</f>
        <v>0</v>
      </c>
      <c r="BB113" s="493">
        <f t="shared" ref="BB113:BB134" si="59">IF($AR113=6,3,IF($AR113=7,3,IF($AR113=8,3,0)))</f>
        <v>0</v>
      </c>
      <c r="BD113" s="493">
        <f t="shared" ref="BD113:BD134" si="60">IF($AR113=9,4,IF($AR113=10,4,IF(AR113&gt;10,4,0)))</f>
        <v>0</v>
      </c>
    </row>
    <row r="114" spans="15:56" ht="15">
      <c r="O114" t="s">
        <v>548</v>
      </c>
      <c r="P114">
        <v>1</v>
      </c>
      <c r="Q114" s="491">
        <f t="shared" si="33"/>
        <v>0</v>
      </c>
      <c r="R114">
        <v>2</v>
      </c>
      <c r="S114" s="491">
        <f t="shared" si="34"/>
        <v>0</v>
      </c>
      <c r="T114">
        <v>3</v>
      </c>
      <c r="U114" s="491">
        <f t="shared" si="35"/>
        <v>0</v>
      </c>
      <c r="W114" s="491">
        <f t="shared" si="36"/>
        <v>0</v>
      </c>
      <c r="X114">
        <v>5</v>
      </c>
      <c r="Y114" s="491">
        <f t="shared" si="37"/>
        <v>0</v>
      </c>
      <c r="AA114" s="491">
        <f t="shared" si="38"/>
        <v>0</v>
      </c>
      <c r="AB114">
        <v>7</v>
      </c>
      <c r="AC114" s="491">
        <f t="shared" si="39"/>
        <v>0</v>
      </c>
      <c r="AE114" s="491">
        <f t="shared" si="40"/>
        <v>0</v>
      </c>
      <c r="AG114" s="491">
        <f t="shared" si="41"/>
        <v>0</v>
      </c>
      <c r="AH114">
        <v>11</v>
      </c>
      <c r="AI114" s="491">
        <f t="shared" si="42"/>
        <v>4</v>
      </c>
      <c r="AJ114">
        <v>22</v>
      </c>
      <c r="AK114" s="491">
        <f t="shared" si="43"/>
        <v>0</v>
      </c>
      <c r="AL114">
        <v>33</v>
      </c>
      <c r="AM114" s="491">
        <f t="shared" si="44"/>
        <v>0</v>
      </c>
      <c r="AN114">
        <v>44</v>
      </c>
      <c r="AO114" s="491">
        <f t="shared" si="45"/>
        <v>0</v>
      </c>
      <c r="AR114" s="492">
        <f t="shared" si="54"/>
        <v>4</v>
      </c>
      <c r="AS114" s="492"/>
      <c r="AT114" t="str">
        <f t="shared" si="55"/>
        <v>Magistério</v>
      </c>
      <c r="AU114">
        <f t="shared" si="56"/>
        <v>4</v>
      </c>
      <c r="AV114" s="493">
        <f t="shared" si="49"/>
        <v>0</v>
      </c>
      <c r="AW114" s="492"/>
      <c r="AX114" s="493">
        <f t="shared" si="57"/>
        <v>0</v>
      </c>
      <c r="AZ114" s="493">
        <f t="shared" si="58"/>
        <v>2</v>
      </c>
      <c r="BB114" s="493">
        <f t="shared" si="59"/>
        <v>0</v>
      </c>
      <c r="BD114" s="493">
        <f t="shared" si="60"/>
        <v>0</v>
      </c>
    </row>
    <row r="115" spans="15:56" ht="15">
      <c r="O115" t="s">
        <v>572</v>
      </c>
      <c r="Q115" s="491">
        <f t="shared" si="33"/>
        <v>0</v>
      </c>
      <c r="R115">
        <v>2</v>
      </c>
      <c r="S115" s="491">
        <f t="shared" si="34"/>
        <v>0</v>
      </c>
      <c r="U115" s="491">
        <f t="shared" si="35"/>
        <v>0</v>
      </c>
      <c r="V115">
        <v>4</v>
      </c>
      <c r="W115" s="491">
        <f t="shared" si="36"/>
        <v>0</v>
      </c>
      <c r="Y115" s="491">
        <f t="shared" si="37"/>
        <v>0</v>
      </c>
      <c r="AA115" s="491">
        <f t="shared" si="38"/>
        <v>0</v>
      </c>
      <c r="AC115" s="491">
        <f t="shared" si="39"/>
        <v>0</v>
      </c>
      <c r="AE115" s="491">
        <f t="shared" si="40"/>
        <v>0</v>
      </c>
      <c r="AG115" s="491">
        <f t="shared" si="41"/>
        <v>0</v>
      </c>
      <c r="AI115" s="491">
        <f t="shared" si="42"/>
        <v>0</v>
      </c>
      <c r="AJ115">
        <v>22</v>
      </c>
      <c r="AK115" s="491">
        <f t="shared" si="43"/>
        <v>0</v>
      </c>
      <c r="AM115" s="491">
        <f t="shared" si="44"/>
        <v>0</v>
      </c>
      <c r="AO115" s="491">
        <f t="shared" si="45"/>
        <v>0</v>
      </c>
      <c r="AR115" s="492">
        <f t="shared" si="54"/>
        <v>0</v>
      </c>
      <c r="AS115" s="492"/>
      <c r="AT115" t="str">
        <f t="shared" si="55"/>
        <v>Manutenção</v>
      </c>
      <c r="AU115">
        <f t="shared" si="56"/>
        <v>0</v>
      </c>
      <c r="AV115" s="493">
        <f t="shared" si="49"/>
        <v>1</v>
      </c>
      <c r="AW115" s="492"/>
      <c r="AX115" s="493">
        <f t="shared" si="57"/>
        <v>0</v>
      </c>
      <c r="AZ115" s="493">
        <f t="shared" si="58"/>
        <v>0</v>
      </c>
      <c r="BB115" s="493">
        <f t="shared" si="59"/>
        <v>0</v>
      </c>
      <c r="BD115" s="493">
        <f t="shared" si="60"/>
        <v>0</v>
      </c>
    </row>
    <row r="116" spans="15:56" ht="15">
      <c r="O116" t="s">
        <v>558</v>
      </c>
      <c r="Q116" s="491">
        <f t="shared" si="33"/>
        <v>0</v>
      </c>
      <c r="S116" s="491">
        <f t="shared" si="34"/>
        <v>0</v>
      </c>
      <c r="U116" s="491">
        <f t="shared" si="35"/>
        <v>0</v>
      </c>
      <c r="V116">
        <v>4</v>
      </c>
      <c r="W116" s="491">
        <f t="shared" si="36"/>
        <v>0</v>
      </c>
      <c r="Y116" s="491">
        <f t="shared" si="37"/>
        <v>0</v>
      </c>
      <c r="AA116" s="491">
        <f t="shared" si="38"/>
        <v>0</v>
      </c>
      <c r="AC116" s="491">
        <f t="shared" si="39"/>
        <v>0</v>
      </c>
      <c r="AD116">
        <v>8</v>
      </c>
      <c r="AE116" s="491">
        <f t="shared" si="40"/>
        <v>0</v>
      </c>
      <c r="AG116" s="491">
        <f t="shared" si="41"/>
        <v>0</v>
      </c>
      <c r="AI116" s="491">
        <f t="shared" si="42"/>
        <v>0</v>
      </c>
      <c r="AK116" s="491">
        <f t="shared" si="43"/>
        <v>0</v>
      </c>
      <c r="AM116" s="491">
        <f t="shared" si="44"/>
        <v>0</v>
      </c>
      <c r="AO116" s="491">
        <f t="shared" si="45"/>
        <v>0</v>
      </c>
      <c r="AR116" s="492">
        <f t="shared" si="54"/>
        <v>0</v>
      </c>
      <c r="AS116" s="492"/>
      <c r="AT116" t="str">
        <f t="shared" si="55"/>
        <v xml:space="preserve">Matemático </v>
      </c>
      <c r="AU116">
        <f t="shared" si="56"/>
        <v>0</v>
      </c>
      <c r="AV116" s="493">
        <f t="shared" si="49"/>
        <v>1</v>
      </c>
      <c r="AW116" s="492"/>
      <c r="AX116" s="493">
        <f t="shared" si="57"/>
        <v>0</v>
      </c>
      <c r="AZ116" s="493">
        <f t="shared" si="58"/>
        <v>0</v>
      </c>
      <c r="BB116" s="493">
        <f t="shared" si="59"/>
        <v>0</v>
      </c>
      <c r="BD116" s="493">
        <f t="shared" si="60"/>
        <v>0</v>
      </c>
    </row>
    <row r="117" spans="15:56" ht="15">
      <c r="O117" t="s">
        <v>568</v>
      </c>
      <c r="P117">
        <v>1</v>
      </c>
      <c r="Q117" s="491">
        <f t="shared" si="33"/>
        <v>0</v>
      </c>
      <c r="R117">
        <v>2</v>
      </c>
      <c r="S117" s="491">
        <f t="shared" si="34"/>
        <v>0</v>
      </c>
      <c r="U117" s="491">
        <f t="shared" si="35"/>
        <v>0</v>
      </c>
      <c r="V117">
        <v>4</v>
      </c>
      <c r="W117" s="491">
        <f t="shared" si="36"/>
        <v>0</v>
      </c>
      <c r="Y117" s="491">
        <f t="shared" si="37"/>
        <v>0</v>
      </c>
      <c r="AA117" s="491">
        <f t="shared" si="38"/>
        <v>0</v>
      </c>
      <c r="AC117" s="491">
        <f t="shared" si="39"/>
        <v>0</v>
      </c>
      <c r="AE117" s="491">
        <f t="shared" si="40"/>
        <v>0</v>
      </c>
      <c r="AG117" s="491">
        <f t="shared" si="41"/>
        <v>0</v>
      </c>
      <c r="AI117" s="491">
        <f t="shared" si="42"/>
        <v>0</v>
      </c>
      <c r="AJ117">
        <v>22</v>
      </c>
      <c r="AK117" s="491">
        <f t="shared" si="43"/>
        <v>0</v>
      </c>
      <c r="AM117" s="491">
        <f t="shared" si="44"/>
        <v>0</v>
      </c>
      <c r="AO117" s="491">
        <f t="shared" si="45"/>
        <v>0</v>
      </c>
      <c r="AR117" s="492">
        <f t="shared" si="54"/>
        <v>0</v>
      </c>
      <c r="AS117" s="492"/>
      <c r="AT117" t="str">
        <f t="shared" si="55"/>
        <v>Mecânico</v>
      </c>
      <c r="AU117">
        <f t="shared" si="56"/>
        <v>0</v>
      </c>
      <c r="AV117" s="493">
        <f t="shared" si="49"/>
        <v>1</v>
      </c>
      <c r="AW117" s="492"/>
      <c r="AX117" s="493">
        <f t="shared" si="57"/>
        <v>0</v>
      </c>
      <c r="AZ117" s="493">
        <f t="shared" si="58"/>
        <v>0</v>
      </c>
      <c r="BB117" s="493">
        <f t="shared" si="59"/>
        <v>0</v>
      </c>
      <c r="BD117" s="493">
        <f t="shared" si="60"/>
        <v>0</v>
      </c>
    </row>
    <row r="118" spans="15:56" ht="15">
      <c r="O118" t="s">
        <v>552</v>
      </c>
      <c r="P118">
        <v>1</v>
      </c>
      <c r="Q118" s="491">
        <f t="shared" si="33"/>
        <v>0</v>
      </c>
      <c r="S118" s="491">
        <f t="shared" si="34"/>
        <v>0</v>
      </c>
      <c r="U118" s="491">
        <f t="shared" si="35"/>
        <v>0</v>
      </c>
      <c r="V118">
        <v>4</v>
      </c>
      <c r="W118" s="491">
        <f t="shared" si="36"/>
        <v>0</v>
      </c>
      <c r="Y118" s="491">
        <f t="shared" si="37"/>
        <v>0</v>
      </c>
      <c r="Z118">
        <v>6</v>
      </c>
      <c r="AA118" s="491">
        <f t="shared" si="38"/>
        <v>0</v>
      </c>
      <c r="AB118">
        <v>7</v>
      </c>
      <c r="AC118" s="491">
        <f t="shared" si="39"/>
        <v>0</v>
      </c>
      <c r="AE118" s="491">
        <f t="shared" si="40"/>
        <v>0</v>
      </c>
      <c r="AG118" s="491">
        <f t="shared" si="41"/>
        <v>0</v>
      </c>
      <c r="AI118" s="491">
        <f t="shared" si="42"/>
        <v>0</v>
      </c>
      <c r="AK118" s="491">
        <f t="shared" si="43"/>
        <v>0</v>
      </c>
      <c r="AM118" s="491">
        <f t="shared" si="44"/>
        <v>0</v>
      </c>
      <c r="AO118" s="491">
        <f t="shared" si="45"/>
        <v>0</v>
      </c>
      <c r="AR118" s="492">
        <f t="shared" si="54"/>
        <v>0</v>
      </c>
      <c r="AS118" s="492"/>
      <c r="AT118" t="str">
        <f t="shared" si="55"/>
        <v>Médico</v>
      </c>
      <c r="AU118">
        <f t="shared" si="56"/>
        <v>0</v>
      </c>
      <c r="AV118" s="493">
        <f t="shared" si="49"/>
        <v>1</v>
      </c>
      <c r="AW118" s="492"/>
      <c r="AX118" s="493">
        <f t="shared" si="57"/>
        <v>0</v>
      </c>
      <c r="AZ118" s="493">
        <f t="shared" si="58"/>
        <v>0</v>
      </c>
      <c r="BB118" s="493">
        <f t="shared" si="59"/>
        <v>0</v>
      </c>
      <c r="BD118" s="493">
        <f t="shared" si="60"/>
        <v>0</v>
      </c>
    </row>
    <row r="119" spans="15:56" ht="15">
      <c r="O119" t="s">
        <v>556</v>
      </c>
      <c r="Q119" s="491">
        <f t="shared" si="33"/>
        <v>0</v>
      </c>
      <c r="R119">
        <v>2</v>
      </c>
      <c r="S119" s="491">
        <f t="shared" si="34"/>
        <v>0</v>
      </c>
      <c r="U119" s="491">
        <f t="shared" si="35"/>
        <v>0</v>
      </c>
      <c r="V119">
        <v>4</v>
      </c>
      <c r="W119" s="491">
        <f t="shared" si="36"/>
        <v>0</v>
      </c>
      <c r="Y119" s="491">
        <f t="shared" si="37"/>
        <v>0</v>
      </c>
      <c r="AA119" s="491">
        <f t="shared" si="38"/>
        <v>0</v>
      </c>
      <c r="AC119" s="491">
        <f t="shared" si="39"/>
        <v>0</v>
      </c>
      <c r="AE119" s="491">
        <f t="shared" si="40"/>
        <v>0</v>
      </c>
      <c r="AF119">
        <v>9</v>
      </c>
      <c r="AG119" s="491">
        <f t="shared" si="41"/>
        <v>4</v>
      </c>
      <c r="AI119" s="491">
        <f t="shared" si="42"/>
        <v>0</v>
      </c>
      <c r="AK119" s="491">
        <f t="shared" si="43"/>
        <v>0</v>
      </c>
      <c r="AM119" s="491">
        <f t="shared" si="44"/>
        <v>0</v>
      </c>
      <c r="AO119" s="491">
        <f t="shared" si="45"/>
        <v>0</v>
      </c>
      <c r="AR119" s="492">
        <f t="shared" si="54"/>
        <v>4</v>
      </c>
      <c r="AS119" s="492"/>
      <c r="AT119" t="str">
        <f t="shared" si="55"/>
        <v>Operacional</v>
      </c>
      <c r="AU119">
        <f t="shared" si="56"/>
        <v>4</v>
      </c>
      <c r="AV119" s="493">
        <f t="shared" si="49"/>
        <v>0</v>
      </c>
      <c r="AW119" s="492"/>
      <c r="AX119" s="493">
        <f t="shared" si="57"/>
        <v>0</v>
      </c>
      <c r="AZ119" s="493">
        <f t="shared" si="58"/>
        <v>2</v>
      </c>
      <c r="BB119" s="493">
        <f t="shared" si="59"/>
        <v>0</v>
      </c>
      <c r="BD119" s="493">
        <f t="shared" si="60"/>
        <v>0</v>
      </c>
    </row>
    <row r="120" spans="15:56" ht="15">
      <c r="O120" t="s">
        <v>567</v>
      </c>
      <c r="P120">
        <v>1</v>
      </c>
      <c r="Q120" s="491">
        <f t="shared" si="33"/>
        <v>0</v>
      </c>
      <c r="R120">
        <v>2</v>
      </c>
      <c r="S120" s="491">
        <f t="shared" si="34"/>
        <v>0</v>
      </c>
      <c r="U120" s="491">
        <f t="shared" si="35"/>
        <v>0</v>
      </c>
      <c r="V120">
        <v>4</v>
      </c>
      <c r="W120" s="491">
        <f t="shared" si="36"/>
        <v>0</v>
      </c>
      <c r="Y120" s="491">
        <f t="shared" si="37"/>
        <v>0</v>
      </c>
      <c r="Z120">
        <v>6</v>
      </c>
      <c r="AA120" s="491">
        <f t="shared" si="38"/>
        <v>0</v>
      </c>
      <c r="AC120" s="491">
        <f t="shared" si="39"/>
        <v>0</v>
      </c>
      <c r="AE120" s="491">
        <f t="shared" si="40"/>
        <v>0</v>
      </c>
      <c r="AF120">
        <v>9</v>
      </c>
      <c r="AG120" s="491">
        <f t="shared" si="41"/>
        <v>4</v>
      </c>
      <c r="AI120" s="491">
        <f t="shared" si="42"/>
        <v>0</v>
      </c>
      <c r="AK120" s="491">
        <f t="shared" si="43"/>
        <v>0</v>
      </c>
      <c r="AM120" s="491">
        <f t="shared" si="44"/>
        <v>0</v>
      </c>
      <c r="AO120" s="491">
        <f t="shared" si="45"/>
        <v>0</v>
      </c>
      <c r="AR120" s="492">
        <f t="shared" si="54"/>
        <v>4</v>
      </c>
      <c r="AS120" s="492"/>
      <c r="AT120" t="str">
        <f t="shared" si="55"/>
        <v>Pediatra</v>
      </c>
      <c r="AU120">
        <f t="shared" si="56"/>
        <v>4</v>
      </c>
      <c r="AV120" s="493">
        <f t="shared" si="49"/>
        <v>0</v>
      </c>
      <c r="AW120" s="492"/>
      <c r="AX120" s="493">
        <f t="shared" si="57"/>
        <v>0</v>
      </c>
      <c r="AZ120" s="493">
        <f t="shared" si="58"/>
        <v>2</v>
      </c>
      <c r="BB120" s="493">
        <f t="shared" si="59"/>
        <v>0</v>
      </c>
      <c r="BD120" s="493">
        <f t="shared" si="60"/>
        <v>0</v>
      </c>
    </row>
    <row r="121" spans="15:56" ht="15">
      <c r="O121" t="s">
        <v>569</v>
      </c>
      <c r="P121">
        <v>1</v>
      </c>
      <c r="Q121" s="491">
        <f t="shared" si="33"/>
        <v>0</v>
      </c>
      <c r="S121" s="491">
        <f t="shared" si="34"/>
        <v>0</v>
      </c>
      <c r="U121" s="491">
        <f t="shared" si="35"/>
        <v>0</v>
      </c>
      <c r="W121" s="491">
        <f t="shared" si="36"/>
        <v>0</v>
      </c>
      <c r="X121">
        <v>5</v>
      </c>
      <c r="Y121" s="491">
        <f t="shared" si="37"/>
        <v>0</v>
      </c>
      <c r="AA121" s="491">
        <f t="shared" si="38"/>
        <v>0</v>
      </c>
      <c r="AB121">
        <v>7</v>
      </c>
      <c r="AC121" s="491">
        <f t="shared" si="39"/>
        <v>0</v>
      </c>
      <c r="AE121" s="491">
        <f t="shared" si="40"/>
        <v>0</v>
      </c>
      <c r="AG121" s="491">
        <f t="shared" si="41"/>
        <v>0</v>
      </c>
      <c r="AI121" s="491">
        <f t="shared" si="42"/>
        <v>0</v>
      </c>
      <c r="AJ121">
        <v>22</v>
      </c>
      <c r="AK121" s="491">
        <f t="shared" si="43"/>
        <v>0</v>
      </c>
      <c r="AL121">
        <v>33</v>
      </c>
      <c r="AM121" s="491">
        <f t="shared" si="44"/>
        <v>0</v>
      </c>
      <c r="AO121" s="491">
        <f t="shared" si="45"/>
        <v>0</v>
      </c>
      <c r="AR121" s="492">
        <f t="shared" si="54"/>
        <v>0</v>
      </c>
      <c r="AS121" s="492"/>
      <c r="AT121" t="str">
        <f t="shared" si="55"/>
        <v>Policial</v>
      </c>
      <c r="AU121">
        <f t="shared" si="56"/>
        <v>0</v>
      </c>
      <c r="AV121" s="493">
        <f t="shared" si="49"/>
        <v>1</v>
      </c>
      <c r="AW121" s="492"/>
      <c r="AX121" s="493">
        <f t="shared" si="57"/>
        <v>0</v>
      </c>
      <c r="AZ121" s="493">
        <f t="shared" si="58"/>
        <v>0</v>
      </c>
      <c r="BB121" s="493">
        <f t="shared" si="59"/>
        <v>0</v>
      </c>
      <c r="BD121" s="493">
        <f t="shared" si="60"/>
        <v>0</v>
      </c>
    </row>
    <row r="122" spans="15:56" ht="15">
      <c r="O122" t="s">
        <v>564</v>
      </c>
      <c r="P122">
        <v>1</v>
      </c>
      <c r="Q122" s="491">
        <f t="shared" si="33"/>
        <v>0</v>
      </c>
      <c r="S122" s="491">
        <f t="shared" si="34"/>
        <v>0</v>
      </c>
      <c r="T122">
        <v>3</v>
      </c>
      <c r="U122" s="491">
        <f t="shared" si="35"/>
        <v>0</v>
      </c>
      <c r="W122" s="491">
        <f t="shared" si="36"/>
        <v>0</v>
      </c>
      <c r="X122">
        <v>5</v>
      </c>
      <c r="Y122" s="491">
        <f t="shared" si="37"/>
        <v>0</v>
      </c>
      <c r="AA122" s="491">
        <f t="shared" si="38"/>
        <v>0</v>
      </c>
      <c r="AB122">
        <v>7</v>
      </c>
      <c r="AC122" s="491">
        <f t="shared" si="39"/>
        <v>0</v>
      </c>
      <c r="AE122" s="491">
        <f t="shared" si="40"/>
        <v>0</v>
      </c>
      <c r="AF122">
        <v>9</v>
      </c>
      <c r="AG122" s="491">
        <f t="shared" si="41"/>
        <v>4</v>
      </c>
      <c r="AH122">
        <v>11</v>
      </c>
      <c r="AI122" s="491">
        <f t="shared" si="42"/>
        <v>4</v>
      </c>
      <c r="AJ122">
        <v>22</v>
      </c>
      <c r="AK122" s="491">
        <f t="shared" si="43"/>
        <v>0</v>
      </c>
      <c r="AL122">
        <v>33</v>
      </c>
      <c r="AM122" s="491">
        <f t="shared" si="44"/>
        <v>0</v>
      </c>
      <c r="AN122">
        <v>44</v>
      </c>
      <c r="AO122" s="491">
        <f t="shared" si="45"/>
        <v>0</v>
      </c>
      <c r="AR122" s="492">
        <f t="shared" si="54"/>
        <v>8</v>
      </c>
      <c r="AS122" s="492"/>
      <c r="AT122" t="str">
        <f t="shared" si="55"/>
        <v>Político</v>
      </c>
      <c r="AU122">
        <f t="shared" si="56"/>
        <v>8</v>
      </c>
      <c r="AV122" s="493">
        <f t="shared" si="49"/>
        <v>0</v>
      </c>
      <c r="AW122" s="492"/>
      <c r="AX122" s="493">
        <f t="shared" si="57"/>
        <v>0</v>
      </c>
      <c r="AZ122" s="493">
        <f t="shared" si="58"/>
        <v>0</v>
      </c>
      <c r="BB122" s="493">
        <f t="shared" si="59"/>
        <v>3</v>
      </c>
      <c r="BD122" s="493">
        <f t="shared" si="60"/>
        <v>0</v>
      </c>
    </row>
    <row r="123" spans="15:56" ht="15">
      <c r="O123" t="s">
        <v>551</v>
      </c>
      <c r="P123">
        <v>1</v>
      </c>
      <c r="Q123" s="491">
        <f t="shared" si="33"/>
        <v>0</v>
      </c>
      <c r="R123">
        <v>2</v>
      </c>
      <c r="S123" s="491">
        <f t="shared" si="34"/>
        <v>0</v>
      </c>
      <c r="U123" s="491">
        <f t="shared" si="35"/>
        <v>0</v>
      </c>
      <c r="W123" s="491">
        <f t="shared" si="36"/>
        <v>0</v>
      </c>
      <c r="Y123" s="491">
        <f t="shared" si="37"/>
        <v>0</v>
      </c>
      <c r="AA123" s="491">
        <f t="shared" si="38"/>
        <v>0</v>
      </c>
      <c r="AB123">
        <v>7</v>
      </c>
      <c r="AC123" s="491">
        <f t="shared" si="39"/>
        <v>0</v>
      </c>
      <c r="AE123" s="491">
        <f t="shared" si="40"/>
        <v>0</v>
      </c>
      <c r="AF123">
        <v>9</v>
      </c>
      <c r="AG123" s="491">
        <f t="shared" si="41"/>
        <v>4</v>
      </c>
      <c r="AI123" s="491">
        <f t="shared" si="42"/>
        <v>0</v>
      </c>
      <c r="AK123" s="491">
        <f t="shared" si="43"/>
        <v>0</v>
      </c>
      <c r="AM123" s="491">
        <f t="shared" si="44"/>
        <v>0</v>
      </c>
      <c r="AO123" s="491">
        <f t="shared" si="45"/>
        <v>0</v>
      </c>
      <c r="AR123" s="492">
        <f t="shared" si="54"/>
        <v>4</v>
      </c>
      <c r="AS123" s="492"/>
      <c r="AT123" t="str">
        <f t="shared" si="55"/>
        <v>Psicólogo</v>
      </c>
      <c r="AU123">
        <f t="shared" si="56"/>
        <v>4</v>
      </c>
      <c r="AV123" s="493">
        <f t="shared" si="49"/>
        <v>0</v>
      </c>
      <c r="AW123" s="492"/>
      <c r="AX123" s="493">
        <f t="shared" si="57"/>
        <v>0</v>
      </c>
      <c r="AZ123" s="493">
        <f t="shared" si="58"/>
        <v>2</v>
      </c>
      <c r="BB123" s="493">
        <f t="shared" si="59"/>
        <v>0</v>
      </c>
      <c r="BD123" s="493">
        <f t="shared" si="60"/>
        <v>0</v>
      </c>
    </row>
    <row r="124" spans="15:56" ht="15">
      <c r="O124" t="s">
        <v>544</v>
      </c>
      <c r="P124">
        <v>1</v>
      </c>
      <c r="Q124" s="491">
        <f t="shared" si="33"/>
        <v>0</v>
      </c>
      <c r="S124" s="491">
        <f t="shared" si="34"/>
        <v>0</v>
      </c>
      <c r="T124">
        <v>3</v>
      </c>
      <c r="U124" s="491">
        <f t="shared" si="35"/>
        <v>0</v>
      </c>
      <c r="W124" s="491">
        <f t="shared" si="36"/>
        <v>0</v>
      </c>
      <c r="X124">
        <v>5</v>
      </c>
      <c r="Y124" s="491">
        <f t="shared" si="37"/>
        <v>0</v>
      </c>
      <c r="AA124" s="491">
        <f t="shared" si="38"/>
        <v>0</v>
      </c>
      <c r="AC124" s="491">
        <f t="shared" si="39"/>
        <v>0</v>
      </c>
      <c r="AE124" s="491">
        <f t="shared" si="40"/>
        <v>0</v>
      </c>
      <c r="AG124" s="491">
        <f t="shared" si="41"/>
        <v>0</v>
      </c>
      <c r="AI124" s="491">
        <f t="shared" si="42"/>
        <v>0</v>
      </c>
      <c r="AK124" s="491">
        <f t="shared" si="43"/>
        <v>0</v>
      </c>
      <c r="AM124" s="491">
        <f t="shared" si="44"/>
        <v>0</v>
      </c>
      <c r="AO124" s="491">
        <f t="shared" si="45"/>
        <v>0</v>
      </c>
      <c r="AR124" s="492">
        <f t="shared" si="54"/>
        <v>0</v>
      </c>
      <c r="AS124" s="492"/>
      <c r="AT124" t="str">
        <f t="shared" si="55"/>
        <v>Publicidade</v>
      </c>
      <c r="AU124">
        <f t="shared" si="56"/>
        <v>0</v>
      </c>
      <c r="AV124" s="493">
        <f t="shared" si="49"/>
        <v>1</v>
      </c>
      <c r="AW124" s="492"/>
      <c r="AX124" s="493">
        <f t="shared" si="57"/>
        <v>0</v>
      </c>
      <c r="AZ124" s="493">
        <f t="shared" si="58"/>
        <v>0</v>
      </c>
      <c r="BB124" s="493">
        <f t="shared" si="59"/>
        <v>0</v>
      </c>
      <c r="BD124" s="493">
        <f t="shared" si="60"/>
        <v>0</v>
      </c>
    </row>
    <row r="125" spans="15:56" ht="15">
      <c r="O125" t="s">
        <v>571</v>
      </c>
      <c r="Q125" s="491">
        <f t="shared" si="33"/>
        <v>0</v>
      </c>
      <c r="R125">
        <v>2</v>
      </c>
      <c r="S125" s="491">
        <f t="shared" si="34"/>
        <v>0</v>
      </c>
      <c r="T125">
        <v>3</v>
      </c>
      <c r="U125" s="491">
        <f t="shared" si="35"/>
        <v>0</v>
      </c>
      <c r="V125">
        <v>4</v>
      </c>
      <c r="W125" s="491">
        <f t="shared" si="36"/>
        <v>0</v>
      </c>
      <c r="Y125" s="491">
        <f t="shared" si="37"/>
        <v>0</v>
      </c>
      <c r="Z125">
        <v>6</v>
      </c>
      <c r="AA125" s="491">
        <f t="shared" si="38"/>
        <v>0</v>
      </c>
      <c r="AC125" s="491">
        <f t="shared" si="39"/>
        <v>0</v>
      </c>
      <c r="AE125" s="491">
        <f t="shared" si="40"/>
        <v>0</v>
      </c>
      <c r="AF125">
        <v>9</v>
      </c>
      <c r="AG125" s="491">
        <f t="shared" si="41"/>
        <v>4</v>
      </c>
      <c r="AI125" s="491">
        <f t="shared" si="42"/>
        <v>0</v>
      </c>
      <c r="AK125" s="491">
        <f t="shared" si="43"/>
        <v>0</v>
      </c>
      <c r="AM125" s="491">
        <f t="shared" si="44"/>
        <v>0</v>
      </c>
      <c r="AO125" s="491">
        <f t="shared" si="45"/>
        <v>0</v>
      </c>
      <c r="AR125" s="492">
        <f t="shared" si="54"/>
        <v>4</v>
      </c>
      <c r="AS125" s="492"/>
      <c r="AT125" t="str">
        <f t="shared" si="55"/>
        <v>Recepção</v>
      </c>
      <c r="AU125">
        <f t="shared" si="56"/>
        <v>4</v>
      </c>
      <c r="AV125" s="493">
        <f t="shared" si="49"/>
        <v>0</v>
      </c>
      <c r="AW125" s="492"/>
      <c r="AX125" s="493">
        <f t="shared" si="57"/>
        <v>0</v>
      </c>
      <c r="AZ125" s="493">
        <f t="shared" si="58"/>
        <v>2</v>
      </c>
      <c r="BB125" s="493">
        <f t="shared" si="59"/>
        <v>0</v>
      </c>
      <c r="BD125" s="493">
        <f t="shared" si="60"/>
        <v>0</v>
      </c>
    </row>
    <row r="126" spans="15:56" ht="15">
      <c r="O126" t="s">
        <v>546</v>
      </c>
      <c r="Q126" s="491">
        <f t="shared" si="33"/>
        <v>0</v>
      </c>
      <c r="R126">
        <v>2</v>
      </c>
      <c r="S126" s="491">
        <f t="shared" si="34"/>
        <v>0</v>
      </c>
      <c r="T126">
        <v>3</v>
      </c>
      <c r="U126" s="491">
        <f t="shared" si="35"/>
        <v>0</v>
      </c>
      <c r="V126">
        <v>4</v>
      </c>
      <c r="W126" s="491">
        <f t="shared" si="36"/>
        <v>0</v>
      </c>
      <c r="Y126" s="491">
        <f t="shared" si="37"/>
        <v>0</v>
      </c>
      <c r="Z126">
        <v>6</v>
      </c>
      <c r="AA126" s="491">
        <f t="shared" si="38"/>
        <v>0</v>
      </c>
      <c r="AC126" s="491">
        <f t="shared" si="39"/>
        <v>0</v>
      </c>
      <c r="AE126" s="491">
        <f t="shared" si="40"/>
        <v>0</v>
      </c>
      <c r="AF126">
        <v>9</v>
      </c>
      <c r="AG126" s="491">
        <f t="shared" si="41"/>
        <v>4</v>
      </c>
      <c r="AH126">
        <v>11</v>
      </c>
      <c r="AI126" s="491">
        <f t="shared" si="42"/>
        <v>4</v>
      </c>
      <c r="AK126" s="491">
        <f t="shared" si="43"/>
        <v>0</v>
      </c>
      <c r="AM126" s="491">
        <f t="shared" si="44"/>
        <v>0</v>
      </c>
      <c r="AO126" s="491">
        <f t="shared" si="45"/>
        <v>0</v>
      </c>
      <c r="AR126" s="492">
        <f t="shared" si="54"/>
        <v>8</v>
      </c>
      <c r="AS126" s="492"/>
      <c r="AT126" t="str">
        <f t="shared" si="55"/>
        <v>Recursos Humanos</v>
      </c>
      <c r="AU126">
        <f t="shared" si="56"/>
        <v>8</v>
      </c>
      <c r="AV126" s="493">
        <f t="shared" si="49"/>
        <v>0</v>
      </c>
      <c r="AW126" s="492"/>
      <c r="AX126" s="493">
        <f t="shared" si="57"/>
        <v>0</v>
      </c>
      <c r="AZ126" s="493">
        <f t="shared" si="58"/>
        <v>0</v>
      </c>
      <c r="BB126" s="493">
        <f t="shared" si="59"/>
        <v>3</v>
      </c>
      <c r="BD126" s="493">
        <f t="shared" si="60"/>
        <v>0</v>
      </c>
    </row>
    <row r="127" spans="15:56" ht="15">
      <c r="O127" t="s">
        <v>563</v>
      </c>
      <c r="Q127" s="491">
        <f t="shared" si="33"/>
        <v>0</v>
      </c>
      <c r="R127">
        <v>2</v>
      </c>
      <c r="S127" s="491">
        <f t="shared" si="34"/>
        <v>0</v>
      </c>
      <c r="U127" s="491">
        <f t="shared" si="35"/>
        <v>0</v>
      </c>
      <c r="V127">
        <v>4</v>
      </c>
      <c r="W127" s="491">
        <f t="shared" si="36"/>
        <v>0</v>
      </c>
      <c r="Y127" s="491">
        <f t="shared" si="37"/>
        <v>0</v>
      </c>
      <c r="AA127" s="491">
        <f t="shared" si="38"/>
        <v>0</v>
      </c>
      <c r="AC127" s="491">
        <f t="shared" si="39"/>
        <v>0</v>
      </c>
      <c r="AD127">
        <v>8</v>
      </c>
      <c r="AE127" s="491">
        <f t="shared" si="40"/>
        <v>0</v>
      </c>
      <c r="AF127">
        <v>9</v>
      </c>
      <c r="AG127" s="491">
        <f t="shared" si="41"/>
        <v>4</v>
      </c>
      <c r="AI127" s="491">
        <f t="shared" si="42"/>
        <v>0</v>
      </c>
      <c r="AJ127">
        <v>22</v>
      </c>
      <c r="AK127" s="491">
        <f t="shared" si="43"/>
        <v>0</v>
      </c>
      <c r="AM127" s="491">
        <f t="shared" si="44"/>
        <v>0</v>
      </c>
      <c r="AO127" s="491">
        <f t="shared" si="45"/>
        <v>0</v>
      </c>
      <c r="AR127" s="492">
        <f t="shared" si="54"/>
        <v>4</v>
      </c>
      <c r="AS127" s="492"/>
      <c r="AT127" t="str">
        <f t="shared" si="55"/>
        <v>Secretário</v>
      </c>
      <c r="AU127">
        <f t="shared" si="56"/>
        <v>4</v>
      </c>
      <c r="AV127" s="493">
        <f t="shared" si="49"/>
        <v>0</v>
      </c>
      <c r="AW127" s="492"/>
      <c r="AX127" s="493">
        <f t="shared" si="57"/>
        <v>0</v>
      </c>
      <c r="AZ127" s="493">
        <f t="shared" si="58"/>
        <v>2</v>
      </c>
      <c r="BB127" s="493">
        <f t="shared" si="59"/>
        <v>0</v>
      </c>
      <c r="BD127" s="493">
        <f t="shared" si="60"/>
        <v>0</v>
      </c>
    </row>
    <row r="128" spans="15:56" ht="15">
      <c r="O128" t="s">
        <v>570</v>
      </c>
      <c r="Q128" s="491">
        <f t="shared" si="33"/>
        <v>0</v>
      </c>
      <c r="R128">
        <v>2</v>
      </c>
      <c r="S128" s="491">
        <f t="shared" si="34"/>
        <v>0</v>
      </c>
      <c r="T128">
        <v>3</v>
      </c>
      <c r="U128" s="491">
        <f t="shared" si="35"/>
        <v>0</v>
      </c>
      <c r="V128">
        <v>4</v>
      </c>
      <c r="W128" s="491">
        <f t="shared" si="36"/>
        <v>0</v>
      </c>
      <c r="Y128" s="491">
        <f t="shared" si="37"/>
        <v>0</v>
      </c>
      <c r="Z128">
        <v>6</v>
      </c>
      <c r="AA128" s="491">
        <f t="shared" si="38"/>
        <v>0</v>
      </c>
      <c r="AC128" s="491">
        <f t="shared" si="39"/>
        <v>0</v>
      </c>
      <c r="AE128" s="491">
        <f t="shared" si="40"/>
        <v>0</v>
      </c>
      <c r="AF128">
        <v>9</v>
      </c>
      <c r="AG128" s="491">
        <f t="shared" si="41"/>
        <v>4</v>
      </c>
      <c r="AH128">
        <v>11</v>
      </c>
      <c r="AI128" s="491">
        <f t="shared" si="42"/>
        <v>4</v>
      </c>
      <c r="AK128" s="491">
        <f t="shared" si="43"/>
        <v>0</v>
      </c>
      <c r="AM128" s="491">
        <f t="shared" si="44"/>
        <v>0</v>
      </c>
      <c r="AO128" s="491">
        <f t="shared" si="45"/>
        <v>0</v>
      </c>
      <c r="AR128" s="492">
        <f t="shared" si="54"/>
        <v>8</v>
      </c>
      <c r="AS128" s="492"/>
      <c r="AT128" t="str">
        <f t="shared" si="55"/>
        <v>Telefonista</v>
      </c>
      <c r="AU128">
        <f t="shared" si="56"/>
        <v>8</v>
      </c>
      <c r="AV128" s="493">
        <f t="shared" si="49"/>
        <v>0</v>
      </c>
      <c r="AW128" s="492"/>
      <c r="AX128" s="493">
        <f t="shared" si="57"/>
        <v>0</v>
      </c>
      <c r="AZ128" s="493">
        <f t="shared" si="58"/>
        <v>0</v>
      </c>
      <c r="BB128" s="493">
        <f t="shared" si="59"/>
        <v>3</v>
      </c>
      <c r="BD128" s="493">
        <f t="shared" si="60"/>
        <v>0</v>
      </c>
    </row>
    <row r="129" spans="15:56" ht="15">
      <c r="O129" t="s">
        <v>543</v>
      </c>
      <c r="P129">
        <v>1</v>
      </c>
      <c r="Q129" s="491">
        <f t="shared" si="33"/>
        <v>0</v>
      </c>
      <c r="S129" s="491">
        <f t="shared" si="34"/>
        <v>0</v>
      </c>
      <c r="U129" s="491">
        <f t="shared" si="35"/>
        <v>0</v>
      </c>
      <c r="W129" s="491">
        <f t="shared" si="36"/>
        <v>0</v>
      </c>
      <c r="X129">
        <v>5</v>
      </c>
      <c r="Y129" s="491">
        <f t="shared" si="37"/>
        <v>0</v>
      </c>
      <c r="AA129" s="491">
        <f t="shared" si="38"/>
        <v>0</v>
      </c>
      <c r="AC129" s="491">
        <f t="shared" si="39"/>
        <v>0</v>
      </c>
      <c r="AE129" s="491">
        <f t="shared" si="40"/>
        <v>0</v>
      </c>
      <c r="AG129" s="491">
        <f t="shared" si="41"/>
        <v>0</v>
      </c>
      <c r="AI129" s="491">
        <f t="shared" si="42"/>
        <v>0</v>
      </c>
      <c r="AK129" s="491">
        <f t="shared" si="43"/>
        <v>0</v>
      </c>
      <c r="AM129" s="491">
        <f t="shared" si="44"/>
        <v>0</v>
      </c>
      <c r="AO129" s="491">
        <f t="shared" si="45"/>
        <v>0</v>
      </c>
      <c r="AR129" s="492">
        <f t="shared" si="54"/>
        <v>0</v>
      </c>
      <c r="AS129" s="492"/>
      <c r="AT129" t="str">
        <f t="shared" si="55"/>
        <v>Transportes</v>
      </c>
      <c r="AU129">
        <f t="shared" si="56"/>
        <v>0</v>
      </c>
      <c r="AV129" s="493">
        <f t="shared" si="49"/>
        <v>1</v>
      </c>
      <c r="AW129" s="492"/>
      <c r="AX129" s="493">
        <f t="shared" si="57"/>
        <v>0</v>
      </c>
      <c r="AZ129" s="493">
        <f t="shared" si="58"/>
        <v>0</v>
      </c>
      <c r="BB129" s="493">
        <f t="shared" si="59"/>
        <v>0</v>
      </c>
      <c r="BD129" s="493">
        <f t="shared" si="60"/>
        <v>0</v>
      </c>
    </row>
    <row r="130" spans="15:56" ht="15">
      <c r="O130" t="s">
        <v>542</v>
      </c>
      <c r="P130">
        <v>1</v>
      </c>
      <c r="Q130" s="491">
        <f t="shared" si="33"/>
        <v>0</v>
      </c>
      <c r="S130" s="491">
        <f t="shared" si="34"/>
        <v>0</v>
      </c>
      <c r="T130">
        <v>3</v>
      </c>
      <c r="U130" s="491">
        <f t="shared" si="35"/>
        <v>0</v>
      </c>
      <c r="W130" s="491">
        <f t="shared" si="36"/>
        <v>0</v>
      </c>
      <c r="X130">
        <v>5</v>
      </c>
      <c r="Y130" s="491">
        <f t="shared" si="37"/>
        <v>0</v>
      </c>
      <c r="AA130" s="491">
        <f t="shared" si="38"/>
        <v>0</v>
      </c>
      <c r="AC130" s="491">
        <f t="shared" si="39"/>
        <v>0</v>
      </c>
      <c r="AE130" s="491">
        <f t="shared" si="40"/>
        <v>0</v>
      </c>
      <c r="AG130" s="491">
        <f t="shared" si="41"/>
        <v>0</v>
      </c>
      <c r="AH130">
        <v>11</v>
      </c>
      <c r="AI130" s="491">
        <f t="shared" si="42"/>
        <v>4</v>
      </c>
      <c r="AK130" s="491">
        <f t="shared" si="43"/>
        <v>0</v>
      </c>
      <c r="AL130">
        <v>33</v>
      </c>
      <c r="AM130" s="491">
        <f t="shared" si="44"/>
        <v>0</v>
      </c>
      <c r="AO130" s="491">
        <f t="shared" si="45"/>
        <v>0</v>
      </c>
      <c r="AR130" s="492">
        <f t="shared" si="54"/>
        <v>4</v>
      </c>
      <c r="AS130" s="492"/>
      <c r="AT130" t="str">
        <f t="shared" si="55"/>
        <v>Vendas</v>
      </c>
      <c r="AU130">
        <f t="shared" si="56"/>
        <v>4</v>
      </c>
      <c r="AV130" s="493">
        <f t="shared" si="49"/>
        <v>0</v>
      </c>
      <c r="AW130" s="492"/>
      <c r="AX130" s="493">
        <f t="shared" si="57"/>
        <v>0</v>
      </c>
      <c r="AZ130" s="493">
        <f t="shared" si="58"/>
        <v>2</v>
      </c>
      <c r="BB130" s="493">
        <f t="shared" si="59"/>
        <v>0</v>
      </c>
      <c r="BD130" s="493">
        <f t="shared" si="60"/>
        <v>0</v>
      </c>
    </row>
    <row r="131" spans="15:56" ht="15">
      <c r="O131" t="s">
        <v>566</v>
      </c>
      <c r="P131">
        <v>1</v>
      </c>
      <c r="Q131" s="491">
        <f t="shared" si="33"/>
        <v>0</v>
      </c>
      <c r="S131" s="491">
        <f t="shared" si="34"/>
        <v>0</v>
      </c>
      <c r="U131" s="491">
        <f t="shared" si="35"/>
        <v>0</v>
      </c>
      <c r="V131">
        <v>4</v>
      </c>
      <c r="W131" s="491">
        <f t="shared" si="36"/>
        <v>0</v>
      </c>
      <c r="Y131" s="491">
        <f t="shared" si="37"/>
        <v>0</v>
      </c>
      <c r="Z131">
        <v>6</v>
      </c>
      <c r="AA131" s="491">
        <f t="shared" si="38"/>
        <v>0</v>
      </c>
      <c r="AB131">
        <v>7</v>
      </c>
      <c r="AC131" s="491">
        <f t="shared" si="39"/>
        <v>0</v>
      </c>
      <c r="AE131" s="491">
        <f t="shared" si="40"/>
        <v>0</v>
      </c>
      <c r="AF131">
        <v>9</v>
      </c>
      <c r="AG131" s="491">
        <f t="shared" si="41"/>
        <v>4</v>
      </c>
      <c r="AI131" s="491">
        <f t="shared" si="42"/>
        <v>0</v>
      </c>
      <c r="AK131" s="491">
        <f t="shared" si="43"/>
        <v>0</v>
      </c>
      <c r="AM131" s="491">
        <f t="shared" si="44"/>
        <v>0</v>
      </c>
      <c r="AO131" s="491">
        <f t="shared" si="45"/>
        <v>0</v>
      </c>
      <c r="AR131" s="492">
        <f t="shared" si="54"/>
        <v>4</v>
      </c>
      <c r="AS131" s="492"/>
      <c r="AT131" t="str">
        <f t="shared" si="55"/>
        <v>Veterinário</v>
      </c>
      <c r="AU131">
        <f t="shared" si="56"/>
        <v>4</v>
      </c>
      <c r="AV131" s="493">
        <f t="shared" si="49"/>
        <v>0</v>
      </c>
      <c r="AW131" s="492"/>
      <c r="AX131" s="493">
        <f t="shared" si="57"/>
        <v>0</v>
      </c>
      <c r="AZ131" s="493">
        <f t="shared" si="58"/>
        <v>2</v>
      </c>
      <c r="BB131" s="493">
        <f t="shared" si="59"/>
        <v>0</v>
      </c>
      <c r="BD131" s="493">
        <f t="shared" si="60"/>
        <v>0</v>
      </c>
    </row>
    <row r="132" spans="15:56" ht="15">
      <c r="O132" t="s">
        <v>578</v>
      </c>
      <c r="P132">
        <v>1</v>
      </c>
      <c r="Q132" s="491">
        <f t="shared" si="33"/>
        <v>0</v>
      </c>
      <c r="R132">
        <v>2</v>
      </c>
      <c r="S132" s="491">
        <f t="shared" si="34"/>
        <v>0</v>
      </c>
      <c r="T132">
        <v>3</v>
      </c>
      <c r="U132" s="491">
        <f t="shared" si="35"/>
        <v>0</v>
      </c>
      <c r="W132" s="491">
        <f t="shared" si="36"/>
        <v>0</v>
      </c>
      <c r="Y132" s="491">
        <f t="shared" si="37"/>
        <v>0</v>
      </c>
      <c r="AA132" s="491">
        <f t="shared" si="38"/>
        <v>0</v>
      </c>
      <c r="AB132">
        <v>7</v>
      </c>
      <c r="AC132" s="491">
        <f t="shared" si="39"/>
        <v>0</v>
      </c>
      <c r="AE132" s="491">
        <f t="shared" si="40"/>
        <v>0</v>
      </c>
      <c r="AF132">
        <v>9</v>
      </c>
      <c r="AG132" s="491">
        <f t="shared" si="41"/>
        <v>4</v>
      </c>
      <c r="AH132">
        <v>11</v>
      </c>
      <c r="AI132" s="491">
        <f t="shared" si="42"/>
        <v>4</v>
      </c>
      <c r="AK132" s="491">
        <f t="shared" si="43"/>
        <v>0</v>
      </c>
      <c r="AL132">
        <v>33</v>
      </c>
      <c r="AM132" s="491">
        <f t="shared" si="44"/>
        <v>0</v>
      </c>
      <c r="AO132" s="491">
        <f t="shared" si="45"/>
        <v>0</v>
      </c>
      <c r="AR132" s="492">
        <f t="shared" si="54"/>
        <v>8</v>
      </c>
      <c r="AS132" s="492"/>
      <c r="AT132" t="str">
        <f t="shared" si="55"/>
        <v>Pastor</v>
      </c>
      <c r="AU132">
        <f t="shared" si="56"/>
        <v>8</v>
      </c>
      <c r="AV132" s="493">
        <f t="shared" si="49"/>
        <v>0</v>
      </c>
      <c r="AW132" s="492"/>
      <c r="AX132" s="493">
        <f t="shared" si="57"/>
        <v>0</v>
      </c>
      <c r="AZ132" s="493">
        <f t="shared" si="58"/>
        <v>0</v>
      </c>
      <c r="BB132" s="493">
        <f t="shared" si="59"/>
        <v>3</v>
      </c>
      <c r="BD132" s="493">
        <f t="shared" si="60"/>
        <v>0</v>
      </c>
    </row>
    <row r="133" spans="15:56" ht="15">
      <c r="O133" t="s">
        <v>582</v>
      </c>
      <c r="P133">
        <v>1</v>
      </c>
      <c r="Q133" s="491">
        <f t="shared" si="33"/>
        <v>0</v>
      </c>
      <c r="R133">
        <v>2</v>
      </c>
      <c r="S133" s="491">
        <f t="shared" si="34"/>
        <v>0</v>
      </c>
      <c r="U133" s="491">
        <f t="shared" si="35"/>
        <v>0</v>
      </c>
      <c r="W133" s="491">
        <f t="shared" si="36"/>
        <v>0</v>
      </c>
      <c r="Y133" s="491">
        <f t="shared" si="37"/>
        <v>0</v>
      </c>
      <c r="AA133" s="491">
        <f t="shared" si="38"/>
        <v>0</v>
      </c>
      <c r="AC133" s="491">
        <f t="shared" si="39"/>
        <v>0</v>
      </c>
      <c r="AD133">
        <v>8</v>
      </c>
      <c r="AE133" s="491">
        <f t="shared" si="40"/>
        <v>0</v>
      </c>
      <c r="AG133" s="491">
        <f t="shared" si="41"/>
        <v>0</v>
      </c>
      <c r="AI133" s="491">
        <f t="shared" si="42"/>
        <v>0</v>
      </c>
      <c r="AK133" s="491">
        <f t="shared" si="43"/>
        <v>0</v>
      </c>
      <c r="AM133" s="491">
        <f t="shared" si="44"/>
        <v>0</v>
      </c>
      <c r="AO133" s="491">
        <f t="shared" si="45"/>
        <v>0</v>
      </c>
      <c r="AR133" s="492">
        <f t="shared" si="54"/>
        <v>0</v>
      </c>
      <c r="AS133" s="492"/>
      <c r="AT133" t="str">
        <f t="shared" si="55"/>
        <v>Modelo</v>
      </c>
      <c r="AU133">
        <f t="shared" si="56"/>
        <v>0</v>
      </c>
      <c r="AV133" s="493">
        <f t="shared" si="49"/>
        <v>1</v>
      </c>
      <c r="AW133" s="492"/>
      <c r="AX133" s="493">
        <f t="shared" si="57"/>
        <v>0</v>
      </c>
      <c r="AZ133" s="493">
        <f t="shared" si="58"/>
        <v>0</v>
      </c>
      <c r="BB133" s="493">
        <f t="shared" si="59"/>
        <v>0</v>
      </c>
      <c r="BD133" s="493">
        <f t="shared" si="60"/>
        <v>0</v>
      </c>
    </row>
    <row r="134" spans="15:56" ht="15">
      <c r="O134" t="s">
        <v>583</v>
      </c>
      <c r="P134">
        <v>1</v>
      </c>
      <c r="Q134" s="491">
        <f t="shared" si="33"/>
        <v>0</v>
      </c>
      <c r="S134" s="491">
        <f t="shared" si="34"/>
        <v>0</v>
      </c>
      <c r="U134" s="491">
        <f t="shared" si="35"/>
        <v>0</v>
      </c>
      <c r="W134" s="491">
        <f t="shared" si="36"/>
        <v>0</v>
      </c>
      <c r="X134">
        <v>5</v>
      </c>
      <c r="Y134" s="491">
        <f t="shared" si="37"/>
        <v>0</v>
      </c>
      <c r="AA134" s="491">
        <f t="shared" si="38"/>
        <v>0</v>
      </c>
      <c r="AB134">
        <v>7</v>
      </c>
      <c r="AC134" s="491">
        <f t="shared" si="39"/>
        <v>0</v>
      </c>
      <c r="AD134">
        <v>8</v>
      </c>
      <c r="AE134" s="491">
        <f t="shared" si="40"/>
        <v>0</v>
      </c>
      <c r="AG134" s="491">
        <f t="shared" si="41"/>
        <v>0</v>
      </c>
      <c r="AI134" s="491">
        <f t="shared" si="42"/>
        <v>0</v>
      </c>
      <c r="AJ134">
        <v>22</v>
      </c>
      <c r="AK134" s="491">
        <f t="shared" si="43"/>
        <v>0</v>
      </c>
      <c r="AM134" s="491">
        <f t="shared" si="44"/>
        <v>0</v>
      </c>
      <c r="AO134" s="491">
        <f t="shared" si="45"/>
        <v>0</v>
      </c>
      <c r="AR134" s="492">
        <f t="shared" si="54"/>
        <v>0</v>
      </c>
      <c r="AS134" s="492"/>
      <c r="AT134" t="str">
        <f t="shared" si="55"/>
        <v>Atleta</v>
      </c>
      <c r="AU134">
        <f t="shared" si="56"/>
        <v>0</v>
      </c>
      <c r="AV134" s="493">
        <f t="shared" si="49"/>
        <v>1</v>
      </c>
      <c r="AW134" s="492"/>
      <c r="AX134" s="493">
        <f t="shared" si="57"/>
        <v>0</v>
      </c>
      <c r="AZ134" s="493">
        <f t="shared" si="58"/>
        <v>0</v>
      </c>
      <c r="BB134" s="493">
        <f t="shared" si="59"/>
        <v>0</v>
      </c>
      <c r="BD134" s="493">
        <f t="shared" si="60"/>
        <v>0</v>
      </c>
    </row>
    <row r="137" spans="15:56" ht="15">
      <c r="O137" t="s">
        <v>587</v>
      </c>
      <c r="P137">
        <v>1</v>
      </c>
      <c r="Q137" s="491">
        <f t="shared" ref="Q137:Q145" si="61">IF(P137=$B$43,$B$44,IF(P137=$C$43,$C$44,IF(P137=$D$43,$D$44,IF(P137=$E$43,$E$44,IF(P137=$F$43,$F$44,IF(P137=$G$43,$G$44,IF(P137=$H$43,$H$44,IF(P137=$I$43,$I$44,IF(P137=$J$43,$J$44,IF(P137=$K$43,$K$44,IF(P137=$L$43,$L$44,IF(P137=$M$43,$M$44,IF(P137=$N$43,$N$44,0)))))))))))))</f>
        <v>0</v>
      </c>
      <c r="S137" s="491">
        <f t="shared" ref="S137:S145" si="62">IF(R137=$B$43,$B$44,IF(R137=$C$43,$C$44,IF(R137=$D$43,$D$44,IF(R137=$E$43,$E$44,IF(R137=$F$43,$F$44,IF(R137=$G$43,$G$44,IF(R137=$H$43,$H$44,IF(R137=$I$43,$I$44,IF(R137=$J$43,$J$44,IF(R137=$K$43,$K$44,IF(R137=$L$43,$L$44,IF(R137=$M$43,$M$44,IF(R137=$N$43,$N$44,0)))))))))))))</f>
        <v>0</v>
      </c>
      <c r="T137">
        <v>3</v>
      </c>
      <c r="U137" s="491">
        <f t="shared" ref="U137:U145" si="63">IF(T137=$B$43,$B$44,IF(T137=$C$43,$C$44,IF(T137=$D$43,$D$44,IF(T137=$E$43,$E$44,IF(T137=$F$43,$F$44,IF(T137=$G$43,$G$44,IF(T137=$H$43,$H$44,IF(T137=$I$43,$I$44,IF(T137=$J$43,$J$44,IF(T137=$K$43,$K$44,IF(T137=$L$43,$L$44,IF(T137=$M$43,$M$44,IF(T137=$N$43,$N$44,0)))))))))))))</f>
        <v>0</v>
      </c>
      <c r="W137" s="491">
        <f t="shared" ref="W137:W145" si="64">IF(V137=$B$43,$B$44,IF(V137=$C$43,$C$44,IF(V137=$D$43,$D$44,IF(V137=$E$43,$E$44,IF(V137=$F$43,$F$44,IF(V137=$G$43,$G$44,IF(V137=$H$43,$H$44,IF(V137=$I$43,$I$44,IF(V137=$J$43,$J$44,IF(V137=$K$43,$K$44,IF(V137=$L$43,$L$44,IF(V137=$M$43,$M$44,IF(V137=$N$43,$N$44,0)))))))))))))</f>
        <v>0</v>
      </c>
      <c r="X137">
        <v>5</v>
      </c>
      <c r="Y137" s="491">
        <f t="shared" ref="Y137" si="65">IF(X137=$B$43,$B$44,IF(X137=$C$43,$C$44,IF(X137=$D$43,$D$44,IF(X137=$E$43,$E$44,IF(X137=$F$43,$F$44,IF(X137=$G$43,$G$44,IF(X137=$H$43,$H$44,IF(X137=$I$43,$I$44,IF(X137=$J$43,$J$44,IF(X137=$K$43,$K$44,IF(X137=$L$43,$L$44,IF(X137=$M$43,$M$44,IF(X137=$N$43,$N$44,0)))))))))))))</f>
        <v>0</v>
      </c>
      <c r="AA137" s="491">
        <f t="shared" ref="AA137" si="66">IF(Z137=$B$43,$B$44,IF(Z137=$C$43,$C$44,IF(Z137=$D$43,$D$44,IF(Z137=$E$43,$E$44,IF(Z137=$F$43,$F$44,IF(Z137=$G$43,$G$44,IF(Z137=$H$43,$H$44,IF(Z137=$I$43,$I$44,IF(Z137=$J$43,$J$44,IF(Z137=$K$43,$K$44,IF(Z137=$L$43,$L$44,IF(Z137=$M$43,$M$44,IF(Z137=$N$43,$N$44,0)))))))))))))</f>
        <v>0</v>
      </c>
      <c r="AC137" s="491">
        <f t="shared" ref="AC137" si="67">IF(AB137=$B$43,$B$44,IF(AB137=$C$43,$C$44,IF(AB137=$D$43,$D$44,IF(AB137=$E$43,$E$44,IF(AB137=$F$43,$F$44,IF(AB137=$G$43,$G$44,IF(AB137=$H$43,$H$44,IF(AB137=$I$43,$I$44,IF(AB137=$J$43,$J$44,IF(AB137=$K$43,$K$44,IF(AB137=$L$43,$L$44,IF(AB137=$M$43,$M$44,IF(AB137=$N$43,$N$44,0)))))))))))))</f>
        <v>0</v>
      </c>
      <c r="AD137">
        <v>8</v>
      </c>
      <c r="AE137" s="491">
        <f t="shared" ref="AE137" si="68">IF(AD137=$B$43,$B$44,IF(AD137=$C$43,$C$44,IF(AD137=$D$43,$D$44,IF(AD137=$E$43,$E$44,IF(AD137=$F$43,$F$44,IF(AD137=$G$43,$G$44,IF(AD137=$H$43,$H$44,IF(AD137=$I$43,$I$44,IF(AD137=$J$43,$J$44,IF(AD137=$K$43,$K$44,IF(AD137=$L$43,$L$44,IF(AD137=$M$43,$M$44,IF(AD137=$N$43,$N$44,0)))))))))))))</f>
        <v>0</v>
      </c>
      <c r="AG137" s="491">
        <f t="shared" ref="AG137" si="69">IF(AF137=$B$43,$B$44,IF(AF137=$C$43,$C$44,IF(AF137=$D$43,$D$44,IF(AF137=$E$43,$E$44,IF(AF137=$F$43,$F$44,IF(AF137=$G$43,$G$44,IF(AF137=$H$43,$H$44,IF(AF137=$I$43,$I$44,IF(AF137=$J$43,$J$44,IF(AF137=$K$43,$K$44,IF(AF137=$L$43,$L$44,IF(AF137=$M$43,$M$44,IF(AF137=$N$43,$N$44,0)))))))))))))</f>
        <v>0</v>
      </c>
      <c r="AH137">
        <v>11</v>
      </c>
      <c r="AI137" s="491">
        <f t="shared" ref="AI137:AI145" si="70">IF(AH137=$B$43,$B$44,IF(AH137=$C$43,$C$44,IF(AH137=$D$43,$D$44,IF(AH137=$E$43,$E$44,IF(AH137=$F$43,$F$44,IF(AH137=$G$43,$G$44,IF(AH137=$H$43,$H$44,IF(AH137=$I$43,$I$44,IF(AH137=$J$43,$J$44,IF(AH137=$K$43,$K$44,IF(AH137=$L$43,$L$44,IF(AH137=$M$43,$M$44,IF(AH137=$N$43,$N$44,0)))))))))))))</f>
        <v>4</v>
      </c>
      <c r="AJ137">
        <v>22</v>
      </c>
      <c r="AK137" s="491">
        <f t="shared" ref="AK137" si="71">IF(AJ137=$B$43,$B$44,IF(AJ137=$C$43,$C$44,IF(AJ137=$D$43,$D$44,IF(AJ137=$E$43,$E$44,IF(AJ137=$F$43,$F$44,IF(AJ137=$G$43,$G$44,IF(AJ137=$H$43,$H$44,IF(AJ137=$I$43,$I$44,IF(AJ137=$J$43,$J$44,IF(AJ137=$K$43,$K$44,IF(AJ137=$L$43,$L$44,IF(AJ137=$M$43,$M$44,IF(AJ137=$N$43,$N$44,0)))))))))))))</f>
        <v>0</v>
      </c>
      <c r="AL137">
        <v>33</v>
      </c>
      <c r="AM137" s="491">
        <f t="shared" ref="AM137" si="72">IF(AL137=$B$43,$B$44,IF(AL137=$C$43,$C$44,IF(AL137=$D$43,$D$44,IF(AL137=$E$43,$E$44,IF(AL137=$F$43,$F$44,IF(AL137=$G$43,$G$44,IF(AL137=$H$43,$H$44,IF(AL137=$I$43,$I$44,IF(AL137=$J$43,$J$44,IF(AL137=$K$43,$K$44,IF(AL137=$L$43,$L$44,IF(AL137=$M$43,$M$44,IF(AL137=$N$43,$N$44,0)))))))))))))</f>
        <v>0</v>
      </c>
      <c r="AN137">
        <v>44</v>
      </c>
      <c r="AO137" s="491">
        <f t="shared" ref="AO137:AO145" si="73">IF(AN137=$B$43,$B$44,IF(AN137=$C$43,$C$44,IF(AN137=$D$43,$D$44,IF(AN137=$E$43,$E$44,IF(AN137=$F$43,$F$44,IF(AN137=$G$43,$G$44,IF(AN137=$H$43,$H$44,IF(AN137=$I$43,$I$44,IF(AN137=$J$43,$J$44,IF(AN137=$K$43,$K$44,IF(AN137=$L$43,$L$44,IF(AN137=$M$43,$M$44,IF(AN137=$N$43,$N$44,0)))))))))))))</f>
        <v>0</v>
      </c>
      <c r="AR137" s="492">
        <f t="shared" ref="AR137:AR145" si="74">+Q137+S137+U137+W137+Y137+AA137+AC137+AE137+AG137+AI137+AK137+AM137+AO137</f>
        <v>4</v>
      </c>
      <c r="AT137" t="str">
        <f t="shared" ref="AT137:AT145" si="75">+O137</f>
        <v>Direção</v>
      </c>
      <c r="AU137">
        <f t="shared" ref="AU137:AU145" si="76">+AR137</f>
        <v>4</v>
      </c>
    </row>
    <row r="138" spans="15:56" ht="15">
      <c r="O138" t="s">
        <v>588</v>
      </c>
      <c r="P138">
        <v>1</v>
      </c>
      <c r="Q138" s="491">
        <f t="shared" si="61"/>
        <v>0</v>
      </c>
      <c r="S138" s="491">
        <f t="shared" si="62"/>
        <v>0</v>
      </c>
      <c r="T138">
        <v>3</v>
      </c>
      <c r="U138" s="491">
        <f t="shared" si="63"/>
        <v>0</v>
      </c>
      <c r="W138" s="491">
        <f t="shared" si="64"/>
        <v>0</v>
      </c>
      <c r="X138">
        <v>5</v>
      </c>
      <c r="Y138" s="491">
        <f t="shared" ref="Y138:Y145" si="77">IF(X138=$B$43,$B$44,IF(X138=$C$43,$C$44,IF(X138=$D$43,$D$44,IF(X138=$E$43,$E$44,IF(X138=$F$43,$F$44,IF(X138=$G$43,$G$44,IF(X138=$H$43,$H$44,IF(X138=$I$43,$I$44,IF(X138=$J$43,$J$44,IF(X138=$K$43,$K$44,IF(X138=$L$43,$L$44,IF(X138=$M$43,$M$44,IF(X138=$N$43,$N$44,0)))))))))))))</f>
        <v>0</v>
      </c>
      <c r="AA138" s="491">
        <f t="shared" ref="AA138:AA145" si="78">IF(Z138=$B$43,$B$44,IF(Z138=$C$43,$C$44,IF(Z138=$D$43,$D$44,IF(Z138=$E$43,$E$44,IF(Z138=$F$43,$F$44,IF(Z138=$G$43,$G$44,IF(Z138=$H$43,$H$44,IF(Z138=$I$43,$I$44,IF(Z138=$J$43,$J$44,IF(Z138=$K$43,$K$44,IF(Z138=$L$43,$L$44,IF(Z138=$M$43,$M$44,IF(Z138=$N$43,$N$44,0)))))))))))))</f>
        <v>0</v>
      </c>
      <c r="AC138" s="491">
        <f t="shared" ref="AC138:AC145" si="79">IF(AB138=$B$43,$B$44,IF(AB138=$C$43,$C$44,IF(AB138=$D$43,$D$44,IF(AB138=$E$43,$E$44,IF(AB138=$F$43,$F$44,IF(AB138=$G$43,$G$44,IF(AB138=$H$43,$H$44,IF(AB138=$I$43,$I$44,IF(AB138=$J$43,$J$44,IF(AB138=$K$43,$K$44,IF(AB138=$L$43,$L$44,IF(AB138=$M$43,$M$44,IF(AB138=$N$43,$N$44,0)))))))))))))</f>
        <v>0</v>
      </c>
      <c r="AD138">
        <v>8</v>
      </c>
      <c r="AE138" s="491">
        <f t="shared" ref="AE138:AE145" si="80">IF(AD138=$B$43,$B$44,IF(AD138=$C$43,$C$44,IF(AD138=$D$43,$D$44,IF(AD138=$E$43,$E$44,IF(AD138=$F$43,$F$44,IF(AD138=$G$43,$G$44,IF(AD138=$H$43,$H$44,IF(AD138=$I$43,$I$44,IF(AD138=$J$43,$J$44,IF(AD138=$K$43,$K$44,IF(AD138=$L$43,$L$44,IF(AD138=$M$43,$M$44,IF(AD138=$N$43,$N$44,0)))))))))))))</f>
        <v>0</v>
      </c>
      <c r="AG138" s="491">
        <f t="shared" ref="AG138:AG145" si="81">IF(AF138=$B$43,$B$44,IF(AF138=$C$43,$C$44,IF(AF138=$D$43,$D$44,IF(AF138=$E$43,$E$44,IF(AF138=$F$43,$F$44,IF(AF138=$G$43,$G$44,IF(AF138=$H$43,$H$44,IF(AF138=$I$43,$I$44,IF(AF138=$J$43,$J$44,IF(AF138=$K$43,$K$44,IF(AF138=$L$43,$L$44,IF(AF138=$M$43,$M$44,IF(AF138=$N$43,$N$44,0)))))))))))))</f>
        <v>0</v>
      </c>
      <c r="AH138">
        <v>11</v>
      </c>
      <c r="AI138" s="491">
        <f t="shared" si="70"/>
        <v>4</v>
      </c>
      <c r="AJ138">
        <v>22</v>
      </c>
      <c r="AK138" s="491">
        <f t="shared" ref="AK138:AK145" si="82">IF(AJ138=$B$43,$B$44,IF(AJ138=$C$43,$C$44,IF(AJ138=$D$43,$D$44,IF(AJ138=$E$43,$E$44,IF(AJ138=$F$43,$F$44,IF(AJ138=$G$43,$G$44,IF(AJ138=$H$43,$H$44,IF(AJ138=$I$43,$I$44,IF(AJ138=$J$43,$J$44,IF(AJ138=$K$43,$K$44,IF(AJ138=$L$43,$L$44,IF(AJ138=$M$43,$M$44,IF(AJ138=$N$43,$N$44,0)))))))))))))</f>
        <v>0</v>
      </c>
      <c r="AM138" s="491">
        <f t="shared" ref="AM138:AM145" si="83">IF(AL138=$B$43,$B$44,IF(AL138=$C$43,$C$44,IF(AL138=$D$43,$D$44,IF(AL138=$E$43,$E$44,IF(AL138=$F$43,$F$44,IF(AL138=$G$43,$G$44,IF(AL138=$H$43,$H$44,IF(AL138=$I$43,$I$44,IF(AL138=$J$43,$J$44,IF(AL138=$K$43,$K$44,IF(AL138=$L$43,$L$44,IF(AL138=$M$43,$M$44,IF(AL138=$N$43,$N$44,0)))))))))))))</f>
        <v>0</v>
      </c>
      <c r="AO138" s="491">
        <f t="shared" si="73"/>
        <v>0</v>
      </c>
      <c r="AR138" s="492">
        <f t="shared" si="74"/>
        <v>4</v>
      </c>
      <c r="AT138" t="str">
        <f t="shared" si="75"/>
        <v>Superintendência</v>
      </c>
      <c r="AU138">
        <f t="shared" si="76"/>
        <v>4</v>
      </c>
    </row>
    <row r="139" spans="15:56" ht="15">
      <c r="O139" t="s">
        <v>589</v>
      </c>
      <c r="P139">
        <v>1</v>
      </c>
      <c r="Q139" s="491">
        <f t="shared" si="61"/>
        <v>0</v>
      </c>
      <c r="S139" s="491">
        <f t="shared" si="62"/>
        <v>0</v>
      </c>
      <c r="T139">
        <v>3</v>
      </c>
      <c r="U139" s="491">
        <f t="shared" si="63"/>
        <v>0</v>
      </c>
      <c r="W139" s="491">
        <f t="shared" si="64"/>
        <v>0</v>
      </c>
      <c r="X139">
        <v>5</v>
      </c>
      <c r="Y139" s="491">
        <f t="shared" si="77"/>
        <v>0</v>
      </c>
      <c r="AA139" s="491">
        <f t="shared" si="78"/>
        <v>0</v>
      </c>
      <c r="AC139" s="491">
        <f t="shared" si="79"/>
        <v>0</v>
      </c>
      <c r="AD139">
        <v>8</v>
      </c>
      <c r="AE139" s="491">
        <f t="shared" si="80"/>
        <v>0</v>
      </c>
      <c r="AG139" s="491">
        <f t="shared" si="81"/>
        <v>0</v>
      </c>
      <c r="AH139">
        <v>11</v>
      </c>
      <c r="AI139" s="491">
        <f t="shared" si="70"/>
        <v>4</v>
      </c>
      <c r="AK139" s="491">
        <f t="shared" si="82"/>
        <v>0</v>
      </c>
      <c r="AM139" s="491">
        <f t="shared" si="83"/>
        <v>0</v>
      </c>
      <c r="AO139" s="491">
        <f t="shared" si="73"/>
        <v>0</v>
      </c>
      <c r="AR139" s="492">
        <f t="shared" si="74"/>
        <v>4</v>
      </c>
      <c r="AT139" t="str">
        <f t="shared" si="75"/>
        <v>Gerência</v>
      </c>
      <c r="AU139">
        <f t="shared" si="76"/>
        <v>4</v>
      </c>
    </row>
    <row r="140" spans="15:56" ht="15">
      <c r="O140" t="s">
        <v>590</v>
      </c>
      <c r="P140">
        <v>1</v>
      </c>
      <c r="Q140" s="491">
        <f t="shared" si="61"/>
        <v>0</v>
      </c>
      <c r="S140" s="491">
        <f t="shared" si="62"/>
        <v>0</v>
      </c>
      <c r="T140">
        <v>3</v>
      </c>
      <c r="U140" s="491">
        <f t="shared" si="63"/>
        <v>0</v>
      </c>
      <c r="V140">
        <v>4</v>
      </c>
      <c r="W140" s="491">
        <f t="shared" si="64"/>
        <v>0</v>
      </c>
      <c r="X140">
        <v>5</v>
      </c>
      <c r="Y140" s="491">
        <f t="shared" si="77"/>
        <v>0</v>
      </c>
      <c r="AA140" s="491">
        <f t="shared" si="78"/>
        <v>0</v>
      </c>
      <c r="AC140" s="491">
        <f t="shared" si="79"/>
        <v>0</v>
      </c>
      <c r="AD140">
        <v>8</v>
      </c>
      <c r="AE140" s="491">
        <f t="shared" si="80"/>
        <v>0</v>
      </c>
      <c r="AG140" s="491">
        <f t="shared" si="81"/>
        <v>0</v>
      </c>
      <c r="AI140" s="491">
        <f t="shared" si="70"/>
        <v>0</v>
      </c>
      <c r="AK140" s="491">
        <f t="shared" si="82"/>
        <v>0</v>
      </c>
      <c r="AM140" s="491">
        <f t="shared" si="83"/>
        <v>0</v>
      </c>
      <c r="AO140" s="491">
        <f t="shared" si="73"/>
        <v>0</v>
      </c>
      <c r="AR140" s="492">
        <f t="shared" si="74"/>
        <v>0</v>
      </c>
      <c r="AT140" t="str">
        <f t="shared" si="75"/>
        <v>Supervisão</v>
      </c>
      <c r="AU140">
        <f t="shared" si="76"/>
        <v>0</v>
      </c>
    </row>
    <row r="141" spans="15:56" ht="15">
      <c r="O141" t="s">
        <v>592</v>
      </c>
      <c r="Q141" s="491">
        <f t="shared" si="61"/>
        <v>0</v>
      </c>
      <c r="R141">
        <v>1</v>
      </c>
      <c r="S141" s="491">
        <f t="shared" si="62"/>
        <v>0</v>
      </c>
      <c r="U141" s="491">
        <f t="shared" si="63"/>
        <v>0</v>
      </c>
      <c r="V141">
        <v>4</v>
      </c>
      <c r="W141" s="491">
        <f t="shared" si="64"/>
        <v>0</v>
      </c>
      <c r="X141">
        <v>5</v>
      </c>
      <c r="Y141" s="491">
        <f t="shared" si="77"/>
        <v>0</v>
      </c>
      <c r="AA141" s="491">
        <f t="shared" si="78"/>
        <v>0</v>
      </c>
      <c r="AC141" s="491">
        <f t="shared" si="79"/>
        <v>0</v>
      </c>
      <c r="AE141" s="491">
        <f t="shared" si="80"/>
        <v>0</v>
      </c>
      <c r="AG141" s="491">
        <f t="shared" si="81"/>
        <v>0</v>
      </c>
      <c r="AI141" s="491">
        <f t="shared" si="70"/>
        <v>0</v>
      </c>
      <c r="AK141" s="491">
        <f t="shared" si="82"/>
        <v>0</v>
      </c>
      <c r="AM141" s="491">
        <f t="shared" si="83"/>
        <v>0</v>
      </c>
      <c r="AO141" s="491">
        <f t="shared" si="73"/>
        <v>0</v>
      </c>
      <c r="AR141" s="492">
        <f t="shared" si="74"/>
        <v>0</v>
      </c>
      <c r="AT141" t="str">
        <f t="shared" si="75"/>
        <v>Assistente</v>
      </c>
      <c r="AU141">
        <f t="shared" si="76"/>
        <v>0</v>
      </c>
    </row>
    <row r="142" spans="15:56" ht="15">
      <c r="O142" t="s">
        <v>591</v>
      </c>
      <c r="Q142" s="491">
        <f t="shared" si="61"/>
        <v>0</v>
      </c>
      <c r="R142">
        <v>1</v>
      </c>
      <c r="S142" s="491">
        <f t="shared" si="62"/>
        <v>0</v>
      </c>
      <c r="U142" s="491">
        <f t="shared" si="63"/>
        <v>0</v>
      </c>
      <c r="V142">
        <v>4</v>
      </c>
      <c r="W142" s="491">
        <f t="shared" si="64"/>
        <v>0</v>
      </c>
      <c r="Y142" s="491">
        <f t="shared" si="77"/>
        <v>0</v>
      </c>
      <c r="AA142" s="491">
        <f t="shared" si="78"/>
        <v>0</v>
      </c>
      <c r="AC142" s="491">
        <f t="shared" si="79"/>
        <v>0</v>
      </c>
      <c r="AE142" s="491">
        <f t="shared" si="80"/>
        <v>0</v>
      </c>
      <c r="AG142" s="491">
        <f t="shared" si="81"/>
        <v>0</v>
      </c>
      <c r="AI142" s="491">
        <f t="shared" si="70"/>
        <v>0</v>
      </c>
      <c r="AK142" s="491">
        <f t="shared" si="82"/>
        <v>0</v>
      </c>
      <c r="AM142" s="491">
        <f t="shared" si="83"/>
        <v>0</v>
      </c>
      <c r="AO142" s="491">
        <f t="shared" si="73"/>
        <v>0</v>
      </c>
      <c r="AR142" s="492">
        <f t="shared" si="74"/>
        <v>0</v>
      </c>
      <c r="AT142" t="str">
        <f t="shared" si="75"/>
        <v>Auxiliar</v>
      </c>
      <c r="AU142">
        <f t="shared" si="76"/>
        <v>0</v>
      </c>
    </row>
    <row r="143" spans="15:56" ht="15">
      <c r="AR143" s="492"/>
    </row>
    <row r="144" spans="15:56" ht="15">
      <c r="O144" t="s">
        <v>593</v>
      </c>
      <c r="P144">
        <v>1</v>
      </c>
      <c r="Q144" s="491">
        <f t="shared" si="61"/>
        <v>0</v>
      </c>
      <c r="S144" s="491">
        <f t="shared" si="62"/>
        <v>0</v>
      </c>
      <c r="T144">
        <v>3</v>
      </c>
      <c r="U144" s="491">
        <f t="shared" si="63"/>
        <v>0</v>
      </c>
      <c r="W144" s="491">
        <f t="shared" si="64"/>
        <v>0</v>
      </c>
      <c r="Y144" s="491">
        <f t="shared" si="77"/>
        <v>0</v>
      </c>
      <c r="AA144" s="491">
        <f t="shared" si="78"/>
        <v>0</v>
      </c>
      <c r="AC144" s="491">
        <f t="shared" si="79"/>
        <v>0</v>
      </c>
      <c r="AE144" s="491">
        <f t="shared" si="80"/>
        <v>0</v>
      </c>
      <c r="AG144" s="491">
        <f t="shared" si="81"/>
        <v>0</v>
      </c>
      <c r="AI144" s="491">
        <f t="shared" si="70"/>
        <v>0</v>
      </c>
      <c r="AK144" s="491">
        <f t="shared" si="82"/>
        <v>0</v>
      </c>
      <c r="AM144" s="491">
        <f t="shared" si="83"/>
        <v>0</v>
      </c>
      <c r="AO144" s="491">
        <f t="shared" si="73"/>
        <v>0</v>
      </c>
      <c r="AR144" s="492">
        <f t="shared" si="74"/>
        <v>0</v>
      </c>
      <c r="AT144" t="str">
        <f t="shared" si="75"/>
        <v>Comando</v>
      </c>
      <c r="AU144">
        <f t="shared" si="76"/>
        <v>0</v>
      </c>
    </row>
    <row r="145" spans="15:47" ht="15">
      <c r="O145" t="s">
        <v>594</v>
      </c>
      <c r="Q145" s="491">
        <f t="shared" si="61"/>
        <v>0</v>
      </c>
      <c r="R145">
        <v>1</v>
      </c>
      <c r="S145" s="491">
        <f t="shared" si="62"/>
        <v>0</v>
      </c>
      <c r="U145" s="491">
        <f t="shared" si="63"/>
        <v>0</v>
      </c>
      <c r="W145" s="491">
        <f t="shared" si="64"/>
        <v>0</v>
      </c>
      <c r="Y145" s="491">
        <f t="shared" si="77"/>
        <v>0</v>
      </c>
      <c r="AA145" s="491">
        <f t="shared" si="78"/>
        <v>0</v>
      </c>
      <c r="AC145" s="491">
        <f t="shared" si="79"/>
        <v>0</v>
      </c>
      <c r="AE145" s="491">
        <f t="shared" si="80"/>
        <v>0</v>
      </c>
      <c r="AG145" s="491">
        <f t="shared" si="81"/>
        <v>0</v>
      </c>
      <c r="AI145" s="491">
        <f t="shared" si="70"/>
        <v>0</v>
      </c>
      <c r="AK145" s="491">
        <f t="shared" si="82"/>
        <v>0</v>
      </c>
      <c r="AM145" s="491">
        <f t="shared" si="83"/>
        <v>0</v>
      </c>
      <c r="AO145" s="491">
        <f t="shared" si="73"/>
        <v>0</v>
      </c>
      <c r="AR145" s="492">
        <f t="shared" si="74"/>
        <v>0</v>
      </c>
      <c r="AT145" t="str">
        <f t="shared" si="75"/>
        <v>Subordinação</v>
      </c>
      <c r="AU145">
        <f t="shared" si="76"/>
        <v>0</v>
      </c>
    </row>
  </sheetData>
  <mergeCells count="1">
    <mergeCell ref="BR52:BR55"/>
  </mergeCells>
  <conditionalFormatting sqref="AV46:AW46 AY46 BA46 AV95:AW131 AX95:AY132 BD95:BD134 AZ95:BB134">
    <cfRule type="cellIs" dxfId="81" priority="85" operator="equal">
      <formula>$AR$40</formula>
    </cfRule>
    <cfRule type="cellIs" dxfId="80" priority="86" operator="equal">
      <formula>$AR$37</formula>
    </cfRule>
  </conditionalFormatting>
  <conditionalFormatting sqref="AV47:AW91">
    <cfRule type="cellIs" dxfId="79" priority="83" operator="equal">
      <formula>$AR$40</formula>
    </cfRule>
    <cfRule type="cellIs" dxfId="78" priority="84" operator="equal">
      <formula>$AR$37</formula>
    </cfRule>
  </conditionalFormatting>
  <conditionalFormatting sqref="AV32">
    <cfRule type="cellIs" dxfId="77" priority="81" operator="equal">
      <formula>$AR$40</formula>
    </cfRule>
    <cfRule type="cellIs" dxfId="76" priority="82" operator="equal">
      <formula>$AR$37</formula>
    </cfRule>
  </conditionalFormatting>
  <conditionalFormatting sqref="AX32">
    <cfRule type="cellIs" dxfId="75" priority="79" operator="equal">
      <formula>$AR$40</formula>
    </cfRule>
    <cfRule type="cellIs" dxfId="74" priority="80" operator="equal">
      <formula>$AR$37</formula>
    </cfRule>
  </conditionalFormatting>
  <conditionalFormatting sqref="AZ32">
    <cfRule type="cellIs" dxfId="73" priority="77" operator="equal">
      <formula>$AR$40</formula>
    </cfRule>
    <cfRule type="cellIs" dxfId="72" priority="78" operator="equal">
      <formula>$AR$37</formula>
    </cfRule>
  </conditionalFormatting>
  <conditionalFormatting sqref="BB32">
    <cfRule type="cellIs" dxfId="71" priority="75" operator="equal">
      <formula>$AR$40</formula>
    </cfRule>
    <cfRule type="cellIs" dxfId="70" priority="76" operator="equal">
      <formula>$AR$37</formula>
    </cfRule>
  </conditionalFormatting>
  <conditionalFormatting sqref="AX46">
    <cfRule type="cellIs" dxfId="69" priority="73" operator="equal">
      <formula>$AR$40</formula>
    </cfRule>
    <cfRule type="cellIs" dxfId="68" priority="74" operator="equal">
      <formula>$AR$37</formula>
    </cfRule>
  </conditionalFormatting>
  <conditionalFormatting sqref="AV132:AW132">
    <cfRule type="cellIs" dxfId="67" priority="67" operator="equal">
      <formula>$AR$40</formula>
    </cfRule>
    <cfRule type="cellIs" dxfId="66" priority="68" operator="equal">
      <formula>$AR$37</formula>
    </cfRule>
  </conditionalFormatting>
  <conditionalFormatting sqref="BD32">
    <cfRule type="cellIs" dxfId="65" priority="71" operator="equal">
      <formula>$AR$40</formula>
    </cfRule>
    <cfRule type="cellIs" dxfId="64" priority="72" operator="equal">
      <formula>$AR$37</formula>
    </cfRule>
  </conditionalFormatting>
  <conditionalFormatting sqref="BE32">
    <cfRule type="cellIs" dxfId="63" priority="69" operator="equal">
      <formula>$AR$40</formula>
    </cfRule>
    <cfRule type="cellIs" dxfId="62" priority="70" operator="equal">
      <formula>$AR$37</formula>
    </cfRule>
  </conditionalFormatting>
  <conditionalFormatting sqref="BD46">
    <cfRule type="cellIs" dxfId="61" priority="65" operator="equal">
      <formula>$AR$40</formula>
    </cfRule>
    <cfRule type="cellIs" dxfId="60" priority="66" operator="equal">
      <formula>$AR$37</formula>
    </cfRule>
  </conditionalFormatting>
  <conditionalFormatting sqref="AZ46">
    <cfRule type="cellIs" dxfId="59" priority="63" operator="equal">
      <formula>$AR$40</formula>
    </cfRule>
    <cfRule type="cellIs" dxfId="58" priority="64" operator="equal">
      <formula>$AR$37</formula>
    </cfRule>
  </conditionalFormatting>
  <conditionalFormatting sqref="BB46">
    <cfRule type="cellIs" dxfId="57" priority="61" operator="equal">
      <formula>$AR$40</formula>
    </cfRule>
    <cfRule type="cellIs" dxfId="56" priority="62" operator="equal">
      <formula>$AR$37</formula>
    </cfRule>
  </conditionalFormatting>
  <conditionalFormatting sqref="AY47:AY92">
    <cfRule type="cellIs" dxfId="55" priority="59" operator="equal">
      <formula>$AR$40</formula>
    </cfRule>
    <cfRule type="cellIs" dxfId="54" priority="60" operator="equal">
      <formula>$AR$37</formula>
    </cfRule>
  </conditionalFormatting>
  <conditionalFormatting sqref="AX47:AX92">
    <cfRule type="cellIs" dxfId="53" priority="57" operator="equal">
      <formula>$AR$40</formula>
    </cfRule>
    <cfRule type="cellIs" dxfId="52" priority="58" operator="equal">
      <formula>$AR$37</formula>
    </cfRule>
  </conditionalFormatting>
  <conditionalFormatting sqref="AY133">
    <cfRule type="cellIs" dxfId="51" priority="45" operator="equal">
      <formula>$AR$40</formula>
    </cfRule>
    <cfRule type="cellIs" dxfId="50" priority="46" operator="equal">
      <formula>$AR$37</formula>
    </cfRule>
  </conditionalFormatting>
  <conditionalFormatting sqref="BD46">
    <cfRule type="cellIs" dxfId="49" priority="53" operator="equal">
      <formula>$AR$40</formula>
    </cfRule>
    <cfRule type="cellIs" dxfId="48" priority="54" operator="equal">
      <formula>$AR$37</formula>
    </cfRule>
  </conditionalFormatting>
  <conditionalFormatting sqref="AV133:AW133">
    <cfRule type="cellIs" dxfId="47" priority="47" operator="equal">
      <formula>$AR$40</formula>
    </cfRule>
    <cfRule type="cellIs" dxfId="46" priority="48" operator="equal">
      <formula>$AR$37</formula>
    </cfRule>
  </conditionalFormatting>
  <conditionalFormatting sqref="AX133">
    <cfRule type="cellIs" dxfId="45" priority="43" operator="equal">
      <formula>$AR$40</formula>
    </cfRule>
    <cfRule type="cellIs" dxfId="44" priority="44" operator="equal">
      <formula>$AR$37</formula>
    </cfRule>
  </conditionalFormatting>
  <conditionalFormatting sqref="AY134">
    <cfRule type="cellIs" dxfId="43" priority="31" operator="equal">
      <formula>$AR$40</formula>
    </cfRule>
    <cfRule type="cellIs" dxfId="42" priority="32" operator="equal">
      <formula>$AR$37</formula>
    </cfRule>
  </conditionalFormatting>
  <conditionalFormatting sqref="AX134">
    <cfRule type="cellIs" dxfId="41" priority="29" operator="equal">
      <formula>$AR$40</formula>
    </cfRule>
    <cfRule type="cellIs" dxfId="40" priority="30" operator="equal">
      <formula>$AR$37</formula>
    </cfRule>
  </conditionalFormatting>
  <conditionalFormatting sqref="AV134:AW134">
    <cfRule type="cellIs" dxfId="39" priority="33" operator="equal">
      <formula>$AR$40</formula>
    </cfRule>
    <cfRule type="cellIs" dxfId="38" priority="34" operator="equal">
      <formula>$AR$37</formula>
    </cfRule>
  </conditionalFormatting>
  <conditionalFormatting sqref="BD47:BD61">
    <cfRule type="cellIs" dxfId="37" priority="17" operator="equal">
      <formula>$AR$40</formula>
    </cfRule>
    <cfRule type="cellIs" dxfId="36" priority="18" operator="equal">
      <formula>$AR$37</formula>
    </cfRule>
  </conditionalFormatting>
  <conditionalFormatting sqref="AZ47:AZ61">
    <cfRule type="cellIs" dxfId="35" priority="15" operator="equal">
      <formula>$AR$40</formula>
    </cfRule>
    <cfRule type="cellIs" dxfId="34" priority="16" operator="equal">
      <formula>$AR$37</formula>
    </cfRule>
  </conditionalFormatting>
  <conditionalFormatting sqref="BB47:BB61">
    <cfRule type="cellIs" dxfId="33" priority="13" operator="equal">
      <formula>$AR$40</formula>
    </cfRule>
    <cfRule type="cellIs" dxfId="32" priority="14" operator="equal">
      <formula>$AR$37</formula>
    </cfRule>
  </conditionalFormatting>
  <conditionalFormatting sqref="BD47:BD61">
    <cfRule type="cellIs" dxfId="31" priority="11" operator="equal">
      <formula>$AR$40</formula>
    </cfRule>
    <cfRule type="cellIs" dxfId="30" priority="12" operator="equal">
      <formula>$AR$37</formula>
    </cfRule>
  </conditionalFormatting>
  <conditionalFormatting sqref="BA47:BA61">
    <cfRule type="cellIs" dxfId="29" priority="19" operator="equal">
      <formula>$AR$40</formula>
    </cfRule>
    <cfRule type="cellIs" dxfId="28" priority="20" operator="equal">
      <formula>$AR$37</formula>
    </cfRule>
  </conditionalFormatting>
  <conditionalFormatting sqref="BD62:BD92">
    <cfRule type="cellIs" dxfId="27" priority="1" operator="equal">
      <formula>$AR$40</formula>
    </cfRule>
    <cfRule type="cellIs" dxfId="26" priority="2" operator="equal">
      <formula>$AR$37</formula>
    </cfRule>
  </conditionalFormatting>
  <conditionalFormatting sqref="BA62:BA92">
    <cfRule type="cellIs" dxfId="25" priority="9" operator="equal">
      <formula>$AR$40</formula>
    </cfRule>
    <cfRule type="cellIs" dxfId="24" priority="10" operator="equal">
      <formula>$AR$37</formula>
    </cfRule>
  </conditionalFormatting>
  <conditionalFormatting sqref="BD62:BD92">
    <cfRule type="cellIs" dxfId="23" priority="7" operator="equal">
      <formula>$AR$40</formula>
    </cfRule>
    <cfRule type="cellIs" dxfId="22" priority="8" operator="equal">
      <formula>$AR$37</formula>
    </cfRule>
  </conditionalFormatting>
  <conditionalFormatting sqref="AZ62:AZ92">
    <cfRule type="cellIs" dxfId="21" priority="5" operator="equal">
      <formula>$AR$40</formula>
    </cfRule>
    <cfRule type="cellIs" dxfId="20" priority="6" operator="equal">
      <formula>$AR$37</formula>
    </cfRule>
  </conditionalFormatting>
  <conditionalFormatting sqref="BB62:BB92">
    <cfRule type="cellIs" dxfId="19" priority="3" operator="equal">
      <formula>$AR$40</formula>
    </cfRule>
    <cfRule type="cellIs" dxfId="18" priority="4" operator="equal">
      <formula>$AR$37</formula>
    </cfRule>
  </conditionalFormatting>
  <pageMargins left="0.511811024" right="0.511811024" top="0.78740157499999996" bottom="0.78740157499999996" header="0.31496062000000002" footer="0.31496062000000002"/>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6"/>
  <dimension ref="B3:C19"/>
  <sheetViews>
    <sheetView topLeftCell="A16" workbookViewId="0">
      <selection activeCell="E24" sqref="E24"/>
    </sheetView>
  </sheetViews>
  <sheetFormatPr defaultRowHeight="14.25"/>
  <cols>
    <col min="2" max="2" width="9" style="481"/>
    <col min="3" max="3" width="62.875" style="10" customWidth="1"/>
  </cols>
  <sheetData>
    <row r="3" spans="2:3" ht="142.5">
      <c r="B3" s="481">
        <v>1</v>
      </c>
      <c r="C3" s="10" t="s">
        <v>742</v>
      </c>
    </row>
    <row r="5" spans="2:3" ht="85.5">
      <c r="B5" s="481">
        <v>2</v>
      </c>
      <c r="C5" s="10" t="s">
        <v>743</v>
      </c>
    </row>
    <row r="7" spans="2:3" ht="85.5">
      <c r="B7" s="481">
        <v>3</v>
      </c>
      <c r="C7" s="10" t="s">
        <v>744</v>
      </c>
    </row>
    <row r="9" spans="2:3" ht="99.75">
      <c r="B9" s="481">
        <v>4</v>
      </c>
      <c r="C9" s="10" t="s">
        <v>745</v>
      </c>
    </row>
    <row r="11" spans="2:3" ht="85.5">
      <c r="B11" s="481">
        <v>5</v>
      </c>
      <c r="C11" s="10" t="s">
        <v>746</v>
      </c>
    </row>
    <row r="13" spans="2:3" ht="85.5">
      <c r="B13" s="481">
        <v>6</v>
      </c>
      <c r="C13" s="10" t="s">
        <v>747</v>
      </c>
    </row>
    <row r="15" spans="2:3" ht="99.75">
      <c r="B15" s="481">
        <v>7</v>
      </c>
      <c r="C15" s="10" t="s">
        <v>748</v>
      </c>
    </row>
    <row r="17" spans="2:3" ht="99.75">
      <c r="B17" s="481">
        <v>8</v>
      </c>
      <c r="C17" s="10" t="s">
        <v>749</v>
      </c>
    </row>
    <row r="19" spans="2:3" ht="85.5">
      <c r="B19" s="481">
        <v>9</v>
      </c>
      <c r="C19" s="10" t="s">
        <v>750</v>
      </c>
    </row>
  </sheetData>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8"/>
  <dimension ref="A1:CF167"/>
  <sheetViews>
    <sheetView topLeftCell="AF1" workbookViewId="0">
      <pane xSplit="5820" ySplit="7440" topLeftCell="T95" activePane="topRight"/>
      <selection activeCell="AJ11" sqref="AJ11:AJ13"/>
      <selection pane="topRight" activeCell="X7" sqref="X7:Y10"/>
      <selection pane="bottomLeft" activeCell="C5" sqref="C5"/>
      <selection pane="bottomRight" activeCell="AR97" sqref="AR97"/>
    </sheetView>
  </sheetViews>
  <sheetFormatPr defaultRowHeight="15"/>
  <cols>
    <col min="1" max="5" width="1.375" customWidth="1"/>
    <col min="6" max="6" width="6.375" style="312" customWidth="1"/>
    <col min="7" max="7" width="8.625" style="1" customWidth="1"/>
    <col min="8" max="8" width="3.75" style="293" customWidth="1"/>
    <col min="9" max="9" width="3" style="37" customWidth="1"/>
    <col min="10" max="10" width="4.5" style="37" customWidth="1"/>
    <col min="11" max="11" width="3" style="37" customWidth="1"/>
    <col min="12" max="12" width="8.75" style="293" customWidth="1"/>
    <col min="13" max="13" width="6.375" style="293" customWidth="1"/>
    <col min="14" max="14" width="7.75" style="293" customWidth="1"/>
    <col min="15" max="15" width="2.875" style="293" customWidth="1"/>
    <col min="16" max="16" width="12.375" style="293" customWidth="1"/>
    <col min="17" max="17" width="1.25" style="293" customWidth="1"/>
    <col min="18" max="18" width="2.875" style="293" customWidth="1"/>
    <col min="19" max="19" width="3.75" style="293" customWidth="1"/>
    <col min="20" max="20" width="2.875" style="293" customWidth="1"/>
    <col min="21" max="21" width="7" style="293" customWidth="1"/>
    <col min="22" max="24" width="2.875" style="293" customWidth="1"/>
    <col min="25" max="25" width="5.125" style="293" customWidth="1"/>
    <col min="26" max="26" width="5.625" style="293" customWidth="1"/>
    <col min="27" max="27" width="8.625" style="293" customWidth="1"/>
    <col min="28" max="28" width="9" style="293" customWidth="1"/>
    <col min="29" max="30" width="6.625" style="293" customWidth="1"/>
    <col min="31" max="31" width="6.5" style="293" customWidth="1"/>
    <col min="32" max="32" width="5" style="293" customWidth="1"/>
    <col min="33" max="33" width="5.125" style="293" customWidth="1"/>
    <col min="34" max="34" width="2.875" style="293" customWidth="1"/>
    <col min="35" max="35" width="5.25" style="293" customWidth="1"/>
    <col min="36" max="36" width="1.75" style="293" customWidth="1"/>
    <col min="37" max="37" width="7.75" style="293" customWidth="1"/>
    <col min="38" max="38" width="0.75" style="293" customWidth="1"/>
    <col min="39" max="39" width="2.5" style="293" customWidth="1"/>
    <col min="40" max="40" width="1.125" style="293" customWidth="1"/>
    <col min="41" max="41" width="1" style="293" customWidth="1"/>
    <col min="42" max="42" width="1.25" style="293" customWidth="1"/>
    <col min="43" max="43" width="9.375" style="293" customWidth="1"/>
    <col min="44" max="44" width="3.625" style="293" customWidth="1"/>
    <col min="45" max="46" width="3.5" style="293" customWidth="1"/>
    <col min="47" max="47" width="3.625" style="293" customWidth="1"/>
    <col min="48" max="48" width="2.75" style="293" customWidth="1"/>
    <col min="49" max="49" width="3.5" style="293" customWidth="1"/>
    <col min="50" max="50" width="8.375" style="293" customWidth="1"/>
    <col min="51" max="51" width="3" style="293" customWidth="1"/>
    <col min="52" max="52" width="5.875" style="293" customWidth="1"/>
    <col min="53" max="53" width="3" style="293" customWidth="1"/>
    <col min="54" max="54" width="3.5" style="293" customWidth="1"/>
    <col min="55" max="55" width="3.25" style="293" customWidth="1"/>
    <col min="56" max="56" width="3.375" customWidth="1"/>
    <col min="57" max="57" width="6" customWidth="1"/>
    <col min="58" max="58" width="4.875" customWidth="1"/>
    <col min="59" max="59" width="4.25" customWidth="1"/>
    <col min="60" max="63" width="3.25" customWidth="1"/>
    <col min="64" max="66" width="5.625" customWidth="1"/>
    <col min="67" max="67" width="8.125" customWidth="1"/>
    <col min="68" max="68" width="3.875" customWidth="1"/>
    <col min="69" max="76" width="3.625" customWidth="1"/>
    <col min="77" max="82" width="3.5" customWidth="1"/>
  </cols>
  <sheetData>
    <row r="1" spans="1:84">
      <c r="H1" s="292"/>
      <c r="I1" s="292"/>
      <c r="J1" s="292"/>
      <c r="K1" s="292"/>
      <c r="AA1" s="533">
        <f ca="1">+DADOS!AY1</f>
        <v>43878</v>
      </c>
      <c r="AB1" s="536" t="str">
        <f ca="1">UPPER(TEXT($AA$1,"DD"))</f>
        <v>17</v>
      </c>
      <c r="AC1" s="533" t="str">
        <f ca="1">UPPER(TEXT($AA$1,"MM"))</f>
        <v>02</v>
      </c>
      <c r="AD1" s="533" t="str">
        <f ca="1">UPPER(TEXT($AA$1,"AAAA"))</f>
        <v>2020</v>
      </c>
      <c r="AE1" s="384"/>
      <c r="AF1" s="384"/>
    </row>
    <row r="2" spans="1:84">
      <c r="H2" s="292"/>
      <c r="I2" s="292"/>
      <c r="J2" s="292"/>
      <c r="K2" s="292"/>
      <c r="AA2" s="533">
        <f>+DADOS!AF7</f>
        <v>0</v>
      </c>
      <c r="AB2" s="648" t="str">
        <f>UPPER(TEXT($AA$2,"DD"))</f>
        <v>00</v>
      </c>
      <c r="AC2" s="533" t="str">
        <f>UPPER(TEXT($AA$2,"MM"))</f>
        <v>01</v>
      </c>
      <c r="AD2" s="533" t="str">
        <f>UPPER(TEXT($AA$2,"AAAA"))</f>
        <v>1900</v>
      </c>
      <c r="AE2" s="649"/>
      <c r="AF2" s="650"/>
      <c r="AG2" s="533"/>
      <c r="AS2" s="293" t="s">
        <v>292</v>
      </c>
      <c r="AX2" s="293">
        <v>2</v>
      </c>
      <c r="AY2" s="293">
        <v>0</v>
      </c>
      <c r="AZ2" s="293">
        <v>1</v>
      </c>
      <c r="BA2" s="293">
        <v>9</v>
      </c>
      <c r="BC2" s="293">
        <v>3</v>
      </c>
    </row>
    <row r="3" spans="1:84" ht="26.25" customHeight="1">
      <c r="F3" s="973" t="s">
        <v>40</v>
      </c>
      <c r="G3" s="975" t="s">
        <v>283</v>
      </c>
      <c r="H3" s="294" t="s">
        <v>41</v>
      </c>
      <c r="I3" s="977" t="s">
        <v>284</v>
      </c>
      <c r="J3" s="348"/>
      <c r="K3" s="348"/>
      <c r="L3" s="961" t="s">
        <v>388</v>
      </c>
      <c r="M3" s="962"/>
      <c r="N3" s="979" t="s">
        <v>315</v>
      </c>
      <c r="O3" s="980"/>
      <c r="P3" s="981"/>
      <c r="Q3" s="988" t="s">
        <v>285</v>
      </c>
      <c r="R3" s="988"/>
      <c r="S3" s="958"/>
      <c r="T3" s="957" t="s">
        <v>286</v>
      </c>
      <c r="U3" s="988"/>
      <c r="V3" s="988"/>
      <c r="W3" s="988"/>
      <c r="X3" s="988"/>
      <c r="Y3" s="958"/>
      <c r="AB3" s="532">
        <f t="shared" ref="AB3:AC3" ca="1" si="0">+AB1-AB2</f>
        <v>17</v>
      </c>
      <c r="AC3" s="532">
        <f t="shared" ca="1" si="0"/>
        <v>1</v>
      </c>
      <c r="AD3" s="532">
        <f ca="1">+AD1-AD2</f>
        <v>120</v>
      </c>
      <c r="AE3" s="339"/>
      <c r="AF3" s="532">
        <f ca="1">+AC3</f>
        <v>1</v>
      </c>
      <c r="AS3" s="293" t="s">
        <v>40</v>
      </c>
      <c r="AX3" s="293">
        <f>+DADOS!CZ11</f>
        <v>3</v>
      </c>
      <c r="BH3" t="s">
        <v>301</v>
      </c>
    </row>
    <row r="4" spans="1:84">
      <c r="A4" t="s">
        <v>31</v>
      </c>
      <c r="F4" s="974"/>
      <c r="G4" s="976" t="s">
        <v>147</v>
      </c>
      <c r="H4" s="537" t="str">
        <f>+AD2</f>
        <v>1900</v>
      </c>
      <c r="I4" s="978"/>
      <c r="J4" s="349"/>
      <c r="K4" s="349"/>
      <c r="L4" s="967"/>
      <c r="M4" s="968"/>
      <c r="N4" s="982"/>
      <c r="O4" s="983"/>
      <c r="P4" s="984"/>
      <c r="Q4" s="989"/>
      <c r="R4" s="989"/>
      <c r="S4" s="960"/>
      <c r="T4" s="959"/>
      <c r="U4" s="989"/>
      <c r="V4" s="989"/>
      <c r="W4" s="989"/>
      <c r="X4" s="989"/>
      <c r="Y4" s="960"/>
      <c r="AD4" s="542">
        <f ca="1">IF(AC3&lt;0,AD3-1,AD3)</f>
        <v>120</v>
      </c>
      <c r="AE4" s="539" t="s">
        <v>12</v>
      </c>
      <c r="AF4" s="539">
        <f ca="1">IF(AF3&lt;1,12+AF3,AF3)</f>
        <v>1</v>
      </c>
      <c r="AG4" s="538" t="s">
        <v>622</v>
      </c>
      <c r="BE4" t="s">
        <v>298</v>
      </c>
      <c r="BN4" t="s">
        <v>308</v>
      </c>
      <c r="BR4" s="324">
        <f>+AX7</f>
        <v>1</v>
      </c>
      <c r="BT4" s="324">
        <f>+AX5</f>
        <v>0</v>
      </c>
      <c r="BV4" s="324">
        <f>+AX9</f>
        <v>1</v>
      </c>
      <c r="CC4">
        <v>1</v>
      </c>
      <c r="CD4">
        <v>0</v>
      </c>
      <c r="CF4">
        <f>IF(CC4=1,CD4+10,CD4)</f>
        <v>10</v>
      </c>
    </row>
    <row r="5" spans="1:84">
      <c r="F5" s="313">
        <f>+'Grafico Tempo'!Q9</f>
        <v>3</v>
      </c>
      <c r="G5" s="953">
        <f>+DADOS!BF7</f>
        <v>11</v>
      </c>
      <c r="H5" s="295">
        <f>+H4+1</f>
        <v>1901</v>
      </c>
      <c r="I5" s="308">
        <v>1</v>
      </c>
      <c r="J5" s="350"/>
      <c r="K5" s="350"/>
      <c r="L5" s="320" t="s">
        <v>348</v>
      </c>
      <c r="M5" s="317"/>
      <c r="N5" s="970">
        <f t="shared" ref="N5:N10" si="1">IF(I5=$Z$10,$AA$10,IF(N4=$AA$10,$AK$10,IF(I5=$Z$11,$AA$11,IF(N4=$AA$11,$AK$11,IF(I5=$Z$12,$AA$12,IF(N4=$AA$12,$AK$12,0))))))</f>
        <v>0</v>
      </c>
      <c r="O5" s="971"/>
      <c r="P5" s="972"/>
      <c r="Q5" s="961">
        <v>1</v>
      </c>
      <c r="R5" s="962"/>
      <c r="S5" s="963"/>
      <c r="T5" s="957" t="s">
        <v>289</v>
      </c>
      <c r="U5" s="958"/>
      <c r="V5" s="957" t="s">
        <v>290</v>
      </c>
      <c r="W5" s="958"/>
      <c r="X5" s="957" t="s">
        <v>291</v>
      </c>
      <c r="Y5" s="958"/>
      <c r="AA5" s="293" t="s">
        <v>302</v>
      </c>
      <c r="AM5" s="323">
        <f>+AS15</f>
        <v>0</v>
      </c>
      <c r="AR5" s="293" t="s">
        <v>372</v>
      </c>
      <c r="AS5" s="402" t="s">
        <v>293</v>
      </c>
      <c r="AT5" s="403"/>
      <c r="AU5" s="985"/>
      <c r="AV5" s="986"/>
      <c r="AW5" s="987"/>
      <c r="AX5" s="404">
        <f>+Planilha2!K2</f>
        <v>0</v>
      </c>
      <c r="AY5" s="293" t="s">
        <v>670</v>
      </c>
      <c r="BE5" t="s">
        <v>299</v>
      </c>
      <c r="BH5">
        <v>1</v>
      </c>
      <c r="BI5">
        <v>0</v>
      </c>
      <c r="BS5">
        <f>IF(BR4&gt;BT4,BR4-BT4,IF(BT4&gt;BR4,BT4-BR4,0))</f>
        <v>1</v>
      </c>
      <c r="BU5">
        <f>IF(BT4&gt;BV4,BT4-BV4,IF(BV4&gt;BT4,BV4-BT4,0))</f>
        <v>1</v>
      </c>
      <c r="CC5">
        <v>1</v>
      </c>
      <c r="CD5">
        <v>1</v>
      </c>
      <c r="CF5">
        <f t="shared" ref="CF5:CF11" si="2">IF(CC5=1,CD5+10,CD5)</f>
        <v>11</v>
      </c>
    </row>
    <row r="6" spans="1:84">
      <c r="F6" s="314">
        <f t="shared" ref="F6:F37" si="3">IF(F5=9,1,F5+1)</f>
        <v>4</v>
      </c>
      <c r="G6" s="954"/>
      <c r="H6" s="295">
        <f>+H5+1</f>
        <v>1902</v>
      </c>
      <c r="I6" s="309">
        <v>2</v>
      </c>
      <c r="J6" s="350"/>
      <c r="K6" s="350"/>
      <c r="L6" s="320" t="s">
        <v>349</v>
      </c>
      <c r="M6" s="317"/>
      <c r="N6" s="970">
        <f t="shared" si="1"/>
        <v>0</v>
      </c>
      <c r="O6" s="971"/>
      <c r="P6" s="972"/>
      <c r="Q6" s="964"/>
      <c r="R6" s="965"/>
      <c r="S6" s="966"/>
      <c r="T6" s="959"/>
      <c r="U6" s="960"/>
      <c r="V6" s="959"/>
      <c r="W6" s="960"/>
      <c r="X6" s="959"/>
      <c r="Y6" s="960"/>
      <c r="AA6" s="293" t="s">
        <v>303</v>
      </c>
      <c r="AH6" s="323">
        <f>9-AS15</f>
        <v>9</v>
      </c>
      <c r="AS6" s="298"/>
      <c r="AT6" s="37"/>
      <c r="AU6" s="350"/>
      <c r="AV6" s="350"/>
      <c r="AW6" s="350"/>
      <c r="AX6" s="297"/>
      <c r="AZ6" s="435" t="s">
        <v>389</v>
      </c>
      <c r="BA6" s="435"/>
      <c r="BE6" t="s">
        <v>300</v>
      </c>
      <c r="BH6">
        <v>2</v>
      </c>
      <c r="BI6">
        <v>0</v>
      </c>
      <c r="BM6" t="s">
        <v>304</v>
      </c>
      <c r="BN6" s="324">
        <f>+AX7+AX5</f>
        <v>1</v>
      </c>
      <c r="BO6">
        <f>IF(BN6&gt;9,BN6-9,BN6)</f>
        <v>1</v>
      </c>
      <c r="BT6">
        <f>IF(BS5&gt;BU5,BS5-BU5,IF(BU5&gt;BS5,BU5-BS5,0))</f>
        <v>0</v>
      </c>
      <c r="CC6">
        <v>1</v>
      </c>
      <c r="CD6">
        <v>2</v>
      </c>
      <c r="CF6">
        <f t="shared" si="2"/>
        <v>12</v>
      </c>
    </row>
    <row r="7" spans="1:84">
      <c r="F7" s="314">
        <f t="shared" si="3"/>
        <v>5</v>
      </c>
      <c r="G7" s="954"/>
      <c r="H7" s="295">
        <f t="shared" ref="H7:H70" si="4">+H6+1</f>
        <v>1903</v>
      </c>
      <c r="I7" s="309">
        <v>3</v>
      </c>
      <c r="J7" s="350"/>
      <c r="K7" s="350"/>
      <c r="L7" s="320" t="s">
        <v>350</v>
      </c>
      <c r="M7" s="317"/>
      <c r="N7" s="970">
        <f t="shared" si="1"/>
        <v>0</v>
      </c>
      <c r="O7" s="971"/>
      <c r="P7" s="972"/>
      <c r="Q7" s="964"/>
      <c r="R7" s="965"/>
      <c r="S7" s="966"/>
      <c r="T7" s="990">
        <f>+AA18</f>
        <v>1</v>
      </c>
      <c r="U7" s="963"/>
      <c r="V7" s="990">
        <f>+AA19</f>
        <v>1</v>
      </c>
      <c r="W7" s="963"/>
      <c r="X7" s="990">
        <f>IF(AA18=AA19,AA19,AA20)</f>
        <v>1</v>
      </c>
      <c r="Y7" s="963"/>
      <c r="Z7" s="37"/>
      <c r="AA7" s="37"/>
      <c r="AB7" s="37"/>
      <c r="AC7" s="37"/>
      <c r="AD7" s="37"/>
      <c r="AE7" s="37"/>
      <c r="AF7" s="37"/>
      <c r="AG7" s="37"/>
      <c r="AH7" s="37"/>
      <c r="AI7" s="37"/>
      <c r="AJ7" s="37"/>
      <c r="AK7" s="37"/>
      <c r="AL7" s="37"/>
      <c r="AM7" s="37"/>
      <c r="AN7" s="37"/>
      <c r="AO7" s="37"/>
      <c r="AP7" s="37"/>
      <c r="AQ7" s="37" t="s">
        <v>371</v>
      </c>
      <c r="AR7" s="409" t="s">
        <v>44</v>
      </c>
      <c r="AS7" s="298" t="s">
        <v>287</v>
      </c>
      <c r="AT7" s="37"/>
      <c r="AU7" s="985">
        <f>IF(F28=1,H28,IF(F29=1,H29,IF(F30=1,H30,IF(F31=1,H31,IF(F32=1,H32,IF(F33=1,H33,IF(F34=1,H34,IF(F35=1,H35,IF(F36=1,H36,0)))))))))</f>
        <v>1926</v>
      </c>
      <c r="AV7" s="986"/>
      <c r="AW7" s="987"/>
      <c r="AX7" s="404">
        <f>+Planilha2!O3</f>
        <v>1</v>
      </c>
      <c r="AY7" s="37" t="s">
        <v>669</v>
      </c>
      <c r="AZ7" s="37">
        <f>+BA7+4</f>
        <v>5</v>
      </c>
      <c r="BA7" s="37">
        <v>1</v>
      </c>
      <c r="BB7" s="37" t="s">
        <v>334</v>
      </c>
      <c r="BC7" s="37"/>
      <c r="BD7">
        <f>IF($AQ$16=BA7,BB7,0)</f>
        <v>0</v>
      </c>
      <c r="BH7">
        <v>3</v>
      </c>
      <c r="BI7">
        <v>0</v>
      </c>
      <c r="BM7" t="s">
        <v>305</v>
      </c>
      <c r="BN7" s="324">
        <f>+AX5+AX9</f>
        <v>1</v>
      </c>
      <c r="BO7">
        <f>IF(BN7&gt;9,BN7-9,BN7)</f>
        <v>1</v>
      </c>
      <c r="CD7">
        <v>1</v>
      </c>
      <c r="CF7">
        <f t="shared" si="2"/>
        <v>1</v>
      </c>
    </row>
    <row r="8" spans="1:84">
      <c r="F8" s="314">
        <f t="shared" si="3"/>
        <v>6</v>
      </c>
      <c r="G8" s="954"/>
      <c r="H8" s="295">
        <f t="shared" si="4"/>
        <v>1904</v>
      </c>
      <c r="I8" s="309">
        <v>4</v>
      </c>
      <c r="J8" s="350"/>
      <c r="K8" s="350"/>
      <c r="L8" s="320"/>
      <c r="M8" s="317"/>
      <c r="N8" s="970">
        <f t="shared" si="1"/>
        <v>0</v>
      </c>
      <c r="O8" s="971"/>
      <c r="P8" s="972"/>
      <c r="Q8" s="964"/>
      <c r="R8" s="965"/>
      <c r="S8" s="966"/>
      <c r="T8" s="964"/>
      <c r="U8" s="966"/>
      <c r="V8" s="964"/>
      <c r="W8" s="966"/>
      <c r="X8" s="964"/>
      <c r="Y8" s="966"/>
      <c r="Z8" s="37">
        <f ca="1">IF($AD$4&gt;Z9,1,IF($AD$4&gt;Z10,2,0))</f>
        <v>1</v>
      </c>
      <c r="AA8" s="37">
        <f ca="1">IF($AD$4&gt;Z10,1,IF($AD$4&gt;Z11,2,0))</f>
        <v>1</v>
      </c>
      <c r="AB8" s="37">
        <f ca="1">IF(AD4&gt;Z11,1,IF(AD4&gt;Z12,2,0))</f>
        <v>1</v>
      </c>
      <c r="AC8" s="37">
        <f ca="1">IF($AD$4&gt;Z12,1,IF($AD$4&gt;Z13,2,0))</f>
        <v>1</v>
      </c>
      <c r="AD8" s="37"/>
      <c r="AE8" s="37"/>
      <c r="AF8" s="37"/>
      <c r="AG8" s="37"/>
      <c r="AH8" s="37"/>
      <c r="AI8" s="37"/>
      <c r="AJ8" s="37"/>
      <c r="AK8" s="37"/>
      <c r="AL8" s="37"/>
      <c r="AM8" s="37"/>
      <c r="AN8" s="37"/>
      <c r="AO8" s="37"/>
      <c r="AP8" s="37"/>
      <c r="AQ8" s="37" t="s">
        <v>387</v>
      </c>
      <c r="AR8" s="37"/>
      <c r="AS8" s="298"/>
      <c r="AT8" s="37"/>
      <c r="AU8" s="350"/>
      <c r="AV8" s="350"/>
      <c r="AW8" s="350"/>
      <c r="AX8" s="297"/>
      <c r="AY8" s="37"/>
      <c r="AZ8" s="37">
        <f t="shared" ref="AZ8:AZ14" si="5">+BA8+4</f>
        <v>6</v>
      </c>
      <c r="BA8" s="37">
        <v>2</v>
      </c>
      <c r="BB8" s="37" t="s">
        <v>335</v>
      </c>
      <c r="BC8" s="37"/>
      <c r="BD8">
        <f t="shared" ref="BD8:BD18" si="6">IF($AQ$16=BA8,BB8,0)</f>
        <v>0</v>
      </c>
      <c r="BH8">
        <v>4</v>
      </c>
      <c r="BI8">
        <v>0</v>
      </c>
      <c r="BM8" t="s">
        <v>306</v>
      </c>
      <c r="BN8" s="324">
        <f>IF(BN6+BN7&gt;9,BN6+BN7-9,BN6+BN7)</f>
        <v>2</v>
      </c>
      <c r="BO8">
        <f>IF(BO6+BO7&gt;9,BO6+BO7-9,BO6+BO7)</f>
        <v>2</v>
      </c>
      <c r="CD8">
        <v>2</v>
      </c>
      <c r="CF8">
        <f t="shared" si="2"/>
        <v>2</v>
      </c>
    </row>
    <row r="9" spans="1:84">
      <c r="F9" s="314">
        <f t="shared" si="3"/>
        <v>7</v>
      </c>
      <c r="G9" s="954"/>
      <c r="H9" s="295">
        <f t="shared" si="4"/>
        <v>1905</v>
      </c>
      <c r="I9" s="309">
        <v>5</v>
      </c>
      <c r="J9" s="350"/>
      <c r="K9" s="350"/>
      <c r="L9" s="320"/>
      <c r="M9" s="317"/>
      <c r="N9" s="970">
        <f t="shared" si="1"/>
        <v>0</v>
      </c>
      <c r="O9" s="971"/>
      <c r="P9" s="972"/>
      <c r="Q9" s="964"/>
      <c r="R9" s="965"/>
      <c r="S9" s="966"/>
      <c r="T9" s="964"/>
      <c r="U9" s="966"/>
      <c r="V9" s="964"/>
      <c r="W9" s="966"/>
      <c r="X9" s="964"/>
      <c r="Y9" s="966"/>
      <c r="Z9" s="293">
        <v>1</v>
      </c>
      <c r="AR9" s="293" t="s">
        <v>373</v>
      </c>
      <c r="AS9" s="299" t="s">
        <v>295</v>
      </c>
      <c r="AT9" s="300"/>
      <c r="AU9" s="985">
        <f>IF(F57=1,H57,IF(F58=1,H58,IF(F59=1,H59,IF(F60=1,H60,IF(F61=1,H61,IF(F62=1,H62,IF(F63=1,H63,IF(F64=1,H64,IF(F65=1,H65,0)))))))))</f>
        <v>1953</v>
      </c>
      <c r="AV9" s="986"/>
      <c r="AW9" s="987"/>
      <c r="AX9" s="405">
        <f>+Planilha2!S3</f>
        <v>1</v>
      </c>
      <c r="AY9" s="293" t="s">
        <v>671</v>
      </c>
      <c r="AZ9" s="37">
        <f t="shared" si="5"/>
        <v>7</v>
      </c>
      <c r="BA9" s="293">
        <v>3</v>
      </c>
      <c r="BB9" s="293" t="s">
        <v>336</v>
      </c>
      <c r="BD9">
        <f t="shared" si="6"/>
        <v>0</v>
      </c>
      <c r="BE9" s="1"/>
      <c r="BH9">
        <v>5</v>
      </c>
      <c r="BI9">
        <v>0</v>
      </c>
      <c r="BM9" t="s">
        <v>307</v>
      </c>
      <c r="BN9" s="324">
        <f>+AX7+AX9</f>
        <v>2</v>
      </c>
      <c r="BO9">
        <f>IF(BN9&gt;9,BN9-9,BN9)</f>
        <v>2</v>
      </c>
      <c r="CD9">
        <v>3</v>
      </c>
      <c r="CF9">
        <f t="shared" si="2"/>
        <v>3</v>
      </c>
    </row>
    <row r="10" spans="1:84">
      <c r="F10" s="314">
        <f t="shared" si="3"/>
        <v>8</v>
      </c>
      <c r="G10" s="954"/>
      <c r="H10" s="295">
        <f t="shared" si="4"/>
        <v>1906</v>
      </c>
      <c r="I10" s="309">
        <v>6</v>
      </c>
      <c r="J10" s="350"/>
      <c r="K10" s="350"/>
      <c r="L10" s="320"/>
      <c r="M10" s="317"/>
      <c r="N10" s="970">
        <f t="shared" si="1"/>
        <v>0</v>
      </c>
      <c r="O10" s="971"/>
      <c r="P10" s="972"/>
      <c r="Q10" s="964"/>
      <c r="R10" s="965"/>
      <c r="S10" s="966"/>
      <c r="T10" s="964"/>
      <c r="U10" s="966"/>
      <c r="V10" s="964"/>
      <c r="W10" s="966"/>
      <c r="X10" s="964"/>
      <c r="Y10" s="966"/>
      <c r="Z10" s="303">
        <f>+AH15</f>
        <v>25</v>
      </c>
      <c r="AA10" s="293" t="s">
        <v>310</v>
      </c>
      <c r="AK10" s="293">
        <f>+BO6</f>
        <v>1</v>
      </c>
      <c r="AU10" s="388"/>
      <c r="AV10" s="388"/>
      <c r="AW10" s="388"/>
      <c r="AZ10" s="37">
        <f t="shared" si="5"/>
        <v>8</v>
      </c>
      <c r="BA10" s="293">
        <v>4</v>
      </c>
      <c r="BB10" s="37" t="s">
        <v>337</v>
      </c>
      <c r="BD10">
        <f t="shared" si="6"/>
        <v>0</v>
      </c>
      <c r="BE10" s="1"/>
      <c r="BF10" s="306"/>
      <c r="BG10" s="37"/>
      <c r="BH10" s="37">
        <v>6</v>
      </c>
      <c r="BI10">
        <v>0</v>
      </c>
      <c r="CD10">
        <v>4</v>
      </c>
      <c r="CF10">
        <f t="shared" si="2"/>
        <v>4</v>
      </c>
    </row>
    <row r="11" spans="1:84">
      <c r="F11" s="314">
        <f t="shared" si="3"/>
        <v>9</v>
      </c>
      <c r="G11" s="954"/>
      <c r="H11" s="295">
        <f t="shared" si="4"/>
        <v>1907</v>
      </c>
      <c r="I11" s="309">
        <v>7</v>
      </c>
      <c r="J11" s="350"/>
      <c r="K11" s="350"/>
      <c r="L11" s="320"/>
      <c r="M11" s="317"/>
      <c r="N11" s="970">
        <f>IF(I11=$Z$10,$AA$10,IF(N10=$AA$10,$AK$10,IF(I11=$Z$11,$AA$11,IF(N10=$AA$11,$AK$11,IF(I11=$Z$12,$AA$12,IF(N10=$AA$12,$AK$12,0))))))</f>
        <v>0</v>
      </c>
      <c r="O11" s="971"/>
      <c r="P11" s="972"/>
      <c r="Q11" s="964"/>
      <c r="R11" s="965"/>
      <c r="S11" s="966"/>
      <c r="T11" s="298"/>
      <c r="U11" s="297"/>
      <c r="V11" s="298"/>
      <c r="W11" s="297"/>
      <c r="X11" s="298"/>
      <c r="Y11" s="297"/>
      <c r="Z11" s="303">
        <f>+Z10+9</f>
        <v>34</v>
      </c>
      <c r="AA11" s="293" t="s">
        <v>311</v>
      </c>
      <c r="AJ11" s="649"/>
      <c r="AK11" s="293">
        <f>+BO7</f>
        <v>1</v>
      </c>
      <c r="AS11" s="293" t="s">
        <v>297</v>
      </c>
      <c r="AU11" s="293">
        <v>36</v>
      </c>
      <c r="AZ11" s="37">
        <f t="shared" si="5"/>
        <v>9</v>
      </c>
      <c r="BA11" s="293">
        <v>5</v>
      </c>
      <c r="BB11" s="37" t="s">
        <v>338</v>
      </c>
      <c r="BD11">
        <f t="shared" si="6"/>
        <v>0</v>
      </c>
      <c r="BE11" s="1"/>
      <c r="BF11" s="307"/>
      <c r="BG11" s="37"/>
      <c r="BH11" s="37">
        <v>7</v>
      </c>
      <c r="BI11">
        <v>0</v>
      </c>
      <c r="CD11">
        <v>5</v>
      </c>
      <c r="CF11">
        <f t="shared" si="2"/>
        <v>5</v>
      </c>
    </row>
    <row r="12" spans="1:84">
      <c r="F12" s="314">
        <f t="shared" si="3"/>
        <v>1</v>
      </c>
      <c r="G12" s="954"/>
      <c r="H12" s="295">
        <f t="shared" si="4"/>
        <v>1908</v>
      </c>
      <c r="I12" s="309">
        <v>8</v>
      </c>
      <c r="J12" s="350"/>
      <c r="K12" s="350"/>
      <c r="L12" s="320"/>
      <c r="M12" s="317"/>
      <c r="N12" s="970">
        <f t="shared" ref="N12:N75" si="7">IF(I12=$Z$10,$AA$10,IF(N11=$AA$10,$AK$10,IF(I12=$Z$11,$AA$11,IF(N11=$AA$11,$AK$11,IF(I12=$Z$12,$AA$12,IF(N11=$AA$12,$AK$12,0))))))</f>
        <v>0</v>
      </c>
      <c r="O12" s="971"/>
      <c r="P12" s="972"/>
      <c r="Q12" s="964"/>
      <c r="R12" s="965"/>
      <c r="S12" s="966"/>
      <c r="T12" s="298"/>
      <c r="U12" s="297"/>
      <c r="V12" s="298"/>
      <c r="W12" s="297"/>
      <c r="X12" s="298"/>
      <c r="Y12" s="297"/>
      <c r="Z12" s="303">
        <f>+Z11+9</f>
        <v>43</v>
      </c>
      <c r="AA12" s="293" t="s">
        <v>312</v>
      </c>
      <c r="AK12" s="293">
        <f>+BO8</f>
        <v>2</v>
      </c>
      <c r="AZ12" s="37">
        <f t="shared" si="5"/>
        <v>10</v>
      </c>
      <c r="BA12" s="293">
        <v>6</v>
      </c>
      <c r="BB12" s="293" t="s">
        <v>339</v>
      </c>
      <c r="BD12">
        <f t="shared" si="6"/>
        <v>0</v>
      </c>
      <c r="BE12" s="1"/>
      <c r="BF12" s="307"/>
      <c r="BG12" s="37"/>
      <c r="BH12" s="37">
        <v>8</v>
      </c>
      <c r="BI12">
        <v>0</v>
      </c>
    </row>
    <row r="13" spans="1:84">
      <c r="F13" s="314">
        <f t="shared" si="3"/>
        <v>2</v>
      </c>
      <c r="G13" s="954"/>
      <c r="H13" s="295">
        <f t="shared" si="4"/>
        <v>1909</v>
      </c>
      <c r="I13" s="309">
        <v>9</v>
      </c>
      <c r="J13" s="350"/>
      <c r="K13" s="350"/>
      <c r="L13" s="320"/>
      <c r="M13" s="317"/>
      <c r="N13" s="970">
        <f t="shared" si="7"/>
        <v>0</v>
      </c>
      <c r="O13" s="971"/>
      <c r="P13" s="972"/>
      <c r="Q13" s="967"/>
      <c r="R13" s="968"/>
      <c r="S13" s="969"/>
      <c r="T13" s="298"/>
      <c r="U13" s="297"/>
      <c r="V13" s="298"/>
      <c r="W13" s="297"/>
      <c r="X13" s="298"/>
      <c r="Y13" s="297"/>
      <c r="Z13" s="303">
        <f>+Z12+9</f>
        <v>52</v>
      </c>
      <c r="AA13" s="293" t="s">
        <v>313</v>
      </c>
      <c r="AK13" s="293">
        <f>+BO9</f>
        <v>2</v>
      </c>
      <c r="AQ13" s="949" t="s">
        <v>287</v>
      </c>
      <c r="AR13" s="951"/>
      <c r="AS13" s="949" t="s">
        <v>288</v>
      </c>
      <c r="AT13" s="951"/>
      <c r="AU13" s="949" t="s">
        <v>41</v>
      </c>
      <c r="AV13" s="950"/>
      <c r="AW13" s="950"/>
      <c r="AX13" s="951"/>
      <c r="AZ13" s="37">
        <f t="shared" si="5"/>
        <v>11</v>
      </c>
      <c r="BA13" s="293">
        <v>7</v>
      </c>
      <c r="BB13" s="37" t="s">
        <v>340</v>
      </c>
      <c r="BD13">
        <f t="shared" si="6"/>
        <v>0</v>
      </c>
      <c r="BE13" s="1"/>
      <c r="BF13" s="307"/>
      <c r="BG13" s="37"/>
      <c r="BH13" s="37">
        <v>9</v>
      </c>
      <c r="BI13">
        <v>0</v>
      </c>
    </row>
    <row r="14" spans="1:84">
      <c r="F14" s="314">
        <f t="shared" si="3"/>
        <v>3</v>
      </c>
      <c r="G14" s="954"/>
      <c r="H14" s="295">
        <f t="shared" si="4"/>
        <v>1910</v>
      </c>
      <c r="I14" s="309">
        <v>10</v>
      </c>
      <c r="J14" s="350"/>
      <c r="K14" s="350"/>
      <c r="L14" s="320"/>
      <c r="M14" s="317"/>
      <c r="N14" s="970">
        <f t="shared" si="7"/>
        <v>0</v>
      </c>
      <c r="O14" s="971"/>
      <c r="P14" s="972"/>
      <c r="Q14" s="961">
        <v>2</v>
      </c>
      <c r="R14" s="962"/>
      <c r="S14" s="963"/>
      <c r="T14" s="298"/>
      <c r="U14" s="297"/>
      <c r="V14" s="298"/>
      <c r="W14" s="297"/>
      <c r="X14" s="298"/>
      <c r="Y14" s="297"/>
      <c r="AA14" s="293" t="s">
        <v>314</v>
      </c>
      <c r="AH14" s="303">
        <f>+DADOS!BF7</f>
        <v>11</v>
      </c>
      <c r="AQ14" s="296">
        <f>+DADOS!N8</f>
        <v>0</v>
      </c>
      <c r="AR14" s="296">
        <f>+DADOS!O8</f>
        <v>0</v>
      </c>
      <c r="AS14" s="296">
        <f>+DADOS!P8</f>
        <v>0</v>
      </c>
      <c r="AT14" s="296">
        <f>+DADOS!Q8</f>
        <v>0</v>
      </c>
      <c r="AU14" s="296">
        <f>+DADOS!R8</f>
        <v>0</v>
      </c>
      <c r="AV14" s="296">
        <f>+DADOS!S8</f>
        <v>0</v>
      </c>
      <c r="AW14" s="296">
        <f>+DADOS!T8</f>
        <v>0</v>
      </c>
      <c r="AX14" s="296">
        <f>+DADOS!U8</f>
        <v>0</v>
      </c>
      <c r="AZ14" s="37">
        <f t="shared" si="5"/>
        <v>12</v>
      </c>
      <c r="BA14" s="293">
        <v>8</v>
      </c>
      <c r="BB14" s="37" t="s">
        <v>341</v>
      </c>
      <c r="BD14">
        <f t="shared" si="6"/>
        <v>0</v>
      </c>
      <c r="BE14" s="1"/>
      <c r="BF14" s="37"/>
      <c r="BG14" s="37"/>
      <c r="BH14" s="37">
        <v>10</v>
      </c>
      <c r="BI14">
        <v>1</v>
      </c>
      <c r="BJ14">
        <v>0</v>
      </c>
      <c r="BK14">
        <f>IF(BI14&gt;BJ14,BI14-BJ14,IF(BJ14&gt;BI14,BJ14-BI14))</f>
        <v>1</v>
      </c>
    </row>
    <row r="15" spans="1:84">
      <c r="F15" s="314">
        <f t="shared" si="3"/>
        <v>4</v>
      </c>
      <c r="G15" s="954"/>
      <c r="H15" s="295">
        <f t="shared" si="4"/>
        <v>1911</v>
      </c>
      <c r="I15" s="309">
        <v>11</v>
      </c>
      <c r="J15" s="350"/>
      <c r="K15" s="350"/>
      <c r="L15" s="320"/>
      <c r="M15" s="317"/>
      <c r="N15" s="970">
        <f t="shared" si="7"/>
        <v>0</v>
      </c>
      <c r="O15" s="971"/>
      <c r="P15" s="972"/>
      <c r="Q15" s="964"/>
      <c r="R15" s="965"/>
      <c r="S15" s="966"/>
      <c r="T15" s="298"/>
      <c r="U15" s="297"/>
      <c r="V15" s="298"/>
      <c r="W15" s="297"/>
      <c r="X15" s="298"/>
      <c r="Y15" s="297"/>
      <c r="AA15" s="293" t="s">
        <v>297</v>
      </c>
      <c r="AE15" s="293">
        <v>36</v>
      </c>
      <c r="AH15" s="303">
        <f>+AE15-AH14</f>
        <v>25</v>
      </c>
      <c r="AS15" s="293">
        <f>IF(AS14&gt;AT14,AS14-AT14,IF(AT14&gt;AS14,AT14-AS14,0))</f>
        <v>0</v>
      </c>
      <c r="AV15" s="293">
        <f>+AU14+AV14</f>
        <v>0</v>
      </c>
      <c r="AW15" s="293">
        <f>+AW14+AX14</f>
        <v>0</v>
      </c>
      <c r="AZ15" s="37">
        <v>1</v>
      </c>
      <c r="BA15" s="293">
        <v>9</v>
      </c>
      <c r="BB15" s="293" t="s">
        <v>342</v>
      </c>
      <c r="BD15">
        <f t="shared" si="6"/>
        <v>0</v>
      </c>
      <c r="BE15" s="1"/>
      <c r="BF15" s="37"/>
      <c r="BG15" s="37"/>
      <c r="BH15" s="37">
        <v>11</v>
      </c>
      <c r="BI15">
        <v>1</v>
      </c>
      <c r="BJ15">
        <v>1</v>
      </c>
      <c r="BK15">
        <v>0</v>
      </c>
    </row>
    <row r="16" spans="1:84">
      <c r="F16" s="314">
        <f t="shared" si="3"/>
        <v>5</v>
      </c>
      <c r="G16" s="954"/>
      <c r="H16" s="295">
        <f t="shared" si="4"/>
        <v>1912</v>
      </c>
      <c r="I16" s="309">
        <v>12</v>
      </c>
      <c r="J16" s="350"/>
      <c r="K16" s="350"/>
      <c r="L16" s="320"/>
      <c r="M16" s="317"/>
      <c r="N16" s="970">
        <f t="shared" si="7"/>
        <v>0</v>
      </c>
      <c r="O16" s="971"/>
      <c r="P16" s="972"/>
      <c r="Q16" s="964"/>
      <c r="R16" s="965"/>
      <c r="S16" s="966"/>
      <c r="T16" s="298"/>
      <c r="U16" s="297"/>
      <c r="V16" s="298"/>
      <c r="W16" s="297"/>
      <c r="X16" s="298"/>
      <c r="Y16" s="297"/>
      <c r="AQ16" s="293">
        <f>IF(AQ14=1,AR14+10,AR14)</f>
        <v>0</v>
      </c>
      <c r="AR16" s="293">
        <f>IF(AQ16=BA7,BB7,IF(AQ16=BA8,BB8,IF(AQ16=BA9,BB9,IF(AQ16=BA10,BB10,IF(AQ16=BA11,BB11,IF(AQ16=BA12,BB12,IF(AQ16=BA13,BB13,IF(AQ16=BA14,BB14,IF(AQ16=BA15,BB15,IF(AQ16=BA16,BB16,IF(AQ16=BA17,BB17,IF(AQ16=BA18,BB18,0))))))))))))</f>
        <v>0</v>
      </c>
      <c r="AT16" s="293">
        <f>+AS14+AT14</f>
        <v>0</v>
      </c>
      <c r="AW16" s="293">
        <f>+AV15+AW15</f>
        <v>0</v>
      </c>
      <c r="AZ16" s="37">
        <v>2</v>
      </c>
      <c r="BA16" s="293">
        <v>10</v>
      </c>
      <c r="BB16" s="37" t="s">
        <v>343</v>
      </c>
      <c r="BD16">
        <f t="shared" si="6"/>
        <v>0</v>
      </c>
      <c r="BE16" s="1"/>
      <c r="BF16" s="37"/>
      <c r="BG16" s="37"/>
      <c r="BH16" s="37">
        <v>12</v>
      </c>
      <c r="BI16">
        <v>1</v>
      </c>
      <c r="BJ16">
        <v>2</v>
      </c>
      <c r="BK16">
        <f t="shared" ref="BK16:BK35" si="8">IF(BI16&gt;BJ16,BI16-BJ16,IF(BJ16&gt;BI16,BJ16-BI16))</f>
        <v>1</v>
      </c>
    </row>
    <row r="17" spans="1:74">
      <c r="F17" s="314">
        <f t="shared" si="3"/>
        <v>6</v>
      </c>
      <c r="G17" s="954"/>
      <c r="H17" s="295">
        <f t="shared" si="4"/>
        <v>1913</v>
      </c>
      <c r="I17" s="309">
        <v>13</v>
      </c>
      <c r="J17" s="350"/>
      <c r="K17" s="350"/>
      <c r="L17" s="320"/>
      <c r="M17" s="317"/>
      <c r="N17" s="970">
        <f t="shared" si="7"/>
        <v>0</v>
      </c>
      <c r="O17" s="971"/>
      <c r="P17" s="972"/>
      <c r="Q17" s="964"/>
      <c r="R17" s="965"/>
      <c r="S17" s="966"/>
      <c r="T17" s="298"/>
      <c r="U17" s="297"/>
      <c r="V17" s="298"/>
      <c r="W17" s="297"/>
      <c r="X17" s="298"/>
      <c r="Y17" s="297"/>
      <c r="AA17" s="293" t="s">
        <v>286</v>
      </c>
      <c r="AQ17" s="293">
        <f>IF(AQ16&gt;10,AQ16-9,AQ16)</f>
        <v>0</v>
      </c>
      <c r="AW17" s="293">
        <f>IF(AW16&gt;9,AW16-9,IF(AW16=11,AW16,AW16))</f>
        <v>0</v>
      </c>
      <c r="AZ17" s="37">
        <v>3</v>
      </c>
      <c r="BA17" s="293">
        <v>11</v>
      </c>
      <c r="BB17" s="37" t="s">
        <v>344</v>
      </c>
      <c r="BD17">
        <f t="shared" si="6"/>
        <v>0</v>
      </c>
      <c r="BE17" s="1"/>
      <c r="BF17" s="37"/>
      <c r="BG17" s="37"/>
      <c r="BH17" s="37">
        <v>13</v>
      </c>
      <c r="BI17">
        <v>1</v>
      </c>
      <c r="BJ17">
        <v>3</v>
      </c>
      <c r="BK17">
        <f t="shared" si="8"/>
        <v>2</v>
      </c>
    </row>
    <row r="18" spans="1:74">
      <c r="F18" s="314">
        <f t="shared" si="3"/>
        <v>7</v>
      </c>
      <c r="G18" s="954"/>
      <c r="H18" s="295">
        <f t="shared" si="4"/>
        <v>1914</v>
      </c>
      <c r="I18" s="309">
        <v>14</v>
      </c>
      <c r="J18" s="350"/>
      <c r="K18" s="350"/>
      <c r="L18" s="320"/>
      <c r="M18" s="317"/>
      <c r="N18" s="970">
        <f t="shared" si="7"/>
        <v>0</v>
      </c>
      <c r="O18" s="971"/>
      <c r="P18" s="972"/>
      <c r="Q18" s="964"/>
      <c r="R18" s="965"/>
      <c r="S18" s="966"/>
      <c r="T18" s="298"/>
      <c r="U18" s="297"/>
      <c r="V18" s="298"/>
      <c r="W18" s="297"/>
      <c r="X18" s="298"/>
      <c r="Y18" s="297"/>
      <c r="AA18" s="303">
        <f>IF(AX5&gt;AX7,AX5-AX7,IF(AX7&gt;AX5,AX7-AX5,0))</f>
        <v>1</v>
      </c>
      <c r="AE18" s="293" t="s">
        <v>316</v>
      </c>
      <c r="AI18" s="533"/>
      <c r="AQ18" s="358"/>
      <c r="AZ18" s="37">
        <v>4</v>
      </c>
      <c r="BA18" s="293">
        <v>12</v>
      </c>
      <c r="BB18" s="293" t="s">
        <v>345</v>
      </c>
      <c r="BD18">
        <f t="shared" si="6"/>
        <v>0</v>
      </c>
      <c r="BE18" s="1"/>
      <c r="BF18" s="37"/>
      <c r="BG18" s="37"/>
      <c r="BH18" s="37">
        <v>14</v>
      </c>
      <c r="BI18">
        <v>1</v>
      </c>
      <c r="BJ18">
        <v>4</v>
      </c>
      <c r="BK18">
        <f t="shared" si="8"/>
        <v>3</v>
      </c>
    </row>
    <row r="19" spans="1:74">
      <c r="F19" s="314">
        <f t="shared" si="3"/>
        <v>8</v>
      </c>
      <c r="G19" s="954"/>
      <c r="H19" s="295">
        <f t="shared" si="4"/>
        <v>1915</v>
      </c>
      <c r="I19" s="309">
        <v>15</v>
      </c>
      <c r="J19" s="350"/>
      <c r="K19" s="350"/>
      <c r="L19" s="320"/>
      <c r="M19" s="317"/>
      <c r="N19" s="970">
        <f t="shared" si="7"/>
        <v>0</v>
      </c>
      <c r="O19" s="971"/>
      <c r="P19" s="972"/>
      <c r="Q19" s="964"/>
      <c r="R19" s="965"/>
      <c r="S19" s="966"/>
      <c r="T19" s="298"/>
      <c r="U19" s="297"/>
      <c r="V19" s="298"/>
      <c r="W19" s="297"/>
      <c r="X19" s="298"/>
      <c r="Y19" s="297"/>
      <c r="AA19" s="293">
        <f>IF(AX5&gt;AX9,AX5-AX9,IF(AX9&gt;AX5,AX9-AX5,0))</f>
        <v>1</v>
      </c>
      <c r="AE19" s="293" t="s">
        <v>317</v>
      </c>
      <c r="BE19" s="1"/>
      <c r="BF19" s="37"/>
      <c r="BG19" s="37"/>
      <c r="BH19" s="37">
        <v>15</v>
      </c>
      <c r="BI19">
        <v>1</v>
      </c>
      <c r="BJ19">
        <v>5</v>
      </c>
      <c r="BK19">
        <f t="shared" si="8"/>
        <v>4</v>
      </c>
    </row>
    <row r="20" spans="1:74">
      <c r="A20">
        <v>9</v>
      </c>
      <c r="F20" s="314">
        <f t="shared" si="3"/>
        <v>9</v>
      </c>
      <c r="G20" s="954"/>
      <c r="H20" s="295">
        <f t="shared" si="4"/>
        <v>1916</v>
      </c>
      <c r="I20" s="309">
        <v>16</v>
      </c>
      <c r="J20" s="350"/>
      <c r="K20" s="350"/>
      <c r="L20" s="320"/>
      <c r="M20" s="317"/>
      <c r="N20" s="970">
        <f t="shared" si="7"/>
        <v>0</v>
      </c>
      <c r="O20" s="971"/>
      <c r="P20" s="972"/>
      <c r="Q20" s="964"/>
      <c r="R20" s="965"/>
      <c r="S20" s="966"/>
      <c r="T20" s="298"/>
      <c r="U20" s="297"/>
      <c r="V20" s="298"/>
      <c r="W20" s="297"/>
      <c r="X20" s="298"/>
      <c r="Y20" s="297"/>
      <c r="AA20" s="293">
        <f>IF(AA18&gt;AA19,AA18-AA19,IF(AA19&gt;AA18,AA19-AA18,IF(AA18=AA19,AA18,0)))</f>
        <v>1</v>
      </c>
      <c r="AE20" s="293" t="s">
        <v>291</v>
      </c>
      <c r="AK20" s="303"/>
      <c r="BE20" s="1"/>
      <c r="BF20" s="1"/>
      <c r="BG20" s="1"/>
      <c r="BH20" s="37">
        <v>16</v>
      </c>
      <c r="BI20">
        <v>1</v>
      </c>
      <c r="BJ20">
        <v>6</v>
      </c>
      <c r="BK20">
        <f t="shared" si="8"/>
        <v>5</v>
      </c>
    </row>
    <row r="21" spans="1:74">
      <c r="A21">
        <v>8</v>
      </c>
      <c r="B21">
        <v>9</v>
      </c>
      <c r="F21" s="314">
        <f t="shared" si="3"/>
        <v>1</v>
      </c>
      <c r="G21" s="954"/>
      <c r="H21" s="295">
        <f t="shared" si="4"/>
        <v>1917</v>
      </c>
      <c r="I21" s="309">
        <v>17</v>
      </c>
      <c r="J21" s="350"/>
      <c r="K21" s="350"/>
      <c r="L21" s="320"/>
      <c r="M21" s="317"/>
      <c r="N21" s="970">
        <f t="shared" si="7"/>
        <v>0</v>
      </c>
      <c r="O21" s="971"/>
      <c r="P21" s="972"/>
      <c r="Q21" s="964"/>
      <c r="R21" s="965"/>
      <c r="S21" s="966"/>
      <c r="T21" s="298"/>
      <c r="U21" s="297"/>
      <c r="V21" s="298"/>
      <c r="W21" s="297"/>
      <c r="X21" s="298"/>
      <c r="Y21" s="297"/>
      <c r="AG21" s="37"/>
      <c r="AV21" s="367" t="s">
        <v>347</v>
      </c>
      <c r="AW21" s="305"/>
      <c r="AX21" s="305"/>
      <c r="AY21" s="305"/>
      <c r="AZ21" s="305"/>
      <c r="BA21" s="305"/>
      <c r="BB21" s="305"/>
      <c r="BH21" s="37">
        <v>17</v>
      </c>
      <c r="BI21">
        <v>1</v>
      </c>
      <c r="BJ21">
        <v>7</v>
      </c>
      <c r="BK21">
        <f t="shared" si="8"/>
        <v>6</v>
      </c>
      <c r="BO21" s="293"/>
      <c r="BP21" s="293"/>
      <c r="BQ21" s="293"/>
      <c r="BR21" s="293"/>
      <c r="BS21" s="293"/>
      <c r="BT21" s="293"/>
    </row>
    <row r="22" spans="1:74" ht="15.75" thickBot="1">
      <c r="A22">
        <v>7</v>
      </c>
      <c r="B22">
        <v>8</v>
      </c>
      <c r="C22">
        <v>9</v>
      </c>
      <c r="F22" s="314">
        <f t="shared" si="3"/>
        <v>2</v>
      </c>
      <c r="G22" s="954"/>
      <c r="H22" s="295">
        <f t="shared" si="4"/>
        <v>1918</v>
      </c>
      <c r="I22" s="309">
        <v>18</v>
      </c>
      <c r="J22" s="350"/>
      <c r="K22" s="350"/>
      <c r="L22" s="320"/>
      <c r="M22" s="317"/>
      <c r="N22" s="970">
        <f t="shared" si="7"/>
        <v>0</v>
      </c>
      <c r="O22" s="971"/>
      <c r="P22" s="972"/>
      <c r="Q22" s="967"/>
      <c r="R22" s="968"/>
      <c r="S22" s="969"/>
      <c r="T22" s="298"/>
      <c r="U22" s="297"/>
      <c r="V22" s="298"/>
      <c r="W22" s="297"/>
      <c r="X22" s="298"/>
      <c r="Y22" s="297"/>
      <c r="BB22" s="305"/>
      <c r="BH22" s="37">
        <v>18</v>
      </c>
      <c r="BI22">
        <v>1</v>
      </c>
      <c r="BJ22">
        <v>8</v>
      </c>
      <c r="BK22">
        <f t="shared" si="8"/>
        <v>7</v>
      </c>
      <c r="BM22" t="s">
        <v>434</v>
      </c>
      <c r="BO22" s="293"/>
    </row>
    <row r="23" spans="1:74" ht="15.75" thickBot="1">
      <c r="A23">
        <v>6</v>
      </c>
      <c r="B23">
        <v>7</v>
      </c>
      <c r="C23">
        <v>8</v>
      </c>
      <c r="D23">
        <v>9</v>
      </c>
      <c r="F23" s="467">
        <f t="shared" si="3"/>
        <v>3</v>
      </c>
      <c r="G23" s="954"/>
      <c r="H23" s="295">
        <f t="shared" si="4"/>
        <v>1919</v>
      </c>
      <c r="I23" s="309">
        <v>19</v>
      </c>
      <c r="J23" s="350"/>
      <c r="K23" s="350"/>
      <c r="L23" s="320"/>
      <c r="M23" s="317"/>
      <c r="N23" s="970">
        <f t="shared" si="7"/>
        <v>0</v>
      </c>
      <c r="O23" s="971"/>
      <c r="P23" s="972"/>
      <c r="Q23" s="961">
        <v>3</v>
      </c>
      <c r="R23" s="962"/>
      <c r="S23" s="963"/>
      <c r="T23" s="298"/>
      <c r="U23" s="297"/>
      <c r="V23" s="298"/>
      <c r="W23" s="297"/>
      <c r="X23" s="298"/>
      <c r="Y23" s="297"/>
      <c r="Z23" s="342"/>
      <c r="AA23" s="342" t="s">
        <v>333</v>
      </c>
      <c r="AB23" s="342"/>
      <c r="AC23" s="342"/>
      <c r="AD23" s="342"/>
      <c r="AE23" s="342"/>
      <c r="AF23" s="342"/>
      <c r="AG23" s="343"/>
      <c r="AH23" s="342"/>
      <c r="AI23" s="342" t="s">
        <v>332</v>
      </c>
      <c r="AJ23" s="342"/>
      <c r="AK23" s="342" t="s">
        <v>346</v>
      </c>
      <c r="AL23" s="342"/>
      <c r="AM23" s="341"/>
      <c r="AN23" s="341"/>
      <c r="AO23" s="341"/>
      <c r="AP23" s="341"/>
      <c r="AQ23" s="341"/>
      <c r="AR23" s="341"/>
      <c r="AS23" s="345"/>
      <c r="AT23" s="341"/>
      <c r="AU23" s="341"/>
      <c r="AV23" s="341"/>
      <c r="AW23" s="341"/>
      <c r="AX23" s="341"/>
      <c r="AY23" s="341"/>
      <c r="AZ23" s="341"/>
      <c r="BA23" s="341"/>
      <c r="BB23" s="305"/>
      <c r="BC23" s="341"/>
      <c r="BD23" s="341"/>
      <c r="BE23" s="341"/>
      <c r="BF23" s="341"/>
      <c r="BH23" s="37">
        <v>19</v>
      </c>
      <c r="BI23">
        <v>1</v>
      </c>
      <c r="BJ23">
        <v>9</v>
      </c>
      <c r="BK23">
        <f t="shared" si="8"/>
        <v>8</v>
      </c>
      <c r="BO23" s="293"/>
    </row>
    <row r="24" spans="1:74" ht="15.75" thickBot="1">
      <c r="A24">
        <v>5</v>
      </c>
      <c r="B24">
        <v>6</v>
      </c>
      <c r="C24">
        <v>7</v>
      </c>
      <c r="D24">
        <v>8</v>
      </c>
      <c r="E24">
        <v>9</v>
      </c>
      <c r="F24" s="467">
        <f t="shared" si="3"/>
        <v>4</v>
      </c>
      <c r="G24" s="954"/>
      <c r="H24" s="295">
        <f t="shared" si="4"/>
        <v>1920</v>
      </c>
      <c r="I24" s="309">
        <v>20</v>
      </c>
      <c r="J24" s="350"/>
      <c r="K24" s="350"/>
      <c r="L24" s="320"/>
      <c r="M24" s="317"/>
      <c r="N24" s="970">
        <f t="shared" si="7"/>
        <v>0</v>
      </c>
      <c r="O24" s="971"/>
      <c r="P24" s="972"/>
      <c r="Q24" s="964"/>
      <c r="R24" s="965"/>
      <c r="S24" s="966"/>
      <c r="T24" s="298"/>
      <c r="U24" s="297"/>
      <c r="V24" s="298"/>
      <c r="W24" s="297"/>
      <c r="X24" s="298"/>
      <c r="Y24" s="297"/>
      <c r="Z24" s="293">
        <f>+DADOS!V8</f>
        <v>0</v>
      </c>
      <c r="AA24" s="293">
        <v>0</v>
      </c>
      <c r="AB24" s="339" t="s">
        <v>8</v>
      </c>
      <c r="AC24" s="339"/>
      <c r="AD24" s="339"/>
      <c r="AE24" s="293">
        <v>1</v>
      </c>
      <c r="AG24" s="346">
        <f>+BF32</f>
        <v>0</v>
      </c>
      <c r="AH24" s="293">
        <v>1</v>
      </c>
      <c r="AI24" s="359">
        <f>IF(DADOS!U7=11,2,IF(DADOS!U7=22,4,IF(DADOS!U7=33,6,DADOS!U7)))</f>
        <v>0</v>
      </c>
      <c r="AK24" s="360">
        <f>+AS29+AQ17</f>
        <v>0</v>
      </c>
      <c r="AO24" s="30"/>
      <c r="AP24" s="30"/>
      <c r="AQ24" s="361">
        <f>+DADOS!R8</f>
        <v>0</v>
      </c>
      <c r="AR24" s="361">
        <f>+DADOS!S8</f>
        <v>0</v>
      </c>
      <c r="AS24" s="361">
        <f>+DADOS!T8</f>
        <v>0</v>
      </c>
      <c r="AT24" s="361">
        <f>+DADOS!U8</f>
        <v>0</v>
      </c>
      <c r="AU24" s="30"/>
      <c r="AV24" s="30"/>
      <c r="AW24" s="30"/>
      <c r="AX24" s="30"/>
      <c r="AY24" s="30"/>
      <c r="AZ24" s="30"/>
      <c r="BA24" s="30"/>
      <c r="BB24" s="305"/>
      <c r="BC24" s="30"/>
      <c r="BD24" t="s">
        <v>329</v>
      </c>
      <c r="BH24" s="37">
        <v>20</v>
      </c>
      <c r="BI24">
        <v>2</v>
      </c>
      <c r="BJ24">
        <v>0</v>
      </c>
      <c r="BK24">
        <f t="shared" si="8"/>
        <v>2</v>
      </c>
      <c r="BO24" s="293"/>
    </row>
    <row r="25" spans="1:74" ht="15.75" thickBot="1">
      <c r="A25">
        <v>4</v>
      </c>
      <c r="B25">
        <v>5</v>
      </c>
      <c r="C25">
        <v>6</v>
      </c>
      <c r="D25">
        <v>7</v>
      </c>
      <c r="E25">
        <v>8</v>
      </c>
      <c r="F25" s="467">
        <f t="shared" si="3"/>
        <v>5</v>
      </c>
      <c r="G25" s="954"/>
      <c r="H25" s="295">
        <f t="shared" si="4"/>
        <v>1921</v>
      </c>
      <c r="I25" s="309">
        <v>21</v>
      </c>
      <c r="J25" s="350"/>
      <c r="K25" s="350"/>
      <c r="L25" s="320">
        <f>IF($I$32=28,IF(F25=1,$AX$7,IF(L26=1,$BE$4,IF(L26=2,$BE$4,IF(L26=3,$BE$4,IF(L26=4,$BE$4,IF(L26=5,$BE$4,IF(L26=6,$BE$4,IF(L26=7,$BE$4,IF(L26=8,$BE$4,IF(L26=9,$BE$4,0)))))))))))</f>
        <v>0</v>
      </c>
      <c r="M25" s="317"/>
      <c r="N25" s="970">
        <f t="shared" si="7"/>
        <v>0</v>
      </c>
      <c r="O25" s="971"/>
      <c r="P25" s="972"/>
      <c r="Q25" s="964"/>
      <c r="R25" s="965"/>
      <c r="S25" s="966"/>
      <c r="T25" s="298"/>
      <c r="U25" s="297"/>
      <c r="V25" s="298"/>
      <c r="W25" s="297"/>
      <c r="X25" s="298"/>
      <c r="Y25" s="297"/>
      <c r="Z25" s="293">
        <f>+Z24+1</f>
        <v>1</v>
      </c>
      <c r="AA25" s="293">
        <v>1</v>
      </c>
      <c r="AB25" s="339" t="s">
        <v>8</v>
      </c>
      <c r="AC25" s="339"/>
      <c r="AD25" s="339"/>
      <c r="AE25" s="293">
        <v>2</v>
      </c>
      <c r="AG25" s="346">
        <f t="shared" ref="AG25:AG88" si="9">IF(AG24=27,19,AG24+1)</f>
        <v>1</v>
      </c>
      <c r="AH25" s="293">
        <v>2</v>
      </c>
      <c r="AI25" s="37">
        <f>IF(AI24=9,1,AI24+1)</f>
        <v>1</v>
      </c>
      <c r="AO25" s="30"/>
      <c r="AP25" s="30"/>
      <c r="AQ25" s="952">
        <f>+AQ24+AR24</f>
        <v>0</v>
      </c>
      <c r="AR25" s="952"/>
      <c r="AS25" s="952">
        <f>+AS24+AT24</f>
        <v>0</v>
      </c>
      <c r="AT25" s="952"/>
      <c r="AU25" s="30" t="s">
        <v>330</v>
      </c>
      <c r="AV25" s="30">
        <f>+AQ25+AS25</f>
        <v>0</v>
      </c>
      <c r="AW25" s="362" t="s">
        <v>331</v>
      </c>
      <c r="AX25" s="363" t="str">
        <f>+H4</f>
        <v>1900</v>
      </c>
      <c r="AY25" s="362" t="s">
        <v>330</v>
      </c>
      <c r="AZ25" s="364">
        <f>+AV25+AX25</f>
        <v>1900</v>
      </c>
      <c r="BA25" s="364"/>
      <c r="BB25" s="366"/>
      <c r="BC25" s="364"/>
      <c r="BD25" t="s">
        <v>381</v>
      </c>
      <c r="BH25" s="37">
        <v>21</v>
      </c>
      <c r="BI25">
        <v>2</v>
      </c>
      <c r="BJ25">
        <v>1</v>
      </c>
      <c r="BK25">
        <f>IF(BI25&gt;BJ25,BI25-BJ25,IF(BJ25&gt;BI25,BJ25-BI25))</f>
        <v>1</v>
      </c>
      <c r="BO25" s="293"/>
    </row>
    <row r="26" spans="1:74" ht="15.75" thickBot="1">
      <c r="A26">
        <v>3</v>
      </c>
      <c r="B26">
        <v>4</v>
      </c>
      <c r="C26">
        <v>5</v>
      </c>
      <c r="D26">
        <v>6</v>
      </c>
      <c r="E26">
        <v>7</v>
      </c>
      <c r="F26" s="467">
        <f t="shared" si="3"/>
        <v>6</v>
      </c>
      <c r="G26" s="954"/>
      <c r="H26" s="295">
        <f t="shared" si="4"/>
        <v>1922</v>
      </c>
      <c r="I26" s="309">
        <v>22</v>
      </c>
      <c r="J26" s="350"/>
      <c r="K26" s="350"/>
      <c r="L26" s="320">
        <f>IF($I$32=28,IF(F26=1,$AX$7,IF(L27=1,$BE$4,IF(L27=2,$BE$4,IF(L27=3,$BE$4,IF(L27=4,$BE$4,IF(L27=5,$BE$4,IF(L27=6,$BE$4,IF(L27=7,$BE$4,IF(L27=8,$BE$4,IF(L27=9,$BE$4,0)))))))))))</f>
        <v>0</v>
      </c>
      <c r="M26" s="317"/>
      <c r="N26" s="970">
        <f t="shared" si="7"/>
        <v>0</v>
      </c>
      <c r="O26" s="971"/>
      <c r="P26" s="972"/>
      <c r="Q26" s="964"/>
      <c r="R26" s="965"/>
      <c r="S26" s="966"/>
      <c r="T26" s="298"/>
      <c r="U26" s="297"/>
      <c r="V26" s="298"/>
      <c r="W26" s="297"/>
      <c r="X26" s="298"/>
      <c r="Y26" s="297"/>
      <c r="Z26" s="293">
        <f t="shared" ref="Z26:Z89" si="10">+Z25+1</f>
        <v>2</v>
      </c>
      <c r="AA26" s="293">
        <v>2</v>
      </c>
      <c r="AB26" s="339" t="s">
        <v>8</v>
      </c>
      <c r="AC26" s="339"/>
      <c r="AD26" s="339"/>
      <c r="AE26" s="293">
        <v>3</v>
      </c>
      <c r="AG26" s="346">
        <f t="shared" si="9"/>
        <v>2</v>
      </c>
      <c r="AH26" s="293">
        <v>3</v>
      </c>
      <c r="AI26" s="37">
        <f t="shared" ref="AI26:AI40" si="11">IF(AI25=9,1,AI25+1)</f>
        <v>2</v>
      </c>
      <c r="AL26" s="293">
        <f t="shared" ref="AL26:AL40" si="12">IF(AL25+1=9,1,AL25+1)</f>
        <v>1</v>
      </c>
      <c r="AO26" s="30"/>
      <c r="AP26" s="30"/>
      <c r="AQ26" s="30">
        <f>IF(AQ25&gt;9,AQ25-9,AQ25)</f>
        <v>0</v>
      </c>
      <c r="AR26" s="30"/>
      <c r="AS26" s="30">
        <f>IF(AS25&gt;9,AS25-9,AS25)</f>
        <v>0</v>
      </c>
      <c r="AT26" s="30"/>
      <c r="AU26" s="30"/>
      <c r="AV26" s="30"/>
      <c r="AW26" s="30"/>
      <c r="AX26" s="30"/>
      <c r="AY26" s="30"/>
      <c r="AZ26" s="30">
        <f>+AZ25-1000</f>
        <v>900</v>
      </c>
      <c r="BA26" s="362"/>
      <c r="BB26" s="30"/>
      <c r="BC26" s="362" t="s">
        <v>330</v>
      </c>
      <c r="BD26" s="344">
        <f>+AZ26+AX32</f>
        <v>900</v>
      </c>
      <c r="BH26" s="37">
        <v>22</v>
      </c>
      <c r="BI26">
        <v>2</v>
      </c>
      <c r="BJ26">
        <v>2</v>
      </c>
      <c r="BK26">
        <v>0</v>
      </c>
      <c r="BO26" s="293"/>
    </row>
    <row r="27" spans="1:74" ht="15.75" thickBot="1">
      <c r="A27">
        <v>2</v>
      </c>
      <c r="B27">
        <v>3</v>
      </c>
      <c r="C27">
        <v>4</v>
      </c>
      <c r="D27">
        <v>5</v>
      </c>
      <c r="E27">
        <v>6</v>
      </c>
      <c r="F27" s="467">
        <f t="shared" si="3"/>
        <v>7</v>
      </c>
      <c r="G27" s="954"/>
      <c r="H27" s="295">
        <f t="shared" si="4"/>
        <v>1923</v>
      </c>
      <c r="I27" s="309">
        <v>23</v>
      </c>
      <c r="J27" s="350"/>
      <c r="K27" s="350"/>
      <c r="L27" s="320"/>
      <c r="M27" s="317"/>
      <c r="N27" s="970">
        <f t="shared" si="7"/>
        <v>0</v>
      </c>
      <c r="O27" s="971"/>
      <c r="P27" s="972"/>
      <c r="Q27" s="964"/>
      <c r="R27" s="965"/>
      <c r="S27" s="966"/>
      <c r="T27" s="298"/>
      <c r="U27" s="297"/>
      <c r="V27" s="298"/>
      <c r="W27" s="297"/>
      <c r="X27" s="298"/>
      <c r="Y27" s="297"/>
      <c r="Z27" s="293">
        <f t="shared" si="10"/>
        <v>3</v>
      </c>
      <c r="AA27" s="293">
        <v>3</v>
      </c>
      <c r="AB27" s="339" t="s">
        <v>8</v>
      </c>
      <c r="AC27" s="339"/>
      <c r="AD27" s="339"/>
      <c r="AE27" s="293">
        <v>4</v>
      </c>
      <c r="AG27" s="346">
        <f t="shared" si="9"/>
        <v>3</v>
      </c>
      <c r="AH27" s="293">
        <v>4</v>
      </c>
      <c r="AI27" s="37">
        <f t="shared" si="11"/>
        <v>3</v>
      </c>
      <c r="AL27" s="293">
        <f t="shared" si="12"/>
        <v>2</v>
      </c>
      <c r="AO27" s="30"/>
      <c r="AP27" s="30"/>
      <c r="AQ27" s="365"/>
      <c r="AR27" s="365"/>
      <c r="AS27" s="365">
        <f>+AQ26+AS25</f>
        <v>0</v>
      </c>
      <c r="AT27" s="365"/>
      <c r="AU27" s="30"/>
      <c r="AV27" s="30"/>
      <c r="AW27" s="30"/>
      <c r="AX27" s="30"/>
      <c r="AY27" s="30"/>
      <c r="AZ27" s="30">
        <f>+AZ26-900</f>
        <v>0</v>
      </c>
      <c r="BA27" s="30"/>
      <c r="BB27" s="30"/>
      <c r="BC27" s="30"/>
      <c r="BH27" s="37">
        <v>23</v>
      </c>
      <c r="BI27">
        <v>2</v>
      </c>
      <c r="BJ27">
        <v>3</v>
      </c>
      <c r="BK27">
        <f t="shared" ref="BK27:BK32" si="13">IF(BI27&gt;BJ27,BI27-BJ27,IF(BJ27&gt;BI27,BJ27-BI27))</f>
        <v>1</v>
      </c>
      <c r="BO27" s="293"/>
      <c r="BQ27">
        <v>7</v>
      </c>
      <c r="BR27" s="293"/>
      <c r="BS27">
        <f t="shared" ref="BS27:BS35" si="14">IF(BQ27=1,BT27,0)</f>
        <v>0</v>
      </c>
      <c r="BT27" s="293" t="s">
        <v>31</v>
      </c>
    </row>
    <row r="28" spans="1:74" ht="15.75" thickBot="1">
      <c r="A28">
        <v>1</v>
      </c>
      <c r="B28">
        <v>2</v>
      </c>
      <c r="C28">
        <v>3</v>
      </c>
      <c r="D28">
        <v>4</v>
      </c>
      <c r="E28">
        <v>5</v>
      </c>
      <c r="F28" s="467">
        <f t="shared" si="3"/>
        <v>8</v>
      </c>
      <c r="G28" s="955"/>
      <c r="H28" s="468">
        <f t="shared" si="4"/>
        <v>1924</v>
      </c>
      <c r="I28" s="469">
        <v>24</v>
      </c>
      <c r="J28" s="350">
        <f>IF(F28=1,H28,0)</f>
        <v>0</v>
      </c>
      <c r="K28" s="350"/>
      <c r="L28" s="320"/>
      <c r="M28" s="317"/>
      <c r="N28" s="970">
        <f t="shared" si="7"/>
        <v>0</v>
      </c>
      <c r="O28" s="971"/>
      <c r="P28" s="972"/>
      <c r="Q28" s="964"/>
      <c r="R28" s="965"/>
      <c r="S28" s="966"/>
      <c r="T28" s="298"/>
      <c r="U28" s="297"/>
      <c r="V28" s="298"/>
      <c r="W28" s="297"/>
      <c r="X28" s="298"/>
      <c r="Y28" s="297"/>
      <c r="Z28" s="293">
        <f t="shared" si="10"/>
        <v>4</v>
      </c>
      <c r="AA28" s="293">
        <v>4</v>
      </c>
      <c r="AB28" s="339" t="s">
        <v>8</v>
      </c>
      <c r="AC28" s="339"/>
      <c r="AD28" s="339"/>
      <c r="AE28" s="293">
        <v>5</v>
      </c>
      <c r="AG28" s="346">
        <f t="shared" si="9"/>
        <v>4</v>
      </c>
      <c r="AH28" s="293">
        <v>5</v>
      </c>
      <c r="AI28" s="37">
        <f t="shared" si="11"/>
        <v>4</v>
      </c>
      <c r="AL28" s="293">
        <f t="shared" si="12"/>
        <v>3</v>
      </c>
      <c r="AS28" s="293" t="b">
        <f>IF(AS27&gt;9,AS25-9)</f>
        <v>0</v>
      </c>
      <c r="AZ28" s="293">
        <f>IF(AZ27&gt;100,AZ27-100,AZ27)</f>
        <v>0</v>
      </c>
      <c r="BD28" s="30"/>
      <c r="BH28" s="37">
        <v>24</v>
      </c>
      <c r="BI28">
        <v>2</v>
      </c>
      <c r="BJ28">
        <v>4</v>
      </c>
      <c r="BK28">
        <f t="shared" si="13"/>
        <v>2</v>
      </c>
      <c r="BO28" s="293"/>
      <c r="BQ28">
        <v>6</v>
      </c>
      <c r="BR28" s="293"/>
      <c r="BS28">
        <f t="shared" si="14"/>
        <v>0</v>
      </c>
      <c r="BT28" s="339" t="s">
        <v>31</v>
      </c>
      <c r="BV28" s="340"/>
    </row>
    <row r="29" spans="1:74" ht="15.75" customHeight="1" thickBot="1">
      <c r="B29">
        <v>1</v>
      </c>
      <c r="C29">
        <v>2</v>
      </c>
      <c r="D29">
        <v>3</v>
      </c>
      <c r="E29" s="293">
        <v>4</v>
      </c>
      <c r="F29" s="467">
        <f t="shared" si="3"/>
        <v>9</v>
      </c>
      <c r="G29" s="955"/>
      <c r="H29" s="470">
        <f t="shared" si="4"/>
        <v>1925</v>
      </c>
      <c r="I29" s="471">
        <v>25</v>
      </c>
      <c r="J29" s="350">
        <f t="shared" ref="J29:J36" si="15">IF(F29=1,H29,0)</f>
        <v>0</v>
      </c>
      <c r="K29" s="350"/>
      <c r="L29" s="320" t="str">
        <f t="shared" ref="L29:L37" si="16">IF($I$32=28,IF(F29=1,$AX$7,IF(L30=1,$BE$4,IF(L30=2,$BE$4,IF(L30=3,$BE$4,IF(L30=4,$BE$4,IF(L30=5,$BE$4,IF(L30=6,$BE$4,IF(L30=7,$BE$4,IF(L30=8,$BE$4,IF(L30=9,$BE$4,0)))))))))))</f>
        <v>Final do 1o. Ciclo</v>
      </c>
      <c r="M29" s="317"/>
      <c r="N29" s="970" t="str">
        <f t="shared" si="7"/>
        <v>Pináculo da Realização:</v>
      </c>
      <c r="O29" s="971"/>
      <c r="P29" s="972"/>
      <c r="Q29" s="964"/>
      <c r="R29" s="965"/>
      <c r="S29" s="966"/>
      <c r="T29" s="298"/>
      <c r="U29" s="297"/>
      <c r="V29" s="298"/>
      <c r="W29" s="297"/>
      <c r="X29" s="298"/>
      <c r="Y29" s="297"/>
      <c r="Z29" s="293">
        <f t="shared" si="10"/>
        <v>5</v>
      </c>
      <c r="AA29" s="293">
        <v>5</v>
      </c>
      <c r="AB29" s="339" t="s">
        <v>8</v>
      </c>
      <c r="AC29" s="339"/>
      <c r="AD29" s="339"/>
      <c r="AE29" s="293">
        <v>6</v>
      </c>
      <c r="AG29" s="346">
        <f t="shared" si="9"/>
        <v>5</v>
      </c>
      <c r="AH29" s="293">
        <v>6</v>
      </c>
      <c r="AI29" s="37">
        <f t="shared" si="11"/>
        <v>5</v>
      </c>
      <c r="AL29" s="293">
        <f t="shared" si="12"/>
        <v>4</v>
      </c>
      <c r="AS29" s="430">
        <f>+AQ26+AS28</f>
        <v>0</v>
      </c>
      <c r="BH29" s="37">
        <v>25</v>
      </c>
      <c r="BI29">
        <v>2</v>
      </c>
      <c r="BJ29">
        <v>5</v>
      </c>
      <c r="BK29">
        <f t="shared" si="13"/>
        <v>3</v>
      </c>
      <c r="BQ29">
        <v>5</v>
      </c>
      <c r="BS29">
        <f t="shared" si="14"/>
        <v>0</v>
      </c>
      <c r="BT29" t="s">
        <v>31</v>
      </c>
    </row>
    <row r="30" spans="1:74" ht="15.75" thickBot="1">
      <c r="C30">
        <v>1</v>
      </c>
      <c r="D30">
        <v>2</v>
      </c>
      <c r="E30" s="293">
        <v>3</v>
      </c>
      <c r="F30" s="467">
        <f t="shared" si="3"/>
        <v>1</v>
      </c>
      <c r="G30" s="955"/>
      <c r="H30" s="470">
        <f t="shared" si="4"/>
        <v>1926</v>
      </c>
      <c r="I30" s="471">
        <v>26</v>
      </c>
      <c r="J30" s="350">
        <f t="shared" si="15"/>
        <v>1926</v>
      </c>
      <c r="K30" s="350"/>
      <c r="L30" s="320">
        <f t="shared" si="16"/>
        <v>1</v>
      </c>
      <c r="M30" s="317"/>
      <c r="N30" s="970">
        <f t="shared" si="7"/>
        <v>1</v>
      </c>
      <c r="O30" s="971"/>
      <c r="P30" s="972"/>
      <c r="Q30" s="964"/>
      <c r="R30" s="965"/>
      <c r="S30" s="966"/>
      <c r="T30" s="298"/>
      <c r="U30" s="297"/>
      <c r="V30" s="298"/>
      <c r="W30" s="297"/>
      <c r="X30" s="298"/>
      <c r="Y30" s="297"/>
      <c r="Z30" s="293">
        <f t="shared" si="10"/>
        <v>6</v>
      </c>
      <c r="AA30" s="293">
        <v>6</v>
      </c>
      <c r="AB30" s="339" t="s">
        <v>8</v>
      </c>
      <c r="AC30" s="339"/>
      <c r="AD30" s="339"/>
      <c r="AE30" s="293">
        <v>7</v>
      </c>
      <c r="AG30" s="346">
        <f t="shared" si="9"/>
        <v>6</v>
      </c>
      <c r="AH30" s="293">
        <v>7</v>
      </c>
      <c r="AI30" s="37">
        <f t="shared" si="11"/>
        <v>6</v>
      </c>
      <c r="AL30" s="293">
        <f t="shared" si="12"/>
        <v>5</v>
      </c>
      <c r="AQ30" s="293">
        <f>+(AQ24*1000)+(AR24*100)+(AS24*10)+AT24</f>
        <v>0</v>
      </c>
      <c r="BA30" s="293">
        <f>+AQ24</f>
        <v>0</v>
      </c>
      <c r="BB30" s="293">
        <f>+AR24</f>
        <v>0</v>
      </c>
      <c r="BC30" s="293">
        <f>+AS24</f>
        <v>0</v>
      </c>
      <c r="BD30">
        <f>+AT24</f>
        <v>0</v>
      </c>
      <c r="BH30" s="37">
        <v>26</v>
      </c>
      <c r="BI30">
        <v>2</v>
      </c>
      <c r="BJ30">
        <v>6</v>
      </c>
      <c r="BK30">
        <f t="shared" si="13"/>
        <v>4</v>
      </c>
      <c r="BQ30">
        <v>4</v>
      </c>
      <c r="BS30">
        <f t="shared" si="14"/>
        <v>0</v>
      </c>
      <c r="BT30" t="s">
        <v>31</v>
      </c>
    </row>
    <row r="31" spans="1:74" ht="18.75" customHeight="1" thickBot="1">
      <c r="D31">
        <v>1</v>
      </c>
      <c r="E31" s="293">
        <v>2</v>
      </c>
      <c r="F31" s="467">
        <f t="shared" si="3"/>
        <v>2</v>
      </c>
      <c r="G31" s="955"/>
      <c r="H31" s="470">
        <f t="shared" si="4"/>
        <v>1927</v>
      </c>
      <c r="I31" s="471">
        <v>27</v>
      </c>
      <c r="J31" s="350">
        <f t="shared" si="15"/>
        <v>0</v>
      </c>
      <c r="K31" s="350"/>
      <c r="L31" s="320">
        <f t="shared" si="16"/>
        <v>0</v>
      </c>
      <c r="M31" s="317"/>
      <c r="N31" s="970">
        <f t="shared" si="7"/>
        <v>0</v>
      </c>
      <c r="O31" s="971"/>
      <c r="P31" s="972"/>
      <c r="Q31" s="967"/>
      <c r="R31" s="968"/>
      <c r="S31" s="969"/>
      <c r="T31" s="298"/>
      <c r="U31" s="297"/>
      <c r="V31" s="298"/>
      <c r="W31" s="297"/>
      <c r="X31" s="298"/>
      <c r="Y31" s="297"/>
      <c r="Z31" s="293">
        <f t="shared" si="10"/>
        <v>7</v>
      </c>
      <c r="AA31" s="293">
        <v>7</v>
      </c>
      <c r="AB31" s="339" t="s">
        <v>8</v>
      </c>
      <c r="AC31" s="339"/>
      <c r="AD31" s="339"/>
      <c r="AE31" s="293">
        <v>8</v>
      </c>
      <c r="AG31" s="346">
        <f t="shared" si="9"/>
        <v>7</v>
      </c>
      <c r="AH31" s="293">
        <v>8</v>
      </c>
      <c r="AI31" s="37">
        <f t="shared" si="11"/>
        <v>7</v>
      </c>
      <c r="AL31" s="293">
        <f t="shared" si="12"/>
        <v>6</v>
      </c>
      <c r="BC31" s="293">
        <f>+AQ26</f>
        <v>0</v>
      </c>
      <c r="BD31">
        <f>+AS26</f>
        <v>0</v>
      </c>
      <c r="BE31" s="991" t="s">
        <v>390</v>
      </c>
      <c r="BF31" s="992"/>
      <c r="BG31" s="993"/>
      <c r="BH31" s="37">
        <v>27</v>
      </c>
      <c r="BI31">
        <v>2</v>
      </c>
      <c r="BJ31">
        <v>7</v>
      </c>
      <c r="BK31">
        <f t="shared" si="13"/>
        <v>5</v>
      </c>
      <c r="BQ31" s="37">
        <v>3</v>
      </c>
      <c r="BS31">
        <f t="shared" si="14"/>
        <v>0</v>
      </c>
      <c r="BT31" t="s">
        <v>31</v>
      </c>
    </row>
    <row r="32" spans="1:74" ht="18" customHeight="1" thickBot="1">
      <c r="E32" s="293">
        <v>1</v>
      </c>
      <c r="F32" s="467">
        <f t="shared" si="3"/>
        <v>3</v>
      </c>
      <c r="G32" s="955"/>
      <c r="H32" s="472">
        <f t="shared" si="4"/>
        <v>1928</v>
      </c>
      <c r="I32" s="475">
        <v>28</v>
      </c>
      <c r="J32" s="350">
        <f t="shared" si="15"/>
        <v>0</v>
      </c>
      <c r="K32" s="476"/>
      <c r="L32" s="320">
        <f t="shared" si="16"/>
        <v>0</v>
      </c>
      <c r="M32" s="317"/>
      <c r="N32" s="970">
        <f t="shared" si="7"/>
        <v>0</v>
      </c>
      <c r="O32" s="971"/>
      <c r="P32" s="972"/>
      <c r="Q32" s="961">
        <v>4</v>
      </c>
      <c r="R32" s="962"/>
      <c r="S32" s="963"/>
      <c r="T32" s="298"/>
      <c r="U32" s="297"/>
      <c r="V32" s="298"/>
      <c r="W32" s="297"/>
      <c r="X32" s="298"/>
      <c r="Y32" s="297"/>
      <c r="Z32" s="293">
        <f t="shared" si="10"/>
        <v>8</v>
      </c>
      <c r="AA32" s="293">
        <v>8</v>
      </c>
      <c r="AB32" s="339" t="s">
        <v>8</v>
      </c>
      <c r="AC32" s="339"/>
      <c r="AD32" s="339"/>
      <c r="AE32" s="293">
        <v>9</v>
      </c>
      <c r="AG32" s="346">
        <f t="shared" si="9"/>
        <v>8</v>
      </c>
      <c r="AH32" s="293">
        <v>9</v>
      </c>
      <c r="AI32" s="37">
        <f t="shared" si="11"/>
        <v>8</v>
      </c>
      <c r="AL32" s="293">
        <f t="shared" si="12"/>
        <v>7</v>
      </c>
      <c r="AX32" s="430"/>
      <c r="BA32" s="293">
        <f>+BA30</f>
        <v>0</v>
      </c>
      <c r="BB32" s="293">
        <f>+BB30</f>
        <v>0</v>
      </c>
      <c r="BC32">
        <f>+BC30+BC31</f>
        <v>0</v>
      </c>
      <c r="BD32">
        <f>+BD30+BD31</f>
        <v>0</v>
      </c>
      <c r="BF32" s="483">
        <f>+BA32+BB32+BC32+BD32</f>
        <v>0</v>
      </c>
      <c r="BH32" s="37">
        <v>28</v>
      </c>
      <c r="BI32">
        <v>2</v>
      </c>
      <c r="BJ32">
        <v>8</v>
      </c>
      <c r="BK32">
        <f t="shared" si="13"/>
        <v>6</v>
      </c>
      <c r="BQ32" s="466">
        <v>2</v>
      </c>
      <c r="BS32">
        <f t="shared" si="14"/>
        <v>0</v>
      </c>
      <c r="BT32" t="s">
        <v>31</v>
      </c>
      <c r="BU32" t="s">
        <v>31</v>
      </c>
    </row>
    <row r="33" spans="1:72">
      <c r="D33">
        <v>1</v>
      </c>
      <c r="E33" s="293">
        <v>2</v>
      </c>
      <c r="F33" s="467">
        <f t="shared" si="3"/>
        <v>4</v>
      </c>
      <c r="G33" s="955"/>
      <c r="H33" s="470">
        <f t="shared" si="4"/>
        <v>1929</v>
      </c>
      <c r="I33" s="471">
        <v>29</v>
      </c>
      <c r="J33" s="350">
        <f t="shared" si="15"/>
        <v>0</v>
      </c>
      <c r="K33" s="350"/>
      <c r="L33" s="320">
        <f t="shared" si="16"/>
        <v>0</v>
      </c>
      <c r="M33" s="317"/>
      <c r="N33" s="970">
        <f t="shared" si="7"/>
        <v>0</v>
      </c>
      <c r="O33" s="971"/>
      <c r="P33" s="972"/>
      <c r="Q33" s="964"/>
      <c r="R33" s="965"/>
      <c r="S33" s="966"/>
      <c r="T33" s="298"/>
      <c r="U33" s="297"/>
      <c r="V33" s="298"/>
      <c r="W33" s="297"/>
      <c r="X33" s="298"/>
      <c r="Y33" s="297"/>
      <c r="Z33" s="293">
        <f t="shared" si="10"/>
        <v>9</v>
      </c>
      <c r="AA33" s="293">
        <v>9</v>
      </c>
      <c r="AB33" s="339" t="s">
        <v>8</v>
      </c>
      <c r="AC33" s="339"/>
      <c r="AD33" s="339"/>
      <c r="AE33" s="293">
        <v>10</v>
      </c>
      <c r="AG33" s="346">
        <f t="shared" si="9"/>
        <v>9</v>
      </c>
      <c r="AI33" s="37">
        <f t="shared" si="11"/>
        <v>9</v>
      </c>
      <c r="AL33" s="293">
        <f t="shared" si="12"/>
        <v>8</v>
      </c>
      <c r="AU33" s="949" t="s">
        <v>41</v>
      </c>
      <c r="AV33" s="950"/>
      <c r="AW33" s="950"/>
      <c r="AX33" s="951"/>
      <c r="BH33" s="37">
        <v>29</v>
      </c>
      <c r="BI33">
        <v>2</v>
      </c>
      <c r="BJ33">
        <v>9</v>
      </c>
      <c r="BK33">
        <f t="shared" si="8"/>
        <v>7</v>
      </c>
      <c r="BQ33">
        <v>1</v>
      </c>
      <c r="BS33" t="str">
        <f t="shared" si="14"/>
        <v>x</v>
      </c>
      <c r="BT33" t="s">
        <v>31</v>
      </c>
    </row>
    <row r="34" spans="1:72">
      <c r="C34">
        <v>1</v>
      </c>
      <c r="D34">
        <v>2</v>
      </c>
      <c r="E34" s="293">
        <v>3</v>
      </c>
      <c r="F34" s="467">
        <f t="shared" si="3"/>
        <v>5</v>
      </c>
      <c r="G34" s="955"/>
      <c r="H34" s="470">
        <f t="shared" si="4"/>
        <v>1930</v>
      </c>
      <c r="I34" s="471">
        <v>30</v>
      </c>
      <c r="J34" s="350">
        <f t="shared" si="15"/>
        <v>0</v>
      </c>
      <c r="K34" s="350"/>
      <c r="L34" s="320">
        <f t="shared" si="16"/>
        <v>0</v>
      </c>
      <c r="M34" s="317"/>
      <c r="N34" s="964">
        <f t="shared" si="7"/>
        <v>0</v>
      </c>
      <c r="O34" s="965"/>
      <c r="P34" s="966"/>
      <c r="Q34" s="964"/>
      <c r="R34" s="965"/>
      <c r="S34" s="966"/>
      <c r="T34" s="298"/>
      <c r="U34" s="297"/>
      <c r="V34" s="298"/>
      <c r="W34" s="297"/>
      <c r="X34" s="298"/>
      <c r="Y34" s="297"/>
      <c r="Z34" s="293">
        <f t="shared" si="10"/>
        <v>10</v>
      </c>
      <c r="AA34" s="293">
        <v>10</v>
      </c>
      <c r="AB34" s="339" t="s">
        <v>8</v>
      </c>
      <c r="AC34" s="339"/>
      <c r="AD34" s="339"/>
      <c r="AE34" s="293">
        <v>11</v>
      </c>
      <c r="AG34" s="346">
        <f t="shared" si="9"/>
        <v>10</v>
      </c>
      <c r="AI34" s="37">
        <f t="shared" si="11"/>
        <v>1</v>
      </c>
      <c r="AL34" s="293">
        <f t="shared" si="12"/>
        <v>1</v>
      </c>
      <c r="AU34" s="296">
        <f>+DADOS!AV1</f>
        <v>0</v>
      </c>
      <c r="AV34" s="296">
        <f>+DADOS!AW1</f>
        <v>0</v>
      </c>
      <c r="AW34" s="296">
        <f>+DADOS!AX1</f>
        <v>0</v>
      </c>
      <c r="AX34" s="296" t="e">
        <f>+DADOS!#REF!</f>
        <v>#REF!</v>
      </c>
      <c r="BC34" s="293" t="s">
        <v>55</v>
      </c>
      <c r="BH34" s="37">
        <v>30</v>
      </c>
      <c r="BI34">
        <v>3</v>
      </c>
      <c r="BJ34">
        <v>0</v>
      </c>
      <c r="BK34">
        <f t="shared" si="8"/>
        <v>3</v>
      </c>
      <c r="BQ34">
        <v>2</v>
      </c>
      <c r="BS34">
        <f t="shared" si="14"/>
        <v>0</v>
      </c>
      <c r="BT34" t="s">
        <v>31</v>
      </c>
    </row>
    <row r="35" spans="1:72">
      <c r="B35">
        <v>1</v>
      </c>
      <c r="C35">
        <v>2</v>
      </c>
      <c r="D35">
        <v>3</v>
      </c>
      <c r="E35" s="293">
        <v>4</v>
      </c>
      <c r="F35" s="467">
        <f t="shared" si="3"/>
        <v>6</v>
      </c>
      <c r="G35" s="955"/>
      <c r="H35" s="470">
        <f t="shared" si="4"/>
        <v>1931</v>
      </c>
      <c r="I35" s="471">
        <v>31</v>
      </c>
      <c r="J35" s="350">
        <f t="shared" si="15"/>
        <v>0</v>
      </c>
      <c r="K35" s="350"/>
      <c r="L35" s="320">
        <f t="shared" si="16"/>
        <v>0</v>
      </c>
      <c r="M35" s="317"/>
      <c r="N35" s="964">
        <f t="shared" si="7"/>
        <v>0</v>
      </c>
      <c r="O35" s="965"/>
      <c r="P35" s="966"/>
      <c r="Q35" s="964"/>
      <c r="R35" s="965"/>
      <c r="S35" s="966"/>
      <c r="T35" s="298"/>
      <c r="U35" s="297"/>
      <c r="V35" s="298"/>
      <c r="W35" s="297"/>
      <c r="X35" s="298"/>
      <c r="Y35" s="297"/>
      <c r="Z35" s="293">
        <f t="shared" si="10"/>
        <v>11</v>
      </c>
      <c r="AA35" s="293">
        <v>11</v>
      </c>
      <c r="AB35" s="339" t="s">
        <v>8</v>
      </c>
      <c r="AC35" s="339"/>
      <c r="AD35" s="339"/>
      <c r="AE35" s="293">
        <v>12</v>
      </c>
      <c r="AG35" s="346">
        <f t="shared" si="9"/>
        <v>11</v>
      </c>
      <c r="AI35" s="37">
        <f t="shared" si="11"/>
        <v>2</v>
      </c>
      <c r="AL35" s="293">
        <f t="shared" si="12"/>
        <v>2</v>
      </c>
      <c r="AV35" s="293">
        <f>+AU34+AV34</f>
        <v>0</v>
      </c>
      <c r="AW35" s="293" t="e">
        <f>+AW34+AX34</f>
        <v>#REF!</v>
      </c>
      <c r="BH35" s="37">
        <v>31</v>
      </c>
      <c r="BI35">
        <v>3</v>
      </c>
      <c r="BJ35">
        <v>1</v>
      </c>
      <c r="BK35">
        <f t="shared" si="8"/>
        <v>2</v>
      </c>
      <c r="BQ35">
        <v>3</v>
      </c>
      <c r="BS35">
        <f t="shared" si="14"/>
        <v>0</v>
      </c>
      <c r="BT35" t="s">
        <v>31</v>
      </c>
    </row>
    <row r="36" spans="1:72" ht="15.75" thickBot="1">
      <c r="A36">
        <v>1</v>
      </c>
      <c r="B36">
        <v>2</v>
      </c>
      <c r="C36">
        <v>3</v>
      </c>
      <c r="D36">
        <v>4</v>
      </c>
      <c r="E36">
        <v>5</v>
      </c>
      <c r="F36" s="467">
        <f t="shared" si="3"/>
        <v>7</v>
      </c>
      <c r="G36" s="955"/>
      <c r="H36" s="473">
        <f t="shared" si="4"/>
        <v>1932</v>
      </c>
      <c r="I36" s="474">
        <v>32</v>
      </c>
      <c r="J36" s="350">
        <f t="shared" si="15"/>
        <v>0</v>
      </c>
      <c r="K36" s="350"/>
      <c r="L36" s="320">
        <f t="shared" si="16"/>
        <v>0</v>
      </c>
      <c r="M36" s="317"/>
      <c r="N36" s="964">
        <f t="shared" si="7"/>
        <v>0</v>
      </c>
      <c r="O36" s="965"/>
      <c r="P36" s="966"/>
      <c r="Q36" s="964"/>
      <c r="R36" s="965"/>
      <c r="S36" s="966"/>
      <c r="T36" s="298"/>
      <c r="U36" s="297"/>
      <c r="V36" s="298"/>
      <c r="W36" s="297"/>
      <c r="X36" s="298"/>
      <c r="Y36" s="297"/>
      <c r="Z36" s="293">
        <f t="shared" si="10"/>
        <v>12</v>
      </c>
      <c r="AA36" s="293">
        <v>12</v>
      </c>
      <c r="AB36" s="339" t="s">
        <v>8</v>
      </c>
      <c r="AC36" s="339"/>
      <c r="AD36" s="339"/>
      <c r="AE36" s="293">
        <v>13</v>
      </c>
      <c r="AG36" s="346">
        <f t="shared" si="9"/>
        <v>12</v>
      </c>
      <c r="AI36" s="37">
        <f t="shared" si="11"/>
        <v>3</v>
      </c>
      <c r="AL36" s="293">
        <f t="shared" si="12"/>
        <v>3</v>
      </c>
      <c r="AP36" s="970"/>
      <c r="AQ36" s="971"/>
      <c r="AR36" s="972"/>
      <c r="AW36" s="293" t="e">
        <f>+AV35+AW35</f>
        <v>#REF!</v>
      </c>
      <c r="BQ36">
        <v>4</v>
      </c>
      <c r="BR36">
        <v>28</v>
      </c>
      <c r="BS36">
        <f>IF(BQ36=1,BT36,0)</f>
        <v>0</v>
      </c>
      <c r="BT36" t="s">
        <v>31</v>
      </c>
    </row>
    <row r="37" spans="1:72" ht="15" customHeight="1">
      <c r="A37">
        <v>2</v>
      </c>
      <c r="B37">
        <v>3</v>
      </c>
      <c r="C37">
        <v>4</v>
      </c>
      <c r="D37">
        <v>5</v>
      </c>
      <c r="E37">
        <v>6</v>
      </c>
      <c r="F37" s="467">
        <f t="shared" si="3"/>
        <v>8</v>
      </c>
      <c r="G37" s="954"/>
      <c r="H37" s="295">
        <f t="shared" si="4"/>
        <v>1933</v>
      </c>
      <c r="I37" s="309">
        <v>33</v>
      </c>
      <c r="J37" s="350"/>
      <c r="K37" s="350"/>
      <c r="L37" s="320">
        <f t="shared" si="16"/>
        <v>0</v>
      </c>
      <c r="M37" s="317"/>
      <c r="N37" s="970">
        <f t="shared" si="7"/>
        <v>0</v>
      </c>
      <c r="O37" s="971"/>
      <c r="P37" s="972"/>
      <c r="Q37" s="964"/>
      <c r="R37" s="965"/>
      <c r="S37" s="966"/>
      <c r="T37" s="298"/>
      <c r="U37" s="297"/>
      <c r="V37" s="298"/>
      <c r="W37" s="297"/>
      <c r="X37" s="298"/>
      <c r="Y37" s="297"/>
      <c r="Z37" s="293">
        <f t="shared" si="10"/>
        <v>13</v>
      </c>
      <c r="AA37" s="293">
        <v>13</v>
      </c>
      <c r="AB37" s="339" t="s">
        <v>8</v>
      </c>
      <c r="AC37" s="339"/>
      <c r="AD37" s="339"/>
      <c r="AE37" s="293">
        <v>14</v>
      </c>
      <c r="AG37" s="346">
        <f t="shared" si="9"/>
        <v>13</v>
      </c>
      <c r="AI37" s="37">
        <f t="shared" si="11"/>
        <v>4</v>
      </c>
      <c r="AL37" s="293">
        <f t="shared" si="12"/>
        <v>4</v>
      </c>
      <c r="AW37" s="293" t="e">
        <f>IF(AW36&gt;9,AW36-9,IF(AW36=11,AW36,AW36))</f>
        <v>#REF!</v>
      </c>
      <c r="BQ37">
        <v>5</v>
      </c>
      <c r="BS37">
        <f t="shared" ref="BS37:BS44" si="17">IF(BQ37=1,BT37,0)</f>
        <v>0</v>
      </c>
      <c r="BT37" t="s">
        <v>31</v>
      </c>
    </row>
    <row r="38" spans="1:72">
      <c r="A38">
        <v>3</v>
      </c>
      <c r="B38">
        <v>4</v>
      </c>
      <c r="C38">
        <v>5</v>
      </c>
      <c r="D38">
        <v>6</v>
      </c>
      <c r="E38">
        <v>7</v>
      </c>
      <c r="F38" s="467">
        <f t="shared" ref="F38:F69" si="18">IF(F37=9,1,F37+1)</f>
        <v>9</v>
      </c>
      <c r="G38" s="954"/>
      <c r="H38" s="295">
        <f t="shared" si="4"/>
        <v>1934</v>
      </c>
      <c r="I38" s="309">
        <v>34</v>
      </c>
      <c r="J38" s="350"/>
      <c r="K38" s="350"/>
      <c r="L38" s="320"/>
      <c r="M38" s="317"/>
      <c r="N38" s="970" t="str">
        <f t="shared" si="7"/>
        <v>Pináculo da Obrigação:</v>
      </c>
      <c r="O38" s="971"/>
      <c r="P38" s="972"/>
      <c r="Q38" s="964"/>
      <c r="R38" s="965"/>
      <c r="S38" s="966"/>
      <c r="T38" s="298"/>
      <c r="U38" s="297"/>
      <c r="V38" s="298"/>
      <c r="W38" s="297"/>
      <c r="X38" s="298"/>
      <c r="Y38" s="297"/>
      <c r="Z38" s="293">
        <f t="shared" si="10"/>
        <v>14</v>
      </c>
      <c r="AA38" s="293">
        <v>14</v>
      </c>
      <c r="AB38" s="339" t="s">
        <v>8</v>
      </c>
      <c r="AC38" s="339"/>
      <c r="AD38" s="339"/>
      <c r="AE38" s="293">
        <v>15</v>
      </c>
      <c r="AG38" s="346">
        <f t="shared" si="9"/>
        <v>14</v>
      </c>
      <c r="AI38" s="37">
        <f t="shared" si="11"/>
        <v>5</v>
      </c>
      <c r="AL38" s="293">
        <f t="shared" si="12"/>
        <v>5</v>
      </c>
      <c r="BQ38">
        <v>6</v>
      </c>
      <c r="BS38">
        <f t="shared" si="17"/>
        <v>0</v>
      </c>
      <c r="BT38" t="s">
        <v>31</v>
      </c>
    </row>
    <row r="39" spans="1:72">
      <c r="A39">
        <v>4</v>
      </c>
      <c r="B39">
        <v>5</v>
      </c>
      <c r="C39">
        <v>6</v>
      </c>
      <c r="D39">
        <v>7</v>
      </c>
      <c r="E39">
        <v>8</v>
      </c>
      <c r="F39" s="467">
        <f t="shared" si="18"/>
        <v>1</v>
      </c>
      <c r="G39" s="954"/>
      <c r="H39" s="295">
        <f t="shared" si="4"/>
        <v>1935</v>
      </c>
      <c r="I39" s="309">
        <v>35</v>
      </c>
      <c r="J39" s="350"/>
      <c r="K39" s="350"/>
      <c r="L39" s="320"/>
      <c r="M39" s="317"/>
      <c r="N39" s="970">
        <f t="shared" si="7"/>
        <v>1</v>
      </c>
      <c r="O39" s="971"/>
      <c r="P39" s="972"/>
      <c r="Q39" s="964"/>
      <c r="R39" s="965"/>
      <c r="S39" s="966"/>
      <c r="T39" s="298"/>
      <c r="U39" s="297"/>
      <c r="V39" s="298"/>
      <c r="W39" s="297"/>
      <c r="X39" s="298"/>
      <c r="Y39" s="297"/>
      <c r="Z39" s="293">
        <f t="shared" si="10"/>
        <v>15</v>
      </c>
      <c r="AA39" s="293">
        <v>15</v>
      </c>
      <c r="AB39" s="339" t="s">
        <v>8</v>
      </c>
      <c r="AC39" s="339"/>
      <c r="AD39" s="339"/>
      <c r="AE39" s="293">
        <v>16</v>
      </c>
      <c r="AG39" s="346">
        <f t="shared" si="9"/>
        <v>15</v>
      </c>
      <c r="AI39" s="37">
        <f t="shared" si="11"/>
        <v>6</v>
      </c>
      <c r="AL39" s="293">
        <f t="shared" si="12"/>
        <v>6</v>
      </c>
      <c r="BQ39">
        <v>7</v>
      </c>
      <c r="BS39">
        <f t="shared" si="17"/>
        <v>0</v>
      </c>
      <c r="BT39" t="s">
        <v>31</v>
      </c>
    </row>
    <row r="40" spans="1:72">
      <c r="A40">
        <v>5</v>
      </c>
      <c r="B40">
        <v>6</v>
      </c>
      <c r="C40">
        <v>7</v>
      </c>
      <c r="D40">
        <v>8</v>
      </c>
      <c r="E40">
        <v>9</v>
      </c>
      <c r="F40" s="467">
        <f t="shared" si="18"/>
        <v>2</v>
      </c>
      <c r="G40" s="954"/>
      <c r="H40" s="295">
        <f t="shared" si="4"/>
        <v>1936</v>
      </c>
      <c r="I40" s="309">
        <v>36</v>
      </c>
      <c r="J40" s="350"/>
      <c r="K40" s="350"/>
      <c r="L40" s="320"/>
      <c r="M40" s="317"/>
      <c r="N40" s="970">
        <f t="shared" si="7"/>
        <v>0</v>
      </c>
      <c r="O40" s="971"/>
      <c r="P40" s="972"/>
      <c r="Q40" s="967"/>
      <c r="R40" s="968"/>
      <c r="S40" s="969"/>
      <c r="T40" s="298"/>
      <c r="U40" s="297"/>
      <c r="V40" s="298"/>
      <c r="W40" s="297"/>
      <c r="X40" s="298"/>
      <c r="Y40" s="297"/>
      <c r="Z40" s="293">
        <f t="shared" si="10"/>
        <v>16</v>
      </c>
      <c r="AA40" s="293">
        <v>16</v>
      </c>
      <c r="AB40" s="339" t="s">
        <v>8</v>
      </c>
      <c r="AC40" s="339"/>
      <c r="AD40" s="339"/>
      <c r="AE40" s="293">
        <v>17</v>
      </c>
      <c r="AG40" s="346">
        <f t="shared" si="9"/>
        <v>16</v>
      </c>
      <c r="AI40" s="37">
        <f t="shared" si="11"/>
        <v>7</v>
      </c>
      <c r="AL40" s="293">
        <f t="shared" si="12"/>
        <v>7</v>
      </c>
      <c r="BQ40">
        <v>8</v>
      </c>
      <c r="BS40">
        <f t="shared" si="17"/>
        <v>0</v>
      </c>
      <c r="BT40" t="s">
        <v>31</v>
      </c>
    </row>
    <row r="41" spans="1:72">
      <c r="A41">
        <v>6</v>
      </c>
      <c r="B41">
        <v>7</v>
      </c>
      <c r="C41">
        <v>8</v>
      </c>
      <c r="D41">
        <v>9</v>
      </c>
      <c r="F41" s="314">
        <f>IF(F40=9,1,F40+1)</f>
        <v>3</v>
      </c>
      <c r="G41" s="954"/>
      <c r="H41" s="295">
        <f>+H40+1</f>
        <v>1937</v>
      </c>
      <c r="I41" s="309">
        <v>37</v>
      </c>
      <c r="J41" s="350"/>
      <c r="K41" s="350"/>
      <c r="L41" s="320"/>
      <c r="M41" s="317"/>
      <c r="N41" s="970">
        <f>IF(I41=$Z$10,$AA$10,IF(N40=$AA$10,$AK$10,IF(I41=$Z$11,$AA$11,IF(N40=$AA$11,$AK$11,IF(I41=$Z$12,$AA$12,IF(N40=$AA$12,$AK$12,0))))))</f>
        <v>0</v>
      </c>
      <c r="O41" s="971"/>
      <c r="P41" s="972"/>
      <c r="Q41" s="961">
        <v>5</v>
      </c>
      <c r="R41" s="962"/>
      <c r="S41" s="963"/>
      <c r="T41" s="298"/>
      <c r="U41" s="297"/>
      <c r="V41" s="298"/>
      <c r="W41" s="297"/>
      <c r="X41" s="298"/>
      <c r="Y41" s="297"/>
      <c r="Z41" s="293">
        <f>+Z40+1</f>
        <v>17</v>
      </c>
      <c r="AA41" s="293">
        <v>17</v>
      </c>
      <c r="AB41" s="339" t="s">
        <v>8</v>
      </c>
      <c r="AC41" s="339"/>
      <c r="AD41" s="339"/>
      <c r="AE41" s="293">
        <v>18</v>
      </c>
      <c r="AG41" s="346">
        <f t="shared" si="9"/>
        <v>17</v>
      </c>
      <c r="AH41" s="293">
        <v>1</v>
      </c>
      <c r="AI41" s="37">
        <f>IF(AI40=9,1,AI40+1)</f>
        <v>8</v>
      </c>
      <c r="BQ41">
        <v>9</v>
      </c>
      <c r="BS41">
        <f t="shared" si="17"/>
        <v>0</v>
      </c>
      <c r="BT41" t="s">
        <v>31</v>
      </c>
    </row>
    <row r="42" spans="1:72">
      <c r="A42">
        <v>7</v>
      </c>
      <c r="B42">
        <v>8</v>
      </c>
      <c r="C42">
        <v>9</v>
      </c>
      <c r="F42" s="314">
        <f>IF(F41=9,1,F41+1)</f>
        <v>4</v>
      </c>
      <c r="G42" s="954"/>
      <c r="H42" s="295">
        <f>+H41+1</f>
        <v>1938</v>
      </c>
      <c r="I42" s="309">
        <v>38</v>
      </c>
      <c r="J42" s="350"/>
      <c r="K42" s="350"/>
      <c r="L42" s="320"/>
      <c r="M42" s="317"/>
      <c r="N42" s="970">
        <f>IF(I42=$Z$10,$AA$10,IF(N41=$AA$10,$AK$10,IF(I42=$Z$11,$AA$11,IF(N41=$AA$11,$AK$11,IF(I42=$Z$12,$AA$12,IF(N41=$AA$12,$AK$12,0))))))</f>
        <v>0</v>
      </c>
      <c r="O42" s="971"/>
      <c r="P42" s="972"/>
      <c r="Q42" s="964"/>
      <c r="R42" s="965"/>
      <c r="S42" s="966"/>
      <c r="T42" s="298"/>
      <c r="U42" s="297"/>
      <c r="V42" s="298"/>
      <c r="W42" s="297"/>
      <c r="X42" s="298"/>
      <c r="Y42" s="297"/>
      <c r="Z42" s="293">
        <f>+Z41+1</f>
        <v>18</v>
      </c>
      <c r="AA42" s="293">
        <v>18</v>
      </c>
      <c r="AB42" s="339" t="s">
        <v>8</v>
      </c>
      <c r="AC42" s="339"/>
      <c r="AD42" s="339"/>
      <c r="AE42" s="293">
        <v>19</v>
      </c>
      <c r="AG42" s="346">
        <f t="shared" si="9"/>
        <v>18</v>
      </c>
      <c r="AH42" s="293">
        <v>2</v>
      </c>
      <c r="AI42" s="37">
        <f>IF(AI41=9,1,AI41+1)</f>
        <v>9</v>
      </c>
      <c r="BQ42">
        <v>1</v>
      </c>
      <c r="BS42" t="str">
        <f t="shared" si="17"/>
        <v>x</v>
      </c>
      <c r="BT42" t="s">
        <v>31</v>
      </c>
    </row>
    <row r="43" spans="1:72">
      <c r="A43">
        <v>8</v>
      </c>
      <c r="B43">
        <v>9</v>
      </c>
      <c r="F43" s="314">
        <f t="shared" si="18"/>
        <v>5</v>
      </c>
      <c r="G43" s="954"/>
      <c r="H43" s="295">
        <f t="shared" si="4"/>
        <v>1939</v>
      </c>
      <c r="I43" s="309">
        <v>39</v>
      </c>
      <c r="J43" s="350"/>
      <c r="K43" s="350"/>
      <c r="L43" s="320"/>
      <c r="M43" s="317"/>
      <c r="N43" s="970">
        <f t="shared" si="7"/>
        <v>0</v>
      </c>
      <c r="O43" s="971"/>
      <c r="P43" s="972"/>
      <c r="Q43" s="964"/>
      <c r="R43" s="965"/>
      <c r="S43" s="966"/>
      <c r="T43" s="298"/>
      <c r="U43" s="297"/>
      <c r="V43" s="298"/>
      <c r="W43" s="297"/>
      <c r="X43" s="298"/>
      <c r="Y43" s="297"/>
      <c r="Z43" s="293">
        <f t="shared" si="10"/>
        <v>19</v>
      </c>
      <c r="AA43" s="293">
        <v>19</v>
      </c>
      <c r="AB43" s="339" t="s">
        <v>8</v>
      </c>
      <c r="AC43" s="339"/>
      <c r="AD43" s="339"/>
      <c r="AE43" s="293">
        <v>20</v>
      </c>
      <c r="AG43" s="346">
        <f t="shared" si="9"/>
        <v>19</v>
      </c>
      <c r="AH43" s="293">
        <v>3</v>
      </c>
      <c r="AI43" s="37">
        <f t="shared" ref="AI43:AI106" si="19">IF(AI42=9,1,AI42+1)</f>
        <v>1</v>
      </c>
      <c r="BQ43">
        <v>8</v>
      </c>
      <c r="BS43">
        <f t="shared" si="17"/>
        <v>0</v>
      </c>
      <c r="BT43" t="s">
        <v>31</v>
      </c>
    </row>
    <row r="44" spans="1:72">
      <c r="A44">
        <v>9</v>
      </c>
      <c r="F44" s="314">
        <f t="shared" si="18"/>
        <v>6</v>
      </c>
      <c r="G44" s="954"/>
      <c r="H44" s="295">
        <f t="shared" si="4"/>
        <v>1940</v>
      </c>
      <c r="I44" s="309">
        <v>40</v>
      </c>
      <c r="J44" s="350"/>
      <c r="K44" s="350"/>
      <c r="L44" s="311"/>
      <c r="M44" s="318"/>
      <c r="N44" s="970">
        <f t="shared" si="7"/>
        <v>0</v>
      </c>
      <c r="O44" s="971"/>
      <c r="P44" s="972"/>
      <c r="Q44" s="964"/>
      <c r="R44" s="965"/>
      <c r="S44" s="966"/>
      <c r="T44" s="298"/>
      <c r="U44" s="297"/>
      <c r="V44" s="298"/>
      <c r="W44" s="297"/>
      <c r="X44" s="298"/>
      <c r="Y44" s="297"/>
      <c r="Z44" s="293">
        <f t="shared" si="10"/>
        <v>20</v>
      </c>
      <c r="AA44" s="293">
        <v>20</v>
      </c>
      <c r="AB44" s="339" t="s">
        <v>8</v>
      </c>
      <c r="AC44" s="339"/>
      <c r="AD44" s="339"/>
      <c r="AE44" s="293">
        <v>21</v>
      </c>
      <c r="AG44" s="346">
        <f t="shared" si="9"/>
        <v>20</v>
      </c>
      <c r="AH44" s="293">
        <v>4</v>
      </c>
      <c r="AI44" s="37">
        <f t="shared" si="19"/>
        <v>2</v>
      </c>
      <c r="BD44" s="293"/>
      <c r="BE44" s="293"/>
      <c r="BF44" s="293"/>
      <c r="BP44">
        <f>IF(BQ44=1,1,0)</f>
        <v>0</v>
      </c>
      <c r="BQ44">
        <v>9</v>
      </c>
      <c r="BS44">
        <f t="shared" si="17"/>
        <v>0</v>
      </c>
      <c r="BT44" t="s">
        <v>31</v>
      </c>
    </row>
    <row r="45" spans="1:72">
      <c r="F45" s="314">
        <f t="shared" si="18"/>
        <v>7</v>
      </c>
      <c r="G45" s="954"/>
      <c r="H45" s="295">
        <f t="shared" si="4"/>
        <v>1941</v>
      </c>
      <c r="I45" s="309">
        <v>41</v>
      </c>
      <c r="J45" s="350"/>
      <c r="K45" s="350"/>
      <c r="L45" s="311"/>
      <c r="M45" s="318"/>
      <c r="N45" s="970">
        <f t="shared" si="7"/>
        <v>0</v>
      </c>
      <c r="O45" s="971"/>
      <c r="P45" s="972"/>
      <c r="Q45" s="964"/>
      <c r="R45" s="965"/>
      <c r="S45" s="966"/>
      <c r="T45" s="298"/>
      <c r="U45" s="297"/>
      <c r="V45" s="298"/>
      <c r="W45" s="297"/>
      <c r="X45" s="298"/>
      <c r="Y45" s="297"/>
      <c r="Z45" s="293">
        <f t="shared" si="10"/>
        <v>21</v>
      </c>
      <c r="AA45" s="293">
        <v>21</v>
      </c>
      <c r="AB45" s="339" t="s">
        <v>8</v>
      </c>
      <c r="AC45" s="339"/>
      <c r="AD45" s="339"/>
      <c r="AE45" s="293">
        <v>22</v>
      </c>
      <c r="AG45" s="346">
        <f t="shared" si="9"/>
        <v>21</v>
      </c>
      <c r="AH45" s="293">
        <v>5</v>
      </c>
      <c r="AI45" s="37">
        <f t="shared" si="19"/>
        <v>3</v>
      </c>
    </row>
    <row r="46" spans="1:72">
      <c r="F46" s="314">
        <f t="shared" si="18"/>
        <v>8</v>
      </c>
      <c r="G46" s="954"/>
      <c r="H46" s="295">
        <f t="shared" si="4"/>
        <v>1942</v>
      </c>
      <c r="I46" s="309">
        <v>42</v>
      </c>
      <c r="J46" s="350"/>
      <c r="K46" s="350"/>
      <c r="L46" s="320"/>
      <c r="M46" s="317"/>
      <c r="N46" s="970">
        <f t="shared" si="7"/>
        <v>0</v>
      </c>
      <c r="O46" s="971"/>
      <c r="P46" s="972"/>
      <c r="Q46" s="964"/>
      <c r="R46" s="965"/>
      <c r="S46" s="966"/>
      <c r="T46" s="298"/>
      <c r="U46" s="297"/>
      <c r="V46" s="298"/>
      <c r="W46" s="297"/>
      <c r="X46" s="298"/>
      <c r="Y46" s="297"/>
      <c r="Z46" s="293">
        <f t="shared" si="10"/>
        <v>22</v>
      </c>
      <c r="AA46" s="293">
        <v>22</v>
      </c>
      <c r="AB46" s="339" t="s">
        <v>8</v>
      </c>
      <c r="AC46" s="339"/>
      <c r="AD46" s="339"/>
      <c r="AE46" s="293">
        <v>23</v>
      </c>
      <c r="AG46" s="346">
        <f t="shared" si="9"/>
        <v>22</v>
      </c>
      <c r="AH46" s="293">
        <v>6</v>
      </c>
      <c r="AI46" s="37">
        <f t="shared" si="19"/>
        <v>4</v>
      </c>
    </row>
    <row r="47" spans="1:72">
      <c r="F47" s="314">
        <f t="shared" si="18"/>
        <v>9</v>
      </c>
      <c r="G47" s="954"/>
      <c r="H47" s="295">
        <f t="shared" si="4"/>
        <v>1943</v>
      </c>
      <c r="I47" s="309">
        <v>43</v>
      </c>
      <c r="J47" s="350"/>
      <c r="K47" s="350"/>
      <c r="L47" s="320"/>
      <c r="M47" s="317"/>
      <c r="N47" s="970" t="str">
        <f t="shared" si="7"/>
        <v>Pináculo da Fundação:</v>
      </c>
      <c r="O47" s="971"/>
      <c r="P47" s="972"/>
      <c r="Q47" s="964"/>
      <c r="R47" s="965"/>
      <c r="S47" s="966"/>
      <c r="T47" s="298"/>
      <c r="U47" s="297"/>
      <c r="V47" s="298"/>
      <c r="W47" s="297"/>
      <c r="X47" s="298"/>
      <c r="Y47" s="297"/>
      <c r="Z47" s="293">
        <f t="shared" si="10"/>
        <v>23</v>
      </c>
      <c r="AA47" s="293">
        <v>23</v>
      </c>
      <c r="AB47" s="339" t="s">
        <v>8</v>
      </c>
      <c r="AC47" s="339"/>
      <c r="AD47" s="339"/>
      <c r="AE47" s="293">
        <v>24</v>
      </c>
      <c r="AG47" s="346">
        <f t="shared" si="9"/>
        <v>23</v>
      </c>
      <c r="AH47" s="293">
        <v>7</v>
      </c>
      <c r="AI47" s="37">
        <f t="shared" si="19"/>
        <v>5</v>
      </c>
    </row>
    <row r="48" spans="1:72">
      <c r="F48" s="314">
        <f t="shared" si="18"/>
        <v>1</v>
      </c>
      <c r="G48" s="954"/>
      <c r="H48" s="295">
        <f t="shared" si="4"/>
        <v>1944</v>
      </c>
      <c r="I48" s="309">
        <v>44</v>
      </c>
      <c r="J48" s="350"/>
      <c r="K48" s="350"/>
      <c r="L48" s="320"/>
      <c r="M48" s="317"/>
      <c r="N48" s="970">
        <f t="shared" si="7"/>
        <v>2</v>
      </c>
      <c r="O48" s="971"/>
      <c r="P48" s="972"/>
      <c r="Q48" s="964"/>
      <c r="R48" s="965"/>
      <c r="S48" s="966"/>
      <c r="T48" s="298"/>
      <c r="U48" s="297"/>
      <c r="V48" s="298"/>
      <c r="W48" s="297"/>
      <c r="X48" s="298"/>
      <c r="Y48" s="297"/>
      <c r="Z48" s="293">
        <f t="shared" si="10"/>
        <v>24</v>
      </c>
      <c r="AA48" s="293">
        <v>24</v>
      </c>
      <c r="AB48" s="339" t="s">
        <v>8</v>
      </c>
      <c r="AC48" s="339"/>
      <c r="AD48" s="339"/>
      <c r="AE48" s="293">
        <v>25</v>
      </c>
      <c r="AG48" s="346">
        <f t="shared" si="9"/>
        <v>24</v>
      </c>
      <c r="AH48" s="293">
        <v>8</v>
      </c>
      <c r="AI48" s="37">
        <f t="shared" si="19"/>
        <v>6</v>
      </c>
    </row>
    <row r="49" spans="2:67">
      <c r="F49" s="314">
        <f t="shared" si="18"/>
        <v>2</v>
      </c>
      <c r="G49" s="954"/>
      <c r="H49" s="295">
        <f t="shared" si="4"/>
        <v>1945</v>
      </c>
      <c r="I49" s="309">
        <v>45</v>
      </c>
      <c r="J49" s="350"/>
      <c r="K49" s="350"/>
      <c r="L49" s="320"/>
      <c r="M49" s="317"/>
      <c r="N49" s="970">
        <f t="shared" si="7"/>
        <v>0</v>
      </c>
      <c r="O49" s="971"/>
      <c r="P49" s="972"/>
      <c r="Q49" s="967"/>
      <c r="R49" s="968"/>
      <c r="S49" s="969"/>
      <c r="T49" s="298"/>
      <c r="U49" s="297"/>
      <c r="V49" s="298"/>
      <c r="W49" s="297"/>
      <c r="X49" s="298"/>
      <c r="Y49" s="297"/>
      <c r="Z49" s="293">
        <f t="shared" si="10"/>
        <v>25</v>
      </c>
      <c r="AA49" s="293">
        <v>25</v>
      </c>
      <c r="AB49" s="339" t="s">
        <v>8</v>
      </c>
      <c r="AC49" s="339"/>
      <c r="AD49" s="339"/>
      <c r="AE49" s="293">
        <v>26</v>
      </c>
      <c r="AG49" s="346">
        <f t="shared" si="9"/>
        <v>25</v>
      </c>
      <c r="AH49" s="293">
        <v>9</v>
      </c>
      <c r="AI49" s="37">
        <f t="shared" si="19"/>
        <v>7</v>
      </c>
    </row>
    <row r="50" spans="2:67">
      <c r="F50" s="314">
        <f t="shared" si="18"/>
        <v>3</v>
      </c>
      <c r="G50" s="954"/>
      <c r="H50" s="295">
        <f t="shared" si="4"/>
        <v>1946</v>
      </c>
      <c r="I50" s="309">
        <v>46</v>
      </c>
      <c r="J50" s="350"/>
      <c r="K50" s="350"/>
      <c r="L50" s="320"/>
      <c r="M50" s="317"/>
      <c r="N50" s="970">
        <f t="shared" si="7"/>
        <v>0</v>
      </c>
      <c r="O50" s="971"/>
      <c r="P50" s="972"/>
      <c r="Q50" s="961">
        <v>6</v>
      </c>
      <c r="R50" s="962"/>
      <c r="S50" s="963"/>
      <c r="T50" s="298"/>
      <c r="U50" s="297"/>
      <c r="V50" s="298"/>
      <c r="W50" s="297"/>
      <c r="X50" s="298"/>
      <c r="Y50" s="297"/>
      <c r="Z50" s="293">
        <f t="shared" si="10"/>
        <v>26</v>
      </c>
      <c r="AA50" s="293">
        <v>26</v>
      </c>
      <c r="AB50" s="339" t="s">
        <v>8</v>
      </c>
      <c r="AC50" s="339"/>
      <c r="AD50" s="339"/>
      <c r="AE50" s="293">
        <v>27</v>
      </c>
      <c r="AG50" s="346">
        <f t="shared" si="9"/>
        <v>26</v>
      </c>
      <c r="AI50" s="37">
        <f t="shared" si="19"/>
        <v>8</v>
      </c>
      <c r="BD50" s="293"/>
      <c r="BE50" s="293"/>
      <c r="BF50" s="293"/>
      <c r="BG50" s="293"/>
      <c r="BH50" s="293"/>
      <c r="BI50" s="293"/>
      <c r="BJ50" s="293"/>
      <c r="BK50" s="293"/>
    </row>
    <row r="51" spans="2:67">
      <c r="F51" s="314">
        <f t="shared" si="18"/>
        <v>4</v>
      </c>
      <c r="G51" s="954"/>
      <c r="H51" s="295">
        <f t="shared" si="4"/>
        <v>1947</v>
      </c>
      <c r="I51" s="309">
        <v>47</v>
      </c>
      <c r="J51" s="350"/>
      <c r="K51" s="350"/>
      <c r="L51" s="320"/>
      <c r="M51" s="317"/>
      <c r="N51" s="970">
        <f t="shared" si="7"/>
        <v>0</v>
      </c>
      <c r="O51" s="971"/>
      <c r="P51" s="972"/>
      <c r="Q51" s="964"/>
      <c r="R51" s="965"/>
      <c r="S51" s="966"/>
      <c r="T51" s="298"/>
      <c r="U51" s="297"/>
      <c r="V51" s="298"/>
      <c r="W51" s="297"/>
      <c r="X51" s="298"/>
      <c r="Y51" s="297"/>
      <c r="Z51" s="293">
        <f t="shared" si="10"/>
        <v>27</v>
      </c>
      <c r="AA51" s="293">
        <v>27</v>
      </c>
      <c r="AB51" s="339" t="s">
        <v>8</v>
      </c>
      <c r="AC51" s="339"/>
      <c r="AD51" s="339"/>
      <c r="AE51" s="293">
        <v>28</v>
      </c>
      <c r="AG51" s="346">
        <f t="shared" si="9"/>
        <v>27</v>
      </c>
      <c r="AI51" s="37">
        <f t="shared" si="19"/>
        <v>9</v>
      </c>
      <c r="BD51" s="293"/>
      <c r="BE51" s="293"/>
      <c r="BF51" s="293"/>
      <c r="BG51" s="293"/>
      <c r="BH51" s="293"/>
      <c r="BI51" s="293"/>
      <c r="BJ51" s="293"/>
      <c r="BK51" s="293"/>
      <c r="BM51" s="293"/>
      <c r="BO51" s="293"/>
    </row>
    <row r="52" spans="2:67">
      <c r="F52" s="314">
        <f t="shared" si="18"/>
        <v>5</v>
      </c>
      <c r="G52" s="954"/>
      <c r="H52" s="295">
        <f t="shared" si="4"/>
        <v>1948</v>
      </c>
      <c r="I52" s="309">
        <v>48</v>
      </c>
      <c r="J52" s="350"/>
      <c r="K52" s="350"/>
      <c r="L52" s="320"/>
      <c r="M52" s="317"/>
      <c r="N52" s="970">
        <f t="shared" si="7"/>
        <v>0</v>
      </c>
      <c r="O52" s="971"/>
      <c r="P52" s="972"/>
      <c r="Q52" s="964"/>
      <c r="R52" s="965"/>
      <c r="S52" s="966"/>
      <c r="T52" s="298"/>
      <c r="U52" s="297"/>
      <c r="V52" s="298"/>
      <c r="W52" s="297"/>
      <c r="X52" s="298"/>
      <c r="Y52" s="297"/>
      <c r="Z52" s="293">
        <f t="shared" si="10"/>
        <v>28</v>
      </c>
      <c r="AA52" s="293">
        <v>28</v>
      </c>
      <c r="AB52" s="339" t="s">
        <v>8</v>
      </c>
      <c r="AC52" s="339"/>
      <c r="AD52" s="339"/>
      <c r="AE52" s="293">
        <v>29</v>
      </c>
      <c r="AG52" s="346">
        <f t="shared" si="9"/>
        <v>19</v>
      </c>
      <c r="AI52" s="37">
        <f t="shared" si="19"/>
        <v>1</v>
      </c>
      <c r="BD52" s="293"/>
      <c r="BE52" s="293"/>
      <c r="BF52" s="293"/>
      <c r="BG52" s="293"/>
      <c r="BH52" s="293"/>
      <c r="BI52" s="293"/>
      <c r="BJ52" s="293"/>
      <c r="BK52" s="293"/>
      <c r="BM52" s="293"/>
      <c r="BO52" s="293"/>
    </row>
    <row r="53" spans="2:67">
      <c r="F53" s="314">
        <f t="shared" si="18"/>
        <v>6</v>
      </c>
      <c r="G53" s="954"/>
      <c r="H53" s="295">
        <f t="shared" si="4"/>
        <v>1949</v>
      </c>
      <c r="I53" s="309">
        <v>49</v>
      </c>
      <c r="J53" s="350"/>
      <c r="K53" s="350"/>
      <c r="L53" s="320"/>
      <c r="M53" s="317"/>
      <c r="N53" s="970">
        <f t="shared" si="7"/>
        <v>0</v>
      </c>
      <c r="O53" s="971"/>
      <c r="P53" s="972"/>
      <c r="Q53" s="964"/>
      <c r="R53" s="965"/>
      <c r="S53" s="966"/>
      <c r="T53" s="298"/>
      <c r="U53" s="297"/>
      <c r="V53" s="298"/>
      <c r="W53" s="297"/>
      <c r="X53" s="298"/>
      <c r="Y53" s="297"/>
      <c r="Z53" s="293">
        <f t="shared" si="10"/>
        <v>29</v>
      </c>
      <c r="AA53" s="293">
        <v>29</v>
      </c>
      <c r="AB53" s="339" t="s">
        <v>8</v>
      </c>
      <c r="AC53" s="339"/>
      <c r="AD53" s="339"/>
      <c r="AE53" s="293">
        <v>30</v>
      </c>
      <c r="AG53" s="346">
        <f t="shared" si="9"/>
        <v>20</v>
      </c>
      <c r="AI53" s="37">
        <f t="shared" si="19"/>
        <v>2</v>
      </c>
      <c r="BD53" s="293"/>
      <c r="BE53" s="293"/>
      <c r="BF53" s="293"/>
      <c r="BG53" s="293"/>
      <c r="BH53" s="293"/>
      <c r="BI53" s="293"/>
      <c r="BJ53" s="293"/>
      <c r="BK53" s="293"/>
      <c r="BM53" s="293"/>
      <c r="BO53" s="293"/>
    </row>
    <row r="54" spans="2:67">
      <c r="F54" s="314">
        <f t="shared" si="18"/>
        <v>7</v>
      </c>
      <c r="G54" s="954"/>
      <c r="H54" s="295">
        <f t="shared" si="4"/>
        <v>1950</v>
      </c>
      <c r="I54" s="309">
        <v>50</v>
      </c>
      <c r="J54" s="350"/>
      <c r="K54" s="350"/>
      <c r="L54" s="320"/>
      <c r="M54" s="317"/>
      <c r="N54" s="970">
        <f t="shared" si="7"/>
        <v>0</v>
      </c>
      <c r="O54" s="971"/>
      <c r="P54" s="972"/>
      <c r="Q54" s="964"/>
      <c r="R54" s="965"/>
      <c r="S54" s="966"/>
      <c r="T54" s="298"/>
      <c r="U54" s="297"/>
      <c r="V54" s="298"/>
      <c r="W54" s="297"/>
      <c r="X54" s="298"/>
      <c r="Y54" s="297"/>
      <c r="Z54" s="293">
        <f t="shared" si="10"/>
        <v>30</v>
      </c>
      <c r="AA54" s="293">
        <v>30</v>
      </c>
      <c r="AB54" s="339" t="s">
        <v>8</v>
      </c>
      <c r="AC54" s="339"/>
      <c r="AD54" s="339"/>
      <c r="AE54" s="293">
        <v>31</v>
      </c>
      <c r="AG54" s="346">
        <f t="shared" si="9"/>
        <v>21</v>
      </c>
      <c r="AI54" s="37">
        <f t="shared" si="19"/>
        <v>3</v>
      </c>
      <c r="BD54" s="293"/>
      <c r="BE54" s="293"/>
      <c r="BF54" s="293"/>
      <c r="BG54" s="293"/>
      <c r="BH54" s="293"/>
      <c r="BI54" s="293"/>
      <c r="BJ54" s="293"/>
      <c r="BK54" s="293"/>
      <c r="BM54" s="293"/>
      <c r="BO54" s="293"/>
    </row>
    <row r="55" spans="2:67">
      <c r="F55" s="314">
        <f t="shared" si="18"/>
        <v>8</v>
      </c>
      <c r="G55" s="954"/>
      <c r="H55" s="295">
        <f t="shared" si="4"/>
        <v>1951</v>
      </c>
      <c r="I55" s="309">
        <v>51</v>
      </c>
      <c r="J55" s="350"/>
      <c r="K55" s="350"/>
      <c r="L55" s="320"/>
      <c r="M55" s="317"/>
      <c r="N55" s="970">
        <f t="shared" si="7"/>
        <v>0</v>
      </c>
      <c r="O55" s="971"/>
      <c r="P55" s="972"/>
      <c r="Q55" s="964"/>
      <c r="R55" s="965"/>
      <c r="S55" s="966"/>
      <c r="T55" s="298"/>
      <c r="U55" s="297"/>
      <c r="V55" s="298"/>
      <c r="W55" s="297"/>
      <c r="X55" s="298"/>
      <c r="Y55" s="297"/>
      <c r="Z55" s="293">
        <f t="shared" si="10"/>
        <v>31</v>
      </c>
      <c r="AA55" s="293">
        <v>31</v>
      </c>
      <c r="AB55" s="339" t="s">
        <v>8</v>
      </c>
      <c r="AC55" s="339"/>
      <c r="AD55" s="339"/>
      <c r="AE55" s="293">
        <v>32</v>
      </c>
      <c r="AG55" s="346">
        <f t="shared" si="9"/>
        <v>22</v>
      </c>
      <c r="AI55" s="37">
        <f t="shared" si="19"/>
        <v>4</v>
      </c>
      <c r="BD55" s="293"/>
      <c r="BE55" s="293"/>
      <c r="BF55" s="293"/>
      <c r="BG55" s="293"/>
      <c r="BH55" s="293"/>
      <c r="BI55" s="293"/>
      <c r="BJ55" s="293"/>
      <c r="BK55" s="293"/>
      <c r="BM55" s="293"/>
      <c r="BO55" s="293"/>
    </row>
    <row r="56" spans="2:67">
      <c r="F56" s="314">
        <f t="shared" si="18"/>
        <v>9</v>
      </c>
      <c r="G56" s="954"/>
      <c r="H56" s="295">
        <f t="shared" si="4"/>
        <v>1952</v>
      </c>
      <c r="I56" s="309">
        <v>52</v>
      </c>
      <c r="J56" s="350"/>
      <c r="K56" s="350"/>
      <c r="L56" s="320"/>
      <c r="M56" s="317"/>
      <c r="N56" s="970">
        <f t="shared" si="7"/>
        <v>0</v>
      </c>
      <c r="O56" s="971"/>
      <c r="P56" s="972"/>
      <c r="Q56" s="964"/>
      <c r="R56" s="965"/>
      <c r="S56" s="966"/>
      <c r="T56" s="298"/>
      <c r="U56" s="297"/>
      <c r="V56" s="298"/>
      <c r="W56" s="297"/>
      <c r="X56" s="298"/>
      <c r="Y56" s="297"/>
      <c r="Z56" s="293">
        <f t="shared" si="10"/>
        <v>32</v>
      </c>
      <c r="AA56" s="293">
        <v>32</v>
      </c>
      <c r="AB56" s="339" t="s">
        <v>8</v>
      </c>
      <c r="AC56" s="339"/>
      <c r="AD56" s="339"/>
      <c r="AE56" s="293">
        <v>33</v>
      </c>
      <c r="AG56" s="346">
        <f t="shared" si="9"/>
        <v>23</v>
      </c>
      <c r="AI56" s="37">
        <f t="shared" si="19"/>
        <v>5</v>
      </c>
      <c r="BD56" s="293"/>
      <c r="BE56" s="293"/>
      <c r="BF56" s="293"/>
      <c r="BG56" s="293"/>
      <c r="BH56" s="293"/>
      <c r="BI56" s="293"/>
      <c r="BJ56" s="293"/>
      <c r="BK56" s="293"/>
      <c r="BM56" s="293"/>
      <c r="BO56" s="293"/>
    </row>
    <row r="57" spans="2:67">
      <c r="F57" s="314">
        <f t="shared" si="18"/>
        <v>1</v>
      </c>
      <c r="G57" s="954"/>
      <c r="H57" s="295">
        <f t="shared" si="4"/>
        <v>1953</v>
      </c>
      <c r="I57" s="309">
        <v>53</v>
      </c>
      <c r="J57" s="477">
        <f>IF(F57=1,H57,0)</f>
        <v>1953</v>
      </c>
      <c r="K57" s="350"/>
      <c r="L57" s="320">
        <f t="shared" ref="L57:L67" si="20">IF($I$61=57,IF(F57=1,$AX$5,IF(L58=1,$BE$5,IF(L58=2,$BE$5,IF(L58=3,$BE$5,IF(L58=4,$BE$5,IF(L58=5,$BE$5,IF(L58=6,$BE$5,IF(L58=7,$BE$5,IF(L58=8,$BE$5,IF(L58=9,$BE$5,0)))))))))))</f>
        <v>0</v>
      </c>
      <c r="M57" s="317">
        <f t="shared" ref="M57:M65" si="21">IF(L55=$BE$5,$BE$6,IF(M56=$BE$6,$AX$9,0))</f>
        <v>0</v>
      </c>
      <c r="N57" s="970">
        <f t="shared" si="7"/>
        <v>0</v>
      </c>
      <c r="O57" s="971"/>
      <c r="P57" s="972"/>
      <c r="Q57" s="964"/>
      <c r="R57" s="965"/>
      <c r="S57" s="966"/>
      <c r="T57" s="298"/>
      <c r="U57" s="297"/>
      <c r="V57" s="298"/>
      <c r="W57" s="297"/>
      <c r="X57" s="298"/>
      <c r="Y57" s="297"/>
      <c r="Z57" s="293">
        <f t="shared" si="10"/>
        <v>33</v>
      </c>
      <c r="AA57" s="293">
        <v>33</v>
      </c>
      <c r="AB57" s="339" t="s">
        <v>8</v>
      </c>
      <c r="AC57" s="339"/>
      <c r="AD57" s="339"/>
      <c r="AE57" s="293">
        <v>34</v>
      </c>
      <c r="AG57" s="346">
        <f t="shared" si="9"/>
        <v>24</v>
      </c>
      <c r="AI57" s="37">
        <f t="shared" si="19"/>
        <v>6</v>
      </c>
      <c r="BD57" s="293"/>
      <c r="BE57" s="293"/>
      <c r="BF57" s="293"/>
      <c r="BG57" s="293"/>
      <c r="BH57" s="293"/>
      <c r="BI57" s="293"/>
      <c r="BJ57" s="293"/>
      <c r="BK57" s="293"/>
      <c r="BM57" s="293"/>
      <c r="BO57" s="293"/>
    </row>
    <row r="58" spans="2:67">
      <c r="B58">
        <v>1</v>
      </c>
      <c r="C58">
        <v>2</v>
      </c>
      <c r="D58">
        <v>3</v>
      </c>
      <c r="E58" s="305">
        <v>4</v>
      </c>
      <c r="F58" s="314">
        <f t="shared" si="18"/>
        <v>2</v>
      </c>
      <c r="G58" s="954"/>
      <c r="H58" s="295">
        <f t="shared" si="4"/>
        <v>1954</v>
      </c>
      <c r="I58" s="309">
        <v>54</v>
      </c>
      <c r="J58" s="477">
        <f t="shared" ref="J58:J65" si="22">IF(F58=1,H58,0)</f>
        <v>0</v>
      </c>
      <c r="K58" s="350"/>
      <c r="L58" s="320">
        <f t="shared" si="20"/>
        <v>0</v>
      </c>
      <c r="M58" s="317">
        <f t="shared" si="21"/>
        <v>0</v>
      </c>
      <c r="N58" s="970">
        <f t="shared" si="7"/>
        <v>0</v>
      </c>
      <c r="O58" s="971"/>
      <c r="P58" s="972"/>
      <c r="Q58" s="967"/>
      <c r="R58" s="968"/>
      <c r="S58" s="969"/>
      <c r="T58" s="298"/>
      <c r="U58" s="297"/>
      <c r="V58" s="298"/>
      <c r="W58" s="297"/>
      <c r="X58" s="298"/>
      <c r="Y58" s="297"/>
      <c r="Z58" s="293">
        <f t="shared" si="10"/>
        <v>34</v>
      </c>
      <c r="AA58" s="293">
        <v>34</v>
      </c>
      <c r="AB58" s="339" t="s">
        <v>8</v>
      </c>
      <c r="AC58" s="339"/>
      <c r="AD58" s="339"/>
      <c r="AE58" s="293">
        <v>35</v>
      </c>
      <c r="AG58" s="346">
        <f t="shared" si="9"/>
        <v>25</v>
      </c>
      <c r="AI58" s="37">
        <f t="shared" si="19"/>
        <v>7</v>
      </c>
      <c r="BD58" s="293"/>
      <c r="BE58" s="293"/>
      <c r="BF58" s="293"/>
      <c r="BG58" s="293"/>
      <c r="BH58" s="293"/>
      <c r="BI58" s="293"/>
      <c r="BJ58" s="293"/>
      <c r="BK58" s="293"/>
      <c r="BM58" s="293"/>
      <c r="BO58" s="293"/>
    </row>
    <row r="59" spans="2:67" ht="15.75" customHeight="1">
      <c r="C59">
        <v>1</v>
      </c>
      <c r="D59">
        <v>2</v>
      </c>
      <c r="E59" s="305">
        <v>3</v>
      </c>
      <c r="F59" s="314">
        <f t="shared" si="18"/>
        <v>3</v>
      </c>
      <c r="G59" s="954"/>
      <c r="H59" s="295">
        <f t="shared" si="4"/>
        <v>1955</v>
      </c>
      <c r="I59" s="309">
        <v>55</v>
      </c>
      <c r="J59" s="477">
        <f t="shared" si="22"/>
        <v>0</v>
      </c>
      <c r="K59" s="350"/>
      <c r="L59" s="320">
        <f t="shared" si="20"/>
        <v>0</v>
      </c>
      <c r="M59" s="317">
        <f t="shared" si="21"/>
        <v>0</v>
      </c>
      <c r="N59" s="970">
        <f t="shared" si="7"/>
        <v>0</v>
      </c>
      <c r="O59" s="971"/>
      <c r="P59" s="972"/>
      <c r="Q59" s="961">
        <v>7</v>
      </c>
      <c r="R59" s="962"/>
      <c r="S59" s="963"/>
      <c r="T59" s="298"/>
      <c r="U59" s="297"/>
      <c r="V59" s="298"/>
      <c r="W59" s="297"/>
      <c r="X59" s="298"/>
      <c r="Y59" s="297"/>
      <c r="Z59" s="293">
        <f t="shared" si="10"/>
        <v>35</v>
      </c>
      <c r="AA59" s="293">
        <v>35</v>
      </c>
      <c r="AB59" s="339" t="s">
        <v>8</v>
      </c>
      <c r="AC59" s="339"/>
      <c r="AD59" s="339"/>
      <c r="AE59" s="293">
        <v>36</v>
      </c>
      <c r="AG59" s="346">
        <f t="shared" si="9"/>
        <v>26</v>
      </c>
      <c r="AI59" s="37">
        <f t="shared" si="19"/>
        <v>8</v>
      </c>
      <c r="BB59"/>
      <c r="BE59" s="293"/>
      <c r="BF59" s="293"/>
      <c r="BG59" s="293"/>
      <c r="BM59" s="293"/>
      <c r="BO59" s="293"/>
    </row>
    <row r="60" spans="2:67">
      <c r="D60">
        <v>1</v>
      </c>
      <c r="E60" s="305">
        <v>2</v>
      </c>
      <c r="F60" s="314">
        <f t="shared" si="18"/>
        <v>4</v>
      </c>
      <c r="G60" s="954"/>
      <c r="H60" s="295">
        <f t="shared" si="4"/>
        <v>1956</v>
      </c>
      <c r="I60" s="309">
        <v>56</v>
      </c>
      <c r="J60" s="477">
        <f t="shared" si="22"/>
        <v>0</v>
      </c>
      <c r="K60" s="350"/>
      <c r="L60" s="320">
        <f t="shared" si="20"/>
        <v>0</v>
      </c>
      <c r="M60" s="317">
        <f t="shared" si="21"/>
        <v>0</v>
      </c>
      <c r="N60" s="970">
        <f t="shared" si="7"/>
        <v>0</v>
      </c>
      <c r="O60" s="971"/>
      <c r="P60" s="972"/>
      <c r="Q60" s="964"/>
      <c r="R60" s="965"/>
      <c r="S60" s="966"/>
      <c r="T60" s="298"/>
      <c r="U60" s="297"/>
      <c r="V60" s="298"/>
      <c r="W60" s="297"/>
      <c r="X60" s="298"/>
      <c r="Y60" s="297"/>
      <c r="Z60" s="293">
        <f t="shared" si="10"/>
        <v>36</v>
      </c>
      <c r="AA60" s="293">
        <v>36</v>
      </c>
      <c r="AB60" s="339" t="s">
        <v>8</v>
      </c>
      <c r="AC60" s="339"/>
      <c r="AD60" s="339"/>
      <c r="AE60" s="293">
        <v>37</v>
      </c>
      <c r="AG60" s="346">
        <f t="shared" si="9"/>
        <v>27</v>
      </c>
      <c r="AI60" s="37">
        <f t="shared" si="19"/>
        <v>9</v>
      </c>
    </row>
    <row r="61" spans="2:67" ht="20.25" customHeight="1">
      <c r="E61" s="305">
        <v>1</v>
      </c>
      <c r="F61" s="314">
        <f>IF(F60=9,1,F60+1)</f>
        <v>5</v>
      </c>
      <c r="G61" s="954"/>
      <c r="H61" s="295">
        <f>+H60+1</f>
        <v>1957</v>
      </c>
      <c r="I61" s="304">
        <v>57</v>
      </c>
      <c r="J61" s="477">
        <f t="shared" si="22"/>
        <v>0</v>
      </c>
      <c r="K61" s="351"/>
      <c r="L61" s="320">
        <f t="shared" si="20"/>
        <v>0</v>
      </c>
      <c r="M61" s="317">
        <f>IF(L59=$BE$5,$BE$6,IF(M60=$BE$6,$AX$9,0))</f>
        <v>0</v>
      </c>
      <c r="N61" s="970">
        <f>IF(I61=$Z$10,$AA$10,IF(N60=$AA$10,$AK$10,IF(I61=$Z$11,$AA$11,IF(N60=$AA$11,$AK$11,IF(I61=$Z$12,$AA$12,IF(N60=$AA$12,$AK$12,0))))))</f>
        <v>0</v>
      </c>
      <c r="O61" s="971"/>
      <c r="P61" s="972"/>
      <c r="Q61" s="964"/>
      <c r="R61" s="965"/>
      <c r="S61" s="966"/>
      <c r="T61" s="298"/>
      <c r="U61" s="297"/>
      <c r="V61" s="298"/>
      <c r="W61" s="297"/>
      <c r="X61" s="298"/>
      <c r="Y61" s="297"/>
      <c r="Z61" s="293">
        <f>+Z60+1</f>
        <v>37</v>
      </c>
      <c r="AA61" s="293">
        <v>37</v>
      </c>
      <c r="AB61" s="339" t="s">
        <v>8</v>
      </c>
      <c r="AC61" s="339"/>
      <c r="AD61" s="339"/>
      <c r="AE61" s="293">
        <v>38</v>
      </c>
      <c r="AG61" s="346">
        <f t="shared" si="9"/>
        <v>19</v>
      </c>
      <c r="AI61" s="37">
        <f t="shared" si="19"/>
        <v>1</v>
      </c>
    </row>
    <row r="62" spans="2:67">
      <c r="D62">
        <v>1</v>
      </c>
      <c r="E62" s="305">
        <v>2</v>
      </c>
      <c r="F62" s="314">
        <f t="shared" si="18"/>
        <v>6</v>
      </c>
      <c r="G62" s="954"/>
      <c r="H62" s="295">
        <f t="shared" si="4"/>
        <v>1958</v>
      </c>
      <c r="I62" s="309">
        <v>58</v>
      </c>
      <c r="J62" s="477">
        <f t="shared" si="22"/>
        <v>0</v>
      </c>
      <c r="K62" s="350"/>
      <c r="L62" s="320">
        <f t="shared" si="20"/>
        <v>0</v>
      </c>
      <c r="M62" s="317">
        <f>IF(L60=$BE$5,$BE$6,IF(M61=$BE$6,$AX$9,0))</f>
        <v>0</v>
      </c>
      <c r="N62" s="970">
        <f t="shared" si="7"/>
        <v>0</v>
      </c>
      <c r="O62" s="971"/>
      <c r="P62" s="972"/>
      <c r="Q62" s="964"/>
      <c r="R62" s="965"/>
      <c r="S62" s="966"/>
      <c r="T62" s="298"/>
      <c r="U62" s="297"/>
      <c r="V62" s="298"/>
      <c r="W62" s="297"/>
      <c r="X62" s="298"/>
      <c r="Y62" s="297"/>
      <c r="Z62" s="293">
        <f t="shared" si="10"/>
        <v>38</v>
      </c>
      <c r="AA62" s="293">
        <v>38</v>
      </c>
      <c r="AB62" s="339" t="s">
        <v>8</v>
      </c>
      <c r="AC62" s="339"/>
      <c r="AD62" s="339"/>
      <c r="AE62" s="293">
        <v>39</v>
      </c>
      <c r="AG62" s="346">
        <f t="shared" si="9"/>
        <v>20</v>
      </c>
      <c r="AI62" s="37">
        <f t="shared" si="19"/>
        <v>2</v>
      </c>
    </row>
    <row r="63" spans="2:67">
      <c r="C63">
        <v>1</v>
      </c>
      <c r="D63">
        <v>2</v>
      </c>
      <c r="E63" s="305">
        <v>3</v>
      </c>
      <c r="F63" s="314">
        <f t="shared" si="18"/>
        <v>7</v>
      </c>
      <c r="G63" s="954"/>
      <c r="H63" s="295">
        <f t="shared" si="4"/>
        <v>1959</v>
      </c>
      <c r="I63" s="309">
        <v>59</v>
      </c>
      <c r="J63" s="477">
        <f t="shared" si="22"/>
        <v>0</v>
      </c>
      <c r="K63" s="350"/>
      <c r="L63" s="320">
        <f t="shared" si="20"/>
        <v>0</v>
      </c>
      <c r="M63" s="317">
        <f t="shared" si="21"/>
        <v>0</v>
      </c>
      <c r="N63" s="970">
        <f t="shared" si="7"/>
        <v>0</v>
      </c>
      <c r="O63" s="971"/>
      <c r="P63" s="972"/>
      <c r="Q63" s="964"/>
      <c r="R63" s="965"/>
      <c r="S63" s="966"/>
      <c r="T63" s="298"/>
      <c r="U63" s="297"/>
      <c r="V63" s="298"/>
      <c r="W63" s="297"/>
      <c r="X63" s="298"/>
      <c r="Y63" s="297"/>
      <c r="Z63" s="293">
        <f t="shared" si="10"/>
        <v>39</v>
      </c>
      <c r="AA63" s="293">
        <v>39</v>
      </c>
      <c r="AB63" s="339" t="s">
        <v>8</v>
      </c>
      <c r="AC63" s="339"/>
      <c r="AD63" s="339"/>
      <c r="AE63" s="293">
        <v>40</v>
      </c>
      <c r="AG63" s="346">
        <f t="shared" si="9"/>
        <v>21</v>
      </c>
      <c r="AI63" s="37">
        <f t="shared" si="19"/>
        <v>3</v>
      </c>
    </row>
    <row r="64" spans="2:67" ht="22.5" customHeight="1">
      <c r="B64">
        <v>1</v>
      </c>
      <c r="C64">
        <v>2</v>
      </c>
      <c r="D64">
        <v>3</v>
      </c>
      <c r="E64" s="305">
        <v>4</v>
      </c>
      <c r="F64" s="314">
        <f t="shared" si="18"/>
        <v>8</v>
      </c>
      <c r="G64" s="954"/>
      <c r="H64" s="295">
        <f t="shared" si="4"/>
        <v>1960</v>
      </c>
      <c r="I64" s="309">
        <v>60</v>
      </c>
      <c r="J64" s="477">
        <f t="shared" si="22"/>
        <v>0</v>
      </c>
      <c r="K64" s="350"/>
      <c r="L64" s="320">
        <f t="shared" si="20"/>
        <v>0</v>
      </c>
      <c r="M64" s="317">
        <f t="shared" si="21"/>
        <v>0</v>
      </c>
      <c r="N64" s="970">
        <f t="shared" si="7"/>
        <v>0</v>
      </c>
      <c r="O64" s="971"/>
      <c r="P64" s="972"/>
      <c r="Q64" s="964"/>
      <c r="R64" s="965"/>
      <c r="S64" s="966"/>
      <c r="T64" s="298"/>
      <c r="U64" s="297"/>
      <c r="V64" s="298"/>
      <c r="W64" s="297"/>
      <c r="X64" s="298"/>
      <c r="Y64" s="297"/>
      <c r="Z64" s="293">
        <f t="shared" si="10"/>
        <v>40</v>
      </c>
      <c r="AA64" s="293">
        <v>40</v>
      </c>
      <c r="AB64" s="339" t="s">
        <v>8</v>
      </c>
      <c r="AC64" s="339"/>
      <c r="AD64" s="339"/>
      <c r="AE64" s="293">
        <v>41</v>
      </c>
      <c r="AG64" s="346">
        <f t="shared" si="9"/>
        <v>22</v>
      </c>
      <c r="AI64" s="37">
        <f t="shared" si="19"/>
        <v>4</v>
      </c>
    </row>
    <row r="65" spans="6:59">
      <c r="F65" s="314">
        <f t="shared" si="18"/>
        <v>9</v>
      </c>
      <c r="G65" s="954"/>
      <c r="H65" s="295">
        <f t="shared" si="4"/>
        <v>1961</v>
      </c>
      <c r="I65" s="309">
        <v>61</v>
      </c>
      <c r="J65" s="477">
        <f t="shared" si="22"/>
        <v>0</v>
      </c>
      <c r="K65" s="350"/>
      <c r="L65" s="320">
        <f t="shared" si="20"/>
        <v>0</v>
      </c>
      <c r="M65" s="317">
        <f t="shared" si="21"/>
        <v>0</v>
      </c>
      <c r="N65" s="970">
        <f t="shared" si="7"/>
        <v>0</v>
      </c>
      <c r="O65" s="971"/>
      <c r="P65" s="972"/>
      <c r="Q65" s="964"/>
      <c r="R65" s="965"/>
      <c r="S65" s="966"/>
      <c r="T65" s="298"/>
      <c r="U65" s="297"/>
      <c r="V65" s="298"/>
      <c r="W65" s="297"/>
      <c r="X65" s="298"/>
      <c r="Y65" s="297"/>
      <c r="Z65" s="293">
        <f t="shared" si="10"/>
        <v>41</v>
      </c>
      <c r="AA65" s="293">
        <v>41</v>
      </c>
      <c r="AB65" s="339" t="s">
        <v>8</v>
      </c>
      <c r="AC65" s="339"/>
      <c r="AD65" s="339"/>
      <c r="AE65" s="293">
        <v>42</v>
      </c>
      <c r="AG65" s="346">
        <f t="shared" si="9"/>
        <v>23</v>
      </c>
      <c r="AI65" s="37">
        <f t="shared" si="19"/>
        <v>5</v>
      </c>
    </row>
    <row r="66" spans="6:59">
      <c r="F66" s="314">
        <f t="shared" si="18"/>
        <v>1</v>
      </c>
      <c r="G66" s="954"/>
      <c r="H66" s="295">
        <f t="shared" si="4"/>
        <v>1962</v>
      </c>
      <c r="I66" s="309">
        <v>62</v>
      </c>
      <c r="J66" s="350"/>
      <c r="K66" s="350"/>
      <c r="L66" s="320">
        <f t="shared" si="20"/>
        <v>0</v>
      </c>
      <c r="M66" s="317">
        <f>IF(L64=$BE$5,$BE$6,IF(M65=$BE$6,$AX$9,0))</f>
        <v>0</v>
      </c>
      <c r="N66" s="970">
        <f t="shared" si="7"/>
        <v>0</v>
      </c>
      <c r="O66" s="971"/>
      <c r="P66" s="972"/>
      <c r="Q66" s="964"/>
      <c r="R66" s="965"/>
      <c r="S66" s="966"/>
      <c r="T66" s="298"/>
      <c r="U66" s="297"/>
      <c r="V66" s="298"/>
      <c r="W66" s="297"/>
      <c r="X66" s="298"/>
      <c r="Y66" s="297"/>
      <c r="Z66" s="293">
        <f t="shared" si="10"/>
        <v>42</v>
      </c>
      <c r="AA66" s="293">
        <v>42</v>
      </c>
      <c r="AB66" s="339" t="s">
        <v>8</v>
      </c>
      <c r="AC66" s="339"/>
      <c r="AD66" s="339"/>
      <c r="AE66" s="293">
        <v>43</v>
      </c>
      <c r="AG66" s="346">
        <f t="shared" si="9"/>
        <v>24</v>
      </c>
      <c r="AI66" s="37">
        <f t="shared" si="19"/>
        <v>6</v>
      </c>
    </row>
    <row r="67" spans="6:59" ht="15" customHeight="1">
      <c r="F67" s="314">
        <f t="shared" si="18"/>
        <v>2</v>
      </c>
      <c r="G67" s="954"/>
      <c r="H67" s="295">
        <f t="shared" si="4"/>
        <v>1963</v>
      </c>
      <c r="I67" s="309">
        <v>63</v>
      </c>
      <c r="J67" s="350"/>
      <c r="K67" s="350"/>
      <c r="L67" s="320">
        <f t="shared" si="20"/>
        <v>0</v>
      </c>
      <c r="M67" s="317">
        <f t="shared" ref="M67:M88" si="23">IF(L65=$BE$5,$BE$6,IF(M66=$BE$6,$AX$9,0))</f>
        <v>0</v>
      </c>
      <c r="N67" s="970">
        <f t="shared" si="7"/>
        <v>0</v>
      </c>
      <c r="O67" s="971"/>
      <c r="P67" s="972"/>
      <c r="Q67" s="967"/>
      <c r="R67" s="968"/>
      <c r="S67" s="969"/>
      <c r="T67" s="298"/>
      <c r="U67" s="297"/>
      <c r="V67" s="298"/>
      <c r="W67" s="297"/>
      <c r="X67" s="298"/>
      <c r="Y67" s="297"/>
      <c r="Z67" s="293">
        <f t="shared" si="10"/>
        <v>43</v>
      </c>
      <c r="AA67" s="293">
        <v>43</v>
      </c>
      <c r="AB67" s="339" t="s">
        <v>8</v>
      </c>
      <c r="AC67" s="339"/>
      <c r="AD67" s="339"/>
      <c r="AE67" s="293">
        <v>44</v>
      </c>
      <c r="AG67" s="346">
        <f t="shared" si="9"/>
        <v>25</v>
      </c>
      <c r="AI67" s="37">
        <f t="shared" si="19"/>
        <v>7</v>
      </c>
    </row>
    <row r="68" spans="6:59">
      <c r="F68" s="314">
        <f t="shared" si="18"/>
        <v>3</v>
      </c>
      <c r="G68" s="954"/>
      <c r="H68" s="295">
        <f t="shared" si="4"/>
        <v>1964</v>
      </c>
      <c r="I68" s="309">
        <v>64</v>
      </c>
      <c r="J68" s="350"/>
      <c r="K68" s="350"/>
      <c r="L68" s="320"/>
      <c r="M68" s="317">
        <f t="shared" si="23"/>
        <v>0</v>
      </c>
      <c r="N68" s="970">
        <f t="shared" si="7"/>
        <v>0</v>
      </c>
      <c r="O68" s="971"/>
      <c r="P68" s="972"/>
      <c r="Q68" s="961">
        <v>8</v>
      </c>
      <c r="R68" s="962"/>
      <c r="S68" s="963"/>
      <c r="T68" s="298"/>
      <c r="U68" s="297"/>
      <c r="V68" s="298"/>
      <c r="W68" s="297"/>
      <c r="X68" s="298"/>
      <c r="Y68" s="297"/>
      <c r="Z68" s="293">
        <f t="shared" si="10"/>
        <v>44</v>
      </c>
      <c r="AA68" s="293">
        <v>44</v>
      </c>
      <c r="AB68" s="339" t="s">
        <v>8</v>
      </c>
      <c r="AC68" s="339"/>
      <c r="AD68" s="339"/>
      <c r="AE68" s="293">
        <v>45</v>
      </c>
      <c r="AG68" s="346">
        <f t="shared" si="9"/>
        <v>26</v>
      </c>
      <c r="AI68" s="37">
        <f t="shared" si="19"/>
        <v>8</v>
      </c>
    </row>
    <row r="69" spans="6:59">
      <c r="F69" s="314">
        <f t="shared" si="18"/>
        <v>4</v>
      </c>
      <c r="G69" s="954"/>
      <c r="H69" s="295">
        <f t="shared" si="4"/>
        <v>1965</v>
      </c>
      <c r="I69" s="309">
        <v>65</v>
      </c>
      <c r="J69" s="350"/>
      <c r="K69" s="350"/>
      <c r="L69" s="320"/>
      <c r="M69" s="317">
        <f t="shared" si="23"/>
        <v>0</v>
      </c>
      <c r="N69" s="970">
        <f t="shared" si="7"/>
        <v>0</v>
      </c>
      <c r="O69" s="971"/>
      <c r="P69" s="972"/>
      <c r="Q69" s="964"/>
      <c r="R69" s="965"/>
      <c r="S69" s="966"/>
      <c r="T69" s="298"/>
      <c r="U69" s="297"/>
      <c r="V69" s="298"/>
      <c r="W69" s="297"/>
      <c r="X69" s="298"/>
      <c r="Y69" s="297"/>
      <c r="Z69" s="293">
        <f t="shared" si="10"/>
        <v>45</v>
      </c>
      <c r="AA69" s="293">
        <v>45</v>
      </c>
      <c r="AB69" s="339" t="s">
        <v>8</v>
      </c>
      <c r="AC69" s="339"/>
      <c r="AD69" s="339"/>
      <c r="AE69" s="293">
        <v>46</v>
      </c>
      <c r="AG69" s="346">
        <f t="shared" si="9"/>
        <v>27</v>
      </c>
      <c r="AI69" s="37">
        <f t="shared" si="19"/>
        <v>9</v>
      </c>
      <c r="BG69" s="340"/>
    </row>
    <row r="70" spans="6:59">
      <c r="F70" s="376">
        <f t="shared" ref="F70:F95" si="24">IF(F69=9,1,F69+1)</f>
        <v>5</v>
      </c>
      <c r="G70" s="954"/>
      <c r="H70" s="374">
        <f t="shared" si="4"/>
        <v>1966</v>
      </c>
      <c r="I70" s="375">
        <v>66</v>
      </c>
      <c r="J70" s="350"/>
      <c r="K70" s="350"/>
      <c r="L70" s="320">
        <f>IF($I$61=57,IF(F70=1,$AX$5,IF(L71=1,$BE$5,IF(L71=2,$BE$5,IF(L71=3,$BE$5,IF(L71=4,$BE$5,IF(L71=5,$BE$5,IF(L71=6,$BE$5,IF(L71=7,$BE$5,IF(L71=8,$BE$5,IF(L71=9,$BE$5,0)))))))))))</f>
        <v>0</v>
      </c>
      <c r="M70" s="317">
        <f t="shared" si="23"/>
        <v>0</v>
      </c>
      <c r="N70" s="970">
        <f t="shared" si="7"/>
        <v>0</v>
      </c>
      <c r="O70" s="971"/>
      <c r="P70" s="972"/>
      <c r="Q70" s="964"/>
      <c r="R70" s="965"/>
      <c r="S70" s="966"/>
      <c r="T70" s="298"/>
      <c r="U70" s="297"/>
      <c r="V70" s="298"/>
      <c r="W70" s="297"/>
      <c r="X70" s="298"/>
      <c r="Y70" s="297"/>
      <c r="Z70" s="293">
        <f t="shared" si="10"/>
        <v>46</v>
      </c>
      <c r="AA70" s="293">
        <v>46</v>
      </c>
      <c r="AB70" s="339" t="s">
        <v>8</v>
      </c>
      <c r="AC70" s="339"/>
      <c r="AD70" s="339"/>
      <c r="AE70" s="293">
        <v>47</v>
      </c>
      <c r="AG70" s="346">
        <f t="shared" si="9"/>
        <v>19</v>
      </c>
      <c r="AI70" s="37">
        <f t="shared" si="19"/>
        <v>1</v>
      </c>
    </row>
    <row r="71" spans="6:59">
      <c r="F71" s="314">
        <f t="shared" si="24"/>
        <v>6</v>
      </c>
      <c r="G71" s="954"/>
      <c r="H71" s="295">
        <f t="shared" ref="H71:H94" si="25">+H70+1</f>
        <v>1967</v>
      </c>
      <c r="I71" s="309">
        <v>67</v>
      </c>
      <c r="J71" s="350"/>
      <c r="K71" s="350"/>
      <c r="L71" s="320">
        <f>IF($I$61=57,IF(F71=1,$AX$5,IF(L72=1,$BE$5,IF(L72=2,$BE$5,IF(L72=3,$BE$5,IF(L72=4,$BE$5,IF(L72=5,$BE$5,IF(L72=6,$BE$5,IF(L72=7,$BE$5,IF(L72=8,$BE$5,IF(L72=9,$BE$5,0)))))))))))</f>
        <v>0</v>
      </c>
      <c r="M71" s="317">
        <f t="shared" si="23"/>
        <v>0</v>
      </c>
      <c r="N71" s="970">
        <f t="shared" si="7"/>
        <v>0</v>
      </c>
      <c r="O71" s="971"/>
      <c r="P71" s="972"/>
      <c r="Q71" s="964"/>
      <c r="R71" s="965"/>
      <c r="S71" s="966"/>
      <c r="T71" s="298"/>
      <c r="U71" s="297"/>
      <c r="V71" s="298"/>
      <c r="W71" s="297"/>
      <c r="X71" s="298"/>
      <c r="Y71" s="297"/>
      <c r="Z71" s="293">
        <f t="shared" si="10"/>
        <v>47</v>
      </c>
      <c r="AA71" s="293">
        <v>47</v>
      </c>
      <c r="AB71" s="339" t="s">
        <v>8</v>
      </c>
      <c r="AC71" s="339"/>
      <c r="AD71" s="339"/>
      <c r="AE71" s="293">
        <v>48</v>
      </c>
      <c r="AG71" s="346">
        <f t="shared" si="9"/>
        <v>20</v>
      </c>
      <c r="AI71" s="37">
        <f t="shared" si="19"/>
        <v>2</v>
      </c>
    </row>
    <row r="72" spans="6:59">
      <c r="F72" s="314">
        <f t="shared" si="24"/>
        <v>7</v>
      </c>
      <c r="G72" s="954"/>
      <c r="H72" s="295">
        <f t="shared" si="25"/>
        <v>1968</v>
      </c>
      <c r="I72" s="309">
        <v>68</v>
      </c>
      <c r="J72" s="350"/>
      <c r="K72" s="350"/>
      <c r="L72" s="320"/>
      <c r="M72" s="317">
        <f t="shared" si="23"/>
        <v>0</v>
      </c>
      <c r="N72" s="970">
        <f t="shared" si="7"/>
        <v>0</v>
      </c>
      <c r="O72" s="971"/>
      <c r="P72" s="972"/>
      <c r="Q72" s="964"/>
      <c r="R72" s="965"/>
      <c r="S72" s="966"/>
      <c r="T72" s="298"/>
      <c r="U72" s="297"/>
      <c r="V72" s="298"/>
      <c r="W72" s="297"/>
      <c r="X72" s="298"/>
      <c r="Y72" s="297"/>
      <c r="Z72" s="293">
        <f t="shared" si="10"/>
        <v>48</v>
      </c>
      <c r="AA72" s="293">
        <v>48</v>
      </c>
      <c r="AB72" s="339" t="s">
        <v>8</v>
      </c>
      <c r="AC72" s="339"/>
      <c r="AD72" s="339"/>
      <c r="AE72" s="293">
        <v>49</v>
      </c>
      <c r="AG72" s="346">
        <f t="shared" si="9"/>
        <v>21</v>
      </c>
      <c r="AI72" s="37">
        <f t="shared" si="19"/>
        <v>3</v>
      </c>
    </row>
    <row r="73" spans="6:59">
      <c r="F73" s="314">
        <f t="shared" si="24"/>
        <v>8</v>
      </c>
      <c r="G73" s="954"/>
      <c r="H73" s="295">
        <f t="shared" si="25"/>
        <v>1969</v>
      </c>
      <c r="I73" s="309">
        <v>69</v>
      </c>
      <c r="J73" s="350"/>
      <c r="K73" s="350"/>
      <c r="L73" s="320"/>
      <c r="M73" s="317">
        <f t="shared" si="23"/>
        <v>0</v>
      </c>
      <c r="N73" s="970">
        <f t="shared" si="7"/>
        <v>0</v>
      </c>
      <c r="O73" s="971"/>
      <c r="P73" s="972"/>
      <c r="Q73" s="964"/>
      <c r="R73" s="965"/>
      <c r="S73" s="966"/>
      <c r="T73" s="298"/>
      <c r="U73" s="297"/>
      <c r="V73" s="298"/>
      <c r="W73" s="297"/>
      <c r="X73" s="298"/>
      <c r="Y73" s="297"/>
      <c r="Z73" s="293">
        <f t="shared" si="10"/>
        <v>49</v>
      </c>
      <c r="AA73" s="293">
        <v>49</v>
      </c>
      <c r="AB73" s="339" t="s">
        <v>8</v>
      </c>
      <c r="AC73" s="339"/>
      <c r="AD73" s="339"/>
      <c r="AE73" s="293">
        <v>50</v>
      </c>
      <c r="AG73" s="346">
        <f t="shared" si="9"/>
        <v>22</v>
      </c>
      <c r="AI73" s="37">
        <f t="shared" si="19"/>
        <v>4</v>
      </c>
    </row>
    <row r="74" spans="6:59">
      <c r="F74" s="314">
        <f t="shared" si="24"/>
        <v>9</v>
      </c>
      <c r="G74" s="954"/>
      <c r="H74" s="295">
        <f t="shared" si="25"/>
        <v>1970</v>
      </c>
      <c r="I74" s="309">
        <v>70</v>
      </c>
      <c r="J74" s="350"/>
      <c r="K74" s="350"/>
      <c r="L74" s="320"/>
      <c r="M74" s="317">
        <f t="shared" si="23"/>
        <v>0</v>
      </c>
      <c r="N74" s="970">
        <f t="shared" si="7"/>
        <v>0</v>
      </c>
      <c r="O74" s="971"/>
      <c r="P74" s="972"/>
      <c r="Q74" s="964"/>
      <c r="R74" s="965"/>
      <c r="S74" s="966"/>
      <c r="T74" s="298"/>
      <c r="U74" s="297"/>
      <c r="V74" s="298"/>
      <c r="W74" s="297"/>
      <c r="X74" s="298"/>
      <c r="Y74" s="297"/>
      <c r="Z74" s="293">
        <f t="shared" si="10"/>
        <v>50</v>
      </c>
      <c r="AA74" s="293">
        <v>50</v>
      </c>
      <c r="AB74" s="339" t="s">
        <v>8</v>
      </c>
      <c r="AC74" s="339"/>
      <c r="AD74" s="339"/>
      <c r="AE74" s="293">
        <v>51</v>
      </c>
      <c r="AG74" s="346">
        <f t="shared" si="9"/>
        <v>23</v>
      </c>
      <c r="AI74" s="37">
        <f t="shared" si="19"/>
        <v>5</v>
      </c>
    </row>
    <row r="75" spans="6:59">
      <c r="F75" s="314">
        <f t="shared" si="24"/>
        <v>1</v>
      </c>
      <c r="G75" s="954"/>
      <c r="H75" s="295">
        <f t="shared" si="25"/>
        <v>1971</v>
      </c>
      <c r="I75" s="309">
        <v>71</v>
      </c>
      <c r="J75" s="350"/>
      <c r="K75" s="350"/>
      <c r="L75" s="320"/>
      <c r="M75" s="317">
        <f t="shared" si="23"/>
        <v>0</v>
      </c>
      <c r="N75" s="970">
        <f t="shared" si="7"/>
        <v>0</v>
      </c>
      <c r="O75" s="971"/>
      <c r="P75" s="972"/>
      <c r="Q75" s="964"/>
      <c r="R75" s="965"/>
      <c r="S75" s="966"/>
      <c r="T75" s="298"/>
      <c r="U75" s="297"/>
      <c r="V75" s="298"/>
      <c r="W75" s="297"/>
      <c r="X75" s="298"/>
      <c r="Y75" s="297"/>
      <c r="Z75" s="293">
        <f t="shared" si="10"/>
        <v>51</v>
      </c>
      <c r="AA75" s="293">
        <v>51</v>
      </c>
      <c r="AB75" s="339" t="s">
        <v>8</v>
      </c>
      <c r="AC75" s="339"/>
      <c r="AD75" s="339"/>
      <c r="AE75" s="293">
        <v>52</v>
      </c>
      <c r="AG75" s="346">
        <f t="shared" si="9"/>
        <v>24</v>
      </c>
      <c r="AI75" s="37">
        <f t="shared" si="19"/>
        <v>6</v>
      </c>
    </row>
    <row r="76" spans="6:59">
      <c r="F76" s="314">
        <f t="shared" si="24"/>
        <v>2</v>
      </c>
      <c r="G76" s="954"/>
      <c r="H76" s="295">
        <f t="shared" si="25"/>
        <v>1972</v>
      </c>
      <c r="I76" s="309">
        <v>72</v>
      </c>
      <c r="J76" s="350"/>
      <c r="K76" s="350"/>
      <c r="L76" s="320"/>
      <c r="M76" s="317">
        <f t="shared" si="23"/>
        <v>0</v>
      </c>
      <c r="N76" s="970">
        <f t="shared" ref="N76:N92" si="26">IF(I76=$Z$10,$AA$10,IF(N75=$AA$10,$AK$10,IF(I76=$Z$11,$AA$11,IF(N75=$AA$11,$AK$11,IF(I76=$Z$12,$AA$12,IF(N75=$AA$12,$AK$12,0))))))</f>
        <v>0</v>
      </c>
      <c r="O76" s="971"/>
      <c r="P76" s="972"/>
      <c r="Q76" s="964"/>
      <c r="R76" s="965"/>
      <c r="S76" s="966"/>
      <c r="T76" s="298"/>
      <c r="U76" s="297"/>
      <c r="V76" s="298"/>
      <c r="W76" s="297"/>
      <c r="X76" s="298"/>
      <c r="Y76" s="297"/>
      <c r="Z76" s="293">
        <f t="shared" si="10"/>
        <v>52</v>
      </c>
      <c r="AA76" s="293">
        <v>52</v>
      </c>
      <c r="AB76" s="339" t="s">
        <v>8</v>
      </c>
      <c r="AC76" s="339"/>
      <c r="AD76" s="339"/>
      <c r="AE76" s="293">
        <v>53</v>
      </c>
      <c r="AG76" s="346">
        <f t="shared" si="9"/>
        <v>25</v>
      </c>
      <c r="AI76" s="37">
        <f t="shared" si="19"/>
        <v>7</v>
      </c>
    </row>
    <row r="77" spans="6:59">
      <c r="F77" s="314">
        <f t="shared" si="24"/>
        <v>3</v>
      </c>
      <c r="G77" s="954"/>
      <c r="H77" s="295">
        <f t="shared" si="25"/>
        <v>1973</v>
      </c>
      <c r="I77" s="309">
        <v>73</v>
      </c>
      <c r="J77" s="350"/>
      <c r="K77" s="350"/>
      <c r="L77" s="320"/>
      <c r="M77" s="317">
        <f t="shared" si="23"/>
        <v>0</v>
      </c>
      <c r="N77" s="970">
        <f t="shared" si="26"/>
        <v>0</v>
      </c>
      <c r="O77" s="971"/>
      <c r="P77" s="972"/>
      <c r="Q77" s="961">
        <v>9</v>
      </c>
      <c r="R77" s="962"/>
      <c r="S77" s="963"/>
      <c r="T77" s="37"/>
      <c r="U77" s="297"/>
      <c r="V77" s="298"/>
      <c r="W77" s="297"/>
      <c r="X77" s="298"/>
      <c r="Y77" s="297"/>
      <c r="Z77" s="293">
        <f t="shared" si="10"/>
        <v>53</v>
      </c>
      <c r="AA77" s="293">
        <v>53</v>
      </c>
      <c r="AB77" s="339" t="s">
        <v>8</v>
      </c>
      <c r="AC77" s="339"/>
      <c r="AD77" s="339"/>
      <c r="AE77" s="293">
        <v>54</v>
      </c>
      <c r="AG77" s="346">
        <f t="shared" si="9"/>
        <v>26</v>
      </c>
      <c r="AI77" s="37">
        <f t="shared" si="19"/>
        <v>8</v>
      </c>
    </row>
    <row r="78" spans="6:59">
      <c r="F78" s="314">
        <f t="shared" si="24"/>
        <v>4</v>
      </c>
      <c r="G78" s="954"/>
      <c r="H78" s="295">
        <f t="shared" si="25"/>
        <v>1974</v>
      </c>
      <c r="I78" s="309">
        <v>74</v>
      </c>
      <c r="J78" s="350"/>
      <c r="K78" s="350"/>
      <c r="L78" s="320"/>
      <c r="M78" s="317">
        <f t="shared" si="23"/>
        <v>0</v>
      </c>
      <c r="N78" s="970">
        <f t="shared" si="26"/>
        <v>0</v>
      </c>
      <c r="O78" s="971"/>
      <c r="P78" s="972"/>
      <c r="Q78" s="964"/>
      <c r="R78" s="965"/>
      <c r="S78" s="966"/>
      <c r="T78" s="37"/>
      <c r="U78" s="297"/>
      <c r="V78" s="298"/>
      <c r="W78" s="297"/>
      <c r="X78" s="298"/>
      <c r="Y78" s="297"/>
      <c r="Z78" s="293">
        <f t="shared" si="10"/>
        <v>54</v>
      </c>
      <c r="AA78" s="293">
        <v>54</v>
      </c>
      <c r="AB78" s="339" t="s">
        <v>8</v>
      </c>
      <c r="AC78" s="339"/>
      <c r="AD78" s="339"/>
      <c r="AE78" s="293">
        <v>55</v>
      </c>
      <c r="AG78" s="346">
        <f t="shared" si="9"/>
        <v>27</v>
      </c>
      <c r="AI78" s="37">
        <f t="shared" si="19"/>
        <v>9</v>
      </c>
    </row>
    <row r="79" spans="6:59">
      <c r="F79" s="314">
        <f t="shared" si="24"/>
        <v>5</v>
      </c>
      <c r="G79" s="954"/>
      <c r="H79" s="295">
        <f t="shared" si="25"/>
        <v>1975</v>
      </c>
      <c r="I79" s="309">
        <v>75</v>
      </c>
      <c r="J79" s="350"/>
      <c r="K79" s="350"/>
      <c r="L79" s="320"/>
      <c r="M79" s="317">
        <f t="shared" si="23"/>
        <v>0</v>
      </c>
      <c r="N79" s="970">
        <f t="shared" si="26"/>
        <v>0</v>
      </c>
      <c r="O79" s="971"/>
      <c r="P79" s="972"/>
      <c r="Q79" s="964"/>
      <c r="R79" s="965"/>
      <c r="S79" s="966"/>
      <c r="T79" s="37"/>
      <c r="U79" s="297"/>
      <c r="V79" s="298"/>
      <c r="W79" s="297"/>
      <c r="X79" s="298"/>
      <c r="Y79" s="297"/>
      <c r="Z79" s="293">
        <f t="shared" si="10"/>
        <v>55</v>
      </c>
      <c r="AA79" s="293">
        <v>55</v>
      </c>
      <c r="AB79" s="339" t="s">
        <v>8</v>
      </c>
      <c r="AC79" s="339"/>
      <c r="AD79" s="339"/>
      <c r="AE79" s="293">
        <v>56</v>
      </c>
      <c r="AG79" s="346">
        <f t="shared" si="9"/>
        <v>19</v>
      </c>
      <c r="AI79" s="37">
        <f t="shared" si="19"/>
        <v>1</v>
      </c>
    </row>
    <row r="80" spans="6:59">
      <c r="F80" s="314">
        <f t="shared" si="24"/>
        <v>6</v>
      </c>
      <c r="G80" s="954"/>
      <c r="H80" s="295">
        <f t="shared" si="25"/>
        <v>1976</v>
      </c>
      <c r="I80" s="309">
        <v>76</v>
      </c>
      <c r="J80" s="350"/>
      <c r="K80" s="350"/>
      <c r="L80" s="320"/>
      <c r="M80" s="317">
        <f t="shared" si="23"/>
        <v>0</v>
      </c>
      <c r="N80" s="970">
        <f t="shared" si="26"/>
        <v>0</v>
      </c>
      <c r="O80" s="971"/>
      <c r="P80" s="972"/>
      <c r="Q80" s="964"/>
      <c r="R80" s="965"/>
      <c r="S80" s="966"/>
      <c r="T80" s="37"/>
      <c r="U80" s="297"/>
      <c r="V80" s="298"/>
      <c r="W80" s="297"/>
      <c r="X80" s="298"/>
      <c r="Y80" s="297"/>
      <c r="Z80" s="293">
        <f t="shared" si="10"/>
        <v>56</v>
      </c>
      <c r="AA80" s="293">
        <v>56</v>
      </c>
      <c r="AB80" s="339" t="s">
        <v>8</v>
      </c>
      <c r="AC80" s="339"/>
      <c r="AD80" s="339"/>
      <c r="AE80" s="293">
        <v>57</v>
      </c>
      <c r="AG80" s="346">
        <f t="shared" si="9"/>
        <v>20</v>
      </c>
      <c r="AI80" s="37">
        <f t="shared" si="19"/>
        <v>2</v>
      </c>
    </row>
    <row r="81" spans="6:43">
      <c r="F81" s="314">
        <f t="shared" si="24"/>
        <v>7</v>
      </c>
      <c r="G81" s="954"/>
      <c r="H81" s="295">
        <f t="shared" si="25"/>
        <v>1977</v>
      </c>
      <c r="I81" s="309">
        <v>77</v>
      </c>
      <c r="J81" s="350"/>
      <c r="K81" s="350"/>
      <c r="L81" s="320"/>
      <c r="M81" s="317">
        <f t="shared" si="23"/>
        <v>0</v>
      </c>
      <c r="N81" s="970">
        <f t="shared" si="26"/>
        <v>0</v>
      </c>
      <c r="O81" s="971"/>
      <c r="P81" s="972"/>
      <c r="Q81" s="964"/>
      <c r="R81" s="965"/>
      <c r="S81" s="966"/>
      <c r="T81" s="37"/>
      <c r="U81" s="297"/>
      <c r="V81" s="298"/>
      <c r="W81" s="297"/>
      <c r="X81" s="298"/>
      <c r="Y81" s="297"/>
      <c r="Z81" s="293">
        <f t="shared" si="10"/>
        <v>57</v>
      </c>
      <c r="AA81" s="293">
        <v>57</v>
      </c>
      <c r="AB81" s="339" t="s">
        <v>8</v>
      </c>
      <c r="AC81" s="339"/>
      <c r="AD81" s="339"/>
      <c r="AE81" s="293">
        <v>58</v>
      </c>
      <c r="AG81" s="346">
        <f t="shared" si="9"/>
        <v>21</v>
      </c>
      <c r="AI81" s="37">
        <f t="shared" si="19"/>
        <v>3</v>
      </c>
    </row>
    <row r="82" spans="6:43">
      <c r="F82" s="314">
        <f t="shared" si="24"/>
        <v>8</v>
      </c>
      <c r="G82" s="954"/>
      <c r="H82" s="295">
        <f t="shared" si="25"/>
        <v>1978</v>
      </c>
      <c r="I82" s="309">
        <v>78</v>
      </c>
      <c r="J82" s="350"/>
      <c r="K82" s="350"/>
      <c r="L82" s="311"/>
      <c r="M82" s="317">
        <f t="shared" si="23"/>
        <v>0</v>
      </c>
      <c r="N82" s="970">
        <f t="shared" si="26"/>
        <v>0</v>
      </c>
      <c r="O82" s="971"/>
      <c r="P82" s="972"/>
      <c r="Q82" s="964"/>
      <c r="R82" s="965"/>
      <c r="S82" s="966"/>
      <c r="T82" s="37"/>
      <c r="U82" s="297"/>
      <c r="V82" s="298"/>
      <c r="W82" s="297"/>
      <c r="X82" s="298"/>
      <c r="Y82" s="297"/>
      <c r="Z82" s="293">
        <f t="shared" si="10"/>
        <v>58</v>
      </c>
      <c r="AA82" s="293">
        <v>58</v>
      </c>
      <c r="AB82" s="339" t="s">
        <v>8</v>
      </c>
      <c r="AC82" s="339"/>
      <c r="AD82" s="339"/>
      <c r="AE82" s="293">
        <v>59</v>
      </c>
      <c r="AG82" s="346">
        <f t="shared" si="9"/>
        <v>22</v>
      </c>
      <c r="AI82" s="37">
        <f t="shared" si="19"/>
        <v>4</v>
      </c>
    </row>
    <row r="83" spans="6:43">
      <c r="F83" s="314">
        <f t="shared" si="24"/>
        <v>9</v>
      </c>
      <c r="G83" s="954"/>
      <c r="H83" s="295">
        <f t="shared" si="25"/>
        <v>1979</v>
      </c>
      <c r="I83" s="309">
        <v>79</v>
      </c>
      <c r="J83" s="350"/>
      <c r="K83" s="350"/>
      <c r="L83" s="311"/>
      <c r="M83" s="317">
        <f t="shared" si="23"/>
        <v>0</v>
      </c>
      <c r="N83" s="970">
        <f t="shared" si="26"/>
        <v>0</v>
      </c>
      <c r="O83" s="971"/>
      <c r="P83" s="972"/>
      <c r="Q83" s="964"/>
      <c r="R83" s="965"/>
      <c r="S83" s="966"/>
      <c r="T83" s="37"/>
      <c r="U83" s="297"/>
      <c r="V83" s="298"/>
      <c r="W83" s="297"/>
      <c r="X83" s="298"/>
      <c r="Y83" s="297"/>
      <c r="Z83" s="293">
        <f t="shared" si="10"/>
        <v>59</v>
      </c>
      <c r="AA83" s="293">
        <v>59</v>
      </c>
      <c r="AB83" s="339" t="s">
        <v>8</v>
      </c>
      <c r="AC83" s="339"/>
      <c r="AD83" s="339"/>
      <c r="AE83" s="293">
        <v>60</v>
      </c>
      <c r="AG83" s="346">
        <f t="shared" si="9"/>
        <v>23</v>
      </c>
      <c r="AI83" s="37">
        <f t="shared" si="19"/>
        <v>5</v>
      </c>
    </row>
    <row r="84" spans="6:43">
      <c r="F84" s="314">
        <f t="shared" si="24"/>
        <v>1</v>
      </c>
      <c r="G84" s="954"/>
      <c r="H84" s="295">
        <f t="shared" si="25"/>
        <v>1980</v>
      </c>
      <c r="I84" s="309">
        <v>80</v>
      </c>
      <c r="J84" s="350"/>
      <c r="K84" s="350"/>
      <c r="L84" s="311"/>
      <c r="M84" s="317">
        <f t="shared" si="23"/>
        <v>0</v>
      </c>
      <c r="N84" s="970">
        <f t="shared" si="26"/>
        <v>0</v>
      </c>
      <c r="O84" s="971"/>
      <c r="P84" s="972"/>
      <c r="Q84" s="964"/>
      <c r="R84" s="965"/>
      <c r="S84" s="966"/>
      <c r="T84" s="37"/>
      <c r="U84" s="297"/>
      <c r="V84" s="298"/>
      <c r="W84" s="297"/>
      <c r="X84" s="298"/>
      <c r="Y84" s="297"/>
      <c r="Z84" s="293">
        <f t="shared" si="10"/>
        <v>60</v>
      </c>
      <c r="AA84" s="293">
        <v>60</v>
      </c>
      <c r="AB84" s="339" t="s">
        <v>8</v>
      </c>
      <c r="AC84" s="339"/>
      <c r="AD84" s="339"/>
      <c r="AE84" s="293">
        <v>61</v>
      </c>
      <c r="AG84" s="346">
        <f t="shared" si="9"/>
        <v>24</v>
      </c>
      <c r="AI84" s="37">
        <f t="shared" si="19"/>
        <v>6</v>
      </c>
    </row>
    <row r="85" spans="6:43">
      <c r="F85" s="314">
        <f t="shared" si="24"/>
        <v>2</v>
      </c>
      <c r="G85" s="954"/>
      <c r="H85" s="295">
        <f t="shared" si="25"/>
        <v>1981</v>
      </c>
      <c r="I85" s="309">
        <v>81</v>
      </c>
      <c r="J85" s="350"/>
      <c r="K85" s="350"/>
      <c r="L85" s="311"/>
      <c r="M85" s="317">
        <f t="shared" si="23"/>
        <v>0</v>
      </c>
      <c r="N85" s="970">
        <f t="shared" si="26"/>
        <v>0</v>
      </c>
      <c r="O85" s="971"/>
      <c r="P85" s="972"/>
      <c r="Q85" s="967"/>
      <c r="R85" s="968"/>
      <c r="S85" s="969"/>
      <c r="T85" s="37"/>
      <c r="U85" s="297"/>
      <c r="V85" s="298"/>
      <c r="W85" s="297"/>
      <c r="X85" s="298"/>
      <c r="Y85" s="297"/>
      <c r="Z85" s="293">
        <f t="shared" si="10"/>
        <v>61</v>
      </c>
      <c r="AA85" s="293">
        <v>61</v>
      </c>
      <c r="AB85" s="339" t="s">
        <v>8</v>
      </c>
      <c r="AC85" s="339"/>
      <c r="AD85" s="339"/>
      <c r="AE85" s="293">
        <v>62</v>
      </c>
      <c r="AG85" s="346">
        <f t="shared" si="9"/>
        <v>25</v>
      </c>
      <c r="AI85" s="37">
        <f t="shared" si="19"/>
        <v>7</v>
      </c>
    </row>
    <row r="86" spans="6:43">
      <c r="F86" s="314">
        <f t="shared" si="24"/>
        <v>3</v>
      </c>
      <c r="G86" s="954"/>
      <c r="H86" s="295">
        <f t="shared" si="25"/>
        <v>1982</v>
      </c>
      <c r="I86" s="309">
        <v>82</v>
      </c>
      <c r="J86" s="350"/>
      <c r="K86" s="350"/>
      <c r="L86" s="311"/>
      <c r="M86" s="317">
        <f t="shared" si="23"/>
        <v>0</v>
      </c>
      <c r="N86" s="970">
        <f t="shared" si="26"/>
        <v>0</v>
      </c>
      <c r="O86" s="971"/>
      <c r="P86" s="972"/>
      <c r="Q86" s="961">
        <v>10</v>
      </c>
      <c r="R86" s="962"/>
      <c r="S86" s="963"/>
      <c r="T86" s="37"/>
      <c r="U86" s="297"/>
      <c r="V86" s="298"/>
      <c r="W86" s="297"/>
      <c r="X86" s="298"/>
      <c r="Y86" s="297"/>
      <c r="Z86" s="293">
        <f t="shared" si="10"/>
        <v>62</v>
      </c>
      <c r="AA86" s="293">
        <v>62</v>
      </c>
      <c r="AB86" s="339" t="s">
        <v>8</v>
      </c>
      <c r="AC86" s="339"/>
      <c r="AD86" s="339"/>
      <c r="AE86" s="293">
        <v>63</v>
      </c>
      <c r="AG86" s="346">
        <f t="shared" si="9"/>
        <v>26</v>
      </c>
      <c r="AI86" s="37">
        <f t="shared" si="19"/>
        <v>8</v>
      </c>
    </row>
    <row r="87" spans="6:43">
      <c r="F87" s="314">
        <f t="shared" si="24"/>
        <v>4</v>
      </c>
      <c r="G87" s="954"/>
      <c r="H87" s="295">
        <f t="shared" si="25"/>
        <v>1983</v>
      </c>
      <c r="I87" s="309">
        <v>83</v>
      </c>
      <c r="J87" s="350"/>
      <c r="K87" s="350"/>
      <c r="L87" s="311"/>
      <c r="M87" s="317">
        <f t="shared" si="23"/>
        <v>0</v>
      </c>
      <c r="N87" s="970">
        <f t="shared" si="26"/>
        <v>0</v>
      </c>
      <c r="O87" s="971"/>
      <c r="P87" s="972"/>
      <c r="Q87" s="964"/>
      <c r="R87" s="965"/>
      <c r="S87" s="966"/>
      <c r="T87" s="37"/>
      <c r="U87" s="297"/>
      <c r="V87" s="298"/>
      <c r="W87" s="297"/>
      <c r="X87" s="298"/>
      <c r="Y87" s="297"/>
      <c r="Z87" s="293">
        <f t="shared" si="10"/>
        <v>63</v>
      </c>
      <c r="AA87" s="293">
        <v>63</v>
      </c>
      <c r="AB87" s="339" t="s">
        <v>8</v>
      </c>
      <c r="AC87" s="339"/>
      <c r="AD87" s="339"/>
      <c r="AE87" s="293">
        <v>64</v>
      </c>
      <c r="AG87" s="346">
        <f t="shared" si="9"/>
        <v>27</v>
      </c>
      <c r="AI87" s="37">
        <f t="shared" si="19"/>
        <v>9</v>
      </c>
    </row>
    <row r="88" spans="6:43">
      <c r="F88" s="314">
        <f t="shared" si="24"/>
        <v>5</v>
      </c>
      <c r="G88" s="954"/>
      <c r="H88" s="295">
        <f t="shared" si="25"/>
        <v>1984</v>
      </c>
      <c r="I88" s="309">
        <v>84</v>
      </c>
      <c r="J88" s="350"/>
      <c r="K88" s="350"/>
      <c r="L88" s="311"/>
      <c r="M88" s="317">
        <f t="shared" si="23"/>
        <v>0</v>
      </c>
      <c r="N88" s="970">
        <f t="shared" si="26"/>
        <v>0</v>
      </c>
      <c r="O88" s="971"/>
      <c r="P88" s="972"/>
      <c r="Q88" s="964"/>
      <c r="R88" s="965"/>
      <c r="S88" s="966"/>
      <c r="T88" s="37"/>
      <c r="U88" s="297"/>
      <c r="V88" s="298"/>
      <c r="W88" s="297"/>
      <c r="X88" s="298"/>
      <c r="Y88" s="297"/>
      <c r="Z88" s="293">
        <f t="shared" si="10"/>
        <v>64</v>
      </c>
      <c r="AA88" s="293">
        <v>64</v>
      </c>
      <c r="AB88" s="339" t="s">
        <v>8</v>
      </c>
      <c r="AC88" s="339"/>
      <c r="AD88" s="339"/>
      <c r="AE88" s="293">
        <v>65</v>
      </c>
      <c r="AG88" s="346">
        <f t="shared" si="9"/>
        <v>19</v>
      </c>
      <c r="AI88" s="37">
        <f t="shared" si="19"/>
        <v>1</v>
      </c>
    </row>
    <row r="89" spans="6:43">
      <c r="F89" s="314">
        <f t="shared" si="24"/>
        <v>6</v>
      </c>
      <c r="G89" s="954"/>
      <c r="H89" s="295">
        <f t="shared" si="25"/>
        <v>1985</v>
      </c>
      <c r="I89" s="309">
        <v>85</v>
      </c>
      <c r="J89" s="350"/>
      <c r="K89" s="350"/>
      <c r="L89" s="311"/>
      <c r="M89" s="318"/>
      <c r="N89" s="970">
        <f t="shared" si="26"/>
        <v>0</v>
      </c>
      <c r="O89" s="971"/>
      <c r="P89" s="972"/>
      <c r="Q89" s="964"/>
      <c r="R89" s="965"/>
      <c r="S89" s="966"/>
      <c r="T89" s="37"/>
      <c r="U89" s="297"/>
      <c r="V89" s="298"/>
      <c r="W89" s="297"/>
      <c r="X89" s="298"/>
      <c r="Y89" s="297"/>
      <c r="Z89" s="293">
        <f t="shared" si="10"/>
        <v>65</v>
      </c>
      <c r="AA89" s="293">
        <v>65</v>
      </c>
      <c r="AB89" s="339" t="s">
        <v>8</v>
      </c>
      <c r="AC89" s="339"/>
      <c r="AD89" s="339"/>
      <c r="AE89" s="293">
        <v>66</v>
      </c>
      <c r="AG89" s="346">
        <f t="shared" ref="AG89:AG109" si="27">IF(AG88=27,19,AG88+1)</f>
        <v>20</v>
      </c>
      <c r="AI89" s="37">
        <f t="shared" si="19"/>
        <v>2</v>
      </c>
    </row>
    <row r="90" spans="6:43">
      <c r="F90" s="314">
        <f t="shared" si="24"/>
        <v>7</v>
      </c>
      <c r="G90" s="954"/>
      <c r="H90" s="295">
        <f t="shared" si="25"/>
        <v>1986</v>
      </c>
      <c r="I90" s="309">
        <v>86</v>
      </c>
      <c r="J90" s="350"/>
      <c r="K90" s="350"/>
      <c r="L90" s="311"/>
      <c r="M90" s="318"/>
      <c r="N90" s="970">
        <f t="shared" si="26"/>
        <v>0</v>
      </c>
      <c r="O90" s="971"/>
      <c r="P90" s="972"/>
      <c r="Q90" s="964"/>
      <c r="R90" s="965"/>
      <c r="S90" s="966"/>
      <c r="T90" s="37"/>
      <c r="U90" s="297"/>
      <c r="V90" s="298"/>
      <c r="W90" s="297"/>
      <c r="X90" s="298"/>
      <c r="Y90" s="297"/>
      <c r="Z90" s="371">
        <f t="shared" ref="Z90:Z109" si="28">+Z89+1</f>
        <v>66</v>
      </c>
      <c r="AA90" s="371">
        <v>66</v>
      </c>
      <c r="AB90" s="372" t="s">
        <v>8</v>
      </c>
      <c r="AC90" s="372"/>
      <c r="AD90" s="372"/>
      <c r="AE90" s="371">
        <v>67</v>
      </c>
      <c r="AF90" s="371"/>
      <c r="AG90" s="346">
        <f t="shared" si="27"/>
        <v>21</v>
      </c>
      <c r="AH90" s="371"/>
      <c r="AI90" s="373">
        <f t="shared" si="19"/>
        <v>3</v>
      </c>
      <c r="AJ90" s="371"/>
    </row>
    <row r="91" spans="6:43">
      <c r="F91" s="314">
        <f t="shared" si="24"/>
        <v>8</v>
      </c>
      <c r="G91" s="954"/>
      <c r="H91" s="295">
        <f t="shared" si="25"/>
        <v>1987</v>
      </c>
      <c r="I91" s="309">
        <v>87</v>
      </c>
      <c r="J91" s="350"/>
      <c r="K91" s="350"/>
      <c r="L91" s="311"/>
      <c r="M91" s="318"/>
      <c r="N91" s="970">
        <f t="shared" si="26"/>
        <v>0</v>
      </c>
      <c r="O91" s="971"/>
      <c r="P91" s="972"/>
      <c r="Q91" s="964"/>
      <c r="R91" s="965"/>
      <c r="S91" s="966"/>
      <c r="T91" s="37"/>
      <c r="U91" s="297"/>
      <c r="V91" s="298"/>
      <c r="W91" s="297"/>
      <c r="X91" s="298"/>
      <c r="Y91" s="297"/>
      <c r="Z91" s="293">
        <f t="shared" si="28"/>
        <v>67</v>
      </c>
      <c r="AA91" s="293">
        <v>67</v>
      </c>
      <c r="AB91" s="339" t="s">
        <v>8</v>
      </c>
      <c r="AC91" s="339"/>
      <c r="AD91" s="339"/>
      <c r="AE91" s="293">
        <v>68</v>
      </c>
      <c r="AG91" s="346">
        <f t="shared" si="27"/>
        <v>22</v>
      </c>
      <c r="AI91" s="37">
        <f t="shared" si="19"/>
        <v>4</v>
      </c>
    </row>
    <row r="92" spans="6:43">
      <c r="F92" s="314">
        <f t="shared" si="24"/>
        <v>9</v>
      </c>
      <c r="G92" s="954"/>
      <c r="H92" s="295">
        <f t="shared" si="25"/>
        <v>1988</v>
      </c>
      <c r="I92" s="309">
        <v>88</v>
      </c>
      <c r="J92" s="350"/>
      <c r="K92" s="350"/>
      <c r="L92" s="311"/>
      <c r="M92" s="318"/>
      <c r="N92" s="970">
        <f t="shared" si="26"/>
        <v>0</v>
      </c>
      <c r="O92" s="971"/>
      <c r="P92" s="972"/>
      <c r="Q92" s="964"/>
      <c r="R92" s="965"/>
      <c r="S92" s="966"/>
      <c r="T92" s="37"/>
      <c r="U92" s="297"/>
      <c r="V92" s="298"/>
      <c r="W92" s="297"/>
      <c r="X92" s="298"/>
      <c r="Y92" s="297"/>
      <c r="Z92" s="293">
        <f t="shared" si="28"/>
        <v>68</v>
      </c>
      <c r="AA92" s="293">
        <v>68</v>
      </c>
      <c r="AB92" s="339" t="s">
        <v>8</v>
      </c>
      <c r="AC92" s="339"/>
      <c r="AD92" s="339"/>
      <c r="AE92" s="293">
        <v>69</v>
      </c>
      <c r="AG92" s="346">
        <f t="shared" si="27"/>
        <v>23</v>
      </c>
      <c r="AI92" s="37">
        <f t="shared" si="19"/>
        <v>5</v>
      </c>
      <c r="AQ92" s="293">
        <v>4</v>
      </c>
    </row>
    <row r="93" spans="6:43">
      <c r="F93" s="314">
        <f t="shared" si="24"/>
        <v>1</v>
      </c>
      <c r="G93" s="954"/>
      <c r="H93" s="295">
        <f t="shared" si="25"/>
        <v>1989</v>
      </c>
      <c r="I93" s="309">
        <v>89</v>
      </c>
      <c r="J93" s="350"/>
      <c r="K93" s="350"/>
      <c r="L93" s="311"/>
      <c r="M93" s="318"/>
      <c r="N93" s="970" t="str">
        <f>+AA13</f>
        <v>Pináculo da Retrospecção:</v>
      </c>
      <c r="O93" s="971"/>
      <c r="P93" s="972"/>
      <c r="Q93" s="964"/>
      <c r="R93" s="965"/>
      <c r="S93" s="966"/>
      <c r="T93" s="37"/>
      <c r="U93" s="297"/>
      <c r="V93" s="298"/>
      <c r="W93" s="297"/>
      <c r="X93" s="298"/>
      <c r="Y93" s="297"/>
      <c r="Z93" s="293">
        <f t="shared" si="28"/>
        <v>69</v>
      </c>
      <c r="AA93" s="293">
        <v>69</v>
      </c>
      <c r="AB93" s="339" t="s">
        <v>8</v>
      </c>
      <c r="AC93" s="339"/>
      <c r="AD93" s="339"/>
      <c r="AE93" s="293">
        <v>70</v>
      </c>
      <c r="AG93" s="346">
        <f t="shared" si="27"/>
        <v>24</v>
      </c>
      <c r="AI93" s="37">
        <f t="shared" si="19"/>
        <v>6</v>
      </c>
    </row>
    <row r="94" spans="6:43">
      <c r="F94" s="315">
        <f t="shared" si="24"/>
        <v>2</v>
      </c>
      <c r="G94" s="956"/>
      <c r="H94" s="302">
        <f t="shared" si="25"/>
        <v>1990</v>
      </c>
      <c r="I94" s="310">
        <v>90</v>
      </c>
      <c r="J94" s="352"/>
      <c r="K94" s="352"/>
      <c r="L94" s="321"/>
      <c r="M94" s="319"/>
      <c r="N94" s="970">
        <f>+AK13</f>
        <v>2</v>
      </c>
      <c r="O94" s="971"/>
      <c r="P94" s="972"/>
      <c r="Q94" s="967"/>
      <c r="R94" s="968"/>
      <c r="S94" s="969"/>
      <c r="T94" s="300"/>
      <c r="U94" s="301"/>
      <c r="V94" s="299"/>
      <c r="W94" s="301"/>
      <c r="X94" s="299"/>
      <c r="Y94" s="301"/>
      <c r="Z94" s="293">
        <f t="shared" si="28"/>
        <v>70</v>
      </c>
      <c r="AA94" s="293">
        <v>70</v>
      </c>
      <c r="AB94" s="339" t="s">
        <v>8</v>
      </c>
      <c r="AC94" s="339"/>
      <c r="AD94" s="339"/>
      <c r="AE94" s="293">
        <v>71</v>
      </c>
      <c r="AG94" s="346">
        <f t="shared" si="27"/>
        <v>25</v>
      </c>
      <c r="AI94" s="37">
        <f t="shared" si="19"/>
        <v>7</v>
      </c>
    </row>
    <row r="95" spans="6:43">
      <c r="F95" s="316">
        <f t="shared" si="24"/>
        <v>3</v>
      </c>
      <c r="Z95" s="293">
        <f t="shared" si="28"/>
        <v>71</v>
      </c>
      <c r="AA95" s="293">
        <v>71</v>
      </c>
      <c r="AB95" s="339" t="s">
        <v>8</v>
      </c>
      <c r="AC95" s="339"/>
      <c r="AD95" s="339"/>
      <c r="AE95" s="293">
        <v>72</v>
      </c>
      <c r="AG95" s="346">
        <f t="shared" si="27"/>
        <v>26</v>
      </c>
      <c r="AI95" s="37">
        <f t="shared" si="19"/>
        <v>8</v>
      </c>
    </row>
    <row r="96" spans="6:43">
      <c r="Z96" s="293">
        <f t="shared" si="28"/>
        <v>72</v>
      </c>
      <c r="AA96" s="293">
        <v>72</v>
      </c>
      <c r="AB96" s="339" t="s">
        <v>8</v>
      </c>
      <c r="AC96" s="339"/>
      <c r="AD96" s="339"/>
      <c r="AE96" s="293">
        <v>73</v>
      </c>
      <c r="AG96" s="346">
        <f t="shared" si="27"/>
        <v>27</v>
      </c>
      <c r="AI96" s="37">
        <f t="shared" si="19"/>
        <v>9</v>
      </c>
    </row>
    <row r="97" spans="6:35">
      <c r="Z97" s="293">
        <f t="shared" si="28"/>
        <v>73</v>
      </c>
      <c r="AA97" s="293">
        <v>73</v>
      </c>
      <c r="AB97" s="339" t="s">
        <v>8</v>
      </c>
      <c r="AC97" s="339"/>
      <c r="AD97" s="339"/>
      <c r="AE97" s="293">
        <v>74</v>
      </c>
      <c r="AG97" s="346">
        <f t="shared" si="27"/>
        <v>19</v>
      </c>
      <c r="AI97" s="37">
        <f t="shared" si="19"/>
        <v>1</v>
      </c>
    </row>
    <row r="98" spans="6:35">
      <c r="Z98" s="293">
        <f t="shared" si="28"/>
        <v>74</v>
      </c>
      <c r="AA98" s="293">
        <v>74</v>
      </c>
      <c r="AB98" s="339" t="s">
        <v>8</v>
      </c>
      <c r="AC98" s="339"/>
      <c r="AD98" s="339"/>
      <c r="AE98" s="293">
        <v>75</v>
      </c>
      <c r="AG98" s="346">
        <f t="shared" si="27"/>
        <v>20</v>
      </c>
      <c r="AI98" s="37">
        <f t="shared" si="19"/>
        <v>2</v>
      </c>
    </row>
    <row r="99" spans="6:35">
      <c r="Z99" s="293">
        <f t="shared" si="28"/>
        <v>75</v>
      </c>
      <c r="AA99" s="293">
        <v>75</v>
      </c>
      <c r="AB99" s="339" t="s">
        <v>8</v>
      </c>
      <c r="AC99" s="339"/>
      <c r="AD99" s="339"/>
      <c r="AE99" s="293">
        <v>76</v>
      </c>
      <c r="AG99" s="346">
        <f t="shared" si="27"/>
        <v>21</v>
      </c>
      <c r="AI99" s="37">
        <f t="shared" si="19"/>
        <v>3</v>
      </c>
    </row>
    <row r="100" spans="6:35">
      <c r="Z100" s="293">
        <f t="shared" si="28"/>
        <v>76</v>
      </c>
      <c r="AA100" s="293">
        <v>76</v>
      </c>
      <c r="AB100" s="339" t="s">
        <v>8</v>
      </c>
      <c r="AC100" s="339"/>
      <c r="AD100" s="339"/>
      <c r="AE100" s="293">
        <v>77</v>
      </c>
      <c r="AG100" s="346">
        <f t="shared" si="27"/>
        <v>22</v>
      </c>
      <c r="AI100" s="37">
        <f t="shared" si="19"/>
        <v>4</v>
      </c>
    </row>
    <row r="101" spans="6:35">
      <c r="Z101" s="293">
        <f t="shared" si="28"/>
        <v>77</v>
      </c>
      <c r="AA101" s="293">
        <v>77</v>
      </c>
      <c r="AB101" s="339" t="s">
        <v>8</v>
      </c>
      <c r="AC101" s="339"/>
      <c r="AD101" s="339"/>
      <c r="AE101" s="293">
        <v>78</v>
      </c>
      <c r="AG101" s="346">
        <f t="shared" si="27"/>
        <v>23</v>
      </c>
      <c r="AI101" s="37">
        <f t="shared" si="19"/>
        <v>5</v>
      </c>
    </row>
    <row r="102" spans="6:35">
      <c r="Z102" s="293">
        <f t="shared" si="28"/>
        <v>78</v>
      </c>
      <c r="AA102" s="293">
        <v>78</v>
      </c>
      <c r="AB102" s="339" t="s">
        <v>8</v>
      </c>
      <c r="AC102" s="339"/>
      <c r="AD102" s="339"/>
      <c r="AE102" s="293">
        <v>79</v>
      </c>
      <c r="AG102" s="346">
        <f t="shared" si="27"/>
        <v>24</v>
      </c>
      <c r="AI102" s="37">
        <f t="shared" si="19"/>
        <v>6</v>
      </c>
    </row>
    <row r="103" spans="6:35">
      <c r="Z103" s="293">
        <f t="shared" si="28"/>
        <v>79</v>
      </c>
      <c r="AA103" s="293">
        <v>79</v>
      </c>
      <c r="AB103" s="339" t="s">
        <v>8</v>
      </c>
      <c r="AC103" s="339"/>
      <c r="AD103" s="339"/>
      <c r="AE103" s="293">
        <v>80</v>
      </c>
      <c r="AG103" s="346">
        <f t="shared" si="27"/>
        <v>25</v>
      </c>
      <c r="AI103" s="37">
        <f t="shared" si="19"/>
        <v>7</v>
      </c>
    </row>
    <row r="104" spans="6:35">
      <c r="Z104" s="293">
        <f t="shared" si="28"/>
        <v>80</v>
      </c>
      <c r="AA104" s="293">
        <v>80</v>
      </c>
      <c r="AB104" s="339" t="s">
        <v>8</v>
      </c>
      <c r="AC104" s="339"/>
      <c r="AD104" s="339"/>
      <c r="AE104" s="293">
        <v>81</v>
      </c>
      <c r="AG104" s="346">
        <f t="shared" si="27"/>
        <v>26</v>
      </c>
      <c r="AI104" s="37">
        <f t="shared" si="19"/>
        <v>8</v>
      </c>
    </row>
    <row r="105" spans="6:35">
      <c r="Z105" s="293">
        <f t="shared" si="28"/>
        <v>81</v>
      </c>
      <c r="AA105" s="293">
        <v>81</v>
      </c>
      <c r="AB105" s="339" t="s">
        <v>8</v>
      </c>
      <c r="AC105" s="339"/>
      <c r="AD105" s="339"/>
      <c r="AE105" s="293">
        <v>82</v>
      </c>
      <c r="AG105" s="346">
        <f t="shared" si="27"/>
        <v>27</v>
      </c>
      <c r="AI105" s="37">
        <f t="shared" si="19"/>
        <v>9</v>
      </c>
    </row>
    <row r="106" spans="6:35">
      <c r="Z106" s="293">
        <f t="shared" si="28"/>
        <v>82</v>
      </c>
      <c r="AA106" s="293">
        <v>82</v>
      </c>
      <c r="AB106" s="339" t="s">
        <v>8</v>
      </c>
      <c r="AC106" s="339"/>
      <c r="AD106" s="339"/>
      <c r="AE106" s="293">
        <v>83</v>
      </c>
      <c r="AG106" s="346">
        <f t="shared" si="27"/>
        <v>19</v>
      </c>
      <c r="AI106" s="37">
        <f t="shared" si="19"/>
        <v>1</v>
      </c>
    </row>
    <row r="107" spans="6:35">
      <c r="Z107" s="293">
        <f t="shared" si="28"/>
        <v>83</v>
      </c>
      <c r="AA107" s="293">
        <v>83</v>
      </c>
      <c r="AB107" s="339" t="s">
        <v>8</v>
      </c>
      <c r="AC107" s="339"/>
      <c r="AD107" s="339"/>
      <c r="AE107" s="293">
        <v>84</v>
      </c>
      <c r="AG107" s="346">
        <f t="shared" si="27"/>
        <v>20</v>
      </c>
      <c r="AI107" s="37">
        <f t="shared" ref="AI107:AI109" si="29">IF(AI106=9,1,AI106+1)</f>
        <v>2</v>
      </c>
    </row>
    <row r="108" spans="6:35">
      <c r="Z108" s="293">
        <f t="shared" si="28"/>
        <v>84</v>
      </c>
      <c r="AA108" s="293">
        <v>84</v>
      </c>
      <c r="AB108" s="339" t="s">
        <v>8</v>
      </c>
      <c r="AC108" s="339"/>
      <c r="AD108" s="339"/>
      <c r="AE108" s="293">
        <v>85</v>
      </c>
      <c r="AG108" s="346">
        <f t="shared" si="27"/>
        <v>21</v>
      </c>
      <c r="AI108" s="37">
        <f t="shared" si="29"/>
        <v>3</v>
      </c>
    </row>
    <row r="109" spans="6:35">
      <c r="Z109" s="293">
        <f t="shared" si="28"/>
        <v>85</v>
      </c>
      <c r="AA109" s="293">
        <v>85</v>
      </c>
      <c r="AB109" s="339" t="s">
        <v>8</v>
      </c>
      <c r="AC109" s="339"/>
      <c r="AD109" s="339"/>
      <c r="AE109" s="293">
        <v>86</v>
      </c>
      <c r="AG109" s="346">
        <f t="shared" si="27"/>
        <v>22</v>
      </c>
      <c r="AI109" s="37">
        <f t="shared" si="29"/>
        <v>4</v>
      </c>
    </row>
    <row r="110" spans="6:35">
      <c r="AB110" s="339"/>
      <c r="AC110" s="339"/>
      <c r="AD110" s="339"/>
      <c r="AG110" s="346"/>
      <c r="AI110" s="37"/>
    </row>
    <row r="111" spans="6:35">
      <c r="F111" s="312">
        <v>1</v>
      </c>
      <c r="G111" s="1" t="s">
        <v>448</v>
      </c>
      <c r="J111" s="994"/>
      <c r="K111" s="994"/>
      <c r="AB111" s="339"/>
      <c r="AC111" s="339"/>
      <c r="AD111" s="339"/>
      <c r="AG111" s="346"/>
      <c r="AI111" s="37"/>
    </row>
    <row r="112" spans="6:35">
      <c r="F112" s="312">
        <v>2</v>
      </c>
      <c r="G112" s="1" t="s">
        <v>449</v>
      </c>
      <c r="AB112" s="339"/>
      <c r="AC112" s="339"/>
      <c r="AD112" s="339"/>
      <c r="AG112" s="346"/>
      <c r="AI112" s="37"/>
    </row>
    <row r="113" spans="2:35">
      <c r="B113" s="995"/>
      <c r="C113" s="995"/>
      <c r="D113" s="995"/>
      <c r="E113" s="995"/>
      <c r="F113" s="312">
        <v>3</v>
      </c>
      <c r="G113" s="1" t="s">
        <v>450</v>
      </c>
      <c r="AB113" s="339"/>
      <c r="AC113" s="339"/>
      <c r="AD113" s="339"/>
      <c r="AG113" s="346"/>
      <c r="AI113" s="37"/>
    </row>
    <row r="114" spans="2:35">
      <c r="B114" s="995">
        <v>42909</v>
      </c>
      <c r="C114" s="995"/>
      <c r="D114" s="995"/>
      <c r="E114" s="995"/>
      <c r="F114" s="312">
        <v>4</v>
      </c>
      <c r="G114" s="37" t="s">
        <v>451</v>
      </c>
      <c r="J114" s="994">
        <v>42909</v>
      </c>
      <c r="K114" s="994"/>
      <c r="AB114" s="339"/>
      <c r="AC114" s="339"/>
      <c r="AD114" s="339"/>
      <c r="AG114" s="346"/>
      <c r="AI114" s="37"/>
    </row>
    <row r="115" spans="2:35">
      <c r="F115" s="312">
        <v>5</v>
      </c>
      <c r="G115" s="37" t="s">
        <v>452</v>
      </c>
      <c r="AB115" s="339"/>
      <c r="AC115" s="339"/>
      <c r="AD115" s="339"/>
      <c r="AG115" s="346"/>
      <c r="AI115" s="37"/>
    </row>
    <row r="116" spans="2:35">
      <c r="F116" s="312">
        <v>6</v>
      </c>
      <c r="G116" s="37" t="s">
        <v>453</v>
      </c>
      <c r="AB116" s="339"/>
      <c r="AC116" s="339"/>
      <c r="AD116" s="339"/>
      <c r="AG116" s="346"/>
      <c r="AI116" s="37"/>
    </row>
    <row r="117" spans="2:35">
      <c r="F117" s="312">
        <v>7</v>
      </c>
      <c r="G117" s="37" t="s">
        <v>454</v>
      </c>
      <c r="AB117" s="339"/>
      <c r="AC117" s="339"/>
      <c r="AD117" s="339"/>
      <c r="AG117" s="346"/>
      <c r="AI117" s="37"/>
    </row>
    <row r="118" spans="2:35">
      <c r="F118" s="312">
        <v>8</v>
      </c>
      <c r="G118" s="37" t="s">
        <v>455</v>
      </c>
      <c r="AB118" s="339"/>
      <c r="AC118" s="339"/>
      <c r="AD118" s="339"/>
      <c r="AG118" s="346"/>
      <c r="AI118" s="37"/>
    </row>
    <row r="119" spans="2:35">
      <c r="F119" s="312">
        <v>9</v>
      </c>
      <c r="G119" s="37" t="s">
        <v>456</v>
      </c>
      <c r="AB119" s="339"/>
      <c r="AC119" s="339"/>
      <c r="AD119" s="339"/>
      <c r="AG119" s="346"/>
      <c r="AI119" s="37"/>
    </row>
    <row r="120" spans="2:35">
      <c r="F120" s="312">
        <v>10</v>
      </c>
      <c r="G120" s="37" t="s">
        <v>457</v>
      </c>
      <c r="AB120" s="339"/>
      <c r="AC120" s="339"/>
      <c r="AD120" s="339"/>
      <c r="AG120" s="346"/>
      <c r="AI120" s="37"/>
    </row>
    <row r="121" spans="2:35">
      <c r="F121" s="312">
        <v>11</v>
      </c>
      <c r="G121" s="37" t="s">
        <v>458</v>
      </c>
      <c r="AB121" s="339"/>
      <c r="AC121" s="339"/>
      <c r="AD121" s="339"/>
      <c r="AG121" s="346"/>
      <c r="AI121" s="37"/>
    </row>
    <row r="122" spans="2:35">
      <c r="F122" s="312">
        <v>12</v>
      </c>
      <c r="G122" s="37" t="s">
        <v>459</v>
      </c>
      <c r="AB122" s="339"/>
      <c r="AC122" s="339"/>
      <c r="AD122" s="339"/>
      <c r="AG122" s="346"/>
      <c r="AI122" s="37"/>
    </row>
    <row r="123" spans="2:35">
      <c r="AB123" s="339"/>
      <c r="AC123" s="339"/>
      <c r="AD123" s="339"/>
      <c r="AG123" s="346"/>
      <c r="AI123" s="37"/>
    </row>
    <row r="124" spans="2:35">
      <c r="AB124" s="339"/>
      <c r="AC124" s="339"/>
      <c r="AD124" s="339"/>
      <c r="AG124" s="346"/>
      <c r="AI124" s="37"/>
    </row>
    <row r="125" spans="2:35">
      <c r="AB125" s="339"/>
      <c r="AC125" s="339"/>
      <c r="AD125" s="339"/>
      <c r="AG125" s="346"/>
      <c r="AI125" s="37"/>
    </row>
    <row r="126" spans="2:35">
      <c r="AB126" s="339"/>
      <c r="AC126" s="339"/>
      <c r="AD126" s="339"/>
      <c r="AG126" s="346"/>
      <c r="AI126" s="37"/>
    </row>
    <row r="127" spans="2:35">
      <c r="AB127" s="339"/>
      <c r="AC127" s="339"/>
      <c r="AD127" s="339"/>
      <c r="AG127" s="346"/>
      <c r="AI127" s="37"/>
    </row>
    <row r="128" spans="2:35">
      <c r="AB128" s="339"/>
      <c r="AC128" s="339"/>
      <c r="AD128" s="339"/>
      <c r="AG128" s="346"/>
      <c r="AI128" s="37"/>
    </row>
    <row r="129" spans="28:35">
      <c r="AB129" s="339"/>
      <c r="AC129" s="339"/>
      <c r="AD129" s="339"/>
      <c r="AG129" s="346"/>
      <c r="AI129" s="37"/>
    </row>
    <row r="130" spans="28:35">
      <c r="AB130" s="339"/>
      <c r="AC130" s="339"/>
      <c r="AD130" s="339"/>
      <c r="AG130" s="346"/>
      <c r="AI130" s="37"/>
    </row>
    <row r="131" spans="28:35">
      <c r="AB131" s="339"/>
      <c r="AC131" s="339"/>
      <c r="AD131" s="339"/>
      <c r="AG131" s="346"/>
      <c r="AI131" s="37"/>
    </row>
    <row r="132" spans="28:35">
      <c r="AB132" s="339"/>
      <c r="AC132" s="339"/>
      <c r="AD132" s="339"/>
      <c r="AG132" s="346"/>
      <c r="AI132" s="37"/>
    </row>
    <row r="133" spans="28:35">
      <c r="AB133" s="339"/>
      <c r="AC133" s="339"/>
      <c r="AD133" s="339"/>
      <c r="AG133" s="346"/>
      <c r="AI133" s="37"/>
    </row>
    <row r="134" spans="28:35">
      <c r="AB134" s="339"/>
      <c r="AC134" s="339"/>
      <c r="AD134" s="339"/>
      <c r="AG134" s="346"/>
      <c r="AI134" s="37"/>
    </row>
    <row r="135" spans="28:35">
      <c r="AB135" s="339"/>
      <c r="AC135" s="339"/>
      <c r="AD135" s="339"/>
      <c r="AG135" s="346"/>
      <c r="AI135" s="37"/>
    </row>
    <row r="136" spans="28:35">
      <c r="AB136" s="339"/>
      <c r="AC136" s="339"/>
      <c r="AD136" s="339"/>
      <c r="AG136" s="346"/>
      <c r="AI136" s="37"/>
    </row>
    <row r="137" spans="28:35">
      <c r="AB137" s="339"/>
      <c r="AC137" s="339"/>
      <c r="AD137" s="339"/>
      <c r="AG137" s="346"/>
      <c r="AI137" s="37"/>
    </row>
    <row r="138" spans="28:35">
      <c r="AG138" s="346"/>
      <c r="AI138" s="37"/>
    </row>
    <row r="139" spans="28:35">
      <c r="AG139" s="37"/>
    </row>
    <row r="140" spans="28:35">
      <c r="AG140" s="37"/>
    </row>
    <row r="141" spans="28:35">
      <c r="AG141" s="37"/>
    </row>
    <row r="142" spans="28:35">
      <c r="AG142" s="37"/>
    </row>
    <row r="143" spans="28:35">
      <c r="AG143" s="37"/>
    </row>
    <row r="144" spans="28:35">
      <c r="AG144" s="37"/>
    </row>
    <row r="145" spans="33:33">
      <c r="AG145" s="37"/>
    </row>
    <row r="146" spans="33:33">
      <c r="AG146" s="37"/>
    </row>
    <row r="147" spans="33:33">
      <c r="AG147" s="37"/>
    </row>
    <row r="148" spans="33:33">
      <c r="AG148" s="37"/>
    </row>
    <row r="149" spans="33:33">
      <c r="AG149" s="37"/>
    </row>
    <row r="150" spans="33:33">
      <c r="AG150" s="37"/>
    </row>
    <row r="151" spans="33:33">
      <c r="AG151" s="37"/>
    </row>
    <row r="152" spans="33:33">
      <c r="AG152" s="37"/>
    </row>
    <row r="153" spans="33:33">
      <c r="AG153" s="37"/>
    </row>
    <row r="154" spans="33:33">
      <c r="AG154" s="37"/>
    </row>
    <row r="155" spans="33:33">
      <c r="AG155" s="37"/>
    </row>
    <row r="156" spans="33:33">
      <c r="AG156" s="37"/>
    </row>
    <row r="157" spans="33:33">
      <c r="AG157" s="37"/>
    </row>
    <row r="158" spans="33:33">
      <c r="AG158" s="37"/>
    </row>
    <row r="159" spans="33:33">
      <c r="AG159" s="37"/>
    </row>
    <row r="160" spans="33:33">
      <c r="AG160" s="37"/>
    </row>
    <row r="161" spans="33:33">
      <c r="AG161" s="37"/>
    </row>
    <row r="162" spans="33:33">
      <c r="AG162" s="37"/>
    </row>
    <row r="163" spans="33:33">
      <c r="AG163" s="37"/>
    </row>
    <row r="164" spans="33:33">
      <c r="AG164" s="37"/>
    </row>
    <row r="165" spans="33:33">
      <c r="AG165" s="37"/>
    </row>
    <row r="166" spans="33:33">
      <c r="AG166" s="37"/>
    </row>
    <row r="167" spans="33:33">
      <c r="AG167" s="37"/>
    </row>
  </sheetData>
  <mergeCells count="129">
    <mergeCell ref="BE31:BG31"/>
    <mergeCell ref="J111:K111"/>
    <mergeCell ref="J114:K114"/>
    <mergeCell ref="B113:E113"/>
    <mergeCell ref="B114:E114"/>
    <mergeCell ref="N92:P92"/>
    <mergeCell ref="N93:P93"/>
    <mergeCell ref="N94:P94"/>
    <mergeCell ref="AP36:AR36"/>
    <mergeCell ref="N81:P81"/>
    <mergeCell ref="N72:P72"/>
    <mergeCell ref="N73:P73"/>
    <mergeCell ref="N74:P74"/>
    <mergeCell ref="N75:P75"/>
    <mergeCell ref="N76:P76"/>
    <mergeCell ref="N67:P67"/>
    <mergeCell ref="N68:P68"/>
    <mergeCell ref="N69:P69"/>
    <mergeCell ref="N70:P70"/>
    <mergeCell ref="N71:P71"/>
    <mergeCell ref="N56:P56"/>
    <mergeCell ref="N47:P47"/>
    <mergeCell ref="N48:P48"/>
    <mergeCell ref="N49:P49"/>
    <mergeCell ref="T7:U10"/>
    <mergeCell ref="V7:W10"/>
    <mergeCell ref="X7:Y10"/>
    <mergeCell ref="N87:P87"/>
    <mergeCell ref="N88:P88"/>
    <mergeCell ref="N89:P89"/>
    <mergeCell ref="N90:P90"/>
    <mergeCell ref="N91:P91"/>
    <mergeCell ref="N82:P82"/>
    <mergeCell ref="N83:P83"/>
    <mergeCell ref="N84:P84"/>
    <mergeCell ref="N85:P85"/>
    <mergeCell ref="N86:P86"/>
    <mergeCell ref="N77:P77"/>
    <mergeCell ref="N78:P78"/>
    <mergeCell ref="N79:P79"/>
    <mergeCell ref="N65:P65"/>
    <mergeCell ref="N66:P66"/>
    <mergeCell ref="N57:P57"/>
    <mergeCell ref="N58:P58"/>
    <mergeCell ref="N59:P59"/>
    <mergeCell ref="N60:P60"/>
    <mergeCell ref="N61:P61"/>
    <mergeCell ref="N80:P80"/>
    <mergeCell ref="N50:P50"/>
    <mergeCell ref="N51:P51"/>
    <mergeCell ref="N62:P62"/>
    <mergeCell ref="N63:P63"/>
    <mergeCell ref="N64:P64"/>
    <mergeCell ref="N26:P26"/>
    <mergeCell ref="N36:P36"/>
    <mergeCell ref="N37:P37"/>
    <mergeCell ref="N21:P21"/>
    <mergeCell ref="N38:P38"/>
    <mergeCell ref="N52:P52"/>
    <mergeCell ref="N53:P53"/>
    <mergeCell ref="N54:P54"/>
    <mergeCell ref="N55:P55"/>
    <mergeCell ref="N43:P43"/>
    <mergeCell ref="N44:P44"/>
    <mergeCell ref="N45:P45"/>
    <mergeCell ref="N46:P46"/>
    <mergeCell ref="N42:P42"/>
    <mergeCell ref="N40:P40"/>
    <mergeCell ref="N41:P41"/>
    <mergeCell ref="N39:P39"/>
    <mergeCell ref="N31:P31"/>
    <mergeCell ref="N32:P32"/>
    <mergeCell ref="N15:P15"/>
    <mergeCell ref="N16:P16"/>
    <mergeCell ref="N17:P17"/>
    <mergeCell ref="N18:P18"/>
    <mergeCell ref="N19:P19"/>
    <mergeCell ref="N22:P22"/>
    <mergeCell ref="N23:P23"/>
    <mergeCell ref="N24:P24"/>
    <mergeCell ref="N25:P25"/>
    <mergeCell ref="F3:F4"/>
    <mergeCell ref="L3:M4"/>
    <mergeCell ref="G3:G4"/>
    <mergeCell ref="I3:I4"/>
    <mergeCell ref="N3:P4"/>
    <mergeCell ref="N13:P13"/>
    <mergeCell ref="N20:P20"/>
    <mergeCell ref="AU5:AW5"/>
    <mergeCell ref="AU7:AW7"/>
    <mergeCell ref="AU9:AW9"/>
    <mergeCell ref="T3:Y4"/>
    <mergeCell ref="N5:P5"/>
    <mergeCell ref="N6:P6"/>
    <mergeCell ref="N7:P7"/>
    <mergeCell ref="N8:P8"/>
    <mergeCell ref="N9:P9"/>
    <mergeCell ref="N10:P10"/>
    <mergeCell ref="N11:P11"/>
    <mergeCell ref="N12:P12"/>
    <mergeCell ref="Q3:S4"/>
    <mergeCell ref="AQ13:AR13"/>
    <mergeCell ref="AS13:AT13"/>
    <mergeCell ref="Q5:S13"/>
    <mergeCell ref="N14:P14"/>
    <mergeCell ref="AU33:AX33"/>
    <mergeCell ref="AS25:AT25"/>
    <mergeCell ref="AQ25:AR25"/>
    <mergeCell ref="AU13:AX13"/>
    <mergeCell ref="G5:G94"/>
    <mergeCell ref="T5:U6"/>
    <mergeCell ref="V5:W6"/>
    <mergeCell ref="X5:Y6"/>
    <mergeCell ref="Q77:S85"/>
    <mergeCell ref="Q86:S94"/>
    <mergeCell ref="N27:P27"/>
    <mergeCell ref="N28:P28"/>
    <mergeCell ref="N29:P29"/>
    <mergeCell ref="N30:P30"/>
    <mergeCell ref="Q14:S22"/>
    <mergeCell ref="Q23:S31"/>
    <mergeCell ref="Q32:S40"/>
    <mergeCell ref="Q41:S49"/>
    <mergeCell ref="Q50:S58"/>
    <mergeCell ref="Q59:S67"/>
    <mergeCell ref="Q68:S76"/>
    <mergeCell ref="N33:P33"/>
    <mergeCell ref="N34:P34"/>
    <mergeCell ref="N35:P35"/>
  </mergeCells>
  <conditionalFormatting sqref="N33:P36 N37 N38:P94">
    <cfRule type="cellIs" dxfId="17" priority="6" operator="between">
      <formula>1</formula>
      <formula>11</formula>
    </cfRule>
  </conditionalFormatting>
  <conditionalFormatting sqref="AP36">
    <cfRule type="cellIs" dxfId="16" priority="5" operator="between">
      <formula>1</formula>
      <formula>11</formula>
    </cfRule>
  </conditionalFormatting>
  <conditionalFormatting sqref="N5:N9">
    <cfRule type="cellIs" dxfId="15" priority="4" operator="between">
      <formula>1</formula>
      <formula>11</formula>
    </cfRule>
  </conditionalFormatting>
  <conditionalFormatting sqref="N10:N32">
    <cfRule type="cellIs" dxfId="14" priority="3" operator="between">
      <formula>1</formula>
      <formula>11</formula>
    </cfRule>
  </conditionalFormatting>
  <conditionalFormatting sqref="BP26:BP44">
    <cfRule type="cellIs" dxfId="13" priority="2" operator="equal">
      <formula>1</formula>
    </cfRule>
  </conditionalFormatting>
  <conditionalFormatting sqref="F23:F40">
    <cfRule type="cellIs" dxfId="12" priority="1" operator="equal">
      <formula>1</formula>
    </cfRule>
  </conditionalFormatting>
  <pageMargins left="0.511811024" right="0.511811024" top="0.78740157499999996" bottom="0.78740157499999996" header="0.31496062000000002" footer="0.31496062000000002"/>
  <pageSetup paperSize="9" orientation="portrait"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8C3121-606A-4191-BA06-15A1B7E3A69C}">
  <dimension ref="A1:AO1421"/>
  <sheetViews>
    <sheetView workbookViewId="0">
      <selection activeCell="G20" sqref="G20"/>
    </sheetView>
  </sheetViews>
  <sheetFormatPr defaultRowHeight="14.25"/>
  <cols>
    <col min="9" max="9" width="1.25" style="679" customWidth="1"/>
    <col min="22" max="22" width="9" style="601"/>
  </cols>
  <sheetData>
    <row r="1" spans="1:41">
      <c r="J1" s="494"/>
      <c r="K1" s="494"/>
      <c r="L1" s="494"/>
      <c r="M1" t="s">
        <v>55</v>
      </c>
    </row>
    <row r="2" spans="1:41" ht="15">
      <c r="H2">
        <f>+K2+O3+S3</f>
        <v>2</v>
      </c>
      <c r="K2" s="540">
        <f>+L3</f>
        <v>0</v>
      </c>
      <c r="L2" s="324"/>
      <c r="O2" t="s">
        <v>287</v>
      </c>
      <c r="S2" t="s">
        <v>41</v>
      </c>
    </row>
    <row r="3" spans="1:41" ht="15">
      <c r="A3" s="542">
        <f>IF(B3=18,9,+C41)</f>
        <v>2</v>
      </c>
      <c r="B3" s="614">
        <f>IF(B4=18,18,IF(B4=22,22,IF(B4=33,33,+B41)))</f>
        <v>11</v>
      </c>
      <c r="C3" s="324"/>
      <c r="D3" s="324"/>
      <c r="E3" s="324"/>
      <c r="F3" s="324"/>
      <c r="K3" s="530" t="str">
        <f>+Plan1!AB2</f>
        <v>00</v>
      </c>
      <c r="L3" s="619">
        <f>SUM(L4:L34)</f>
        <v>0</v>
      </c>
      <c r="O3" s="540">
        <f>+P4</f>
        <v>1</v>
      </c>
      <c r="S3" s="540">
        <f>+U4</f>
        <v>1</v>
      </c>
      <c r="W3" s="604"/>
      <c r="X3" s="605" t="s">
        <v>625</v>
      </c>
      <c r="Y3" s="605"/>
      <c r="Z3" s="605"/>
      <c r="AA3" s="605"/>
      <c r="AB3" s="372"/>
      <c r="AC3" s="372" t="s">
        <v>626</v>
      </c>
      <c r="AD3" s="372"/>
      <c r="AE3" s="372"/>
      <c r="AF3" s="372"/>
      <c r="AG3" s="606"/>
      <c r="AH3" s="606" t="s">
        <v>627</v>
      </c>
      <c r="AI3" s="606"/>
      <c r="AJ3" s="606"/>
      <c r="AK3" s="606"/>
      <c r="AL3" s="607"/>
      <c r="AM3" s="607" t="s">
        <v>628</v>
      </c>
      <c r="AN3" s="608"/>
      <c r="AO3" s="608"/>
    </row>
    <row r="4" spans="1:41">
      <c r="A4" s="604">
        <f>IF(B4&lt;9,B4,0)</f>
        <v>2</v>
      </c>
      <c r="B4" s="618">
        <f>+H2</f>
        <v>2</v>
      </c>
      <c r="C4" s="604">
        <f>IF(B5&lt;0,B4,0)</f>
        <v>2</v>
      </c>
      <c r="D4" s="604">
        <f>IF(C5&lt;=0,C4,0)</f>
        <v>2</v>
      </c>
      <c r="E4" s="604">
        <f>IF(D4&gt;0,D4,0)</f>
        <v>2</v>
      </c>
      <c r="F4" s="324"/>
      <c r="J4" s="494" t="s">
        <v>610</v>
      </c>
      <c r="K4">
        <v>1</v>
      </c>
      <c r="L4">
        <f t="shared" ref="L4:L34" si="0">IF($K$3=J4,K4,0)</f>
        <v>0</v>
      </c>
      <c r="M4" s="531"/>
      <c r="O4" s="530" t="str">
        <f>+Plan1!AC2</f>
        <v>01</v>
      </c>
      <c r="P4" s="531">
        <f>SUM(P5:P16)</f>
        <v>1</v>
      </c>
      <c r="Q4" s="530"/>
      <c r="R4" s="531"/>
      <c r="S4" s="530" t="str">
        <f>+Plan1!AD2</f>
        <v>1900</v>
      </c>
      <c r="U4">
        <f>SUM(U5:U1421)</f>
        <v>1</v>
      </c>
      <c r="W4" s="604">
        <f>IF(X4&lt;9,X4,0)</f>
        <v>0</v>
      </c>
      <c r="X4" s="618">
        <f>+Plano!A8</f>
        <v>0</v>
      </c>
      <c r="Y4" s="604">
        <f>IF(X5&lt;0,X4,0)</f>
        <v>0</v>
      </c>
      <c r="Z4" s="604">
        <f>IF(Y5&lt;=0,Y4,0)</f>
        <v>0</v>
      </c>
      <c r="AA4" s="604">
        <f>IF(Z4&gt;0,Z4,0)</f>
        <v>0</v>
      </c>
      <c r="AB4" s="371">
        <f>IF(AC4&lt;9,AC4,0)</f>
        <v>0</v>
      </c>
      <c r="AC4" s="615">
        <f>+Plano!A9</f>
        <v>0</v>
      </c>
      <c r="AD4" s="371">
        <f t="shared" ref="AD4:AD6" si="1">IF(AC4&gt;10,0,IF(AC4&lt;0,0,IF(AC4&gt;0,AC4,IF(AC4=9,9,IF(AC4=0,0,0)))))</f>
        <v>0</v>
      </c>
      <c r="AE4" s="604">
        <f>IF(AD5&lt;=0,AD4,0)</f>
        <v>0</v>
      </c>
      <c r="AF4" s="604">
        <f>IF(AE4&gt;0,AE4,0)</f>
        <v>0</v>
      </c>
      <c r="AG4" s="602">
        <f>IF(AH4&lt;9,AH4,0)</f>
        <v>0</v>
      </c>
      <c r="AH4" s="616">
        <f>+Plano!A10</f>
        <v>0</v>
      </c>
      <c r="AI4" s="602">
        <f t="shared" ref="AI4:AI6" si="2">IF(AH4&gt;10,0,IF(AH4&lt;0,0,IF(AH4&gt;0,AH4,IF(AH4=9,9,IF(AH4=0,0,0)))))</f>
        <v>0</v>
      </c>
      <c r="AJ4" s="604">
        <f>IF(AI5&lt;=0,AI4,0)</f>
        <v>0</v>
      </c>
      <c r="AK4" s="604">
        <f>IF(AJ4&gt;0,AJ4,0)</f>
        <v>0</v>
      </c>
      <c r="AL4" s="608">
        <f>IF(AM4&lt;9,AM4,0)</f>
        <v>0</v>
      </c>
      <c r="AM4" s="617">
        <f>+Plano!A11</f>
        <v>0</v>
      </c>
      <c r="AN4" s="604">
        <f>IF(AM5&lt;=0,AM4,0)</f>
        <v>0</v>
      </c>
      <c r="AO4" s="604">
        <f>IF(AN4&gt;0,AN4,0)</f>
        <v>0</v>
      </c>
    </row>
    <row r="5" spans="1:41">
      <c r="A5" s="604">
        <f t="shared" ref="A5" si="3">IF(B5&lt;9,B5,0)</f>
        <v>-7</v>
      </c>
      <c r="B5" s="604">
        <f t="shared" ref="B5:B38" si="4">+B4-9</f>
        <v>-7</v>
      </c>
      <c r="C5" s="604">
        <f t="shared" ref="C5" si="5">IF(B6&lt;0,B5,0)</f>
        <v>-7</v>
      </c>
      <c r="D5" s="604">
        <f t="shared" ref="D5" si="6">IF(C6&lt;=0,C5,0)</f>
        <v>-7</v>
      </c>
      <c r="E5" s="604">
        <f t="shared" ref="E5" si="7">IF(D5&gt;0,D5,0)</f>
        <v>0</v>
      </c>
      <c r="F5" s="324"/>
      <c r="G5" s="324"/>
      <c r="H5" s="324"/>
      <c r="I5" s="680"/>
      <c r="J5" s="494" t="s">
        <v>611</v>
      </c>
      <c r="K5">
        <v>2</v>
      </c>
      <c r="L5">
        <f t="shared" si="0"/>
        <v>0</v>
      </c>
      <c r="M5">
        <f>IF($K$4=K5,L5,0)</f>
        <v>0</v>
      </c>
      <c r="O5" s="494" t="s">
        <v>610</v>
      </c>
      <c r="P5">
        <f>IF($O$4=O5,1,0)</f>
        <v>1</v>
      </c>
      <c r="Q5" s="324"/>
      <c r="S5" s="324">
        <f>+S4-9</f>
        <v>1891</v>
      </c>
      <c r="T5">
        <f>IF(S5=1,1,IF(S5=2,2,IF(S5=3,3,IF(S5=4,4,IF(S5=5,5,IF(S5=6,6,IF(S5=7,7,IF(S5=8,8,IF(S5=9,9,IF(S5=11,11,0))))))))))</f>
        <v>0</v>
      </c>
      <c r="U5">
        <f t="shared" ref="U5:U68" si="8">IF(T5&gt;T4,T5,0)</f>
        <v>0</v>
      </c>
      <c r="W5" s="604">
        <f t="shared" ref="W5:W20" si="9">IF(X5&lt;9,X5,0)</f>
        <v>-9</v>
      </c>
      <c r="X5" s="604">
        <f t="shared" ref="X5:X13" si="10">+X4-9</f>
        <v>-9</v>
      </c>
      <c r="Y5" s="604">
        <f t="shared" ref="Y5:Y20" si="11">IF(X6&lt;0,X5,0)</f>
        <v>-9</v>
      </c>
      <c r="Z5" s="604">
        <f t="shared" ref="Z5:Z20" si="12">IF(Y6&lt;=0,Y5,0)</f>
        <v>-9</v>
      </c>
      <c r="AA5" s="604">
        <f t="shared" ref="AA5:AA20" si="13">IF(Z5&gt;0,Z5,0)</f>
        <v>0</v>
      </c>
      <c r="AB5" s="371">
        <f t="shared" ref="AB5:AB20" si="14">IF(AC5&lt;9,AC5,0)</f>
        <v>-9</v>
      </c>
      <c r="AC5" s="371">
        <f t="shared" ref="AC5:AM5" si="15">+AC4-9</f>
        <v>-9</v>
      </c>
      <c r="AD5" s="371">
        <f t="shared" si="1"/>
        <v>0</v>
      </c>
      <c r="AE5" s="604">
        <f t="shared" ref="AE5:AE20" si="16">IF(AD6&lt;=0,AD5,0)</f>
        <v>0</v>
      </c>
      <c r="AF5" s="604">
        <f t="shared" ref="AF5:AF20" si="17">IF(AE5&gt;0,AE5,0)</f>
        <v>0</v>
      </c>
      <c r="AG5" s="602">
        <f t="shared" ref="AG5:AG20" si="18">IF(AH5&lt;9,AH5,0)</f>
        <v>-9</v>
      </c>
      <c r="AH5" s="602">
        <f t="shared" si="15"/>
        <v>-9</v>
      </c>
      <c r="AI5" s="602">
        <f t="shared" si="2"/>
        <v>0</v>
      </c>
      <c r="AJ5" s="604">
        <f t="shared" ref="AJ5:AJ20" si="19">IF(AI6&lt;=0,AI5,0)</f>
        <v>0</v>
      </c>
      <c r="AK5" s="604">
        <f t="shared" ref="AK5:AK20" si="20">IF(AJ5&gt;0,AJ5,0)</f>
        <v>0</v>
      </c>
      <c r="AL5" s="608">
        <f t="shared" ref="AL5:AL20" si="21">IF(AM5&lt;9,AM5,0)</f>
        <v>-9</v>
      </c>
      <c r="AM5" s="608">
        <f t="shared" si="15"/>
        <v>-9</v>
      </c>
      <c r="AN5" s="604">
        <f t="shared" ref="AN5:AN20" si="22">IF(AM6&lt;=0,AM5,0)</f>
        <v>-9</v>
      </c>
      <c r="AO5" s="604">
        <f t="shared" ref="AO5:AO20" si="23">IF(AN5&gt;0,AN5,0)</f>
        <v>0</v>
      </c>
    </row>
    <row r="6" spans="1:41">
      <c r="A6" s="604">
        <f t="shared" ref="A6:A23" si="24">IF(B6&lt;9,B6,0)</f>
        <v>-16</v>
      </c>
      <c r="B6" s="604">
        <f t="shared" si="4"/>
        <v>-16</v>
      </c>
      <c r="C6" s="604">
        <f t="shared" ref="C6:C23" si="25">IF(B7&lt;0,B6,0)</f>
        <v>-16</v>
      </c>
      <c r="D6" s="604">
        <f t="shared" ref="D6:D23" si="26">IF(C7&lt;=0,C6,0)</f>
        <v>-16</v>
      </c>
      <c r="E6" s="604">
        <f t="shared" ref="E6:E26" si="27">IF(D6&gt;0,D6,0)</f>
        <v>0</v>
      </c>
      <c r="F6" s="324"/>
      <c r="G6" s="324"/>
      <c r="H6" s="324"/>
      <c r="I6" s="680"/>
      <c r="J6" s="494" t="s">
        <v>612</v>
      </c>
      <c r="K6">
        <v>3</v>
      </c>
      <c r="L6">
        <f t="shared" si="0"/>
        <v>0</v>
      </c>
      <c r="M6">
        <f t="shared" ref="M6:M35" si="28">IF($K$4=K6,L6,0)</f>
        <v>0</v>
      </c>
      <c r="O6" s="494" t="s">
        <v>611</v>
      </c>
      <c r="P6">
        <f>IF($O$4=O6,2,0)</f>
        <v>0</v>
      </c>
      <c r="Q6" s="324"/>
      <c r="S6" s="324">
        <f t="shared" ref="S6:S69" si="29">+S5-9</f>
        <v>1882</v>
      </c>
      <c r="T6">
        <f t="shared" ref="T6:T69" si="30">IF(S6=1,1,IF(S6=2,2,IF(S6=3,3,IF(S6=4,4,IF(S6=5,5,IF(S6=6,6,IF(S6=7,7,IF(S6=8,8,IF(S6=9,9,IF(S6=11,11,0))))))))))</f>
        <v>0</v>
      </c>
      <c r="U6">
        <f t="shared" si="8"/>
        <v>0</v>
      </c>
      <c r="W6" s="604">
        <f t="shared" si="9"/>
        <v>-18</v>
      </c>
      <c r="X6" s="604">
        <f t="shared" si="10"/>
        <v>-18</v>
      </c>
      <c r="Y6" s="604">
        <f t="shared" si="11"/>
        <v>-18</v>
      </c>
      <c r="Z6" s="604">
        <f t="shared" si="12"/>
        <v>-18</v>
      </c>
      <c r="AA6" s="604">
        <f t="shared" si="13"/>
        <v>0</v>
      </c>
      <c r="AB6" s="371">
        <f t="shared" si="14"/>
        <v>-18</v>
      </c>
      <c r="AC6" s="371">
        <f t="shared" ref="AC6" si="31">+AC5-9</f>
        <v>-18</v>
      </c>
      <c r="AD6" s="371">
        <f t="shared" si="1"/>
        <v>0</v>
      </c>
      <c r="AE6" s="604">
        <f t="shared" si="16"/>
        <v>0</v>
      </c>
      <c r="AF6" s="604">
        <f t="shared" si="17"/>
        <v>0</v>
      </c>
      <c r="AG6" s="602">
        <f t="shared" si="18"/>
        <v>-18</v>
      </c>
      <c r="AH6" s="602">
        <f t="shared" ref="AH6" si="32">+AH5-9</f>
        <v>-18</v>
      </c>
      <c r="AI6" s="602">
        <f t="shared" si="2"/>
        <v>0</v>
      </c>
      <c r="AJ6" s="604">
        <f t="shared" si="19"/>
        <v>0</v>
      </c>
      <c r="AK6" s="604">
        <f t="shared" si="20"/>
        <v>0</v>
      </c>
      <c r="AL6" s="608">
        <f t="shared" si="21"/>
        <v>-18</v>
      </c>
      <c r="AM6" s="608">
        <f t="shared" ref="AM6" si="33">+AM5-9</f>
        <v>-18</v>
      </c>
      <c r="AN6" s="604">
        <f t="shared" si="22"/>
        <v>-18</v>
      </c>
      <c r="AO6" s="604">
        <f t="shared" si="23"/>
        <v>0</v>
      </c>
    </row>
    <row r="7" spans="1:41">
      <c r="A7" s="604">
        <f t="shared" si="24"/>
        <v>-25</v>
      </c>
      <c r="B7" s="604">
        <f t="shared" si="4"/>
        <v>-25</v>
      </c>
      <c r="C7" s="604">
        <f t="shared" si="25"/>
        <v>-25</v>
      </c>
      <c r="D7" s="604">
        <f t="shared" si="26"/>
        <v>-25</v>
      </c>
      <c r="E7" s="604">
        <f t="shared" si="27"/>
        <v>0</v>
      </c>
      <c r="F7" s="324"/>
      <c r="G7" s="324"/>
      <c r="H7" s="324"/>
      <c r="I7" s="680"/>
      <c r="J7" s="494" t="s">
        <v>613</v>
      </c>
      <c r="K7">
        <v>4</v>
      </c>
      <c r="L7">
        <f t="shared" si="0"/>
        <v>0</v>
      </c>
      <c r="M7">
        <f t="shared" si="28"/>
        <v>0</v>
      </c>
      <c r="O7" s="494" t="s">
        <v>612</v>
      </c>
      <c r="P7">
        <f>IF($O$4=O7,3,0)</f>
        <v>0</v>
      </c>
      <c r="Q7" s="324"/>
      <c r="S7" s="324">
        <f t="shared" si="29"/>
        <v>1873</v>
      </c>
      <c r="T7">
        <f t="shared" si="30"/>
        <v>0</v>
      </c>
      <c r="U7">
        <f t="shared" si="8"/>
        <v>0</v>
      </c>
      <c r="W7" s="604">
        <f t="shared" si="9"/>
        <v>-27</v>
      </c>
      <c r="X7" s="604">
        <f t="shared" si="10"/>
        <v>-27</v>
      </c>
      <c r="Y7" s="604">
        <f t="shared" si="11"/>
        <v>-27</v>
      </c>
      <c r="Z7" s="604">
        <f t="shared" si="12"/>
        <v>-27</v>
      </c>
      <c r="AA7" s="604">
        <f t="shared" si="13"/>
        <v>0</v>
      </c>
      <c r="AB7" s="371">
        <f t="shared" si="14"/>
        <v>-27</v>
      </c>
      <c r="AC7" s="371">
        <f t="shared" ref="AC7:AC13" si="34">+AC6-9</f>
        <v>-27</v>
      </c>
      <c r="AD7" s="371">
        <f>IF(AC7&gt;10,0,IF(AC7&lt;0,0,IF(AC7&gt;0,AC7,IF(AC7=9,9,IF(AC7=0,0,0)))))</f>
        <v>0</v>
      </c>
      <c r="AE7" s="604">
        <f t="shared" si="16"/>
        <v>0</v>
      </c>
      <c r="AF7" s="604">
        <f t="shared" si="17"/>
        <v>0</v>
      </c>
      <c r="AG7" s="602">
        <f t="shared" si="18"/>
        <v>-27</v>
      </c>
      <c r="AH7" s="602">
        <f t="shared" ref="AH7:AH13" si="35">+AH6-9</f>
        <v>-27</v>
      </c>
      <c r="AI7" s="602">
        <f>IF(AH7&gt;10,0,IF(AH7&lt;0,0,IF(AH7&gt;0,AH7,IF(AH7=9,9,IF(AH7=0,0,0)))))</f>
        <v>0</v>
      </c>
      <c r="AJ7" s="604">
        <f t="shared" si="19"/>
        <v>0</v>
      </c>
      <c r="AK7" s="604">
        <f t="shared" si="20"/>
        <v>0</v>
      </c>
      <c r="AL7" s="608">
        <f t="shared" si="21"/>
        <v>-27</v>
      </c>
      <c r="AM7" s="608">
        <f t="shared" ref="AM7:AM13" si="36">+AM6-9</f>
        <v>-27</v>
      </c>
      <c r="AN7" s="604">
        <f t="shared" si="22"/>
        <v>-27</v>
      </c>
      <c r="AO7" s="604">
        <f t="shared" si="23"/>
        <v>0</v>
      </c>
    </row>
    <row r="8" spans="1:41">
      <c r="A8" s="604">
        <f t="shared" si="24"/>
        <v>-34</v>
      </c>
      <c r="B8" s="604">
        <f t="shared" si="4"/>
        <v>-34</v>
      </c>
      <c r="C8" s="604">
        <f t="shared" si="25"/>
        <v>-34</v>
      </c>
      <c r="D8" s="604">
        <f t="shared" si="26"/>
        <v>-34</v>
      </c>
      <c r="E8" s="604">
        <f t="shared" si="27"/>
        <v>0</v>
      </c>
      <c r="F8" s="324"/>
      <c r="G8" s="324"/>
      <c r="H8" s="324"/>
      <c r="I8" s="680"/>
      <c r="J8" s="494" t="s">
        <v>614</v>
      </c>
      <c r="K8">
        <v>5</v>
      </c>
      <c r="L8">
        <f t="shared" si="0"/>
        <v>0</v>
      </c>
      <c r="M8">
        <f t="shared" si="28"/>
        <v>0</v>
      </c>
      <c r="O8" s="494" t="s">
        <v>613</v>
      </c>
      <c r="P8">
        <f>IF($O$4=O8,4,0)</f>
        <v>0</v>
      </c>
      <c r="Q8" s="324"/>
      <c r="S8" s="324">
        <f t="shared" si="29"/>
        <v>1864</v>
      </c>
      <c r="T8">
        <f t="shared" si="30"/>
        <v>0</v>
      </c>
      <c r="U8">
        <f t="shared" si="8"/>
        <v>0</v>
      </c>
      <c r="W8" s="604">
        <f t="shared" si="9"/>
        <v>-36</v>
      </c>
      <c r="X8" s="604">
        <f t="shared" si="10"/>
        <v>-36</v>
      </c>
      <c r="Y8" s="604">
        <f t="shared" si="11"/>
        <v>-36</v>
      </c>
      <c r="Z8" s="604">
        <f t="shared" si="12"/>
        <v>-36</v>
      </c>
      <c r="AA8" s="604">
        <f t="shared" si="13"/>
        <v>0</v>
      </c>
      <c r="AB8" s="371">
        <f t="shared" si="14"/>
        <v>-36</v>
      </c>
      <c r="AC8" s="371">
        <f t="shared" si="34"/>
        <v>-36</v>
      </c>
      <c r="AD8" s="371">
        <f t="shared" ref="AD8:AD20" si="37">IF(AC8&gt;10,0,IF(AC8&lt;0,0,IF(AC8&gt;0,AC8,IF(AC8=9,9,IF(AC8=0,0,0)))))</f>
        <v>0</v>
      </c>
      <c r="AE8" s="604">
        <f t="shared" si="16"/>
        <v>0</v>
      </c>
      <c r="AF8" s="604">
        <f t="shared" si="17"/>
        <v>0</v>
      </c>
      <c r="AG8" s="602">
        <f t="shared" si="18"/>
        <v>-36</v>
      </c>
      <c r="AH8" s="602">
        <f t="shared" si="35"/>
        <v>-36</v>
      </c>
      <c r="AI8" s="602">
        <f t="shared" ref="AI8:AI20" si="38">IF(AH8&gt;10,0,IF(AH8&lt;0,0,IF(AH8&gt;0,AH8,IF(AH8=9,9,IF(AH8=0,0,0)))))</f>
        <v>0</v>
      </c>
      <c r="AJ8" s="604">
        <f t="shared" si="19"/>
        <v>0</v>
      </c>
      <c r="AK8" s="604">
        <f t="shared" si="20"/>
        <v>0</v>
      </c>
      <c r="AL8" s="608">
        <f t="shared" si="21"/>
        <v>-36</v>
      </c>
      <c r="AM8" s="608">
        <f t="shared" si="36"/>
        <v>-36</v>
      </c>
      <c r="AN8" s="604">
        <f t="shared" si="22"/>
        <v>-36</v>
      </c>
      <c r="AO8" s="604">
        <f t="shared" si="23"/>
        <v>0</v>
      </c>
    </row>
    <row r="9" spans="1:41">
      <c r="A9" s="604">
        <f t="shared" si="24"/>
        <v>-43</v>
      </c>
      <c r="B9" s="604">
        <f t="shared" si="4"/>
        <v>-43</v>
      </c>
      <c r="C9" s="604">
        <f t="shared" si="25"/>
        <v>-43</v>
      </c>
      <c r="D9" s="604">
        <f t="shared" si="26"/>
        <v>-43</v>
      </c>
      <c r="E9" s="604">
        <f t="shared" si="27"/>
        <v>0</v>
      </c>
      <c r="F9" s="324"/>
      <c r="G9" s="324"/>
      <c r="H9" s="324"/>
      <c r="I9" s="680"/>
      <c r="J9" s="494" t="s">
        <v>615</v>
      </c>
      <c r="K9">
        <v>6</v>
      </c>
      <c r="L9">
        <f t="shared" si="0"/>
        <v>0</v>
      </c>
      <c r="M9">
        <f t="shared" si="28"/>
        <v>0</v>
      </c>
      <c r="O9" s="494" t="s">
        <v>614</v>
      </c>
      <c r="P9">
        <f>IF($O$4=O9,5,0)</f>
        <v>0</v>
      </c>
      <c r="Q9" s="324"/>
      <c r="S9" s="324">
        <f t="shared" si="29"/>
        <v>1855</v>
      </c>
      <c r="T9">
        <f t="shared" si="30"/>
        <v>0</v>
      </c>
      <c r="U9">
        <f t="shared" si="8"/>
        <v>0</v>
      </c>
      <c r="W9" s="604">
        <f t="shared" si="9"/>
        <v>-45</v>
      </c>
      <c r="X9" s="604">
        <f t="shared" si="10"/>
        <v>-45</v>
      </c>
      <c r="Y9" s="604">
        <f t="shared" si="11"/>
        <v>-45</v>
      </c>
      <c r="Z9" s="604">
        <f t="shared" si="12"/>
        <v>-45</v>
      </c>
      <c r="AA9" s="604">
        <f t="shared" si="13"/>
        <v>0</v>
      </c>
      <c r="AB9" s="371">
        <f t="shared" si="14"/>
        <v>-45</v>
      </c>
      <c r="AC9" s="371">
        <f t="shared" si="34"/>
        <v>-45</v>
      </c>
      <c r="AD9" s="371">
        <f t="shared" si="37"/>
        <v>0</v>
      </c>
      <c r="AE9" s="604">
        <f t="shared" si="16"/>
        <v>0</v>
      </c>
      <c r="AF9" s="604">
        <f t="shared" si="17"/>
        <v>0</v>
      </c>
      <c r="AG9" s="602">
        <f t="shared" si="18"/>
        <v>-45</v>
      </c>
      <c r="AH9" s="602">
        <f t="shared" si="35"/>
        <v>-45</v>
      </c>
      <c r="AI9" s="602">
        <f t="shared" si="38"/>
        <v>0</v>
      </c>
      <c r="AJ9" s="604">
        <f t="shared" si="19"/>
        <v>0</v>
      </c>
      <c r="AK9" s="604">
        <f t="shared" si="20"/>
        <v>0</v>
      </c>
      <c r="AL9" s="608">
        <f t="shared" si="21"/>
        <v>-45</v>
      </c>
      <c r="AM9" s="608">
        <f t="shared" si="36"/>
        <v>-45</v>
      </c>
      <c r="AN9" s="604">
        <f t="shared" si="22"/>
        <v>-45</v>
      </c>
      <c r="AO9" s="604">
        <f t="shared" si="23"/>
        <v>0</v>
      </c>
    </row>
    <row r="10" spans="1:41">
      <c r="A10" s="604">
        <f t="shared" si="24"/>
        <v>-52</v>
      </c>
      <c r="B10" s="604">
        <f t="shared" si="4"/>
        <v>-52</v>
      </c>
      <c r="C10" s="604">
        <f t="shared" si="25"/>
        <v>-52</v>
      </c>
      <c r="D10" s="604">
        <f t="shared" si="26"/>
        <v>-52</v>
      </c>
      <c r="E10" s="604">
        <f t="shared" si="27"/>
        <v>0</v>
      </c>
      <c r="F10" s="324"/>
      <c r="G10" s="324"/>
      <c r="H10" s="324"/>
      <c r="I10" s="680"/>
      <c r="J10" s="494" t="s">
        <v>616</v>
      </c>
      <c r="K10">
        <v>7</v>
      </c>
      <c r="L10">
        <f t="shared" si="0"/>
        <v>0</v>
      </c>
      <c r="M10">
        <f t="shared" si="28"/>
        <v>0</v>
      </c>
      <c r="O10" s="494" t="s">
        <v>615</v>
      </c>
      <c r="P10">
        <f>IF($O$4=O10,6,0)</f>
        <v>0</v>
      </c>
      <c r="Q10" s="324"/>
      <c r="S10" s="324">
        <f t="shared" si="29"/>
        <v>1846</v>
      </c>
      <c r="T10">
        <f t="shared" si="30"/>
        <v>0</v>
      </c>
      <c r="U10">
        <f t="shared" si="8"/>
        <v>0</v>
      </c>
      <c r="W10" s="604">
        <f t="shared" si="9"/>
        <v>-54</v>
      </c>
      <c r="X10" s="604">
        <f t="shared" si="10"/>
        <v>-54</v>
      </c>
      <c r="Y10" s="604">
        <f t="shared" si="11"/>
        <v>-54</v>
      </c>
      <c r="Z10" s="604">
        <f t="shared" si="12"/>
        <v>-54</v>
      </c>
      <c r="AA10" s="604">
        <f t="shared" si="13"/>
        <v>0</v>
      </c>
      <c r="AB10" s="371">
        <f t="shared" si="14"/>
        <v>-54</v>
      </c>
      <c r="AC10" s="371">
        <f t="shared" si="34"/>
        <v>-54</v>
      </c>
      <c r="AD10" s="371">
        <f t="shared" si="37"/>
        <v>0</v>
      </c>
      <c r="AE10" s="604">
        <f t="shared" si="16"/>
        <v>0</v>
      </c>
      <c r="AF10" s="604">
        <f t="shared" si="17"/>
        <v>0</v>
      </c>
      <c r="AG10" s="602">
        <f t="shared" si="18"/>
        <v>-54</v>
      </c>
      <c r="AH10" s="602">
        <f t="shared" si="35"/>
        <v>-54</v>
      </c>
      <c r="AI10" s="602">
        <f t="shared" si="38"/>
        <v>0</v>
      </c>
      <c r="AJ10" s="604">
        <f t="shared" si="19"/>
        <v>0</v>
      </c>
      <c r="AK10" s="604">
        <f t="shared" si="20"/>
        <v>0</v>
      </c>
      <c r="AL10" s="608">
        <f t="shared" si="21"/>
        <v>-54</v>
      </c>
      <c r="AM10" s="608">
        <f t="shared" si="36"/>
        <v>-54</v>
      </c>
      <c r="AN10" s="604">
        <f t="shared" si="22"/>
        <v>-54</v>
      </c>
      <c r="AO10" s="604">
        <f t="shared" si="23"/>
        <v>0</v>
      </c>
    </row>
    <row r="11" spans="1:41">
      <c r="A11" s="604">
        <f t="shared" si="24"/>
        <v>-61</v>
      </c>
      <c r="B11" s="604">
        <f t="shared" si="4"/>
        <v>-61</v>
      </c>
      <c r="C11" s="604">
        <f t="shared" si="25"/>
        <v>-61</v>
      </c>
      <c r="D11" s="604">
        <f t="shared" si="26"/>
        <v>-61</v>
      </c>
      <c r="E11" s="604">
        <f t="shared" si="27"/>
        <v>0</v>
      </c>
      <c r="F11" s="324"/>
      <c r="G11" s="324"/>
      <c r="H11" s="324"/>
      <c r="I11" s="680"/>
      <c r="J11" s="494" t="s">
        <v>617</v>
      </c>
      <c r="K11">
        <v>8</v>
      </c>
      <c r="L11">
        <f t="shared" si="0"/>
        <v>0</v>
      </c>
      <c r="M11">
        <f t="shared" si="28"/>
        <v>0</v>
      </c>
      <c r="O11" s="494" t="s">
        <v>616</v>
      </c>
      <c r="P11">
        <f>IF($O$4=O11,7,0)</f>
        <v>0</v>
      </c>
      <c r="Q11" s="324"/>
      <c r="S11" s="324">
        <f t="shared" si="29"/>
        <v>1837</v>
      </c>
      <c r="T11">
        <f t="shared" si="30"/>
        <v>0</v>
      </c>
      <c r="U11">
        <f t="shared" si="8"/>
        <v>0</v>
      </c>
      <c r="W11" s="604">
        <f t="shared" si="9"/>
        <v>-63</v>
      </c>
      <c r="X11" s="604">
        <f t="shared" si="10"/>
        <v>-63</v>
      </c>
      <c r="Y11" s="604">
        <f t="shared" si="11"/>
        <v>-63</v>
      </c>
      <c r="Z11" s="604">
        <f t="shared" si="12"/>
        <v>-63</v>
      </c>
      <c r="AA11" s="604">
        <f t="shared" si="13"/>
        <v>0</v>
      </c>
      <c r="AB11" s="371">
        <f t="shared" si="14"/>
        <v>-63</v>
      </c>
      <c r="AC11" s="371">
        <f t="shared" si="34"/>
        <v>-63</v>
      </c>
      <c r="AD11" s="371">
        <f t="shared" si="37"/>
        <v>0</v>
      </c>
      <c r="AE11" s="604">
        <f t="shared" si="16"/>
        <v>0</v>
      </c>
      <c r="AF11" s="604">
        <f t="shared" si="17"/>
        <v>0</v>
      </c>
      <c r="AG11" s="602">
        <f t="shared" si="18"/>
        <v>-63</v>
      </c>
      <c r="AH11" s="602">
        <f t="shared" si="35"/>
        <v>-63</v>
      </c>
      <c r="AI11" s="602">
        <f t="shared" si="38"/>
        <v>0</v>
      </c>
      <c r="AJ11" s="604">
        <f t="shared" si="19"/>
        <v>0</v>
      </c>
      <c r="AK11" s="604">
        <f t="shared" si="20"/>
        <v>0</v>
      </c>
      <c r="AL11" s="608">
        <f t="shared" si="21"/>
        <v>-63</v>
      </c>
      <c r="AM11" s="608">
        <f t="shared" si="36"/>
        <v>-63</v>
      </c>
      <c r="AN11" s="604">
        <f t="shared" si="22"/>
        <v>-63</v>
      </c>
      <c r="AO11" s="604">
        <f t="shared" si="23"/>
        <v>0</v>
      </c>
    </row>
    <row r="12" spans="1:41">
      <c r="A12" s="604">
        <f t="shared" si="24"/>
        <v>-70</v>
      </c>
      <c r="B12" s="604">
        <f t="shared" si="4"/>
        <v>-70</v>
      </c>
      <c r="C12" s="604">
        <f t="shared" si="25"/>
        <v>-70</v>
      </c>
      <c r="D12" s="604">
        <f t="shared" si="26"/>
        <v>-70</v>
      </c>
      <c r="E12" s="604">
        <f t="shared" si="27"/>
        <v>0</v>
      </c>
      <c r="F12" s="324"/>
      <c r="G12" s="324"/>
      <c r="H12" s="324"/>
      <c r="I12" s="680"/>
      <c r="J12" s="494" t="s">
        <v>618</v>
      </c>
      <c r="K12">
        <v>9</v>
      </c>
      <c r="L12">
        <f t="shared" si="0"/>
        <v>0</v>
      </c>
      <c r="M12">
        <f t="shared" si="28"/>
        <v>0</v>
      </c>
      <c r="O12" s="494" t="s">
        <v>617</v>
      </c>
      <c r="P12">
        <f>IF($O$4=O12,8,0)</f>
        <v>0</v>
      </c>
      <c r="Q12" s="324"/>
      <c r="S12" s="324">
        <f t="shared" si="29"/>
        <v>1828</v>
      </c>
      <c r="T12">
        <f t="shared" si="30"/>
        <v>0</v>
      </c>
      <c r="U12">
        <f t="shared" si="8"/>
        <v>0</v>
      </c>
      <c r="W12" s="604">
        <f t="shared" si="9"/>
        <v>-72</v>
      </c>
      <c r="X12" s="604">
        <f t="shared" si="10"/>
        <v>-72</v>
      </c>
      <c r="Y12" s="604">
        <f t="shared" si="11"/>
        <v>-72</v>
      </c>
      <c r="Z12" s="604">
        <f t="shared" si="12"/>
        <v>-72</v>
      </c>
      <c r="AA12" s="604">
        <f t="shared" si="13"/>
        <v>0</v>
      </c>
      <c r="AB12" s="371">
        <f t="shared" si="14"/>
        <v>-72</v>
      </c>
      <c r="AC12" s="371">
        <f t="shared" si="34"/>
        <v>-72</v>
      </c>
      <c r="AD12" s="371">
        <f t="shared" si="37"/>
        <v>0</v>
      </c>
      <c r="AE12" s="604">
        <f t="shared" si="16"/>
        <v>0</v>
      </c>
      <c r="AF12" s="604">
        <f t="shared" si="17"/>
        <v>0</v>
      </c>
      <c r="AG12" s="602">
        <f t="shared" si="18"/>
        <v>-72</v>
      </c>
      <c r="AH12" s="602">
        <f t="shared" si="35"/>
        <v>-72</v>
      </c>
      <c r="AI12" s="602">
        <f t="shared" si="38"/>
        <v>0</v>
      </c>
      <c r="AJ12" s="604">
        <f t="shared" si="19"/>
        <v>0</v>
      </c>
      <c r="AK12" s="604">
        <f t="shared" si="20"/>
        <v>0</v>
      </c>
      <c r="AL12" s="608">
        <f t="shared" si="21"/>
        <v>-72</v>
      </c>
      <c r="AM12" s="608">
        <f t="shared" si="36"/>
        <v>-72</v>
      </c>
      <c r="AN12" s="604">
        <f t="shared" si="22"/>
        <v>-72</v>
      </c>
      <c r="AO12" s="604">
        <f t="shared" si="23"/>
        <v>0</v>
      </c>
    </row>
    <row r="13" spans="1:41">
      <c r="A13" s="604">
        <f t="shared" si="24"/>
        <v>-79</v>
      </c>
      <c r="B13" s="604">
        <f t="shared" si="4"/>
        <v>-79</v>
      </c>
      <c r="C13" s="604">
        <f t="shared" si="25"/>
        <v>-79</v>
      </c>
      <c r="D13" s="604">
        <f t="shared" si="26"/>
        <v>-79</v>
      </c>
      <c r="E13" s="604">
        <f t="shared" si="27"/>
        <v>0</v>
      </c>
      <c r="F13" s="324"/>
      <c r="G13" s="324"/>
      <c r="H13" s="324"/>
      <c r="I13" s="680"/>
      <c r="J13" s="494" t="s">
        <v>619</v>
      </c>
      <c r="K13">
        <v>1</v>
      </c>
      <c r="L13">
        <f t="shared" si="0"/>
        <v>0</v>
      </c>
      <c r="M13">
        <f t="shared" si="28"/>
        <v>0</v>
      </c>
      <c r="O13" s="494" t="s">
        <v>618</v>
      </c>
      <c r="P13">
        <f>IF($O$4=O13,9,0)</f>
        <v>0</v>
      </c>
      <c r="Q13" s="324"/>
      <c r="S13" s="324">
        <f t="shared" si="29"/>
        <v>1819</v>
      </c>
      <c r="T13">
        <f t="shared" si="30"/>
        <v>0</v>
      </c>
      <c r="U13">
        <f t="shared" si="8"/>
        <v>0</v>
      </c>
      <c r="W13" s="604">
        <f t="shared" si="9"/>
        <v>-81</v>
      </c>
      <c r="X13" s="604">
        <f t="shared" si="10"/>
        <v>-81</v>
      </c>
      <c r="Y13" s="604">
        <f t="shared" si="11"/>
        <v>-81</v>
      </c>
      <c r="Z13" s="604">
        <f t="shared" si="12"/>
        <v>-81</v>
      </c>
      <c r="AA13" s="604">
        <f t="shared" si="13"/>
        <v>0</v>
      </c>
      <c r="AB13" s="371">
        <f t="shared" si="14"/>
        <v>-81</v>
      </c>
      <c r="AC13" s="371">
        <f t="shared" si="34"/>
        <v>-81</v>
      </c>
      <c r="AD13" s="371">
        <f t="shared" si="37"/>
        <v>0</v>
      </c>
      <c r="AE13" s="604">
        <f t="shared" si="16"/>
        <v>0</v>
      </c>
      <c r="AF13" s="604">
        <f t="shared" si="17"/>
        <v>0</v>
      </c>
      <c r="AG13" s="602">
        <f t="shared" si="18"/>
        <v>-81</v>
      </c>
      <c r="AH13" s="602">
        <f t="shared" si="35"/>
        <v>-81</v>
      </c>
      <c r="AI13" s="602">
        <f t="shared" si="38"/>
        <v>0</v>
      </c>
      <c r="AJ13" s="604">
        <f t="shared" si="19"/>
        <v>0</v>
      </c>
      <c r="AK13" s="604">
        <f t="shared" si="20"/>
        <v>0</v>
      </c>
      <c r="AL13" s="608">
        <f t="shared" si="21"/>
        <v>-81</v>
      </c>
      <c r="AM13" s="608">
        <f t="shared" si="36"/>
        <v>-81</v>
      </c>
      <c r="AN13" s="604">
        <f t="shared" si="22"/>
        <v>-81</v>
      </c>
      <c r="AO13" s="604">
        <f t="shared" si="23"/>
        <v>0</v>
      </c>
    </row>
    <row r="14" spans="1:41">
      <c r="A14" s="604">
        <f t="shared" si="24"/>
        <v>-88</v>
      </c>
      <c r="B14" s="604">
        <f t="shared" si="4"/>
        <v>-88</v>
      </c>
      <c r="C14" s="604">
        <f t="shared" si="25"/>
        <v>-88</v>
      </c>
      <c r="D14" s="604">
        <f t="shared" si="26"/>
        <v>-88</v>
      </c>
      <c r="E14" s="604">
        <f t="shared" si="27"/>
        <v>0</v>
      </c>
      <c r="F14" s="324"/>
      <c r="G14" s="324"/>
      <c r="H14" s="324"/>
      <c r="I14" s="680"/>
      <c r="J14" s="494" t="s">
        <v>620</v>
      </c>
      <c r="K14">
        <v>11</v>
      </c>
      <c r="L14">
        <f t="shared" si="0"/>
        <v>0</v>
      </c>
      <c r="M14">
        <f t="shared" si="28"/>
        <v>0</v>
      </c>
      <c r="O14" s="494" t="s">
        <v>619</v>
      </c>
      <c r="P14">
        <f t="shared" ref="P14" si="39">IF($O$4=O14,1,0)</f>
        <v>0</v>
      </c>
      <c r="Q14" s="324"/>
      <c r="S14" s="324">
        <f t="shared" si="29"/>
        <v>1810</v>
      </c>
      <c r="T14">
        <f t="shared" si="30"/>
        <v>0</v>
      </c>
      <c r="U14">
        <f t="shared" si="8"/>
        <v>0</v>
      </c>
      <c r="W14" s="604">
        <f t="shared" si="9"/>
        <v>-90</v>
      </c>
      <c r="X14" s="604">
        <f t="shared" ref="X14:X20" si="40">+X13-9</f>
        <v>-90</v>
      </c>
      <c r="Y14" s="604">
        <f t="shared" si="11"/>
        <v>-90</v>
      </c>
      <c r="Z14" s="604">
        <f t="shared" si="12"/>
        <v>-90</v>
      </c>
      <c r="AA14" s="604">
        <f t="shared" si="13"/>
        <v>0</v>
      </c>
      <c r="AB14" s="371">
        <f t="shared" si="14"/>
        <v>-90</v>
      </c>
      <c r="AC14" s="371">
        <f t="shared" ref="AC14:AC20" si="41">+AC13-9</f>
        <v>-90</v>
      </c>
      <c r="AD14" s="371">
        <f t="shared" si="37"/>
        <v>0</v>
      </c>
      <c r="AE14" s="604">
        <f t="shared" si="16"/>
        <v>0</v>
      </c>
      <c r="AF14" s="604">
        <f t="shared" si="17"/>
        <v>0</v>
      </c>
      <c r="AG14" s="602">
        <f t="shared" si="18"/>
        <v>-90</v>
      </c>
      <c r="AH14" s="602">
        <f t="shared" ref="AH14:AH20" si="42">+AH13-9</f>
        <v>-90</v>
      </c>
      <c r="AI14" s="602">
        <f t="shared" si="38"/>
        <v>0</v>
      </c>
      <c r="AJ14" s="604">
        <f t="shared" si="19"/>
        <v>0</v>
      </c>
      <c r="AK14" s="604">
        <f t="shared" si="20"/>
        <v>0</v>
      </c>
      <c r="AL14" s="608">
        <f t="shared" si="21"/>
        <v>-90</v>
      </c>
      <c r="AM14" s="608">
        <f t="shared" ref="AM14:AM20" si="43">+AM13-9</f>
        <v>-90</v>
      </c>
      <c r="AN14" s="604">
        <f t="shared" si="22"/>
        <v>-90</v>
      </c>
      <c r="AO14" s="604">
        <f t="shared" si="23"/>
        <v>0</v>
      </c>
    </row>
    <row r="15" spans="1:41">
      <c r="A15" s="604">
        <f t="shared" si="24"/>
        <v>-97</v>
      </c>
      <c r="B15" s="604">
        <f t="shared" si="4"/>
        <v>-97</v>
      </c>
      <c r="C15" s="604">
        <f t="shared" si="25"/>
        <v>-97</v>
      </c>
      <c r="D15" s="604">
        <f t="shared" si="26"/>
        <v>-97</v>
      </c>
      <c r="E15" s="604">
        <f t="shared" si="27"/>
        <v>0</v>
      </c>
      <c r="F15" s="324"/>
      <c r="G15" s="324"/>
      <c r="H15" s="324"/>
      <c r="I15" s="680"/>
      <c r="J15" s="494" t="s">
        <v>621</v>
      </c>
      <c r="K15">
        <v>3</v>
      </c>
      <c r="L15">
        <f t="shared" si="0"/>
        <v>0</v>
      </c>
      <c r="M15">
        <f>IF(K4=K15,L15,0)</f>
        <v>0</v>
      </c>
      <c r="O15" s="494" t="s">
        <v>620</v>
      </c>
      <c r="P15">
        <f>IF($O$4=O15,2,0)</f>
        <v>0</v>
      </c>
      <c r="Q15" s="324"/>
      <c r="S15" s="324">
        <f t="shared" si="29"/>
        <v>1801</v>
      </c>
      <c r="T15">
        <f t="shared" si="30"/>
        <v>0</v>
      </c>
      <c r="U15">
        <f t="shared" si="8"/>
        <v>0</v>
      </c>
      <c r="W15" s="604">
        <f t="shared" si="9"/>
        <v>-99</v>
      </c>
      <c r="X15" s="604">
        <f t="shared" si="40"/>
        <v>-99</v>
      </c>
      <c r="Y15" s="604">
        <f t="shared" si="11"/>
        <v>-99</v>
      </c>
      <c r="Z15" s="604">
        <f t="shared" si="12"/>
        <v>-99</v>
      </c>
      <c r="AA15" s="604">
        <f t="shared" si="13"/>
        <v>0</v>
      </c>
      <c r="AB15" s="371">
        <f t="shared" si="14"/>
        <v>-99</v>
      </c>
      <c r="AC15" s="371">
        <f t="shared" si="41"/>
        <v>-99</v>
      </c>
      <c r="AD15" s="371">
        <f t="shared" si="37"/>
        <v>0</v>
      </c>
      <c r="AE15" s="604">
        <f t="shared" si="16"/>
        <v>0</v>
      </c>
      <c r="AF15" s="604">
        <f t="shared" si="17"/>
        <v>0</v>
      </c>
      <c r="AG15" s="602">
        <f t="shared" si="18"/>
        <v>-99</v>
      </c>
      <c r="AH15" s="602">
        <f t="shared" si="42"/>
        <v>-99</v>
      </c>
      <c r="AI15" s="602">
        <f t="shared" si="38"/>
        <v>0</v>
      </c>
      <c r="AJ15" s="604">
        <f t="shared" si="19"/>
        <v>0</v>
      </c>
      <c r="AK15" s="604">
        <f t="shared" si="20"/>
        <v>0</v>
      </c>
      <c r="AL15" s="608">
        <f t="shared" si="21"/>
        <v>-99</v>
      </c>
      <c r="AM15" s="608">
        <f t="shared" si="43"/>
        <v>-99</v>
      </c>
      <c r="AN15" s="604">
        <f t="shared" si="22"/>
        <v>-99</v>
      </c>
      <c r="AO15" s="604">
        <f t="shared" si="23"/>
        <v>0</v>
      </c>
    </row>
    <row r="16" spans="1:41">
      <c r="A16" s="604">
        <f t="shared" si="24"/>
        <v>-106</v>
      </c>
      <c r="B16" s="604">
        <f t="shared" si="4"/>
        <v>-106</v>
      </c>
      <c r="C16" s="604">
        <f t="shared" si="25"/>
        <v>-106</v>
      </c>
      <c r="D16" s="604">
        <f t="shared" si="26"/>
        <v>-106</v>
      </c>
      <c r="E16" s="604">
        <f t="shared" si="27"/>
        <v>0</v>
      </c>
      <c r="F16" s="324"/>
      <c r="G16" s="324"/>
      <c r="H16" s="324"/>
      <c r="I16" s="680"/>
      <c r="J16" s="494" t="s">
        <v>645</v>
      </c>
      <c r="K16">
        <v>4</v>
      </c>
      <c r="L16">
        <f t="shared" si="0"/>
        <v>0</v>
      </c>
      <c r="M16">
        <f t="shared" si="28"/>
        <v>0</v>
      </c>
      <c r="O16" s="494" t="s">
        <v>621</v>
      </c>
      <c r="P16">
        <f>IF($O$4=O16,3,0)</f>
        <v>0</v>
      </c>
      <c r="Q16" s="324"/>
      <c r="S16" s="324">
        <f t="shared" si="29"/>
        <v>1792</v>
      </c>
      <c r="T16">
        <f t="shared" si="30"/>
        <v>0</v>
      </c>
      <c r="U16">
        <f t="shared" si="8"/>
        <v>0</v>
      </c>
      <c r="W16" s="604">
        <f t="shared" si="9"/>
        <v>-108</v>
      </c>
      <c r="X16" s="604">
        <f t="shared" si="40"/>
        <v>-108</v>
      </c>
      <c r="Y16" s="604">
        <f t="shared" si="11"/>
        <v>-108</v>
      </c>
      <c r="Z16" s="604">
        <f t="shared" si="12"/>
        <v>-108</v>
      </c>
      <c r="AA16" s="604">
        <f t="shared" si="13"/>
        <v>0</v>
      </c>
      <c r="AB16" s="371">
        <f t="shared" si="14"/>
        <v>-108</v>
      </c>
      <c r="AC16" s="371">
        <f t="shared" si="41"/>
        <v>-108</v>
      </c>
      <c r="AD16" s="371">
        <f t="shared" si="37"/>
        <v>0</v>
      </c>
      <c r="AE16" s="604">
        <f t="shared" si="16"/>
        <v>0</v>
      </c>
      <c r="AF16" s="604">
        <f t="shared" si="17"/>
        <v>0</v>
      </c>
      <c r="AG16" s="602">
        <f t="shared" si="18"/>
        <v>-108</v>
      </c>
      <c r="AH16" s="602">
        <f t="shared" si="42"/>
        <v>-108</v>
      </c>
      <c r="AI16" s="602">
        <f t="shared" si="38"/>
        <v>0</v>
      </c>
      <c r="AJ16" s="604">
        <f t="shared" si="19"/>
        <v>0</v>
      </c>
      <c r="AK16" s="604">
        <f t="shared" si="20"/>
        <v>0</v>
      </c>
      <c r="AL16" s="608">
        <f t="shared" si="21"/>
        <v>-108</v>
      </c>
      <c r="AM16" s="608">
        <f t="shared" si="43"/>
        <v>-108</v>
      </c>
      <c r="AN16" s="604">
        <f t="shared" si="22"/>
        <v>-108</v>
      </c>
      <c r="AO16" s="604">
        <f t="shared" si="23"/>
        <v>0</v>
      </c>
    </row>
    <row r="17" spans="1:41">
      <c r="A17" s="604">
        <f t="shared" si="24"/>
        <v>-115</v>
      </c>
      <c r="B17" s="604">
        <f t="shared" si="4"/>
        <v>-115</v>
      </c>
      <c r="C17" s="604">
        <f t="shared" si="25"/>
        <v>-115</v>
      </c>
      <c r="D17" s="604">
        <f t="shared" si="26"/>
        <v>-115</v>
      </c>
      <c r="E17" s="604">
        <f t="shared" si="27"/>
        <v>0</v>
      </c>
      <c r="F17" s="324"/>
      <c r="G17" s="324"/>
      <c r="H17" s="324"/>
      <c r="I17" s="680"/>
      <c r="J17" s="494" t="s">
        <v>646</v>
      </c>
      <c r="K17">
        <v>5</v>
      </c>
      <c r="L17">
        <f t="shared" si="0"/>
        <v>0</v>
      </c>
      <c r="M17">
        <f t="shared" si="28"/>
        <v>0</v>
      </c>
      <c r="S17" s="324">
        <f t="shared" si="29"/>
        <v>1783</v>
      </c>
      <c r="T17">
        <f t="shared" si="30"/>
        <v>0</v>
      </c>
      <c r="U17">
        <f t="shared" si="8"/>
        <v>0</v>
      </c>
      <c r="W17" s="604">
        <f t="shared" si="9"/>
        <v>-117</v>
      </c>
      <c r="X17" s="604">
        <f t="shared" si="40"/>
        <v>-117</v>
      </c>
      <c r="Y17" s="604">
        <f t="shared" si="11"/>
        <v>-117</v>
      </c>
      <c r="Z17" s="604">
        <f t="shared" si="12"/>
        <v>-117</v>
      </c>
      <c r="AA17" s="604">
        <f t="shared" si="13"/>
        <v>0</v>
      </c>
      <c r="AB17" s="371">
        <f t="shared" si="14"/>
        <v>-117</v>
      </c>
      <c r="AC17" s="371">
        <f t="shared" si="41"/>
        <v>-117</v>
      </c>
      <c r="AD17" s="371">
        <f t="shared" si="37"/>
        <v>0</v>
      </c>
      <c r="AE17" s="604">
        <f t="shared" si="16"/>
        <v>0</v>
      </c>
      <c r="AF17" s="604">
        <f t="shared" si="17"/>
        <v>0</v>
      </c>
      <c r="AG17" s="602">
        <f t="shared" si="18"/>
        <v>-117</v>
      </c>
      <c r="AH17" s="602">
        <f t="shared" si="42"/>
        <v>-117</v>
      </c>
      <c r="AI17" s="602">
        <f t="shared" si="38"/>
        <v>0</v>
      </c>
      <c r="AJ17" s="604">
        <f t="shared" si="19"/>
        <v>0</v>
      </c>
      <c r="AK17" s="604">
        <f t="shared" si="20"/>
        <v>0</v>
      </c>
      <c r="AL17" s="608">
        <f t="shared" si="21"/>
        <v>-117</v>
      </c>
      <c r="AM17" s="608">
        <f t="shared" si="43"/>
        <v>-117</v>
      </c>
      <c r="AN17" s="604">
        <f t="shared" si="22"/>
        <v>-117</v>
      </c>
      <c r="AO17" s="604">
        <f t="shared" si="23"/>
        <v>0</v>
      </c>
    </row>
    <row r="18" spans="1:41">
      <c r="A18" s="604">
        <f t="shared" si="24"/>
        <v>-124</v>
      </c>
      <c r="B18" s="604">
        <f t="shared" si="4"/>
        <v>-124</v>
      </c>
      <c r="C18" s="604">
        <f t="shared" si="25"/>
        <v>-124</v>
      </c>
      <c r="D18" s="604">
        <f t="shared" si="26"/>
        <v>-124</v>
      </c>
      <c r="E18" s="604">
        <f t="shared" si="27"/>
        <v>0</v>
      </c>
      <c r="F18" s="324"/>
      <c r="G18" s="324"/>
      <c r="H18" s="324"/>
      <c r="I18" s="680"/>
      <c r="J18" s="494" t="s">
        <v>647</v>
      </c>
      <c r="K18">
        <v>6</v>
      </c>
      <c r="L18">
        <f t="shared" si="0"/>
        <v>0</v>
      </c>
      <c r="M18">
        <f t="shared" si="28"/>
        <v>0</v>
      </c>
      <c r="S18" s="324">
        <f t="shared" si="29"/>
        <v>1774</v>
      </c>
      <c r="T18">
        <f t="shared" si="30"/>
        <v>0</v>
      </c>
      <c r="U18">
        <f t="shared" si="8"/>
        <v>0</v>
      </c>
      <c r="W18" s="604">
        <f t="shared" si="9"/>
        <v>-126</v>
      </c>
      <c r="X18" s="604">
        <f t="shared" si="40"/>
        <v>-126</v>
      </c>
      <c r="Y18" s="604">
        <f t="shared" si="11"/>
        <v>-126</v>
      </c>
      <c r="Z18" s="604">
        <f t="shared" si="12"/>
        <v>-126</v>
      </c>
      <c r="AA18" s="604">
        <f t="shared" si="13"/>
        <v>0</v>
      </c>
      <c r="AB18" s="371">
        <f t="shared" si="14"/>
        <v>-126</v>
      </c>
      <c r="AC18" s="371">
        <f t="shared" si="41"/>
        <v>-126</v>
      </c>
      <c r="AD18" s="371">
        <f t="shared" si="37"/>
        <v>0</v>
      </c>
      <c r="AE18" s="604">
        <f t="shared" si="16"/>
        <v>0</v>
      </c>
      <c r="AF18" s="604">
        <f t="shared" si="17"/>
        <v>0</v>
      </c>
      <c r="AG18" s="602">
        <f t="shared" si="18"/>
        <v>-126</v>
      </c>
      <c r="AH18" s="602">
        <f t="shared" si="42"/>
        <v>-126</v>
      </c>
      <c r="AI18" s="602">
        <f t="shared" si="38"/>
        <v>0</v>
      </c>
      <c r="AJ18" s="604">
        <f t="shared" si="19"/>
        <v>0</v>
      </c>
      <c r="AK18" s="604">
        <f t="shared" si="20"/>
        <v>0</v>
      </c>
      <c r="AL18" s="608">
        <f t="shared" si="21"/>
        <v>-126</v>
      </c>
      <c r="AM18" s="608">
        <f t="shared" si="43"/>
        <v>-126</v>
      </c>
      <c r="AN18" s="604">
        <f t="shared" si="22"/>
        <v>-126</v>
      </c>
      <c r="AO18" s="604">
        <f t="shared" si="23"/>
        <v>0</v>
      </c>
    </row>
    <row r="19" spans="1:41">
      <c r="A19" s="604">
        <f t="shared" si="24"/>
        <v>-133</v>
      </c>
      <c r="B19" s="604">
        <f t="shared" si="4"/>
        <v>-133</v>
      </c>
      <c r="C19" s="604">
        <f t="shared" si="25"/>
        <v>-133</v>
      </c>
      <c r="D19" s="604">
        <f t="shared" si="26"/>
        <v>-133</v>
      </c>
      <c r="E19" s="604">
        <f t="shared" si="27"/>
        <v>0</v>
      </c>
      <c r="F19" s="324"/>
      <c r="G19" s="324"/>
      <c r="H19" s="324"/>
      <c r="I19" s="680"/>
      <c r="J19" s="494" t="s">
        <v>648</v>
      </c>
      <c r="K19">
        <v>7</v>
      </c>
      <c r="L19">
        <f t="shared" si="0"/>
        <v>0</v>
      </c>
      <c r="M19">
        <f t="shared" si="28"/>
        <v>0</v>
      </c>
      <c r="S19" s="324">
        <f t="shared" si="29"/>
        <v>1765</v>
      </c>
      <c r="T19">
        <f t="shared" si="30"/>
        <v>0</v>
      </c>
      <c r="U19">
        <f t="shared" si="8"/>
        <v>0</v>
      </c>
      <c r="W19" s="604">
        <f t="shared" si="9"/>
        <v>-135</v>
      </c>
      <c r="X19" s="604">
        <f t="shared" si="40"/>
        <v>-135</v>
      </c>
      <c r="Y19" s="604">
        <f t="shared" si="11"/>
        <v>-135</v>
      </c>
      <c r="Z19" s="604">
        <f t="shared" si="12"/>
        <v>-135</v>
      </c>
      <c r="AA19" s="604">
        <f t="shared" si="13"/>
        <v>0</v>
      </c>
      <c r="AB19" s="371">
        <f t="shared" si="14"/>
        <v>-135</v>
      </c>
      <c r="AC19" s="371">
        <f t="shared" si="41"/>
        <v>-135</v>
      </c>
      <c r="AD19" s="371">
        <f t="shared" si="37"/>
        <v>0</v>
      </c>
      <c r="AE19" s="604">
        <f t="shared" si="16"/>
        <v>0</v>
      </c>
      <c r="AF19" s="604">
        <f t="shared" si="17"/>
        <v>0</v>
      </c>
      <c r="AG19" s="602">
        <f t="shared" si="18"/>
        <v>-135</v>
      </c>
      <c r="AH19" s="602">
        <f t="shared" si="42"/>
        <v>-135</v>
      </c>
      <c r="AI19" s="602">
        <f t="shared" si="38"/>
        <v>0</v>
      </c>
      <c r="AJ19" s="604">
        <f t="shared" si="19"/>
        <v>0</v>
      </c>
      <c r="AK19" s="604">
        <f t="shared" si="20"/>
        <v>0</v>
      </c>
      <c r="AL19" s="608">
        <f t="shared" si="21"/>
        <v>-135</v>
      </c>
      <c r="AM19" s="608">
        <f t="shared" si="43"/>
        <v>-135</v>
      </c>
      <c r="AN19" s="604">
        <f t="shared" si="22"/>
        <v>-135</v>
      </c>
      <c r="AO19" s="604">
        <f t="shared" si="23"/>
        <v>0</v>
      </c>
    </row>
    <row r="20" spans="1:41">
      <c r="A20" s="604">
        <f t="shared" si="24"/>
        <v>-142</v>
      </c>
      <c r="B20" s="604">
        <f t="shared" si="4"/>
        <v>-142</v>
      </c>
      <c r="C20" s="604">
        <f t="shared" si="25"/>
        <v>-142</v>
      </c>
      <c r="D20" s="604">
        <f t="shared" si="26"/>
        <v>-142</v>
      </c>
      <c r="E20" s="604">
        <f t="shared" si="27"/>
        <v>0</v>
      </c>
      <c r="F20" s="324"/>
      <c r="G20" s="324"/>
      <c r="H20" s="324"/>
      <c r="I20" s="680"/>
      <c r="J20" s="494" t="s">
        <v>649</v>
      </c>
      <c r="K20">
        <v>8</v>
      </c>
      <c r="L20">
        <f t="shared" si="0"/>
        <v>0</v>
      </c>
      <c r="M20">
        <f t="shared" si="28"/>
        <v>0</v>
      </c>
      <c r="S20" s="324">
        <f t="shared" si="29"/>
        <v>1756</v>
      </c>
      <c r="T20">
        <f t="shared" si="30"/>
        <v>0</v>
      </c>
      <c r="U20">
        <f t="shared" si="8"/>
        <v>0</v>
      </c>
      <c r="W20" s="604">
        <f t="shared" si="9"/>
        <v>-144</v>
      </c>
      <c r="X20" s="604">
        <f t="shared" si="40"/>
        <v>-144</v>
      </c>
      <c r="Y20" s="604">
        <f t="shared" si="11"/>
        <v>0</v>
      </c>
      <c r="Z20" s="604">
        <f t="shared" si="12"/>
        <v>0</v>
      </c>
      <c r="AA20" s="604">
        <f t="shared" si="13"/>
        <v>0</v>
      </c>
      <c r="AB20" s="371">
        <f t="shared" si="14"/>
        <v>-144</v>
      </c>
      <c r="AC20" s="371">
        <f t="shared" si="41"/>
        <v>-144</v>
      </c>
      <c r="AD20" s="371">
        <f t="shared" si="37"/>
        <v>0</v>
      </c>
      <c r="AE20" s="604">
        <f t="shared" si="16"/>
        <v>0</v>
      </c>
      <c r="AF20" s="604">
        <f t="shared" si="17"/>
        <v>0</v>
      </c>
      <c r="AG20" s="602">
        <f t="shared" si="18"/>
        <v>-144</v>
      </c>
      <c r="AH20" s="602">
        <f t="shared" si="42"/>
        <v>-144</v>
      </c>
      <c r="AI20" s="602">
        <f t="shared" si="38"/>
        <v>0</v>
      </c>
      <c r="AJ20" s="604">
        <f t="shared" si="19"/>
        <v>0</v>
      </c>
      <c r="AK20" s="604">
        <f t="shared" si="20"/>
        <v>0</v>
      </c>
      <c r="AL20" s="608">
        <f t="shared" si="21"/>
        <v>-144</v>
      </c>
      <c r="AM20" s="608">
        <f t="shared" si="43"/>
        <v>-144</v>
      </c>
      <c r="AN20" s="604">
        <f t="shared" si="22"/>
        <v>-144</v>
      </c>
      <c r="AO20" s="604">
        <f t="shared" si="23"/>
        <v>0</v>
      </c>
    </row>
    <row r="21" spans="1:41">
      <c r="A21" s="604">
        <f t="shared" si="24"/>
        <v>-151</v>
      </c>
      <c r="B21" s="604">
        <f t="shared" si="4"/>
        <v>-151</v>
      </c>
      <c r="C21" s="604">
        <f t="shared" si="25"/>
        <v>-151</v>
      </c>
      <c r="D21" s="604">
        <f t="shared" si="26"/>
        <v>-151</v>
      </c>
      <c r="E21" s="604">
        <f t="shared" si="27"/>
        <v>0</v>
      </c>
      <c r="F21" s="324"/>
      <c r="G21" s="324"/>
      <c r="H21" s="324"/>
      <c r="I21" s="680"/>
      <c r="J21" s="494" t="s">
        <v>650</v>
      </c>
      <c r="K21">
        <v>9</v>
      </c>
      <c r="L21">
        <f t="shared" si="0"/>
        <v>0</v>
      </c>
      <c r="M21">
        <f t="shared" si="28"/>
        <v>0</v>
      </c>
      <c r="S21" s="324">
        <f t="shared" si="29"/>
        <v>1747</v>
      </c>
      <c r="T21">
        <f t="shared" si="30"/>
        <v>0</v>
      </c>
      <c r="U21">
        <f t="shared" si="8"/>
        <v>0</v>
      </c>
      <c r="W21" s="604"/>
      <c r="X21" s="604"/>
      <c r="Y21" s="604"/>
      <c r="Z21" s="604"/>
      <c r="AA21" s="604"/>
      <c r="AB21" s="371"/>
      <c r="AC21" s="371"/>
      <c r="AD21" s="371"/>
      <c r="AE21" s="371"/>
      <c r="AF21" s="371"/>
      <c r="AG21" s="602"/>
      <c r="AH21" s="602"/>
      <c r="AI21" s="602"/>
      <c r="AJ21" s="602"/>
      <c r="AK21" s="602"/>
      <c r="AL21" s="608"/>
      <c r="AM21" s="608"/>
      <c r="AN21" s="608"/>
      <c r="AO21" s="608"/>
    </row>
    <row r="22" spans="1:41">
      <c r="A22" s="604">
        <f t="shared" si="24"/>
        <v>-160</v>
      </c>
      <c r="B22" s="604">
        <f t="shared" si="4"/>
        <v>-160</v>
      </c>
      <c r="C22" s="604">
        <f t="shared" si="25"/>
        <v>-160</v>
      </c>
      <c r="D22" s="604">
        <f t="shared" si="26"/>
        <v>-160</v>
      </c>
      <c r="E22" s="604">
        <f t="shared" si="27"/>
        <v>0</v>
      </c>
      <c r="F22" s="324"/>
      <c r="G22" s="324"/>
      <c r="H22" s="324"/>
      <c r="I22" s="680"/>
      <c r="J22" s="494" t="s">
        <v>651</v>
      </c>
      <c r="K22">
        <v>1</v>
      </c>
      <c r="L22">
        <f t="shared" si="0"/>
        <v>0</v>
      </c>
      <c r="M22">
        <f t="shared" si="28"/>
        <v>0</v>
      </c>
      <c r="S22" s="324">
        <f t="shared" si="29"/>
        <v>1738</v>
      </c>
      <c r="T22">
        <f t="shared" si="30"/>
        <v>0</v>
      </c>
      <c r="U22">
        <f t="shared" si="8"/>
        <v>0</v>
      </c>
      <c r="W22" s="604"/>
      <c r="X22" s="604"/>
      <c r="Y22" s="604"/>
      <c r="Z22" s="604"/>
      <c r="AA22" s="604"/>
      <c r="AB22" s="371"/>
      <c r="AC22" s="371"/>
      <c r="AD22" s="371"/>
      <c r="AE22" s="371"/>
      <c r="AF22" s="371"/>
      <c r="AG22" s="602"/>
      <c r="AH22" s="602"/>
      <c r="AI22" s="602"/>
      <c r="AJ22" s="602"/>
      <c r="AK22" s="602"/>
      <c r="AL22" s="608"/>
      <c r="AM22" s="608"/>
      <c r="AN22" s="608"/>
      <c r="AO22" s="608"/>
    </row>
    <row r="23" spans="1:41">
      <c r="A23" s="604">
        <f t="shared" si="24"/>
        <v>-169</v>
      </c>
      <c r="B23" s="604">
        <f t="shared" si="4"/>
        <v>-169</v>
      </c>
      <c r="C23" s="604">
        <f t="shared" si="25"/>
        <v>-169</v>
      </c>
      <c r="D23" s="604">
        <f t="shared" si="26"/>
        <v>-169</v>
      </c>
      <c r="E23" s="604">
        <f t="shared" si="27"/>
        <v>0</v>
      </c>
      <c r="F23" s="324"/>
      <c r="G23" s="324"/>
      <c r="H23" s="324"/>
      <c r="I23" s="680"/>
      <c r="J23" s="494" t="s">
        <v>652</v>
      </c>
      <c r="K23">
        <v>2</v>
      </c>
      <c r="L23">
        <f t="shared" si="0"/>
        <v>0</v>
      </c>
      <c r="M23">
        <f t="shared" si="28"/>
        <v>0</v>
      </c>
      <c r="S23" s="324">
        <f t="shared" si="29"/>
        <v>1729</v>
      </c>
      <c r="T23">
        <f t="shared" si="30"/>
        <v>0</v>
      </c>
      <c r="U23">
        <f t="shared" si="8"/>
        <v>0</v>
      </c>
      <c r="W23" s="604"/>
      <c r="X23" s="604"/>
      <c r="Y23" s="604"/>
      <c r="Z23" s="604"/>
      <c r="AA23" s="604"/>
      <c r="AB23" s="371"/>
      <c r="AC23" s="371"/>
      <c r="AD23" s="371"/>
      <c r="AE23" s="371"/>
      <c r="AF23" s="371"/>
      <c r="AG23" s="602"/>
      <c r="AH23" s="602"/>
      <c r="AI23" s="602"/>
      <c r="AJ23" s="602"/>
      <c r="AK23" s="602"/>
      <c r="AL23" s="608"/>
      <c r="AM23" s="608"/>
      <c r="AN23" s="608"/>
      <c r="AO23" s="608"/>
    </row>
    <row r="24" spans="1:41" ht="15" thickBot="1">
      <c r="A24" s="604">
        <f t="shared" ref="A24:A26" si="44">IF(B24&lt;9,B24,0)</f>
        <v>-178</v>
      </c>
      <c r="B24" s="604">
        <f t="shared" si="4"/>
        <v>-178</v>
      </c>
      <c r="C24" s="604">
        <f t="shared" ref="C24:C26" si="45">IF(B25&lt;0,B24,0)</f>
        <v>-178</v>
      </c>
      <c r="D24" s="604">
        <f t="shared" ref="D24:D26" si="46">IF(C25&lt;=0,C24,0)</f>
        <v>-178</v>
      </c>
      <c r="E24" s="604">
        <f t="shared" si="27"/>
        <v>0</v>
      </c>
      <c r="F24" s="324"/>
      <c r="G24" s="324"/>
      <c r="H24" s="324"/>
      <c r="I24" s="680"/>
      <c r="J24" s="494" t="s">
        <v>653</v>
      </c>
      <c r="K24">
        <v>3</v>
      </c>
      <c r="L24">
        <f t="shared" si="0"/>
        <v>0</v>
      </c>
      <c r="M24">
        <f t="shared" si="28"/>
        <v>0</v>
      </c>
      <c r="S24" s="324">
        <f t="shared" si="29"/>
        <v>1720</v>
      </c>
      <c r="T24">
        <f t="shared" si="30"/>
        <v>0</v>
      </c>
      <c r="U24">
        <f t="shared" si="8"/>
        <v>0</v>
      </c>
      <c r="W24" s="604"/>
      <c r="X24" s="604"/>
      <c r="Y24" s="604"/>
      <c r="Z24" s="604"/>
      <c r="AA24" s="604"/>
      <c r="AB24" s="371"/>
      <c r="AC24" s="371"/>
      <c r="AD24" s="371"/>
      <c r="AE24" s="371"/>
      <c r="AF24" s="371"/>
      <c r="AG24" s="602"/>
      <c r="AH24" s="602"/>
      <c r="AI24" s="602"/>
      <c r="AJ24" s="602"/>
      <c r="AK24" s="602"/>
      <c r="AL24" s="608"/>
      <c r="AM24" s="608"/>
      <c r="AN24" s="608"/>
      <c r="AO24" s="608"/>
    </row>
    <row r="25" spans="1:41" ht="15" thickBot="1">
      <c r="A25" s="604">
        <f t="shared" si="44"/>
        <v>-187</v>
      </c>
      <c r="B25" s="604">
        <f t="shared" si="4"/>
        <v>-187</v>
      </c>
      <c r="C25" s="604">
        <f t="shared" si="45"/>
        <v>-187</v>
      </c>
      <c r="D25" s="604">
        <f t="shared" si="46"/>
        <v>-187</v>
      </c>
      <c r="E25" s="604">
        <f t="shared" si="27"/>
        <v>0</v>
      </c>
      <c r="F25" s="324"/>
      <c r="G25" s="324"/>
      <c r="H25" s="324"/>
      <c r="I25" s="680"/>
      <c r="J25" s="494" t="s">
        <v>654</v>
      </c>
      <c r="K25">
        <v>22</v>
      </c>
      <c r="L25">
        <f t="shared" si="0"/>
        <v>0</v>
      </c>
      <c r="M25">
        <f t="shared" si="28"/>
        <v>0</v>
      </c>
      <c r="S25" s="324">
        <f t="shared" si="29"/>
        <v>1711</v>
      </c>
      <c r="T25">
        <f t="shared" si="30"/>
        <v>0</v>
      </c>
      <c r="U25">
        <f t="shared" si="8"/>
        <v>0</v>
      </c>
      <c r="W25" s="604"/>
      <c r="X25" s="602">
        <f>IF(Y25&gt;=12,Y25-9,IF(Y25&lt;10,Y25+9,Y25))</f>
        <v>9</v>
      </c>
      <c r="Y25" s="609">
        <f>SUM(AA4:AA20)</f>
        <v>0</v>
      </c>
      <c r="Z25" s="604"/>
      <c r="AA25" s="604"/>
      <c r="AB25" s="371"/>
      <c r="AC25" s="371">
        <f>IF(AD25&gt;=12,AD25-9,IF(AD25&lt;10,AD25+9,AD25))</f>
        <v>9</v>
      </c>
      <c r="AD25" s="609">
        <f>SUM(AF4:AF20)</f>
        <v>0</v>
      </c>
      <c r="AE25" s="371"/>
      <c r="AF25" s="371"/>
      <c r="AG25" s="602"/>
      <c r="AH25" s="602">
        <f>IF(AI25&gt;=12,AI25-9,IF(AI25&lt;10,AI25+9,AI25))</f>
        <v>9</v>
      </c>
      <c r="AI25" s="609">
        <f>SUM(AK4:AK20)</f>
        <v>0</v>
      </c>
      <c r="AJ25" s="602"/>
      <c r="AK25" s="602"/>
      <c r="AL25" s="608"/>
      <c r="AM25" s="608">
        <f>IF(AN25&gt;=12,AN25-9,IF(AN25&lt;10,AN25+9,AN25))</f>
        <v>9</v>
      </c>
      <c r="AN25" s="609">
        <f>SUM(AO4:AO20)</f>
        <v>0</v>
      </c>
      <c r="AO25" s="608"/>
    </row>
    <row r="26" spans="1:41">
      <c r="A26" s="604">
        <f t="shared" si="44"/>
        <v>-196</v>
      </c>
      <c r="B26" s="604">
        <f t="shared" si="4"/>
        <v>-196</v>
      </c>
      <c r="C26" s="604">
        <f t="shared" si="45"/>
        <v>-196</v>
      </c>
      <c r="D26" s="604">
        <f t="shared" si="46"/>
        <v>-196</v>
      </c>
      <c r="E26" s="604">
        <f t="shared" si="27"/>
        <v>0</v>
      </c>
      <c r="F26" s="324"/>
      <c r="G26" s="324"/>
      <c r="H26" s="324"/>
      <c r="I26" s="680"/>
      <c r="J26" s="494" t="s">
        <v>655</v>
      </c>
      <c r="K26">
        <v>5</v>
      </c>
      <c r="L26">
        <f t="shared" si="0"/>
        <v>0</v>
      </c>
      <c r="M26">
        <f t="shared" si="28"/>
        <v>0</v>
      </c>
      <c r="S26" s="324">
        <f t="shared" si="29"/>
        <v>1702</v>
      </c>
      <c r="T26">
        <f t="shared" si="30"/>
        <v>0</v>
      </c>
      <c r="U26">
        <f t="shared" si="8"/>
        <v>0</v>
      </c>
    </row>
    <row r="27" spans="1:41">
      <c r="A27" s="604">
        <f t="shared" ref="A27:A38" si="47">IF(B27&lt;9,B27,0)</f>
        <v>-205</v>
      </c>
      <c r="B27" s="604">
        <f t="shared" si="4"/>
        <v>-205</v>
      </c>
      <c r="C27" s="604">
        <f t="shared" ref="C27:C38" si="48">IF(B28&lt;0,B27,0)</f>
        <v>-205</v>
      </c>
      <c r="D27" s="604">
        <f t="shared" ref="D27:D38" si="49">IF(C28&lt;=0,C27,0)</f>
        <v>-205</v>
      </c>
      <c r="E27" s="604">
        <f t="shared" ref="E27:E38" si="50">IF(D27&gt;0,D27,0)</f>
        <v>0</v>
      </c>
      <c r="F27" s="324"/>
      <c r="G27" s="324"/>
      <c r="H27" s="324"/>
      <c r="I27" s="680"/>
      <c r="J27" s="494" t="s">
        <v>656</v>
      </c>
      <c r="K27">
        <v>6</v>
      </c>
      <c r="L27">
        <f t="shared" si="0"/>
        <v>0</v>
      </c>
      <c r="M27">
        <f t="shared" si="28"/>
        <v>0</v>
      </c>
      <c r="S27" s="324">
        <f t="shared" si="29"/>
        <v>1693</v>
      </c>
      <c r="T27">
        <f t="shared" si="30"/>
        <v>0</v>
      </c>
      <c r="U27">
        <f t="shared" si="8"/>
        <v>0</v>
      </c>
    </row>
    <row r="28" spans="1:41">
      <c r="A28" s="604">
        <f t="shared" si="47"/>
        <v>-214</v>
      </c>
      <c r="B28" s="604">
        <f t="shared" si="4"/>
        <v>-214</v>
      </c>
      <c r="C28" s="604">
        <f t="shared" si="48"/>
        <v>-214</v>
      </c>
      <c r="D28" s="604">
        <f t="shared" si="49"/>
        <v>-214</v>
      </c>
      <c r="E28" s="604">
        <f t="shared" si="50"/>
        <v>0</v>
      </c>
      <c r="F28" s="324"/>
      <c r="G28" s="324"/>
      <c r="H28" s="324"/>
      <c r="I28" s="680"/>
      <c r="J28" s="494" t="s">
        <v>657</v>
      </c>
      <c r="K28">
        <v>7</v>
      </c>
      <c r="L28">
        <f t="shared" si="0"/>
        <v>0</v>
      </c>
      <c r="M28">
        <f t="shared" si="28"/>
        <v>0</v>
      </c>
      <c r="S28" s="324">
        <f t="shared" si="29"/>
        <v>1684</v>
      </c>
      <c r="T28">
        <f t="shared" si="30"/>
        <v>0</v>
      </c>
      <c r="U28">
        <f t="shared" si="8"/>
        <v>0</v>
      </c>
    </row>
    <row r="29" spans="1:41">
      <c r="A29" s="604">
        <f t="shared" si="47"/>
        <v>-223</v>
      </c>
      <c r="B29" s="604">
        <f t="shared" si="4"/>
        <v>-223</v>
      </c>
      <c r="C29" s="604">
        <f t="shared" si="48"/>
        <v>-223</v>
      </c>
      <c r="D29" s="604">
        <f t="shared" si="49"/>
        <v>-223</v>
      </c>
      <c r="E29" s="604">
        <f t="shared" si="50"/>
        <v>0</v>
      </c>
      <c r="F29" s="324"/>
      <c r="G29" s="324"/>
      <c r="H29" s="324"/>
      <c r="I29" s="680"/>
      <c r="J29" s="494" t="s">
        <v>658</v>
      </c>
      <c r="K29">
        <v>8</v>
      </c>
      <c r="L29">
        <f t="shared" si="0"/>
        <v>0</v>
      </c>
      <c r="M29">
        <f t="shared" si="28"/>
        <v>0</v>
      </c>
      <c r="S29" s="324">
        <f t="shared" si="29"/>
        <v>1675</v>
      </c>
      <c r="T29">
        <f t="shared" si="30"/>
        <v>0</v>
      </c>
      <c r="U29">
        <f t="shared" si="8"/>
        <v>0</v>
      </c>
    </row>
    <row r="30" spans="1:41">
      <c r="A30" s="604">
        <f t="shared" si="47"/>
        <v>-232</v>
      </c>
      <c r="B30" s="604">
        <f t="shared" si="4"/>
        <v>-232</v>
      </c>
      <c r="C30" s="604">
        <f t="shared" si="48"/>
        <v>-232</v>
      </c>
      <c r="D30" s="604">
        <f t="shared" si="49"/>
        <v>-232</v>
      </c>
      <c r="E30" s="604">
        <f t="shared" si="50"/>
        <v>0</v>
      </c>
      <c r="F30" s="324"/>
      <c r="G30" s="324"/>
      <c r="H30" s="324"/>
      <c r="I30" s="680"/>
      <c r="J30" s="494" t="s">
        <v>659</v>
      </c>
      <c r="K30">
        <v>9</v>
      </c>
      <c r="L30">
        <f t="shared" si="0"/>
        <v>0</v>
      </c>
      <c r="M30">
        <f t="shared" si="28"/>
        <v>0</v>
      </c>
      <c r="S30" s="324">
        <f t="shared" si="29"/>
        <v>1666</v>
      </c>
      <c r="T30">
        <f t="shared" si="30"/>
        <v>0</v>
      </c>
      <c r="U30">
        <f t="shared" si="8"/>
        <v>0</v>
      </c>
    </row>
    <row r="31" spans="1:41">
      <c r="A31" s="604">
        <f t="shared" si="47"/>
        <v>-241</v>
      </c>
      <c r="B31" s="604">
        <f t="shared" si="4"/>
        <v>-241</v>
      </c>
      <c r="C31" s="604">
        <f t="shared" si="48"/>
        <v>-241</v>
      </c>
      <c r="D31" s="604">
        <f t="shared" si="49"/>
        <v>-241</v>
      </c>
      <c r="E31" s="604">
        <f t="shared" si="50"/>
        <v>0</v>
      </c>
      <c r="F31" s="324"/>
      <c r="G31" s="324"/>
      <c r="H31" s="324"/>
      <c r="I31" s="680"/>
      <c r="J31" s="494" t="s">
        <v>660</v>
      </c>
      <c r="K31">
        <v>1</v>
      </c>
      <c r="L31">
        <f t="shared" si="0"/>
        <v>0</v>
      </c>
      <c r="M31">
        <f t="shared" si="28"/>
        <v>0</v>
      </c>
      <c r="S31" s="324">
        <f t="shared" si="29"/>
        <v>1657</v>
      </c>
      <c r="T31">
        <f t="shared" si="30"/>
        <v>0</v>
      </c>
      <c r="U31">
        <f t="shared" si="8"/>
        <v>0</v>
      </c>
    </row>
    <row r="32" spans="1:41">
      <c r="A32" s="604">
        <f t="shared" si="47"/>
        <v>-250</v>
      </c>
      <c r="B32" s="604">
        <f t="shared" si="4"/>
        <v>-250</v>
      </c>
      <c r="C32" s="604">
        <f t="shared" si="48"/>
        <v>-250</v>
      </c>
      <c r="D32" s="604">
        <f t="shared" si="49"/>
        <v>-250</v>
      </c>
      <c r="E32" s="604">
        <f t="shared" si="50"/>
        <v>0</v>
      </c>
      <c r="F32" s="324"/>
      <c r="G32" s="324"/>
      <c r="H32" s="324"/>
      <c r="I32" s="680"/>
      <c r="J32" s="494" t="s">
        <v>661</v>
      </c>
      <c r="K32">
        <v>2</v>
      </c>
      <c r="L32">
        <f t="shared" si="0"/>
        <v>0</v>
      </c>
      <c r="M32">
        <f t="shared" si="28"/>
        <v>0</v>
      </c>
      <c r="S32" s="324">
        <f t="shared" si="29"/>
        <v>1648</v>
      </c>
      <c r="T32">
        <f t="shared" si="30"/>
        <v>0</v>
      </c>
      <c r="U32">
        <f t="shared" si="8"/>
        <v>0</v>
      </c>
    </row>
    <row r="33" spans="1:21">
      <c r="A33" s="604">
        <f t="shared" si="47"/>
        <v>-259</v>
      </c>
      <c r="B33" s="604">
        <f t="shared" si="4"/>
        <v>-259</v>
      </c>
      <c r="C33" s="604">
        <f t="shared" si="48"/>
        <v>-259</v>
      </c>
      <c r="D33" s="604">
        <f t="shared" si="49"/>
        <v>-259</v>
      </c>
      <c r="E33" s="604">
        <f t="shared" si="50"/>
        <v>0</v>
      </c>
      <c r="F33" s="324"/>
      <c r="G33" s="324"/>
      <c r="H33" s="324"/>
      <c r="I33" s="680"/>
      <c r="J33" s="494" t="s">
        <v>662</v>
      </c>
      <c r="K33">
        <v>3</v>
      </c>
      <c r="L33">
        <f t="shared" si="0"/>
        <v>0</v>
      </c>
      <c r="M33">
        <f t="shared" si="28"/>
        <v>0</v>
      </c>
      <c r="S33" s="324">
        <f t="shared" si="29"/>
        <v>1639</v>
      </c>
      <c r="T33">
        <f t="shared" si="30"/>
        <v>0</v>
      </c>
      <c r="U33">
        <f t="shared" si="8"/>
        <v>0</v>
      </c>
    </row>
    <row r="34" spans="1:21">
      <c r="A34" s="604">
        <f t="shared" si="47"/>
        <v>-268</v>
      </c>
      <c r="B34" s="604">
        <f t="shared" si="4"/>
        <v>-268</v>
      </c>
      <c r="C34" s="604">
        <f t="shared" si="48"/>
        <v>-268</v>
      </c>
      <c r="D34" s="604">
        <f t="shared" si="49"/>
        <v>-268</v>
      </c>
      <c r="E34" s="604">
        <f t="shared" si="50"/>
        <v>0</v>
      </c>
      <c r="F34" s="324"/>
      <c r="G34" s="324"/>
      <c r="H34" s="324"/>
      <c r="I34" s="680"/>
      <c r="J34" s="494">
        <v>31</v>
      </c>
      <c r="K34">
        <v>4</v>
      </c>
      <c r="L34">
        <f t="shared" si="0"/>
        <v>0</v>
      </c>
      <c r="M34">
        <f t="shared" si="28"/>
        <v>0</v>
      </c>
      <c r="S34" s="324">
        <f t="shared" si="29"/>
        <v>1630</v>
      </c>
      <c r="T34">
        <f t="shared" si="30"/>
        <v>0</v>
      </c>
      <c r="U34">
        <f t="shared" si="8"/>
        <v>0</v>
      </c>
    </row>
    <row r="35" spans="1:21">
      <c r="A35" s="604">
        <f t="shared" si="47"/>
        <v>-277</v>
      </c>
      <c r="B35" s="604">
        <f t="shared" si="4"/>
        <v>-277</v>
      </c>
      <c r="C35" s="604">
        <f t="shared" si="48"/>
        <v>-277</v>
      </c>
      <c r="D35" s="604">
        <f t="shared" si="49"/>
        <v>-277</v>
      </c>
      <c r="E35" s="604">
        <f t="shared" si="50"/>
        <v>0</v>
      </c>
      <c r="M35">
        <f t="shared" si="28"/>
        <v>0</v>
      </c>
      <c r="S35" s="324">
        <f t="shared" si="29"/>
        <v>1621</v>
      </c>
      <c r="T35">
        <f t="shared" si="30"/>
        <v>0</v>
      </c>
      <c r="U35">
        <f t="shared" si="8"/>
        <v>0</v>
      </c>
    </row>
    <row r="36" spans="1:21">
      <c r="A36" s="604">
        <f t="shared" si="47"/>
        <v>-286</v>
      </c>
      <c r="B36" s="604">
        <f t="shared" si="4"/>
        <v>-286</v>
      </c>
      <c r="C36" s="604">
        <f t="shared" si="48"/>
        <v>-286</v>
      </c>
      <c r="D36" s="604">
        <f t="shared" si="49"/>
        <v>-286</v>
      </c>
      <c r="E36" s="604">
        <f t="shared" si="50"/>
        <v>0</v>
      </c>
      <c r="S36" s="324">
        <f t="shared" si="29"/>
        <v>1612</v>
      </c>
      <c r="T36">
        <f t="shared" si="30"/>
        <v>0</v>
      </c>
      <c r="U36">
        <f t="shared" si="8"/>
        <v>0</v>
      </c>
    </row>
    <row r="37" spans="1:21">
      <c r="A37" s="604">
        <f t="shared" si="47"/>
        <v>-295</v>
      </c>
      <c r="B37" s="604">
        <f t="shared" si="4"/>
        <v>-295</v>
      </c>
      <c r="C37" s="604">
        <f t="shared" si="48"/>
        <v>-295</v>
      </c>
      <c r="D37" s="604">
        <f t="shared" si="49"/>
        <v>-295</v>
      </c>
      <c r="E37" s="604">
        <f t="shared" si="50"/>
        <v>0</v>
      </c>
      <c r="S37" s="324">
        <f t="shared" si="29"/>
        <v>1603</v>
      </c>
      <c r="T37">
        <f t="shared" si="30"/>
        <v>0</v>
      </c>
      <c r="U37">
        <f t="shared" si="8"/>
        <v>0</v>
      </c>
    </row>
    <row r="38" spans="1:21">
      <c r="A38" s="604">
        <f t="shared" si="47"/>
        <v>-304</v>
      </c>
      <c r="B38" s="604">
        <f t="shared" si="4"/>
        <v>-304</v>
      </c>
      <c r="C38" s="604">
        <f t="shared" si="48"/>
        <v>0</v>
      </c>
      <c r="D38" s="604">
        <f t="shared" si="49"/>
        <v>0</v>
      </c>
      <c r="E38" s="604">
        <f t="shared" si="50"/>
        <v>0</v>
      </c>
      <c r="S38" s="324">
        <f t="shared" si="29"/>
        <v>1594</v>
      </c>
      <c r="T38">
        <f t="shared" si="30"/>
        <v>0</v>
      </c>
      <c r="U38">
        <f t="shared" si="8"/>
        <v>0</v>
      </c>
    </row>
    <row r="39" spans="1:21">
      <c r="S39" s="324">
        <f t="shared" si="29"/>
        <v>1585</v>
      </c>
      <c r="T39">
        <f t="shared" si="30"/>
        <v>0</v>
      </c>
      <c r="U39">
        <f t="shared" si="8"/>
        <v>0</v>
      </c>
    </row>
    <row r="40" spans="1:21" ht="15" thickBot="1">
      <c r="S40" s="324">
        <f t="shared" si="29"/>
        <v>1576</v>
      </c>
      <c r="T40">
        <f t="shared" si="30"/>
        <v>0</v>
      </c>
      <c r="U40">
        <f t="shared" si="8"/>
        <v>0</v>
      </c>
    </row>
    <row r="41" spans="1:21" ht="15" thickBot="1">
      <c r="A41" s="604"/>
      <c r="B41" s="602">
        <f>IF(C41&gt;=12,C41-9,IF(C41&lt;10,C41+9,C41))</f>
        <v>11</v>
      </c>
      <c r="C41" s="609">
        <f>+E41</f>
        <v>2</v>
      </c>
      <c r="D41" s="604"/>
      <c r="E41" s="604">
        <f>SUM(E4:E40)</f>
        <v>2</v>
      </c>
      <c r="S41" s="324">
        <f t="shared" si="29"/>
        <v>1567</v>
      </c>
      <c r="T41">
        <f t="shared" si="30"/>
        <v>0</v>
      </c>
      <c r="U41">
        <f t="shared" si="8"/>
        <v>0</v>
      </c>
    </row>
    <row r="42" spans="1:21">
      <c r="S42" s="324">
        <f t="shared" si="29"/>
        <v>1558</v>
      </c>
      <c r="T42">
        <f t="shared" si="30"/>
        <v>0</v>
      </c>
      <c r="U42">
        <f t="shared" si="8"/>
        <v>0</v>
      </c>
    </row>
    <row r="43" spans="1:21">
      <c r="S43" s="324">
        <f t="shared" si="29"/>
        <v>1549</v>
      </c>
      <c r="T43">
        <f t="shared" si="30"/>
        <v>0</v>
      </c>
      <c r="U43">
        <f t="shared" si="8"/>
        <v>0</v>
      </c>
    </row>
    <row r="44" spans="1:21">
      <c r="S44" s="324">
        <f t="shared" si="29"/>
        <v>1540</v>
      </c>
      <c r="T44">
        <f t="shared" si="30"/>
        <v>0</v>
      </c>
      <c r="U44">
        <f t="shared" si="8"/>
        <v>0</v>
      </c>
    </row>
    <row r="45" spans="1:21">
      <c r="S45" s="324">
        <f t="shared" si="29"/>
        <v>1531</v>
      </c>
      <c r="T45">
        <f t="shared" si="30"/>
        <v>0</v>
      </c>
      <c r="U45">
        <f t="shared" si="8"/>
        <v>0</v>
      </c>
    </row>
    <row r="46" spans="1:21">
      <c r="S46" s="324">
        <f t="shared" si="29"/>
        <v>1522</v>
      </c>
      <c r="T46">
        <f t="shared" si="30"/>
        <v>0</v>
      </c>
      <c r="U46">
        <f t="shared" si="8"/>
        <v>0</v>
      </c>
    </row>
    <row r="47" spans="1:21">
      <c r="S47" s="324">
        <f t="shared" si="29"/>
        <v>1513</v>
      </c>
      <c r="T47">
        <f t="shared" si="30"/>
        <v>0</v>
      </c>
      <c r="U47">
        <f t="shared" si="8"/>
        <v>0</v>
      </c>
    </row>
    <row r="48" spans="1:21">
      <c r="S48" s="324">
        <f t="shared" si="29"/>
        <v>1504</v>
      </c>
      <c r="T48">
        <f t="shared" si="30"/>
        <v>0</v>
      </c>
      <c r="U48">
        <f t="shared" si="8"/>
        <v>0</v>
      </c>
    </row>
    <row r="49" spans="19:21">
      <c r="S49" s="324">
        <f t="shared" si="29"/>
        <v>1495</v>
      </c>
      <c r="T49">
        <f t="shared" si="30"/>
        <v>0</v>
      </c>
      <c r="U49">
        <f t="shared" si="8"/>
        <v>0</v>
      </c>
    </row>
    <row r="50" spans="19:21">
      <c r="S50" s="324">
        <f t="shared" si="29"/>
        <v>1486</v>
      </c>
      <c r="T50">
        <f t="shared" si="30"/>
        <v>0</v>
      </c>
      <c r="U50">
        <f t="shared" si="8"/>
        <v>0</v>
      </c>
    </row>
    <row r="51" spans="19:21">
      <c r="S51" s="324">
        <f t="shared" si="29"/>
        <v>1477</v>
      </c>
      <c r="T51">
        <f t="shared" si="30"/>
        <v>0</v>
      </c>
      <c r="U51">
        <f t="shared" si="8"/>
        <v>0</v>
      </c>
    </row>
    <row r="52" spans="19:21">
      <c r="S52" s="324">
        <f t="shared" si="29"/>
        <v>1468</v>
      </c>
      <c r="T52">
        <f t="shared" si="30"/>
        <v>0</v>
      </c>
      <c r="U52">
        <f t="shared" si="8"/>
        <v>0</v>
      </c>
    </row>
    <row r="53" spans="19:21">
      <c r="S53" s="324">
        <f t="shared" si="29"/>
        <v>1459</v>
      </c>
      <c r="T53">
        <f t="shared" si="30"/>
        <v>0</v>
      </c>
      <c r="U53">
        <f t="shared" si="8"/>
        <v>0</v>
      </c>
    </row>
    <row r="54" spans="19:21">
      <c r="S54" s="324">
        <f t="shared" si="29"/>
        <v>1450</v>
      </c>
      <c r="T54">
        <f t="shared" si="30"/>
        <v>0</v>
      </c>
      <c r="U54">
        <f t="shared" si="8"/>
        <v>0</v>
      </c>
    </row>
    <row r="55" spans="19:21">
      <c r="S55" s="324">
        <f t="shared" si="29"/>
        <v>1441</v>
      </c>
      <c r="T55">
        <f t="shared" si="30"/>
        <v>0</v>
      </c>
      <c r="U55">
        <f t="shared" si="8"/>
        <v>0</v>
      </c>
    </row>
    <row r="56" spans="19:21">
      <c r="S56" s="324">
        <f t="shared" si="29"/>
        <v>1432</v>
      </c>
      <c r="T56">
        <f t="shared" si="30"/>
        <v>0</v>
      </c>
      <c r="U56">
        <f t="shared" si="8"/>
        <v>0</v>
      </c>
    </row>
    <row r="57" spans="19:21">
      <c r="S57" s="324">
        <f t="shared" si="29"/>
        <v>1423</v>
      </c>
      <c r="T57">
        <f t="shared" si="30"/>
        <v>0</v>
      </c>
      <c r="U57">
        <f t="shared" si="8"/>
        <v>0</v>
      </c>
    </row>
    <row r="58" spans="19:21">
      <c r="S58" s="324">
        <f t="shared" si="29"/>
        <v>1414</v>
      </c>
      <c r="T58">
        <f t="shared" si="30"/>
        <v>0</v>
      </c>
      <c r="U58">
        <f t="shared" si="8"/>
        <v>0</v>
      </c>
    </row>
    <row r="59" spans="19:21">
      <c r="S59" s="324">
        <f t="shared" si="29"/>
        <v>1405</v>
      </c>
      <c r="T59">
        <f t="shared" si="30"/>
        <v>0</v>
      </c>
      <c r="U59">
        <f t="shared" si="8"/>
        <v>0</v>
      </c>
    </row>
    <row r="60" spans="19:21">
      <c r="S60" s="324">
        <f t="shared" si="29"/>
        <v>1396</v>
      </c>
      <c r="T60">
        <f t="shared" si="30"/>
        <v>0</v>
      </c>
      <c r="U60">
        <f t="shared" si="8"/>
        <v>0</v>
      </c>
    </row>
    <row r="61" spans="19:21">
      <c r="S61" s="324">
        <f t="shared" si="29"/>
        <v>1387</v>
      </c>
      <c r="T61">
        <f t="shared" si="30"/>
        <v>0</v>
      </c>
      <c r="U61">
        <f t="shared" si="8"/>
        <v>0</v>
      </c>
    </row>
    <row r="62" spans="19:21">
      <c r="S62" s="324">
        <f t="shared" si="29"/>
        <v>1378</v>
      </c>
      <c r="T62">
        <f t="shared" si="30"/>
        <v>0</v>
      </c>
      <c r="U62">
        <f t="shared" si="8"/>
        <v>0</v>
      </c>
    </row>
    <row r="63" spans="19:21">
      <c r="S63" s="324">
        <f t="shared" si="29"/>
        <v>1369</v>
      </c>
      <c r="T63">
        <f t="shared" si="30"/>
        <v>0</v>
      </c>
      <c r="U63">
        <f t="shared" si="8"/>
        <v>0</v>
      </c>
    </row>
    <row r="64" spans="19:21">
      <c r="S64" s="324">
        <f t="shared" si="29"/>
        <v>1360</v>
      </c>
      <c r="T64">
        <f t="shared" si="30"/>
        <v>0</v>
      </c>
      <c r="U64">
        <f t="shared" si="8"/>
        <v>0</v>
      </c>
    </row>
    <row r="65" spans="19:21">
      <c r="S65" s="324">
        <f t="shared" si="29"/>
        <v>1351</v>
      </c>
      <c r="T65">
        <f t="shared" si="30"/>
        <v>0</v>
      </c>
      <c r="U65">
        <f t="shared" si="8"/>
        <v>0</v>
      </c>
    </row>
    <row r="66" spans="19:21">
      <c r="S66" s="324">
        <f t="shared" si="29"/>
        <v>1342</v>
      </c>
      <c r="T66">
        <f t="shared" si="30"/>
        <v>0</v>
      </c>
      <c r="U66">
        <f t="shared" si="8"/>
        <v>0</v>
      </c>
    </row>
    <row r="67" spans="19:21">
      <c r="S67" s="324">
        <f t="shared" si="29"/>
        <v>1333</v>
      </c>
      <c r="T67">
        <f t="shared" si="30"/>
        <v>0</v>
      </c>
      <c r="U67">
        <f t="shared" si="8"/>
        <v>0</v>
      </c>
    </row>
    <row r="68" spans="19:21">
      <c r="S68" s="324">
        <f t="shared" si="29"/>
        <v>1324</v>
      </c>
      <c r="T68">
        <f t="shared" si="30"/>
        <v>0</v>
      </c>
      <c r="U68">
        <f t="shared" si="8"/>
        <v>0</v>
      </c>
    </row>
    <row r="69" spans="19:21">
      <c r="S69" s="324">
        <f t="shared" si="29"/>
        <v>1315</v>
      </c>
      <c r="T69">
        <f t="shared" si="30"/>
        <v>0</v>
      </c>
      <c r="U69">
        <f t="shared" ref="U69:U132" si="51">IF(T69&gt;T68,T69,0)</f>
        <v>0</v>
      </c>
    </row>
    <row r="70" spans="19:21">
      <c r="S70" s="324">
        <f t="shared" ref="S70:S133" si="52">+S69-9</f>
        <v>1306</v>
      </c>
      <c r="T70">
        <f t="shared" ref="T70:T133" si="53">IF(S70=1,1,IF(S70=2,2,IF(S70=3,3,IF(S70=4,4,IF(S70=5,5,IF(S70=6,6,IF(S70=7,7,IF(S70=8,8,IF(S70=9,9,IF(S70=11,11,0))))))))))</f>
        <v>0</v>
      </c>
      <c r="U70">
        <f t="shared" si="51"/>
        <v>0</v>
      </c>
    </row>
    <row r="71" spans="19:21">
      <c r="S71" s="324">
        <f t="shared" si="52"/>
        <v>1297</v>
      </c>
      <c r="T71">
        <f t="shared" si="53"/>
        <v>0</v>
      </c>
      <c r="U71">
        <f t="shared" si="51"/>
        <v>0</v>
      </c>
    </row>
    <row r="72" spans="19:21">
      <c r="S72" s="324">
        <f t="shared" si="52"/>
        <v>1288</v>
      </c>
      <c r="T72">
        <f t="shared" si="53"/>
        <v>0</v>
      </c>
      <c r="U72">
        <f t="shared" si="51"/>
        <v>0</v>
      </c>
    </row>
    <row r="73" spans="19:21">
      <c r="S73" s="324">
        <f t="shared" si="52"/>
        <v>1279</v>
      </c>
      <c r="T73">
        <f t="shared" si="53"/>
        <v>0</v>
      </c>
      <c r="U73">
        <f t="shared" si="51"/>
        <v>0</v>
      </c>
    </row>
    <row r="74" spans="19:21">
      <c r="S74" s="324">
        <f t="shared" si="52"/>
        <v>1270</v>
      </c>
      <c r="T74">
        <f t="shared" si="53"/>
        <v>0</v>
      </c>
      <c r="U74">
        <f t="shared" si="51"/>
        <v>0</v>
      </c>
    </row>
    <row r="75" spans="19:21">
      <c r="S75" s="324">
        <f t="shared" si="52"/>
        <v>1261</v>
      </c>
      <c r="T75">
        <f t="shared" si="53"/>
        <v>0</v>
      </c>
      <c r="U75">
        <f t="shared" si="51"/>
        <v>0</v>
      </c>
    </row>
    <row r="76" spans="19:21">
      <c r="S76" s="324">
        <f t="shared" si="52"/>
        <v>1252</v>
      </c>
      <c r="T76">
        <f t="shared" si="53"/>
        <v>0</v>
      </c>
      <c r="U76">
        <f t="shared" si="51"/>
        <v>0</v>
      </c>
    </row>
    <row r="77" spans="19:21">
      <c r="S77" s="324">
        <f t="shared" si="52"/>
        <v>1243</v>
      </c>
      <c r="T77">
        <f t="shared" si="53"/>
        <v>0</v>
      </c>
      <c r="U77">
        <f t="shared" si="51"/>
        <v>0</v>
      </c>
    </row>
    <row r="78" spans="19:21">
      <c r="S78" s="324">
        <f t="shared" si="52"/>
        <v>1234</v>
      </c>
      <c r="T78">
        <f t="shared" si="53"/>
        <v>0</v>
      </c>
      <c r="U78">
        <f t="shared" si="51"/>
        <v>0</v>
      </c>
    </row>
    <row r="79" spans="19:21">
      <c r="S79" s="324">
        <f t="shared" si="52"/>
        <v>1225</v>
      </c>
      <c r="T79">
        <f t="shared" si="53"/>
        <v>0</v>
      </c>
      <c r="U79">
        <f t="shared" si="51"/>
        <v>0</v>
      </c>
    </row>
    <row r="80" spans="19:21">
      <c r="S80" s="324">
        <f t="shared" si="52"/>
        <v>1216</v>
      </c>
      <c r="T80">
        <f t="shared" si="53"/>
        <v>0</v>
      </c>
      <c r="U80">
        <f t="shared" si="51"/>
        <v>0</v>
      </c>
    </row>
    <row r="81" spans="19:21">
      <c r="S81" s="324">
        <f t="shared" si="52"/>
        <v>1207</v>
      </c>
      <c r="T81">
        <f t="shared" si="53"/>
        <v>0</v>
      </c>
      <c r="U81">
        <f t="shared" si="51"/>
        <v>0</v>
      </c>
    </row>
    <row r="82" spans="19:21">
      <c r="S82" s="324">
        <f t="shared" si="52"/>
        <v>1198</v>
      </c>
      <c r="T82">
        <f t="shared" si="53"/>
        <v>0</v>
      </c>
      <c r="U82">
        <f t="shared" si="51"/>
        <v>0</v>
      </c>
    </row>
    <row r="83" spans="19:21">
      <c r="S83" s="324">
        <f t="shared" si="52"/>
        <v>1189</v>
      </c>
      <c r="T83">
        <f t="shared" si="53"/>
        <v>0</v>
      </c>
      <c r="U83">
        <f t="shared" si="51"/>
        <v>0</v>
      </c>
    </row>
    <row r="84" spans="19:21">
      <c r="S84" s="324">
        <f t="shared" si="52"/>
        <v>1180</v>
      </c>
      <c r="T84">
        <f t="shared" si="53"/>
        <v>0</v>
      </c>
      <c r="U84">
        <f t="shared" si="51"/>
        <v>0</v>
      </c>
    </row>
    <row r="85" spans="19:21">
      <c r="S85" s="324">
        <f t="shared" si="52"/>
        <v>1171</v>
      </c>
      <c r="T85">
        <f t="shared" si="53"/>
        <v>0</v>
      </c>
      <c r="U85">
        <f t="shared" si="51"/>
        <v>0</v>
      </c>
    </row>
    <row r="86" spans="19:21">
      <c r="S86" s="324">
        <f t="shared" si="52"/>
        <v>1162</v>
      </c>
      <c r="T86">
        <f t="shared" si="53"/>
        <v>0</v>
      </c>
      <c r="U86">
        <f t="shared" si="51"/>
        <v>0</v>
      </c>
    </row>
    <row r="87" spans="19:21">
      <c r="S87" s="324">
        <f t="shared" si="52"/>
        <v>1153</v>
      </c>
      <c r="T87">
        <f t="shared" si="53"/>
        <v>0</v>
      </c>
      <c r="U87">
        <f t="shared" si="51"/>
        <v>0</v>
      </c>
    </row>
    <row r="88" spans="19:21">
      <c r="S88" s="324">
        <f t="shared" si="52"/>
        <v>1144</v>
      </c>
      <c r="T88">
        <f t="shared" si="53"/>
        <v>0</v>
      </c>
      <c r="U88">
        <f t="shared" si="51"/>
        <v>0</v>
      </c>
    </row>
    <row r="89" spans="19:21">
      <c r="S89" s="324">
        <f t="shared" si="52"/>
        <v>1135</v>
      </c>
      <c r="T89">
        <f t="shared" si="53"/>
        <v>0</v>
      </c>
      <c r="U89">
        <f t="shared" si="51"/>
        <v>0</v>
      </c>
    </row>
    <row r="90" spans="19:21">
      <c r="S90" s="324">
        <f t="shared" si="52"/>
        <v>1126</v>
      </c>
      <c r="T90">
        <f t="shared" si="53"/>
        <v>0</v>
      </c>
      <c r="U90">
        <f t="shared" si="51"/>
        <v>0</v>
      </c>
    </row>
    <row r="91" spans="19:21">
      <c r="S91" s="324">
        <f t="shared" si="52"/>
        <v>1117</v>
      </c>
      <c r="T91">
        <f t="shared" si="53"/>
        <v>0</v>
      </c>
      <c r="U91">
        <f t="shared" si="51"/>
        <v>0</v>
      </c>
    </row>
    <row r="92" spans="19:21">
      <c r="S92" s="324">
        <f t="shared" si="52"/>
        <v>1108</v>
      </c>
      <c r="T92">
        <f t="shared" si="53"/>
        <v>0</v>
      </c>
      <c r="U92">
        <f t="shared" si="51"/>
        <v>0</v>
      </c>
    </row>
    <row r="93" spans="19:21">
      <c r="S93" s="324">
        <f t="shared" si="52"/>
        <v>1099</v>
      </c>
      <c r="T93">
        <f t="shared" si="53"/>
        <v>0</v>
      </c>
      <c r="U93">
        <f t="shared" si="51"/>
        <v>0</v>
      </c>
    </row>
    <row r="94" spans="19:21">
      <c r="S94" s="324">
        <f t="shared" si="52"/>
        <v>1090</v>
      </c>
      <c r="T94">
        <f t="shared" si="53"/>
        <v>0</v>
      </c>
      <c r="U94">
        <f t="shared" si="51"/>
        <v>0</v>
      </c>
    </row>
    <row r="95" spans="19:21">
      <c r="S95" s="324">
        <f t="shared" si="52"/>
        <v>1081</v>
      </c>
      <c r="T95">
        <f t="shared" si="53"/>
        <v>0</v>
      </c>
      <c r="U95">
        <f t="shared" si="51"/>
        <v>0</v>
      </c>
    </row>
    <row r="96" spans="19:21">
      <c r="S96" s="324">
        <f t="shared" si="52"/>
        <v>1072</v>
      </c>
      <c r="T96">
        <f t="shared" si="53"/>
        <v>0</v>
      </c>
      <c r="U96">
        <f t="shared" si="51"/>
        <v>0</v>
      </c>
    </row>
    <row r="97" spans="19:21">
      <c r="S97" s="324">
        <f t="shared" si="52"/>
        <v>1063</v>
      </c>
      <c r="T97">
        <f t="shared" si="53"/>
        <v>0</v>
      </c>
      <c r="U97">
        <f t="shared" si="51"/>
        <v>0</v>
      </c>
    </row>
    <row r="98" spans="19:21">
      <c r="S98" s="324">
        <f t="shared" si="52"/>
        <v>1054</v>
      </c>
      <c r="T98">
        <f t="shared" si="53"/>
        <v>0</v>
      </c>
      <c r="U98">
        <f t="shared" si="51"/>
        <v>0</v>
      </c>
    </row>
    <row r="99" spans="19:21">
      <c r="S99" s="324">
        <f t="shared" si="52"/>
        <v>1045</v>
      </c>
      <c r="T99">
        <f t="shared" si="53"/>
        <v>0</v>
      </c>
      <c r="U99">
        <f t="shared" si="51"/>
        <v>0</v>
      </c>
    </row>
    <row r="100" spans="19:21">
      <c r="S100" s="324">
        <f t="shared" si="52"/>
        <v>1036</v>
      </c>
      <c r="T100">
        <f t="shared" si="53"/>
        <v>0</v>
      </c>
      <c r="U100">
        <f t="shared" si="51"/>
        <v>0</v>
      </c>
    </row>
    <row r="101" spans="19:21">
      <c r="S101" s="324">
        <f t="shared" si="52"/>
        <v>1027</v>
      </c>
      <c r="T101">
        <f t="shared" si="53"/>
        <v>0</v>
      </c>
      <c r="U101">
        <f t="shared" si="51"/>
        <v>0</v>
      </c>
    </row>
    <row r="102" spans="19:21">
      <c r="S102" s="324">
        <f t="shared" si="52"/>
        <v>1018</v>
      </c>
      <c r="T102">
        <f t="shared" si="53"/>
        <v>0</v>
      </c>
      <c r="U102">
        <f t="shared" si="51"/>
        <v>0</v>
      </c>
    </row>
    <row r="103" spans="19:21">
      <c r="S103" s="324">
        <f t="shared" si="52"/>
        <v>1009</v>
      </c>
      <c r="T103">
        <f t="shared" si="53"/>
        <v>0</v>
      </c>
      <c r="U103">
        <f t="shared" si="51"/>
        <v>0</v>
      </c>
    </row>
    <row r="104" spans="19:21">
      <c r="S104" s="324">
        <f t="shared" si="52"/>
        <v>1000</v>
      </c>
      <c r="T104">
        <f t="shared" si="53"/>
        <v>0</v>
      </c>
      <c r="U104">
        <f t="shared" si="51"/>
        <v>0</v>
      </c>
    </row>
    <row r="105" spans="19:21">
      <c r="S105" s="324">
        <f t="shared" si="52"/>
        <v>991</v>
      </c>
      <c r="T105">
        <f t="shared" si="53"/>
        <v>0</v>
      </c>
      <c r="U105">
        <f t="shared" si="51"/>
        <v>0</v>
      </c>
    </row>
    <row r="106" spans="19:21">
      <c r="S106" s="324">
        <f t="shared" si="52"/>
        <v>982</v>
      </c>
      <c r="T106">
        <f t="shared" si="53"/>
        <v>0</v>
      </c>
      <c r="U106">
        <f t="shared" si="51"/>
        <v>0</v>
      </c>
    </row>
    <row r="107" spans="19:21">
      <c r="S107" s="324">
        <f t="shared" si="52"/>
        <v>973</v>
      </c>
      <c r="T107">
        <f t="shared" si="53"/>
        <v>0</v>
      </c>
      <c r="U107">
        <f t="shared" si="51"/>
        <v>0</v>
      </c>
    </row>
    <row r="108" spans="19:21">
      <c r="S108" s="324">
        <f t="shared" si="52"/>
        <v>964</v>
      </c>
      <c r="T108">
        <f t="shared" si="53"/>
        <v>0</v>
      </c>
      <c r="U108">
        <f t="shared" si="51"/>
        <v>0</v>
      </c>
    </row>
    <row r="109" spans="19:21">
      <c r="S109" s="324">
        <f t="shared" si="52"/>
        <v>955</v>
      </c>
      <c r="T109">
        <f t="shared" si="53"/>
        <v>0</v>
      </c>
      <c r="U109">
        <f t="shared" si="51"/>
        <v>0</v>
      </c>
    </row>
    <row r="110" spans="19:21">
      <c r="S110" s="324">
        <f t="shared" si="52"/>
        <v>946</v>
      </c>
      <c r="T110">
        <f t="shared" si="53"/>
        <v>0</v>
      </c>
      <c r="U110">
        <f t="shared" si="51"/>
        <v>0</v>
      </c>
    </row>
    <row r="111" spans="19:21">
      <c r="S111" s="324">
        <f t="shared" si="52"/>
        <v>937</v>
      </c>
      <c r="T111">
        <f t="shared" si="53"/>
        <v>0</v>
      </c>
      <c r="U111">
        <f t="shared" si="51"/>
        <v>0</v>
      </c>
    </row>
    <row r="112" spans="19:21">
      <c r="S112" s="324">
        <f t="shared" si="52"/>
        <v>928</v>
      </c>
      <c r="T112">
        <f t="shared" si="53"/>
        <v>0</v>
      </c>
      <c r="U112">
        <f t="shared" si="51"/>
        <v>0</v>
      </c>
    </row>
    <row r="113" spans="19:21">
      <c r="S113" s="324">
        <f t="shared" si="52"/>
        <v>919</v>
      </c>
      <c r="T113">
        <f t="shared" si="53"/>
        <v>0</v>
      </c>
      <c r="U113">
        <f t="shared" si="51"/>
        <v>0</v>
      </c>
    </row>
    <row r="114" spans="19:21">
      <c r="S114" s="324">
        <f t="shared" si="52"/>
        <v>910</v>
      </c>
      <c r="T114">
        <f t="shared" si="53"/>
        <v>0</v>
      </c>
      <c r="U114">
        <f t="shared" si="51"/>
        <v>0</v>
      </c>
    </row>
    <row r="115" spans="19:21">
      <c r="S115" s="324">
        <f t="shared" si="52"/>
        <v>901</v>
      </c>
      <c r="T115">
        <f t="shared" si="53"/>
        <v>0</v>
      </c>
      <c r="U115">
        <f t="shared" si="51"/>
        <v>0</v>
      </c>
    </row>
    <row r="116" spans="19:21">
      <c r="S116" s="324">
        <f t="shared" si="52"/>
        <v>892</v>
      </c>
      <c r="T116">
        <f t="shared" si="53"/>
        <v>0</v>
      </c>
      <c r="U116">
        <f t="shared" si="51"/>
        <v>0</v>
      </c>
    </row>
    <row r="117" spans="19:21">
      <c r="S117" s="324">
        <f t="shared" si="52"/>
        <v>883</v>
      </c>
      <c r="T117">
        <f t="shared" si="53"/>
        <v>0</v>
      </c>
      <c r="U117">
        <f t="shared" si="51"/>
        <v>0</v>
      </c>
    </row>
    <row r="118" spans="19:21">
      <c r="S118" s="324">
        <f t="shared" si="52"/>
        <v>874</v>
      </c>
      <c r="T118">
        <f t="shared" si="53"/>
        <v>0</v>
      </c>
      <c r="U118">
        <f t="shared" si="51"/>
        <v>0</v>
      </c>
    </row>
    <row r="119" spans="19:21">
      <c r="S119" s="324">
        <f t="shared" si="52"/>
        <v>865</v>
      </c>
      <c r="T119">
        <f t="shared" si="53"/>
        <v>0</v>
      </c>
      <c r="U119">
        <f t="shared" si="51"/>
        <v>0</v>
      </c>
    </row>
    <row r="120" spans="19:21">
      <c r="S120" s="324">
        <f t="shared" si="52"/>
        <v>856</v>
      </c>
      <c r="T120">
        <f t="shared" si="53"/>
        <v>0</v>
      </c>
      <c r="U120">
        <f t="shared" si="51"/>
        <v>0</v>
      </c>
    </row>
    <row r="121" spans="19:21">
      <c r="S121" s="324">
        <f t="shared" si="52"/>
        <v>847</v>
      </c>
      <c r="T121">
        <f t="shared" si="53"/>
        <v>0</v>
      </c>
      <c r="U121">
        <f t="shared" si="51"/>
        <v>0</v>
      </c>
    </row>
    <row r="122" spans="19:21">
      <c r="S122" s="324">
        <f t="shared" si="52"/>
        <v>838</v>
      </c>
      <c r="T122">
        <f t="shared" si="53"/>
        <v>0</v>
      </c>
      <c r="U122">
        <f t="shared" si="51"/>
        <v>0</v>
      </c>
    </row>
    <row r="123" spans="19:21">
      <c r="S123" s="324">
        <f t="shared" si="52"/>
        <v>829</v>
      </c>
      <c r="T123">
        <f t="shared" si="53"/>
        <v>0</v>
      </c>
      <c r="U123">
        <f t="shared" si="51"/>
        <v>0</v>
      </c>
    </row>
    <row r="124" spans="19:21">
      <c r="S124" s="324">
        <f t="shared" si="52"/>
        <v>820</v>
      </c>
      <c r="T124">
        <f t="shared" si="53"/>
        <v>0</v>
      </c>
      <c r="U124">
        <f t="shared" si="51"/>
        <v>0</v>
      </c>
    </row>
    <row r="125" spans="19:21">
      <c r="S125" s="324">
        <f t="shared" si="52"/>
        <v>811</v>
      </c>
      <c r="T125">
        <f t="shared" si="53"/>
        <v>0</v>
      </c>
      <c r="U125">
        <f t="shared" si="51"/>
        <v>0</v>
      </c>
    </row>
    <row r="126" spans="19:21">
      <c r="S126" s="324">
        <f t="shared" si="52"/>
        <v>802</v>
      </c>
      <c r="T126">
        <f t="shared" si="53"/>
        <v>0</v>
      </c>
      <c r="U126">
        <f t="shared" si="51"/>
        <v>0</v>
      </c>
    </row>
    <row r="127" spans="19:21">
      <c r="S127" s="324">
        <f t="shared" si="52"/>
        <v>793</v>
      </c>
      <c r="T127">
        <f t="shared" si="53"/>
        <v>0</v>
      </c>
      <c r="U127">
        <f t="shared" si="51"/>
        <v>0</v>
      </c>
    </row>
    <row r="128" spans="19:21">
      <c r="S128" s="324">
        <f t="shared" si="52"/>
        <v>784</v>
      </c>
      <c r="T128">
        <f t="shared" si="53"/>
        <v>0</v>
      </c>
      <c r="U128">
        <f t="shared" si="51"/>
        <v>0</v>
      </c>
    </row>
    <row r="129" spans="19:21">
      <c r="S129" s="324">
        <f t="shared" si="52"/>
        <v>775</v>
      </c>
      <c r="T129">
        <f t="shared" si="53"/>
        <v>0</v>
      </c>
      <c r="U129">
        <f t="shared" si="51"/>
        <v>0</v>
      </c>
    </row>
    <row r="130" spans="19:21">
      <c r="S130" s="324">
        <f t="shared" si="52"/>
        <v>766</v>
      </c>
      <c r="T130">
        <f t="shared" si="53"/>
        <v>0</v>
      </c>
      <c r="U130">
        <f t="shared" si="51"/>
        <v>0</v>
      </c>
    </row>
    <row r="131" spans="19:21">
      <c r="S131" s="324">
        <f t="shared" si="52"/>
        <v>757</v>
      </c>
      <c r="T131">
        <f t="shared" si="53"/>
        <v>0</v>
      </c>
      <c r="U131">
        <f t="shared" si="51"/>
        <v>0</v>
      </c>
    </row>
    <row r="132" spans="19:21">
      <c r="S132" s="324">
        <f t="shared" si="52"/>
        <v>748</v>
      </c>
      <c r="T132">
        <f t="shared" si="53"/>
        <v>0</v>
      </c>
      <c r="U132">
        <f t="shared" si="51"/>
        <v>0</v>
      </c>
    </row>
    <row r="133" spans="19:21">
      <c r="S133" s="324">
        <f t="shared" si="52"/>
        <v>739</v>
      </c>
      <c r="T133">
        <f t="shared" si="53"/>
        <v>0</v>
      </c>
      <c r="U133">
        <f t="shared" ref="U133:U196" si="54">IF(T133&gt;T132,T133,0)</f>
        <v>0</v>
      </c>
    </row>
    <row r="134" spans="19:21">
      <c r="S134" s="324">
        <f t="shared" ref="S134:S197" si="55">+S133-9</f>
        <v>730</v>
      </c>
      <c r="T134">
        <f t="shared" ref="T134:T197" si="56">IF(S134=1,1,IF(S134=2,2,IF(S134=3,3,IF(S134=4,4,IF(S134=5,5,IF(S134=6,6,IF(S134=7,7,IF(S134=8,8,IF(S134=9,9,IF(S134=11,11,0))))))))))</f>
        <v>0</v>
      </c>
      <c r="U134">
        <f t="shared" si="54"/>
        <v>0</v>
      </c>
    </row>
    <row r="135" spans="19:21">
      <c r="S135" s="324">
        <f t="shared" si="55"/>
        <v>721</v>
      </c>
      <c r="T135">
        <f t="shared" si="56"/>
        <v>0</v>
      </c>
      <c r="U135">
        <f t="shared" si="54"/>
        <v>0</v>
      </c>
    </row>
    <row r="136" spans="19:21">
      <c r="S136" s="324">
        <f t="shared" si="55"/>
        <v>712</v>
      </c>
      <c r="T136">
        <f t="shared" si="56"/>
        <v>0</v>
      </c>
      <c r="U136">
        <f t="shared" si="54"/>
        <v>0</v>
      </c>
    </row>
    <row r="137" spans="19:21">
      <c r="S137" s="324">
        <f t="shared" si="55"/>
        <v>703</v>
      </c>
      <c r="T137">
        <f t="shared" si="56"/>
        <v>0</v>
      </c>
      <c r="U137">
        <f t="shared" si="54"/>
        <v>0</v>
      </c>
    </row>
    <row r="138" spans="19:21">
      <c r="S138" s="324">
        <f t="shared" si="55"/>
        <v>694</v>
      </c>
      <c r="T138">
        <f t="shared" si="56"/>
        <v>0</v>
      </c>
      <c r="U138">
        <f t="shared" si="54"/>
        <v>0</v>
      </c>
    </row>
    <row r="139" spans="19:21">
      <c r="S139" s="324">
        <f t="shared" si="55"/>
        <v>685</v>
      </c>
      <c r="T139">
        <f t="shared" si="56"/>
        <v>0</v>
      </c>
      <c r="U139">
        <f t="shared" si="54"/>
        <v>0</v>
      </c>
    </row>
    <row r="140" spans="19:21">
      <c r="S140" s="324">
        <f t="shared" si="55"/>
        <v>676</v>
      </c>
      <c r="T140">
        <f t="shared" si="56"/>
        <v>0</v>
      </c>
      <c r="U140">
        <f t="shared" si="54"/>
        <v>0</v>
      </c>
    </row>
    <row r="141" spans="19:21">
      <c r="S141" s="324">
        <f t="shared" si="55"/>
        <v>667</v>
      </c>
      <c r="T141">
        <f t="shared" si="56"/>
        <v>0</v>
      </c>
      <c r="U141">
        <f t="shared" si="54"/>
        <v>0</v>
      </c>
    </row>
    <row r="142" spans="19:21">
      <c r="S142" s="324">
        <f t="shared" si="55"/>
        <v>658</v>
      </c>
      <c r="T142">
        <f t="shared" si="56"/>
        <v>0</v>
      </c>
      <c r="U142">
        <f t="shared" si="54"/>
        <v>0</v>
      </c>
    </row>
    <row r="143" spans="19:21">
      <c r="S143" s="324">
        <f t="shared" si="55"/>
        <v>649</v>
      </c>
      <c r="T143">
        <f t="shared" si="56"/>
        <v>0</v>
      </c>
      <c r="U143">
        <f t="shared" si="54"/>
        <v>0</v>
      </c>
    </row>
    <row r="144" spans="19:21">
      <c r="S144" s="324">
        <f t="shared" si="55"/>
        <v>640</v>
      </c>
      <c r="T144">
        <f t="shared" si="56"/>
        <v>0</v>
      </c>
      <c r="U144">
        <f t="shared" si="54"/>
        <v>0</v>
      </c>
    </row>
    <row r="145" spans="19:21">
      <c r="S145" s="324">
        <f t="shared" si="55"/>
        <v>631</v>
      </c>
      <c r="T145">
        <f t="shared" si="56"/>
        <v>0</v>
      </c>
      <c r="U145">
        <f t="shared" si="54"/>
        <v>0</v>
      </c>
    </row>
    <row r="146" spans="19:21">
      <c r="S146" s="324">
        <f t="shared" si="55"/>
        <v>622</v>
      </c>
      <c r="T146">
        <f t="shared" si="56"/>
        <v>0</v>
      </c>
      <c r="U146">
        <f t="shared" si="54"/>
        <v>0</v>
      </c>
    </row>
    <row r="147" spans="19:21">
      <c r="S147" s="324">
        <f t="shared" si="55"/>
        <v>613</v>
      </c>
      <c r="T147">
        <f t="shared" si="56"/>
        <v>0</v>
      </c>
      <c r="U147">
        <f t="shared" si="54"/>
        <v>0</v>
      </c>
    </row>
    <row r="148" spans="19:21">
      <c r="S148" s="324">
        <f t="shared" si="55"/>
        <v>604</v>
      </c>
      <c r="T148">
        <f t="shared" si="56"/>
        <v>0</v>
      </c>
      <c r="U148">
        <f t="shared" si="54"/>
        <v>0</v>
      </c>
    </row>
    <row r="149" spans="19:21">
      <c r="S149" s="324">
        <f t="shared" si="55"/>
        <v>595</v>
      </c>
      <c r="T149">
        <f t="shared" si="56"/>
        <v>0</v>
      </c>
      <c r="U149">
        <f t="shared" si="54"/>
        <v>0</v>
      </c>
    </row>
    <row r="150" spans="19:21">
      <c r="S150" s="324">
        <f t="shared" si="55"/>
        <v>586</v>
      </c>
      <c r="T150">
        <f t="shared" si="56"/>
        <v>0</v>
      </c>
      <c r="U150">
        <f t="shared" si="54"/>
        <v>0</v>
      </c>
    </row>
    <row r="151" spans="19:21">
      <c r="S151" s="324">
        <f t="shared" si="55"/>
        <v>577</v>
      </c>
      <c r="T151">
        <f t="shared" si="56"/>
        <v>0</v>
      </c>
      <c r="U151">
        <f t="shared" si="54"/>
        <v>0</v>
      </c>
    </row>
    <row r="152" spans="19:21">
      <c r="S152" s="324">
        <f t="shared" si="55"/>
        <v>568</v>
      </c>
      <c r="T152">
        <f t="shared" si="56"/>
        <v>0</v>
      </c>
      <c r="U152">
        <f t="shared" si="54"/>
        <v>0</v>
      </c>
    </row>
    <row r="153" spans="19:21">
      <c r="S153" s="324">
        <f t="shared" si="55"/>
        <v>559</v>
      </c>
      <c r="T153">
        <f t="shared" si="56"/>
        <v>0</v>
      </c>
      <c r="U153">
        <f t="shared" si="54"/>
        <v>0</v>
      </c>
    </row>
    <row r="154" spans="19:21">
      <c r="S154" s="324">
        <f t="shared" si="55"/>
        <v>550</v>
      </c>
      <c r="T154">
        <f t="shared" si="56"/>
        <v>0</v>
      </c>
      <c r="U154">
        <f t="shared" si="54"/>
        <v>0</v>
      </c>
    </row>
    <row r="155" spans="19:21">
      <c r="S155" s="324">
        <f t="shared" si="55"/>
        <v>541</v>
      </c>
      <c r="T155">
        <f t="shared" si="56"/>
        <v>0</v>
      </c>
      <c r="U155">
        <f t="shared" si="54"/>
        <v>0</v>
      </c>
    </row>
    <row r="156" spans="19:21">
      <c r="S156" s="324">
        <f t="shared" si="55"/>
        <v>532</v>
      </c>
      <c r="T156">
        <f t="shared" si="56"/>
        <v>0</v>
      </c>
      <c r="U156">
        <f t="shared" si="54"/>
        <v>0</v>
      </c>
    </row>
    <row r="157" spans="19:21">
      <c r="S157" s="324">
        <f t="shared" si="55"/>
        <v>523</v>
      </c>
      <c r="T157">
        <f t="shared" si="56"/>
        <v>0</v>
      </c>
      <c r="U157">
        <f t="shared" si="54"/>
        <v>0</v>
      </c>
    </row>
    <row r="158" spans="19:21">
      <c r="S158" s="324">
        <f t="shared" si="55"/>
        <v>514</v>
      </c>
      <c r="T158">
        <f t="shared" si="56"/>
        <v>0</v>
      </c>
      <c r="U158">
        <f t="shared" si="54"/>
        <v>0</v>
      </c>
    </row>
    <row r="159" spans="19:21">
      <c r="S159" s="324">
        <f t="shared" si="55"/>
        <v>505</v>
      </c>
      <c r="T159">
        <f t="shared" si="56"/>
        <v>0</v>
      </c>
      <c r="U159">
        <f t="shared" si="54"/>
        <v>0</v>
      </c>
    </row>
    <row r="160" spans="19:21">
      <c r="S160" s="324">
        <f t="shared" si="55"/>
        <v>496</v>
      </c>
      <c r="T160">
        <f t="shared" si="56"/>
        <v>0</v>
      </c>
      <c r="U160">
        <f t="shared" si="54"/>
        <v>0</v>
      </c>
    </row>
    <row r="161" spans="19:21">
      <c r="S161" s="324">
        <f t="shared" si="55"/>
        <v>487</v>
      </c>
      <c r="T161">
        <f t="shared" si="56"/>
        <v>0</v>
      </c>
      <c r="U161">
        <f t="shared" si="54"/>
        <v>0</v>
      </c>
    </row>
    <row r="162" spans="19:21">
      <c r="S162" s="324">
        <f t="shared" si="55"/>
        <v>478</v>
      </c>
      <c r="T162">
        <f t="shared" si="56"/>
        <v>0</v>
      </c>
      <c r="U162">
        <f t="shared" si="54"/>
        <v>0</v>
      </c>
    </row>
    <row r="163" spans="19:21">
      <c r="S163" s="324">
        <f t="shared" si="55"/>
        <v>469</v>
      </c>
      <c r="T163">
        <f t="shared" si="56"/>
        <v>0</v>
      </c>
      <c r="U163">
        <f t="shared" si="54"/>
        <v>0</v>
      </c>
    </row>
    <row r="164" spans="19:21">
      <c r="S164" s="324">
        <f t="shared" si="55"/>
        <v>460</v>
      </c>
      <c r="T164">
        <f t="shared" si="56"/>
        <v>0</v>
      </c>
      <c r="U164">
        <f t="shared" si="54"/>
        <v>0</v>
      </c>
    </row>
    <row r="165" spans="19:21">
      <c r="S165" s="324">
        <f t="shared" si="55"/>
        <v>451</v>
      </c>
      <c r="T165">
        <f t="shared" si="56"/>
        <v>0</v>
      </c>
      <c r="U165">
        <f t="shared" si="54"/>
        <v>0</v>
      </c>
    </row>
    <row r="166" spans="19:21">
      <c r="S166" s="324">
        <f t="shared" si="55"/>
        <v>442</v>
      </c>
      <c r="T166">
        <f t="shared" si="56"/>
        <v>0</v>
      </c>
      <c r="U166">
        <f t="shared" si="54"/>
        <v>0</v>
      </c>
    </row>
    <row r="167" spans="19:21">
      <c r="S167" s="324">
        <f t="shared" si="55"/>
        <v>433</v>
      </c>
      <c r="T167">
        <f t="shared" si="56"/>
        <v>0</v>
      </c>
      <c r="U167">
        <f t="shared" si="54"/>
        <v>0</v>
      </c>
    </row>
    <row r="168" spans="19:21">
      <c r="S168" s="324">
        <f t="shared" si="55"/>
        <v>424</v>
      </c>
      <c r="T168">
        <f t="shared" si="56"/>
        <v>0</v>
      </c>
      <c r="U168">
        <f t="shared" si="54"/>
        <v>0</v>
      </c>
    </row>
    <row r="169" spans="19:21">
      <c r="S169" s="324">
        <f t="shared" si="55"/>
        <v>415</v>
      </c>
      <c r="T169">
        <f t="shared" si="56"/>
        <v>0</v>
      </c>
      <c r="U169">
        <f t="shared" si="54"/>
        <v>0</v>
      </c>
    </row>
    <row r="170" spans="19:21">
      <c r="S170" s="324">
        <f t="shared" si="55"/>
        <v>406</v>
      </c>
      <c r="T170">
        <f t="shared" si="56"/>
        <v>0</v>
      </c>
      <c r="U170">
        <f t="shared" si="54"/>
        <v>0</v>
      </c>
    </row>
    <row r="171" spans="19:21">
      <c r="S171" s="324">
        <f t="shared" si="55"/>
        <v>397</v>
      </c>
      <c r="T171">
        <f t="shared" si="56"/>
        <v>0</v>
      </c>
      <c r="U171">
        <f t="shared" si="54"/>
        <v>0</v>
      </c>
    </row>
    <row r="172" spans="19:21">
      <c r="S172" s="324">
        <f t="shared" si="55"/>
        <v>388</v>
      </c>
      <c r="T172">
        <f t="shared" si="56"/>
        <v>0</v>
      </c>
      <c r="U172">
        <f t="shared" si="54"/>
        <v>0</v>
      </c>
    </row>
    <row r="173" spans="19:21">
      <c r="S173" s="324">
        <f t="shared" si="55"/>
        <v>379</v>
      </c>
      <c r="T173">
        <f t="shared" si="56"/>
        <v>0</v>
      </c>
      <c r="U173">
        <f t="shared" si="54"/>
        <v>0</v>
      </c>
    </row>
    <row r="174" spans="19:21">
      <c r="S174" s="324">
        <f t="shared" si="55"/>
        <v>370</v>
      </c>
      <c r="T174">
        <f t="shared" si="56"/>
        <v>0</v>
      </c>
      <c r="U174">
        <f t="shared" si="54"/>
        <v>0</v>
      </c>
    </row>
    <row r="175" spans="19:21">
      <c r="S175" s="324">
        <f t="shared" si="55"/>
        <v>361</v>
      </c>
      <c r="T175">
        <f t="shared" si="56"/>
        <v>0</v>
      </c>
      <c r="U175">
        <f t="shared" si="54"/>
        <v>0</v>
      </c>
    </row>
    <row r="176" spans="19:21">
      <c r="S176" s="324">
        <f t="shared" si="55"/>
        <v>352</v>
      </c>
      <c r="T176">
        <f t="shared" si="56"/>
        <v>0</v>
      </c>
      <c r="U176">
        <f t="shared" si="54"/>
        <v>0</v>
      </c>
    </row>
    <row r="177" spans="19:21">
      <c r="S177" s="324">
        <f t="shared" si="55"/>
        <v>343</v>
      </c>
      <c r="T177">
        <f t="shared" si="56"/>
        <v>0</v>
      </c>
      <c r="U177">
        <f t="shared" si="54"/>
        <v>0</v>
      </c>
    </row>
    <row r="178" spans="19:21">
      <c r="S178" s="324">
        <f t="shared" si="55"/>
        <v>334</v>
      </c>
      <c r="T178">
        <f t="shared" si="56"/>
        <v>0</v>
      </c>
      <c r="U178">
        <f t="shared" si="54"/>
        <v>0</v>
      </c>
    </row>
    <row r="179" spans="19:21">
      <c r="S179" s="324">
        <f t="shared" si="55"/>
        <v>325</v>
      </c>
      <c r="T179">
        <f t="shared" si="56"/>
        <v>0</v>
      </c>
      <c r="U179">
        <f t="shared" si="54"/>
        <v>0</v>
      </c>
    </row>
    <row r="180" spans="19:21">
      <c r="S180" s="324">
        <f t="shared" si="55"/>
        <v>316</v>
      </c>
      <c r="T180">
        <f t="shared" si="56"/>
        <v>0</v>
      </c>
      <c r="U180">
        <f t="shared" si="54"/>
        <v>0</v>
      </c>
    </row>
    <row r="181" spans="19:21">
      <c r="S181" s="324">
        <f t="shared" si="55"/>
        <v>307</v>
      </c>
      <c r="T181">
        <f t="shared" si="56"/>
        <v>0</v>
      </c>
      <c r="U181">
        <f t="shared" si="54"/>
        <v>0</v>
      </c>
    </row>
    <row r="182" spans="19:21">
      <c r="S182" s="324">
        <f t="shared" si="55"/>
        <v>298</v>
      </c>
      <c r="T182">
        <f t="shared" si="56"/>
        <v>0</v>
      </c>
      <c r="U182">
        <f t="shared" si="54"/>
        <v>0</v>
      </c>
    </row>
    <row r="183" spans="19:21">
      <c r="S183" s="324">
        <f t="shared" si="55"/>
        <v>289</v>
      </c>
      <c r="T183">
        <f t="shared" si="56"/>
        <v>0</v>
      </c>
      <c r="U183">
        <f t="shared" si="54"/>
        <v>0</v>
      </c>
    </row>
    <row r="184" spans="19:21">
      <c r="S184" s="324">
        <f t="shared" si="55"/>
        <v>280</v>
      </c>
      <c r="T184">
        <f t="shared" si="56"/>
        <v>0</v>
      </c>
      <c r="U184">
        <f t="shared" si="54"/>
        <v>0</v>
      </c>
    </row>
    <row r="185" spans="19:21">
      <c r="S185" s="324">
        <f t="shared" si="55"/>
        <v>271</v>
      </c>
      <c r="T185">
        <f t="shared" si="56"/>
        <v>0</v>
      </c>
      <c r="U185">
        <f t="shared" si="54"/>
        <v>0</v>
      </c>
    </row>
    <row r="186" spans="19:21">
      <c r="S186" s="324">
        <f t="shared" si="55"/>
        <v>262</v>
      </c>
      <c r="T186">
        <f t="shared" si="56"/>
        <v>0</v>
      </c>
      <c r="U186">
        <f t="shared" si="54"/>
        <v>0</v>
      </c>
    </row>
    <row r="187" spans="19:21">
      <c r="S187" s="324">
        <f t="shared" si="55"/>
        <v>253</v>
      </c>
      <c r="T187">
        <f t="shared" si="56"/>
        <v>0</v>
      </c>
      <c r="U187">
        <f t="shared" si="54"/>
        <v>0</v>
      </c>
    </row>
    <row r="188" spans="19:21">
      <c r="S188" s="324">
        <f t="shared" si="55"/>
        <v>244</v>
      </c>
      <c r="T188">
        <f t="shared" si="56"/>
        <v>0</v>
      </c>
      <c r="U188">
        <f t="shared" si="54"/>
        <v>0</v>
      </c>
    </row>
    <row r="189" spans="19:21">
      <c r="S189" s="324">
        <f t="shared" si="55"/>
        <v>235</v>
      </c>
      <c r="T189">
        <f t="shared" si="56"/>
        <v>0</v>
      </c>
      <c r="U189">
        <f t="shared" si="54"/>
        <v>0</v>
      </c>
    </row>
    <row r="190" spans="19:21">
      <c r="S190" s="324">
        <f t="shared" si="55"/>
        <v>226</v>
      </c>
      <c r="T190">
        <f t="shared" si="56"/>
        <v>0</v>
      </c>
      <c r="U190">
        <f t="shared" si="54"/>
        <v>0</v>
      </c>
    </row>
    <row r="191" spans="19:21">
      <c r="S191" s="324">
        <f t="shared" si="55"/>
        <v>217</v>
      </c>
      <c r="T191">
        <f t="shared" si="56"/>
        <v>0</v>
      </c>
      <c r="U191">
        <f t="shared" si="54"/>
        <v>0</v>
      </c>
    </row>
    <row r="192" spans="19:21">
      <c r="S192" s="324">
        <f t="shared" si="55"/>
        <v>208</v>
      </c>
      <c r="T192">
        <f t="shared" si="56"/>
        <v>0</v>
      </c>
      <c r="U192">
        <f t="shared" si="54"/>
        <v>0</v>
      </c>
    </row>
    <row r="193" spans="19:21">
      <c r="S193" s="324">
        <f t="shared" si="55"/>
        <v>199</v>
      </c>
      <c r="T193">
        <f t="shared" si="56"/>
        <v>0</v>
      </c>
      <c r="U193">
        <f t="shared" si="54"/>
        <v>0</v>
      </c>
    </row>
    <row r="194" spans="19:21">
      <c r="S194" s="324">
        <f t="shared" si="55"/>
        <v>190</v>
      </c>
      <c r="T194">
        <f t="shared" si="56"/>
        <v>0</v>
      </c>
      <c r="U194">
        <f t="shared" si="54"/>
        <v>0</v>
      </c>
    </row>
    <row r="195" spans="19:21">
      <c r="S195" s="324">
        <f t="shared" si="55"/>
        <v>181</v>
      </c>
      <c r="T195">
        <f t="shared" si="56"/>
        <v>0</v>
      </c>
      <c r="U195">
        <f t="shared" si="54"/>
        <v>0</v>
      </c>
    </row>
    <row r="196" spans="19:21">
      <c r="S196" s="324">
        <f t="shared" si="55"/>
        <v>172</v>
      </c>
      <c r="T196">
        <f t="shared" si="56"/>
        <v>0</v>
      </c>
      <c r="U196">
        <f t="shared" si="54"/>
        <v>0</v>
      </c>
    </row>
    <row r="197" spans="19:21">
      <c r="S197" s="324">
        <f t="shared" si="55"/>
        <v>163</v>
      </c>
      <c r="T197">
        <f t="shared" si="56"/>
        <v>0</v>
      </c>
      <c r="U197">
        <f t="shared" ref="U197:U219" si="57">IF(T197&gt;T196,T197,0)</f>
        <v>0</v>
      </c>
    </row>
    <row r="198" spans="19:21">
      <c r="S198" s="324">
        <f t="shared" ref="S198:S261" si="58">+S197-9</f>
        <v>154</v>
      </c>
      <c r="T198">
        <f t="shared" ref="T198:T261" si="59">IF(S198=1,1,IF(S198=2,2,IF(S198=3,3,IF(S198=4,4,IF(S198=5,5,IF(S198=6,6,IF(S198=7,7,IF(S198=8,8,IF(S198=9,9,IF(S198=11,11,0))))))))))</f>
        <v>0</v>
      </c>
      <c r="U198">
        <f t="shared" si="57"/>
        <v>0</v>
      </c>
    </row>
    <row r="199" spans="19:21">
      <c r="S199" s="324">
        <f t="shared" si="58"/>
        <v>145</v>
      </c>
      <c r="T199">
        <f t="shared" si="59"/>
        <v>0</v>
      </c>
      <c r="U199">
        <f t="shared" si="57"/>
        <v>0</v>
      </c>
    </row>
    <row r="200" spans="19:21">
      <c r="S200" s="324">
        <f t="shared" si="58"/>
        <v>136</v>
      </c>
      <c r="T200">
        <f t="shared" si="59"/>
        <v>0</v>
      </c>
      <c r="U200">
        <f t="shared" si="57"/>
        <v>0</v>
      </c>
    </row>
    <row r="201" spans="19:21">
      <c r="S201" s="324">
        <f t="shared" si="58"/>
        <v>127</v>
      </c>
      <c r="T201">
        <f t="shared" si="59"/>
        <v>0</v>
      </c>
      <c r="U201">
        <f t="shared" si="57"/>
        <v>0</v>
      </c>
    </row>
    <row r="202" spans="19:21">
      <c r="S202" s="324">
        <f t="shared" si="58"/>
        <v>118</v>
      </c>
      <c r="T202">
        <f t="shared" si="59"/>
        <v>0</v>
      </c>
      <c r="U202">
        <f t="shared" si="57"/>
        <v>0</v>
      </c>
    </row>
    <row r="203" spans="19:21">
      <c r="S203" s="324">
        <f t="shared" si="58"/>
        <v>109</v>
      </c>
      <c r="T203">
        <f t="shared" si="59"/>
        <v>0</v>
      </c>
      <c r="U203">
        <f t="shared" si="57"/>
        <v>0</v>
      </c>
    </row>
    <row r="204" spans="19:21">
      <c r="S204" s="324">
        <f t="shared" si="58"/>
        <v>100</v>
      </c>
      <c r="T204">
        <f t="shared" si="59"/>
        <v>0</v>
      </c>
      <c r="U204">
        <f t="shared" si="57"/>
        <v>0</v>
      </c>
    </row>
    <row r="205" spans="19:21">
      <c r="S205" s="324">
        <f t="shared" si="58"/>
        <v>91</v>
      </c>
      <c r="T205">
        <f t="shared" si="59"/>
        <v>0</v>
      </c>
      <c r="U205">
        <f t="shared" si="57"/>
        <v>0</v>
      </c>
    </row>
    <row r="206" spans="19:21">
      <c r="S206" s="324">
        <f t="shared" si="58"/>
        <v>82</v>
      </c>
      <c r="T206">
        <f t="shared" si="59"/>
        <v>0</v>
      </c>
      <c r="U206">
        <f t="shared" si="57"/>
        <v>0</v>
      </c>
    </row>
    <row r="207" spans="19:21">
      <c r="S207" s="324">
        <f t="shared" si="58"/>
        <v>73</v>
      </c>
      <c r="T207">
        <f t="shared" si="59"/>
        <v>0</v>
      </c>
      <c r="U207">
        <f t="shared" si="57"/>
        <v>0</v>
      </c>
    </row>
    <row r="208" spans="19:21">
      <c r="S208" s="324">
        <f t="shared" si="58"/>
        <v>64</v>
      </c>
      <c r="T208">
        <f t="shared" si="59"/>
        <v>0</v>
      </c>
      <c r="U208">
        <f t="shared" si="57"/>
        <v>0</v>
      </c>
    </row>
    <row r="209" spans="19:21">
      <c r="S209" s="324">
        <f t="shared" si="58"/>
        <v>55</v>
      </c>
      <c r="T209">
        <f t="shared" si="59"/>
        <v>0</v>
      </c>
      <c r="U209">
        <f t="shared" si="57"/>
        <v>0</v>
      </c>
    </row>
    <row r="210" spans="19:21">
      <c r="S210" s="324">
        <f t="shared" si="58"/>
        <v>46</v>
      </c>
      <c r="T210">
        <f t="shared" si="59"/>
        <v>0</v>
      </c>
      <c r="U210">
        <f t="shared" si="57"/>
        <v>0</v>
      </c>
    </row>
    <row r="211" spans="19:21">
      <c r="S211" s="324">
        <f t="shared" si="58"/>
        <v>37</v>
      </c>
      <c r="T211">
        <f t="shared" si="59"/>
        <v>0</v>
      </c>
      <c r="U211">
        <f t="shared" si="57"/>
        <v>0</v>
      </c>
    </row>
    <row r="212" spans="19:21">
      <c r="S212" s="324">
        <f t="shared" si="58"/>
        <v>28</v>
      </c>
      <c r="T212">
        <f t="shared" si="59"/>
        <v>0</v>
      </c>
      <c r="U212">
        <f t="shared" si="57"/>
        <v>0</v>
      </c>
    </row>
    <row r="213" spans="19:21">
      <c r="S213" s="324">
        <f t="shared" si="58"/>
        <v>19</v>
      </c>
      <c r="T213">
        <f t="shared" si="59"/>
        <v>0</v>
      </c>
      <c r="U213">
        <f t="shared" si="57"/>
        <v>0</v>
      </c>
    </row>
    <row r="214" spans="19:21">
      <c r="S214" s="324">
        <f t="shared" si="58"/>
        <v>10</v>
      </c>
      <c r="T214">
        <f t="shared" si="59"/>
        <v>0</v>
      </c>
      <c r="U214">
        <f t="shared" si="57"/>
        <v>0</v>
      </c>
    </row>
    <row r="215" spans="19:21">
      <c r="S215" s="324">
        <f t="shared" si="58"/>
        <v>1</v>
      </c>
      <c r="T215">
        <f t="shared" si="59"/>
        <v>1</v>
      </c>
      <c r="U215">
        <f t="shared" si="57"/>
        <v>1</v>
      </c>
    </row>
    <row r="216" spans="19:21">
      <c r="S216" s="324">
        <f t="shared" si="58"/>
        <v>-8</v>
      </c>
      <c r="T216">
        <f t="shared" si="59"/>
        <v>0</v>
      </c>
      <c r="U216">
        <f t="shared" si="57"/>
        <v>0</v>
      </c>
    </row>
    <row r="217" spans="19:21">
      <c r="S217" s="324">
        <f t="shared" si="58"/>
        <v>-17</v>
      </c>
      <c r="T217">
        <f t="shared" si="59"/>
        <v>0</v>
      </c>
      <c r="U217">
        <f t="shared" si="57"/>
        <v>0</v>
      </c>
    </row>
    <row r="218" spans="19:21">
      <c r="S218" s="324">
        <f t="shared" si="58"/>
        <v>-26</v>
      </c>
      <c r="T218">
        <f t="shared" si="59"/>
        <v>0</v>
      </c>
      <c r="U218">
        <f t="shared" si="57"/>
        <v>0</v>
      </c>
    </row>
    <row r="219" spans="19:21">
      <c r="S219" s="324">
        <f t="shared" si="58"/>
        <v>-35</v>
      </c>
      <c r="T219">
        <f t="shared" si="59"/>
        <v>0</v>
      </c>
      <c r="U219">
        <f t="shared" si="57"/>
        <v>0</v>
      </c>
    </row>
    <row r="220" spans="19:21">
      <c r="S220" s="324">
        <f t="shared" si="58"/>
        <v>-44</v>
      </c>
      <c r="T220">
        <f t="shared" si="59"/>
        <v>0</v>
      </c>
      <c r="U220">
        <f>IF(T220&gt;T219,T220,0)</f>
        <v>0</v>
      </c>
    </row>
    <row r="221" spans="19:21">
      <c r="S221" s="324">
        <f t="shared" si="58"/>
        <v>-53</v>
      </c>
      <c r="T221">
        <f t="shared" si="59"/>
        <v>0</v>
      </c>
      <c r="U221">
        <f t="shared" ref="U221:U284" si="60">IF(T221&gt;T220,T221,0)</f>
        <v>0</v>
      </c>
    </row>
    <row r="222" spans="19:21">
      <c r="S222" s="324">
        <f t="shared" si="58"/>
        <v>-62</v>
      </c>
      <c r="T222">
        <f t="shared" si="59"/>
        <v>0</v>
      </c>
      <c r="U222">
        <f t="shared" si="60"/>
        <v>0</v>
      </c>
    </row>
    <row r="223" spans="19:21">
      <c r="S223" s="324">
        <f t="shared" si="58"/>
        <v>-71</v>
      </c>
      <c r="T223">
        <f t="shared" si="59"/>
        <v>0</v>
      </c>
      <c r="U223">
        <f t="shared" si="60"/>
        <v>0</v>
      </c>
    </row>
    <row r="224" spans="19:21">
      <c r="S224" s="324">
        <f t="shared" si="58"/>
        <v>-80</v>
      </c>
      <c r="T224">
        <f t="shared" si="59"/>
        <v>0</v>
      </c>
      <c r="U224">
        <f t="shared" si="60"/>
        <v>0</v>
      </c>
    </row>
    <row r="225" spans="19:21">
      <c r="S225" s="324">
        <f t="shared" si="58"/>
        <v>-89</v>
      </c>
      <c r="T225">
        <f t="shared" si="59"/>
        <v>0</v>
      </c>
      <c r="U225">
        <f t="shared" si="60"/>
        <v>0</v>
      </c>
    </row>
    <row r="226" spans="19:21">
      <c r="S226" s="324">
        <f t="shared" si="58"/>
        <v>-98</v>
      </c>
      <c r="T226">
        <f t="shared" si="59"/>
        <v>0</v>
      </c>
      <c r="U226">
        <f t="shared" si="60"/>
        <v>0</v>
      </c>
    </row>
    <row r="227" spans="19:21">
      <c r="S227" s="324">
        <f t="shared" si="58"/>
        <v>-107</v>
      </c>
      <c r="T227">
        <f t="shared" si="59"/>
        <v>0</v>
      </c>
      <c r="U227">
        <f t="shared" si="60"/>
        <v>0</v>
      </c>
    </row>
    <row r="228" spans="19:21">
      <c r="S228" s="324">
        <f t="shared" si="58"/>
        <v>-116</v>
      </c>
      <c r="T228">
        <f t="shared" si="59"/>
        <v>0</v>
      </c>
      <c r="U228">
        <f t="shared" si="60"/>
        <v>0</v>
      </c>
    </row>
    <row r="229" spans="19:21">
      <c r="S229" s="324">
        <f t="shared" si="58"/>
        <v>-125</v>
      </c>
      <c r="T229">
        <f t="shared" si="59"/>
        <v>0</v>
      </c>
      <c r="U229">
        <f t="shared" si="60"/>
        <v>0</v>
      </c>
    </row>
    <row r="230" spans="19:21">
      <c r="S230" s="324">
        <f t="shared" si="58"/>
        <v>-134</v>
      </c>
      <c r="T230">
        <f t="shared" si="59"/>
        <v>0</v>
      </c>
      <c r="U230">
        <f t="shared" si="60"/>
        <v>0</v>
      </c>
    </row>
    <row r="231" spans="19:21">
      <c r="S231" s="324">
        <f t="shared" si="58"/>
        <v>-143</v>
      </c>
      <c r="T231">
        <f t="shared" si="59"/>
        <v>0</v>
      </c>
      <c r="U231">
        <f t="shared" si="60"/>
        <v>0</v>
      </c>
    </row>
    <row r="232" spans="19:21">
      <c r="S232" s="324">
        <f t="shared" si="58"/>
        <v>-152</v>
      </c>
      <c r="T232">
        <f t="shared" si="59"/>
        <v>0</v>
      </c>
      <c r="U232">
        <f t="shared" si="60"/>
        <v>0</v>
      </c>
    </row>
    <row r="233" spans="19:21">
      <c r="S233" s="324">
        <f t="shared" si="58"/>
        <v>-161</v>
      </c>
      <c r="T233">
        <f t="shared" si="59"/>
        <v>0</v>
      </c>
      <c r="U233">
        <f t="shared" si="60"/>
        <v>0</v>
      </c>
    </row>
    <row r="234" spans="19:21">
      <c r="S234" s="324">
        <f t="shared" si="58"/>
        <v>-170</v>
      </c>
      <c r="T234">
        <f t="shared" si="59"/>
        <v>0</v>
      </c>
      <c r="U234">
        <f t="shared" si="60"/>
        <v>0</v>
      </c>
    </row>
    <row r="235" spans="19:21">
      <c r="S235" s="324">
        <f t="shared" si="58"/>
        <v>-179</v>
      </c>
      <c r="T235">
        <f t="shared" si="59"/>
        <v>0</v>
      </c>
      <c r="U235">
        <f t="shared" si="60"/>
        <v>0</v>
      </c>
    </row>
    <row r="236" spans="19:21">
      <c r="S236" s="324">
        <f t="shared" si="58"/>
        <v>-188</v>
      </c>
      <c r="T236">
        <f t="shared" si="59"/>
        <v>0</v>
      </c>
      <c r="U236">
        <f t="shared" si="60"/>
        <v>0</v>
      </c>
    </row>
    <row r="237" spans="19:21">
      <c r="S237" s="324">
        <f t="shared" si="58"/>
        <v>-197</v>
      </c>
      <c r="T237">
        <f t="shared" si="59"/>
        <v>0</v>
      </c>
      <c r="U237">
        <f t="shared" si="60"/>
        <v>0</v>
      </c>
    </row>
    <row r="238" spans="19:21">
      <c r="S238" s="324">
        <f t="shared" si="58"/>
        <v>-206</v>
      </c>
      <c r="T238">
        <f t="shared" si="59"/>
        <v>0</v>
      </c>
      <c r="U238">
        <f t="shared" si="60"/>
        <v>0</v>
      </c>
    </row>
    <row r="239" spans="19:21">
      <c r="S239" s="324">
        <f t="shared" si="58"/>
        <v>-215</v>
      </c>
      <c r="T239">
        <f t="shared" si="59"/>
        <v>0</v>
      </c>
      <c r="U239">
        <f t="shared" si="60"/>
        <v>0</v>
      </c>
    </row>
    <row r="240" spans="19:21">
      <c r="S240" s="324">
        <f t="shared" si="58"/>
        <v>-224</v>
      </c>
      <c r="T240">
        <f t="shared" si="59"/>
        <v>0</v>
      </c>
      <c r="U240">
        <f t="shared" si="60"/>
        <v>0</v>
      </c>
    </row>
    <row r="241" spans="19:21">
      <c r="S241" s="324">
        <f t="shared" si="58"/>
        <v>-233</v>
      </c>
      <c r="T241">
        <f t="shared" si="59"/>
        <v>0</v>
      </c>
      <c r="U241">
        <f t="shared" si="60"/>
        <v>0</v>
      </c>
    </row>
    <row r="242" spans="19:21">
      <c r="S242" s="324">
        <f t="shared" si="58"/>
        <v>-242</v>
      </c>
      <c r="T242">
        <f t="shared" si="59"/>
        <v>0</v>
      </c>
      <c r="U242">
        <f t="shared" si="60"/>
        <v>0</v>
      </c>
    </row>
    <row r="243" spans="19:21">
      <c r="S243" s="324">
        <f t="shared" si="58"/>
        <v>-251</v>
      </c>
      <c r="T243">
        <f t="shared" si="59"/>
        <v>0</v>
      </c>
      <c r="U243">
        <f t="shared" si="60"/>
        <v>0</v>
      </c>
    </row>
    <row r="244" spans="19:21">
      <c r="S244" s="324">
        <f t="shared" si="58"/>
        <v>-260</v>
      </c>
      <c r="T244">
        <f t="shared" si="59"/>
        <v>0</v>
      </c>
      <c r="U244">
        <f t="shared" si="60"/>
        <v>0</v>
      </c>
    </row>
    <row r="245" spans="19:21">
      <c r="S245" s="324">
        <f t="shared" si="58"/>
        <v>-269</v>
      </c>
      <c r="T245">
        <f t="shared" si="59"/>
        <v>0</v>
      </c>
      <c r="U245">
        <f t="shared" si="60"/>
        <v>0</v>
      </c>
    </row>
    <row r="246" spans="19:21">
      <c r="S246" s="324">
        <f t="shared" si="58"/>
        <v>-278</v>
      </c>
      <c r="T246">
        <f t="shared" si="59"/>
        <v>0</v>
      </c>
      <c r="U246">
        <f t="shared" si="60"/>
        <v>0</v>
      </c>
    </row>
    <row r="247" spans="19:21">
      <c r="S247" s="324">
        <f t="shared" si="58"/>
        <v>-287</v>
      </c>
      <c r="T247">
        <f t="shared" si="59"/>
        <v>0</v>
      </c>
      <c r="U247">
        <f t="shared" si="60"/>
        <v>0</v>
      </c>
    </row>
    <row r="248" spans="19:21">
      <c r="S248" s="324">
        <f t="shared" si="58"/>
        <v>-296</v>
      </c>
      <c r="T248">
        <f t="shared" si="59"/>
        <v>0</v>
      </c>
      <c r="U248">
        <f t="shared" si="60"/>
        <v>0</v>
      </c>
    </row>
    <row r="249" spans="19:21">
      <c r="S249" s="324">
        <f t="shared" si="58"/>
        <v>-305</v>
      </c>
      <c r="T249">
        <f t="shared" si="59"/>
        <v>0</v>
      </c>
      <c r="U249">
        <f t="shared" si="60"/>
        <v>0</v>
      </c>
    </row>
    <row r="250" spans="19:21">
      <c r="S250" s="324">
        <f t="shared" si="58"/>
        <v>-314</v>
      </c>
      <c r="T250">
        <f t="shared" si="59"/>
        <v>0</v>
      </c>
      <c r="U250">
        <f t="shared" si="60"/>
        <v>0</v>
      </c>
    </row>
    <row r="251" spans="19:21">
      <c r="S251" s="324">
        <f t="shared" si="58"/>
        <v>-323</v>
      </c>
      <c r="T251">
        <f t="shared" si="59"/>
        <v>0</v>
      </c>
      <c r="U251">
        <f t="shared" si="60"/>
        <v>0</v>
      </c>
    </row>
    <row r="252" spans="19:21">
      <c r="S252" s="324">
        <f t="shared" si="58"/>
        <v>-332</v>
      </c>
      <c r="T252">
        <f t="shared" si="59"/>
        <v>0</v>
      </c>
      <c r="U252">
        <f t="shared" si="60"/>
        <v>0</v>
      </c>
    </row>
    <row r="253" spans="19:21">
      <c r="S253" s="324">
        <f t="shared" si="58"/>
        <v>-341</v>
      </c>
      <c r="T253">
        <f t="shared" si="59"/>
        <v>0</v>
      </c>
      <c r="U253">
        <f t="shared" si="60"/>
        <v>0</v>
      </c>
    </row>
    <row r="254" spans="19:21">
      <c r="S254" s="324">
        <f t="shared" si="58"/>
        <v>-350</v>
      </c>
      <c r="T254">
        <f t="shared" si="59"/>
        <v>0</v>
      </c>
      <c r="U254">
        <f t="shared" si="60"/>
        <v>0</v>
      </c>
    </row>
    <row r="255" spans="19:21">
      <c r="S255" s="324">
        <f t="shared" si="58"/>
        <v>-359</v>
      </c>
      <c r="T255">
        <f t="shared" si="59"/>
        <v>0</v>
      </c>
      <c r="U255">
        <f t="shared" si="60"/>
        <v>0</v>
      </c>
    </row>
    <row r="256" spans="19:21">
      <c r="S256" s="324">
        <f t="shared" si="58"/>
        <v>-368</v>
      </c>
      <c r="T256">
        <f t="shared" si="59"/>
        <v>0</v>
      </c>
      <c r="U256">
        <f t="shared" si="60"/>
        <v>0</v>
      </c>
    </row>
    <row r="257" spans="19:21">
      <c r="S257" s="324">
        <f t="shared" si="58"/>
        <v>-377</v>
      </c>
      <c r="T257">
        <f t="shared" si="59"/>
        <v>0</v>
      </c>
      <c r="U257">
        <f t="shared" si="60"/>
        <v>0</v>
      </c>
    </row>
    <row r="258" spans="19:21">
      <c r="S258" s="324">
        <f t="shared" si="58"/>
        <v>-386</v>
      </c>
      <c r="T258">
        <f t="shared" si="59"/>
        <v>0</v>
      </c>
      <c r="U258">
        <f t="shared" si="60"/>
        <v>0</v>
      </c>
    </row>
    <row r="259" spans="19:21">
      <c r="S259" s="324">
        <f t="shared" si="58"/>
        <v>-395</v>
      </c>
      <c r="T259">
        <f t="shared" si="59"/>
        <v>0</v>
      </c>
      <c r="U259">
        <f t="shared" si="60"/>
        <v>0</v>
      </c>
    </row>
    <row r="260" spans="19:21">
      <c r="S260" s="324">
        <f t="shared" si="58"/>
        <v>-404</v>
      </c>
      <c r="T260">
        <f t="shared" si="59"/>
        <v>0</v>
      </c>
      <c r="U260">
        <f t="shared" si="60"/>
        <v>0</v>
      </c>
    </row>
    <row r="261" spans="19:21">
      <c r="S261" s="324">
        <f t="shared" si="58"/>
        <v>-413</v>
      </c>
      <c r="T261">
        <f t="shared" si="59"/>
        <v>0</v>
      </c>
      <c r="U261">
        <f t="shared" si="60"/>
        <v>0</v>
      </c>
    </row>
    <row r="262" spans="19:21">
      <c r="S262" s="324">
        <f t="shared" ref="S262:S325" si="61">+S261-9</f>
        <v>-422</v>
      </c>
      <c r="T262">
        <f t="shared" ref="T262:T325" si="62">IF(S262=1,1,IF(S262=2,2,IF(S262=3,3,IF(S262=4,4,IF(S262=5,5,IF(S262=6,6,IF(S262=7,7,IF(S262=8,8,IF(S262=9,9,IF(S262=11,11,0))))))))))</f>
        <v>0</v>
      </c>
      <c r="U262">
        <f t="shared" si="60"/>
        <v>0</v>
      </c>
    </row>
    <row r="263" spans="19:21">
      <c r="S263" s="324">
        <f t="shared" si="61"/>
        <v>-431</v>
      </c>
      <c r="T263">
        <f t="shared" si="62"/>
        <v>0</v>
      </c>
      <c r="U263">
        <f t="shared" si="60"/>
        <v>0</v>
      </c>
    </row>
    <row r="264" spans="19:21">
      <c r="S264" s="324">
        <f t="shared" si="61"/>
        <v>-440</v>
      </c>
      <c r="T264">
        <f t="shared" si="62"/>
        <v>0</v>
      </c>
      <c r="U264">
        <f t="shared" si="60"/>
        <v>0</v>
      </c>
    </row>
    <row r="265" spans="19:21">
      <c r="S265" s="324">
        <f t="shared" si="61"/>
        <v>-449</v>
      </c>
      <c r="T265">
        <f t="shared" si="62"/>
        <v>0</v>
      </c>
      <c r="U265">
        <f t="shared" si="60"/>
        <v>0</v>
      </c>
    </row>
    <row r="266" spans="19:21">
      <c r="S266" s="324">
        <f t="shared" si="61"/>
        <v>-458</v>
      </c>
      <c r="T266">
        <f t="shared" si="62"/>
        <v>0</v>
      </c>
      <c r="U266">
        <f t="shared" si="60"/>
        <v>0</v>
      </c>
    </row>
    <row r="267" spans="19:21">
      <c r="S267" s="324">
        <f t="shared" si="61"/>
        <v>-467</v>
      </c>
      <c r="T267">
        <f t="shared" si="62"/>
        <v>0</v>
      </c>
      <c r="U267">
        <f t="shared" si="60"/>
        <v>0</v>
      </c>
    </row>
    <row r="268" spans="19:21">
      <c r="S268" s="324">
        <f t="shared" si="61"/>
        <v>-476</v>
      </c>
      <c r="T268">
        <f t="shared" si="62"/>
        <v>0</v>
      </c>
      <c r="U268">
        <f t="shared" si="60"/>
        <v>0</v>
      </c>
    </row>
    <row r="269" spans="19:21">
      <c r="S269" s="324">
        <f t="shared" si="61"/>
        <v>-485</v>
      </c>
      <c r="T269">
        <f t="shared" si="62"/>
        <v>0</v>
      </c>
      <c r="U269">
        <f t="shared" si="60"/>
        <v>0</v>
      </c>
    </row>
    <row r="270" spans="19:21">
      <c r="S270" s="324">
        <f t="shared" si="61"/>
        <v>-494</v>
      </c>
      <c r="T270">
        <f t="shared" si="62"/>
        <v>0</v>
      </c>
      <c r="U270">
        <f t="shared" si="60"/>
        <v>0</v>
      </c>
    </row>
    <row r="271" spans="19:21">
      <c r="S271" s="324">
        <f t="shared" si="61"/>
        <v>-503</v>
      </c>
      <c r="T271">
        <f t="shared" si="62"/>
        <v>0</v>
      </c>
      <c r="U271">
        <f t="shared" si="60"/>
        <v>0</v>
      </c>
    </row>
    <row r="272" spans="19:21">
      <c r="S272" s="324">
        <f t="shared" si="61"/>
        <v>-512</v>
      </c>
      <c r="T272">
        <f t="shared" si="62"/>
        <v>0</v>
      </c>
      <c r="U272">
        <f t="shared" si="60"/>
        <v>0</v>
      </c>
    </row>
    <row r="273" spans="19:21">
      <c r="S273" s="324">
        <f t="shared" si="61"/>
        <v>-521</v>
      </c>
      <c r="T273">
        <f t="shared" si="62"/>
        <v>0</v>
      </c>
      <c r="U273">
        <f t="shared" si="60"/>
        <v>0</v>
      </c>
    </row>
    <row r="274" spans="19:21">
      <c r="S274" s="324">
        <f t="shared" si="61"/>
        <v>-530</v>
      </c>
      <c r="T274">
        <f t="shared" si="62"/>
        <v>0</v>
      </c>
      <c r="U274">
        <f t="shared" si="60"/>
        <v>0</v>
      </c>
    </row>
    <row r="275" spans="19:21">
      <c r="S275" s="324">
        <f t="shared" si="61"/>
        <v>-539</v>
      </c>
      <c r="T275">
        <f t="shared" si="62"/>
        <v>0</v>
      </c>
      <c r="U275">
        <f t="shared" si="60"/>
        <v>0</v>
      </c>
    </row>
    <row r="276" spans="19:21">
      <c r="S276" s="324">
        <f t="shared" si="61"/>
        <v>-548</v>
      </c>
      <c r="T276">
        <f t="shared" si="62"/>
        <v>0</v>
      </c>
      <c r="U276">
        <f t="shared" si="60"/>
        <v>0</v>
      </c>
    </row>
    <row r="277" spans="19:21">
      <c r="S277" s="324">
        <f t="shared" si="61"/>
        <v>-557</v>
      </c>
      <c r="T277">
        <f t="shared" si="62"/>
        <v>0</v>
      </c>
      <c r="U277">
        <f t="shared" si="60"/>
        <v>0</v>
      </c>
    </row>
    <row r="278" spans="19:21">
      <c r="S278" s="324">
        <f t="shared" si="61"/>
        <v>-566</v>
      </c>
      <c r="T278">
        <f t="shared" si="62"/>
        <v>0</v>
      </c>
      <c r="U278">
        <f t="shared" si="60"/>
        <v>0</v>
      </c>
    </row>
    <row r="279" spans="19:21">
      <c r="S279" s="324">
        <f t="shared" si="61"/>
        <v>-575</v>
      </c>
      <c r="T279">
        <f t="shared" si="62"/>
        <v>0</v>
      </c>
      <c r="U279">
        <f t="shared" si="60"/>
        <v>0</v>
      </c>
    </row>
    <row r="280" spans="19:21">
      <c r="S280" s="324">
        <f t="shared" si="61"/>
        <v>-584</v>
      </c>
      <c r="T280">
        <f t="shared" si="62"/>
        <v>0</v>
      </c>
      <c r="U280">
        <f t="shared" si="60"/>
        <v>0</v>
      </c>
    </row>
    <row r="281" spans="19:21">
      <c r="S281" s="324">
        <f t="shared" si="61"/>
        <v>-593</v>
      </c>
      <c r="T281">
        <f t="shared" si="62"/>
        <v>0</v>
      </c>
      <c r="U281">
        <f t="shared" si="60"/>
        <v>0</v>
      </c>
    </row>
    <row r="282" spans="19:21">
      <c r="S282" s="324">
        <f t="shared" si="61"/>
        <v>-602</v>
      </c>
      <c r="T282">
        <f t="shared" si="62"/>
        <v>0</v>
      </c>
      <c r="U282">
        <f t="shared" si="60"/>
        <v>0</v>
      </c>
    </row>
    <row r="283" spans="19:21">
      <c r="S283" s="324">
        <f t="shared" si="61"/>
        <v>-611</v>
      </c>
      <c r="T283">
        <f t="shared" si="62"/>
        <v>0</v>
      </c>
      <c r="U283">
        <f t="shared" si="60"/>
        <v>0</v>
      </c>
    </row>
    <row r="284" spans="19:21">
      <c r="S284" s="324">
        <f t="shared" si="61"/>
        <v>-620</v>
      </c>
      <c r="T284">
        <f t="shared" si="62"/>
        <v>0</v>
      </c>
      <c r="U284">
        <f t="shared" si="60"/>
        <v>0</v>
      </c>
    </row>
    <row r="285" spans="19:21">
      <c r="S285" s="324">
        <f t="shared" si="61"/>
        <v>-629</v>
      </c>
      <c r="T285">
        <f t="shared" si="62"/>
        <v>0</v>
      </c>
      <c r="U285">
        <f t="shared" ref="U285:U348" si="63">IF(T285&gt;T284,T285,0)</f>
        <v>0</v>
      </c>
    </row>
    <row r="286" spans="19:21">
      <c r="S286" s="324">
        <f t="shared" si="61"/>
        <v>-638</v>
      </c>
      <c r="T286">
        <f t="shared" si="62"/>
        <v>0</v>
      </c>
      <c r="U286">
        <f t="shared" si="63"/>
        <v>0</v>
      </c>
    </row>
    <row r="287" spans="19:21">
      <c r="S287" s="324">
        <f t="shared" si="61"/>
        <v>-647</v>
      </c>
      <c r="T287">
        <f t="shared" si="62"/>
        <v>0</v>
      </c>
      <c r="U287">
        <f t="shared" si="63"/>
        <v>0</v>
      </c>
    </row>
    <row r="288" spans="19:21">
      <c r="S288" s="324">
        <f t="shared" si="61"/>
        <v>-656</v>
      </c>
      <c r="T288">
        <f t="shared" si="62"/>
        <v>0</v>
      </c>
      <c r="U288">
        <f t="shared" si="63"/>
        <v>0</v>
      </c>
    </row>
    <row r="289" spans="19:21">
      <c r="S289" s="324">
        <f t="shared" si="61"/>
        <v>-665</v>
      </c>
      <c r="T289">
        <f t="shared" si="62"/>
        <v>0</v>
      </c>
      <c r="U289">
        <f t="shared" si="63"/>
        <v>0</v>
      </c>
    </row>
    <row r="290" spans="19:21">
      <c r="S290" s="324">
        <f t="shared" si="61"/>
        <v>-674</v>
      </c>
      <c r="T290">
        <f t="shared" si="62"/>
        <v>0</v>
      </c>
      <c r="U290">
        <f t="shared" si="63"/>
        <v>0</v>
      </c>
    </row>
    <row r="291" spans="19:21">
      <c r="S291" s="324">
        <f t="shared" si="61"/>
        <v>-683</v>
      </c>
      <c r="T291">
        <f t="shared" si="62"/>
        <v>0</v>
      </c>
      <c r="U291">
        <f t="shared" si="63"/>
        <v>0</v>
      </c>
    </row>
    <row r="292" spans="19:21">
      <c r="S292" s="324">
        <f t="shared" si="61"/>
        <v>-692</v>
      </c>
      <c r="T292">
        <f t="shared" si="62"/>
        <v>0</v>
      </c>
      <c r="U292">
        <f t="shared" si="63"/>
        <v>0</v>
      </c>
    </row>
    <row r="293" spans="19:21">
      <c r="S293" s="324">
        <f t="shared" si="61"/>
        <v>-701</v>
      </c>
      <c r="T293">
        <f t="shared" si="62"/>
        <v>0</v>
      </c>
      <c r="U293">
        <f t="shared" si="63"/>
        <v>0</v>
      </c>
    </row>
    <row r="294" spans="19:21">
      <c r="S294" s="324">
        <f t="shared" si="61"/>
        <v>-710</v>
      </c>
      <c r="T294">
        <f t="shared" si="62"/>
        <v>0</v>
      </c>
      <c r="U294">
        <f t="shared" si="63"/>
        <v>0</v>
      </c>
    </row>
    <row r="295" spans="19:21">
      <c r="S295" s="324">
        <f t="shared" si="61"/>
        <v>-719</v>
      </c>
      <c r="T295">
        <f t="shared" si="62"/>
        <v>0</v>
      </c>
      <c r="U295">
        <f t="shared" si="63"/>
        <v>0</v>
      </c>
    </row>
    <row r="296" spans="19:21">
      <c r="S296" s="324">
        <f t="shared" si="61"/>
        <v>-728</v>
      </c>
      <c r="T296">
        <f t="shared" si="62"/>
        <v>0</v>
      </c>
      <c r="U296">
        <f t="shared" si="63"/>
        <v>0</v>
      </c>
    </row>
    <row r="297" spans="19:21">
      <c r="S297" s="324">
        <f t="shared" si="61"/>
        <v>-737</v>
      </c>
      <c r="T297">
        <f t="shared" si="62"/>
        <v>0</v>
      </c>
      <c r="U297">
        <f t="shared" si="63"/>
        <v>0</v>
      </c>
    </row>
    <row r="298" spans="19:21">
      <c r="S298" s="324">
        <f t="shared" si="61"/>
        <v>-746</v>
      </c>
      <c r="T298">
        <f t="shared" si="62"/>
        <v>0</v>
      </c>
      <c r="U298">
        <f t="shared" si="63"/>
        <v>0</v>
      </c>
    </row>
    <row r="299" spans="19:21">
      <c r="S299" s="324">
        <f t="shared" si="61"/>
        <v>-755</v>
      </c>
      <c r="T299">
        <f t="shared" si="62"/>
        <v>0</v>
      </c>
      <c r="U299">
        <f t="shared" si="63"/>
        <v>0</v>
      </c>
    </row>
    <row r="300" spans="19:21">
      <c r="S300" s="324">
        <f t="shared" si="61"/>
        <v>-764</v>
      </c>
      <c r="T300">
        <f t="shared" si="62"/>
        <v>0</v>
      </c>
      <c r="U300">
        <f t="shared" si="63"/>
        <v>0</v>
      </c>
    </row>
    <row r="301" spans="19:21">
      <c r="S301" s="324">
        <f t="shared" si="61"/>
        <v>-773</v>
      </c>
      <c r="T301">
        <f t="shared" si="62"/>
        <v>0</v>
      </c>
      <c r="U301">
        <f t="shared" si="63"/>
        <v>0</v>
      </c>
    </row>
    <row r="302" spans="19:21">
      <c r="S302" s="324">
        <f t="shared" si="61"/>
        <v>-782</v>
      </c>
      <c r="T302">
        <f t="shared" si="62"/>
        <v>0</v>
      </c>
      <c r="U302">
        <f t="shared" si="63"/>
        <v>0</v>
      </c>
    </row>
    <row r="303" spans="19:21">
      <c r="S303" s="324">
        <f t="shared" si="61"/>
        <v>-791</v>
      </c>
      <c r="T303">
        <f t="shared" si="62"/>
        <v>0</v>
      </c>
      <c r="U303">
        <f t="shared" si="63"/>
        <v>0</v>
      </c>
    </row>
    <row r="304" spans="19:21">
      <c r="S304" s="324">
        <f t="shared" si="61"/>
        <v>-800</v>
      </c>
      <c r="T304">
        <f t="shared" si="62"/>
        <v>0</v>
      </c>
      <c r="U304">
        <f t="shared" si="63"/>
        <v>0</v>
      </c>
    </row>
    <row r="305" spans="19:21">
      <c r="S305" s="324">
        <f t="shared" si="61"/>
        <v>-809</v>
      </c>
      <c r="T305">
        <f t="shared" si="62"/>
        <v>0</v>
      </c>
      <c r="U305">
        <f t="shared" si="63"/>
        <v>0</v>
      </c>
    </row>
    <row r="306" spans="19:21">
      <c r="S306" s="324">
        <f t="shared" si="61"/>
        <v>-818</v>
      </c>
      <c r="T306">
        <f t="shared" si="62"/>
        <v>0</v>
      </c>
      <c r="U306">
        <f t="shared" si="63"/>
        <v>0</v>
      </c>
    </row>
    <row r="307" spans="19:21">
      <c r="S307" s="324">
        <f t="shared" si="61"/>
        <v>-827</v>
      </c>
      <c r="T307">
        <f t="shared" si="62"/>
        <v>0</v>
      </c>
      <c r="U307">
        <f t="shared" si="63"/>
        <v>0</v>
      </c>
    </row>
    <row r="308" spans="19:21">
      <c r="S308" s="324">
        <f t="shared" si="61"/>
        <v>-836</v>
      </c>
      <c r="T308">
        <f t="shared" si="62"/>
        <v>0</v>
      </c>
      <c r="U308">
        <f t="shared" si="63"/>
        <v>0</v>
      </c>
    </row>
    <row r="309" spans="19:21">
      <c r="S309" s="324">
        <f t="shared" si="61"/>
        <v>-845</v>
      </c>
      <c r="T309">
        <f t="shared" si="62"/>
        <v>0</v>
      </c>
      <c r="U309">
        <f t="shared" si="63"/>
        <v>0</v>
      </c>
    </row>
    <row r="310" spans="19:21">
      <c r="S310" s="324">
        <f t="shared" si="61"/>
        <v>-854</v>
      </c>
      <c r="T310">
        <f t="shared" si="62"/>
        <v>0</v>
      </c>
      <c r="U310">
        <f t="shared" si="63"/>
        <v>0</v>
      </c>
    </row>
    <row r="311" spans="19:21">
      <c r="S311" s="324">
        <f t="shared" si="61"/>
        <v>-863</v>
      </c>
      <c r="T311">
        <f t="shared" si="62"/>
        <v>0</v>
      </c>
      <c r="U311">
        <f t="shared" si="63"/>
        <v>0</v>
      </c>
    </row>
    <row r="312" spans="19:21">
      <c r="S312" s="324">
        <f t="shared" si="61"/>
        <v>-872</v>
      </c>
      <c r="T312">
        <f t="shared" si="62"/>
        <v>0</v>
      </c>
      <c r="U312">
        <f t="shared" si="63"/>
        <v>0</v>
      </c>
    </row>
    <row r="313" spans="19:21">
      <c r="S313" s="324">
        <f t="shared" si="61"/>
        <v>-881</v>
      </c>
      <c r="T313">
        <f t="shared" si="62"/>
        <v>0</v>
      </c>
      <c r="U313">
        <f t="shared" si="63"/>
        <v>0</v>
      </c>
    </row>
    <row r="314" spans="19:21">
      <c r="S314" s="324">
        <f t="shared" si="61"/>
        <v>-890</v>
      </c>
      <c r="T314">
        <f t="shared" si="62"/>
        <v>0</v>
      </c>
      <c r="U314">
        <f t="shared" si="63"/>
        <v>0</v>
      </c>
    </row>
    <row r="315" spans="19:21">
      <c r="S315" s="324">
        <f t="shared" si="61"/>
        <v>-899</v>
      </c>
      <c r="T315">
        <f t="shared" si="62"/>
        <v>0</v>
      </c>
      <c r="U315">
        <f t="shared" si="63"/>
        <v>0</v>
      </c>
    </row>
    <row r="316" spans="19:21">
      <c r="S316" s="324">
        <f t="shared" si="61"/>
        <v>-908</v>
      </c>
      <c r="T316">
        <f t="shared" si="62"/>
        <v>0</v>
      </c>
      <c r="U316">
        <f t="shared" si="63"/>
        <v>0</v>
      </c>
    </row>
    <row r="317" spans="19:21">
      <c r="S317" s="324">
        <f t="shared" si="61"/>
        <v>-917</v>
      </c>
      <c r="T317">
        <f t="shared" si="62"/>
        <v>0</v>
      </c>
      <c r="U317">
        <f t="shared" si="63"/>
        <v>0</v>
      </c>
    </row>
    <row r="318" spans="19:21">
      <c r="S318" s="324">
        <f t="shared" si="61"/>
        <v>-926</v>
      </c>
      <c r="T318">
        <f t="shared" si="62"/>
        <v>0</v>
      </c>
      <c r="U318">
        <f t="shared" si="63"/>
        <v>0</v>
      </c>
    </row>
    <row r="319" spans="19:21">
      <c r="S319" s="324">
        <f t="shared" si="61"/>
        <v>-935</v>
      </c>
      <c r="T319">
        <f t="shared" si="62"/>
        <v>0</v>
      </c>
      <c r="U319">
        <f t="shared" si="63"/>
        <v>0</v>
      </c>
    </row>
    <row r="320" spans="19:21">
      <c r="S320" s="324">
        <f t="shared" si="61"/>
        <v>-944</v>
      </c>
      <c r="T320">
        <f t="shared" si="62"/>
        <v>0</v>
      </c>
      <c r="U320">
        <f t="shared" si="63"/>
        <v>0</v>
      </c>
    </row>
    <row r="321" spans="19:21">
      <c r="S321" s="324">
        <f t="shared" si="61"/>
        <v>-953</v>
      </c>
      <c r="T321">
        <f t="shared" si="62"/>
        <v>0</v>
      </c>
      <c r="U321">
        <f t="shared" si="63"/>
        <v>0</v>
      </c>
    </row>
    <row r="322" spans="19:21">
      <c r="S322" s="324">
        <f t="shared" si="61"/>
        <v>-962</v>
      </c>
      <c r="T322">
        <f t="shared" si="62"/>
        <v>0</v>
      </c>
      <c r="U322">
        <f t="shared" si="63"/>
        <v>0</v>
      </c>
    </row>
    <row r="323" spans="19:21">
      <c r="S323" s="324">
        <f t="shared" si="61"/>
        <v>-971</v>
      </c>
      <c r="T323">
        <f t="shared" si="62"/>
        <v>0</v>
      </c>
      <c r="U323">
        <f t="shared" si="63"/>
        <v>0</v>
      </c>
    </row>
    <row r="324" spans="19:21">
      <c r="S324" s="324">
        <f t="shared" si="61"/>
        <v>-980</v>
      </c>
      <c r="T324">
        <f t="shared" si="62"/>
        <v>0</v>
      </c>
      <c r="U324">
        <f t="shared" si="63"/>
        <v>0</v>
      </c>
    </row>
    <row r="325" spans="19:21">
      <c r="S325" s="324">
        <f t="shared" si="61"/>
        <v>-989</v>
      </c>
      <c r="T325">
        <f t="shared" si="62"/>
        <v>0</v>
      </c>
      <c r="U325">
        <f t="shared" si="63"/>
        <v>0</v>
      </c>
    </row>
    <row r="326" spans="19:21">
      <c r="S326" s="324">
        <f t="shared" ref="S326:S389" si="64">+S325-9</f>
        <v>-998</v>
      </c>
      <c r="T326">
        <f t="shared" ref="T326:T389" si="65">IF(S326=1,1,IF(S326=2,2,IF(S326=3,3,IF(S326=4,4,IF(S326=5,5,IF(S326=6,6,IF(S326=7,7,IF(S326=8,8,IF(S326=9,9,IF(S326=11,11,0))))))))))</f>
        <v>0</v>
      </c>
      <c r="U326">
        <f t="shared" si="63"/>
        <v>0</v>
      </c>
    </row>
    <row r="327" spans="19:21">
      <c r="S327" s="324">
        <f t="shared" si="64"/>
        <v>-1007</v>
      </c>
      <c r="T327">
        <f t="shared" si="65"/>
        <v>0</v>
      </c>
      <c r="U327">
        <f t="shared" si="63"/>
        <v>0</v>
      </c>
    </row>
    <row r="328" spans="19:21">
      <c r="S328" s="324">
        <f t="shared" si="64"/>
        <v>-1016</v>
      </c>
      <c r="T328">
        <f t="shared" si="65"/>
        <v>0</v>
      </c>
      <c r="U328">
        <f t="shared" si="63"/>
        <v>0</v>
      </c>
    </row>
    <row r="329" spans="19:21">
      <c r="S329" s="324">
        <f t="shared" si="64"/>
        <v>-1025</v>
      </c>
      <c r="T329">
        <f t="shared" si="65"/>
        <v>0</v>
      </c>
      <c r="U329">
        <f t="shared" si="63"/>
        <v>0</v>
      </c>
    </row>
    <row r="330" spans="19:21">
      <c r="S330" s="324">
        <f t="shared" si="64"/>
        <v>-1034</v>
      </c>
      <c r="T330">
        <f t="shared" si="65"/>
        <v>0</v>
      </c>
      <c r="U330">
        <f t="shared" si="63"/>
        <v>0</v>
      </c>
    </row>
    <row r="331" spans="19:21">
      <c r="S331" s="324">
        <f t="shared" si="64"/>
        <v>-1043</v>
      </c>
      <c r="T331">
        <f t="shared" si="65"/>
        <v>0</v>
      </c>
      <c r="U331">
        <f t="shared" si="63"/>
        <v>0</v>
      </c>
    </row>
    <row r="332" spans="19:21">
      <c r="S332" s="324">
        <f t="shared" si="64"/>
        <v>-1052</v>
      </c>
      <c r="T332">
        <f t="shared" si="65"/>
        <v>0</v>
      </c>
      <c r="U332">
        <f t="shared" si="63"/>
        <v>0</v>
      </c>
    </row>
    <row r="333" spans="19:21">
      <c r="S333" s="324">
        <f t="shared" si="64"/>
        <v>-1061</v>
      </c>
      <c r="T333">
        <f t="shared" si="65"/>
        <v>0</v>
      </c>
      <c r="U333">
        <f t="shared" si="63"/>
        <v>0</v>
      </c>
    </row>
    <row r="334" spans="19:21">
      <c r="S334" s="324">
        <f t="shared" si="64"/>
        <v>-1070</v>
      </c>
      <c r="T334">
        <f t="shared" si="65"/>
        <v>0</v>
      </c>
      <c r="U334">
        <f t="shared" si="63"/>
        <v>0</v>
      </c>
    </row>
    <row r="335" spans="19:21">
      <c r="S335" s="324">
        <f t="shared" si="64"/>
        <v>-1079</v>
      </c>
      <c r="T335">
        <f t="shared" si="65"/>
        <v>0</v>
      </c>
      <c r="U335">
        <f t="shared" si="63"/>
        <v>0</v>
      </c>
    </row>
    <row r="336" spans="19:21">
      <c r="S336" s="324">
        <f t="shared" si="64"/>
        <v>-1088</v>
      </c>
      <c r="T336">
        <f t="shared" si="65"/>
        <v>0</v>
      </c>
      <c r="U336">
        <f t="shared" si="63"/>
        <v>0</v>
      </c>
    </row>
    <row r="337" spans="19:21">
      <c r="S337" s="324">
        <f t="shared" si="64"/>
        <v>-1097</v>
      </c>
      <c r="T337">
        <f t="shared" si="65"/>
        <v>0</v>
      </c>
      <c r="U337">
        <f t="shared" si="63"/>
        <v>0</v>
      </c>
    </row>
    <row r="338" spans="19:21">
      <c r="S338" s="324">
        <f t="shared" si="64"/>
        <v>-1106</v>
      </c>
      <c r="T338">
        <f t="shared" si="65"/>
        <v>0</v>
      </c>
      <c r="U338">
        <f t="shared" si="63"/>
        <v>0</v>
      </c>
    </row>
    <row r="339" spans="19:21">
      <c r="S339" s="324">
        <f t="shared" si="64"/>
        <v>-1115</v>
      </c>
      <c r="T339">
        <f t="shared" si="65"/>
        <v>0</v>
      </c>
      <c r="U339">
        <f t="shared" si="63"/>
        <v>0</v>
      </c>
    </row>
    <row r="340" spans="19:21">
      <c r="S340" s="324">
        <f t="shared" si="64"/>
        <v>-1124</v>
      </c>
      <c r="T340">
        <f t="shared" si="65"/>
        <v>0</v>
      </c>
      <c r="U340">
        <f t="shared" si="63"/>
        <v>0</v>
      </c>
    </row>
    <row r="341" spans="19:21">
      <c r="S341" s="324">
        <f t="shared" si="64"/>
        <v>-1133</v>
      </c>
      <c r="T341">
        <f t="shared" si="65"/>
        <v>0</v>
      </c>
      <c r="U341">
        <f t="shared" si="63"/>
        <v>0</v>
      </c>
    </row>
    <row r="342" spans="19:21">
      <c r="S342" s="324">
        <f t="shared" si="64"/>
        <v>-1142</v>
      </c>
      <c r="T342">
        <f t="shared" si="65"/>
        <v>0</v>
      </c>
      <c r="U342">
        <f t="shared" si="63"/>
        <v>0</v>
      </c>
    </row>
    <row r="343" spans="19:21">
      <c r="S343" s="324">
        <f t="shared" si="64"/>
        <v>-1151</v>
      </c>
      <c r="T343">
        <f t="shared" si="65"/>
        <v>0</v>
      </c>
      <c r="U343">
        <f t="shared" si="63"/>
        <v>0</v>
      </c>
    </row>
    <row r="344" spans="19:21">
      <c r="S344" s="324">
        <f t="shared" si="64"/>
        <v>-1160</v>
      </c>
      <c r="T344">
        <f t="shared" si="65"/>
        <v>0</v>
      </c>
      <c r="U344">
        <f t="shared" si="63"/>
        <v>0</v>
      </c>
    </row>
    <row r="345" spans="19:21">
      <c r="S345" s="324">
        <f t="shared" si="64"/>
        <v>-1169</v>
      </c>
      <c r="T345">
        <f t="shared" si="65"/>
        <v>0</v>
      </c>
      <c r="U345">
        <f t="shared" si="63"/>
        <v>0</v>
      </c>
    </row>
    <row r="346" spans="19:21">
      <c r="S346" s="324">
        <f t="shared" si="64"/>
        <v>-1178</v>
      </c>
      <c r="T346">
        <f t="shared" si="65"/>
        <v>0</v>
      </c>
      <c r="U346">
        <f t="shared" si="63"/>
        <v>0</v>
      </c>
    </row>
    <row r="347" spans="19:21">
      <c r="S347" s="324">
        <f t="shared" si="64"/>
        <v>-1187</v>
      </c>
      <c r="T347">
        <f t="shared" si="65"/>
        <v>0</v>
      </c>
      <c r="U347">
        <f t="shared" si="63"/>
        <v>0</v>
      </c>
    </row>
    <row r="348" spans="19:21">
      <c r="S348" s="324">
        <f t="shared" si="64"/>
        <v>-1196</v>
      </c>
      <c r="T348">
        <f t="shared" si="65"/>
        <v>0</v>
      </c>
      <c r="U348">
        <f t="shared" si="63"/>
        <v>0</v>
      </c>
    </row>
    <row r="349" spans="19:21">
      <c r="S349" s="324">
        <f t="shared" si="64"/>
        <v>-1205</v>
      </c>
      <c r="T349">
        <f t="shared" si="65"/>
        <v>0</v>
      </c>
      <c r="U349">
        <f t="shared" ref="U349:U412" si="66">IF(T349&gt;T348,T349,0)</f>
        <v>0</v>
      </c>
    </row>
    <row r="350" spans="19:21">
      <c r="S350" s="324">
        <f t="shared" si="64"/>
        <v>-1214</v>
      </c>
      <c r="T350">
        <f t="shared" si="65"/>
        <v>0</v>
      </c>
      <c r="U350">
        <f t="shared" si="66"/>
        <v>0</v>
      </c>
    </row>
    <row r="351" spans="19:21">
      <c r="S351" s="324">
        <f t="shared" si="64"/>
        <v>-1223</v>
      </c>
      <c r="T351">
        <f t="shared" si="65"/>
        <v>0</v>
      </c>
      <c r="U351">
        <f t="shared" si="66"/>
        <v>0</v>
      </c>
    </row>
    <row r="352" spans="19:21">
      <c r="S352" s="324">
        <f t="shared" si="64"/>
        <v>-1232</v>
      </c>
      <c r="T352">
        <f t="shared" si="65"/>
        <v>0</v>
      </c>
      <c r="U352">
        <f t="shared" si="66"/>
        <v>0</v>
      </c>
    </row>
    <row r="353" spans="19:21">
      <c r="S353" s="324">
        <f t="shared" si="64"/>
        <v>-1241</v>
      </c>
      <c r="T353">
        <f t="shared" si="65"/>
        <v>0</v>
      </c>
      <c r="U353">
        <f t="shared" si="66"/>
        <v>0</v>
      </c>
    </row>
    <row r="354" spans="19:21">
      <c r="S354" s="324">
        <f t="shared" si="64"/>
        <v>-1250</v>
      </c>
      <c r="T354">
        <f t="shared" si="65"/>
        <v>0</v>
      </c>
      <c r="U354">
        <f t="shared" si="66"/>
        <v>0</v>
      </c>
    </row>
    <row r="355" spans="19:21">
      <c r="S355" s="324">
        <f t="shared" si="64"/>
        <v>-1259</v>
      </c>
      <c r="T355">
        <f t="shared" si="65"/>
        <v>0</v>
      </c>
      <c r="U355">
        <f t="shared" si="66"/>
        <v>0</v>
      </c>
    </row>
    <row r="356" spans="19:21">
      <c r="S356" s="324">
        <f t="shared" si="64"/>
        <v>-1268</v>
      </c>
      <c r="T356">
        <f t="shared" si="65"/>
        <v>0</v>
      </c>
      <c r="U356">
        <f t="shared" si="66"/>
        <v>0</v>
      </c>
    </row>
    <row r="357" spans="19:21">
      <c r="S357" s="324">
        <f t="shared" si="64"/>
        <v>-1277</v>
      </c>
      <c r="T357">
        <f t="shared" si="65"/>
        <v>0</v>
      </c>
      <c r="U357">
        <f t="shared" si="66"/>
        <v>0</v>
      </c>
    </row>
    <row r="358" spans="19:21">
      <c r="S358" s="324">
        <f t="shared" si="64"/>
        <v>-1286</v>
      </c>
      <c r="T358">
        <f t="shared" si="65"/>
        <v>0</v>
      </c>
      <c r="U358">
        <f t="shared" si="66"/>
        <v>0</v>
      </c>
    </row>
    <row r="359" spans="19:21">
      <c r="S359" s="324">
        <f t="shared" si="64"/>
        <v>-1295</v>
      </c>
      <c r="T359">
        <f t="shared" si="65"/>
        <v>0</v>
      </c>
      <c r="U359">
        <f t="shared" si="66"/>
        <v>0</v>
      </c>
    </row>
    <row r="360" spans="19:21">
      <c r="S360" s="324">
        <f t="shared" si="64"/>
        <v>-1304</v>
      </c>
      <c r="T360">
        <f t="shared" si="65"/>
        <v>0</v>
      </c>
      <c r="U360">
        <f t="shared" si="66"/>
        <v>0</v>
      </c>
    </row>
    <row r="361" spans="19:21">
      <c r="S361" s="324">
        <f t="shared" si="64"/>
        <v>-1313</v>
      </c>
      <c r="T361">
        <f t="shared" si="65"/>
        <v>0</v>
      </c>
      <c r="U361">
        <f t="shared" si="66"/>
        <v>0</v>
      </c>
    </row>
    <row r="362" spans="19:21">
      <c r="S362" s="324">
        <f t="shared" si="64"/>
        <v>-1322</v>
      </c>
      <c r="T362">
        <f t="shared" si="65"/>
        <v>0</v>
      </c>
      <c r="U362">
        <f t="shared" si="66"/>
        <v>0</v>
      </c>
    </row>
    <row r="363" spans="19:21">
      <c r="S363" s="324">
        <f t="shared" si="64"/>
        <v>-1331</v>
      </c>
      <c r="T363">
        <f t="shared" si="65"/>
        <v>0</v>
      </c>
      <c r="U363">
        <f t="shared" si="66"/>
        <v>0</v>
      </c>
    </row>
    <row r="364" spans="19:21">
      <c r="S364" s="324">
        <f t="shared" si="64"/>
        <v>-1340</v>
      </c>
      <c r="T364">
        <f t="shared" si="65"/>
        <v>0</v>
      </c>
      <c r="U364">
        <f t="shared" si="66"/>
        <v>0</v>
      </c>
    </row>
    <row r="365" spans="19:21">
      <c r="S365" s="324">
        <f t="shared" si="64"/>
        <v>-1349</v>
      </c>
      <c r="T365">
        <f t="shared" si="65"/>
        <v>0</v>
      </c>
      <c r="U365">
        <f t="shared" si="66"/>
        <v>0</v>
      </c>
    </row>
    <row r="366" spans="19:21">
      <c r="S366" s="324">
        <f t="shared" si="64"/>
        <v>-1358</v>
      </c>
      <c r="T366">
        <f t="shared" si="65"/>
        <v>0</v>
      </c>
      <c r="U366">
        <f t="shared" si="66"/>
        <v>0</v>
      </c>
    </row>
    <row r="367" spans="19:21">
      <c r="S367" s="324">
        <f t="shared" si="64"/>
        <v>-1367</v>
      </c>
      <c r="T367">
        <f t="shared" si="65"/>
        <v>0</v>
      </c>
      <c r="U367">
        <f t="shared" si="66"/>
        <v>0</v>
      </c>
    </row>
    <row r="368" spans="19:21">
      <c r="S368" s="324">
        <f t="shared" si="64"/>
        <v>-1376</v>
      </c>
      <c r="T368">
        <f t="shared" si="65"/>
        <v>0</v>
      </c>
      <c r="U368">
        <f t="shared" si="66"/>
        <v>0</v>
      </c>
    </row>
    <row r="369" spans="19:21">
      <c r="S369" s="324">
        <f t="shared" si="64"/>
        <v>-1385</v>
      </c>
      <c r="T369">
        <f t="shared" si="65"/>
        <v>0</v>
      </c>
      <c r="U369">
        <f t="shared" si="66"/>
        <v>0</v>
      </c>
    </row>
    <row r="370" spans="19:21">
      <c r="S370" s="324">
        <f t="shared" si="64"/>
        <v>-1394</v>
      </c>
      <c r="T370">
        <f t="shared" si="65"/>
        <v>0</v>
      </c>
      <c r="U370">
        <f t="shared" si="66"/>
        <v>0</v>
      </c>
    </row>
    <row r="371" spans="19:21">
      <c r="S371" s="324">
        <f t="shared" si="64"/>
        <v>-1403</v>
      </c>
      <c r="T371">
        <f t="shared" si="65"/>
        <v>0</v>
      </c>
      <c r="U371">
        <f t="shared" si="66"/>
        <v>0</v>
      </c>
    </row>
    <row r="372" spans="19:21">
      <c r="S372" s="324">
        <f t="shared" si="64"/>
        <v>-1412</v>
      </c>
      <c r="T372">
        <f t="shared" si="65"/>
        <v>0</v>
      </c>
      <c r="U372">
        <f t="shared" si="66"/>
        <v>0</v>
      </c>
    </row>
    <row r="373" spans="19:21">
      <c r="S373" s="324">
        <f t="shared" si="64"/>
        <v>-1421</v>
      </c>
      <c r="T373">
        <f t="shared" si="65"/>
        <v>0</v>
      </c>
      <c r="U373">
        <f t="shared" si="66"/>
        <v>0</v>
      </c>
    </row>
    <row r="374" spans="19:21">
      <c r="S374" s="324">
        <f t="shared" si="64"/>
        <v>-1430</v>
      </c>
      <c r="T374">
        <f t="shared" si="65"/>
        <v>0</v>
      </c>
      <c r="U374">
        <f t="shared" si="66"/>
        <v>0</v>
      </c>
    </row>
    <row r="375" spans="19:21">
      <c r="S375" s="324">
        <f t="shared" si="64"/>
        <v>-1439</v>
      </c>
      <c r="T375">
        <f t="shared" si="65"/>
        <v>0</v>
      </c>
      <c r="U375">
        <f t="shared" si="66"/>
        <v>0</v>
      </c>
    </row>
    <row r="376" spans="19:21">
      <c r="S376" s="324">
        <f t="shared" si="64"/>
        <v>-1448</v>
      </c>
      <c r="T376">
        <f t="shared" si="65"/>
        <v>0</v>
      </c>
      <c r="U376">
        <f t="shared" si="66"/>
        <v>0</v>
      </c>
    </row>
    <row r="377" spans="19:21">
      <c r="S377" s="324">
        <f t="shared" si="64"/>
        <v>-1457</v>
      </c>
      <c r="T377">
        <f t="shared" si="65"/>
        <v>0</v>
      </c>
      <c r="U377">
        <f t="shared" si="66"/>
        <v>0</v>
      </c>
    </row>
    <row r="378" spans="19:21">
      <c r="S378" s="324">
        <f t="shared" si="64"/>
        <v>-1466</v>
      </c>
      <c r="T378">
        <f t="shared" si="65"/>
        <v>0</v>
      </c>
      <c r="U378">
        <f t="shared" si="66"/>
        <v>0</v>
      </c>
    </row>
    <row r="379" spans="19:21">
      <c r="S379" s="324">
        <f t="shared" si="64"/>
        <v>-1475</v>
      </c>
      <c r="T379">
        <f t="shared" si="65"/>
        <v>0</v>
      </c>
      <c r="U379">
        <f t="shared" si="66"/>
        <v>0</v>
      </c>
    </row>
    <row r="380" spans="19:21">
      <c r="S380" s="324">
        <f t="shared" si="64"/>
        <v>-1484</v>
      </c>
      <c r="T380">
        <f t="shared" si="65"/>
        <v>0</v>
      </c>
      <c r="U380">
        <f t="shared" si="66"/>
        <v>0</v>
      </c>
    </row>
    <row r="381" spans="19:21">
      <c r="S381" s="324">
        <f t="shared" si="64"/>
        <v>-1493</v>
      </c>
      <c r="T381">
        <f t="shared" si="65"/>
        <v>0</v>
      </c>
      <c r="U381">
        <f t="shared" si="66"/>
        <v>0</v>
      </c>
    </row>
    <row r="382" spans="19:21">
      <c r="S382" s="324">
        <f t="shared" si="64"/>
        <v>-1502</v>
      </c>
      <c r="T382">
        <f t="shared" si="65"/>
        <v>0</v>
      </c>
      <c r="U382">
        <f t="shared" si="66"/>
        <v>0</v>
      </c>
    </row>
    <row r="383" spans="19:21">
      <c r="S383" s="324">
        <f t="shared" si="64"/>
        <v>-1511</v>
      </c>
      <c r="T383">
        <f t="shared" si="65"/>
        <v>0</v>
      </c>
      <c r="U383">
        <f t="shared" si="66"/>
        <v>0</v>
      </c>
    </row>
    <row r="384" spans="19:21">
      <c r="S384" s="324">
        <f t="shared" si="64"/>
        <v>-1520</v>
      </c>
      <c r="T384">
        <f t="shared" si="65"/>
        <v>0</v>
      </c>
      <c r="U384">
        <f t="shared" si="66"/>
        <v>0</v>
      </c>
    </row>
    <row r="385" spans="19:21">
      <c r="S385" s="324">
        <f t="shared" si="64"/>
        <v>-1529</v>
      </c>
      <c r="T385">
        <f t="shared" si="65"/>
        <v>0</v>
      </c>
      <c r="U385">
        <f t="shared" si="66"/>
        <v>0</v>
      </c>
    </row>
    <row r="386" spans="19:21">
      <c r="S386" s="324">
        <f t="shared" si="64"/>
        <v>-1538</v>
      </c>
      <c r="T386">
        <f t="shared" si="65"/>
        <v>0</v>
      </c>
      <c r="U386">
        <f t="shared" si="66"/>
        <v>0</v>
      </c>
    </row>
    <row r="387" spans="19:21">
      <c r="S387" s="324">
        <f t="shared" si="64"/>
        <v>-1547</v>
      </c>
      <c r="T387">
        <f t="shared" si="65"/>
        <v>0</v>
      </c>
      <c r="U387">
        <f t="shared" si="66"/>
        <v>0</v>
      </c>
    </row>
    <row r="388" spans="19:21">
      <c r="S388" s="324">
        <f t="shared" si="64"/>
        <v>-1556</v>
      </c>
      <c r="T388">
        <f t="shared" si="65"/>
        <v>0</v>
      </c>
      <c r="U388">
        <f t="shared" si="66"/>
        <v>0</v>
      </c>
    </row>
    <row r="389" spans="19:21">
      <c r="S389" s="324">
        <f t="shared" si="64"/>
        <v>-1565</v>
      </c>
      <c r="T389">
        <f t="shared" si="65"/>
        <v>0</v>
      </c>
      <c r="U389">
        <f t="shared" si="66"/>
        <v>0</v>
      </c>
    </row>
    <row r="390" spans="19:21">
      <c r="S390" s="324">
        <f t="shared" ref="S390:S453" si="67">+S389-9</f>
        <v>-1574</v>
      </c>
      <c r="T390">
        <f t="shared" ref="T390:T453" si="68">IF(S390=1,1,IF(S390=2,2,IF(S390=3,3,IF(S390=4,4,IF(S390=5,5,IF(S390=6,6,IF(S390=7,7,IF(S390=8,8,IF(S390=9,9,IF(S390=11,11,0))))))))))</f>
        <v>0</v>
      </c>
      <c r="U390">
        <f t="shared" si="66"/>
        <v>0</v>
      </c>
    </row>
    <row r="391" spans="19:21">
      <c r="S391" s="324">
        <f t="shared" si="67"/>
        <v>-1583</v>
      </c>
      <c r="T391">
        <f t="shared" si="68"/>
        <v>0</v>
      </c>
      <c r="U391">
        <f t="shared" si="66"/>
        <v>0</v>
      </c>
    </row>
    <row r="392" spans="19:21">
      <c r="S392" s="324">
        <f t="shared" si="67"/>
        <v>-1592</v>
      </c>
      <c r="T392">
        <f t="shared" si="68"/>
        <v>0</v>
      </c>
      <c r="U392">
        <f t="shared" si="66"/>
        <v>0</v>
      </c>
    </row>
    <row r="393" spans="19:21">
      <c r="S393" s="324">
        <f t="shared" si="67"/>
        <v>-1601</v>
      </c>
      <c r="T393">
        <f t="shared" si="68"/>
        <v>0</v>
      </c>
      <c r="U393">
        <f t="shared" si="66"/>
        <v>0</v>
      </c>
    </row>
    <row r="394" spans="19:21">
      <c r="S394" s="324">
        <f t="shared" si="67"/>
        <v>-1610</v>
      </c>
      <c r="T394">
        <f t="shared" si="68"/>
        <v>0</v>
      </c>
      <c r="U394">
        <f t="shared" si="66"/>
        <v>0</v>
      </c>
    </row>
    <row r="395" spans="19:21">
      <c r="S395" s="324">
        <f t="shared" si="67"/>
        <v>-1619</v>
      </c>
      <c r="T395">
        <f t="shared" si="68"/>
        <v>0</v>
      </c>
      <c r="U395">
        <f t="shared" si="66"/>
        <v>0</v>
      </c>
    </row>
    <row r="396" spans="19:21">
      <c r="S396" s="324">
        <f t="shared" si="67"/>
        <v>-1628</v>
      </c>
      <c r="T396">
        <f t="shared" si="68"/>
        <v>0</v>
      </c>
      <c r="U396">
        <f t="shared" si="66"/>
        <v>0</v>
      </c>
    </row>
    <row r="397" spans="19:21">
      <c r="S397" s="324">
        <f t="shared" si="67"/>
        <v>-1637</v>
      </c>
      <c r="T397">
        <f t="shared" si="68"/>
        <v>0</v>
      </c>
      <c r="U397">
        <f t="shared" si="66"/>
        <v>0</v>
      </c>
    </row>
    <row r="398" spans="19:21">
      <c r="S398" s="324">
        <f t="shared" si="67"/>
        <v>-1646</v>
      </c>
      <c r="T398">
        <f t="shared" si="68"/>
        <v>0</v>
      </c>
      <c r="U398">
        <f t="shared" si="66"/>
        <v>0</v>
      </c>
    </row>
    <row r="399" spans="19:21">
      <c r="S399" s="324">
        <f t="shared" si="67"/>
        <v>-1655</v>
      </c>
      <c r="T399">
        <f t="shared" si="68"/>
        <v>0</v>
      </c>
      <c r="U399">
        <f t="shared" si="66"/>
        <v>0</v>
      </c>
    </row>
    <row r="400" spans="19:21">
      <c r="S400" s="324">
        <f t="shared" si="67"/>
        <v>-1664</v>
      </c>
      <c r="T400">
        <f t="shared" si="68"/>
        <v>0</v>
      </c>
      <c r="U400">
        <f t="shared" si="66"/>
        <v>0</v>
      </c>
    </row>
    <row r="401" spans="19:21">
      <c r="S401" s="324">
        <f t="shared" si="67"/>
        <v>-1673</v>
      </c>
      <c r="T401">
        <f t="shared" si="68"/>
        <v>0</v>
      </c>
      <c r="U401">
        <f t="shared" si="66"/>
        <v>0</v>
      </c>
    </row>
    <row r="402" spans="19:21">
      <c r="S402" s="324">
        <f t="shared" si="67"/>
        <v>-1682</v>
      </c>
      <c r="T402">
        <f t="shared" si="68"/>
        <v>0</v>
      </c>
      <c r="U402">
        <f t="shared" si="66"/>
        <v>0</v>
      </c>
    </row>
    <row r="403" spans="19:21">
      <c r="S403" s="324">
        <f t="shared" si="67"/>
        <v>-1691</v>
      </c>
      <c r="T403">
        <f t="shared" si="68"/>
        <v>0</v>
      </c>
      <c r="U403">
        <f t="shared" si="66"/>
        <v>0</v>
      </c>
    </row>
    <row r="404" spans="19:21">
      <c r="S404" s="324">
        <f t="shared" si="67"/>
        <v>-1700</v>
      </c>
      <c r="T404">
        <f t="shared" si="68"/>
        <v>0</v>
      </c>
      <c r="U404">
        <f t="shared" si="66"/>
        <v>0</v>
      </c>
    </row>
    <row r="405" spans="19:21">
      <c r="S405" s="324">
        <f t="shared" si="67"/>
        <v>-1709</v>
      </c>
      <c r="T405">
        <f t="shared" si="68"/>
        <v>0</v>
      </c>
      <c r="U405">
        <f t="shared" si="66"/>
        <v>0</v>
      </c>
    </row>
    <row r="406" spans="19:21">
      <c r="S406" s="324">
        <f t="shared" si="67"/>
        <v>-1718</v>
      </c>
      <c r="T406">
        <f t="shared" si="68"/>
        <v>0</v>
      </c>
      <c r="U406">
        <f t="shared" si="66"/>
        <v>0</v>
      </c>
    </row>
    <row r="407" spans="19:21">
      <c r="S407" s="324">
        <f t="shared" si="67"/>
        <v>-1727</v>
      </c>
      <c r="T407">
        <f t="shared" si="68"/>
        <v>0</v>
      </c>
      <c r="U407">
        <f t="shared" si="66"/>
        <v>0</v>
      </c>
    </row>
    <row r="408" spans="19:21">
      <c r="S408" s="324">
        <f t="shared" si="67"/>
        <v>-1736</v>
      </c>
      <c r="T408">
        <f t="shared" si="68"/>
        <v>0</v>
      </c>
      <c r="U408">
        <f t="shared" si="66"/>
        <v>0</v>
      </c>
    </row>
    <row r="409" spans="19:21">
      <c r="S409" s="324">
        <f t="shared" si="67"/>
        <v>-1745</v>
      </c>
      <c r="T409">
        <f t="shared" si="68"/>
        <v>0</v>
      </c>
      <c r="U409">
        <f t="shared" si="66"/>
        <v>0</v>
      </c>
    </row>
    <row r="410" spans="19:21">
      <c r="S410" s="324">
        <f t="shared" si="67"/>
        <v>-1754</v>
      </c>
      <c r="T410">
        <f t="shared" si="68"/>
        <v>0</v>
      </c>
      <c r="U410">
        <f t="shared" si="66"/>
        <v>0</v>
      </c>
    </row>
    <row r="411" spans="19:21">
      <c r="S411" s="324">
        <f t="shared" si="67"/>
        <v>-1763</v>
      </c>
      <c r="T411">
        <f t="shared" si="68"/>
        <v>0</v>
      </c>
      <c r="U411">
        <f t="shared" si="66"/>
        <v>0</v>
      </c>
    </row>
    <row r="412" spans="19:21">
      <c r="S412" s="324">
        <f t="shared" si="67"/>
        <v>-1772</v>
      </c>
      <c r="T412">
        <f t="shared" si="68"/>
        <v>0</v>
      </c>
      <c r="U412">
        <f t="shared" si="66"/>
        <v>0</v>
      </c>
    </row>
    <row r="413" spans="19:21">
      <c r="S413" s="324">
        <f t="shared" si="67"/>
        <v>-1781</v>
      </c>
      <c r="T413">
        <f t="shared" si="68"/>
        <v>0</v>
      </c>
      <c r="U413">
        <f t="shared" ref="U413:U476" si="69">IF(T413&gt;T412,T413,0)</f>
        <v>0</v>
      </c>
    </row>
    <row r="414" spans="19:21">
      <c r="S414" s="324">
        <f t="shared" si="67"/>
        <v>-1790</v>
      </c>
      <c r="T414">
        <f t="shared" si="68"/>
        <v>0</v>
      </c>
      <c r="U414">
        <f t="shared" si="69"/>
        <v>0</v>
      </c>
    </row>
    <row r="415" spans="19:21">
      <c r="S415" s="324">
        <f t="shared" si="67"/>
        <v>-1799</v>
      </c>
      <c r="T415">
        <f t="shared" si="68"/>
        <v>0</v>
      </c>
      <c r="U415">
        <f t="shared" si="69"/>
        <v>0</v>
      </c>
    </row>
    <row r="416" spans="19:21">
      <c r="S416" s="324">
        <f t="shared" si="67"/>
        <v>-1808</v>
      </c>
      <c r="T416">
        <f t="shared" si="68"/>
        <v>0</v>
      </c>
      <c r="U416">
        <f t="shared" si="69"/>
        <v>0</v>
      </c>
    </row>
    <row r="417" spans="19:21">
      <c r="S417" s="324">
        <f t="shared" si="67"/>
        <v>-1817</v>
      </c>
      <c r="T417">
        <f t="shared" si="68"/>
        <v>0</v>
      </c>
      <c r="U417">
        <f t="shared" si="69"/>
        <v>0</v>
      </c>
    </row>
    <row r="418" spans="19:21">
      <c r="S418" s="324">
        <f t="shared" si="67"/>
        <v>-1826</v>
      </c>
      <c r="T418">
        <f t="shared" si="68"/>
        <v>0</v>
      </c>
      <c r="U418">
        <f t="shared" si="69"/>
        <v>0</v>
      </c>
    </row>
    <row r="419" spans="19:21">
      <c r="S419" s="324">
        <f t="shared" si="67"/>
        <v>-1835</v>
      </c>
      <c r="T419">
        <f t="shared" si="68"/>
        <v>0</v>
      </c>
      <c r="U419">
        <f t="shared" si="69"/>
        <v>0</v>
      </c>
    </row>
    <row r="420" spans="19:21">
      <c r="S420" s="324">
        <f t="shared" si="67"/>
        <v>-1844</v>
      </c>
      <c r="T420">
        <f t="shared" si="68"/>
        <v>0</v>
      </c>
      <c r="U420">
        <f t="shared" si="69"/>
        <v>0</v>
      </c>
    </row>
    <row r="421" spans="19:21">
      <c r="S421" s="324">
        <f t="shared" si="67"/>
        <v>-1853</v>
      </c>
      <c r="T421">
        <f t="shared" si="68"/>
        <v>0</v>
      </c>
      <c r="U421">
        <f t="shared" si="69"/>
        <v>0</v>
      </c>
    </row>
    <row r="422" spans="19:21">
      <c r="S422" s="324">
        <f t="shared" si="67"/>
        <v>-1862</v>
      </c>
      <c r="T422">
        <f t="shared" si="68"/>
        <v>0</v>
      </c>
      <c r="U422">
        <f t="shared" si="69"/>
        <v>0</v>
      </c>
    </row>
    <row r="423" spans="19:21">
      <c r="S423" s="324">
        <f t="shared" si="67"/>
        <v>-1871</v>
      </c>
      <c r="T423">
        <f t="shared" si="68"/>
        <v>0</v>
      </c>
      <c r="U423">
        <f t="shared" si="69"/>
        <v>0</v>
      </c>
    </row>
    <row r="424" spans="19:21">
      <c r="S424" s="324">
        <f t="shared" si="67"/>
        <v>-1880</v>
      </c>
      <c r="T424">
        <f t="shared" si="68"/>
        <v>0</v>
      </c>
      <c r="U424">
        <f t="shared" si="69"/>
        <v>0</v>
      </c>
    </row>
    <row r="425" spans="19:21">
      <c r="S425" s="324">
        <f t="shared" si="67"/>
        <v>-1889</v>
      </c>
      <c r="T425">
        <f t="shared" si="68"/>
        <v>0</v>
      </c>
      <c r="U425">
        <f t="shared" si="69"/>
        <v>0</v>
      </c>
    </row>
    <row r="426" spans="19:21">
      <c r="S426" s="324">
        <f t="shared" si="67"/>
        <v>-1898</v>
      </c>
      <c r="T426">
        <f t="shared" si="68"/>
        <v>0</v>
      </c>
      <c r="U426">
        <f t="shared" si="69"/>
        <v>0</v>
      </c>
    </row>
    <row r="427" spans="19:21">
      <c r="S427" s="324">
        <f t="shared" si="67"/>
        <v>-1907</v>
      </c>
      <c r="T427">
        <f t="shared" si="68"/>
        <v>0</v>
      </c>
      <c r="U427">
        <f t="shared" si="69"/>
        <v>0</v>
      </c>
    </row>
    <row r="428" spans="19:21">
      <c r="S428" s="324">
        <f t="shared" si="67"/>
        <v>-1916</v>
      </c>
      <c r="T428">
        <f t="shared" si="68"/>
        <v>0</v>
      </c>
      <c r="U428">
        <f t="shared" si="69"/>
        <v>0</v>
      </c>
    </row>
    <row r="429" spans="19:21">
      <c r="S429" s="324">
        <f t="shared" si="67"/>
        <v>-1925</v>
      </c>
      <c r="T429">
        <f t="shared" si="68"/>
        <v>0</v>
      </c>
      <c r="U429">
        <f t="shared" si="69"/>
        <v>0</v>
      </c>
    </row>
    <row r="430" spans="19:21">
      <c r="S430" s="324">
        <f t="shared" si="67"/>
        <v>-1934</v>
      </c>
      <c r="T430">
        <f t="shared" si="68"/>
        <v>0</v>
      </c>
      <c r="U430">
        <f t="shared" si="69"/>
        <v>0</v>
      </c>
    </row>
    <row r="431" spans="19:21">
      <c r="S431" s="324">
        <f t="shared" si="67"/>
        <v>-1943</v>
      </c>
      <c r="T431">
        <f t="shared" si="68"/>
        <v>0</v>
      </c>
      <c r="U431">
        <f t="shared" si="69"/>
        <v>0</v>
      </c>
    </row>
    <row r="432" spans="19:21">
      <c r="S432" s="324">
        <f t="shared" si="67"/>
        <v>-1952</v>
      </c>
      <c r="T432">
        <f t="shared" si="68"/>
        <v>0</v>
      </c>
      <c r="U432">
        <f t="shared" si="69"/>
        <v>0</v>
      </c>
    </row>
    <row r="433" spans="19:21">
      <c r="S433" s="324">
        <f t="shared" si="67"/>
        <v>-1961</v>
      </c>
      <c r="T433">
        <f t="shared" si="68"/>
        <v>0</v>
      </c>
      <c r="U433">
        <f t="shared" si="69"/>
        <v>0</v>
      </c>
    </row>
    <row r="434" spans="19:21">
      <c r="S434" s="324">
        <f t="shared" si="67"/>
        <v>-1970</v>
      </c>
      <c r="T434">
        <f t="shared" si="68"/>
        <v>0</v>
      </c>
      <c r="U434">
        <f t="shared" si="69"/>
        <v>0</v>
      </c>
    </row>
    <row r="435" spans="19:21">
      <c r="S435" s="324">
        <f t="shared" si="67"/>
        <v>-1979</v>
      </c>
      <c r="T435">
        <f t="shared" si="68"/>
        <v>0</v>
      </c>
      <c r="U435">
        <f t="shared" si="69"/>
        <v>0</v>
      </c>
    </row>
    <row r="436" spans="19:21">
      <c r="S436" s="324">
        <f t="shared" si="67"/>
        <v>-1988</v>
      </c>
      <c r="T436">
        <f t="shared" si="68"/>
        <v>0</v>
      </c>
      <c r="U436">
        <f t="shared" si="69"/>
        <v>0</v>
      </c>
    </row>
    <row r="437" spans="19:21">
      <c r="S437" s="324">
        <f t="shared" si="67"/>
        <v>-1997</v>
      </c>
      <c r="T437">
        <f t="shared" si="68"/>
        <v>0</v>
      </c>
      <c r="U437">
        <f t="shared" si="69"/>
        <v>0</v>
      </c>
    </row>
    <row r="438" spans="19:21">
      <c r="S438" s="324">
        <f t="shared" si="67"/>
        <v>-2006</v>
      </c>
      <c r="T438">
        <f t="shared" si="68"/>
        <v>0</v>
      </c>
      <c r="U438">
        <f t="shared" si="69"/>
        <v>0</v>
      </c>
    </row>
    <row r="439" spans="19:21">
      <c r="S439" s="324">
        <f t="shared" si="67"/>
        <v>-2015</v>
      </c>
      <c r="T439">
        <f t="shared" si="68"/>
        <v>0</v>
      </c>
      <c r="U439">
        <f t="shared" si="69"/>
        <v>0</v>
      </c>
    </row>
    <row r="440" spans="19:21">
      <c r="S440" s="324">
        <f t="shared" si="67"/>
        <v>-2024</v>
      </c>
      <c r="T440">
        <f t="shared" si="68"/>
        <v>0</v>
      </c>
      <c r="U440">
        <f t="shared" si="69"/>
        <v>0</v>
      </c>
    </row>
    <row r="441" spans="19:21">
      <c r="S441" s="324">
        <f t="shared" si="67"/>
        <v>-2033</v>
      </c>
      <c r="T441">
        <f t="shared" si="68"/>
        <v>0</v>
      </c>
      <c r="U441">
        <f t="shared" si="69"/>
        <v>0</v>
      </c>
    </row>
    <row r="442" spans="19:21">
      <c r="S442" s="324">
        <f t="shared" si="67"/>
        <v>-2042</v>
      </c>
      <c r="T442">
        <f t="shared" si="68"/>
        <v>0</v>
      </c>
      <c r="U442">
        <f t="shared" si="69"/>
        <v>0</v>
      </c>
    </row>
    <row r="443" spans="19:21">
      <c r="S443" s="324">
        <f t="shared" si="67"/>
        <v>-2051</v>
      </c>
      <c r="T443">
        <f t="shared" si="68"/>
        <v>0</v>
      </c>
      <c r="U443">
        <f t="shared" si="69"/>
        <v>0</v>
      </c>
    </row>
    <row r="444" spans="19:21">
      <c r="S444" s="324">
        <f t="shared" si="67"/>
        <v>-2060</v>
      </c>
      <c r="T444">
        <f t="shared" si="68"/>
        <v>0</v>
      </c>
      <c r="U444">
        <f t="shared" si="69"/>
        <v>0</v>
      </c>
    </row>
    <row r="445" spans="19:21">
      <c r="S445" s="324">
        <f t="shared" si="67"/>
        <v>-2069</v>
      </c>
      <c r="T445">
        <f t="shared" si="68"/>
        <v>0</v>
      </c>
      <c r="U445">
        <f t="shared" si="69"/>
        <v>0</v>
      </c>
    </row>
    <row r="446" spans="19:21">
      <c r="S446" s="324">
        <f t="shared" si="67"/>
        <v>-2078</v>
      </c>
      <c r="T446">
        <f t="shared" si="68"/>
        <v>0</v>
      </c>
      <c r="U446">
        <f t="shared" si="69"/>
        <v>0</v>
      </c>
    </row>
    <row r="447" spans="19:21">
      <c r="S447" s="324">
        <f t="shared" si="67"/>
        <v>-2087</v>
      </c>
      <c r="T447">
        <f t="shared" si="68"/>
        <v>0</v>
      </c>
      <c r="U447">
        <f t="shared" si="69"/>
        <v>0</v>
      </c>
    </row>
    <row r="448" spans="19:21">
      <c r="S448" s="324">
        <f t="shared" si="67"/>
        <v>-2096</v>
      </c>
      <c r="T448">
        <f t="shared" si="68"/>
        <v>0</v>
      </c>
      <c r="U448">
        <f t="shared" si="69"/>
        <v>0</v>
      </c>
    </row>
    <row r="449" spans="19:21">
      <c r="S449" s="324">
        <f t="shared" si="67"/>
        <v>-2105</v>
      </c>
      <c r="T449">
        <f t="shared" si="68"/>
        <v>0</v>
      </c>
      <c r="U449">
        <f t="shared" si="69"/>
        <v>0</v>
      </c>
    </row>
    <row r="450" spans="19:21">
      <c r="S450" s="324">
        <f t="shared" si="67"/>
        <v>-2114</v>
      </c>
      <c r="T450">
        <f t="shared" si="68"/>
        <v>0</v>
      </c>
      <c r="U450">
        <f t="shared" si="69"/>
        <v>0</v>
      </c>
    </row>
    <row r="451" spans="19:21">
      <c r="S451" s="324">
        <f t="shared" si="67"/>
        <v>-2123</v>
      </c>
      <c r="T451">
        <f t="shared" si="68"/>
        <v>0</v>
      </c>
      <c r="U451">
        <f t="shared" si="69"/>
        <v>0</v>
      </c>
    </row>
    <row r="452" spans="19:21">
      <c r="S452" s="324">
        <f t="shared" si="67"/>
        <v>-2132</v>
      </c>
      <c r="T452">
        <f t="shared" si="68"/>
        <v>0</v>
      </c>
      <c r="U452">
        <f t="shared" si="69"/>
        <v>0</v>
      </c>
    </row>
    <row r="453" spans="19:21">
      <c r="S453" s="324">
        <f t="shared" si="67"/>
        <v>-2141</v>
      </c>
      <c r="T453">
        <f t="shared" si="68"/>
        <v>0</v>
      </c>
      <c r="U453">
        <f t="shared" si="69"/>
        <v>0</v>
      </c>
    </row>
    <row r="454" spans="19:21">
      <c r="S454" s="324">
        <f t="shared" ref="S454:S517" si="70">+S453-9</f>
        <v>-2150</v>
      </c>
      <c r="T454">
        <f t="shared" ref="T454:T517" si="71">IF(S454=1,1,IF(S454=2,2,IF(S454=3,3,IF(S454=4,4,IF(S454=5,5,IF(S454=6,6,IF(S454=7,7,IF(S454=8,8,IF(S454=9,9,IF(S454=11,11,0))))))))))</f>
        <v>0</v>
      </c>
      <c r="U454">
        <f t="shared" si="69"/>
        <v>0</v>
      </c>
    </row>
    <row r="455" spans="19:21">
      <c r="S455" s="324">
        <f t="shared" si="70"/>
        <v>-2159</v>
      </c>
      <c r="T455">
        <f t="shared" si="71"/>
        <v>0</v>
      </c>
      <c r="U455">
        <f t="shared" si="69"/>
        <v>0</v>
      </c>
    </row>
    <row r="456" spans="19:21">
      <c r="S456" s="324">
        <f t="shared" si="70"/>
        <v>-2168</v>
      </c>
      <c r="T456">
        <f t="shared" si="71"/>
        <v>0</v>
      </c>
      <c r="U456">
        <f t="shared" si="69"/>
        <v>0</v>
      </c>
    </row>
    <row r="457" spans="19:21">
      <c r="S457" s="324">
        <f t="shared" si="70"/>
        <v>-2177</v>
      </c>
      <c r="T457">
        <f t="shared" si="71"/>
        <v>0</v>
      </c>
      <c r="U457">
        <f t="shared" si="69"/>
        <v>0</v>
      </c>
    </row>
    <row r="458" spans="19:21">
      <c r="S458" s="324">
        <f t="shared" si="70"/>
        <v>-2186</v>
      </c>
      <c r="T458">
        <f t="shared" si="71"/>
        <v>0</v>
      </c>
      <c r="U458">
        <f t="shared" si="69"/>
        <v>0</v>
      </c>
    </row>
    <row r="459" spans="19:21">
      <c r="S459" s="324">
        <f t="shared" si="70"/>
        <v>-2195</v>
      </c>
      <c r="T459">
        <f t="shared" si="71"/>
        <v>0</v>
      </c>
      <c r="U459">
        <f t="shared" si="69"/>
        <v>0</v>
      </c>
    </row>
    <row r="460" spans="19:21">
      <c r="S460" s="324">
        <f t="shared" si="70"/>
        <v>-2204</v>
      </c>
      <c r="T460">
        <f t="shared" si="71"/>
        <v>0</v>
      </c>
      <c r="U460">
        <f t="shared" si="69"/>
        <v>0</v>
      </c>
    </row>
    <row r="461" spans="19:21">
      <c r="S461" s="324">
        <f t="shared" si="70"/>
        <v>-2213</v>
      </c>
      <c r="T461">
        <f t="shared" si="71"/>
        <v>0</v>
      </c>
      <c r="U461">
        <f t="shared" si="69"/>
        <v>0</v>
      </c>
    </row>
    <row r="462" spans="19:21">
      <c r="S462" s="324">
        <f t="shared" si="70"/>
        <v>-2222</v>
      </c>
      <c r="T462">
        <f t="shared" si="71"/>
        <v>0</v>
      </c>
      <c r="U462">
        <f t="shared" si="69"/>
        <v>0</v>
      </c>
    </row>
    <row r="463" spans="19:21">
      <c r="S463" s="324">
        <f t="shared" si="70"/>
        <v>-2231</v>
      </c>
      <c r="T463">
        <f t="shared" si="71"/>
        <v>0</v>
      </c>
      <c r="U463">
        <f t="shared" si="69"/>
        <v>0</v>
      </c>
    </row>
    <row r="464" spans="19:21">
      <c r="S464" s="324">
        <f t="shared" si="70"/>
        <v>-2240</v>
      </c>
      <c r="T464">
        <f t="shared" si="71"/>
        <v>0</v>
      </c>
      <c r="U464">
        <f t="shared" si="69"/>
        <v>0</v>
      </c>
    </row>
    <row r="465" spans="19:21">
      <c r="S465" s="324">
        <f t="shared" si="70"/>
        <v>-2249</v>
      </c>
      <c r="T465">
        <f t="shared" si="71"/>
        <v>0</v>
      </c>
      <c r="U465">
        <f t="shared" si="69"/>
        <v>0</v>
      </c>
    </row>
    <row r="466" spans="19:21">
      <c r="S466" s="324">
        <f t="shared" si="70"/>
        <v>-2258</v>
      </c>
      <c r="T466">
        <f t="shared" si="71"/>
        <v>0</v>
      </c>
      <c r="U466">
        <f t="shared" si="69"/>
        <v>0</v>
      </c>
    </row>
    <row r="467" spans="19:21">
      <c r="S467" s="324">
        <f t="shared" si="70"/>
        <v>-2267</v>
      </c>
      <c r="T467">
        <f t="shared" si="71"/>
        <v>0</v>
      </c>
      <c r="U467">
        <f t="shared" si="69"/>
        <v>0</v>
      </c>
    </row>
    <row r="468" spans="19:21">
      <c r="S468" s="324">
        <f t="shared" si="70"/>
        <v>-2276</v>
      </c>
      <c r="T468">
        <f t="shared" si="71"/>
        <v>0</v>
      </c>
      <c r="U468">
        <f t="shared" si="69"/>
        <v>0</v>
      </c>
    </row>
    <row r="469" spans="19:21">
      <c r="S469" s="324">
        <f t="shared" si="70"/>
        <v>-2285</v>
      </c>
      <c r="T469">
        <f t="shared" si="71"/>
        <v>0</v>
      </c>
      <c r="U469">
        <f t="shared" si="69"/>
        <v>0</v>
      </c>
    </row>
    <row r="470" spans="19:21">
      <c r="S470" s="324">
        <f t="shared" si="70"/>
        <v>-2294</v>
      </c>
      <c r="T470">
        <f t="shared" si="71"/>
        <v>0</v>
      </c>
      <c r="U470">
        <f t="shared" si="69"/>
        <v>0</v>
      </c>
    </row>
    <row r="471" spans="19:21">
      <c r="S471" s="324">
        <f t="shared" si="70"/>
        <v>-2303</v>
      </c>
      <c r="T471">
        <f t="shared" si="71"/>
        <v>0</v>
      </c>
      <c r="U471">
        <f t="shared" si="69"/>
        <v>0</v>
      </c>
    </row>
    <row r="472" spans="19:21">
      <c r="S472" s="324">
        <f t="shared" si="70"/>
        <v>-2312</v>
      </c>
      <c r="T472">
        <f t="shared" si="71"/>
        <v>0</v>
      </c>
      <c r="U472">
        <f t="shared" si="69"/>
        <v>0</v>
      </c>
    </row>
    <row r="473" spans="19:21">
      <c r="S473" s="324">
        <f t="shared" si="70"/>
        <v>-2321</v>
      </c>
      <c r="T473">
        <f t="shared" si="71"/>
        <v>0</v>
      </c>
      <c r="U473">
        <f t="shared" si="69"/>
        <v>0</v>
      </c>
    </row>
    <row r="474" spans="19:21">
      <c r="S474" s="324">
        <f t="shared" si="70"/>
        <v>-2330</v>
      </c>
      <c r="T474">
        <f t="shared" si="71"/>
        <v>0</v>
      </c>
      <c r="U474">
        <f t="shared" si="69"/>
        <v>0</v>
      </c>
    </row>
    <row r="475" spans="19:21">
      <c r="S475" s="324">
        <f t="shared" si="70"/>
        <v>-2339</v>
      </c>
      <c r="T475">
        <f t="shared" si="71"/>
        <v>0</v>
      </c>
      <c r="U475">
        <f t="shared" si="69"/>
        <v>0</v>
      </c>
    </row>
    <row r="476" spans="19:21">
      <c r="S476" s="324">
        <f t="shared" si="70"/>
        <v>-2348</v>
      </c>
      <c r="T476">
        <f t="shared" si="71"/>
        <v>0</v>
      </c>
      <c r="U476">
        <f t="shared" si="69"/>
        <v>0</v>
      </c>
    </row>
    <row r="477" spans="19:21">
      <c r="S477" s="324">
        <f t="shared" si="70"/>
        <v>-2357</v>
      </c>
      <c r="T477">
        <f t="shared" si="71"/>
        <v>0</v>
      </c>
      <c r="U477">
        <f t="shared" ref="U477:U540" si="72">IF(T477&gt;T476,T477,0)</f>
        <v>0</v>
      </c>
    </row>
    <row r="478" spans="19:21">
      <c r="S478" s="324">
        <f t="shared" si="70"/>
        <v>-2366</v>
      </c>
      <c r="T478">
        <f t="shared" si="71"/>
        <v>0</v>
      </c>
      <c r="U478">
        <f t="shared" si="72"/>
        <v>0</v>
      </c>
    </row>
    <row r="479" spans="19:21">
      <c r="S479" s="324">
        <f t="shared" si="70"/>
        <v>-2375</v>
      </c>
      <c r="T479">
        <f t="shared" si="71"/>
        <v>0</v>
      </c>
      <c r="U479">
        <f t="shared" si="72"/>
        <v>0</v>
      </c>
    </row>
    <row r="480" spans="19:21">
      <c r="S480" s="324">
        <f t="shared" si="70"/>
        <v>-2384</v>
      </c>
      <c r="T480">
        <f t="shared" si="71"/>
        <v>0</v>
      </c>
      <c r="U480">
        <f t="shared" si="72"/>
        <v>0</v>
      </c>
    </row>
    <row r="481" spans="19:21">
      <c r="S481" s="324">
        <f t="shared" si="70"/>
        <v>-2393</v>
      </c>
      <c r="T481">
        <f t="shared" si="71"/>
        <v>0</v>
      </c>
      <c r="U481">
        <f t="shared" si="72"/>
        <v>0</v>
      </c>
    </row>
    <row r="482" spans="19:21">
      <c r="S482" s="324">
        <f t="shared" si="70"/>
        <v>-2402</v>
      </c>
      <c r="T482">
        <f t="shared" si="71"/>
        <v>0</v>
      </c>
      <c r="U482">
        <f t="shared" si="72"/>
        <v>0</v>
      </c>
    </row>
    <row r="483" spans="19:21">
      <c r="S483" s="324">
        <f t="shared" si="70"/>
        <v>-2411</v>
      </c>
      <c r="T483">
        <f t="shared" si="71"/>
        <v>0</v>
      </c>
      <c r="U483">
        <f t="shared" si="72"/>
        <v>0</v>
      </c>
    </row>
    <row r="484" spans="19:21">
      <c r="S484" s="324">
        <f t="shared" si="70"/>
        <v>-2420</v>
      </c>
      <c r="T484">
        <f t="shared" si="71"/>
        <v>0</v>
      </c>
      <c r="U484">
        <f t="shared" si="72"/>
        <v>0</v>
      </c>
    </row>
    <row r="485" spans="19:21">
      <c r="S485" s="324">
        <f t="shared" si="70"/>
        <v>-2429</v>
      </c>
      <c r="T485">
        <f t="shared" si="71"/>
        <v>0</v>
      </c>
      <c r="U485">
        <f t="shared" si="72"/>
        <v>0</v>
      </c>
    </row>
    <row r="486" spans="19:21">
      <c r="S486" s="324">
        <f t="shared" si="70"/>
        <v>-2438</v>
      </c>
      <c r="T486">
        <f t="shared" si="71"/>
        <v>0</v>
      </c>
      <c r="U486">
        <f t="shared" si="72"/>
        <v>0</v>
      </c>
    </row>
    <row r="487" spans="19:21">
      <c r="S487" s="324">
        <f t="shared" si="70"/>
        <v>-2447</v>
      </c>
      <c r="T487">
        <f t="shared" si="71"/>
        <v>0</v>
      </c>
      <c r="U487">
        <f t="shared" si="72"/>
        <v>0</v>
      </c>
    </row>
    <row r="488" spans="19:21">
      <c r="S488" s="324">
        <f t="shared" si="70"/>
        <v>-2456</v>
      </c>
      <c r="T488">
        <f t="shared" si="71"/>
        <v>0</v>
      </c>
      <c r="U488">
        <f t="shared" si="72"/>
        <v>0</v>
      </c>
    </row>
    <row r="489" spans="19:21">
      <c r="S489" s="324">
        <f t="shared" si="70"/>
        <v>-2465</v>
      </c>
      <c r="T489">
        <f t="shared" si="71"/>
        <v>0</v>
      </c>
      <c r="U489">
        <f t="shared" si="72"/>
        <v>0</v>
      </c>
    </row>
    <row r="490" spans="19:21">
      <c r="S490" s="324">
        <f t="shared" si="70"/>
        <v>-2474</v>
      </c>
      <c r="T490">
        <f t="shared" si="71"/>
        <v>0</v>
      </c>
      <c r="U490">
        <f t="shared" si="72"/>
        <v>0</v>
      </c>
    </row>
    <row r="491" spans="19:21">
      <c r="S491" s="324">
        <f t="shared" si="70"/>
        <v>-2483</v>
      </c>
      <c r="T491">
        <f t="shared" si="71"/>
        <v>0</v>
      </c>
      <c r="U491">
        <f t="shared" si="72"/>
        <v>0</v>
      </c>
    </row>
    <row r="492" spans="19:21">
      <c r="S492" s="324">
        <f t="shared" si="70"/>
        <v>-2492</v>
      </c>
      <c r="T492">
        <f t="shared" si="71"/>
        <v>0</v>
      </c>
      <c r="U492">
        <f t="shared" si="72"/>
        <v>0</v>
      </c>
    </row>
    <row r="493" spans="19:21">
      <c r="S493" s="324">
        <f t="shared" si="70"/>
        <v>-2501</v>
      </c>
      <c r="T493">
        <f t="shared" si="71"/>
        <v>0</v>
      </c>
      <c r="U493">
        <f t="shared" si="72"/>
        <v>0</v>
      </c>
    </row>
    <row r="494" spans="19:21">
      <c r="S494" s="324">
        <f t="shared" si="70"/>
        <v>-2510</v>
      </c>
      <c r="T494">
        <f t="shared" si="71"/>
        <v>0</v>
      </c>
      <c r="U494">
        <f t="shared" si="72"/>
        <v>0</v>
      </c>
    </row>
    <row r="495" spans="19:21">
      <c r="S495" s="324">
        <f t="shared" si="70"/>
        <v>-2519</v>
      </c>
      <c r="T495">
        <f t="shared" si="71"/>
        <v>0</v>
      </c>
      <c r="U495">
        <f t="shared" si="72"/>
        <v>0</v>
      </c>
    </row>
    <row r="496" spans="19:21">
      <c r="S496" s="324">
        <f t="shared" si="70"/>
        <v>-2528</v>
      </c>
      <c r="T496">
        <f t="shared" si="71"/>
        <v>0</v>
      </c>
      <c r="U496">
        <f t="shared" si="72"/>
        <v>0</v>
      </c>
    </row>
    <row r="497" spans="19:21">
      <c r="S497" s="324">
        <f t="shared" si="70"/>
        <v>-2537</v>
      </c>
      <c r="T497">
        <f t="shared" si="71"/>
        <v>0</v>
      </c>
      <c r="U497">
        <f t="shared" si="72"/>
        <v>0</v>
      </c>
    </row>
    <row r="498" spans="19:21">
      <c r="S498" s="324">
        <f t="shared" si="70"/>
        <v>-2546</v>
      </c>
      <c r="T498">
        <f t="shared" si="71"/>
        <v>0</v>
      </c>
      <c r="U498">
        <f t="shared" si="72"/>
        <v>0</v>
      </c>
    </row>
    <row r="499" spans="19:21">
      <c r="S499" s="324">
        <f t="shared" si="70"/>
        <v>-2555</v>
      </c>
      <c r="T499">
        <f t="shared" si="71"/>
        <v>0</v>
      </c>
      <c r="U499">
        <f t="shared" si="72"/>
        <v>0</v>
      </c>
    </row>
    <row r="500" spans="19:21">
      <c r="S500" s="324">
        <f t="shared" si="70"/>
        <v>-2564</v>
      </c>
      <c r="T500">
        <f t="shared" si="71"/>
        <v>0</v>
      </c>
      <c r="U500">
        <f t="shared" si="72"/>
        <v>0</v>
      </c>
    </row>
    <row r="501" spans="19:21">
      <c r="S501" s="324">
        <f t="shared" si="70"/>
        <v>-2573</v>
      </c>
      <c r="T501">
        <f t="shared" si="71"/>
        <v>0</v>
      </c>
      <c r="U501">
        <f t="shared" si="72"/>
        <v>0</v>
      </c>
    </row>
    <row r="502" spans="19:21">
      <c r="S502" s="324">
        <f t="shared" si="70"/>
        <v>-2582</v>
      </c>
      <c r="T502">
        <f t="shared" si="71"/>
        <v>0</v>
      </c>
      <c r="U502">
        <f t="shared" si="72"/>
        <v>0</v>
      </c>
    </row>
    <row r="503" spans="19:21">
      <c r="S503" s="324">
        <f t="shared" si="70"/>
        <v>-2591</v>
      </c>
      <c r="T503">
        <f t="shared" si="71"/>
        <v>0</v>
      </c>
      <c r="U503">
        <f t="shared" si="72"/>
        <v>0</v>
      </c>
    </row>
    <row r="504" spans="19:21">
      <c r="S504" s="324">
        <f t="shared" si="70"/>
        <v>-2600</v>
      </c>
      <c r="T504">
        <f t="shared" si="71"/>
        <v>0</v>
      </c>
      <c r="U504">
        <f t="shared" si="72"/>
        <v>0</v>
      </c>
    </row>
    <row r="505" spans="19:21">
      <c r="S505" s="324">
        <f t="shared" si="70"/>
        <v>-2609</v>
      </c>
      <c r="T505">
        <f t="shared" si="71"/>
        <v>0</v>
      </c>
      <c r="U505">
        <f t="shared" si="72"/>
        <v>0</v>
      </c>
    </row>
    <row r="506" spans="19:21">
      <c r="S506" s="324">
        <f t="shared" si="70"/>
        <v>-2618</v>
      </c>
      <c r="T506">
        <f t="shared" si="71"/>
        <v>0</v>
      </c>
      <c r="U506">
        <f t="shared" si="72"/>
        <v>0</v>
      </c>
    </row>
    <row r="507" spans="19:21">
      <c r="S507" s="324">
        <f t="shared" si="70"/>
        <v>-2627</v>
      </c>
      <c r="T507">
        <f t="shared" si="71"/>
        <v>0</v>
      </c>
      <c r="U507">
        <f t="shared" si="72"/>
        <v>0</v>
      </c>
    </row>
    <row r="508" spans="19:21">
      <c r="S508" s="324">
        <f t="shared" si="70"/>
        <v>-2636</v>
      </c>
      <c r="T508">
        <f t="shared" si="71"/>
        <v>0</v>
      </c>
      <c r="U508">
        <f t="shared" si="72"/>
        <v>0</v>
      </c>
    </row>
    <row r="509" spans="19:21">
      <c r="S509" s="324">
        <f t="shared" si="70"/>
        <v>-2645</v>
      </c>
      <c r="T509">
        <f t="shared" si="71"/>
        <v>0</v>
      </c>
      <c r="U509">
        <f t="shared" si="72"/>
        <v>0</v>
      </c>
    </row>
    <row r="510" spans="19:21">
      <c r="S510" s="324">
        <f t="shared" si="70"/>
        <v>-2654</v>
      </c>
      <c r="T510">
        <f t="shared" si="71"/>
        <v>0</v>
      </c>
      <c r="U510">
        <f t="shared" si="72"/>
        <v>0</v>
      </c>
    </row>
    <row r="511" spans="19:21">
      <c r="S511" s="324">
        <f t="shared" si="70"/>
        <v>-2663</v>
      </c>
      <c r="T511">
        <f t="shared" si="71"/>
        <v>0</v>
      </c>
      <c r="U511">
        <f t="shared" si="72"/>
        <v>0</v>
      </c>
    </row>
    <row r="512" spans="19:21">
      <c r="S512" s="324">
        <f t="shared" si="70"/>
        <v>-2672</v>
      </c>
      <c r="T512">
        <f t="shared" si="71"/>
        <v>0</v>
      </c>
      <c r="U512">
        <f t="shared" si="72"/>
        <v>0</v>
      </c>
    </row>
    <row r="513" spans="19:21">
      <c r="S513" s="324">
        <f t="shared" si="70"/>
        <v>-2681</v>
      </c>
      <c r="T513">
        <f t="shared" si="71"/>
        <v>0</v>
      </c>
      <c r="U513">
        <f t="shared" si="72"/>
        <v>0</v>
      </c>
    </row>
    <row r="514" spans="19:21">
      <c r="S514" s="324">
        <f t="shared" si="70"/>
        <v>-2690</v>
      </c>
      <c r="T514">
        <f t="shared" si="71"/>
        <v>0</v>
      </c>
      <c r="U514">
        <f t="shared" si="72"/>
        <v>0</v>
      </c>
    </row>
    <row r="515" spans="19:21">
      <c r="S515" s="324">
        <f t="shared" si="70"/>
        <v>-2699</v>
      </c>
      <c r="T515">
        <f t="shared" si="71"/>
        <v>0</v>
      </c>
      <c r="U515">
        <f t="shared" si="72"/>
        <v>0</v>
      </c>
    </row>
    <row r="516" spans="19:21">
      <c r="S516" s="324">
        <f t="shared" si="70"/>
        <v>-2708</v>
      </c>
      <c r="T516">
        <f t="shared" si="71"/>
        <v>0</v>
      </c>
      <c r="U516">
        <f t="shared" si="72"/>
        <v>0</v>
      </c>
    </row>
    <row r="517" spans="19:21">
      <c r="S517" s="324">
        <f t="shared" si="70"/>
        <v>-2717</v>
      </c>
      <c r="T517">
        <f t="shared" si="71"/>
        <v>0</v>
      </c>
      <c r="U517">
        <f t="shared" si="72"/>
        <v>0</v>
      </c>
    </row>
    <row r="518" spans="19:21">
      <c r="S518" s="324">
        <f t="shared" ref="S518:S581" si="73">+S517-9</f>
        <v>-2726</v>
      </c>
      <c r="T518">
        <f t="shared" ref="T518:T581" si="74">IF(S518=1,1,IF(S518=2,2,IF(S518=3,3,IF(S518=4,4,IF(S518=5,5,IF(S518=6,6,IF(S518=7,7,IF(S518=8,8,IF(S518=9,9,IF(S518=11,11,0))))))))))</f>
        <v>0</v>
      </c>
      <c r="U518">
        <f t="shared" si="72"/>
        <v>0</v>
      </c>
    </row>
    <row r="519" spans="19:21">
      <c r="S519" s="324">
        <f t="shared" si="73"/>
        <v>-2735</v>
      </c>
      <c r="T519">
        <f t="shared" si="74"/>
        <v>0</v>
      </c>
      <c r="U519">
        <f t="shared" si="72"/>
        <v>0</v>
      </c>
    </row>
    <row r="520" spans="19:21">
      <c r="S520" s="324">
        <f t="shared" si="73"/>
        <v>-2744</v>
      </c>
      <c r="T520">
        <f t="shared" si="74"/>
        <v>0</v>
      </c>
      <c r="U520">
        <f t="shared" si="72"/>
        <v>0</v>
      </c>
    </row>
    <row r="521" spans="19:21">
      <c r="S521" s="324">
        <f t="shared" si="73"/>
        <v>-2753</v>
      </c>
      <c r="T521">
        <f t="shared" si="74"/>
        <v>0</v>
      </c>
      <c r="U521">
        <f t="shared" si="72"/>
        <v>0</v>
      </c>
    </row>
    <row r="522" spans="19:21">
      <c r="S522" s="324">
        <f t="shared" si="73"/>
        <v>-2762</v>
      </c>
      <c r="T522">
        <f t="shared" si="74"/>
        <v>0</v>
      </c>
      <c r="U522">
        <f t="shared" si="72"/>
        <v>0</v>
      </c>
    </row>
    <row r="523" spans="19:21">
      <c r="S523" s="324">
        <f t="shared" si="73"/>
        <v>-2771</v>
      </c>
      <c r="T523">
        <f t="shared" si="74"/>
        <v>0</v>
      </c>
      <c r="U523">
        <f t="shared" si="72"/>
        <v>0</v>
      </c>
    </row>
    <row r="524" spans="19:21">
      <c r="S524" s="324">
        <f t="shared" si="73"/>
        <v>-2780</v>
      </c>
      <c r="T524">
        <f t="shared" si="74"/>
        <v>0</v>
      </c>
      <c r="U524">
        <f t="shared" si="72"/>
        <v>0</v>
      </c>
    </row>
    <row r="525" spans="19:21">
      <c r="S525" s="324">
        <f t="shared" si="73"/>
        <v>-2789</v>
      </c>
      <c r="T525">
        <f t="shared" si="74"/>
        <v>0</v>
      </c>
      <c r="U525">
        <f t="shared" si="72"/>
        <v>0</v>
      </c>
    </row>
    <row r="526" spans="19:21">
      <c r="S526" s="324">
        <f t="shared" si="73"/>
        <v>-2798</v>
      </c>
      <c r="T526">
        <f t="shared" si="74"/>
        <v>0</v>
      </c>
      <c r="U526">
        <f t="shared" si="72"/>
        <v>0</v>
      </c>
    </row>
    <row r="527" spans="19:21">
      <c r="S527" s="324">
        <f t="shared" si="73"/>
        <v>-2807</v>
      </c>
      <c r="T527">
        <f t="shared" si="74"/>
        <v>0</v>
      </c>
      <c r="U527">
        <f t="shared" si="72"/>
        <v>0</v>
      </c>
    </row>
    <row r="528" spans="19:21">
      <c r="S528" s="324">
        <f t="shared" si="73"/>
        <v>-2816</v>
      </c>
      <c r="T528">
        <f t="shared" si="74"/>
        <v>0</v>
      </c>
      <c r="U528">
        <f t="shared" si="72"/>
        <v>0</v>
      </c>
    </row>
    <row r="529" spans="19:21">
      <c r="S529" s="324">
        <f t="shared" si="73"/>
        <v>-2825</v>
      </c>
      <c r="T529">
        <f t="shared" si="74"/>
        <v>0</v>
      </c>
      <c r="U529">
        <f t="shared" si="72"/>
        <v>0</v>
      </c>
    </row>
    <row r="530" spans="19:21">
      <c r="S530" s="324">
        <f t="shared" si="73"/>
        <v>-2834</v>
      </c>
      <c r="T530">
        <f t="shared" si="74"/>
        <v>0</v>
      </c>
      <c r="U530">
        <f t="shared" si="72"/>
        <v>0</v>
      </c>
    </row>
    <row r="531" spans="19:21">
      <c r="S531" s="324">
        <f t="shared" si="73"/>
        <v>-2843</v>
      </c>
      <c r="T531">
        <f t="shared" si="74"/>
        <v>0</v>
      </c>
      <c r="U531">
        <f t="shared" si="72"/>
        <v>0</v>
      </c>
    </row>
    <row r="532" spans="19:21">
      <c r="S532" s="324">
        <f t="shared" si="73"/>
        <v>-2852</v>
      </c>
      <c r="T532">
        <f t="shared" si="74"/>
        <v>0</v>
      </c>
      <c r="U532">
        <f t="shared" si="72"/>
        <v>0</v>
      </c>
    </row>
    <row r="533" spans="19:21">
      <c r="S533" s="324">
        <f t="shared" si="73"/>
        <v>-2861</v>
      </c>
      <c r="T533">
        <f t="shared" si="74"/>
        <v>0</v>
      </c>
      <c r="U533">
        <f t="shared" si="72"/>
        <v>0</v>
      </c>
    </row>
    <row r="534" spans="19:21">
      <c r="S534" s="324">
        <f t="shared" si="73"/>
        <v>-2870</v>
      </c>
      <c r="T534">
        <f t="shared" si="74"/>
        <v>0</v>
      </c>
      <c r="U534">
        <f t="shared" si="72"/>
        <v>0</v>
      </c>
    </row>
    <row r="535" spans="19:21">
      <c r="S535" s="324">
        <f t="shared" si="73"/>
        <v>-2879</v>
      </c>
      <c r="T535">
        <f t="shared" si="74"/>
        <v>0</v>
      </c>
      <c r="U535">
        <f t="shared" si="72"/>
        <v>0</v>
      </c>
    </row>
    <row r="536" spans="19:21">
      <c r="S536" s="324">
        <f t="shared" si="73"/>
        <v>-2888</v>
      </c>
      <c r="T536">
        <f t="shared" si="74"/>
        <v>0</v>
      </c>
      <c r="U536">
        <f t="shared" si="72"/>
        <v>0</v>
      </c>
    </row>
    <row r="537" spans="19:21">
      <c r="S537" s="324">
        <f t="shared" si="73"/>
        <v>-2897</v>
      </c>
      <c r="T537">
        <f t="shared" si="74"/>
        <v>0</v>
      </c>
      <c r="U537">
        <f t="shared" si="72"/>
        <v>0</v>
      </c>
    </row>
    <row r="538" spans="19:21">
      <c r="S538" s="324">
        <f t="shared" si="73"/>
        <v>-2906</v>
      </c>
      <c r="T538">
        <f t="shared" si="74"/>
        <v>0</v>
      </c>
      <c r="U538">
        <f t="shared" si="72"/>
        <v>0</v>
      </c>
    </row>
    <row r="539" spans="19:21">
      <c r="S539" s="324">
        <f t="shared" si="73"/>
        <v>-2915</v>
      </c>
      <c r="T539">
        <f t="shared" si="74"/>
        <v>0</v>
      </c>
      <c r="U539">
        <f t="shared" si="72"/>
        <v>0</v>
      </c>
    </row>
    <row r="540" spans="19:21">
      <c r="S540" s="324">
        <f t="shared" si="73"/>
        <v>-2924</v>
      </c>
      <c r="T540">
        <f t="shared" si="74"/>
        <v>0</v>
      </c>
      <c r="U540">
        <f t="shared" si="72"/>
        <v>0</v>
      </c>
    </row>
    <row r="541" spans="19:21">
      <c r="S541" s="324">
        <f t="shared" si="73"/>
        <v>-2933</v>
      </c>
      <c r="T541">
        <f t="shared" si="74"/>
        <v>0</v>
      </c>
      <c r="U541">
        <f t="shared" ref="U541:U604" si="75">IF(T541&gt;T540,T541,0)</f>
        <v>0</v>
      </c>
    </row>
    <row r="542" spans="19:21">
      <c r="S542" s="324">
        <f t="shared" si="73"/>
        <v>-2942</v>
      </c>
      <c r="T542">
        <f t="shared" si="74"/>
        <v>0</v>
      </c>
      <c r="U542">
        <f t="shared" si="75"/>
        <v>0</v>
      </c>
    </row>
    <row r="543" spans="19:21">
      <c r="S543" s="324">
        <f t="shared" si="73"/>
        <v>-2951</v>
      </c>
      <c r="T543">
        <f t="shared" si="74"/>
        <v>0</v>
      </c>
      <c r="U543">
        <f t="shared" si="75"/>
        <v>0</v>
      </c>
    </row>
    <row r="544" spans="19:21">
      <c r="S544" s="324">
        <f t="shared" si="73"/>
        <v>-2960</v>
      </c>
      <c r="T544">
        <f t="shared" si="74"/>
        <v>0</v>
      </c>
      <c r="U544">
        <f t="shared" si="75"/>
        <v>0</v>
      </c>
    </row>
    <row r="545" spans="19:21">
      <c r="S545" s="324">
        <f t="shared" si="73"/>
        <v>-2969</v>
      </c>
      <c r="T545">
        <f t="shared" si="74"/>
        <v>0</v>
      </c>
      <c r="U545">
        <f t="shared" si="75"/>
        <v>0</v>
      </c>
    </row>
    <row r="546" spans="19:21">
      <c r="S546" s="324">
        <f t="shared" si="73"/>
        <v>-2978</v>
      </c>
      <c r="T546">
        <f t="shared" si="74"/>
        <v>0</v>
      </c>
      <c r="U546">
        <f t="shared" si="75"/>
        <v>0</v>
      </c>
    </row>
    <row r="547" spans="19:21">
      <c r="S547" s="324">
        <f t="shared" si="73"/>
        <v>-2987</v>
      </c>
      <c r="T547">
        <f t="shared" si="74"/>
        <v>0</v>
      </c>
      <c r="U547">
        <f t="shared" si="75"/>
        <v>0</v>
      </c>
    </row>
    <row r="548" spans="19:21">
      <c r="S548" s="324">
        <f t="shared" si="73"/>
        <v>-2996</v>
      </c>
      <c r="T548">
        <f t="shared" si="74"/>
        <v>0</v>
      </c>
      <c r="U548">
        <f t="shared" si="75"/>
        <v>0</v>
      </c>
    </row>
    <row r="549" spans="19:21">
      <c r="S549" s="324">
        <f t="shared" si="73"/>
        <v>-3005</v>
      </c>
      <c r="T549">
        <f t="shared" si="74"/>
        <v>0</v>
      </c>
      <c r="U549">
        <f t="shared" si="75"/>
        <v>0</v>
      </c>
    </row>
    <row r="550" spans="19:21">
      <c r="S550" s="324">
        <f t="shared" si="73"/>
        <v>-3014</v>
      </c>
      <c r="T550">
        <f t="shared" si="74"/>
        <v>0</v>
      </c>
      <c r="U550">
        <f t="shared" si="75"/>
        <v>0</v>
      </c>
    </row>
    <row r="551" spans="19:21">
      <c r="S551" s="324">
        <f t="shared" si="73"/>
        <v>-3023</v>
      </c>
      <c r="T551">
        <f t="shared" si="74"/>
        <v>0</v>
      </c>
      <c r="U551">
        <f t="shared" si="75"/>
        <v>0</v>
      </c>
    </row>
    <row r="552" spans="19:21">
      <c r="S552" s="324">
        <f t="shared" si="73"/>
        <v>-3032</v>
      </c>
      <c r="T552">
        <f t="shared" si="74"/>
        <v>0</v>
      </c>
      <c r="U552">
        <f t="shared" si="75"/>
        <v>0</v>
      </c>
    </row>
    <row r="553" spans="19:21">
      <c r="S553" s="324">
        <f t="shared" si="73"/>
        <v>-3041</v>
      </c>
      <c r="T553">
        <f t="shared" si="74"/>
        <v>0</v>
      </c>
      <c r="U553">
        <f t="shared" si="75"/>
        <v>0</v>
      </c>
    </row>
    <row r="554" spans="19:21">
      <c r="S554" s="324">
        <f t="shared" si="73"/>
        <v>-3050</v>
      </c>
      <c r="T554">
        <f t="shared" si="74"/>
        <v>0</v>
      </c>
      <c r="U554">
        <f t="shared" si="75"/>
        <v>0</v>
      </c>
    </row>
    <row r="555" spans="19:21">
      <c r="S555" s="324">
        <f t="shared" si="73"/>
        <v>-3059</v>
      </c>
      <c r="T555">
        <f t="shared" si="74"/>
        <v>0</v>
      </c>
      <c r="U555">
        <f t="shared" si="75"/>
        <v>0</v>
      </c>
    </row>
    <row r="556" spans="19:21">
      <c r="S556" s="324">
        <f t="shared" si="73"/>
        <v>-3068</v>
      </c>
      <c r="T556">
        <f t="shared" si="74"/>
        <v>0</v>
      </c>
      <c r="U556">
        <f t="shared" si="75"/>
        <v>0</v>
      </c>
    </row>
    <row r="557" spans="19:21">
      <c r="S557" s="324">
        <f t="shared" si="73"/>
        <v>-3077</v>
      </c>
      <c r="T557">
        <f t="shared" si="74"/>
        <v>0</v>
      </c>
      <c r="U557">
        <f t="shared" si="75"/>
        <v>0</v>
      </c>
    </row>
    <row r="558" spans="19:21">
      <c r="S558" s="324">
        <f t="shared" si="73"/>
        <v>-3086</v>
      </c>
      <c r="T558">
        <f t="shared" si="74"/>
        <v>0</v>
      </c>
      <c r="U558">
        <f t="shared" si="75"/>
        <v>0</v>
      </c>
    </row>
    <row r="559" spans="19:21">
      <c r="S559" s="324">
        <f t="shared" si="73"/>
        <v>-3095</v>
      </c>
      <c r="T559">
        <f t="shared" si="74"/>
        <v>0</v>
      </c>
      <c r="U559">
        <f t="shared" si="75"/>
        <v>0</v>
      </c>
    </row>
    <row r="560" spans="19:21">
      <c r="S560" s="324">
        <f t="shared" si="73"/>
        <v>-3104</v>
      </c>
      <c r="T560">
        <f t="shared" si="74"/>
        <v>0</v>
      </c>
      <c r="U560">
        <f t="shared" si="75"/>
        <v>0</v>
      </c>
    </row>
    <row r="561" spans="19:21">
      <c r="S561" s="324">
        <f t="shared" si="73"/>
        <v>-3113</v>
      </c>
      <c r="T561">
        <f t="shared" si="74"/>
        <v>0</v>
      </c>
      <c r="U561">
        <f t="shared" si="75"/>
        <v>0</v>
      </c>
    </row>
    <row r="562" spans="19:21">
      <c r="S562" s="324">
        <f t="shared" si="73"/>
        <v>-3122</v>
      </c>
      <c r="T562">
        <f t="shared" si="74"/>
        <v>0</v>
      </c>
      <c r="U562">
        <f t="shared" si="75"/>
        <v>0</v>
      </c>
    </row>
    <row r="563" spans="19:21">
      <c r="S563" s="324">
        <f t="shared" si="73"/>
        <v>-3131</v>
      </c>
      <c r="T563">
        <f t="shared" si="74"/>
        <v>0</v>
      </c>
      <c r="U563">
        <f t="shared" si="75"/>
        <v>0</v>
      </c>
    </row>
    <row r="564" spans="19:21">
      <c r="S564" s="324">
        <f t="shared" si="73"/>
        <v>-3140</v>
      </c>
      <c r="T564">
        <f t="shared" si="74"/>
        <v>0</v>
      </c>
      <c r="U564">
        <f t="shared" si="75"/>
        <v>0</v>
      </c>
    </row>
    <row r="565" spans="19:21">
      <c r="S565" s="324">
        <f t="shared" si="73"/>
        <v>-3149</v>
      </c>
      <c r="T565">
        <f t="shared" si="74"/>
        <v>0</v>
      </c>
      <c r="U565">
        <f t="shared" si="75"/>
        <v>0</v>
      </c>
    </row>
    <row r="566" spans="19:21">
      <c r="S566" s="324">
        <f t="shared" si="73"/>
        <v>-3158</v>
      </c>
      <c r="T566">
        <f t="shared" si="74"/>
        <v>0</v>
      </c>
      <c r="U566">
        <f t="shared" si="75"/>
        <v>0</v>
      </c>
    </row>
    <row r="567" spans="19:21">
      <c r="S567" s="324">
        <f t="shared" si="73"/>
        <v>-3167</v>
      </c>
      <c r="T567">
        <f t="shared" si="74"/>
        <v>0</v>
      </c>
      <c r="U567">
        <f t="shared" si="75"/>
        <v>0</v>
      </c>
    </row>
    <row r="568" spans="19:21">
      <c r="S568" s="324">
        <f t="shared" si="73"/>
        <v>-3176</v>
      </c>
      <c r="T568">
        <f t="shared" si="74"/>
        <v>0</v>
      </c>
      <c r="U568">
        <f t="shared" si="75"/>
        <v>0</v>
      </c>
    </row>
    <row r="569" spans="19:21">
      <c r="S569" s="324">
        <f t="shared" si="73"/>
        <v>-3185</v>
      </c>
      <c r="T569">
        <f t="shared" si="74"/>
        <v>0</v>
      </c>
      <c r="U569">
        <f t="shared" si="75"/>
        <v>0</v>
      </c>
    </row>
    <row r="570" spans="19:21">
      <c r="S570" s="324">
        <f t="shared" si="73"/>
        <v>-3194</v>
      </c>
      <c r="T570">
        <f t="shared" si="74"/>
        <v>0</v>
      </c>
      <c r="U570">
        <f t="shared" si="75"/>
        <v>0</v>
      </c>
    </row>
    <row r="571" spans="19:21">
      <c r="S571" s="324">
        <f t="shared" si="73"/>
        <v>-3203</v>
      </c>
      <c r="T571">
        <f t="shared" si="74"/>
        <v>0</v>
      </c>
      <c r="U571">
        <f t="shared" si="75"/>
        <v>0</v>
      </c>
    </row>
    <row r="572" spans="19:21">
      <c r="S572" s="324">
        <f t="shared" si="73"/>
        <v>-3212</v>
      </c>
      <c r="T572">
        <f t="shared" si="74"/>
        <v>0</v>
      </c>
      <c r="U572">
        <f t="shared" si="75"/>
        <v>0</v>
      </c>
    </row>
    <row r="573" spans="19:21">
      <c r="S573" s="324">
        <f t="shared" si="73"/>
        <v>-3221</v>
      </c>
      <c r="T573">
        <f t="shared" si="74"/>
        <v>0</v>
      </c>
      <c r="U573">
        <f t="shared" si="75"/>
        <v>0</v>
      </c>
    </row>
    <row r="574" spans="19:21">
      <c r="S574" s="324">
        <f t="shared" si="73"/>
        <v>-3230</v>
      </c>
      <c r="T574">
        <f t="shared" si="74"/>
        <v>0</v>
      </c>
      <c r="U574">
        <f t="shared" si="75"/>
        <v>0</v>
      </c>
    </row>
    <row r="575" spans="19:21">
      <c r="S575" s="324">
        <f t="shared" si="73"/>
        <v>-3239</v>
      </c>
      <c r="T575">
        <f t="shared" si="74"/>
        <v>0</v>
      </c>
      <c r="U575">
        <f t="shared" si="75"/>
        <v>0</v>
      </c>
    </row>
    <row r="576" spans="19:21">
      <c r="S576" s="324">
        <f t="shared" si="73"/>
        <v>-3248</v>
      </c>
      <c r="T576">
        <f t="shared" si="74"/>
        <v>0</v>
      </c>
      <c r="U576">
        <f t="shared" si="75"/>
        <v>0</v>
      </c>
    </row>
    <row r="577" spans="19:21">
      <c r="S577" s="324">
        <f t="shared" si="73"/>
        <v>-3257</v>
      </c>
      <c r="T577">
        <f t="shared" si="74"/>
        <v>0</v>
      </c>
      <c r="U577">
        <f t="shared" si="75"/>
        <v>0</v>
      </c>
    </row>
    <row r="578" spans="19:21">
      <c r="S578" s="324">
        <f t="shared" si="73"/>
        <v>-3266</v>
      </c>
      <c r="T578">
        <f t="shared" si="74"/>
        <v>0</v>
      </c>
      <c r="U578">
        <f t="shared" si="75"/>
        <v>0</v>
      </c>
    </row>
    <row r="579" spans="19:21">
      <c r="S579" s="324">
        <f t="shared" si="73"/>
        <v>-3275</v>
      </c>
      <c r="T579">
        <f t="shared" si="74"/>
        <v>0</v>
      </c>
      <c r="U579">
        <f t="shared" si="75"/>
        <v>0</v>
      </c>
    </row>
    <row r="580" spans="19:21">
      <c r="S580" s="324">
        <f t="shared" si="73"/>
        <v>-3284</v>
      </c>
      <c r="T580">
        <f t="shared" si="74"/>
        <v>0</v>
      </c>
      <c r="U580">
        <f t="shared" si="75"/>
        <v>0</v>
      </c>
    </row>
    <row r="581" spans="19:21">
      <c r="S581" s="324">
        <f t="shared" si="73"/>
        <v>-3293</v>
      </c>
      <c r="T581">
        <f t="shared" si="74"/>
        <v>0</v>
      </c>
      <c r="U581">
        <f t="shared" si="75"/>
        <v>0</v>
      </c>
    </row>
    <row r="582" spans="19:21">
      <c r="S582" s="324">
        <f t="shared" ref="S582:S645" si="76">+S581-9</f>
        <v>-3302</v>
      </c>
      <c r="T582">
        <f t="shared" ref="T582:T645" si="77">IF(S582=1,1,IF(S582=2,2,IF(S582=3,3,IF(S582=4,4,IF(S582=5,5,IF(S582=6,6,IF(S582=7,7,IF(S582=8,8,IF(S582=9,9,IF(S582=11,11,0))))))))))</f>
        <v>0</v>
      </c>
      <c r="U582">
        <f t="shared" si="75"/>
        <v>0</v>
      </c>
    </row>
    <row r="583" spans="19:21">
      <c r="S583" s="324">
        <f t="shared" si="76"/>
        <v>-3311</v>
      </c>
      <c r="T583">
        <f t="shared" si="77"/>
        <v>0</v>
      </c>
      <c r="U583">
        <f t="shared" si="75"/>
        <v>0</v>
      </c>
    </row>
    <row r="584" spans="19:21">
      <c r="S584" s="324">
        <f t="shared" si="76"/>
        <v>-3320</v>
      </c>
      <c r="T584">
        <f t="shared" si="77"/>
        <v>0</v>
      </c>
      <c r="U584">
        <f t="shared" si="75"/>
        <v>0</v>
      </c>
    </row>
    <row r="585" spans="19:21">
      <c r="S585" s="324">
        <f t="shared" si="76"/>
        <v>-3329</v>
      </c>
      <c r="T585">
        <f t="shared" si="77"/>
        <v>0</v>
      </c>
      <c r="U585">
        <f t="shared" si="75"/>
        <v>0</v>
      </c>
    </row>
    <row r="586" spans="19:21">
      <c r="S586" s="324">
        <f t="shared" si="76"/>
        <v>-3338</v>
      </c>
      <c r="T586">
        <f t="shared" si="77"/>
        <v>0</v>
      </c>
      <c r="U586">
        <f t="shared" si="75"/>
        <v>0</v>
      </c>
    </row>
    <row r="587" spans="19:21">
      <c r="S587" s="324">
        <f t="shared" si="76"/>
        <v>-3347</v>
      </c>
      <c r="T587">
        <f t="shared" si="77"/>
        <v>0</v>
      </c>
      <c r="U587">
        <f t="shared" si="75"/>
        <v>0</v>
      </c>
    </row>
    <row r="588" spans="19:21">
      <c r="S588" s="324">
        <f t="shared" si="76"/>
        <v>-3356</v>
      </c>
      <c r="T588">
        <f t="shared" si="77"/>
        <v>0</v>
      </c>
      <c r="U588">
        <f t="shared" si="75"/>
        <v>0</v>
      </c>
    </row>
    <row r="589" spans="19:21">
      <c r="S589" s="324">
        <f t="shared" si="76"/>
        <v>-3365</v>
      </c>
      <c r="T589">
        <f t="shared" si="77"/>
        <v>0</v>
      </c>
      <c r="U589">
        <f t="shared" si="75"/>
        <v>0</v>
      </c>
    </row>
    <row r="590" spans="19:21">
      <c r="S590" s="324">
        <f t="shared" si="76"/>
        <v>-3374</v>
      </c>
      <c r="T590">
        <f t="shared" si="77"/>
        <v>0</v>
      </c>
      <c r="U590">
        <f t="shared" si="75"/>
        <v>0</v>
      </c>
    </row>
    <row r="591" spans="19:21">
      <c r="S591" s="324">
        <f t="shared" si="76"/>
        <v>-3383</v>
      </c>
      <c r="T591">
        <f t="shared" si="77"/>
        <v>0</v>
      </c>
      <c r="U591">
        <f t="shared" si="75"/>
        <v>0</v>
      </c>
    </row>
    <row r="592" spans="19:21">
      <c r="S592" s="324">
        <f t="shared" si="76"/>
        <v>-3392</v>
      </c>
      <c r="T592">
        <f t="shared" si="77"/>
        <v>0</v>
      </c>
      <c r="U592">
        <f t="shared" si="75"/>
        <v>0</v>
      </c>
    </row>
    <row r="593" spans="19:21">
      <c r="S593" s="324">
        <f t="shared" si="76"/>
        <v>-3401</v>
      </c>
      <c r="T593">
        <f t="shared" si="77"/>
        <v>0</v>
      </c>
      <c r="U593">
        <f t="shared" si="75"/>
        <v>0</v>
      </c>
    </row>
    <row r="594" spans="19:21">
      <c r="S594" s="324">
        <f t="shared" si="76"/>
        <v>-3410</v>
      </c>
      <c r="T594">
        <f t="shared" si="77"/>
        <v>0</v>
      </c>
      <c r="U594">
        <f t="shared" si="75"/>
        <v>0</v>
      </c>
    </row>
    <row r="595" spans="19:21">
      <c r="S595" s="324">
        <f t="shared" si="76"/>
        <v>-3419</v>
      </c>
      <c r="T595">
        <f t="shared" si="77"/>
        <v>0</v>
      </c>
      <c r="U595">
        <f t="shared" si="75"/>
        <v>0</v>
      </c>
    </row>
    <row r="596" spans="19:21">
      <c r="S596" s="324">
        <f t="shared" si="76"/>
        <v>-3428</v>
      </c>
      <c r="T596">
        <f t="shared" si="77"/>
        <v>0</v>
      </c>
      <c r="U596">
        <f t="shared" si="75"/>
        <v>0</v>
      </c>
    </row>
    <row r="597" spans="19:21">
      <c r="S597" s="324">
        <f t="shared" si="76"/>
        <v>-3437</v>
      </c>
      <c r="T597">
        <f t="shared" si="77"/>
        <v>0</v>
      </c>
      <c r="U597">
        <f t="shared" si="75"/>
        <v>0</v>
      </c>
    </row>
    <row r="598" spans="19:21">
      <c r="S598" s="324">
        <f t="shared" si="76"/>
        <v>-3446</v>
      </c>
      <c r="T598">
        <f t="shared" si="77"/>
        <v>0</v>
      </c>
      <c r="U598">
        <f t="shared" si="75"/>
        <v>0</v>
      </c>
    </row>
    <row r="599" spans="19:21">
      <c r="S599" s="324">
        <f t="shared" si="76"/>
        <v>-3455</v>
      </c>
      <c r="T599">
        <f t="shared" si="77"/>
        <v>0</v>
      </c>
      <c r="U599">
        <f t="shared" si="75"/>
        <v>0</v>
      </c>
    </row>
    <row r="600" spans="19:21">
      <c r="S600" s="324">
        <f t="shared" si="76"/>
        <v>-3464</v>
      </c>
      <c r="T600">
        <f t="shared" si="77"/>
        <v>0</v>
      </c>
      <c r="U600">
        <f t="shared" si="75"/>
        <v>0</v>
      </c>
    </row>
    <row r="601" spans="19:21">
      <c r="S601" s="324">
        <f t="shared" si="76"/>
        <v>-3473</v>
      </c>
      <c r="T601">
        <f t="shared" si="77"/>
        <v>0</v>
      </c>
      <c r="U601">
        <f t="shared" si="75"/>
        <v>0</v>
      </c>
    </row>
    <row r="602" spans="19:21">
      <c r="S602" s="324">
        <f t="shared" si="76"/>
        <v>-3482</v>
      </c>
      <c r="T602">
        <f t="shared" si="77"/>
        <v>0</v>
      </c>
      <c r="U602">
        <f t="shared" si="75"/>
        <v>0</v>
      </c>
    </row>
    <row r="603" spans="19:21">
      <c r="S603" s="324">
        <f t="shared" si="76"/>
        <v>-3491</v>
      </c>
      <c r="T603">
        <f t="shared" si="77"/>
        <v>0</v>
      </c>
      <c r="U603">
        <f t="shared" si="75"/>
        <v>0</v>
      </c>
    </row>
    <row r="604" spans="19:21">
      <c r="S604" s="324">
        <f t="shared" si="76"/>
        <v>-3500</v>
      </c>
      <c r="T604">
        <f t="shared" si="77"/>
        <v>0</v>
      </c>
      <c r="U604">
        <f t="shared" si="75"/>
        <v>0</v>
      </c>
    </row>
    <row r="605" spans="19:21">
      <c r="S605" s="324">
        <f t="shared" si="76"/>
        <v>-3509</v>
      </c>
      <c r="T605">
        <f t="shared" si="77"/>
        <v>0</v>
      </c>
      <c r="U605">
        <f t="shared" ref="U605:U668" si="78">IF(T605&gt;T604,T605,0)</f>
        <v>0</v>
      </c>
    </row>
    <row r="606" spans="19:21">
      <c r="S606" s="324">
        <f t="shared" si="76"/>
        <v>-3518</v>
      </c>
      <c r="T606">
        <f t="shared" si="77"/>
        <v>0</v>
      </c>
      <c r="U606">
        <f t="shared" si="78"/>
        <v>0</v>
      </c>
    </row>
    <row r="607" spans="19:21">
      <c r="S607" s="324">
        <f t="shared" si="76"/>
        <v>-3527</v>
      </c>
      <c r="T607">
        <f t="shared" si="77"/>
        <v>0</v>
      </c>
      <c r="U607">
        <f t="shared" si="78"/>
        <v>0</v>
      </c>
    </row>
    <row r="608" spans="19:21">
      <c r="S608" s="324">
        <f t="shared" si="76"/>
        <v>-3536</v>
      </c>
      <c r="T608">
        <f t="shared" si="77"/>
        <v>0</v>
      </c>
      <c r="U608">
        <f t="shared" si="78"/>
        <v>0</v>
      </c>
    </row>
    <row r="609" spans="19:21">
      <c r="S609" s="324">
        <f t="shared" si="76"/>
        <v>-3545</v>
      </c>
      <c r="T609">
        <f t="shared" si="77"/>
        <v>0</v>
      </c>
      <c r="U609">
        <f t="shared" si="78"/>
        <v>0</v>
      </c>
    </row>
    <row r="610" spans="19:21">
      <c r="S610" s="324">
        <f t="shared" si="76"/>
        <v>-3554</v>
      </c>
      <c r="T610">
        <f t="shared" si="77"/>
        <v>0</v>
      </c>
      <c r="U610">
        <f t="shared" si="78"/>
        <v>0</v>
      </c>
    </row>
    <row r="611" spans="19:21">
      <c r="S611" s="324">
        <f t="shared" si="76"/>
        <v>-3563</v>
      </c>
      <c r="T611">
        <f t="shared" si="77"/>
        <v>0</v>
      </c>
      <c r="U611">
        <f t="shared" si="78"/>
        <v>0</v>
      </c>
    </row>
    <row r="612" spans="19:21">
      <c r="S612" s="324">
        <f t="shared" si="76"/>
        <v>-3572</v>
      </c>
      <c r="T612">
        <f t="shared" si="77"/>
        <v>0</v>
      </c>
      <c r="U612">
        <f t="shared" si="78"/>
        <v>0</v>
      </c>
    </row>
    <row r="613" spans="19:21">
      <c r="S613" s="324">
        <f t="shared" si="76"/>
        <v>-3581</v>
      </c>
      <c r="T613">
        <f t="shared" si="77"/>
        <v>0</v>
      </c>
      <c r="U613">
        <f t="shared" si="78"/>
        <v>0</v>
      </c>
    </row>
    <row r="614" spans="19:21">
      <c r="S614" s="324">
        <f t="shared" si="76"/>
        <v>-3590</v>
      </c>
      <c r="T614">
        <f t="shared" si="77"/>
        <v>0</v>
      </c>
      <c r="U614">
        <f t="shared" si="78"/>
        <v>0</v>
      </c>
    </row>
    <row r="615" spans="19:21">
      <c r="S615" s="324">
        <f t="shared" si="76"/>
        <v>-3599</v>
      </c>
      <c r="T615">
        <f t="shared" si="77"/>
        <v>0</v>
      </c>
      <c r="U615">
        <f t="shared" si="78"/>
        <v>0</v>
      </c>
    </row>
    <row r="616" spans="19:21">
      <c r="S616" s="324">
        <f t="shared" si="76"/>
        <v>-3608</v>
      </c>
      <c r="T616">
        <f t="shared" si="77"/>
        <v>0</v>
      </c>
      <c r="U616">
        <f t="shared" si="78"/>
        <v>0</v>
      </c>
    </row>
    <row r="617" spans="19:21">
      <c r="S617" s="324">
        <f t="shared" si="76"/>
        <v>-3617</v>
      </c>
      <c r="T617">
        <f t="shared" si="77"/>
        <v>0</v>
      </c>
      <c r="U617">
        <f t="shared" si="78"/>
        <v>0</v>
      </c>
    </row>
    <row r="618" spans="19:21">
      <c r="S618" s="324">
        <f t="shared" si="76"/>
        <v>-3626</v>
      </c>
      <c r="T618">
        <f t="shared" si="77"/>
        <v>0</v>
      </c>
      <c r="U618">
        <f t="shared" si="78"/>
        <v>0</v>
      </c>
    </row>
    <row r="619" spans="19:21">
      <c r="S619" s="324">
        <f t="shared" si="76"/>
        <v>-3635</v>
      </c>
      <c r="T619">
        <f t="shared" si="77"/>
        <v>0</v>
      </c>
      <c r="U619">
        <f t="shared" si="78"/>
        <v>0</v>
      </c>
    </row>
    <row r="620" spans="19:21">
      <c r="S620" s="324">
        <f t="shared" si="76"/>
        <v>-3644</v>
      </c>
      <c r="T620">
        <f t="shared" si="77"/>
        <v>0</v>
      </c>
      <c r="U620">
        <f t="shared" si="78"/>
        <v>0</v>
      </c>
    </row>
    <row r="621" spans="19:21">
      <c r="S621" s="324">
        <f t="shared" si="76"/>
        <v>-3653</v>
      </c>
      <c r="T621">
        <f t="shared" si="77"/>
        <v>0</v>
      </c>
      <c r="U621">
        <f t="shared" si="78"/>
        <v>0</v>
      </c>
    </row>
    <row r="622" spans="19:21">
      <c r="S622" s="324">
        <f t="shared" si="76"/>
        <v>-3662</v>
      </c>
      <c r="T622">
        <f t="shared" si="77"/>
        <v>0</v>
      </c>
      <c r="U622">
        <f t="shared" si="78"/>
        <v>0</v>
      </c>
    </row>
    <row r="623" spans="19:21">
      <c r="S623" s="324">
        <f t="shared" si="76"/>
        <v>-3671</v>
      </c>
      <c r="T623">
        <f t="shared" si="77"/>
        <v>0</v>
      </c>
      <c r="U623">
        <f t="shared" si="78"/>
        <v>0</v>
      </c>
    </row>
    <row r="624" spans="19:21">
      <c r="S624" s="324">
        <f t="shared" si="76"/>
        <v>-3680</v>
      </c>
      <c r="T624">
        <f t="shared" si="77"/>
        <v>0</v>
      </c>
      <c r="U624">
        <f t="shared" si="78"/>
        <v>0</v>
      </c>
    </row>
    <row r="625" spans="19:21">
      <c r="S625" s="324">
        <f t="shared" si="76"/>
        <v>-3689</v>
      </c>
      <c r="T625">
        <f t="shared" si="77"/>
        <v>0</v>
      </c>
      <c r="U625">
        <f t="shared" si="78"/>
        <v>0</v>
      </c>
    </row>
    <row r="626" spans="19:21">
      <c r="S626" s="324">
        <f t="shared" si="76"/>
        <v>-3698</v>
      </c>
      <c r="T626">
        <f t="shared" si="77"/>
        <v>0</v>
      </c>
      <c r="U626">
        <f t="shared" si="78"/>
        <v>0</v>
      </c>
    </row>
    <row r="627" spans="19:21">
      <c r="S627" s="324">
        <f t="shared" si="76"/>
        <v>-3707</v>
      </c>
      <c r="T627">
        <f t="shared" si="77"/>
        <v>0</v>
      </c>
      <c r="U627">
        <f t="shared" si="78"/>
        <v>0</v>
      </c>
    </row>
    <row r="628" spans="19:21">
      <c r="S628" s="324">
        <f t="shared" si="76"/>
        <v>-3716</v>
      </c>
      <c r="T628">
        <f t="shared" si="77"/>
        <v>0</v>
      </c>
      <c r="U628">
        <f t="shared" si="78"/>
        <v>0</v>
      </c>
    </row>
    <row r="629" spans="19:21">
      <c r="S629" s="324">
        <f t="shared" si="76"/>
        <v>-3725</v>
      </c>
      <c r="T629">
        <f t="shared" si="77"/>
        <v>0</v>
      </c>
      <c r="U629">
        <f t="shared" si="78"/>
        <v>0</v>
      </c>
    </row>
    <row r="630" spans="19:21">
      <c r="S630" s="324">
        <f t="shared" si="76"/>
        <v>-3734</v>
      </c>
      <c r="T630">
        <f t="shared" si="77"/>
        <v>0</v>
      </c>
      <c r="U630">
        <f t="shared" si="78"/>
        <v>0</v>
      </c>
    </row>
    <row r="631" spans="19:21">
      <c r="S631" s="324">
        <f t="shared" si="76"/>
        <v>-3743</v>
      </c>
      <c r="T631">
        <f t="shared" si="77"/>
        <v>0</v>
      </c>
      <c r="U631">
        <f t="shared" si="78"/>
        <v>0</v>
      </c>
    </row>
    <row r="632" spans="19:21">
      <c r="S632" s="324">
        <f t="shared" si="76"/>
        <v>-3752</v>
      </c>
      <c r="T632">
        <f t="shared" si="77"/>
        <v>0</v>
      </c>
      <c r="U632">
        <f t="shared" si="78"/>
        <v>0</v>
      </c>
    </row>
    <row r="633" spans="19:21">
      <c r="S633" s="324">
        <f t="shared" si="76"/>
        <v>-3761</v>
      </c>
      <c r="T633">
        <f t="shared" si="77"/>
        <v>0</v>
      </c>
      <c r="U633">
        <f t="shared" si="78"/>
        <v>0</v>
      </c>
    </row>
    <row r="634" spans="19:21">
      <c r="S634" s="324">
        <f t="shared" si="76"/>
        <v>-3770</v>
      </c>
      <c r="T634">
        <f t="shared" si="77"/>
        <v>0</v>
      </c>
      <c r="U634">
        <f t="shared" si="78"/>
        <v>0</v>
      </c>
    </row>
    <row r="635" spans="19:21">
      <c r="S635" s="324">
        <f t="shared" si="76"/>
        <v>-3779</v>
      </c>
      <c r="T635">
        <f t="shared" si="77"/>
        <v>0</v>
      </c>
      <c r="U635">
        <f t="shared" si="78"/>
        <v>0</v>
      </c>
    </row>
    <row r="636" spans="19:21">
      <c r="S636" s="324">
        <f t="shared" si="76"/>
        <v>-3788</v>
      </c>
      <c r="T636">
        <f t="shared" si="77"/>
        <v>0</v>
      </c>
      <c r="U636">
        <f t="shared" si="78"/>
        <v>0</v>
      </c>
    </row>
    <row r="637" spans="19:21">
      <c r="S637" s="324">
        <f t="shared" si="76"/>
        <v>-3797</v>
      </c>
      <c r="T637">
        <f t="shared" si="77"/>
        <v>0</v>
      </c>
      <c r="U637">
        <f t="shared" si="78"/>
        <v>0</v>
      </c>
    </row>
    <row r="638" spans="19:21">
      <c r="S638" s="324">
        <f t="shared" si="76"/>
        <v>-3806</v>
      </c>
      <c r="T638">
        <f t="shared" si="77"/>
        <v>0</v>
      </c>
      <c r="U638">
        <f t="shared" si="78"/>
        <v>0</v>
      </c>
    </row>
    <row r="639" spans="19:21">
      <c r="S639" s="324">
        <f t="shared" si="76"/>
        <v>-3815</v>
      </c>
      <c r="T639">
        <f t="shared" si="77"/>
        <v>0</v>
      </c>
      <c r="U639">
        <f t="shared" si="78"/>
        <v>0</v>
      </c>
    </row>
    <row r="640" spans="19:21">
      <c r="S640" s="324">
        <f t="shared" si="76"/>
        <v>-3824</v>
      </c>
      <c r="T640">
        <f t="shared" si="77"/>
        <v>0</v>
      </c>
      <c r="U640">
        <f t="shared" si="78"/>
        <v>0</v>
      </c>
    </row>
    <row r="641" spans="19:21">
      <c r="S641" s="324">
        <f t="shared" si="76"/>
        <v>-3833</v>
      </c>
      <c r="T641">
        <f t="shared" si="77"/>
        <v>0</v>
      </c>
      <c r="U641">
        <f t="shared" si="78"/>
        <v>0</v>
      </c>
    </row>
    <row r="642" spans="19:21">
      <c r="S642" s="324">
        <f t="shared" si="76"/>
        <v>-3842</v>
      </c>
      <c r="T642">
        <f t="shared" si="77"/>
        <v>0</v>
      </c>
      <c r="U642">
        <f t="shared" si="78"/>
        <v>0</v>
      </c>
    </row>
    <row r="643" spans="19:21">
      <c r="S643" s="324">
        <f t="shared" si="76"/>
        <v>-3851</v>
      </c>
      <c r="T643">
        <f t="shared" si="77"/>
        <v>0</v>
      </c>
      <c r="U643">
        <f t="shared" si="78"/>
        <v>0</v>
      </c>
    </row>
    <row r="644" spans="19:21">
      <c r="S644" s="324">
        <f t="shared" si="76"/>
        <v>-3860</v>
      </c>
      <c r="T644">
        <f t="shared" si="77"/>
        <v>0</v>
      </c>
      <c r="U644">
        <f t="shared" si="78"/>
        <v>0</v>
      </c>
    </row>
    <row r="645" spans="19:21">
      <c r="S645" s="324">
        <f t="shared" si="76"/>
        <v>-3869</v>
      </c>
      <c r="T645">
        <f t="shared" si="77"/>
        <v>0</v>
      </c>
      <c r="U645">
        <f t="shared" si="78"/>
        <v>0</v>
      </c>
    </row>
    <row r="646" spans="19:21">
      <c r="S646" s="324">
        <f t="shared" ref="S646:S709" si="79">+S645-9</f>
        <v>-3878</v>
      </c>
      <c r="T646">
        <f t="shared" ref="T646:T709" si="80">IF(S646=1,1,IF(S646=2,2,IF(S646=3,3,IF(S646=4,4,IF(S646=5,5,IF(S646=6,6,IF(S646=7,7,IF(S646=8,8,IF(S646=9,9,IF(S646=11,11,0))))))))))</f>
        <v>0</v>
      </c>
      <c r="U646">
        <f t="shared" si="78"/>
        <v>0</v>
      </c>
    </row>
    <row r="647" spans="19:21">
      <c r="S647" s="324">
        <f t="shared" si="79"/>
        <v>-3887</v>
      </c>
      <c r="T647">
        <f t="shared" si="80"/>
        <v>0</v>
      </c>
      <c r="U647">
        <f t="shared" si="78"/>
        <v>0</v>
      </c>
    </row>
    <row r="648" spans="19:21">
      <c r="S648" s="324">
        <f t="shared" si="79"/>
        <v>-3896</v>
      </c>
      <c r="T648">
        <f t="shared" si="80"/>
        <v>0</v>
      </c>
      <c r="U648">
        <f t="shared" si="78"/>
        <v>0</v>
      </c>
    </row>
    <row r="649" spans="19:21">
      <c r="S649" s="324">
        <f t="shared" si="79"/>
        <v>-3905</v>
      </c>
      <c r="T649">
        <f t="shared" si="80"/>
        <v>0</v>
      </c>
      <c r="U649">
        <f t="shared" si="78"/>
        <v>0</v>
      </c>
    </row>
    <row r="650" spans="19:21">
      <c r="S650" s="324">
        <f t="shared" si="79"/>
        <v>-3914</v>
      </c>
      <c r="T650">
        <f t="shared" si="80"/>
        <v>0</v>
      </c>
      <c r="U650">
        <f t="shared" si="78"/>
        <v>0</v>
      </c>
    </row>
    <row r="651" spans="19:21">
      <c r="S651" s="324">
        <f t="shared" si="79"/>
        <v>-3923</v>
      </c>
      <c r="T651">
        <f t="shared" si="80"/>
        <v>0</v>
      </c>
      <c r="U651">
        <f t="shared" si="78"/>
        <v>0</v>
      </c>
    </row>
    <row r="652" spans="19:21">
      <c r="S652" s="324">
        <f t="shared" si="79"/>
        <v>-3932</v>
      </c>
      <c r="T652">
        <f t="shared" si="80"/>
        <v>0</v>
      </c>
      <c r="U652">
        <f t="shared" si="78"/>
        <v>0</v>
      </c>
    </row>
    <row r="653" spans="19:21">
      <c r="S653" s="324">
        <f t="shared" si="79"/>
        <v>-3941</v>
      </c>
      <c r="T653">
        <f t="shared" si="80"/>
        <v>0</v>
      </c>
      <c r="U653">
        <f t="shared" si="78"/>
        <v>0</v>
      </c>
    </row>
    <row r="654" spans="19:21">
      <c r="S654" s="324">
        <f t="shared" si="79"/>
        <v>-3950</v>
      </c>
      <c r="T654">
        <f t="shared" si="80"/>
        <v>0</v>
      </c>
      <c r="U654">
        <f t="shared" si="78"/>
        <v>0</v>
      </c>
    </row>
    <row r="655" spans="19:21">
      <c r="S655" s="324">
        <f t="shared" si="79"/>
        <v>-3959</v>
      </c>
      <c r="T655">
        <f t="shared" si="80"/>
        <v>0</v>
      </c>
      <c r="U655">
        <f t="shared" si="78"/>
        <v>0</v>
      </c>
    </row>
    <row r="656" spans="19:21">
      <c r="S656" s="324">
        <f t="shared" si="79"/>
        <v>-3968</v>
      </c>
      <c r="T656">
        <f t="shared" si="80"/>
        <v>0</v>
      </c>
      <c r="U656">
        <f t="shared" si="78"/>
        <v>0</v>
      </c>
    </row>
    <row r="657" spans="19:21">
      <c r="S657" s="324">
        <f t="shared" si="79"/>
        <v>-3977</v>
      </c>
      <c r="T657">
        <f t="shared" si="80"/>
        <v>0</v>
      </c>
      <c r="U657">
        <f t="shared" si="78"/>
        <v>0</v>
      </c>
    </row>
    <row r="658" spans="19:21">
      <c r="S658" s="324">
        <f t="shared" si="79"/>
        <v>-3986</v>
      </c>
      <c r="T658">
        <f t="shared" si="80"/>
        <v>0</v>
      </c>
      <c r="U658">
        <f t="shared" si="78"/>
        <v>0</v>
      </c>
    </row>
    <row r="659" spans="19:21">
      <c r="S659" s="324">
        <f t="shared" si="79"/>
        <v>-3995</v>
      </c>
      <c r="T659">
        <f t="shared" si="80"/>
        <v>0</v>
      </c>
      <c r="U659">
        <f t="shared" si="78"/>
        <v>0</v>
      </c>
    </row>
    <row r="660" spans="19:21">
      <c r="S660" s="324">
        <f t="shared" si="79"/>
        <v>-4004</v>
      </c>
      <c r="T660">
        <f t="shared" si="80"/>
        <v>0</v>
      </c>
      <c r="U660">
        <f t="shared" si="78"/>
        <v>0</v>
      </c>
    </row>
    <row r="661" spans="19:21">
      <c r="S661" s="324">
        <f t="shared" si="79"/>
        <v>-4013</v>
      </c>
      <c r="T661">
        <f t="shared" si="80"/>
        <v>0</v>
      </c>
      <c r="U661">
        <f t="shared" si="78"/>
        <v>0</v>
      </c>
    </row>
    <row r="662" spans="19:21">
      <c r="S662" s="324">
        <f t="shared" si="79"/>
        <v>-4022</v>
      </c>
      <c r="T662">
        <f t="shared" si="80"/>
        <v>0</v>
      </c>
      <c r="U662">
        <f t="shared" si="78"/>
        <v>0</v>
      </c>
    </row>
    <row r="663" spans="19:21">
      <c r="S663" s="324">
        <f t="shared" si="79"/>
        <v>-4031</v>
      </c>
      <c r="T663">
        <f t="shared" si="80"/>
        <v>0</v>
      </c>
      <c r="U663">
        <f t="shared" si="78"/>
        <v>0</v>
      </c>
    </row>
    <row r="664" spans="19:21">
      <c r="S664" s="324">
        <f t="shared" si="79"/>
        <v>-4040</v>
      </c>
      <c r="T664">
        <f t="shared" si="80"/>
        <v>0</v>
      </c>
      <c r="U664">
        <f t="shared" si="78"/>
        <v>0</v>
      </c>
    </row>
    <row r="665" spans="19:21">
      <c r="S665" s="324">
        <f t="shared" si="79"/>
        <v>-4049</v>
      </c>
      <c r="T665">
        <f t="shared" si="80"/>
        <v>0</v>
      </c>
      <c r="U665">
        <f t="shared" si="78"/>
        <v>0</v>
      </c>
    </row>
    <row r="666" spans="19:21">
      <c r="S666" s="324">
        <f t="shared" si="79"/>
        <v>-4058</v>
      </c>
      <c r="T666">
        <f t="shared" si="80"/>
        <v>0</v>
      </c>
      <c r="U666">
        <f t="shared" si="78"/>
        <v>0</v>
      </c>
    </row>
    <row r="667" spans="19:21">
      <c r="S667" s="324">
        <f t="shared" si="79"/>
        <v>-4067</v>
      </c>
      <c r="T667">
        <f t="shared" si="80"/>
        <v>0</v>
      </c>
      <c r="U667">
        <f t="shared" si="78"/>
        <v>0</v>
      </c>
    </row>
    <row r="668" spans="19:21">
      <c r="S668" s="324">
        <f t="shared" si="79"/>
        <v>-4076</v>
      </c>
      <c r="T668">
        <f t="shared" si="80"/>
        <v>0</v>
      </c>
      <c r="U668">
        <f t="shared" si="78"/>
        <v>0</v>
      </c>
    </row>
    <row r="669" spans="19:21">
      <c r="S669" s="324">
        <f t="shared" si="79"/>
        <v>-4085</v>
      </c>
      <c r="T669">
        <f t="shared" si="80"/>
        <v>0</v>
      </c>
      <c r="U669">
        <f t="shared" ref="U669:U732" si="81">IF(T669&gt;T668,T669,0)</f>
        <v>0</v>
      </c>
    </row>
    <row r="670" spans="19:21">
      <c r="S670" s="324">
        <f t="shared" si="79"/>
        <v>-4094</v>
      </c>
      <c r="T670">
        <f t="shared" si="80"/>
        <v>0</v>
      </c>
      <c r="U670">
        <f t="shared" si="81"/>
        <v>0</v>
      </c>
    </row>
    <row r="671" spans="19:21">
      <c r="S671" s="324">
        <f t="shared" si="79"/>
        <v>-4103</v>
      </c>
      <c r="T671">
        <f t="shared" si="80"/>
        <v>0</v>
      </c>
      <c r="U671">
        <f t="shared" si="81"/>
        <v>0</v>
      </c>
    </row>
    <row r="672" spans="19:21">
      <c r="S672" s="324">
        <f t="shared" si="79"/>
        <v>-4112</v>
      </c>
      <c r="T672">
        <f t="shared" si="80"/>
        <v>0</v>
      </c>
      <c r="U672">
        <f t="shared" si="81"/>
        <v>0</v>
      </c>
    </row>
    <row r="673" spans="19:21">
      <c r="S673" s="324">
        <f t="shared" si="79"/>
        <v>-4121</v>
      </c>
      <c r="T673">
        <f t="shared" si="80"/>
        <v>0</v>
      </c>
      <c r="U673">
        <f t="shared" si="81"/>
        <v>0</v>
      </c>
    </row>
    <row r="674" spans="19:21">
      <c r="S674" s="324">
        <f t="shared" si="79"/>
        <v>-4130</v>
      </c>
      <c r="T674">
        <f t="shared" si="80"/>
        <v>0</v>
      </c>
      <c r="U674">
        <f t="shared" si="81"/>
        <v>0</v>
      </c>
    </row>
    <row r="675" spans="19:21">
      <c r="S675" s="324">
        <f t="shared" si="79"/>
        <v>-4139</v>
      </c>
      <c r="T675">
        <f t="shared" si="80"/>
        <v>0</v>
      </c>
      <c r="U675">
        <f t="shared" si="81"/>
        <v>0</v>
      </c>
    </row>
    <row r="676" spans="19:21">
      <c r="S676" s="324">
        <f t="shared" si="79"/>
        <v>-4148</v>
      </c>
      <c r="T676">
        <f t="shared" si="80"/>
        <v>0</v>
      </c>
      <c r="U676">
        <f t="shared" si="81"/>
        <v>0</v>
      </c>
    </row>
    <row r="677" spans="19:21">
      <c r="S677" s="324">
        <f t="shared" si="79"/>
        <v>-4157</v>
      </c>
      <c r="T677">
        <f t="shared" si="80"/>
        <v>0</v>
      </c>
      <c r="U677">
        <f t="shared" si="81"/>
        <v>0</v>
      </c>
    </row>
    <row r="678" spans="19:21">
      <c r="S678" s="324">
        <f t="shared" si="79"/>
        <v>-4166</v>
      </c>
      <c r="T678">
        <f t="shared" si="80"/>
        <v>0</v>
      </c>
      <c r="U678">
        <f t="shared" si="81"/>
        <v>0</v>
      </c>
    </row>
    <row r="679" spans="19:21">
      <c r="S679" s="324">
        <f t="shared" si="79"/>
        <v>-4175</v>
      </c>
      <c r="T679">
        <f t="shared" si="80"/>
        <v>0</v>
      </c>
      <c r="U679">
        <f t="shared" si="81"/>
        <v>0</v>
      </c>
    </row>
    <row r="680" spans="19:21">
      <c r="S680" s="324">
        <f t="shared" si="79"/>
        <v>-4184</v>
      </c>
      <c r="T680">
        <f t="shared" si="80"/>
        <v>0</v>
      </c>
      <c r="U680">
        <f t="shared" si="81"/>
        <v>0</v>
      </c>
    </row>
    <row r="681" spans="19:21">
      <c r="S681" s="324">
        <f t="shared" si="79"/>
        <v>-4193</v>
      </c>
      <c r="T681">
        <f t="shared" si="80"/>
        <v>0</v>
      </c>
      <c r="U681">
        <f t="shared" si="81"/>
        <v>0</v>
      </c>
    </row>
    <row r="682" spans="19:21">
      <c r="S682" s="324">
        <f t="shared" si="79"/>
        <v>-4202</v>
      </c>
      <c r="T682">
        <f t="shared" si="80"/>
        <v>0</v>
      </c>
      <c r="U682">
        <f t="shared" si="81"/>
        <v>0</v>
      </c>
    </row>
    <row r="683" spans="19:21">
      <c r="S683" s="324">
        <f t="shared" si="79"/>
        <v>-4211</v>
      </c>
      <c r="T683">
        <f t="shared" si="80"/>
        <v>0</v>
      </c>
      <c r="U683">
        <f t="shared" si="81"/>
        <v>0</v>
      </c>
    </row>
    <row r="684" spans="19:21">
      <c r="S684" s="324">
        <f t="shared" si="79"/>
        <v>-4220</v>
      </c>
      <c r="T684">
        <f t="shared" si="80"/>
        <v>0</v>
      </c>
      <c r="U684">
        <f t="shared" si="81"/>
        <v>0</v>
      </c>
    </row>
    <row r="685" spans="19:21">
      <c r="S685" s="324">
        <f t="shared" si="79"/>
        <v>-4229</v>
      </c>
      <c r="T685">
        <f t="shared" si="80"/>
        <v>0</v>
      </c>
      <c r="U685">
        <f t="shared" si="81"/>
        <v>0</v>
      </c>
    </row>
    <row r="686" spans="19:21">
      <c r="S686" s="324">
        <f t="shared" si="79"/>
        <v>-4238</v>
      </c>
      <c r="T686">
        <f t="shared" si="80"/>
        <v>0</v>
      </c>
      <c r="U686">
        <f t="shared" si="81"/>
        <v>0</v>
      </c>
    </row>
    <row r="687" spans="19:21">
      <c r="S687" s="324">
        <f t="shared" si="79"/>
        <v>-4247</v>
      </c>
      <c r="T687">
        <f t="shared" si="80"/>
        <v>0</v>
      </c>
      <c r="U687">
        <f t="shared" si="81"/>
        <v>0</v>
      </c>
    </row>
    <row r="688" spans="19:21">
      <c r="S688" s="324">
        <f t="shared" si="79"/>
        <v>-4256</v>
      </c>
      <c r="T688">
        <f t="shared" si="80"/>
        <v>0</v>
      </c>
      <c r="U688">
        <f t="shared" si="81"/>
        <v>0</v>
      </c>
    </row>
    <row r="689" spans="19:21">
      <c r="S689" s="324">
        <f t="shared" si="79"/>
        <v>-4265</v>
      </c>
      <c r="T689">
        <f t="shared" si="80"/>
        <v>0</v>
      </c>
      <c r="U689">
        <f t="shared" si="81"/>
        <v>0</v>
      </c>
    </row>
    <row r="690" spans="19:21">
      <c r="S690" s="324">
        <f t="shared" si="79"/>
        <v>-4274</v>
      </c>
      <c r="T690">
        <f t="shared" si="80"/>
        <v>0</v>
      </c>
      <c r="U690">
        <f t="shared" si="81"/>
        <v>0</v>
      </c>
    </row>
    <row r="691" spans="19:21">
      <c r="S691" s="324">
        <f t="shared" si="79"/>
        <v>-4283</v>
      </c>
      <c r="T691">
        <f t="shared" si="80"/>
        <v>0</v>
      </c>
      <c r="U691">
        <f t="shared" si="81"/>
        <v>0</v>
      </c>
    </row>
    <row r="692" spans="19:21">
      <c r="S692" s="324">
        <f t="shared" si="79"/>
        <v>-4292</v>
      </c>
      <c r="T692">
        <f t="shared" si="80"/>
        <v>0</v>
      </c>
      <c r="U692">
        <f t="shared" si="81"/>
        <v>0</v>
      </c>
    </row>
    <row r="693" spans="19:21">
      <c r="S693" s="324">
        <f t="shared" si="79"/>
        <v>-4301</v>
      </c>
      <c r="T693">
        <f t="shared" si="80"/>
        <v>0</v>
      </c>
      <c r="U693">
        <f t="shared" si="81"/>
        <v>0</v>
      </c>
    </row>
    <row r="694" spans="19:21">
      <c r="S694" s="324">
        <f t="shared" si="79"/>
        <v>-4310</v>
      </c>
      <c r="T694">
        <f t="shared" si="80"/>
        <v>0</v>
      </c>
      <c r="U694">
        <f t="shared" si="81"/>
        <v>0</v>
      </c>
    </row>
    <row r="695" spans="19:21">
      <c r="S695" s="324">
        <f t="shared" si="79"/>
        <v>-4319</v>
      </c>
      <c r="T695">
        <f t="shared" si="80"/>
        <v>0</v>
      </c>
      <c r="U695">
        <f t="shared" si="81"/>
        <v>0</v>
      </c>
    </row>
    <row r="696" spans="19:21">
      <c r="S696" s="324">
        <f t="shared" si="79"/>
        <v>-4328</v>
      </c>
      <c r="T696">
        <f t="shared" si="80"/>
        <v>0</v>
      </c>
      <c r="U696">
        <f t="shared" si="81"/>
        <v>0</v>
      </c>
    </row>
    <row r="697" spans="19:21">
      <c r="S697" s="324">
        <f t="shared" si="79"/>
        <v>-4337</v>
      </c>
      <c r="T697">
        <f t="shared" si="80"/>
        <v>0</v>
      </c>
      <c r="U697">
        <f t="shared" si="81"/>
        <v>0</v>
      </c>
    </row>
    <row r="698" spans="19:21">
      <c r="S698" s="324">
        <f t="shared" si="79"/>
        <v>-4346</v>
      </c>
      <c r="T698">
        <f t="shared" si="80"/>
        <v>0</v>
      </c>
      <c r="U698">
        <f t="shared" si="81"/>
        <v>0</v>
      </c>
    </row>
    <row r="699" spans="19:21">
      <c r="S699" s="324">
        <f t="shared" si="79"/>
        <v>-4355</v>
      </c>
      <c r="T699">
        <f t="shared" si="80"/>
        <v>0</v>
      </c>
      <c r="U699">
        <f t="shared" si="81"/>
        <v>0</v>
      </c>
    </row>
    <row r="700" spans="19:21">
      <c r="S700" s="324">
        <f t="shared" si="79"/>
        <v>-4364</v>
      </c>
      <c r="T700">
        <f t="shared" si="80"/>
        <v>0</v>
      </c>
      <c r="U700">
        <f t="shared" si="81"/>
        <v>0</v>
      </c>
    </row>
    <row r="701" spans="19:21">
      <c r="S701" s="324">
        <f t="shared" si="79"/>
        <v>-4373</v>
      </c>
      <c r="T701">
        <f t="shared" si="80"/>
        <v>0</v>
      </c>
      <c r="U701">
        <f t="shared" si="81"/>
        <v>0</v>
      </c>
    </row>
    <row r="702" spans="19:21">
      <c r="S702" s="324">
        <f t="shared" si="79"/>
        <v>-4382</v>
      </c>
      <c r="T702">
        <f t="shared" si="80"/>
        <v>0</v>
      </c>
      <c r="U702">
        <f t="shared" si="81"/>
        <v>0</v>
      </c>
    </row>
    <row r="703" spans="19:21">
      <c r="S703" s="324">
        <f t="shared" si="79"/>
        <v>-4391</v>
      </c>
      <c r="T703">
        <f t="shared" si="80"/>
        <v>0</v>
      </c>
      <c r="U703">
        <f t="shared" si="81"/>
        <v>0</v>
      </c>
    </row>
    <row r="704" spans="19:21">
      <c r="S704" s="324">
        <f t="shared" si="79"/>
        <v>-4400</v>
      </c>
      <c r="T704">
        <f t="shared" si="80"/>
        <v>0</v>
      </c>
      <c r="U704">
        <f t="shared" si="81"/>
        <v>0</v>
      </c>
    </row>
    <row r="705" spans="19:21">
      <c r="S705" s="324">
        <f t="shared" si="79"/>
        <v>-4409</v>
      </c>
      <c r="T705">
        <f t="shared" si="80"/>
        <v>0</v>
      </c>
      <c r="U705">
        <f t="shared" si="81"/>
        <v>0</v>
      </c>
    </row>
    <row r="706" spans="19:21">
      <c r="S706" s="324">
        <f t="shared" si="79"/>
        <v>-4418</v>
      </c>
      <c r="T706">
        <f t="shared" si="80"/>
        <v>0</v>
      </c>
      <c r="U706">
        <f t="shared" si="81"/>
        <v>0</v>
      </c>
    </row>
    <row r="707" spans="19:21">
      <c r="S707" s="324">
        <f t="shared" si="79"/>
        <v>-4427</v>
      </c>
      <c r="T707">
        <f t="shared" si="80"/>
        <v>0</v>
      </c>
      <c r="U707">
        <f t="shared" si="81"/>
        <v>0</v>
      </c>
    </row>
    <row r="708" spans="19:21">
      <c r="S708" s="324">
        <f t="shared" si="79"/>
        <v>-4436</v>
      </c>
      <c r="T708">
        <f t="shared" si="80"/>
        <v>0</v>
      </c>
      <c r="U708">
        <f t="shared" si="81"/>
        <v>0</v>
      </c>
    </row>
    <row r="709" spans="19:21">
      <c r="S709" s="324">
        <f t="shared" si="79"/>
        <v>-4445</v>
      </c>
      <c r="T709">
        <f t="shared" si="80"/>
        <v>0</v>
      </c>
      <c r="U709">
        <f t="shared" si="81"/>
        <v>0</v>
      </c>
    </row>
    <row r="710" spans="19:21">
      <c r="S710" s="324">
        <f t="shared" ref="S710:S773" si="82">+S709-9</f>
        <v>-4454</v>
      </c>
      <c r="T710">
        <f t="shared" ref="T710:T773" si="83">IF(S710=1,1,IF(S710=2,2,IF(S710=3,3,IF(S710=4,4,IF(S710=5,5,IF(S710=6,6,IF(S710=7,7,IF(S710=8,8,IF(S710=9,9,IF(S710=11,11,0))))))))))</f>
        <v>0</v>
      </c>
      <c r="U710">
        <f t="shared" si="81"/>
        <v>0</v>
      </c>
    </row>
    <row r="711" spans="19:21">
      <c r="S711" s="324">
        <f t="shared" si="82"/>
        <v>-4463</v>
      </c>
      <c r="T711">
        <f t="shared" si="83"/>
        <v>0</v>
      </c>
      <c r="U711">
        <f t="shared" si="81"/>
        <v>0</v>
      </c>
    </row>
    <row r="712" spans="19:21">
      <c r="S712" s="324">
        <f t="shared" si="82"/>
        <v>-4472</v>
      </c>
      <c r="T712">
        <f t="shared" si="83"/>
        <v>0</v>
      </c>
      <c r="U712">
        <f t="shared" si="81"/>
        <v>0</v>
      </c>
    </row>
    <row r="713" spans="19:21">
      <c r="S713" s="324">
        <f t="shared" si="82"/>
        <v>-4481</v>
      </c>
      <c r="T713">
        <f t="shared" si="83"/>
        <v>0</v>
      </c>
      <c r="U713">
        <f t="shared" si="81"/>
        <v>0</v>
      </c>
    </row>
    <row r="714" spans="19:21">
      <c r="S714" s="324">
        <f t="shared" si="82"/>
        <v>-4490</v>
      </c>
      <c r="T714">
        <f t="shared" si="83"/>
        <v>0</v>
      </c>
      <c r="U714">
        <f t="shared" si="81"/>
        <v>0</v>
      </c>
    </row>
    <row r="715" spans="19:21">
      <c r="S715" s="324">
        <f t="shared" si="82"/>
        <v>-4499</v>
      </c>
      <c r="T715">
        <f t="shared" si="83"/>
        <v>0</v>
      </c>
      <c r="U715">
        <f t="shared" si="81"/>
        <v>0</v>
      </c>
    </row>
    <row r="716" spans="19:21">
      <c r="S716" s="324">
        <f t="shared" si="82"/>
        <v>-4508</v>
      </c>
      <c r="T716">
        <f t="shared" si="83"/>
        <v>0</v>
      </c>
      <c r="U716">
        <f t="shared" si="81"/>
        <v>0</v>
      </c>
    </row>
    <row r="717" spans="19:21">
      <c r="S717" s="324">
        <f t="shared" si="82"/>
        <v>-4517</v>
      </c>
      <c r="T717">
        <f t="shared" si="83"/>
        <v>0</v>
      </c>
      <c r="U717">
        <f t="shared" si="81"/>
        <v>0</v>
      </c>
    </row>
    <row r="718" spans="19:21">
      <c r="S718" s="324">
        <f t="shared" si="82"/>
        <v>-4526</v>
      </c>
      <c r="T718">
        <f t="shared" si="83"/>
        <v>0</v>
      </c>
      <c r="U718">
        <f t="shared" si="81"/>
        <v>0</v>
      </c>
    </row>
    <row r="719" spans="19:21">
      <c r="S719" s="324">
        <f t="shared" si="82"/>
        <v>-4535</v>
      </c>
      <c r="T719">
        <f t="shared" si="83"/>
        <v>0</v>
      </c>
      <c r="U719">
        <f t="shared" si="81"/>
        <v>0</v>
      </c>
    </row>
    <row r="720" spans="19:21">
      <c r="S720" s="324">
        <f t="shared" si="82"/>
        <v>-4544</v>
      </c>
      <c r="T720">
        <f t="shared" si="83"/>
        <v>0</v>
      </c>
      <c r="U720">
        <f t="shared" si="81"/>
        <v>0</v>
      </c>
    </row>
    <row r="721" spans="19:21">
      <c r="S721" s="324">
        <f t="shared" si="82"/>
        <v>-4553</v>
      </c>
      <c r="T721">
        <f t="shared" si="83"/>
        <v>0</v>
      </c>
      <c r="U721">
        <f t="shared" si="81"/>
        <v>0</v>
      </c>
    </row>
    <row r="722" spans="19:21">
      <c r="S722" s="324">
        <f t="shared" si="82"/>
        <v>-4562</v>
      </c>
      <c r="T722">
        <f t="shared" si="83"/>
        <v>0</v>
      </c>
      <c r="U722">
        <f t="shared" si="81"/>
        <v>0</v>
      </c>
    </row>
    <row r="723" spans="19:21">
      <c r="S723" s="324">
        <f t="shared" si="82"/>
        <v>-4571</v>
      </c>
      <c r="T723">
        <f t="shared" si="83"/>
        <v>0</v>
      </c>
      <c r="U723">
        <f t="shared" si="81"/>
        <v>0</v>
      </c>
    </row>
    <row r="724" spans="19:21">
      <c r="S724" s="324">
        <f t="shared" si="82"/>
        <v>-4580</v>
      </c>
      <c r="T724">
        <f t="shared" si="83"/>
        <v>0</v>
      </c>
      <c r="U724">
        <f t="shared" si="81"/>
        <v>0</v>
      </c>
    </row>
    <row r="725" spans="19:21">
      <c r="S725" s="324">
        <f t="shared" si="82"/>
        <v>-4589</v>
      </c>
      <c r="T725">
        <f t="shared" si="83"/>
        <v>0</v>
      </c>
      <c r="U725">
        <f t="shared" si="81"/>
        <v>0</v>
      </c>
    </row>
    <row r="726" spans="19:21">
      <c r="S726" s="324">
        <f t="shared" si="82"/>
        <v>-4598</v>
      </c>
      <c r="T726">
        <f t="shared" si="83"/>
        <v>0</v>
      </c>
      <c r="U726">
        <f t="shared" si="81"/>
        <v>0</v>
      </c>
    </row>
    <row r="727" spans="19:21">
      <c r="S727" s="324">
        <f t="shared" si="82"/>
        <v>-4607</v>
      </c>
      <c r="T727">
        <f t="shared" si="83"/>
        <v>0</v>
      </c>
      <c r="U727">
        <f t="shared" si="81"/>
        <v>0</v>
      </c>
    </row>
    <row r="728" spans="19:21">
      <c r="S728" s="324">
        <f t="shared" si="82"/>
        <v>-4616</v>
      </c>
      <c r="T728">
        <f t="shared" si="83"/>
        <v>0</v>
      </c>
      <c r="U728">
        <f t="shared" si="81"/>
        <v>0</v>
      </c>
    </row>
    <row r="729" spans="19:21">
      <c r="S729" s="324">
        <f t="shared" si="82"/>
        <v>-4625</v>
      </c>
      <c r="T729">
        <f t="shared" si="83"/>
        <v>0</v>
      </c>
      <c r="U729">
        <f t="shared" si="81"/>
        <v>0</v>
      </c>
    </row>
    <row r="730" spans="19:21">
      <c r="S730" s="324">
        <f t="shared" si="82"/>
        <v>-4634</v>
      </c>
      <c r="T730">
        <f t="shared" si="83"/>
        <v>0</v>
      </c>
      <c r="U730">
        <f t="shared" si="81"/>
        <v>0</v>
      </c>
    </row>
    <row r="731" spans="19:21">
      <c r="S731" s="324">
        <f t="shared" si="82"/>
        <v>-4643</v>
      </c>
      <c r="T731">
        <f t="shared" si="83"/>
        <v>0</v>
      </c>
      <c r="U731">
        <f t="shared" si="81"/>
        <v>0</v>
      </c>
    </row>
    <row r="732" spans="19:21">
      <c r="S732" s="324">
        <f t="shared" si="82"/>
        <v>-4652</v>
      </c>
      <c r="T732">
        <f t="shared" si="83"/>
        <v>0</v>
      </c>
      <c r="U732">
        <f t="shared" si="81"/>
        <v>0</v>
      </c>
    </row>
    <row r="733" spans="19:21">
      <c r="S733" s="324">
        <f t="shared" si="82"/>
        <v>-4661</v>
      </c>
      <c r="T733">
        <f t="shared" si="83"/>
        <v>0</v>
      </c>
      <c r="U733">
        <f t="shared" ref="U733:U796" si="84">IF(T733&gt;T732,T733,0)</f>
        <v>0</v>
      </c>
    </row>
    <row r="734" spans="19:21">
      <c r="S734" s="324">
        <f t="shared" si="82"/>
        <v>-4670</v>
      </c>
      <c r="T734">
        <f t="shared" si="83"/>
        <v>0</v>
      </c>
      <c r="U734">
        <f t="shared" si="84"/>
        <v>0</v>
      </c>
    </row>
    <row r="735" spans="19:21">
      <c r="S735" s="324">
        <f t="shared" si="82"/>
        <v>-4679</v>
      </c>
      <c r="T735">
        <f t="shared" si="83"/>
        <v>0</v>
      </c>
      <c r="U735">
        <f t="shared" si="84"/>
        <v>0</v>
      </c>
    </row>
    <row r="736" spans="19:21">
      <c r="S736" s="324">
        <f t="shared" si="82"/>
        <v>-4688</v>
      </c>
      <c r="T736">
        <f t="shared" si="83"/>
        <v>0</v>
      </c>
      <c r="U736">
        <f t="shared" si="84"/>
        <v>0</v>
      </c>
    </row>
    <row r="737" spans="19:21">
      <c r="S737" s="324">
        <f t="shared" si="82"/>
        <v>-4697</v>
      </c>
      <c r="T737">
        <f t="shared" si="83"/>
        <v>0</v>
      </c>
      <c r="U737">
        <f t="shared" si="84"/>
        <v>0</v>
      </c>
    </row>
    <row r="738" spans="19:21">
      <c r="S738" s="324">
        <f t="shared" si="82"/>
        <v>-4706</v>
      </c>
      <c r="T738">
        <f t="shared" si="83"/>
        <v>0</v>
      </c>
      <c r="U738">
        <f t="shared" si="84"/>
        <v>0</v>
      </c>
    </row>
    <row r="739" spans="19:21">
      <c r="S739" s="324">
        <f t="shared" si="82"/>
        <v>-4715</v>
      </c>
      <c r="T739">
        <f t="shared" si="83"/>
        <v>0</v>
      </c>
      <c r="U739">
        <f t="shared" si="84"/>
        <v>0</v>
      </c>
    </row>
    <row r="740" spans="19:21">
      <c r="S740" s="324">
        <f t="shared" si="82"/>
        <v>-4724</v>
      </c>
      <c r="T740">
        <f t="shared" si="83"/>
        <v>0</v>
      </c>
      <c r="U740">
        <f t="shared" si="84"/>
        <v>0</v>
      </c>
    </row>
    <row r="741" spans="19:21">
      <c r="S741" s="324">
        <f t="shared" si="82"/>
        <v>-4733</v>
      </c>
      <c r="T741">
        <f t="shared" si="83"/>
        <v>0</v>
      </c>
      <c r="U741">
        <f t="shared" si="84"/>
        <v>0</v>
      </c>
    </row>
    <row r="742" spans="19:21">
      <c r="S742" s="324">
        <f t="shared" si="82"/>
        <v>-4742</v>
      </c>
      <c r="T742">
        <f t="shared" si="83"/>
        <v>0</v>
      </c>
      <c r="U742">
        <f t="shared" si="84"/>
        <v>0</v>
      </c>
    </row>
    <row r="743" spans="19:21">
      <c r="S743" s="324">
        <f t="shared" si="82"/>
        <v>-4751</v>
      </c>
      <c r="T743">
        <f t="shared" si="83"/>
        <v>0</v>
      </c>
      <c r="U743">
        <f t="shared" si="84"/>
        <v>0</v>
      </c>
    </row>
    <row r="744" spans="19:21">
      <c r="S744" s="324">
        <f t="shared" si="82"/>
        <v>-4760</v>
      </c>
      <c r="T744">
        <f t="shared" si="83"/>
        <v>0</v>
      </c>
      <c r="U744">
        <f t="shared" si="84"/>
        <v>0</v>
      </c>
    </row>
    <row r="745" spans="19:21">
      <c r="S745" s="324">
        <f t="shared" si="82"/>
        <v>-4769</v>
      </c>
      <c r="T745">
        <f t="shared" si="83"/>
        <v>0</v>
      </c>
      <c r="U745">
        <f t="shared" si="84"/>
        <v>0</v>
      </c>
    </row>
    <row r="746" spans="19:21">
      <c r="S746" s="324">
        <f t="shared" si="82"/>
        <v>-4778</v>
      </c>
      <c r="T746">
        <f t="shared" si="83"/>
        <v>0</v>
      </c>
      <c r="U746">
        <f t="shared" si="84"/>
        <v>0</v>
      </c>
    </row>
    <row r="747" spans="19:21">
      <c r="S747" s="324">
        <f t="shared" si="82"/>
        <v>-4787</v>
      </c>
      <c r="T747">
        <f t="shared" si="83"/>
        <v>0</v>
      </c>
      <c r="U747">
        <f t="shared" si="84"/>
        <v>0</v>
      </c>
    </row>
    <row r="748" spans="19:21">
      <c r="S748" s="324">
        <f t="shared" si="82"/>
        <v>-4796</v>
      </c>
      <c r="T748">
        <f t="shared" si="83"/>
        <v>0</v>
      </c>
      <c r="U748">
        <f t="shared" si="84"/>
        <v>0</v>
      </c>
    </row>
    <row r="749" spans="19:21">
      <c r="S749" s="324">
        <f t="shared" si="82"/>
        <v>-4805</v>
      </c>
      <c r="T749">
        <f t="shared" si="83"/>
        <v>0</v>
      </c>
      <c r="U749">
        <f t="shared" si="84"/>
        <v>0</v>
      </c>
    </row>
    <row r="750" spans="19:21">
      <c r="S750" s="324">
        <f t="shared" si="82"/>
        <v>-4814</v>
      </c>
      <c r="T750">
        <f t="shared" si="83"/>
        <v>0</v>
      </c>
      <c r="U750">
        <f t="shared" si="84"/>
        <v>0</v>
      </c>
    </row>
    <row r="751" spans="19:21">
      <c r="S751" s="324">
        <f t="shared" si="82"/>
        <v>-4823</v>
      </c>
      <c r="T751">
        <f t="shared" si="83"/>
        <v>0</v>
      </c>
      <c r="U751">
        <f t="shared" si="84"/>
        <v>0</v>
      </c>
    </row>
    <row r="752" spans="19:21">
      <c r="S752" s="324">
        <f t="shared" si="82"/>
        <v>-4832</v>
      </c>
      <c r="T752">
        <f t="shared" si="83"/>
        <v>0</v>
      </c>
      <c r="U752">
        <f t="shared" si="84"/>
        <v>0</v>
      </c>
    </row>
    <row r="753" spans="19:21">
      <c r="S753" s="324">
        <f t="shared" si="82"/>
        <v>-4841</v>
      </c>
      <c r="T753">
        <f t="shared" si="83"/>
        <v>0</v>
      </c>
      <c r="U753">
        <f t="shared" si="84"/>
        <v>0</v>
      </c>
    </row>
    <row r="754" spans="19:21">
      <c r="S754" s="324">
        <f t="shared" si="82"/>
        <v>-4850</v>
      </c>
      <c r="T754">
        <f t="shared" si="83"/>
        <v>0</v>
      </c>
      <c r="U754">
        <f t="shared" si="84"/>
        <v>0</v>
      </c>
    </row>
    <row r="755" spans="19:21">
      <c r="S755" s="324">
        <f t="shared" si="82"/>
        <v>-4859</v>
      </c>
      <c r="T755">
        <f t="shared" si="83"/>
        <v>0</v>
      </c>
      <c r="U755">
        <f t="shared" si="84"/>
        <v>0</v>
      </c>
    </row>
    <row r="756" spans="19:21">
      <c r="S756" s="324">
        <f t="shared" si="82"/>
        <v>-4868</v>
      </c>
      <c r="T756">
        <f t="shared" si="83"/>
        <v>0</v>
      </c>
      <c r="U756">
        <f t="shared" si="84"/>
        <v>0</v>
      </c>
    </row>
    <row r="757" spans="19:21">
      <c r="S757" s="324">
        <f t="shared" si="82"/>
        <v>-4877</v>
      </c>
      <c r="T757">
        <f t="shared" si="83"/>
        <v>0</v>
      </c>
      <c r="U757">
        <f t="shared" si="84"/>
        <v>0</v>
      </c>
    </row>
    <row r="758" spans="19:21">
      <c r="S758" s="324">
        <f t="shared" si="82"/>
        <v>-4886</v>
      </c>
      <c r="T758">
        <f t="shared" si="83"/>
        <v>0</v>
      </c>
      <c r="U758">
        <f t="shared" si="84"/>
        <v>0</v>
      </c>
    </row>
    <row r="759" spans="19:21">
      <c r="S759" s="324">
        <f t="shared" si="82"/>
        <v>-4895</v>
      </c>
      <c r="T759">
        <f t="shared" si="83"/>
        <v>0</v>
      </c>
      <c r="U759">
        <f t="shared" si="84"/>
        <v>0</v>
      </c>
    </row>
    <row r="760" spans="19:21">
      <c r="S760" s="324">
        <f t="shared" si="82"/>
        <v>-4904</v>
      </c>
      <c r="T760">
        <f t="shared" si="83"/>
        <v>0</v>
      </c>
      <c r="U760">
        <f t="shared" si="84"/>
        <v>0</v>
      </c>
    </row>
    <row r="761" spans="19:21">
      <c r="S761" s="324">
        <f t="shared" si="82"/>
        <v>-4913</v>
      </c>
      <c r="T761">
        <f t="shared" si="83"/>
        <v>0</v>
      </c>
      <c r="U761">
        <f t="shared" si="84"/>
        <v>0</v>
      </c>
    </row>
    <row r="762" spans="19:21">
      <c r="S762" s="324">
        <f t="shared" si="82"/>
        <v>-4922</v>
      </c>
      <c r="T762">
        <f t="shared" si="83"/>
        <v>0</v>
      </c>
      <c r="U762">
        <f t="shared" si="84"/>
        <v>0</v>
      </c>
    </row>
    <row r="763" spans="19:21">
      <c r="S763" s="324">
        <f t="shared" si="82"/>
        <v>-4931</v>
      </c>
      <c r="T763">
        <f t="shared" si="83"/>
        <v>0</v>
      </c>
      <c r="U763">
        <f t="shared" si="84"/>
        <v>0</v>
      </c>
    </row>
    <row r="764" spans="19:21">
      <c r="S764" s="324">
        <f t="shared" si="82"/>
        <v>-4940</v>
      </c>
      <c r="T764">
        <f t="shared" si="83"/>
        <v>0</v>
      </c>
      <c r="U764">
        <f t="shared" si="84"/>
        <v>0</v>
      </c>
    </row>
    <row r="765" spans="19:21">
      <c r="S765" s="324">
        <f t="shared" si="82"/>
        <v>-4949</v>
      </c>
      <c r="T765">
        <f t="shared" si="83"/>
        <v>0</v>
      </c>
      <c r="U765">
        <f t="shared" si="84"/>
        <v>0</v>
      </c>
    </row>
    <row r="766" spans="19:21">
      <c r="S766" s="324">
        <f t="shared" si="82"/>
        <v>-4958</v>
      </c>
      <c r="T766">
        <f t="shared" si="83"/>
        <v>0</v>
      </c>
      <c r="U766">
        <f t="shared" si="84"/>
        <v>0</v>
      </c>
    </row>
    <row r="767" spans="19:21">
      <c r="S767" s="324">
        <f t="shared" si="82"/>
        <v>-4967</v>
      </c>
      <c r="T767">
        <f t="shared" si="83"/>
        <v>0</v>
      </c>
      <c r="U767">
        <f t="shared" si="84"/>
        <v>0</v>
      </c>
    </row>
    <row r="768" spans="19:21">
      <c r="S768" s="324">
        <f t="shared" si="82"/>
        <v>-4976</v>
      </c>
      <c r="T768">
        <f t="shared" si="83"/>
        <v>0</v>
      </c>
      <c r="U768">
        <f t="shared" si="84"/>
        <v>0</v>
      </c>
    </row>
    <row r="769" spans="19:21">
      <c r="S769" s="324">
        <f t="shared" si="82"/>
        <v>-4985</v>
      </c>
      <c r="T769">
        <f t="shared" si="83"/>
        <v>0</v>
      </c>
      <c r="U769">
        <f t="shared" si="84"/>
        <v>0</v>
      </c>
    </row>
    <row r="770" spans="19:21">
      <c r="S770" s="324">
        <f t="shared" si="82"/>
        <v>-4994</v>
      </c>
      <c r="T770">
        <f t="shared" si="83"/>
        <v>0</v>
      </c>
      <c r="U770">
        <f t="shared" si="84"/>
        <v>0</v>
      </c>
    </row>
    <row r="771" spans="19:21">
      <c r="S771" s="324">
        <f t="shared" si="82"/>
        <v>-5003</v>
      </c>
      <c r="T771">
        <f t="shared" si="83"/>
        <v>0</v>
      </c>
      <c r="U771">
        <f t="shared" si="84"/>
        <v>0</v>
      </c>
    </row>
    <row r="772" spans="19:21">
      <c r="S772" s="324">
        <f t="shared" si="82"/>
        <v>-5012</v>
      </c>
      <c r="T772">
        <f t="shared" si="83"/>
        <v>0</v>
      </c>
      <c r="U772">
        <f t="shared" si="84"/>
        <v>0</v>
      </c>
    </row>
    <row r="773" spans="19:21">
      <c r="S773" s="324">
        <f t="shared" si="82"/>
        <v>-5021</v>
      </c>
      <c r="T773">
        <f t="shared" si="83"/>
        <v>0</v>
      </c>
      <c r="U773">
        <f t="shared" si="84"/>
        <v>0</v>
      </c>
    </row>
    <row r="774" spans="19:21">
      <c r="S774" s="324">
        <f t="shared" ref="S774:S837" si="85">+S773-9</f>
        <v>-5030</v>
      </c>
      <c r="T774">
        <f t="shared" ref="T774:T837" si="86">IF(S774=1,1,IF(S774=2,2,IF(S774=3,3,IF(S774=4,4,IF(S774=5,5,IF(S774=6,6,IF(S774=7,7,IF(S774=8,8,IF(S774=9,9,IF(S774=11,11,0))))))))))</f>
        <v>0</v>
      </c>
      <c r="U774">
        <f t="shared" si="84"/>
        <v>0</v>
      </c>
    </row>
    <row r="775" spans="19:21">
      <c r="S775" s="324">
        <f t="shared" si="85"/>
        <v>-5039</v>
      </c>
      <c r="T775">
        <f t="shared" si="86"/>
        <v>0</v>
      </c>
      <c r="U775">
        <f t="shared" si="84"/>
        <v>0</v>
      </c>
    </row>
    <row r="776" spans="19:21">
      <c r="S776" s="324">
        <f t="shared" si="85"/>
        <v>-5048</v>
      </c>
      <c r="T776">
        <f t="shared" si="86"/>
        <v>0</v>
      </c>
      <c r="U776">
        <f t="shared" si="84"/>
        <v>0</v>
      </c>
    </row>
    <row r="777" spans="19:21">
      <c r="S777" s="324">
        <f t="shared" si="85"/>
        <v>-5057</v>
      </c>
      <c r="T777">
        <f t="shared" si="86"/>
        <v>0</v>
      </c>
      <c r="U777">
        <f t="shared" si="84"/>
        <v>0</v>
      </c>
    </row>
    <row r="778" spans="19:21">
      <c r="S778" s="324">
        <f t="shared" si="85"/>
        <v>-5066</v>
      </c>
      <c r="T778">
        <f t="shared" si="86"/>
        <v>0</v>
      </c>
      <c r="U778">
        <f t="shared" si="84"/>
        <v>0</v>
      </c>
    </row>
    <row r="779" spans="19:21">
      <c r="S779" s="324">
        <f t="shared" si="85"/>
        <v>-5075</v>
      </c>
      <c r="T779">
        <f t="shared" si="86"/>
        <v>0</v>
      </c>
      <c r="U779">
        <f t="shared" si="84"/>
        <v>0</v>
      </c>
    </row>
    <row r="780" spans="19:21">
      <c r="S780" s="324">
        <f t="shared" si="85"/>
        <v>-5084</v>
      </c>
      <c r="T780">
        <f t="shared" si="86"/>
        <v>0</v>
      </c>
      <c r="U780">
        <f t="shared" si="84"/>
        <v>0</v>
      </c>
    </row>
    <row r="781" spans="19:21">
      <c r="S781" s="324">
        <f t="shared" si="85"/>
        <v>-5093</v>
      </c>
      <c r="T781">
        <f t="shared" si="86"/>
        <v>0</v>
      </c>
      <c r="U781">
        <f t="shared" si="84"/>
        <v>0</v>
      </c>
    </row>
    <row r="782" spans="19:21">
      <c r="S782" s="324">
        <f t="shared" si="85"/>
        <v>-5102</v>
      </c>
      <c r="T782">
        <f t="shared" si="86"/>
        <v>0</v>
      </c>
      <c r="U782">
        <f t="shared" si="84"/>
        <v>0</v>
      </c>
    </row>
    <row r="783" spans="19:21">
      <c r="S783" s="324">
        <f t="shared" si="85"/>
        <v>-5111</v>
      </c>
      <c r="T783">
        <f t="shared" si="86"/>
        <v>0</v>
      </c>
      <c r="U783">
        <f t="shared" si="84"/>
        <v>0</v>
      </c>
    </row>
    <row r="784" spans="19:21">
      <c r="S784" s="324">
        <f t="shared" si="85"/>
        <v>-5120</v>
      </c>
      <c r="T784">
        <f t="shared" si="86"/>
        <v>0</v>
      </c>
      <c r="U784">
        <f t="shared" si="84"/>
        <v>0</v>
      </c>
    </row>
    <row r="785" spans="19:21">
      <c r="S785" s="324">
        <f t="shared" si="85"/>
        <v>-5129</v>
      </c>
      <c r="T785">
        <f t="shared" si="86"/>
        <v>0</v>
      </c>
      <c r="U785">
        <f t="shared" si="84"/>
        <v>0</v>
      </c>
    </row>
    <row r="786" spans="19:21">
      <c r="S786" s="324">
        <f t="shared" si="85"/>
        <v>-5138</v>
      </c>
      <c r="T786">
        <f t="shared" si="86"/>
        <v>0</v>
      </c>
      <c r="U786">
        <f t="shared" si="84"/>
        <v>0</v>
      </c>
    </row>
    <row r="787" spans="19:21">
      <c r="S787" s="324">
        <f t="shared" si="85"/>
        <v>-5147</v>
      </c>
      <c r="T787">
        <f t="shared" si="86"/>
        <v>0</v>
      </c>
      <c r="U787">
        <f t="shared" si="84"/>
        <v>0</v>
      </c>
    </row>
    <row r="788" spans="19:21">
      <c r="S788" s="324">
        <f t="shared" si="85"/>
        <v>-5156</v>
      </c>
      <c r="T788">
        <f t="shared" si="86"/>
        <v>0</v>
      </c>
      <c r="U788">
        <f t="shared" si="84"/>
        <v>0</v>
      </c>
    </row>
    <row r="789" spans="19:21">
      <c r="S789" s="324">
        <f t="shared" si="85"/>
        <v>-5165</v>
      </c>
      <c r="T789">
        <f t="shared" si="86"/>
        <v>0</v>
      </c>
      <c r="U789">
        <f t="shared" si="84"/>
        <v>0</v>
      </c>
    </row>
    <row r="790" spans="19:21">
      <c r="S790" s="324">
        <f t="shared" si="85"/>
        <v>-5174</v>
      </c>
      <c r="T790">
        <f t="shared" si="86"/>
        <v>0</v>
      </c>
      <c r="U790">
        <f t="shared" si="84"/>
        <v>0</v>
      </c>
    </row>
    <row r="791" spans="19:21">
      <c r="S791" s="324">
        <f t="shared" si="85"/>
        <v>-5183</v>
      </c>
      <c r="T791">
        <f t="shared" si="86"/>
        <v>0</v>
      </c>
      <c r="U791">
        <f t="shared" si="84"/>
        <v>0</v>
      </c>
    </row>
    <row r="792" spans="19:21">
      <c r="S792" s="324">
        <f t="shared" si="85"/>
        <v>-5192</v>
      </c>
      <c r="T792">
        <f t="shared" si="86"/>
        <v>0</v>
      </c>
      <c r="U792">
        <f t="shared" si="84"/>
        <v>0</v>
      </c>
    </row>
    <row r="793" spans="19:21">
      <c r="S793" s="324">
        <f t="shared" si="85"/>
        <v>-5201</v>
      </c>
      <c r="T793">
        <f t="shared" si="86"/>
        <v>0</v>
      </c>
      <c r="U793">
        <f t="shared" si="84"/>
        <v>0</v>
      </c>
    </row>
    <row r="794" spans="19:21">
      <c r="S794" s="324">
        <f t="shared" si="85"/>
        <v>-5210</v>
      </c>
      <c r="T794">
        <f t="shared" si="86"/>
        <v>0</v>
      </c>
      <c r="U794">
        <f t="shared" si="84"/>
        <v>0</v>
      </c>
    </row>
    <row r="795" spans="19:21">
      <c r="S795" s="324">
        <f t="shared" si="85"/>
        <v>-5219</v>
      </c>
      <c r="T795">
        <f t="shared" si="86"/>
        <v>0</v>
      </c>
      <c r="U795">
        <f t="shared" si="84"/>
        <v>0</v>
      </c>
    </row>
    <row r="796" spans="19:21">
      <c r="S796" s="324">
        <f t="shared" si="85"/>
        <v>-5228</v>
      </c>
      <c r="T796">
        <f t="shared" si="86"/>
        <v>0</v>
      </c>
      <c r="U796">
        <f t="shared" si="84"/>
        <v>0</v>
      </c>
    </row>
    <row r="797" spans="19:21">
      <c r="S797" s="324">
        <f t="shared" si="85"/>
        <v>-5237</v>
      </c>
      <c r="T797">
        <f t="shared" si="86"/>
        <v>0</v>
      </c>
      <c r="U797">
        <f t="shared" ref="U797:U860" si="87">IF(T797&gt;T796,T797,0)</f>
        <v>0</v>
      </c>
    </row>
    <row r="798" spans="19:21">
      <c r="S798" s="324">
        <f t="shared" si="85"/>
        <v>-5246</v>
      </c>
      <c r="T798">
        <f t="shared" si="86"/>
        <v>0</v>
      </c>
      <c r="U798">
        <f t="shared" si="87"/>
        <v>0</v>
      </c>
    </row>
    <row r="799" spans="19:21">
      <c r="S799" s="324">
        <f t="shared" si="85"/>
        <v>-5255</v>
      </c>
      <c r="T799">
        <f t="shared" si="86"/>
        <v>0</v>
      </c>
      <c r="U799">
        <f t="shared" si="87"/>
        <v>0</v>
      </c>
    </row>
    <row r="800" spans="19:21">
      <c r="S800" s="324">
        <f t="shared" si="85"/>
        <v>-5264</v>
      </c>
      <c r="T800">
        <f t="shared" si="86"/>
        <v>0</v>
      </c>
      <c r="U800">
        <f t="shared" si="87"/>
        <v>0</v>
      </c>
    </row>
    <row r="801" spans="19:21">
      <c r="S801" s="324">
        <f t="shared" si="85"/>
        <v>-5273</v>
      </c>
      <c r="T801">
        <f t="shared" si="86"/>
        <v>0</v>
      </c>
      <c r="U801">
        <f t="shared" si="87"/>
        <v>0</v>
      </c>
    </row>
    <row r="802" spans="19:21">
      <c r="S802" s="324">
        <f t="shared" si="85"/>
        <v>-5282</v>
      </c>
      <c r="T802">
        <f t="shared" si="86"/>
        <v>0</v>
      </c>
      <c r="U802">
        <f t="shared" si="87"/>
        <v>0</v>
      </c>
    </row>
    <row r="803" spans="19:21">
      <c r="S803" s="324">
        <f t="shared" si="85"/>
        <v>-5291</v>
      </c>
      <c r="T803">
        <f t="shared" si="86"/>
        <v>0</v>
      </c>
      <c r="U803">
        <f t="shared" si="87"/>
        <v>0</v>
      </c>
    </row>
    <row r="804" spans="19:21">
      <c r="S804" s="324">
        <f t="shared" si="85"/>
        <v>-5300</v>
      </c>
      <c r="T804">
        <f t="shared" si="86"/>
        <v>0</v>
      </c>
      <c r="U804">
        <f t="shared" si="87"/>
        <v>0</v>
      </c>
    </row>
    <row r="805" spans="19:21">
      <c r="S805" s="324">
        <f t="shared" si="85"/>
        <v>-5309</v>
      </c>
      <c r="T805">
        <f t="shared" si="86"/>
        <v>0</v>
      </c>
      <c r="U805">
        <f t="shared" si="87"/>
        <v>0</v>
      </c>
    </row>
    <row r="806" spans="19:21">
      <c r="S806" s="324">
        <f t="shared" si="85"/>
        <v>-5318</v>
      </c>
      <c r="T806">
        <f t="shared" si="86"/>
        <v>0</v>
      </c>
      <c r="U806">
        <f t="shared" si="87"/>
        <v>0</v>
      </c>
    </row>
    <row r="807" spans="19:21">
      <c r="S807" s="324">
        <f t="shared" si="85"/>
        <v>-5327</v>
      </c>
      <c r="T807">
        <f t="shared" si="86"/>
        <v>0</v>
      </c>
      <c r="U807">
        <f t="shared" si="87"/>
        <v>0</v>
      </c>
    </row>
    <row r="808" spans="19:21">
      <c r="S808" s="324">
        <f t="shared" si="85"/>
        <v>-5336</v>
      </c>
      <c r="T808">
        <f t="shared" si="86"/>
        <v>0</v>
      </c>
      <c r="U808">
        <f t="shared" si="87"/>
        <v>0</v>
      </c>
    </row>
    <row r="809" spans="19:21">
      <c r="S809" s="324">
        <f t="shared" si="85"/>
        <v>-5345</v>
      </c>
      <c r="T809">
        <f t="shared" si="86"/>
        <v>0</v>
      </c>
      <c r="U809">
        <f t="shared" si="87"/>
        <v>0</v>
      </c>
    </row>
    <row r="810" spans="19:21">
      <c r="S810" s="324">
        <f t="shared" si="85"/>
        <v>-5354</v>
      </c>
      <c r="T810">
        <f t="shared" si="86"/>
        <v>0</v>
      </c>
      <c r="U810">
        <f t="shared" si="87"/>
        <v>0</v>
      </c>
    </row>
    <row r="811" spans="19:21">
      <c r="S811" s="324">
        <f t="shared" si="85"/>
        <v>-5363</v>
      </c>
      <c r="T811">
        <f t="shared" si="86"/>
        <v>0</v>
      </c>
      <c r="U811">
        <f t="shared" si="87"/>
        <v>0</v>
      </c>
    </row>
    <row r="812" spans="19:21">
      <c r="S812" s="324">
        <f t="shared" si="85"/>
        <v>-5372</v>
      </c>
      <c r="T812">
        <f t="shared" si="86"/>
        <v>0</v>
      </c>
      <c r="U812">
        <f t="shared" si="87"/>
        <v>0</v>
      </c>
    </row>
    <row r="813" spans="19:21">
      <c r="S813" s="324">
        <f t="shared" si="85"/>
        <v>-5381</v>
      </c>
      <c r="T813">
        <f t="shared" si="86"/>
        <v>0</v>
      </c>
      <c r="U813">
        <f t="shared" si="87"/>
        <v>0</v>
      </c>
    </row>
    <row r="814" spans="19:21">
      <c r="S814" s="324">
        <f t="shared" si="85"/>
        <v>-5390</v>
      </c>
      <c r="T814">
        <f t="shared" si="86"/>
        <v>0</v>
      </c>
      <c r="U814">
        <f t="shared" si="87"/>
        <v>0</v>
      </c>
    </row>
    <row r="815" spans="19:21">
      <c r="S815" s="324">
        <f t="shared" si="85"/>
        <v>-5399</v>
      </c>
      <c r="T815">
        <f t="shared" si="86"/>
        <v>0</v>
      </c>
      <c r="U815">
        <f t="shared" si="87"/>
        <v>0</v>
      </c>
    </row>
    <row r="816" spans="19:21">
      <c r="S816" s="324">
        <f t="shared" si="85"/>
        <v>-5408</v>
      </c>
      <c r="T816">
        <f t="shared" si="86"/>
        <v>0</v>
      </c>
      <c r="U816">
        <f t="shared" si="87"/>
        <v>0</v>
      </c>
    </row>
    <row r="817" spans="19:21">
      <c r="S817" s="324">
        <f t="shared" si="85"/>
        <v>-5417</v>
      </c>
      <c r="T817">
        <f t="shared" si="86"/>
        <v>0</v>
      </c>
      <c r="U817">
        <f t="shared" si="87"/>
        <v>0</v>
      </c>
    </row>
    <row r="818" spans="19:21">
      <c r="S818" s="324">
        <f t="shared" si="85"/>
        <v>-5426</v>
      </c>
      <c r="T818">
        <f t="shared" si="86"/>
        <v>0</v>
      </c>
      <c r="U818">
        <f t="shared" si="87"/>
        <v>0</v>
      </c>
    </row>
    <row r="819" spans="19:21">
      <c r="S819" s="324">
        <f t="shared" si="85"/>
        <v>-5435</v>
      </c>
      <c r="T819">
        <f t="shared" si="86"/>
        <v>0</v>
      </c>
      <c r="U819">
        <f t="shared" si="87"/>
        <v>0</v>
      </c>
    </row>
    <row r="820" spans="19:21">
      <c r="S820" s="324">
        <f t="shared" si="85"/>
        <v>-5444</v>
      </c>
      <c r="T820">
        <f t="shared" si="86"/>
        <v>0</v>
      </c>
      <c r="U820">
        <f t="shared" si="87"/>
        <v>0</v>
      </c>
    </row>
    <row r="821" spans="19:21">
      <c r="S821" s="324">
        <f t="shared" si="85"/>
        <v>-5453</v>
      </c>
      <c r="T821">
        <f t="shared" si="86"/>
        <v>0</v>
      </c>
      <c r="U821">
        <f t="shared" si="87"/>
        <v>0</v>
      </c>
    </row>
    <row r="822" spans="19:21">
      <c r="S822" s="324">
        <f t="shared" si="85"/>
        <v>-5462</v>
      </c>
      <c r="T822">
        <f t="shared" si="86"/>
        <v>0</v>
      </c>
      <c r="U822">
        <f t="shared" si="87"/>
        <v>0</v>
      </c>
    </row>
    <row r="823" spans="19:21">
      <c r="S823" s="324">
        <f t="shared" si="85"/>
        <v>-5471</v>
      </c>
      <c r="T823">
        <f t="shared" si="86"/>
        <v>0</v>
      </c>
      <c r="U823">
        <f t="shared" si="87"/>
        <v>0</v>
      </c>
    </row>
    <row r="824" spans="19:21">
      <c r="S824" s="324">
        <f t="shared" si="85"/>
        <v>-5480</v>
      </c>
      <c r="T824">
        <f t="shared" si="86"/>
        <v>0</v>
      </c>
      <c r="U824">
        <f t="shared" si="87"/>
        <v>0</v>
      </c>
    </row>
    <row r="825" spans="19:21">
      <c r="S825" s="324">
        <f t="shared" si="85"/>
        <v>-5489</v>
      </c>
      <c r="T825">
        <f t="shared" si="86"/>
        <v>0</v>
      </c>
      <c r="U825">
        <f t="shared" si="87"/>
        <v>0</v>
      </c>
    </row>
    <row r="826" spans="19:21">
      <c r="S826" s="324">
        <f t="shared" si="85"/>
        <v>-5498</v>
      </c>
      <c r="T826">
        <f t="shared" si="86"/>
        <v>0</v>
      </c>
      <c r="U826">
        <f t="shared" si="87"/>
        <v>0</v>
      </c>
    </row>
    <row r="827" spans="19:21">
      <c r="S827" s="324">
        <f t="shared" si="85"/>
        <v>-5507</v>
      </c>
      <c r="T827">
        <f t="shared" si="86"/>
        <v>0</v>
      </c>
      <c r="U827">
        <f t="shared" si="87"/>
        <v>0</v>
      </c>
    </row>
    <row r="828" spans="19:21">
      <c r="S828" s="324">
        <f t="shared" si="85"/>
        <v>-5516</v>
      </c>
      <c r="T828">
        <f t="shared" si="86"/>
        <v>0</v>
      </c>
      <c r="U828">
        <f t="shared" si="87"/>
        <v>0</v>
      </c>
    </row>
    <row r="829" spans="19:21">
      <c r="S829" s="324">
        <f t="shared" si="85"/>
        <v>-5525</v>
      </c>
      <c r="T829">
        <f t="shared" si="86"/>
        <v>0</v>
      </c>
      <c r="U829">
        <f t="shared" si="87"/>
        <v>0</v>
      </c>
    </row>
    <row r="830" spans="19:21">
      <c r="S830" s="324">
        <f t="shared" si="85"/>
        <v>-5534</v>
      </c>
      <c r="T830">
        <f t="shared" si="86"/>
        <v>0</v>
      </c>
      <c r="U830">
        <f t="shared" si="87"/>
        <v>0</v>
      </c>
    </row>
    <row r="831" spans="19:21">
      <c r="S831" s="324">
        <f t="shared" si="85"/>
        <v>-5543</v>
      </c>
      <c r="T831">
        <f t="shared" si="86"/>
        <v>0</v>
      </c>
      <c r="U831">
        <f t="shared" si="87"/>
        <v>0</v>
      </c>
    </row>
    <row r="832" spans="19:21">
      <c r="S832" s="324">
        <f t="shared" si="85"/>
        <v>-5552</v>
      </c>
      <c r="T832">
        <f t="shared" si="86"/>
        <v>0</v>
      </c>
      <c r="U832">
        <f t="shared" si="87"/>
        <v>0</v>
      </c>
    </row>
    <row r="833" spans="19:21">
      <c r="S833" s="324">
        <f t="shared" si="85"/>
        <v>-5561</v>
      </c>
      <c r="T833">
        <f t="shared" si="86"/>
        <v>0</v>
      </c>
      <c r="U833">
        <f t="shared" si="87"/>
        <v>0</v>
      </c>
    </row>
    <row r="834" spans="19:21">
      <c r="S834" s="324">
        <f t="shared" si="85"/>
        <v>-5570</v>
      </c>
      <c r="T834">
        <f t="shared" si="86"/>
        <v>0</v>
      </c>
      <c r="U834">
        <f t="shared" si="87"/>
        <v>0</v>
      </c>
    </row>
    <row r="835" spans="19:21">
      <c r="S835" s="324">
        <f t="shared" si="85"/>
        <v>-5579</v>
      </c>
      <c r="T835">
        <f t="shared" si="86"/>
        <v>0</v>
      </c>
      <c r="U835">
        <f t="shared" si="87"/>
        <v>0</v>
      </c>
    </row>
    <row r="836" spans="19:21">
      <c r="S836" s="324">
        <f t="shared" si="85"/>
        <v>-5588</v>
      </c>
      <c r="T836">
        <f t="shared" si="86"/>
        <v>0</v>
      </c>
      <c r="U836">
        <f t="shared" si="87"/>
        <v>0</v>
      </c>
    </row>
    <row r="837" spans="19:21">
      <c r="S837" s="324">
        <f t="shared" si="85"/>
        <v>-5597</v>
      </c>
      <c r="T837">
        <f t="shared" si="86"/>
        <v>0</v>
      </c>
      <c r="U837">
        <f t="shared" si="87"/>
        <v>0</v>
      </c>
    </row>
    <row r="838" spans="19:21">
      <c r="S838" s="324">
        <f t="shared" ref="S838:S901" si="88">+S837-9</f>
        <v>-5606</v>
      </c>
      <c r="T838">
        <f t="shared" ref="T838:T901" si="89">IF(S838=1,1,IF(S838=2,2,IF(S838=3,3,IF(S838=4,4,IF(S838=5,5,IF(S838=6,6,IF(S838=7,7,IF(S838=8,8,IF(S838=9,9,IF(S838=11,11,0))))))))))</f>
        <v>0</v>
      </c>
      <c r="U838">
        <f t="shared" si="87"/>
        <v>0</v>
      </c>
    </row>
    <row r="839" spans="19:21">
      <c r="S839" s="324">
        <f t="shared" si="88"/>
        <v>-5615</v>
      </c>
      <c r="T839">
        <f t="shared" si="89"/>
        <v>0</v>
      </c>
      <c r="U839">
        <f t="shared" si="87"/>
        <v>0</v>
      </c>
    </row>
    <row r="840" spans="19:21">
      <c r="S840" s="324">
        <f t="shared" si="88"/>
        <v>-5624</v>
      </c>
      <c r="T840">
        <f t="shared" si="89"/>
        <v>0</v>
      </c>
      <c r="U840">
        <f t="shared" si="87"/>
        <v>0</v>
      </c>
    </row>
    <row r="841" spans="19:21">
      <c r="S841" s="324">
        <f t="shared" si="88"/>
        <v>-5633</v>
      </c>
      <c r="T841">
        <f t="shared" si="89"/>
        <v>0</v>
      </c>
      <c r="U841">
        <f t="shared" si="87"/>
        <v>0</v>
      </c>
    </row>
    <row r="842" spans="19:21">
      <c r="S842" s="324">
        <f t="shared" si="88"/>
        <v>-5642</v>
      </c>
      <c r="T842">
        <f t="shared" si="89"/>
        <v>0</v>
      </c>
      <c r="U842">
        <f t="shared" si="87"/>
        <v>0</v>
      </c>
    </row>
    <row r="843" spans="19:21">
      <c r="S843" s="324">
        <f t="shared" si="88"/>
        <v>-5651</v>
      </c>
      <c r="T843">
        <f t="shared" si="89"/>
        <v>0</v>
      </c>
      <c r="U843">
        <f t="shared" si="87"/>
        <v>0</v>
      </c>
    </row>
    <row r="844" spans="19:21">
      <c r="S844" s="324">
        <f t="shared" si="88"/>
        <v>-5660</v>
      </c>
      <c r="T844">
        <f t="shared" si="89"/>
        <v>0</v>
      </c>
      <c r="U844">
        <f t="shared" si="87"/>
        <v>0</v>
      </c>
    </row>
    <row r="845" spans="19:21">
      <c r="S845" s="324">
        <f t="shared" si="88"/>
        <v>-5669</v>
      </c>
      <c r="T845">
        <f t="shared" si="89"/>
        <v>0</v>
      </c>
      <c r="U845">
        <f t="shared" si="87"/>
        <v>0</v>
      </c>
    </row>
    <row r="846" spans="19:21">
      <c r="S846" s="324">
        <f t="shared" si="88"/>
        <v>-5678</v>
      </c>
      <c r="T846">
        <f t="shared" si="89"/>
        <v>0</v>
      </c>
      <c r="U846">
        <f t="shared" si="87"/>
        <v>0</v>
      </c>
    </row>
    <row r="847" spans="19:21">
      <c r="S847" s="324">
        <f t="shared" si="88"/>
        <v>-5687</v>
      </c>
      <c r="T847">
        <f t="shared" si="89"/>
        <v>0</v>
      </c>
      <c r="U847">
        <f t="shared" si="87"/>
        <v>0</v>
      </c>
    </row>
    <row r="848" spans="19:21">
      <c r="S848" s="324">
        <f t="shared" si="88"/>
        <v>-5696</v>
      </c>
      <c r="T848">
        <f t="shared" si="89"/>
        <v>0</v>
      </c>
      <c r="U848">
        <f t="shared" si="87"/>
        <v>0</v>
      </c>
    </row>
    <row r="849" spans="19:21">
      <c r="S849" s="324">
        <f t="shared" si="88"/>
        <v>-5705</v>
      </c>
      <c r="T849">
        <f t="shared" si="89"/>
        <v>0</v>
      </c>
      <c r="U849">
        <f t="shared" si="87"/>
        <v>0</v>
      </c>
    </row>
    <row r="850" spans="19:21">
      <c r="S850" s="324">
        <f t="shared" si="88"/>
        <v>-5714</v>
      </c>
      <c r="T850">
        <f t="shared" si="89"/>
        <v>0</v>
      </c>
      <c r="U850">
        <f t="shared" si="87"/>
        <v>0</v>
      </c>
    </row>
    <row r="851" spans="19:21">
      <c r="S851" s="324">
        <f t="shared" si="88"/>
        <v>-5723</v>
      </c>
      <c r="T851">
        <f t="shared" si="89"/>
        <v>0</v>
      </c>
      <c r="U851">
        <f t="shared" si="87"/>
        <v>0</v>
      </c>
    </row>
    <row r="852" spans="19:21">
      <c r="S852" s="324">
        <f t="shared" si="88"/>
        <v>-5732</v>
      </c>
      <c r="T852">
        <f t="shared" si="89"/>
        <v>0</v>
      </c>
      <c r="U852">
        <f t="shared" si="87"/>
        <v>0</v>
      </c>
    </row>
    <row r="853" spans="19:21">
      <c r="S853" s="324">
        <f t="shared" si="88"/>
        <v>-5741</v>
      </c>
      <c r="T853">
        <f t="shared" si="89"/>
        <v>0</v>
      </c>
      <c r="U853">
        <f t="shared" si="87"/>
        <v>0</v>
      </c>
    </row>
    <row r="854" spans="19:21">
      <c r="S854" s="324">
        <f t="shared" si="88"/>
        <v>-5750</v>
      </c>
      <c r="T854">
        <f t="shared" si="89"/>
        <v>0</v>
      </c>
      <c r="U854">
        <f t="shared" si="87"/>
        <v>0</v>
      </c>
    </row>
    <row r="855" spans="19:21">
      <c r="S855" s="324">
        <f t="shared" si="88"/>
        <v>-5759</v>
      </c>
      <c r="T855">
        <f t="shared" si="89"/>
        <v>0</v>
      </c>
      <c r="U855">
        <f t="shared" si="87"/>
        <v>0</v>
      </c>
    </row>
    <row r="856" spans="19:21">
      <c r="S856" s="324">
        <f t="shared" si="88"/>
        <v>-5768</v>
      </c>
      <c r="T856">
        <f t="shared" si="89"/>
        <v>0</v>
      </c>
      <c r="U856">
        <f t="shared" si="87"/>
        <v>0</v>
      </c>
    </row>
    <row r="857" spans="19:21">
      <c r="S857" s="324">
        <f t="shared" si="88"/>
        <v>-5777</v>
      </c>
      <c r="T857">
        <f t="shared" si="89"/>
        <v>0</v>
      </c>
      <c r="U857">
        <f t="shared" si="87"/>
        <v>0</v>
      </c>
    </row>
    <row r="858" spans="19:21">
      <c r="S858" s="324">
        <f t="shared" si="88"/>
        <v>-5786</v>
      </c>
      <c r="T858">
        <f t="shared" si="89"/>
        <v>0</v>
      </c>
      <c r="U858">
        <f t="shared" si="87"/>
        <v>0</v>
      </c>
    </row>
    <row r="859" spans="19:21">
      <c r="S859" s="324">
        <f t="shared" si="88"/>
        <v>-5795</v>
      </c>
      <c r="T859">
        <f t="shared" si="89"/>
        <v>0</v>
      </c>
      <c r="U859">
        <f t="shared" si="87"/>
        <v>0</v>
      </c>
    </row>
    <row r="860" spans="19:21">
      <c r="S860" s="324">
        <f t="shared" si="88"/>
        <v>-5804</v>
      </c>
      <c r="T860">
        <f t="shared" si="89"/>
        <v>0</v>
      </c>
      <c r="U860">
        <f t="shared" si="87"/>
        <v>0</v>
      </c>
    </row>
    <row r="861" spans="19:21">
      <c r="S861" s="324">
        <f t="shared" si="88"/>
        <v>-5813</v>
      </c>
      <c r="T861">
        <f t="shared" si="89"/>
        <v>0</v>
      </c>
      <c r="U861">
        <f t="shared" ref="U861:U924" si="90">IF(T861&gt;T860,T861,0)</f>
        <v>0</v>
      </c>
    </row>
    <row r="862" spans="19:21">
      <c r="S862" s="324">
        <f t="shared" si="88"/>
        <v>-5822</v>
      </c>
      <c r="T862">
        <f t="shared" si="89"/>
        <v>0</v>
      </c>
      <c r="U862">
        <f t="shared" si="90"/>
        <v>0</v>
      </c>
    </row>
    <row r="863" spans="19:21">
      <c r="S863" s="324">
        <f t="shared" si="88"/>
        <v>-5831</v>
      </c>
      <c r="T863">
        <f t="shared" si="89"/>
        <v>0</v>
      </c>
      <c r="U863">
        <f t="shared" si="90"/>
        <v>0</v>
      </c>
    </row>
    <row r="864" spans="19:21">
      <c r="S864" s="324">
        <f t="shared" si="88"/>
        <v>-5840</v>
      </c>
      <c r="T864">
        <f t="shared" si="89"/>
        <v>0</v>
      </c>
      <c r="U864">
        <f t="shared" si="90"/>
        <v>0</v>
      </c>
    </row>
    <row r="865" spans="19:21">
      <c r="S865" s="324">
        <f t="shared" si="88"/>
        <v>-5849</v>
      </c>
      <c r="T865">
        <f t="shared" si="89"/>
        <v>0</v>
      </c>
      <c r="U865">
        <f t="shared" si="90"/>
        <v>0</v>
      </c>
    </row>
    <row r="866" spans="19:21">
      <c r="S866" s="324">
        <f t="shared" si="88"/>
        <v>-5858</v>
      </c>
      <c r="T866">
        <f t="shared" si="89"/>
        <v>0</v>
      </c>
      <c r="U866">
        <f t="shared" si="90"/>
        <v>0</v>
      </c>
    </row>
    <row r="867" spans="19:21">
      <c r="S867" s="324">
        <f t="shared" si="88"/>
        <v>-5867</v>
      </c>
      <c r="T867">
        <f t="shared" si="89"/>
        <v>0</v>
      </c>
      <c r="U867">
        <f t="shared" si="90"/>
        <v>0</v>
      </c>
    </row>
    <row r="868" spans="19:21">
      <c r="S868" s="324">
        <f t="shared" si="88"/>
        <v>-5876</v>
      </c>
      <c r="T868">
        <f t="shared" si="89"/>
        <v>0</v>
      </c>
      <c r="U868">
        <f t="shared" si="90"/>
        <v>0</v>
      </c>
    </row>
    <row r="869" spans="19:21">
      <c r="S869" s="324">
        <f t="shared" si="88"/>
        <v>-5885</v>
      </c>
      <c r="T869">
        <f t="shared" si="89"/>
        <v>0</v>
      </c>
      <c r="U869">
        <f t="shared" si="90"/>
        <v>0</v>
      </c>
    </row>
    <row r="870" spans="19:21">
      <c r="S870" s="324">
        <f t="shared" si="88"/>
        <v>-5894</v>
      </c>
      <c r="T870">
        <f t="shared" si="89"/>
        <v>0</v>
      </c>
      <c r="U870">
        <f t="shared" si="90"/>
        <v>0</v>
      </c>
    </row>
    <row r="871" spans="19:21">
      <c r="S871" s="324">
        <f t="shared" si="88"/>
        <v>-5903</v>
      </c>
      <c r="T871">
        <f t="shared" si="89"/>
        <v>0</v>
      </c>
      <c r="U871">
        <f t="shared" si="90"/>
        <v>0</v>
      </c>
    </row>
    <row r="872" spans="19:21">
      <c r="S872" s="324">
        <f t="shared" si="88"/>
        <v>-5912</v>
      </c>
      <c r="T872">
        <f t="shared" si="89"/>
        <v>0</v>
      </c>
      <c r="U872">
        <f t="shared" si="90"/>
        <v>0</v>
      </c>
    </row>
    <row r="873" spans="19:21">
      <c r="S873" s="324">
        <f t="shared" si="88"/>
        <v>-5921</v>
      </c>
      <c r="T873">
        <f t="shared" si="89"/>
        <v>0</v>
      </c>
      <c r="U873">
        <f t="shared" si="90"/>
        <v>0</v>
      </c>
    </row>
    <row r="874" spans="19:21">
      <c r="S874" s="324">
        <f t="shared" si="88"/>
        <v>-5930</v>
      </c>
      <c r="T874">
        <f t="shared" si="89"/>
        <v>0</v>
      </c>
      <c r="U874">
        <f t="shared" si="90"/>
        <v>0</v>
      </c>
    </row>
    <row r="875" spans="19:21">
      <c r="S875" s="324">
        <f t="shared" si="88"/>
        <v>-5939</v>
      </c>
      <c r="T875">
        <f t="shared" si="89"/>
        <v>0</v>
      </c>
      <c r="U875">
        <f t="shared" si="90"/>
        <v>0</v>
      </c>
    </row>
    <row r="876" spans="19:21">
      <c r="S876" s="324">
        <f t="shared" si="88"/>
        <v>-5948</v>
      </c>
      <c r="T876">
        <f t="shared" si="89"/>
        <v>0</v>
      </c>
      <c r="U876">
        <f t="shared" si="90"/>
        <v>0</v>
      </c>
    </row>
    <row r="877" spans="19:21">
      <c r="S877" s="324">
        <f t="shared" si="88"/>
        <v>-5957</v>
      </c>
      <c r="T877">
        <f t="shared" si="89"/>
        <v>0</v>
      </c>
      <c r="U877">
        <f t="shared" si="90"/>
        <v>0</v>
      </c>
    </row>
    <row r="878" spans="19:21">
      <c r="S878" s="324">
        <f t="shared" si="88"/>
        <v>-5966</v>
      </c>
      <c r="T878">
        <f t="shared" si="89"/>
        <v>0</v>
      </c>
      <c r="U878">
        <f t="shared" si="90"/>
        <v>0</v>
      </c>
    </row>
    <row r="879" spans="19:21">
      <c r="S879" s="324">
        <f t="shared" si="88"/>
        <v>-5975</v>
      </c>
      <c r="T879">
        <f t="shared" si="89"/>
        <v>0</v>
      </c>
      <c r="U879">
        <f t="shared" si="90"/>
        <v>0</v>
      </c>
    </row>
    <row r="880" spans="19:21">
      <c r="S880" s="324">
        <f t="shared" si="88"/>
        <v>-5984</v>
      </c>
      <c r="T880">
        <f t="shared" si="89"/>
        <v>0</v>
      </c>
      <c r="U880">
        <f t="shared" si="90"/>
        <v>0</v>
      </c>
    </row>
    <row r="881" spans="19:21">
      <c r="S881" s="324">
        <f t="shared" si="88"/>
        <v>-5993</v>
      </c>
      <c r="T881">
        <f t="shared" si="89"/>
        <v>0</v>
      </c>
      <c r="U881">
        <f t="shared" si="90"/>
        <v>0</v>
      </c>
    </row>
    <row r="882" spans="19:21">
      <c r="S882" s="324">
        <f t="shared" si="88"/>
        <v>-6002</v>
      </c>
      <c r="T882">
        <f t="shared" si="89"/>
        <v>0</v>
      </c>
      <c r="U882">
        <f t="shared" si="90"/>
        <v>0</v>
      </c>
    </row>
    <row r="883" spans="19:21">
      <c r="S883" s="324">
        <f t="shared" si="88"/>
        <v>-6011</v>
      </c>
      <c r="T883">
        <f t="shared" si="89"/>
        <v>0</v>
      </c>
      <c r="U883">
        <f t="shared" si="90"/>
        <v>0</v>
      </c>
    </row>
    <row r="884" spans="19:21">
      <c r="S884" s="324">
        <f t="shared" si="88"/>
        <v>-6020</v>
      </c>
      <c r="T884">
        <f t="shared" si="89"/>
        <v>0</v>
      </c>
      <c r="U884">
        <f t="shared" si="90"/>
        <v>0</v>
      </c>
    </row>
    <row r="885" spans="19:21">
      <c r="S885" s="324">
        <f t="shared" si="88"/>
        <v>-6029</v>
      </c>
      <c r="T885">
        <f t="shared" si="89"/>
        <v>0</v>
      </c>
      <c r="U885">
        <f t="shared" si="90"/>
        <v>0</v>
      </c>
    </row>
    <row r="886" spans="19:21">
      <c r="S886" s="324">
        <f t="shared" si="88"/>
        <v>-6038</v>
      </c>
      <c r="T886">
        <f t="shared" si="89"/>
        <v>0</v>
      </c>
      <c r="U886">
        <f t="shared" si="90"/>
        <v>0</v>
      </c>
    </row>
    <row r="887" spans="19:21">
      <c r="S887" s="324">
        <f t="shared" si="88"/>
        <v>-6047</v>
      </c>
      <c r="T887">
        <f t="shared" si="89"/>
        <v>0</v>
      </c>
      <c r="U887">
        <f t="shared" si="90"/>
        <v>0</v>
      </c>
    </row>
    <row r="888" spans="19:21">
      <c r="S888" s="324">
        <f t="shared" si="88"/>
        <v>-6056</v>
      </c>
      <c r="T888">
        <f t="shared" si="89"/>
        <v>0</v>
      </c>
      <c r="U888">
        <f t="shared" si="90"/>
        <v>0</v>
      </c>
    </row>
    <row r="889" spans="19:21">
      <c r="S889" s="324">
        <f t="shared" si="88"/>
        <v>-6065</v>
      </c>
      <c r="T889">
        <f t="shared" si="89"/>
        <v>0</v>
      </c>
      <c r="U889">
        <f t="shared" si="90"/>
        <v>0</v>
      </c>
    </row>
    <row r="890" spans="19:21">
      <c r="S890" s="324">
        <f t="shared" si="88"/>
        <v>-6074</v>
      </c>
      <c r="T890">
        <f t="shared" si="89"/>
        <v>0</v>
      </c>
      <c r="U890">
        <f t="shared" si="90"/>
        <v>0</v>
      </c>
    </row>
    <row r="891" spans="19:21">
      <c r="S891" s="324">
        <f t="shared" si="88"/>
        <v>-6083</v>
      </c>
      <c r="T891">
        <f t="shared" si="89"/>
        <v>0</v>
      </c>
      <c r="U891">
        <f t="shared" si="90"/>
        <v>0</v>
      </c>
    </row>
    <row r="892" spans="19:21">
      <c r="S892" s="324">
        <f t="shared" si="88"/>
        <v>-6092</v>
      </c>
      <c r="T892">
        <f t="shared" si="89"/>
        <v>0</v>
      </c>
      <c r="U892">
        <f t="shared" si="90"/>
        <v>0</v>
      </c>
    </row>
    <row r="893" spans="19:21">
      <c r="S893" s="324">
        <f t="shared" si="88"/>
        <v>-6101</v>
      </c>
      <c r="T893">
        <f t="shared" si="89"/>
        <v>0</v>
      </c>
      <c r="U893">
        <f t="shared" si="90"/>
        <v>0</v>
      </c>
    </row>
    <row r="894" spans="19:21">
      <c r="S894" s="324">
        <f t="shared" si="88"/>
        <v>-6110</v>
      </c>
      <c r="T894">
        <f t="shared" si="89"/>
        <v>0</v>
      </c>
      <c r="U894">
        <f t="shared" si="90"/>
        <v>0</v>
      </c>
    </row>
    <row r="895" spans="19:21">
      <c r="S895" s="324">
        <f t="shared" si="88"/>
        <v>-6119</v>
      </c>
      <c r="T895">
        <f t="shared" si="89"/>
        <v>0</v>
      </c>
      <c r="U895">
        <f t="shared" si="90"/>
        <v>0</v>
      </c>
    </row>
    <row r="896" spans="19:21">
      <c r="S896" s="324">
        <f t="shared" si="88"/>
        <v>-6128</v>
      </c>
      <c r="T896">
        <f t="shared" si="89"/>
        <v>0</v>
      </c>
      <c r="U896">
        <f t="shared" si="90"/>
        <v>0</v>
      </c>
    </row>
    <row r="897" spans="19:21">
      <c r="S897" s="324">
        <f t="shared" si="88"/>
        <v>-6137</v>
      </c>
      <c r="T897">
        <f t="shared" si="89"/>
        <v>0</v>
      </c>
      <c r="U897">
        <f t="shared" si="90"/>
        <v>0</v>
      </c>
    </row>
    <row r="898" spans="19:21">
      <c r="S898" s="324">
        <f t="shared" si="88"/>
        <v>-6146</v>
      </c>
      <c r="T898">
        <f t="shared" si="89"/>
        <v>0</v>
      </c>
      <c r="U898">
        <f t="shared" si="90"/>
        <v>0</v>
      </c>
    </row>
    <row r="899" spans="19:21">
      <c r="S899" s="324">
        <f t="shared" si="88"/>
        <v>-6155</v>
      </c>
      <c r="T899">
        <f t="shared" si="89"/>
        <v>0</v>
      </c>
      <c r="U899">
        <f t="shared" si="90"/>
        <v>0</v>
      </c>
    </row>
    <row r="900" spans="19:21">
      <c r="S900" s="324">
        <f t="shared" si="88"/>
        <v>-6164</v>
      </c>
      <c r="T900">
        <f t="shared" si="89"/>
        <v>0</v>
      </c>
      <c r="U900">
        <f t="shared" si="90"/>
        <v>0</v>
      </c>
    </row>
    <row r="901" spans="19:21">
      <c r="S901" s="324">
        <f t="shared" si="88"/>
        <v>-6173</v>
      </c>
      <c r="T901">
        <f t="shared" si="89"/>
        <v>0</v>
      </c>
      <c r="U901">
        <f t="shared" si="90"/>
        <v>0</v>
      </c>
    </row>
    <row r="902" spans="19:21">
      <c r="S902" s="324">
        <f t="shared" ref="S902:S965" si="91">+S901-9</f>
        <v>-6182</v>
      </c>
      <c r="T902">
        <f t="shared" ref="T902:T965" si="92">IF(S902=1,1,IF(S902=2,2,IF(S902=3,3,IF(S902=4,4,IF(S902=5,5,IF(S902=6,6,IF(S902=7,7,IF(S902=8,8,IF(S902=9,9,IF(S902=11,11,0))))))))))</f>
        <v>0</v>
      </c>
      <c r="U902">
        <f t="shared" si="90"/>
        <v>0</v>
      </c>
    </row>
    <row r="903" spans="19:21">
      <c r="S903" s="324">
        <f t="shared" si="91"/>
        <v>-6191</v>
      </c>
      <c r="T903">
        <f t="shared" si="92"/>
        <v>0</v>
      </c>
      <c r="U903">
        <f t="shared" si="90"/>
        <v>0</v>
      </c>
    </row>
    <row r="904" spans="19:21">
      <c r="S904" s="324">
        <f t="shared" si="91"/>
        <v>-6200</v>
      </c>
      <c r="T904">
        <f t="shared" si="92"/>
        <v>0</v>
      </c>
      <c r="U904">
        <f t="shared" si="90"/>
        <v>0</v>
      </c>
    </row>
    <row r="905" spans="19:21">
      <c r="S905" s="324">
        <f t="shared" si="91"/>
        <v>-6209</v>
      </c>
      <c r="T905">
        <f t="shared" si="92"/>
        <v>0</v>
      </c>
      <c r="U905">
        <f t="shared" si="90"/>
        <v>0</v>
      </c>
    </row>
    <row r="906" spans="19:21">
      <c r="S906" s="324">
        <f t="shared" si="91"/>
        <v>-6218</v>
      </c>
      <c r="T906">
        <f t="shared" si="92"/>
        <v>0</v>
      </c>
      <c r="U906">
        <f t="shared" si="90"/>
        <v>0</v>
      </c>
    </row>
    <row r="907" spans="19:21">
      <c r="S907" s="324">
        <f t="shared" si="91"/>
        <v>-6227</v>
      </c>
      <c r="T907">
        <f t="shared" si="92"/>
        <v>0</v>
      </c>
      <c r="U907">
        <f t="shared" si="90"/>
        <v>0</v>
      </c>
    </row>
    <row r="908" spans="19:21">
      <c r="S908" s="324">
        <f t="shared" si="91"/>
        <v>-6236</v>
      </c>
      <c r="T908">
        <f t="shared" si="92"/>
        <v>0</v>
      </c>
      <c r="U908">
        <f t="shared" si="90"/>
        <v>0</v>
      </c>
    </row>
    <row r="909" spans="19:21">
      <c r="S909" s="324">
        <f t="shared" si="91"/>
        <v>-6245</v>
      </c>
      <c r="T909">
        <f t="shared" si="92"/>
        <v>0</v>
      </c>
      <c r="U909">
        <f t="shared" si="90"/>
        <v>0</v>
      </c>
    </row>
    <row r="910" spans="19:21">
      <c r="S910" s="324">
        <f t="shared" si="91"/>
        <v>-6254</v>
      </c>
      <c r="T910">
        <f t="shared" si="92"/>
        <v>0</v>
      </c>
      <c r="U910">
        <f t="shared" si="90"/>
        <v>0</v>
      </c>
    </row>
    <row r="911" spans="19:21">
      <c r="S911" s="324">
        <f t="shared" si="91"/>
        <v>-6263</v>
      </c>
      <c r="T911">
        <f t="shared" si="92"/>
        <v>0</v>
      </c>
      <c r="U911">
        <f t="shared" si="90"/>
        <v>0</v>
      </c>
    </row>
    <row r="912" spans="19:21">
      <c r="S912" s="324">
        <f t="shared" si="91"/>
        <v>-6272</v>
      </c>
      <c r="T912">
        <f t="shared" si="92"/>
        <v>0</v>
      </c>
      <c r="U912">
        <f t="shared" si="90"/>
        <v>0</v>
      </c>
    </row>
    <row r="913" spans="19:21">
      <c r="S913" s="324">
        <f t="shared" si="91"/>
        <v>-6281</v>
      </c>
      <c r="T913">
        <f t="shared" si="92"/>
        <v>0</v>
      </c>
      <c r="U913">
        <f t="shared" si="90"/>
        <v>0</v>
      </c>
    </row>
    <row r="914" spans="19:21">
      <c r="S914" s="324">
        <f t="shared" si="91"/>
        <v>-6290</v>
      </c>
      <c r="T914">
        <f t="shared" si="92"/>
        <v>0</v>
      </c>
      <c r="U914">
        <f t="shared" si="90"/>
        <v>0</v>
      </c>
    </row>
    <row r="915" spans="19:21">
      <c r="S915" s="324">
        <f t="shared" si="91"/>
        <v>-6299</v>
      </c>
      <c r="T915">
        <f t="shared" si="92"/>
        <v>0</v>
      </c>
      <c r="U915">
        <f t="shared" si="90"/>
        <v>0</v>
      </c>
    </row>
    <row r="916" spans="19:21">
      <c r="S916" s="324">
        <f t="shared" si="91"/>
        <v>-6308</v>
      </c>
      <c r="T916">
        <f t="shared" si="92"/>
        <v>0</v>
      </c>
      <c r="U916">
        <f t="shared" si="90"/>
        <v>0</v>
      </c>
    </row>
    <row r="917" spans="19:21">
      <c r="S917" s="324">
        <f t="shared" si="91"/>
        <v>-6317</v>
      </c>
      <c r="T917">
        <f t="shared" si="92"/>
        <v>0</v>
      </c>
      <c r="U917">
        <f t="shared" si="90"/>
        <v>0</v>
      </c>
    </row>
    <row r="918" spans="19:21">
      <c r="S918" s="324">
        <f t="shared" si="91"/>
        <v>-6326</v>
      </c>
      <c r="T918">
        <f t="shared" si="92"/>
        <v>0</v>
      </c>
      <c r="U918">
        <f t="shared" si="90"/>
        <v>0</v>
      </c>
    </row>
    <row r="919" spans="19:21">
      <c r="S919" s="324">
        <f t="shared" si="91"/>
        <v>-6335</v>
      </c>
      <c r="T919">
        <f t="shared" si="92"/>
        <v>0</v>
      </c>
      <c r="U919">
        <f t="shared" si="90"/>
        <v>0</v>
      </c>
    </row>
    <row r="920" spans="19:21">
      <c r="S920" s="324">
        <f t="shared" si="91"/>
        <v>-6344</v>
      </c>
      <c r="T920">
        <f t="shared" si="92"/>
        <v>0</v>
      </c>
      <c r="U920">
        <f t="shared" si="90"/>
        <v>0</v>
      </c>
    </row>
    <row r="921" spans="19:21">
      <c r="S921" s="324">
        <f t="shared" si="91"/>
        <v>-6353</v>
      </c>
      <c r="T921">
        <f t="shared" si="92"/>
        <v>0</v>
      </c>
      <c r="U921">
        <f t="shared" si="90"/>
        <v>0</v>
      </c>
    </row>
    <row r="922" spans="19:21">
      <c r="S922" s="324">
        <f t="shared" si="91"/>
        <v>-6362</v>
      </c>
      <c r="T922">
        <f t="shared" si="92"/>
        <v>0</v>
      </c>
      <c r="U922">
        <f t="shared" si="90"/>
        <v>0</v>
      </c>
    </row>
    <row r="923" spans="19:21">
      <c r="S923" s="324">
        <f t="shared" si="91"/>
        <v>-6371</v>
      </c>
      <c r="T923">
        <f t="shared" si="92"/>
        <v>0</v>
      </c>
      <c r="U923">
        <f t="shared" si="90"/>
        <v>0</v>
      </c>
    </row>
    <row r="924" spans="19:21">
      <c r="S924" s="324">
        <f t="shared" si="91"/>
        <v>-6380</v>
      </c>
      <c r="T924">
        <f t="shared" si="92"/>
        <v>0</v>
      </c>
      <c r="U924">
        <f t="shared" si="90"/>
        <v>0</v>
      </c>
    </row>
    <row r="925" spans="19:21">
      <c r="S925" s="324">
        <f t="shared" si="91"/>
        <v>-6389</v>
      </c>
      <c r="T925">
        <f t="shared" si="92"/>
        <v>0</v>
      </c>
      <c r="U925">
        <f t="shared" ref="U925:U988" si="93">IF(T925&gt;T924,T925,0)</f>
        <v>0</v>
      </c>
    </row>
    <row r="926" spans="19:21">
      <c r="S926" s="324">
        <f t="shared" si="91"/>
        <v>-6398</v>
      </c>
      <c r="T926">
        <f t="shared" si="92"/>
        <v>0</v>
      </c>
      <c r="U926">
        <f t="shared" si="93"/>
        <v>0</v>
      </c>
    </row>
    <row r="927" spans="19:21">
      <c r="S927" s="324">
        <f t="shared" si="91"/>
        <v>-6407</v>
      </c>
      <c r="T927">
        <f t="shared" si="92"/>
        <v>0</v>
      </c>
      <c r="U927">
        <f t="shared" si="93"/>
        <v>0</v>
      </c>
    </row>
    <row r="928" spans="19:21">
      <c r="S928" s="324">
        <f t="shared" si="91"/>
        <v>-6416</v>
      </c>
      <c r="T928">
        <f t="shared" si="92"/>
        <v>0</v>
      </c>
      <c r="U928">
        <f t="shared" si="93"/>
        <v>0</v>
      </c>
    </row>
    <row r="929" spans="19:21">
      <c r="S929" s="324">
        <f t="shared" si="91"/>
        <v>-6425</v>
      </c>
      <c r="T929">
        <f t="shared" si="92"/>
        <v>0</v>
      </c>
      <c r="U929">
        <f t="shared" si="93"/>
        <v>0</v>
      </c>
    </row>
    <row r="930" spans="19:21">
      <c r="S930" s="324">
        <f t="shared" si="91"/>
        <v>-6434</v>
      </c>
      <c r="T930">
        <f t="shared" si="92"/>
        <v>0</v>
      </c>
      <c r="U930">
        <f t="shared" si="93"/>
        <v>0</v>
      </c>
    </row>
    <row r="931" spans="19:21">
      <c r="S931" s="324">
        <f t="shared" si="91"/>
        <v>-6443</v>
      </c>
      <c r="T931">
        <f t="shared" si="92"/>
        <v>0</v>
      </c>
      <c r="U931">
        <f t="shared" si="93"/>
        <v>0</v>
      </c>
    </row>
    <row r="932" spans="19:21">
      <c r="S932" s="324">
        <f t="shared" si="91"/>
        <v>-6452</v>
      </c>
      <c r="T932">
        <f t="shared" si="92"/>
        <v>0</v>
      </c>
      <c r="U932">
        <f t="shared" si="93"/>
        <v>0</v>
      </c>
    </row>
    <row r="933" spans="19:21">
      <c r="S933" s="324">
        <f t="shared" si="91"/>
        <v>-6461</v>
      </c>
      <c r="T933">
        <f t="shared" si="92"/>
        <v>0</v>
      </c>
      <c r="U933">
        <f t="shared" si="93"/>
        <v>0</v>
      </c>
    </row>
    <row r="934" spans="19:21">
      <c r="S934" s="324">
        <f t="shared" si="91"/>
        <v>-6470</v>
      </c>
      <c r="T934">
        <f t="shared" si="92"/>
        <v>0</v>
      </c>
      <c r="U934">
        <f t="shared" si="93"/>
        <v>0</v>
      </c>
    </row>
    <row r="935" spans="19:21">
      <c r="S935" s="324">
        <f t="shared" si="91"/>
        <v>-6479</v>
      </c>
      <c r="T935">
        <f t="shared" si="92"/>
        <v>0</v>
      </c>
      <c r="U935">
        <f t="shared" si="93"/>
        <v>0</v>
      </c>
    </row>
    <row r="936" spans="19:21">
      <c r="S936" s="324">
        <f t="shared" si="91"/>
        <v>-6488</v>
      </c>
      <c r="T936">
        <f t="shared" si="92"/>
        <v>0</v>
      </c>
      <c r="U936">
        <f t="shared" si="93"/>
        <v>0</v>
      </c>
    </row>
    <row r="937" spans="19:21">
      <c r="S937" s="324">
        <f t="shared" si="91"/>
        <v>-6497</v>
      </c>
      <c r="T937">
        <f t="shared" si="92"/>
        <v>0</v>
      </c>
      <c r="U937">
        <f t="shared" si="93"/>
        <v>0</v>
      </c>
    </row>
    <row r="938" spans="19:21">
      <c r="S938" s="324">
        <f t="shared" si="91"/>
        <v>-6506</v>
      </c>
      <c r="T938">
        <f t="shared" si="92"/>
        <v>0</v>
      </c>
      <c r="U938">
        <f t="shared" si="93"/>
        <v>0</v>
      </c>
    </row>
    <row r="939" spans="19:21">
      <c r="S939" s="324">
        <f t="shared" si="91"/>
        <v>-6515</v>
      </c>
      <c r="T939">
        <f t="shared" si="92"/>
        <v>0</v>
      </c>
      <c r="U939">
        <f t="shared" si="93"/>
        <v>0</v>
      </c>
    </row>
    <row r="940" spans="19:21">
      <c r="S940" s="324">
        <f t="shared" si="91"/>
        <v>-6524</v>
      </c>
      <c r="T940">
        <f t="shared" si="92"/>
        <v>0</v>
      </c>
      <c r="U940">
        <f t="shared" si="93"/>
        <v>0</v>
      </c>
    </row>
    <row r="941" spans="19:21">
      <c r="S941" s="324">
        <f t="shared" si="91"/>
        <v>-6533</v>
      </c>
      <c r="T941">
        <f t="shared" si="92"/>
        <v>0</v>
      </c>
      <c r="U941">
        <f t="shared" si="93"/>
        <v>0</v>
      </c>
    </row>
    <row r="942" spans="19:21">
      <c r="S942" s="324">
        <f t="shared" si="91"/>
        <v>-6542</v>
      </c>
      <c r="T942">
        <f t="shared" si="92"/>
        <v>0</v>
      </c>
      <c r="U942">
        <f t="shared" si="93"/>
        <v>0</v>
      </c>
    </row>
    <row r="943" spans="19:21">
      <c r="S943" s="324">
        <f t="shared" si="91"/>
        <v>-6551</v>
      </c>
      <c r="T943">
        <f t="shared" si="92"/>
        <v>0</v>
      </c>
      <c r="U943">
        <f t="shared" si="93"/>
        <v>0</v>
      </c>
    </row>
    <row r="944" spans="19:21">
      <c r="S944" s="324">
        <f t="shared" si="91"/>
        <v>-6560</v>
      </c>
      <c r="T944">
        <f t="shared" si="92"/>
        <v>0</v>
      </c>
      <c r="U944">
        <f t="shared" si="93"/>
        <v>0</v>
      </c>
    </row>
    <row r="945" spans="19:21">
      <c r="S945" s="324">
        <f t="shared" si="91"/>
        <v>-6569</v>
      </c>
      <c r="T945">
        <f t="shared" si="92"/>
        <v>0</v>
      </c>
      <c r="U945">
        <f t="shared" si="93"/>
        <v>0</v>
      </c>
    </row>
    <row r="946" spans="19:21">
      <c r="S946" s="324">
        <f t="shared" si="91"/>
        <v>-6578</v>
      </c>
      <c r="T946">
        <f t="shared" si="92"/>
        <v>0</v>
      </c>
      <c r="U946">
        <f t="shared" si="93"/>
        <v>0</v>
      </c>
    </row>
    <row r="947" spans="19:21">
      <c r="S947" s="324">
        <f t="shared" si="91"/>
        <v>-6587</v>
      </c>
      <c r="T947">
        <f t="shared" si="92"/>
        <v>0</v>
      </c>
      <c r="U947">
        <f t="shared" si="93"/>
        <v>0</v>
      </c>
    </row>
    <row r="948" spans="19:21">
      <c r="S948" s="324">
        <f t="shared" si="91"/>
        <v>-6596</v>
      </c>
      <c r="T948">
        <f t="shared" si="92"/>
        <v>0</v>
      </c>
      <c r="U948">
        <f t="shared" si="93"/>
        <v>0</v>
      </c>
    </row>
    <row r="949" spans="19:21">
      <c r="S949" s="324">
        <f t="shared" si="91"/>
        <v>-6605</v>
      </c>
      <c r="T949">
        <f t="shared" si="92"/>
        <v>0</v>
      </c>
      <c r="U949">
        <f t="shared" si="93"/>
        <v>0</v>
      </c>
    </row>
    <row r="950" spans="19:21">
      <c r="S950" s="324">
        <f t="shared" si="91"/>
        <v>-6614</v>
      </c>
      <c r="T950">
        <f t="shared" si="92"/>
        <v>0</v>
      </c>
      <c r="U950">
        <f t="shared" si="93"/>
        <v>0</v>
      </c>
    </row>
    <row r="951" spans="19:21">
      <c r="S951" s="324">
        <f t="shared" si="91"/>
        <v>-6623</v>
      </c>
      <c r="T951">
        <f t="shared" si="92"/>
        <v>0</v>
      </c>
      <c r="U951">
        <f t="shared" si="93"/>
        <v>0</v>
      </c>
    </row>
    <row r="952" spans="19:21">
      <c r="S952" s="324">
        <f t="shared" si="91"/>
        <v>-6632</v>
      </c>
      <c r="T952">
        <f t="shared" si="92"/>
        <v>0</v>
      </c>
      <c r="U952">
        <f t="shared" si="93"/>
        <v>0</v>
      </c>
    </row>
    <row r="953" spans="19:21">
      <c r="S953" s="324">
        <f t="shared" si="91"/>
        <v>-6641</v>
      </c>
      <c r="T953">
        <f t="shared" si="92"/>
        <v>0</v>
      </c>
      <c r="U953">
        <f t="shared" si="93"/>
        <v>0</v>
      </c>
    </row>
    <row r="954" spans="19:21">
      <c r="S954" s="324">
        <f t="shared" si="91"/>
        <v>-6650</v>
      </c>
      <c r="T954">
        <f t="shared" si="92"/>
        <v>0</v>
      </c>
      <c r="U954">
        <f t="shared" si="93"/>
        <v>0</v>
      </c>
    </row>
    <row r="955" spans="19:21">
      <c r="S955" s="324">
        <f t="shared" si="91"/>
        <v>-6659</v>
      </c>
      <c r="T955">
        <f t="shared" si="92"/>
        <v>0</v>
      </c>
      <c r="U955">
        <f t="shared" si="93"/>
        <v>0</v>
      </c>
    </row>
    <row r="956" spans="19:21">
      <c r="S956" s="324">
        <f t="shared" si="91"/>
        <v>-6668</v>
      </c>
      <c r="T956">
        <f t="shared" si="92"/>
        <v>0</v>
      </c>
      <c r="U956">
        <f t="shared" si="93"/>
        <v>0</v>
      </c>
    </row>
    <row r="957" spans="19:21">
      <c r="S957" s="324">
        <f t="shared" si="91"/>
        <v>-6677</v>
      </c>
      <c r="T957">
        <f t="shared" si="92"/>
        <v>0</v>
      </c>
      <c r="U957">
        <f t="shared" si="93"/>
        <v>0</v>
      </c>
    </row>
    <row r="958" spans="19:21">
      <c r="S958" s="324">
        <f t="shared" si="91"/>
        <v>-6686</v>
      </c>
      <c r="T958">
        <f t="shared" si="92"/>
        <v>0</v>
      </c>
      <c r="U958">
        <f t="shared" si="93"/>
        <v>0</v>
      </c>
    </row>
    <row r="959" spans="19:21">
      <c r="S959" s="324">
        <f t="shared" si="91"/>
        <v>-6695</v>
      </c>
      <c r="T959">
        <f t="shared" si="92"/>
        <v>0</v>
      </c>
      <c r="U959">
        <f t="shared" si="93"/>
        <v>0</v>
      </c>
    </row>
    <row r="960" spans="19:21">
      <c r="S960" s="324">
        <f t="shared" si="91"/>
        <v>-6704</v>
      </c>
      <c r="T960">
        <f t="shared" si="92"/>
        <v>0</v>
      </c>
      <c r="U960">
        <f t="shared" si="93"/>
        <v>0</v>
      </c>
    </row>
    <row r="961" spans="19:21">
      <c r="S961" s="324">
        <f t="shared" si="91"/>
        <v>-6713</v>
      </c>
      <c r="T961">
        <f t="shared" si="92"/>
        <v>0</v>
      </c>
      <c r="U961">
        <f t="shared" si="93"/>
        <v>0</v>
      </c>
    </row>
    <row r="962" spans="19:21">
      <c r="S962" s="324">
        <f t="shared" si="91"/>
        <v>-6722</v>
      </c>
      <c r="T962">
        <f t="shared" si="92"/>
        <v>0</v>
      </c>
      <c r="U962">
        <f t="shared" si="93"/>
        <v>0</v>
      </c>
    </row>
    <row r="963" spans="19:21">
      <c r="S963" s="324">
        <f t="shared" si="91"/>
        <v>-6731</v>
      </c>
      <c r="T963">
        <f t="shared" si="92"/>
        <v>0</v>
      </c>
      <c r="U963">
        <f t="shared" si="93"/>
        <v>0</v>
      </c>
    </row>
    <row r="964" spans="19:21">
      <c r="S964" s="324">
        <f t="shared" si="91"/>
        <v>-6740</v>
      </c>
      <c r="T964">
        <f t="shared" si="92"/>
        <v>0</v>
      </c>
      <c r="U964">
        <f t="shared" si="93"/>
        <v>0</v>
      </c>
    </row>
    <row r="965" spans="19:21">
      <c r="S965" s="324">
        <f t="shared" si="91"/>
        <v>-6749</v>
      </c>
      <c r="T965">
        <f t="shared" si="92"/>
        <v>0</v>
      </c>
      <c r="U965">
        <f t="shared" si="93"/>
        <v>0</v>
      </c>
    </row>
    <row r="966" spans="19:21">
      <c r="S966" s="324">
        <f t="shared" ref="S966:S1029" si="94">+S965-9</f>
        <v>-6758</v>
      </c>
      <c r="T966">
        <f t="shared" ref="T966:T1029" si="95">IF(S966=1,1,IF(S966=2,2,IF(S966=3,3,IF(S966=4,4,IF(S966=5,5,IF(S966=6,6,IF(S966=7,7,IF(S966=8,8,IF(S966=9,9,IF(S966=11,11,0))))))))))</f>
        <v>0</v>
      </c>
      <c r="U966">
        <f t="shared" si="93"/>
        <v>0</v>
      </c>
    </row>
    <row r="967" spans="19:21">
      <c r="S967" s="324">
        <f t="shared" si="94"/>
        <v>-6767</v>
      </c>
      <c r="T967">
        <f t="shared" si="95"/>
        <v>0</v>
      </c>
      <c r="U967">
        <f t="shared" si="93"/>
        <v>0</v>
      </c>
    </row>
    <row r="968" spans="19:21">
      <c r="S968" s="324">
        <f t="shared" si="94"/>
        <v>-6776</v>
      </c>
      <c r="T968">
        <f t="shared" si="95"/>
        <v>0</v>
      </c>
      <c r="U968">
        <f t="shared" si="93"/>
        <v>0</v>
      </c>
    </row>
    <row r="969" spans="19:21">
      <c r="S969" s="324">
        <f t="shared" si="94"/>
        <v>-6785</v>
      </c>
      <c r="T969">
        <f t="shared" si="95"/>
        <v>0</v>
      </c>
      <c r="U969">
        <f t="shared" si="93"/>
        <v>0</v>
      </c>
    </row>
    <row r="970" spans="19:21">
      <c r="S970" s="324">
        <f t="shared" si="94"/>
        <v>-6794</v>
      </c>
      <c r="T970">
        <f t="shared" si="95"/>
        <v>0</v>
      </c>
      <c r="U970">
        <f t="shared" si="93"/>
        <v>0</v>
      </c>
    </row>
    <row r="971" spans="19:21">
      <c r="S971" s="324">
        <f t="shared" si="94"/>
        <v>-6803</v>
      </c>
      <c r="T971">
        <f t="shared" si="95"/>
        <v>0</v>
      </c>
      <c r="U971">
        <f t="shared" si="93"/>
        <v>0</v>
      </c>
    </row>
    <row r="972" spans="19:21">
      <c r="S972" s="324">
        <f t="shared" si="94"/>
        <v>-6812</v>
      </c>
      <c r="T972">
        <f t="shared" si="95"/>
        <v>0</v>
      </c>
      <c r="U972">
        <f t="shared" si="93"/>
        <v>0</v>
      </c>
    </row>
    <row r="973" spans="19:21">
      <c r="S973" s="324">
        <f t="shared" si="94"/>
        <v>-6821</v>
      </c>
      <c r="T973">
        <f t="shared" si="95"/>
        <v>0</v>
      </c>
      <c r="U973">
        <f t="shared" si="93"/>
        <v>0</v>
      </c>
    </row>
    <row r="974" spans="19:21">
      <c r="S974" s="324">
        <f t="shared" si="94"/>
        <v>-6830</v>
      </c>
      <c r="T974">
        <f t="shared" si="95"/>
        <v>0</v>
      </c>
      <c r="U974">
        <f t="shared" si="93"/>
        <v>0</v>
      </c>
    </row>
    <row r="975" spans="19:21">
      <c r="S975" s="324">
        <f t="shared" si="94"/>
        <v>-6839</v>
      </c>
      <c r="T975">
        <f t="shared" si="95"/>
        <v>0</v>
      </c>
      <c r="U975">
        <f t="shared" si="93"/>
        <v>0</v>
      </c>
    </row>
    <row r="976" spans="19:21">
      <c r="S976" s="324">
        <f t="shared" si="94"/>
        <v>-6848</v>
      </c>
      <c r="T976">
        <f t="shared" si="95"/>
        <v>0</v>
      </c>
      <c r="U976">
        <f t="shared" si="93"/>
        <v>0</v>
      </c>
    </row>
    <row r="977" spans="19:21">
      <c r="S977" s="324">
        <f t="shared" si="94"/>
        <v>-6857</v>
      </c>
      <c r="T977">
        <f t="shared" si="95"/>
        <v>0</v>
      </c>
      <c r="U977">
        <f t="shared" si="93"/>
        <v>0</v>
      </c>
    </row>
    <row r="978" spans="19:21">
      <c r="S978" s="324">
        <f t="shared" si="94"/>
        <v>-6866</v>
      </c>
      <c r="T978">
        <f t="shared" si="95"/>
        <v>0</v>
      </c>
      <c r="U978">
        <f t="shared" si="93"/>
        <v>0</v>
      </c>
    </row>
    <row r="979" spans="19:21">
      <c r="S979" s="324">
        <f t="shared" si="94"/>
        <v>-6875</v>
      </c>
      <c r="T979">
        <f t="shared" si="95"/>
        <v>0</v>
      </c>
      <c r="U979">
        <f t="shared" si="93"/>
        <v>0</v>
      </c>
    </row>
    <row r="980" spans="19:21">
      <c r="S980" s="324">
        <f t="shared" si="94"/>
        <v>-6884</v>
      </c>
      <c r="T980">
        <f t="shared" si="95"/>
        <v>0</v>
      </c>
      <c r="U980">
        <f t="shared" si="93"/>
        <v>0</v>
      </c>
    </row>
    <row r="981" spans="19:21">
      <c r="S981" s="324">
        <f t="shared" si="94"/>
        <v>-6893</v>
      </c>
      <c r="T981">
        <f t="shared" si="95"/>
        <v>0</v>
      </c>
      <c r="U981">
        <f t="shared" si="93"/>
        <v>0</v>
      </c>
    </row>
    <row r="982" spans="19:21">
      <c r="S982" s="324">
        <f t="shared" si="94"/>
        <v>-6902</v>
      </c>
      <c r="T982">
        <f t="shared" si="95"/>
        <v>0</v>
      </c>
      <c r="U982">
        <f t="shared" si="93"/>
        <v>0</v>
      </c>
    </row>
    <row r="983" spans="19:21">
      <c r="S983" s="324">
        <f t="shared" si="94"/>
        <v>-6911</v>
      </c>
      <c r="T983">
        <f t="shared" si="95"/>
        <v>0</v>
      </c>
      <c r="U983">
        <f t="shared" si="93"/>
        <v>0</v>
      </c>
    </row>
    <row r="984" spans="19:21">
      <c r="S984" s="324">
        <f t="shared" si="94"/>
        <v>-6920</v>
      </c>
      <c r="T984">
        <f t="shared" si="95"/>
        <v>0</v>
      </c>
      <c r="U984">
        <f t="shared" si="93"/>
        <v>0</v>
      </c>
    </row>
    <row r="985" spans="19:21">
      <c r="S985" s="324">
        <f t="shared" si="94"/>
        <v>-6929</v>
      </c>
      <c r="T985">
        <f t="shared" si="95"/>
        <v>0</v>
      </c>
      <c r="U985">
        <f t="shared" si="93"/>
        <v>0</v>
      </c>
    </row>
    <row r="986" spans="19:21">
      <c r="S986" s="324">
        <f t="shared" si="94"/>
        <v>-6938</v>
      </c>
      <c r="T986">
        <f t="shared" si="95"/>
        <v>0</v>
      </c>
      <c r="U986">
        <f t="shared" si="93"/>
        <v>0</v>
      </c>
    </row>
    <row r="987" spans="19:21">
      <c r="S987" s="324">
        <f t="shared" si="94"/>
        <v>-6947</v>
      </c>
      <c r="T987">
        <f t="shared" si="95"/>
        <v>0</v>
      </c>
      <c r="U987">
        <f t="shared" si="93"/>
        <v>0</v>
      </c>
    </row>
    <row r="988" spans="19:21">
      <c r="S988" s="324">
        <f t="shared" si="94"/>
        <v>-6956</v>
      </c>
      <c r="T988">
        <f t="shared" si="95"/>
        <v>0</v>
      </c>
      <c r="U988">
        <f t="shared" si="93"/>
        <v>0</v>
      </c>
    </row>
    <row r="989" spans="19:21">
      <c r="S989" s="324">
        <f t="shared" si="94"/>
        <v>-6965</v>
      </c>
      <c r="T989">
        <f t="shared" si="95"/>
        <v>0</v>
      </c>
      <c r="U989">
        <f t="shared" ref="U989:U1052" si="96">IF(T989&gt;T988,T989,0)</f>
        <v>0</v>
      </c>
    </row>
    <row r="990" spans="19:21">
      <c r="S990" s="324">
        <f t="shared" si="94"/>
        <v>-6974</v>
      </c>
      <c r="T990">
        <f t="shared" si="95"/>
        <v>0</v>
      </c>
      <c r="U990">
        <f t="shared" si="96"/>
        <v>0</v>
      </c>
    </row>
    <row r="991" spans="19:21">
      <c r="S991" s="324">
        <f t="shared" si="94"/>
        <v>-6983</v>
      </c>
      <c r="T991">
        <f t="shared" si="95"/>
        <v>0</v>
      </c>
      <c r="U991">
        <f t="shared" si="96"/>
        <v>0</v>
      </c>
    </row>
    <row r="992" spans="19:21">
      <c r="S992" s="324">
        <f t="shared" si="94"/>
        <v>-6992</v>
      </c>
      <c r="T992">
        <f t="shared" si="95"/>
        <v>0</v>
      </c>
      <c r="U992">
        <f t="shared" si="96"/>
        <v>0</v>
      </c>
    </row>
    <row r="993" spans="19:21">
      <c r="S993" s="324">
        <f t="shared" si="94"/>
        <v>-7001</v>
      </c>
      <c r="T993">
        <f t="shared" si="95"/>
        <v>0</v>
      </c>
      <c r="U993">
        <f t="shared" si="96"/>
        <v>0</v>
      </c>
    </row>
    <row r="994" spans="19:21">
      <c r="S994" s="324">
        <f t="shared" si="94"/>
        <v>-7010</v>
      </c>
      <c r="T994">
        <f t="shared" si="95"/>
        <v>0</v>
      </c>
      <c r="U994">
        <f t="shared" si="96"/>
        <v>0</v>
      </c>
    </row>
    <row r="995" spans="19:21">
      <c r="S995" s="324">
        <f t="shared" si="94"/>
        <v>-7019</v>
      </c>
      <c r="T995">
        <f t="shared" si="95"/>
        <v>0</v>
      </c>
      <c r="U995">
        <f t="shared" si="96"/>
        <v>0</v>
      </c>
    </row>
    <row r="996" spans="19:21">
      <c r="S996" s="324">
        <f t="shared" si="94"/>
        <v>-7028</v>
      </c>
      <c r="T996">
        <f t="shared" si="95"/>
        <v>0</v>
      </c>
      <c r="U996">
        <f t="shared" si="96"/>
        <v>0</v>
      </c>
    </row>
    <row r="997" spans="19:21">
      <c r="S997" s="324">
        <f t="shared" si="94"/>
        <v>-7037</v>
      </c>
      <c r="T997">
        <f t="shared" si="95"/>
        <v>0</v>
      </c>
      <c r="U997">
        <f t="shared" si="96"/>
        <v>0</v>
      </c>
    </row>
    <row r="998" spans="19:21">
      <c r="S998" s="324">
        <f t="shared" si="94"/>
        <v>-7046</v>
      </c>
      <c r="T998">
        <f t="shared" si="95"/>
        <v>0</v>
      </c>
      <c r="U998">
        <f t="shared" si="96"/>
        <v>0</v>
      </c>
    </row>
    <row r="999" spans="19:21">
      <c r="S999" s="324">
        <f t="shared" si="94"/>
        <v>-7055</v>
      </c>
      <c r="T999">
        <f t="shared" si="95"/>
        <v>0</v>
      </c>
      <c r="U999">
        <f t="shared" si="96"/>
        <v>0</v>
      </c>
    </row>
    <row r="1000" spans="19:21">
      <c r="S1000" s="324">
        <f t="shared" si="94"/>
        <v>-7064</v>
      </c>
      <c r="T1000">
        <f t="shared" si="95"/>
        <v>0</v>
      </c>
      <c r="U1000">
        <f t="shared" si="96"/>
        <v>0</v>
      </c>
    </row>
    <row r="1001" spans="19:21">
      <c r="S1001" s="324">
        <f t="shared" si="94"/>
        <v>-7073</v>
      </c>
      <c r="T1001">
        <f t="shared" si="95"/>
        <v>0</v>
      </c>
      <c r="U1001">
        <f t="shared" si="96"/>
        <v>0</v>
      </c>
    </row>
    <row r="1002" spans="19:21">
      <c r="S1002" s="324">
        <f t="shared" si="94"/>
        <v>-7082</v>
      </c>
      <c r="T1002">
        <f t="shared" si="95"/>
        <v>0</v>
      </c>
      <c r="U1002">
        <f t="shared" si="96"/>
        <v>0</v>
      </c>
    </row>
    <row r="1003" spans="19:21">
      <c r="S1003" s="324">
        <f t="shared" si="94"/>
        <v>-7091</v>
      </c>
      <c r="T1003">
        <f t="shared" si="95"/>
        <v>0</v>
      </c>
      <c r="U1003">
        <f t="shared" si="96"/>
        <v>0</v>
      </c>
    </row>
    <row r="1004" spans="19:21">
      <c r="S1004" s="324">
        <f t="shared" si="94"/>
        <v>-7100</v>
      </c>
      <c r="T1004">
        <f t="shared" si="95"/>
        <v>0</v>
      </c>
      <c r="U1004">
        <f t="shared" si="96"/>
        <v>0</v>
      </c>
    </row>
    <row r="1005" spans="19:21">
      <c r="S1005" s="324">
        <f t="shared" si="94"/>
        <v>-7109</v>
      </c>
      <c r="T1005">
        <f t="shared" si="95"/>
        <v>0</v>
      </c>
      <c r="U1005">
        <f t="shared" si="96"/>
        <v>0</v>
      </c>
    </row>
    <row r="1006" spans="19:21">
      <c r="S1006" s="324">
        <f t="shared" si="94"/>
        <v>-7118</v>
      </c>
      <c r="T1006">
        <f t="shared" si="95"/>
        <v>0</v>
      </c>
      <c r="U1006">
        <f t="shared" si="96"/>
        <v>0</v>
      </c>
    </row>
    <row r="1007" spans="19:21">
      <c r="S1007" s="324">
        <f t="shared" si="94"/>
        <v>-7127</v>
      </c>
      <c r="T1007">
        <f t="shared" si="95"/>
        <v>0</v>
      </c>
      <c r="U1007">
        <f t="shared" si="96"/>
        <v>0</v>
      </c>
    </row>
    <row r="1008" spans="19:21">
      <c r="S1008" s="324">
        <f t="shared" si="94"/>
        <v>-7136</v>
      </c>
      <c r="T1008">
        <f t="shared" si="95"/>
        <v>0</v>
      </c>
      <c r="U1008">
        <f t="shared" si="96"/>
        <v>0</v>
      </c>
    </row>
    <row r="1009" spans="19:21">
      <c r="S1009" s="324">
        <f t="shared" si="94"/>
        <v>-7145</v>
      </c>
      <c r="T1009">
        <f t="shared" si="95"/>
        <v>0</v>
      </c>
      <c r="U1009">
        <f t="shared" si="96"/>
        <v>0</v>
      </c>
    </row>
    <row r="1010" spans="19:21">
      <c r="S1010" s="324">
        <f t="shared" si="94"/>
        <v>-7154</v>
      </c>
      <c r="T1010">
        <f t="shared" si="95"/>
        <v>0</v>
      </c>
      <c r="U1010">
        <f t="shared" si="96"/>
        <v>0</v>
      </c>
    </row>
    <row r="1011" spans="19:21">
      <c r="S1011" s="324">
        <f t="shared" si="94"/>
        <v>-7163</v>
      </c>
      <c r="T1011">
        <f t="shared" si="95"/>
        <v>0</v>
      </c>
      <c r="U1011">
        <f t="shared" si="96"/>
        <v>0</v>
      </c>
    </row>
    <row r="1012" spans="19:21">
      <c r="S1012" s="324">
        <f t="shared" si="94"/>
        <v>-7172</v>
      </c>
      <c r="T1012">
        <f t="shared" si="95"/>
        <v>0</v>
      </c>
      <c r="U1012">
        <f t="shared" si="96"/>
        <v>0</v>
      </c>
    </row>
    <row r="1013" spans="19:21">
      <c r="S1013" s="324">
        <f t="shared" si="94"/>
        <v>-7181</v>
      </c>
      <c r="T1013">
        <f t="shared" si="95"/>
        <v>0</v>
      </c>
      <c r="U1013">
        <f t="shared" si="96"/>
        <v>0</v>
      </c>
    </row>
    <row r="1014" spans="19:21">
      <c r="S1014" s="324">
        <f t="shared" si="94"/>
        <v>-7190</v>
      </c>
      <c r="T1014">
        <f t="shared" si="95"/>
        <v>0</v>
      </c>
      <c r="U1014">
        <f t="shared" si="96"/>
        <v>0</v>
      </c>
    </row>
    <row r="1015" spans="19:21">
      <c r="S1015" s="324">
        <f t="shared" si="94"/>
        <v>-7199</v>
      </c>
      <c r="T1015">
        <f t="shared" si="95"/>
        <v>0</v>
      </c>
      <c r="U1015">
        <f t="shared" si="96"/>
        <v>0</v>
      </c>
    </row>
    <row r="1016" spans="19:21">
      <c r="S1016" s="324">
        <f t="shared" si="94"/>
        <v>-7208</v>
      </c>
      <c r="T1016">
        <f t="shared" si="95"/>
        <v>0</v>
      </c>
      <c r="U1016">
        <f t="shared" si="96"/>
        <v>0</v>
      </c>
    </row>
    <row r="1017" spans="19:21">
      <c r="S1017" s="324">
        <f t="shared" si="94"/>
        <v>-7217</v>
      </c>
      <c r="T1017">
        <f t="shared" si="95"/>
        <v>0</v>
      </c>
      <c r="U1017">
        <f t="shared" si="96"/>
        <v>0</v>
      </c>
    </row>
    <row r="1018" spans="19:21">
      <c r="S1018" s="324">
        <f t="shared" si="94"/>
        <v>-7226</v>
      </c>
      <c r="T1018">
        <f t="shared" si="95"/>
        <v>0</v>
      </c>
      <c r="U1018">
        <f t="shared" si="96"/>
        <v>0</v>
      </c>
    </row>
    <row r="1019" spans="19:21">
      <c r="S1019" s="324">
        <f t="shared" si="94"/>
        <v>-7235</v>
      </c>
      <c r="T1019">
        <f t="shared" si="95"/>
        <v>0</v>
      </c>
      <c r="U1019">
        <f t="shared" si="96"/>
        <v>0</v>
      </c>
    </row>
    <row r="1020" spans="19:21">
      <c r="S1020" s="324">
        <f t="shared" si="94"/>
        <v>-7244</v>
      </c>
      <c r="T1020">
        <f t="shared" si="95"/>
        <v>0</v>
      </c>
      <c r="U1020">
        <f t="shared" si="96"/>
        <v>0</v>
      </c>
    </row>
    <row r="1021" spans="19:21">
      <c r="S1021" s="324">
        <f t="shared" si="94"/>
        <v>-7253</v>
      </c>
      <c r="T1021">
        <f t="shared" si="95"/>
        <v>0</v>
      </c>
      <c r="U1021">
        <f t="shared" si="96"/>
        <v>0</v>
      </c>
    </row>
    <row r="1022" spans="19:21">
      <c r="S1022" s="324">
        <f t="shared" si="94"/>
        <v>-7262</v>
      </c>
      <c r="T1022">
        <f t="shared" si="95"/>
        <v>0</v>
      </c>
      <c r="U1022">
        <f t="shared" si="96"/>
        <v>0</v>
      </c>
    </row>
    <row r="1023" spans="19:21">
      <c r="S1023" s="324">
        <f t="shared" si="94"/>
        <v>-7271</v>
      </c>
      <c r="T1023">
        <f t="shared" si="95"/>
        <v>0</v>
      </c>
      <c r="U1023">
        <f t="shared" si="96"/>
        <v>0</v>
      </c>
    </row>
    <row r="1024" spans="19:21">
      <c r="S1024" s="324">
        <f t="shared" si="94"/>
        <v>-7280</v>
      </c>
      <c r="T1024">
        <f t="shared" si="95"/>
        <v>0</v>
      </c>
      <c r="U1024">
        <f t="shared" si="96"/>
        <v>0</v>
      </c>
    </row>
    <row r="1025" spans="19:21">
      <c r="S1025" s="324">
        <f t="shared" si="94"/>
        <v>-7289</v>
      </c>
      <c r="T1025">
        <f t="shared" si="95"/>
        <v>0</v>
      </c>
      <c r="U1025">
        <f t="shared" si="96"/>
        <v>0</v>
      </c>
    </row>
    <row r="1026" spans="19:21">
      <c r="S1026" s="324">
        <f t="shared" si="94"/>
        <v>-7298</v>
      </c>
      <c r="T1026">
        <f t="shared" si="95"/>
        <v>0</v>
      </c>
      <c r="U1026">
        <f t="shared" si="96"/>
        <v>0</v>
      </c>
    </row>
    <row r="1027" spans="19:21">
      <c r="S1027" s="324">
        <f t="shared" si="94"/>
        <v>-7307</v>
      </c>
      <c r="T1027">
        <f t="shared" si="95"/>
        <v>0</v>
      </c>
      <c r="U1027">
        <f t="shared" si="96"/>
        <v>0</v>
      </c>
    </row>
    <row r="1028" spans="19:21">
      <c r="S1028" s="324">
        <f t="shared" si="94"/>
        <v>-7316</v>
      </c>
      <c r="T1028">
        <f t="shared" si="95"/>
        <v>0</v>
      </c>
      <c r="U1028">
        <f t="shared" si="96"/>
        <v>0</v>
      </c>
    </row>
    <row r="1029" spans="19:21">
      <c r="S1029" s="324">
        <f t="shared" si="94"/>
        <v>-7325</v>
      </c>
      <c r="T1029">
        <f t="shared" si="95"/>
        <v>0</v>
      </c>
      <c r="U1029">
        <f t="shared" si="96"/>
        <v>0</v>
      </c>
    </row>
    <row r="1030" spans="19:21">
      <c r="S1030" s="324">
        <f t="shared" ref="S1030:S1093" si="97">+S1029-9</f>
        <v>-7334</v>
      </c>
      <c r="T1030">
        <f t="shared" ref="T1030:T1093" si="98">IF(S1030=1,1,IF(S1030=2,2,IF(S1030=3,3,IF(S1030=4,4,IF(S1030=5,5,IF(S1030=6,6,IF(S1030=7,7,IF(S1030=8,8,IF(S1030=9,9,IF(S1030=11,11,0))))))))))</f>
        <v>0</v>
      </c>
      <c r="U1030">
        <f t="shared" si="96"/>
        <v>0</v>
      </c>
    </row>
    <row r="1031" spans="19:21">
      <c r="S1031" s="324">
        <f t="shared" si="97"/>
        <v>-7343</v>
      </c>
      <c r="T1031">
        <f t="shared" si="98"/>
        <v>0</v>
      </c>
      <c r="U1031">
        <f t="shared" si="96"/>
        <v>0</v>
      </c>
    </row>
    <row r="1032" spans="19:21">
      <c r="S1032" s="324">
        <f t="shared" si="97"/>
        <v>-7352</v>
      </c>
      <c r="T1032">
        <f t="shared" si="98"/>
        <v>0</v>
      </c>
      <c r="U1032">
        <f t="shared" si="96"/>
        <v>0</v>
      </c>
    </row>
    <row r="1033" spans="19:21">
      <c r="S1033" s="324">
        <f t="shared" si="97"/>
        <v>-7361</v>
      </c>
      <c r="T1033">
        <f t="shared" si="98"/>
        <v>0</v>
      </c>
      <c r="U1033">
        <f t="shared" si="96"/>
        <v>0</v>
      </c>
    </row>
    <row r="1034" spans="19:21">
      <c r="S1034" s="324">
        <f t="shared" si="97"/>
        <v>-7370</v>
      </c>
      <c r="T1034">
        <f t="shared" si="98"/>
        <v>0</v>
      </c>
      <c r="U1034">
        <f t="shared" si="96"/>
        <v>0</v>
      </c>
    </row>
    <row r="1035" spans="19:21">
      <c r="S1035" s="324">
        <f t="shared" si="97"/>
        <v>-7379</v>
      </c>
      <c r="T1035">
        <f t="shared" si="98"/>
        <v>0</v>
      </c>
      <c r="U1035">
        <f t="shared" si="96"/>
        <v>0</v>
      </c>
    </row>
    <row r="1036" spans="19:21">
      <c r="S1036" s="324">
        <f t="shared" si="97"/>
        <v>-7388</v>
      </c>
      <c r="T1036">
        <f t="shared" si="98"/>
        <v>0</v>
      </c>
      <c r="U1036">
        <f t="shared" si="96"/>
        <v>0</v>
      </c>
    </row>
    <row r="1037" spans="19:21">
      <c r="S1037" s="324">
        <f t="shared" si="97"/>
        <v>-7397</v>
      </c>
      <c r="T1037">
        <f t="shared" si="98"/>
        <v>0</v>
      </c>
      <c r="U1037">
        <f t="shared" si="96"/>
        <v>0</v>
      </c>
    </row>
    <row r="1038" spans="19:21">
      <c r="S1038" s="324">
        <f t="shared" si="97"/>
        <v>-7406</v>
      </c>
      <c r="T1038">
        <f t="shared" si="98"/>
        <v>0</v>
      </c>
      <c r="U1038">
        <f t="shared" si="96"/>
        <v>0</v>
      </c>
    </row>
    <row r="1039" spans="19:21">
      <c r="S1039" s="324">
        <f t="shared" si="97"/>
        <v>-7415</v>
      </c>
      <c r="T1039">
        <f t="shared" si="98"/>
        <v>0</v>
      </c>
      <c r="U1039">
        <f t="shared" si="96"/>
        <v>0</v>
      </c>
    </row>
    <row r="1040" spans="19:21">
      <c r="S1040" s="324">
        <f t="shared" si="97"/>
        <v>-7424</v>
      </c>
      <c r="T1040">
        <f t="shared" si="98"/>
        <v>0</v>
      </c>
      <c r="U1040">
        <f t="shared" si="96"/>
        <v>0</v>
      </c>
    </row>
    <row r="1041" spans="19:21">
      <c r="S1041" s="324">
        <f t="shared" si="97"/>
        <v>-7433</v>
      </c>
      <c r="T1041">
        <f t="shared" si="98"/>
        <v>0</v>
      </c>
      <c r="U1041">
        <f t="shared" si="96"/>
        <v>0</v>
      </c>
    </row>
    <row r="1042" spans="19:21">
      <c r="S1042" s="324">
        <f t="shared" si="97"/>
        <v>-7442</v>
      </c>
      <c r="T1042">
        <f t="shared" si="98"/>
        <v>0</v>
      </c>
      <c r="U1042">
        <f t="shared" si="96"/>
        <v>0</v>
      </c>
    </row>
    <row r="1043" spans="19:21">
      <c r="S1043" s="324">
        <f t="shared" si="97"/>
        <v>-7451</v>
      </c>
      <c r="T1043">
        <f t="shared" si="98"/>
        <v>0</v>
      </c>
      <c r="U1043">
        <f t="shared" si="96"/>
        <v>0</v>
      </c>
    </row>
    <row r="1044" spans="19:21">
      <c r="S1044" s="324">
        <f t="shared" si="97"/>
        <v>-7460</v>
      </c>
      <c r="T1044">
        <f t="shared" si="98"/>
        <v>0</v>
      </c>
      <c r="U1044">
        <f t="shared" si="96"/>
        <v>0</v>
      </c>
    </row>
    <row r="1045" spans="19:21">
      <c r="S1045" s="324">
        <f t="shared" si="97"/>
        <v>-7469</v>
      </c>
      <c r="T1045">
        <f t="shared" si="98"/>
        <v>0</v>
      </c>
      <c r="U1045">
        <f t="shared" si="96"/>
        <v>0</v>
      </c>
    </row>
    <row r="1046" spans="19:21">
      <c r="S1046" s="324">
        <f t="shared" si="97"/>
        <v>-7478</v>
      </c>
      <c r="T1046">
        <f t="shared" si="98"/>
        <v>0</v>
      </c>
      <c r="U1046">
        <f t="shared" si="96"/>
        <v>0</v>
      </c>
    </row>
    <row r="1047" spans="19:21">
      <c r="S1047" s="324">
        <f t="shared" si="97"/>
        <v>-7487</v>
      </c>
      <c r="T1047">
        <f t="shared" si="98"/>
        <v>0</v>
      </c>
      <c r="U1047">
        <f t="shared" si="96"/>
        <v>0</v>
      </c>
    </row>
    <row r="1048" spans="19:21">
      <c r="S1048" s="324">
        <f t="shared" si="97"/>
        <v>-7496</v>
      </c>
      <c r="T1048">
        <f t="shared" si="98"/>
        <v>0</v>
      </c>
      <c r="U1048">
        <f t="shared" si="96"/>
        <v>0</v>
      </c>
    </row>
    <row r="1049" spans="19:21">
      <c r="S1049" s="324">
        <f t="shared" si="97"/>
        <v>-7505</v>
      </c>
      <c r="T1049">
        <f t="shared" si="98"/>
        <v>0</v>
      </c>
      <c r="U1049">
        <f t="shared" si="96"/>
        <v>0</v>
      </c>
    </row>
    <row r="1050" spans="19:21">
      <c r="S1050" s="324">
        <f t="shared" si="97"/>
        <v>-7514</v>
      </c>
      <c r="T1050">
        <f t="shared" si="98"/>
        <v>0</v>
      </c>
      <c r="U1050">
        <f t="shared" si="96"/>
        <v>0</v>
      </c>
    </row>
    <row r="1051" spans="19:21">
      <c r="S1051" s="324">
        <f t="shared" si="97"/>
        <v>-7523</v>
      </c>
      <c r="T1051">
        <f t="shared" si="98"/>
        <v>0</v>
      </c>
      <c r="U1051">
        <f t="shared" si="96"/>
        <v>0</v>
      </c>
    </row>
    <row r="1052" spans="19:21">
      <c r="S1052" s="324">
        <f t="shared" si="97"/>
        <v>-7532</v>
      </c>
      <c r="T1052">
        <f t="shared" si="98"/>
        <v>0</v>
      </c>
      <c r="U1052">
        <f t="shared" si="96"/>
        <v>0</v>
      </c>
    </row>
    <row r="1053" spans="19:21">
      <c r="S1053" s="324">
        <f t="shared" si="97"/>
        <v>-7541</v>
      </c>
      <c r="T1053">
        <f t="shared" si="98"/>
        <v>0</v>
      </c>
      <c r="U1053">
        <f t="shared" ref="U1053:U1116" si="99">IF(T1053&gt;T1052,T1053,0)</f>
        <v>0</v>
      </c>
    </row>
    <row r="1054" spans="19:21">
      <c r="S1054" s="324">
        <f t="shared" si="97"/>
        <v>-7550</v>
      </c>
      <c r="T1054">
        <f t="shared" si="98"/>
        <v>0</v>
      </c>
      <c r="U1054">
        <f t="shared" si="99"/>
        <v>0</v>
      </c>
    </row>
    <row r="1055" spans="19:21">
      <c r="S1055" s="324">
        <f t="shared" si="97"/>
        <v>-7559</v>
      </c>
      <c r="T1055">
        <f t="shared" si="98"/>
        <v>0</v>
      </c>
      <c r="U1055">
        <f t="shared" si="99"/>
        <v>0</v>
      </c>
    </row>
    <row r="1056" spans="19:21">
      <c r="S1056" s="324">
        <f t="shared" si="97"/>
        <v>-7568</v>
      </c>
      <c r="T1056">
        <f t="shared" si="98"/>
        <v>0</v>
      </c>
      <c r="U1056">
        <f t="shared" si="99"/>
        <v>0</v>
      </c>
    </row>
    <row r="1057" spans="19:21">
      <c r="S1057" s="324">
        <f t="shared" si="97"/>
        <v>-7577</v>
      </c>
      <c r="T1057">
        <f t="shared" si="98"/>
        <v>0</v>
      </c>
      <c r="U1057">
        <f t="shared" si="99"/>
        <v>0</v>
      </c>
    </row>
    <row r="1058" spans="19:21">
      <c r="S1058" s="324">
        <f t="shared" si="97"/>
        <v>-7586</v>
      </c>
      <c r="T1058">
        <f t="shared" si="98"/>
        <v>0</v>
      </c>
      <c r="U1058">
        <f t="shared" si="99"/>
        <v>0</v>
      </c>
    </row>
    <row r="1059" spans="19:21">
      <c r="S1059" s="324">
        <f t="shared" si="97"/>
        <v>-7595</v>
      </c>
      <c r="T1059">
        <f t="shared" si="98"/>
        <v>0</v>
      </c>
      <c r="U1059">
        <f t="shared" si="99"/>
        <v>0</v>
      </c>
    </row>
    <row r="1060" spans="19:21">
      <c r="S1060" s="324">
        <f t="shared" si="97"/>
        <v>-7604</v>
      </c>
      <c r="T1060">
        <f t="shared" si="98"/>
        <v>0</v>
      </c>
      <c r="U1060">
        <f t="shared" si="99"/>
        <v>0</v>
      </c>
    </row>
    <row r="1061" spans="19:21">
      <c r="S1061" s="324">
        <f t="shared" si="97"/>
        <v>-7613</v>
      </c>
      <c r="T1061">
        <f t="shared" si="98"/>
        <v>0</v>
      </c>
      <c r="U1061">
        <f t="shared" si="99"/>
        <v>0</v>
      </c>
    </row>
    <row r="1062" spans="19:21">
      <c r="S1062" s="324">
        <f t="shared" si="97"/>
        <v>-7622</v>
      </c>
      <c r="T1062">
        <f t="shared" si="98"/>
        <v>0</v>
      </c>
      <c r="U1062">
        <f t="shared" si="99"/>
        <v>0</v>
      </c>
    </row>
    <row r="1063" spans="19:21">
      <c r="S1063" s="324">
        <f t="shared" si="97"/>
        <v>-7631</v>
      </c>
      <c r="T1063">
        <f t="shared" si="98"/>
        <v>0</v>
      </c>
      <c r="U1063">
        <f t="shared" si="99"/>
        <v>0</v>
      </c>
    </row>
    <row r="1064" spans="19:21">
      <c r="S1064" s="324">
        <f t="shared" si="97"/>
        <v>-7640</v>
      </c>
      <c r="T1064">
        <f t="shared" si="98"/>
        <v>0</v>
      </c>
      <c r="U1064">
        <f t="shared" si="99"/>
        <v>0</v>
      </c>
    </row>
    <row r="1065" spans="19:21">
      <c r="S1065" s="324">
        <f t="shared" si="97"/>
        <v>-7649</v>
      </c>
      <c r="T1065">
        <f t="shared" si="98"/>
        <v>0</v>
      </c>
      <c r="U1065">
        <f t="shared" si="99"/>
        <v>0</v>
      </c>
    </row>
    <row r="1066" spans="19:21">
      <c r="S1066" s="324">
        <f t="shared" si="97"/>
        <v>-7658</v>
      </c>
      <c r="T1066">
        <f t="shared" si="98"/>
        <v>0</v>
      </c>
      <c r="U1066">
        <f t="shared" si="99"/>
        <v>0</v>
      </c>
    </row>
    <row r="1067" spans="19:21">
      <c r="S1067" s="324">
        <f t="shared" si="97"/>
        <v>-7667</v>
      </c>
      <c r="T1067">
        <f t="shared" si="98"/>
        <v>0</v>
      </c>
      <c r="U1067">
        <f t="shared" si="99"/>
        <v>0</v>
      </c>
    </row>
    <row r="1068" spans="19:21">
      <c r="S1068" s="324">
        <f t="shared" si="97"/>
        <v>-7676</v>
      </c>
      <c r="T1068">
        <f t="shared" si="98"/>
        <v>0</v>
      </c>
      <c r="U1068">
        <f t="shared" si="99"/>
        <v>0</v>
      </c>
    </row>
    <row r="1069" spans="19:21">
      <c r="S1069" s="324">
        <f t="shared" si="97"/>
        <v>-7685</v>
      </c>
      <c r="T1069">
        <f t="shared" si="98"/>
        <v>0</v>
      </c>
      <c r="U1069">
        <f t="shared" si="99"/>
        <v>0</v>
      </c>
    </row>
    <row r="1070" spans="19:21">
      <c r="S1070" s="324">
        <f t="shared" si="97"/>
        <v>-7694</v>
      </c>
      <c r="T1070">
        <f t="shared" si="98"/>
        <v>0</v>
      </c>
      <c r="U1070">
        <f t="shared" si="99"/>
        <v>0</v>
      </c>
    </row>
    <row r="1071" spans="19:21">
      <c r="S1071" s="324">
        <f t="shared" si="97"/>
        <v>-7703</v>
      </c>
      <c r="T1071">
        <f t="shared" si="98"/>
        <v>0</v>
      </c>
      <c r="U1071">
        <f t="shared" si="99"/>
        <v>0</v>
      </c>
    </row>
    <row r="1072" spans="19:21">
      <c r="S1072" s="324">
        <f t="shared" si="97"/>
        <v>-7712</v>
      </c>
      <c r="T1072">
        <f t="shared" si="98"/>
        <v>0</v>
      </c>
      <c r="U1072">
        <f t="shared" si="99"/>
        <v>0</v>
      </c>
    </row>
    <row r="1073" spans="19:21">
      <c r="S1073" s="324">
        <f t="shared" si="97"/>
        <v>-7721</v>
      </c>
      <c r="T1073">
        <f t="shared" si="98"/>
        <v>0</v>
      </c>
      <c r="U1073">
        <f t="shared" si="99"/>
        <v>0</v>
      </c>
    </row>
    <row r="1074" spans="19:21">
      <c r="S1074" s="324">
        <f t="shared" si="97"/>
        <v>-7730</v>
      </c>
      <c r="T1074">
        <f t="shared" si="98"/>
        <v>0</v>
      </c>
      <c r="U1074">
        <f t="shared" si="99"/>
        <v>0</v>
      </c>
    </row>
    <row r="1075" spans="19:21">
      <c r="S1075" s="324">
        <f t="shared" si="97"/>
        <v>-7739</v>
      </c>
      <c r="T1075">
        <f t="shared" si="98"/>
        <v>0</v>
      </c>
      <c r="U1075">
        <f t="shared" si="99"/>
        <v>0</v>
      </c>
    </row>
    <row r="1076" spans="19:21">
      <c r="S1076" s="324">
        <f t="shared" si="97"/>
        <v>-7748</v>
      </c>
      <c r="T1076">
        <f t="shared" si="98"/>
        <v>0</v>
      </c>
      <c r="U1076">
        <f t="shared" si="99"/>
        <v>0</v>
      </c>
    </row>
    <row r="1077" spans="19:21">
      <c r="S1077" s="324">
        <f t="shared" si="97"/>
        <v>-7757</v>
      </c>
      <c r="T1077">
        <f t="shared" si="98"/>
        <v>0</v>
      </c>
      <c r="U1077">
        <f t="shared" si="99"/>
        <v>0</v>
      </c>
    </row>
    <row r="1078" spans="19:21">
      <c r="S1078" s="324">
        <f t="shared" si="97"/>
        <v>-7766</v>
      </c>
      <c r="T1078">
        <f t="shared" si="98"/>
        <v>0</v>
      </c>
      <c r="U1078">
        <f t="shared" si="99"/>
        <v>0</v>
      </c>
    </row>
    <row r="1079" spans="19:21">
      <c r="S1079" s="324">
        <f t="shared" si="97"/>
        <v>-7775</v>
      </c>
      <c r="T1079">
        <f t="shared" si="98"/>
        <v>0</v>
      </c>
      <c r="U1079">
        <f t="shared" si="99"/>
        <v>0</v>
      </c>
    </row>
    <row r="1080" spans="19:21">
      <c r="S1080" s="324">
        <f t="shared" si="97"/>
        <v>-7784</v>
      </c>
      <c r="T1080">
        <f t="shared" si="98"/>
        <v>0</v>
      </c>
      <c r="U1080">
        <f t="shared" si="99"/>
        <v>0</v>
      </c>
    </row>
    <row r="1081" spans="19:21">
      <c r="S1081" s="324">
        <f t="shared" si="97"/>
        <v>-7793</v>
      </c>
      <c r="T1081">
        <f t="shared" si="98"/>
        <v>0</v>
      </c>
      <c r="U1081">
        <f t="shared" si="99"/>
        <v>0</v>
      </c>
    </row>
    <row r="1082" spans="19:21">
      <c r="S1082" s="324">
        <f t="shared" si="97"/>
        <v>-7802</v>
      </c>
      <c r="T1082">
        <f t="shared" si="98"/>
        <v>0</v>
      </c>
      <c r="U1082">
        <f t="shared" si="99"/>
        <v>0</v>
      </c>
    </row>
    <row r="1083" spans="19:21">
      <c r="S1083" s="324">
        <f t="shared" si="97"/>
        <v>-7811</v>
      </c>
      <c r="T1083">
        <f t="shared" si="98"/>
        <v>0</v>
      </c>
      <c r="U1083">
        <f t="shared" si="99"/>
        <v>0</v>
      </c>
    </row>
    <row r="1084" spans="19:21">
      <c r="S1084" s="324">
        <f t="shared" si="97"/>
        <v>-7820</v>
      </c>
      <c r="T1084">
        <f t="shared" si="98"/>
        <v>0</v>
      </c>
      <c r="U1084">
        <f t="shared" si="99"/>
        <v>0</v>
      </c>
    </row>
    <row r="1085" spans="19:21">
      <c r="S1085" s="324">
        <f t="shared" si="97"/>
        <v>-7829</v>
      </c>
      <c r="T1085">
        <f t="shared" si="98"/>
        <v>0</v>
      </c>
      <c r="U1085">
        <f t="shared" si="99"/>
        <v>0</v>
      </c>
    </row>
    <row r="1086" spans="19:21">
      <c r="S1086" s="324">
        <f t="shared" si="97"/>
        <v>-7838</v>
      </c>
      <c r="T1086">
        <f t="shared" si="98"/>
        <v>0</v>
      </c>
      <c r="U1086">
        <f t="shared" si="99"/>
        <v>0</v>
      </c>
    </row>
    <row r="1087" spans="19:21">
      <c r="S1087" s="324">
        <f t="shared" si="97"/>
        <v>-7847</v>
      </c>
      <c r="T1087">
        <f t="shared" si="98"/>
        <v>0</v>
      </c>
      <c r="U1087">
        <f t="shared" si="99"/>
        <v>0</v>
      </c>
    </row>
    <row r="1088" spans="19:21">
      <c r="S1088" s="324">
        <f t="shared" si="97"/>
        <v>-7856</v>
      </c>
      <c r="T1088">
        <f t="shared" si="98"/>
        <v>0</v>
      </c>
      <c r="U1088">
        <f t="shared" si="99"/>
        <v>0</v>
      </c>
    </row>
    <row r="1089" spans="19:21">
      <c r="S1089" s="324">
        <f t="shared" si="97"/>
        <v>-7865</v>
      </c>
      <c r="T1089">
        <f t="shared" si="98"/>
        <v>0</v>
      </c>
      <c r="U1089">
        <f t="shared" si="99"/>
        <v>0</v>
      </c>
    </row>
    <row r="1090" spans="19:21">
      <c r="S1090" s="324">
        <f t="shared" si="97"/>
        <v>-7874</v>
      </c>
      <c r="T1090">
        <f t="shared" si="98"/>
        <v>0</v>
      </c>
      <c r="U1090">
        <f t="shared" si="99"/>
        <v>0</v>
      </c>
    </row>
    <row r="1091" spans="19:21">
      <c r="S1091" s="324">
        <f t="shared" si="97"/>
        <v>-7883</v>
      </c>
      <c r="T1091">
        <f t="shared" si="98"/>
        <v>0</v>
      </c>
      <c r="U1091">
        <f t="shared" si="99"/>
        <v>0</v>
      </c>
    </row>
    <row r="1092" spans="19:21">
      <c r="S1092" s="324">
        <f t="shared" si="97"/>
        <v>-7892</v>
      </c>
      <c r="T1092">
        <f t="shared" si="98"/>
        <v>0</v>
      </c>
      <c r="U1092">
        <f t="shared" si="99"/>
        <v>0</v>
      </c>
    </row>
    <row r="1093" spans="19:21">
      <c r="S1093" s="324">
        <f t="shared" si="97"/>
        <v>-7901</v>
      </c>
      <c r="T1093">
        <f t="shared" si="98"/>
        <v>0</v>
      </c>
      <c r="U1093">
        <f t="shared" si="99"/>
        <v>0</v>
      </c>
    </row>
    <row r="1094" spans="19:21">
      <c r="S1094" s="324">
        <f t="shared" ref="S1094:S1157" si="100">+S1093-9</f>
        <v>-7910</v>
      </c>
      <c r="T1094">
        <f t="shared" ref="T1094:T1157" si="101">IF(S1094=1,1,IF(S1094=2,2,IF(S1094=3,3,IF(S1094=4,4,IF(S1094=5,5,IF(S1094=6,6,IF(S1094=7,7,IF(S1094=8,8,IF(S1094=9,9,IF(S1094=11,11,0))))))))))</f>
        <v>0</v>
      </c>
      <c r="U1094">
        <f t="shared" si="99"/>
        <v>0</v>
      </c>
    </row>
    <row r="1095" spans="19:21">
      <c r="S1095" s="324">
        <f t="shared" si="100"/>
        <v>-7919</v>
      </c>
      <c r="T1095">
        <f t="shared" si="101"/>
        <v>0</v>
      </c>
      <c r="U1095">
        <f t="shared" si="99"/>
        <v>0</v>
      </c>
    </row>
    <row r="1096" spans="19:21">
      <c r="S1096" s="324">
        <f t="shared" si="100"/>
        <v>-7928</v>
      </c>
      <c r="T1096">
        <f t="shared" si="101"/>
        <v>0</v>
      </c>
      <c r="U1096">
        <f t="shared" si="99"/>
        <v>0</v>
      </c>
    </row>
    <row r="1097" spans="19:21">
      <c r="S1097" s="324">
        <f t="shared" si="100"/>
        <v>-7937</v>
      </c>
      <c r="T1097">
        <f t="shared" si="101"/>
        <v>0</v>
      </c>
      <c r="U1097">
        <f t="shared" si="99"/>
        <v>0</v>
      </c>
    </row>
    <row r="1098" spans="19:21">
      <c r="S1098" s="324">
        <f t="shared" si="100"/>
        <v>-7946</v>
      </c>
      <c r="T1098">
        <f t="shared" si="101"/>
        <v>0</v>
      </c>
      <c r="U1098">
        <f t="shared" si="99"/>
        <v>0</v>
      </c>
    </row>
    <row r="1099" spans="19:21">
      <c r="S1099" s="324">
        <f t="shared" si="100"/>
        <v>-7955</v>
      </c>
      <c r="T1099">
        <f t="shared" si="101"/>
        <v>0</v>
      </c>
      <c r="U1099">
        <f t="shared" si="99"/>
        <v>0</v>
      </c>
    </row>
    <row r="1100" spans="19:21">
      <c r="S1100" s="324">
        <f t="shared" si="100"/>
        <v>-7964</v>
      </c>
      <c r="T1100">
        <f t="shared" si="101"/>
        <v>0</v>
      </c>
      <c r="U1100">
        <f t="shared" si="99"/>
        <v>0</v>
      </c>
    </row>
    <row r="1101" spans="19:21">
      <c r="S1101" s="324">
        <f t="shared" si="100"/>
        <v>-7973</v>
      </c>
      <c r="T1101">
        <f t="shared" si="101"/>
        <v>0</v>
      </c>
      <c r="U1101">
        <f t="shared" si="99"/>
        <v>0</v>
      </c>
    </row>
    <row r="1102" spans="19:21">
      <c r="S1102" s="324">
        <f t="shared" si="100"/>
        <v>-7982</v>
      </c>
      <c r="T1102">
        <f t="shared" si="101"/>
        <v>0</v>
      </c>
      <c r="U1102">
        <f t="shared" si="99"/>
        <v>0</v>
      </c>
    </row>
    <row r="1103" spans="19:21">
      <c r="S1103" s="324">
        <f t="shared" si="100"/>
        <v>-7991</v>
      </c>
      <c r="T1103">
        <f t="shared" si="101"/>
        <v>0</v>
      </c>
      <c r="U1103">
        <f t="shared" si="99"/>
        <v>0</v>
      </c>
    </row>
    <row r="1104" spans="19:21">
      <c r="S1104" s="324">
        <f t="shared" si="100"/>
        <v>-8000</v>
      </c>
      <c r="T1104">
        <f t="shared" si="101"/>
        <v>0</v>
      </c>
      <c r="U1104">
        <f t="shared" si="99"/>
        <v>0</v>
      </c>
    </row>
    <row r="1105" spans="19:21">
      <c r="S1105" s="324">
        <f t="shared" si="100"/>
        <v>-8009</v>
      </c>
      <c r="T1105">
        <f t="shared" si="101"/>
        <v>0</v>
      </c>
      <c r="U1105">
        <f t="shared" si="99"/>
        <v>0</v>
      </c>
    </row>
    <row r="1106" spans="19:21">
      <c r="S1106" s="324">
        <f t="shared" si="100"/>
        <v>-8018</v>
      </c>
      <c r="T1106">
        <f t="shared" si="101"/>
        <v>0</v>
      </c>
      <c r="U1106">
        <f t="shared" si="99"/>
        <v>0</v>
      </c>
    </row>
    <row r="1107" spans="19:21">
      <c r="S1107" s="324">
        <f t="shared" si="100"/>
        <v>-8027</v>
      </c>
      <c r="T1107">
        <f t="shared" si="101"/>
        <v>0</v>
      </c>
      <c r="U1107">
        <f t="shared" si="99"/>
        <v>0</v>
      </c>
    </row>
    <row r="1108" spans="19:21">
      <c r="S1108" s="324">
        <f t="shared" si="100"/>
        <v>-8036</v>
      </c>
      <c r="T1108">
        <f t="shared" si="101"/>
        <v>0</v>
      </c>
      <c r="U1108">
        <f t="shared" si="99"/>
        <v>0</v>
      </c>
    </row>
    <row r="1109" spans="19:21">
      <c r="S1109" s="324">
        <f t="shared" si="100"/>
        <v>-8045</v>
      </c>
      <c r="T1109">
        <f t="shared" si="101"/>
        <v>0</v>
      </c>
      <c r="U1109">
        <f t="shared" si="99"/>
        <v>0</v>
      </c>
    </row>
    <row r="1110" spans="19:21">
      <c r="S1110" s="324">
        <f t="shared" si="100"/>
        <v>-8054</v>
      </c>
      <c r="T1110">
        <f t="shared" si="101"/>
        <v>0</v>
      </c>
      <c r="U1110">
        <f t="shared" si="99"/>
        <v>0</v>
      </c>
    </row>
    <row r="1111" spans="19:21">
      <c r="S1111" s="324">
        <f t="shared" si="100"/>
        <v>-8063</v>
      </c>
      <c r="T1111">
        <f t="shared" si="101"/>
        <v>0</v>
      </c>
      <c r="U1111">
        <f t="shared" si="99"/>
        <v>0</v>
      </c>
    </row>
    <row r="1112" spans="19:21">
      <c r="S1112" s="324">
        <f t="shared" si="100"/>
        <v>-8072</v>
      </c>
      <c r="T1112">
        <f t="shared" si="101"/>
        <v>0</v>
      </c>
      <c r="U1112">
        <f t="shared" si="99"/>
        <v>0</v>
      </c>
    </row>
    <row r="1113" spans="19:21">
      <c r="S1113" s="324">
        <f t="shared" si="100"/>
        <v>-8081</v>
      </c>
      <c r="T1113">
        <f t="shared" si="101"/>
        <v>0</v>
      </c>
      <c r="U1113">
        <f t="shared" si="99"/>
        <v>0</v>
      </c>
    </row>
    <row r="1114" spans="19:21">
      <c r="S1114" s="324">
        <f t="shared" si="100"/>
        <v>-8090</v>
      </c>
      <c r="T1114">
        <f t="shared" si="101"/>
        <v>0</v>
      </c>
      <c r="U1114">
        <f t="shared" si="99"/>
        <v>0</v>
      </c>
    </row>
    <row r="1115" spans="19:21">
      <c r="S1115" s="324">
        <f t="shared" si="100"/>
        <v>-8099</v>
      </c>
      <c r="T1115">
        <f t="shared" si="101"/>
        <v>0</v>
      </c>
      <c r="U1115">
        <f t="shared" si="99"/>
        <v>0</v>
      </c>
    </row>
    <row r="1116" spans="19:21">
      <c r="S1116" s="324">
        <f t="shared" si="100"/>
        <v>-8108</v>
      </c>
      <c r="T1116">
        <f t="shared" si="101"/>
        <v>0</v>
      </c>
      <c r="U1116">
        <f t="shared" si="99"/>
        <v>0</v>
      </c>
    </row>
    <row r="1117" spans="19:21">
      <c r="S1117" s="324">
        <f t="shared" si="100"/>
        <v>-8117</v>
      </c>
      <c r="T1117">
        <f t="shared" si="101"/>
        <v>0</v>
      </c>
      <c r="U1117">
        <f t="shared" ref="U1117:U1180" si="102">IF(T1117&gt;T1116,T1117,0)</f>
        <v>0</v>
      </c>
    </row>
    <row r="1118" spans="19:21">
      <c r="S1118" s="324">
        <f t="shared" si="100"/>
        <v>-8126</v>
      </c>
      <c r="T1118">
        <f t="shared" si="101"/>
        <v>0</v>
      </c>
      <c r="U1118">
        <f t="shared" si="102"/>
        <v>0</v>
      </c>
    </row>
    <row r="1119" spans="19:21">
      <c r="S1119" s="324">
        <f t="shared" si="100"/>
        <v>-8135</v>
      </c>
      <c r="T1119">
        <f t="shared" si="101"/>
        <v>0</v>
      </c>
      <c r="U1119">
        <f t="shared" si="102"/>
        <v>0</v>
      </c>
    </row>
    <row r="1120" spans="19:21">
      <c r="S1120" s="324">
        <f t="shared" si="100"/>
        <v>-8144</v>
      </c>
      <c r="T1120">
        <f t="shared" si="101"/>
        <v>0</v>
      </c>
      <c r="U1120">
        <f t="shared" si="102"/>
        <v>0</v>
      </c>
    </row>
    <row r="1121" spans="19:21">
      <c r="S1121" s="324">
        <f t="shared" si="100"/>
        <v>-8153</v>
      </c>
      <c r="T1121">
        <f t="shared" si="101"/>
        <v>0</v>
      </c>
      <c r="U1121">
        <f t="shared" si="102"/>
        <v>0</v>
      </c>
    </row>
    <row r="1122" spans="19:21">
      <c r="S1122" s="324">
        <f t="shared" si="100"/>
        <v>-8162</v>
      </c>
      <c r="T1122">
        <f t="shared" si="101"/>
        <v>0</v>
      </c>
      <c r="U1122">
        <f t="shared" si="102"/>
        <v>0</v>
      </c>
    </row>
    <row r="1123" spans="19:21">
      <c r="S1123" s="324">
        <f t="shared" si="100"/>
        <v>-8171</v>
      </c>
      <c r="T1123">
        <f t="shared" si="101"/>
        <v>0</v>
      </c>
      <c r="U1123">
        <f t="shared" si="102"/>
        <v>0</v>
      </c>
    </row>
    <row r="1124" spans="19:21">
      <c r="S1124" s="324">
        <f t="shared" si="100"/>
        <v>-8180</v>
      </c>
      <c r="T1124">
        <f t="shared" si="101"/>
        <v>0</v>
      </c>
      <c r="U1124">
        <f t="shared" si="102"/>
        <v>0</v>
      </c>
    </row>
    <row r="1125" spans="19:21">
      <c r="S1125" s="324">
        <f t="shared" si="100"/>
        <v>-8189</v>
      </c>
      <c r="T1125">
        <f t="shared" si="101"/>
        <v>0</v>
      </c>
      <c r="U1125">
        <f t="shared" si="102"/>
        <v>0</v>
      </c>
    </row>
    <row r="1126" spans="19:21">
      <c r="S1126" s="324">
        <f t="shared" si="100"/>
        <v>-8198</v>
      </c>
      <c r="T1126">
        <f t="shared" si="101"/>
        <v>0</v>
      </c>
      <c r="U1126">
        <f t="shared" si="102"/>
        <v>0</v>
      </c>
    </row>
    <row r="1127" spans="19:21">
      <c r="S1127" s="324">
        <f t="shared" si="100"/>
        <v>-8207</v>
      </c>
      <c r="T1127">
        <f t="shared" si="101"/>
        <v>0</v>
      </c>
      <c r="U1127">
        <f t="shared" si="102"/>
        <v>0</v>
      </c>
    </row>
    <row r="1128" spans="19:21">
      <c r="S1128" s="324">
        <f t="shared" si="100"/>
        <v>-8216</v>
      </c>
      <c r="T1128">
        <f t="shared" si="101"/>
        <v>0</v>
      </c>
      <c r="U1128">
        <f t="shared" si="102"/>
        <v>0</v>
      </c>
    </row>
    <row r="1129" spans="19:21">
      <c r="S1129" s="324">
        <f t="shared" si="100"/>
        <v>-8225</v>
      </c>
      <c r="T1129">
        <f t="shared" si="101"/>
        <v>0</v>
      </c>
      <c r="U1129">
        <f t="shared" si="102"/>
        <v>0</v>
      </c>
    </row>
    <row r="1130" spans="19:21">
      <c r="S1130" s="324">
        <f t="shared" si="100"/>
        <v>-8234</v>
      </c>
      <c r="T1130">
        <f t="shared" si="101"/>
        <v>0</v>
      </c>
      <c r="U1130">
        <f t="shared" si="102"/>
        <v>0</v>
      </c>
    </row>
    <row r="1131" spans="19:21">
      <c r="S1131" s="324">
        <f t="shared" si="100"/>
        <v>-8243</v>
      </c>
      <c r="T1131">
        <f t="shared" si="101"/>
        <v>0</v>
      </c>
      <c r="U1131">
        <f t="shared" si="102"/>
        <v>0</v>
      </c>
    </row>
    <row r="1132" spans="19:21">
      <c r="S1132" s="324">
        <f t="shared" si="100"/>
        <v>-8252</v>
      </c>
      <c r="T1132">
        <f t="shared" si="101"/>
        <v>0</v>
      </c>
      <c r="U1132">
        <f t="shared" si="102"/>
        <v>0</v>
      </c>
    </row>
    <row r="1133" spans="19:21">
      <c r="S1133" s="324">
        <f t="shared" si="100"/>
        <v>-8261</v>
      </c>
      <c r="T1133">
        <f t="shared" si="101"/>
        <v>0</v>
      </c>
      <c r="U1133">
        <f t="shared" si="102"/>
        <v>0</v>
      </c>
    </row>
    <row r="1134" spans="19:21">
      <c r="S1134" s="324">
        <f t="shared" si="100"/>
        <v>-8270</v>
      </c>
      <c r="T1134">
        <f t="shared" si="101"/>
        <v>0</v>
      </c>
      <c r="U1134">
        <f t="shared" si="102"/>
        <v>0</v>
      </c>
    </row>
    <row r="1135" spans="19:21">
      <c r="S1135" s="324">
        <f t="shared" si="100"/>
        <v>-8279</v>
      </c>
      <c r="T1135">
        <f t="shared" si="101"/>
        <v>0</v>
      </c>
      <c r="U1135">
        <f t="shared" si="102"/>
        <v>0</v>
      </c>
    </row>
    <row r="1136" spans="19:21">
      <c r="S1136" s="324">
        <f t="shared" si="100"/>
        <v>-8288</v>
      </c>
      <c r="T1136">
        <f t="shared" si="101"/>
        <v>0</v>
      </c>
      <c r="U1136">
        <f t="shared" si="102"/>
        <v>0</v>
      </c>
    </row>
    <row r="1137" spans="19:21">
      <c r="S1137" s="324">
        <f t="shared" si="100"/>
        <v>-8297</v>
      </c>
      <c r="T1137">
        <f t="shared" si="101"/>
        <v>0</v>
      </c>
      <c r="U1137">
        <f t="shared" si="102"/>
        <v>0</v>
      </c>
    </row>
    <row r="1138" spans="19:21">
      <c r="S1138" s="324">
        <f t="shared" si="100"/>
        <v>-8306</v>
      </c>
      <c r="T1138">
        <f t="shared" si="101"/>
        <v>0</v>
      </c>
      <c r="U1138">
        <f t="shared" si="102"/>
        <v>0</v>
      </c>
    </row>
    <row r="1139" spans="19:21">
      <c r="S1139" s="324">
        <f t="shared" si="100"/>
        <v>-8315</v>
      </c>
      <c r="T1139">
        <f t="shared" si="101"/>
        <v>0</v>
      </c>
      <c r="U1139">
        <f t="shared" si="102"/>
        <v>0</v>
      </c>
    </row>
    <row r="1140" spans="19:21">
      <c r="S1140" s="324">
        <f t="shared" si="100"/>
        <v>-8324</v>
      </c>
      <c r="T1140">
        <f t="shared" si="101"/>
        <v>0</v>
      </c>
      <c r="U1140">
        <f t="shared" si="102"/>
        <v>0</v>
      </c>
    </row>
    <row r="1141" spans="19:21">
      <c r="S1141" s="324">
        <f t="shared" si="100"/>
        <v>-8333</v>
      </c>
      <c r="T1141">
        <f t="shared" si="101"/>
        <v>0</v>
      </c>
      <c r="U1141">
        <f t="shared" si="102"/>
        <v>0</v>
      </c>
    </row>
    <row r="1142" spans="19:21">
      <c r="S1142" s="324">
        <f t="shared" si="100"/>
        <v>-8342</v>
      </c>
      <c r="T1142">
        <f t="shared" si="101"/>
        <v>0</v>
      </c>
      <c r="U1142">
        <f t="shared" si="102"/>
        <v>0</v>
      </c>
    </row>
    <row r="1143" spans="19:21">
      <c r="S1143" s="324">
        <f t="shared" si="100"/>
        <v>-8351</v>
      </c>
      <c r="T1143">
        <f t="shared" si="101"/>
        <v>0</v>
      </c>
      <c r="U1143">
        <f t="shared" si="102"/>
        <v>0</v>
      </c>
    </row>
    <row r="1144" spans="19:21">
      <c r="S1144" s="324">
        <f t="shared" si="100"/>
        <v>-8360</v>
      </c>
      <c r="T1144">
        <f t="shared" si="101"/>
        <v>0</v>
      </c>
      <c r="U1144">
        <f t="shared" si="102"/>
        <v>0</v>
      </c>
    </row>
    <row r="1145" spans="19:21">
      <c r="S1145" s="324">
        <f t="shared" si="100"/>
        <v>-8369</v>
      </c>
      <c r="T1145">
        <f t="shared" si="101"/>
        <v>0</v>
      </c>
      <c r="U1145">
        <f t="shared" si="102"/>
        <v>0</v>
      </c>
    </row>
    <row r="1146" spans="19:21">
      <c r="S1146" s="324">
        <f t="shared" si="100"/>
        <v>-8378</v>
      </c>
      <c r="T1146">
        <f t="shared" si="101"/>
        <v>0</v>
      </c>
      <c r="U1146">
        <f t="shared" si="102"/>
        <v>0</v>
      </c>
    </row>
    <row r="1147" spans="19:21">
      <c r="S1147" s="324">
        <f t="shared" si="100"/>
        <v>-8387</v>
      </c>
      <c r="T1147">
        <f t="shared" si="101"/>
        <v>0</v>
      </c>
      <c r="U1147">
        <f t="shared" si="102"/>
        <v>0</v>
      </c>
    </row>
    <row r="1148" spans="19:21">
      <c r="S1148" s="324">
        <f t="shared" si="100"/>
        <v>-8396</v>
      </c>
      <c r="T1148">
        <f t="shared" si="101"/>
        <v>0</v>
      </c>
      <c r="U1148">
        <f t="shared" si="102"/>
        <v>0</v>
      </c>
    </row>
    <row r="1149" spans="19:21">
      <c r="S1149" s="324">
        <f t="shared" si="100"/>
        <v>-8405</v>
      </c>
      <c r="T1149">
        <f t="shared" si="101"/>
        <v>0</v>
      </c>
      <c r="U1149">
        <f t="shared" si="102"/>
        <v>0</v>
      </c>
    </row>
    <row r="1150" spans="19:21">
      <c r="S1150" s="324">
        <f t="shared" si="100"/>
        <v>-8414</v>
      </c>
      <c r="T1150">
        <f t="shared" si="101"/>
        <v>0</v>
      </c>
      <c r="U1150">
        <f t="shared" si="102"/>
        <v>0</v>
      </c>
    </row>
    <row r="1151" spans="19:21">
      <c r="S1151" s="324">
        <f t="shared" si="100"/>
        <v>-8423</v>
      </c>
      <c r="T1151">
        <f t="shared" si="101"/>
        <v>0</v>
      </c>
      <c r="U1151">
        <f t="shared" si="102"/>
        <v>0</v>
      </c>
    </row>
    <row r="1152" spans="19:21">
      <c r="S1152" s="324">
        <f t="shared" si="100"/>
        <v>-8432</v>
      </c>
      <c r="T1152">
        <f t="shared" si="101"/>
        <v>0</v>
      </c>
      <c r="U1152">
        <f t="shared" si="102"/>
        <v>0</v>
      </c>
    </row>
    <row r="1153" spans="19:21">
      <c r="S1153" s="324">
        <f t="shared" si="100"/>
        <v>-8441</v>
      </c>
      <c r="T1153">
        <f t="shared" si="101"/>
        <v>0</v>
      </c>
      <c r="U1153">
        <f t="shared" si="102"/>
        <v>0</v>
      </c>
    </row>
    <row r="1154" spans="19:21">
      <c r="S1154" s="324">
        <f t="shared" si="100"/>
        <v>-8450</v>
      </c>
      <c r="T1154">
        <f t="shared" si="101"/>
        <v>0</v>
      </c>
      <c r="U1154">
        <f t="shared" si="102"/>
        <v>0</v>
      </c>
    </row>
    <row r="1155" spans="19:21">
      <c r="S1155" s="324">
        <f t="shared" si="100"/>
        <v>-8459</v>
      </c>
      <c r="T1155">
        <f t="shared" si="101"/>
        <v>0</v>
      </c>
      <c r="U1155">
        <f t="shared" si="102"/>
        <v>0</v>
      </c>
    </row>
    <row r="1156" spans="19:21">
      <c r="S1156" s="324">
        <f t="shared" si="100"/>
        <v>-8468</v>
      </c>
      <c r="T1156">
        <f t="shared" si="101"/>
        <v>0</v>
      </c>
      <c r="U1156">
        <f t="shared" si="102"/>
        <v>0</v>
      </c>
    </row>
    <row r="1157" spans="19:21">
      <c r="S1157" s="324">
        <f t="shared" si="100"/>
        <v>-8477</v>
      </c>
      <c r="T1157">
        <f t="shared" si="101"/>
        <v>0</v>
      </c>
      <c r="U1157">
        <f t="shared" si="102"/>
        <v>0</v>
      </c>
    </row>
    <row r="1158" spans="19:21">
      <c r="S1158" s="324">
        <f t="shared" ref="S1158:S1221" si="103">+S1157-9</f>
        <v>-8486</v>
      </c>
      <c r="T1158">
        <f t="shared" ref="T1158:T1221" si="104">IF(S1158=1,1,IF(S1158=2,2,IF(S1158=3,3,IF(S1158=4,4,IF(S1158=5,5,IF(S1158=6,6,IF(S1158=7,7,IF(S1158=8,8,IF(S1158=9,9,IF(S1158=11,11,0))))))))))</f>
        <v>0</v>
      </c>
      <c r="U1158">
        <f t="shared" si="102"/>
        <v>0</v>
      </c>
    </row>
    <row r="1159" spans="19:21">
      <c r="S1159" s="324">
        <f t="shared" si="103"/>
        <v>-8495</v>
      </c>
      <c r="T1159">
        <f t="shared" si="104"/>
        <v>0</v>
      </c>
      <c r="U1159">
        <f t="shared" si="102"/>
        <v>0</v>
      </c>
    </row>
    <row r="1160" spans="19:21">
      <c r="S1160" s="324">
        <f t="shared" si="103"/>
        <v>-8504</v>
      </c>
      <c r="T1160">
        <f t="shared" si="104"/>
        <v>0</v>
      </c>
      <c r="U1160">
        <f t="shared" si="102"/>
        <v>0</v>
      </c>
    </row>
    <row r="1161" spans="19:21">
      <c r="S1161" s="324">
        <f t="shared" si="103"/>
        <v>-8513</v>
      </c>
      <c r="T1161">
        <f t="shared" si="104"/>
        <v>0</v>
      </c>
      <c r="U1161">
        <f t="shared" si="102"/>
        <v>0</v>
      </c>
    </row>
    <row r="1162" spans="19:21">
      <c r="S1162" s="324">
        <f t="shared" si="103"/>
        <v>-8522</v>
      </c>
      <c r="T1162">
        <f t="shared" si="104"/>
        <v>0</v>
      </c>
      <c r="U1162">
        <f t="shared" si="102"/>
        <v>0</v>
      </c>
    </row>
    <row r="1163" spans="19:21">
      <c r="S1163" s="324">
        <f t="shared" si="103"/>
        <v>-8531</v>
      </c>
      <c r="T1163">
        <f t="shared" si="104"/>
        <v>0</v>
      </c>
      <c r="U1163">
        <f t="shared" si="102"/>
        <v>0</v>
      </c>
    </row>
    <row r="1164" spans="19:21">
      <c r="S1164" s="324">
        <f t="shared" si="103"/>
        <v>-8540</v>
      </c>
      <c r="T1164">
        <f t="shared" si="104"/>
        <v>0</v>
      </c>
      <c r="U1164">
        <f t="shared" si="102"/>
        <v>0</v>
      </c>
    </row>
    <row r="1165" spans="19:21">
      <c r="S1165" s="324">
        <f t="shared" si="103"/>
        <v>-8549</v>
      </c>
      <c r="T1165">
        <f t="shared" si="104"/>
        <v>0</v>
      </c>
      <c r="U1165">
        <f t="shared" si="102"/>
        <v>0</v>
      </c>
    </row>
    <row r="1166" spans="19:21">
      <c r="S1166" s="324">
        <f t="shared" si="103"/>
        <v>-8558</v>
      </c>
      <c r="T1166">
        <f t="shared" si="104"/>
        <v>0</v>
      </c>
      <c r="U1166">
        <f t="shared" si="102"/>
        <v>0</v>
      </c>
    </row>
    <row r="1167" spans="19:21">
      <c r="S1167" s="324">
        <f t="shared" si="103"/>
        <v>-8567</v>
      </c>
      <c r="T1167">
        <f t="shared" si="104"/>
        <v>0</v>
      </c>
      <c r="U1167">
        <f t="shared" si="102"/>
        <v>0</v>
      </c>
    </row>
    <row r="1168" spans="19:21">
      <c r="S1168" s="324">
        <f t="shared" si="103"/>
        <v>-8576</v>
      </c>
      <c r="T1168">
        <f t="shared" si="104"/>
        <v>0</v>
      </c>
      <c r="U1168">
        <f t="shared" si="102"/>
        <v>0</v>
      </c>
    </row>
    <row r="1169" spans="19:21">
      <c r="S1169" s="324">
        <f t="shared" si="103"/>
        <v>-8585</v>
      </c>
      <c r="T1169">
        <f t="shared" si="104"/>
        <v>0</v>
      </c>
      <c r="U1169">
        <f t="shared" si="102"/>
        <v>0</v>
      </c>
    </row>
    <row r="1170" spans="19:21">
      <c r="S1170" s="324">
        <f t="shared" si="103"/>
        <v>-8594</v>
      </c>
      <c r="T1170">
        <f t="shared" si="104"/>
        <v>0</v>
      </c>
      <c r="U1170">
        <f t="shared" si="102"/>
        <v>0</v>
      </c>
    </row>
    <row r="1171" spans="19:21">
      <c r="S1171" s="324">
        <f t="shared" si="103"/>
        <v>-8603</v>
      </c>
      <c r="T1171">
        <f t="shared" si="104"/>
        <v>0</v>
      </c>
      <c r="U1171">
        <f t="shared" si="102"/>
        <v>0</v>
      </c>
    </row>
    <row r="1172" spans="19:21">
      <c r="S1172" s="324">
        <f t="shared" si="103"/>
        <v>-8612</v>
      </c>
      <c r="T1172">
        <f t="shared" si="104"/>
        <v>0</v>
      </c>
      <c r="U1172">
        <f t="shared" si="102"/>
        <v>0</v>
      </c>
    </row>
    <row r="1173" spans="19:21">
      <c r="S1173" s="324">
        <f t="shared" si="103"/>
        <v>-8621</v>
      </c>
      <c r="T1173">
        <f t="shared" si="104"/>
        <v>0</v>
      </c>
      <c r="U1173">
        <f t="shared" si="102"/>
        <v>0</v>
      </c>
    </row>
    <row r="1174" spans="19:21">
      <c r="S1174" s="324">
        <f t="shared" si="103"/>
        <v>-8630</v>
      </c>
      <c r="T1174">
        <f t="shared" si="104"/>
        <v>0</v>
      </c>
      <c r="U1174">
        <f t="shared" si="102"/>
        <v>0</v>
      </c>
    </row>
    <row r="1175" spans="19:21">
      <c r="S1175" s="324">
        <f t="shared" si="103"/>
        <v>-8639</v>
      </c>
      <c r="T1175">
        <f t="shared" si="104"/>
        <v>0</v>
      </c>
      <c r="U1175">
        <f t="shared" si="102"/>
        <v>0</v>
      </c>
    </row>
    <row r="1176" spans="19:21">
      <c r="S1176" s="324">
        <f t="shared" si="103"/>
        <v>-8648</v>
      </c>
      <c r="T1176">
        <f t="shared" si="104"/>
        <v>0</v>
      </c>
      <c r="U1176">
        <f t="shared" si="102"/>
        <v>0</v>
      </c>
    </row>
    <row r="1177" spans="19:21">
      <c r="S1177" s="324">
        <f t="shared" si="103"/>
        <v>-8657</v>
      </c>
      <c r="T1177">
        <f t="shared" si="104"/>
        <v>0</v>
      </c>
      <c r="U1177">
        <f t="shared" si="102"/>
        <v>0</v>
      </c>
    </row>
    <row r="1178" spans="19:21">
      <c r="S1178" s="324">
        <f t="shared" si="103"/>
        <v>-8666</v>
      </c>
      <c r="T1178">
        <f t="shared" si="104"/>
        <v>0</v>
      </c>
      <c r="U1178">
        <f t="shared" si="102"/>
        <v>0</v>
      </c>
    </row>
    <row r="1179" spans="19:21">
      <c r="S1179" s="324">
        <f t="shared" si="103"/>
        <v>-8675</v>
      </c>
      <c r="T1179">
        <f t="shared" si="104"/>
        <v>0</v>
      </c>
      <c r="U1179">
        <f t="shared" si="102"/>
        <v>0</v>
      </c>
    </row>
    <row r="1180" spans="19:21">
      <c r="S1180" s="324">
        <f t="shared" si="103"/>
        <v>-8684</v>
      </c>
      <c r="T1180">
        <f t="shared" si="104"/>
        <v>0</v>
      </c>
      <c r="U1180">
        <f t="shared" si="102"/>
        <v>0</v>
      </c>
    </row>
    <row r="1181" spans="19:21">
      <c r="S1181" s="324">
        <f t="shared" si="103"/>
        <v>-8693</v>
      </c>
      <c r="T1181">
        <f t="shared" si="104"/>
        <v>0</v>
      </c>
      <c r="U1181">
        <f t="shared" ref="U1181:U1244" si="105">IF(T1181&gt;T1180,T1181,0)</f>
        <v>0</v>
      </c>
    </row>
    <row r="1182" spans="19:21">
      <c r="S1182" s="324">
        <f t="shared" si="103"/>
        <v>-8702</v>
      </c>
      <c r="T1182">
        <f t="shared" si="104"/>
        <v>0</v>
      </c>
      <c r="U1182">
        <f t="shared" si="105"/>
        <v>0</v>
      </c>
    </row>
    <row r="1183" spans="19:21">
      <c r="S1183" s="324">
        <f t="shared" si="103"/>
        <v>-8711</v>
      </c>
      <c r="T1183">
        <f t="shared" si="104"/>
        <v>0</v>
      </c>
      <c r="U1183">
        <f t="shared" si="105"/>
        <v>0</v>
      </c>
    </row>
    <row r="1184" spans="19:21">
      <c r="S1184" s="324">
        <f t="shared" si="103"/>
        <v>-8720</v>
      </c>
      <c r="T1184">
        <f t="shared" si="104"/>
        <v>0</v>
      </c>
      <c r="U1184">
        <f t="shared" si="105"/>
        <v>0</v>
      </c>
    </row>
    <row r="1185" spans="19:21">
      <c r="S1185" s="324">
        <f t="shared" si="103"/>
        <v>-8729</v>
      </c>
      <c r="T1185">
        <f t="shared" si="104"/>
        <v>0</v>
      </c>
      <c r="U1185">
        <f t="shared" si="105"/>
        <v>0</v>
      </c>
    </row>
    <row r="1186" spans="19:21">
      <c r="S1186" s="324">
        <f t="shared" si="103"/>
        <v>-8738</v>
      </c>
      <c r="T1186">
        <f t="shared" si="104"/>
        <v>0</v>
      </c>
      <c r="U1186">
        <f t="shared" si="105"/>
        <v>0</v>
      </c>
    </row>
    <row r="1187" spans="19:21">
      <c r="S1187" s="324">
        <f t="shared" si="103"/>
        <v>-8747</v>
      </c>
      <c r="T1187">
        <f t="shared" si="104"/>
        <v>0</v>
      </c>
      <c r="U1187">
        <f t="shared" si="105"/>
        <v>0</v>
      </c>
    </row>
    <row r="1188" spans="19:21">
      <c r="S1188" s="324">
        <f t="shared" si="103"/>
        <v>-8756</v>
      </c>
      <c r="T1188">
        <f t="shared" si="104"/>
        <v>0</v>
      </c>
      <c r="U1188">
        <f t="shared" si="105"/>
        <v>0</v>
      </c>
    </row>
    <row r="1189" spans="19:21">
      <c r="S1189" s="324">
        <f t="shared" si="103"/>
        <v>-8765</v>
      </c>
      <c r="T1189">
        <f t="shared" si="104"/>
        <v>0</v>
      </c>
      <c r="U1189">
        <f t="shared" si="105"/>
        <v>0</v>
      </c>
    </row>
    <row r="1190" spans="19:21">
      <c r="S1190" s="324">
        <f t="shared" si="103"/>
        <v>-8774</v>
      </c>
      <c r="T1190">
        <f t="shared" si="104"/>
        <v>0</v>
      </c>
      <c r="U1190">
        <f t="shared" si="105"/>
        <v>0</v>
      </c>
    </row>
    <row r="1191" spans="19:21">
      <c r="S1191" s="324">
        <f t="shared" si="103"/>
        <v>-8783</v>
      </c>
      <c r="T1191">
        <f t="shared" si="104"/>
        <v>0</v>
      </c>
      <c r="U1191">
        <f t="shared" si="105"/>
        <v>0</v>
      </c>
    </row>
    <row r="1192" spans="19:21">
      <c r="S1192" s="324">
        <f t="shared" si="103"/>
        <v>-8792</v>
      </c>
      <c r="T1192">
        <f t="shared" si="104"/>
        <v>0</v>
      </c>
      <c r="U1192">
        <f t="shared" si="105"/>
        <v>0</v>
      </c>
    </row>
    <row r="1193" spans="19:21">
      <c r="S1193" s="324">
        <f t="shared" si="103"/>
        <v>-8801</v>
      </c>
      <c r="T1193">
        <f t="shared" si="104"/>
        <v>0</v>
      </c>
      <c r="U1193">
        <f t="shared" si="105"/>
        <v>0</v>
      </c>
    </row>
    <row r="1194" spans="19:21">
      <c r="S1194" s="324">
        <f t="shared" si="103"/>
        <v>-8810</v>
      </c>
      <c r="T1194">
        <f t="shared" si="104"/>
        <v>0</v>
      </c>
      <c r="U1194">
        <f t="shared" si="105"/>
        <v>0</v>
      </c>
    </row>
    <row r="1195" spans="19:21">
      <c r="S1195" s="324">
        <f t="shared" si="103"/>
        <v>-8819</v>
      </c>
      <c r="T1195">
        <f t="shared" si="104"/>
        <v>0</v>
      </c>
      <c r="U1195">
        <f t="shared" si="105"/>
        <v>0</v>
      </c>
    </row>
    <row r="1196" spans="19:21">
      <c r="S1196" s="324">
        <f t="shared" si="103"/>
        <v>-8828</v>
      </c>
      <c r="T1196">
        <f t="shared" si="104"/>
        <v>0</v>
      </c>
      <c r="U1196">
        <f t="shared" si="105"/>
        <v>0</v>
      </c>
    </row>
    <row r="1197" spans="19:21">
      <c r="S1197" s="324">
        <f t="shared" si="103"/>
        <v>-8837</v>
      </c>
      <c r="T1197">
        <f t="shared" si="104"/>
        <v>0</v>
      </c>
      <c r="U1197">
        <f t="shared" si="105"/>
        <v>0</v>
      </c>
    </row>
    <row r="1198" spans="19:21">
      <c r="S1198" s="324">
        <f t="shared" si="103"/>
        <v>-8846</v>
      </c>
      <c r="T1198">
        <f t="shared" si="104"/>
        <v>0</v>
      </c>
      <c r="U1198">
        <f t="shared" si="105"/>
        <v>0</v>
      </c>
    </row>
    <row r="1199" spans="19:21">
      <c r="S1199" s="324">
        <f t="shared" si="103"/>
        <v>-8855</v>
      </c>
      <c r="T1199">
        <f t="shared" si="104"/>
        <v>0</v>
      </c>
      <c r="U1199">
        <f t="shared" si="105"/>
        <v>0</v>
      </c>
    </row>
    <row r="1200" spans="19:21">
      <c r="S1200" s="324">
        <f t="shared" si="103"/>
        <v>-8864</v>
      </c>
      <c r="T1200">
        <f t="shared" si="104"/>
        <v>0</v>
      </c>
      <c r="U1200">
        <f t="shared" si="105"/>
        <v>0</v>
      </c>
    </row>
    <row r="1201" spans="19:21">
      <c r="S1201" s="324">
        <f t="shared" si="103"/>
        <v>-8873</v>
      </c>
      <c r="T1201">
        <f t="shared" si="104"/>
        <v>0</v>
      </c>
      <c r="U1201">
        <f t="shared" si="105"/>
        <v>0</v>
      </c>
    </row>
    <row r="1202" spans="19:21">
      <c r="S1202" s="324">
        <f t="shared" si="103"/>
        <v>-8882</v>
      </c>
      <c r="T1202">
        <f t="shared" si="104"/>
        <v>0</v>
      </c>
      <c r="U1202">
        <f t="shared" si="105"/>
        <v>0</v>
      </c>
    </row>
    <row r="1203" spans="19:21">
      <c r="S1203" s="324">
        <f t="shared" si="103"/>
        <v>-8891</v>
      </c>
      <c r="T1203">
        <f t="shared" si="104"/>
        <v>0</v>
      </c>
      <c r="U1203">
        <f t="shared" si="105"/>
        <v>0</v>
      </c>
    </row>
    <row r="1204" spans="19:21">
      <c r="S1204" s="324">
        <f t="shared" si="103"/>
        <v>-8900</v>
      </c>
      <c r="T1204">
        <f t="shared" si="104"/>
        <v>0</v>
      </c>
      <c r="U1204">
        <f t="shared" si="105"/>
        <v>0</v>
      </c>
    </row>
    <row r="1205" spans="19:21">
      <c r="S1205" s="324">
        <f t="shared" si="103"/>
        <v>-8909</v>
      </c>
      <c r="T1205">
        <f t="shared" si="104"/>
        <v>0</v>
      </c>
      <c r="U1205">
        <f t="shared" si="105"/>
        <v>0</v>
      </c>
    </row>
    <row r="1206" spans="19:21">
      <c r="S1206" s="324">
        <f t="shared" si="103"/>
        <v>-8918</v>
      </c>
      <c r="T1206">
        <f t="shared" si="104"/>
        <v>0</v>
      </c>
      <c r="U1206">
        <f t="shared" si="105"/>
        <v>0</v>
      </c>
    </row>
    <row r="1207" spans="19:21">
      <c r="S1207" s="324">
        <f t="shared" si="103"/>
        <v>-8927</v>
      </c>
      <c r="T1207">
        <f t="shared" si="104"/>
        <v>0</v>
      </c>
      <c r="U1207">
        <f t="shared" si="105"/>
        <v>0</v>
      </c>
    </row>
    <row r="1208" spans="19:21">
      <c r="S1208" s="324">
        <f t="shared" si="103"/>
        <v>-8936</v>
      </c>
      <c r="T1208">
        <f t="shared" si="104"/>
        <v>0</v>
      </c>
      <c r="U1208">
        <f t="shared" si="105"/>
        <v>0</v>
      </c>
    </row>
    <row r="1209" spans="19:21">
      <c r="S1209" s="324">
        <f t="shared" si="103"/>
        <v>-8945</v>
      </c>
      <c r="T1209">
        <f t="shared" si="104"/>
        <v>0</v>
      </c>
      <c r="U1209">
        <f t="shared" si="105"/>
        <v>0</v>
      </c>
    </row>
    <row r="1210" spans="19:21">
      <c r="S1210" s="324">
        <f t="shared" si="103"/>
        <v>-8954</v>
      </c>
      <c r="T1210">
        <f t="shared" si="104"/>
        <v>0</v>
      </c>
      <c r="U1210">
        <f t="shared" si="105"/>
        <v>0</v>
      </c>
    </row>
    <row r="1211" spans="19:21">
      <c r="S1211" s="324">
        <f t="shared" si="103"/>
        <v>-8963</v>
      </c>
      <c r="T1211">
        <f t="shared" si="104"/>
        <v>0</v>
      </c>
      <c r="U1211">
        <f t="shared" si="105"/>
        <v>0</v>
      </c>
    </row>
    <row r="1212" spans="19:21">
      <c r="S1212" s="324">
        <f t="shared" si="103"/>
        <v>-8972</v>
      </c>
      <c r="T1212">
        <f t="shared" si="104"/>
        <v>0</v>
      </c>
      <c r="U1212">
        <f t="shared" si="105"/>
        <v>0</v>
      </c>
    </row>
    <row r="1213" spans="19:21">
      <c r="S1213" s="324">
        <f t="shared" si="103"/>
        <v>-8981</v>
      </c>
      <c r="T1213">
        <f t="shared" si="104"/>
        <v>0</v>
      </c>
      <c r="U1213">
        <f t="shared" si="105"/>
        <v>0</v>
      </c>
    </row>
    <row r="1214" spans="19:21">
      <c r="S1214" s="324">
        <f t="shared" si="103"/>
        <v>-8990</v>
      </c>
      <c r="T1214">
        <f t="shared" si="104"/>
        <v>0</v>
      </c>
      <c r="U1214">
        <f t="shared" si="105"/>
        <v>0</v>
      </c>
    </row>
    <row r="1215" spans="19:21">
      <c r="S1215" s="324">
        <f t="shared" si="103"/>
        <v>-8999</v>
      </c>
      <c r="T1215">
        <f t="shared" si="104"/>
        <v>0</v>
      </c>
      <c r="U1215">
        <f t="shared" si="105"/>
        <v>0</v>
      </c>
    </row>
    <row r="1216" spans="19:21">
      <c r="S1216" s="324">
        <f t="shared" si="103"/>
        <v>-9008</v>
      </c>
      <c r="T1216">
        <f t="shared" si="104"/>
        <v>0</v>
      </c>
      <c r="U1216">
        <f t="shared" si="105"/>
        <v>0</v>
      </c>
    </row>
    <row r="1217" spans="19:21">
      <c r="S1217" s="324">
        <f t="shared" si="103"/>
        <v>-9017</v>
      </c>
      <c r="T1217">
        <f t="shared" si="104"/>
        <v>0</v>
      </c>
      <c r="U1217">
        <f t="shared" si="105"/>
        <v>0</v>
      </c>
    </row>
    <row r="1218" spans="19:21">
      <c r="S1218" s="324">
        <f t="shared" si="103"/>
        <v>-9026</v>
      </c>
      <c r="T1218">
        <f t="shared" si="104"/>
        <v>0</v>
      </c>
      <c r="U1218">
        <f t="shared" si="105"/>
        <v>0</v>
      </c>
    </row>
    <row r="1219" spans="19:21">
      <c r="S1219" s="324">
        <f t="shared" si="103"/>
        <v>-9035</v>
      </c>
      <c r="T1219">
        <f t="shared" si="104"/>
        <v>0</v>
      </c>
      <c r="U1219">
        <f t="shared" si="105"/>
        <v>0</v>
      </c>
    </row>
    <row r="1220" spans="19:21">
      <c r="S1220" s="324">
        <f t="shared" si="103"/>
        <v>-9044</v>
      </c>
      <c r="T1220">
        <f t="shared" si="104"/>
        <v>0</v>
      </c>
      <c r="U1220">
        <f t="shared" si="105"/>
        <v>0</v>
      </c>
    </row>
    <row r="1221" spans="19:21">
      <c r="S1221" s="324">
        <f t="shared" si="103"/>
        <v>-9053</v>
      </c>
      <c r="T1221">
        <f t="shared" si="104"/>
        <v>0</v>
      </c>
      <c r="U1221">
        <f t="shared" si="105"/>
        <v>0</v>
      </c>
    </row>
    <row r="1222" spans="19:21">
      <c r="S1222" s="324">
        <f t="shared" ref="S1222:S1285" si="106">+S1221-9</f>
        <v>-9062</v>
      </c>
      <c r="T1222">
        <f t="shared" ref="T1222:T1285" si="107">IF(S1222=1,1,IF(S1222=2,2,IF(S1222=3,3,IF(S1222=4,4,IF(S1222=5,5,IF(S1222=6,6,IF(S1222=7,7,IF(S1222=8,8,IF(S1222=9,9,IF(S1222=11,11,0))))))))))</f>
        <v>0</v>
      </c>
      <c r="U1222">
        <f t="shared" si="105"/>
        <v>0</v>
      </c>
    </row>
    <row r="1223" spans="19:21">
      <c r="S1223" s="324">
        <f t="shared" si="106"/>
        <v>-9071</v>
      </c>
      <c r="T1223">
        <f t="shared" si="107"/>
        <v>0</v>
      </c>
      <c r="U1223">
        <f t="shared" si="105"/>
        <v>0</v>
      </c>
    </row>
    <row r="1224" spans="19:21">
      <c r="S1224" s="324">
        <f t="shared" si="106"/>
        <v>-9080</v>
      </c>
      <c r="T1224">
        <f t="shared" si="107"/>
        <v>0</v>
      </c>
      <c r="U1224">
        <f t="shared" si="105"/>
        <v>0</v>
      </c>
    </row>
    <row r="1225" spans="19:21">
      <c r="S1225" s="324">
        <f t="shared" si="106"/>
        <v>-9089</v>
      </c>
      <c r="T1225">
        <f t="shared" si="107"/>
        <v>0</v>
      </c>
      <c r="U1225">
        <f t="shared" si="105"/>
        <v>0</v>
      </c>
    </row>
    <row r="1226" spans="19:21">
      <c r="S1226" s="324">
        <f t="shared" si="106"/>
        <v>-9098</v>
      </c>
      <c r="T1226">
        <f t="shared" si="107"/>
        <v>0</v>
      </c>
      <c r="U1226">
        <f t="shared" si="105"/>
        <v>0</v>
      </c>
    </row>
    <row r="1227" spans="19:21">
      <c r="S1227" s="324">
        <f t="shared" si="106"/>
        <v>-9107</v>
      </c>
      <c r="T1227">
        <f t="shared" si="107"/>
        <v>0</v>
      </c>
      <c r="U1227">
        <f t="shared" si="105"/>
        <v>0</v>
      </c>
    </row>
    <row r="1228" spans="19:21">
      <c r="S1228" s="324">
        <f t="shared" si="106"/>
        <v>-9116</v>
      </c>
      <c r="T1228">
        <f t="shared" si="107"/>
        <v>0</v>
      </c>
      <c r="U1228">
        <f t="shared" si="105"/>
        <v>0</v>
      </c>
    </row>
    <row r="1229" spans="19:21">
      <c r="S1229" s="324">
        <f t="shared" si="106"/>
        <v>-9125</v>
      </c>
      <c r="T1229">
        <f t="shared" si="107"/>
        <v>0</v>
      </c>
      <c r="U1229">
        <f t="shared" si="105"/>
        <v>0</v>
      </c>
    </row>
    <row r="1230" spans="19:21">
      <c r="S1230" s="324">
        <f t="shared" si="106"/>
        <v>-9134</v>
      </c>
      <c r="T1230">
        <f t="shared" si="107"/>
        <v>0</v>
      </c>
      <c r="U1230">
        <f t="shared" si="105"/>
        <v>0</v>
      </c>
    </row>
    <row r="1231" spans="19:21">
      <c r="S1231" s="324">
        <f t="shared" si="106"/>
        <v>-9143</v>
      </c>
      <c r="T1231">
        <f t="shared" si="107"/>
        <v>0</v>
      </c>
      <c r="U1231">
        <f t="shared" si="105"/>
        <v>0</v>
      </c>
    </row>
    <row r="1232" spans="19:21">
      <c r="S1232" s="324">
        <f t="shared" si="106"/>
        <v>-9152</v>
      </c>
      <c r="T1232">
        <f t="shared" si="107"/>
        <v>0</v>
      </c>
      <c r="U1232">
        <f t="shared" si="105"/>
        <v>0</v>
      </c>
    </row>
    <row r="1233" spans="19:21">
      <c r="S1233" s="324">
        <f t="shared" si="106"/>
        <v>-9161</v>
      </c>
      <c r="T1233">
        <f t="shared" si="107"/>
        <v>0</v>
      </c>
      <c r="U1233">
        <f t="shared" si="105"/>
        <v>0</v>
      </c>
    </row>
    <row r="1234" spans="19:21">
      <c r="S1234" s="324">
        <f t="shared" si="106"/>
        <v>-9170</v>
      </c>
      <c r="T1234">
        <f t="shared" si="107"/>
        <v>0</v>
      </c>
      <c r="U1234">
        <f t="shared" si="105"/>
        <v>0</v>
      </c>
    </row>
    <row r="1235" spans="19:21">
      <c r="S1235" s="324">
        <f t="shared" si="106"/>
        <v>-9179</v>
      </c>
      <c r="T1235">
        <f t="shared" si="107"/>
        <v>0</v>
      </c>
      <c r="U1235">
        <f t="shared" si="105"/>
        <v>0</v>
      </c>
    </row>
    <row r="1236" spans="19:21">
      <c r="S1236" s="324">
        <f t="shared" si="106"/>
        <v>-9188</v>
      </c>
      <c r="T1236">
        <f t="shared" si="107"/>
        <v>0</v>
      </c>
      <c r="U1236">
        <f t="shared" si="105"/>
        <v>0</v>
      </c>
    </row>
    <row r="1237" spans="19:21">
      <c r="S1237" s="324">
        <f t="shared" si="106"/>
        <v>-9197</v>
      </c>
      <c r="T1237">
        <f t="shared" si="107"/>
        <v>0</v>
      </c>
      <c r="U1237">
        <f t="shared" si="105"/>
        <v>0</v>
      </c>
    </row>
    <row r="1238" spans="19:21">
      <c r="S1238" s="324">
        <f t="shared" si="106"/>
        <v>-9206</v>
      </c>
      <c r="T1238">
        <f t="shared" si="107"/>
        <v>0</v>
      </c>
      <c r="U1238">
        <f t="shared" si="105"/>
        <v>0</v>
      </c>
    </row>
    <row r="1239" spans="19:21">
      <c r="S1239" s="324">
        <f t="shared" si="106"/>
        <v>-9215</v>
      </c>
      <c r="T1239">
        <f t="shared" si="107"/>
        <v>0</v>
      </c>
      <c r="U1239">
        <f t="shared" si="105"/>
        <v>0</v>
      </c>
    </row>
    <row r="1240" spans="19:21">
      <c r="S1240" s="324">
        <f t="shared" si="106"/>
        <v>-9224</v>
      </c>
      <c r="T1240">
        <f t="shared" si="107"/>
        <v>0</v>
      </c>
      <c r="U1240">
        <f t="shared" si="105"/>
        <v>0</v>
      </c>
    </row>
    <row r="1241" spans="19:21">
      <c r="S1241" s="324">
        <f t="shared" si="106"/>
        <v>-9233</v>
      </c>
      <c r="T1241">
        <f t="shared" si="107"/>
        <v>0</v>
      </c>
      <c r="U1241">
        <f t="shared" si="105"/>
        <v>0</v>
      </c>
    </row>
    <row r="1242" spans="19:21">
      <c r="S1242" s="324">
        <f t="shared" si="106"/>
        <v>-9242</v>
      </c>
      <c r="T1242">
        <f t="shared" si="107"/>
        <v>0</v>
      </c>
      <c r="U1242">
        <f t="shared" si="105"/>
        <v>0</v>
      </c>
    </row>
    <row r="1243" spans="19:21">
      <c r="S1243" s="324">
        <f t="shared" si="106"/>
        <v>-9251</v>
      </c>
      <c r="T1243">
        <f t="shared" si="107"/>
        <v>0</v>
      </c>
      <c r="U1243">
        <f t="shared" si="105"/>
        <v>0</v>
      </c>
    </row>
    <row r="1244" spans="19:21">
      <c r="S1244" s="324">
        <f t="shared" si="106"/>
        <v>-9260</v>
      </c>
      <c r="T1244">
        <f t="shared" si="107"/>
        <v>0</v>
      </c>
      <c r="U1244">
        <f t="shared" si="105"/>
        <v>0</v>
      </c>
    </row>
    <row r="1245" spans="19:21">
      <c r="S1245" s="324">
        <f t="shared" si="106"/>
        <v>-9269</v>
      </c>
      <c r="T1245">
        <f t="shared" si="107"/>
        <v>0</v>
      </c>
      <c r="U1245">
        <f t="shared" ref="U1245:U1308" si="108">IF(T1245&gt;T1244,T1245,0)</f>
        <v>0</v>
      </c>
    </row>
    <row r="1246" spans="19:21">
      <c r="S1246" s="324">
        <f t="shared" si="106"/>
        <v>-9278</v>
      </c>
      <c r="T1246">
        <f t="shared" si="107"/>
        <v>0</v>
      </c>
      <c r="U1246">
        <f t="shared" si="108"/>
        <v>0</v>
      </c>
    </row>
    <row r="1247" spans="19:21">
      <c r="S1247" s="324">
        <f t="shared" si="106"/>
        <v>-9287</v>
      </c>
      <c r="T1247">
        <f t="shared" si="107"/>
        <v>0</v>
      </c>
      <c r="U1247">
        <f t="shared" si="108"/>
        <v>0</v>
      </c>
    </row>
    <row r="1248" spans="19:21">
      <c r="S1248" s="324">
        <f t="shared" si="106"/>
        <v>-9296</v>
      </c>
      <c r="T1248">
        <f t="shared" si="107"/>
        <v>0</v>
      </c>
      <c r="U1248">
        <f t="shared" si="108"/>
        <v>0</v>
      </c>
    </row>
    <row r="1249" spans="19:21">
      <c r="S1249" s="324">
        <f t="shared" si="106"/>
        <v>-9305</v>
      </c>
      <c r="T1249">
        <f t="shared" si="107"/>
        <v>0</v>
      </c>
      <c r="U1249">
        <f t="shared" si="108"/>
        <v>0</v>
      </c>
    </row>
    <row r="1250" spans="19:21">
      <c r="S1250" s="324">
        <f t="shared" si="106"/>
        <v>-9314</v>
      </c>
      <c r="T1250">
        <f t="shared" si="107"/>
        <v>0</v>
      </c>
      <c r="U1250">
        <f t="shared" si="108"/>
        <v>0</v>
      </c>
    </row>
    <row r="1251" spans="19:21">
      <c r="S1251" s="324">
        <f t="shared" si="106"/>
        <v>-9323</v>
      </c>
      <c r="T1251">
        <f t="shared" si="107"/>
        <v>0</v>
      </c>
      <c r="U1251">
        <f t="shared" si="108"/>
        <v>0</v>
      </c>
    </row>
    <row r="1252" spans="19:21">
      <c r="S1252" s="324">
        <f t="shared" si="106"/>
        <v>-9332</v>
      </c>
      <c r="T1252">
        <f t="shared" si="107"/>
        <v>0</v>
      </c>
      <c r="U1252">
        <f t="shared" si="108"/>
        <v>0</v>
      </c>
    </row>
    <row r="1253" spans="19:21">
      <c r="S1253" s="324">
        <f t="shared" si="106"/>
        <v>-9341</v>
      </c>
      <c r="T1253">
        <f t="shared" si="107"/>
        <v>0</v>
      </c>
      <c r="U1253">
        <f t="shared" si="108"/>
        <v>0</v>
      </c>
    </row>
    <row r="1254" spans="19:21">
      <c r="S1254" s="324">
        <f t="shared" si="106"/>
        <v>-9350</v>
      </c>
      <c r="T1254">
        <f t="shared" si="107"/>
        <v>0</v>
      </c>
      <c r="U1254">
        <f t="shared" si="108"/>
        <v>0</v>
      </c>
    </row>
    <row r="1255" spans="19:21">
      <c r="S1255" s="324">
        <f t="shared" si="106"/>
        <v>-9359</v>
      </c>
      <c r="T1255">
        <f t="shared" si="107"/>
        <v>0</v>
      </c>
      <c r="U1255">
        <f t="shared" si="108"/>
        <v>0</v>
      </c>
    </row>
    <row r="1256" spans="19:21">
      <c r="S1256" s="324">
        <f t="shared" si="106"/>
        <v>-9368</v>
      </c>
      <c r="T1256">
        <f t="shared" si="107"/>
        <v>0</v>
      </c>
      <c r="U1256">
        <f t="shared" si="108"/>
        <v>0</v>
      </c>
    </row>
    <row r="1257" spans="19:21">
      <c r="S1257" s="324">
        <f t="shared" si="106"/>
        <v>-9377</v>
      </c>
      <c r="T1257">
        <f t="shared" si="107"/>
        <v>0</v>
      </c>
      <c r="U1257">
        <f t="shared" si="108"/>
        <v>0</v>
      </c>
    </row>
    <row r="1258" spans="19:21">
      <c r="S1258" s="324">
        <f t="shared" si="106"/>
        <v>-9386</v>
      </c>
      <c r="T1258">
        <f t="shared" si="107"/>
        <v>0</v>
      </c>
      <c r="U1258">
        <f t="shared" si="108"/>
        <v>0</v>
      </c>
    </row>
    <row r="1259" spans="19:21">
      <c r="S1259" s="324">
        <f t="shared" si="106"/>
        <v>-9395</v>
      </c>
      <c r="T1259">
        <f t="shared" si="107"/>
        <v>0</v>
      </c>
      <c r="U1259">
        <f t="shared" si="108"/>
        <v>0</v>
      </c>
    </row>
    <row r="1260" spans="19:21">
      <c r="S1260" s="324">
        <f t="shared" si="106"/>
        <v>-9404</v>
      </c>
      <c r="T1260">
        <f t="shared" si="107"/>
        <v>0</v>
      </c>
      <c r="U1260">
        <f t="shared" si="108"/>
        <v>0</v>
      </c>
    </row>
    <row r="1261" spans="19:21">
      <c r="S1261" s="324">
        <f t="shared" si="106"/>
        <v>-9413</v>
      </c>
      <c r="T1261">
        <f t="shared" si="107"/>
        <v>0</v>
      </c>
      <c r="U1261">
        <f t="shared" si="108"/>
        <v>0</v>
      </c>
    </row>
    <row r="1262" spans="19:21">
      <c r="S1262" s="324">
        <f t="shared" si="106"/>
        <v>-9422</v>
      </c>
      <c r="T1262">
        <f t="shared" si="107"/>
        <v>0</v>
      </c>
      <c r="U1262">
        <f t="shared" si="108"/>
        <v>0</v>
      </c>
    </row>
    <row r="1263" spans="19:21">
      <c r="S1263" s="324">
        <f t="shared" si="106"/>
        <v>-9431</v>
      </c>
      <c r="T1263">
        <f t="shared" si="107"/>
        <v>0</v>
      </c>
      <c r="U1263">
        <f t="shared" si="108"/>
        <v>0</v>
      </c>
    </row>
    <row r="1264" spans="19:21">
      <c r="S1264" s="324">
        <f t="shared" si="106"/>
        <v>-9440</v>
      </c>
      <c r="T1264">
        <f t="shared" si="107"/>
        <v>0</v>
      </c>
      <c r="U1264">
        <f t="shared" si="108"/>
        <v>0</v>
      </c>
    </row>
    <row r="1265" spans="19:21">
      <c r="S1265" s="324">
        <f t="shared" si="106"/>
        <v>-9449</v>
      </c>
      <c r="T1265">
        <f t="shared" si="107"/>
        <v>0</v>
      </c>
      <c r="U1265">
        <f t="shared" si="108"/>
        <v>0</v>
      </c>
    </row>
    <row r="1266" spans="19:21">
      <c r="S1266" s="324">
        <f t="shared" si="106"/>
        <v>-9458</v>
      </c>
      <c r="T1266">
        <f t="shared" si="107"/>
        <v>0</v>
      </c>
      <c r="U1266">
        <f t="shared" si="108"/>
        <v>0</v>
      </c>
    </row>
    <row r="1267" spans="19:21">
      <c r="S1267" s="324">
        <f t="shared" si="106"/>
        <v>-9467</v>
      </c>
      <c r="T1267">
        <f t="shared" si="107"/>
        <v>0</v>
      </c>
      <c r="U1267">
        <f t="shared" si="108"/>
        <v>0</v>
      </c>
    </row>
    <row r="1268" spans="19:21">
      <c r="S1268" s="324">
        <f t="shared" si="106"/>
        <v>-9476</v>
      </c>
      <c r="T1268">
        <f t="shared" si="107"/>
        <v>0</v>
      </c>
      <c r="U1268">
        <f t="shared" si="108"/>
        <v>0</v>
      </c>
    </row>
    <row r="1269" spans="19:21">
      <c r="S1269" s="324">
        <f t="shared" si="106"/>
        <v>-9485</v>
      </c>
      <c r="T1269">
        <f t="shared" si="107"/>
        <v>0</v>
      </c>
      <c r="U1269">
        <f t="shared" si="108"/>
        <v>0</v>
      </c>
    </row>
    <row r="1270" spans="19:21">
      <c r="S1270" s="324">
        <f t="shared" si="106"/>
        <v>-9494</v>
      </c>
      <c r="T1270">
        <f t="shared" si="107"/>
        <v>0</v>
      </c>
      <c r="U1270">
        <f t="shared" si="108"/>
        <v>0</v>
      </c>
    </row>
    <row r="1271" spans="19:21">
      <c r="S1271" s="324">
        <f t="shared" si="106"/>
        <v>-9503</v>
      </c>
      <c r="T1271">
        <f t="shared" si="107"/>
        <v>0</v>
      </c>
      <c r="U1271">
        <f t="shared" si="108"/>
        <v>0</v>
      </c>
    </row>
    <row r="1272" spans="19:21">
      <c r="S1272" s="324">
        <f t="shared" si="106"/>
        <v>-9512</v>
      </c>
      <c r="T1272">
        <f t="shared" si="107"/>
        <v>0</v>
      </c>
      <c r="U1272">
        <f t="shared" si="108"/>
        <v>0</v>
      </c>
    </row>
    <row r="1273" spans="19:21">
      <c r="S1273" s="324">
        <f t="shared" si="106"/>
        <v>-9521</v>
      </c>
      <c r="T1273">
        <f t="shared" si="107"/>
        <v>0</v>
      </c>
      <c r="U1273">
        <f t="shared" si="108"/>
        <v>0</v>
      </c>
    </row>
    <row r="1274" spans="19:21">
      <c r="S1274" s="324">
        <f t="shared" si="106"/>
        <v>-9530</v>
      </c>
      <c r="T1274">
        <f t="shared" si="107"/>
        <v>0</v>
      </c>
      <c r="U1274">
        <f t="shared" si="108"/>
        <v>0</v>
      </c>
    </row>
    <row r="1275" spans="19:21">
      <c r="S1275" s="324">
        <f t="shared" si="106"/>
        <v>-9539</v>
      </c>
      <c r="T1275">
        <f t="shared" si="107"/>
        <v>0</v>
      </c>
      <c r="U1275">
        <f t="shared" si="108"/>
        <v>0</v>
      </c>
    </row>
    <row r="1276" spans="19:21">
      <c r="S1276" s="324">
        <f t="shared" si="106"/>
        <v>-9548</v>
      </c>
      <c r="T1276">
        <f t="shared" si="107"/>
        <v>0</v>
      </c>
      <c r="U1276">
        <f t="shared" si="108"/>
        <v>0</v>
      </c>
    </row>
    <row r="1277" spans="19:21">
      <c r="S1277" s="324">
        <f t="shared" si="106"/>
        <v>-9557</v>
      </c>
      <c r="T1277">
        <f t="shared" si="107"/>
        <v>0</v>
      </c>
      <c r="U1277">
        <f t="shared" si="108"/>
        <v>0</v>
      </c>
    </row>
    <row r="1278" spans="19:21">
      <c r="S1278" s="324">
        <f t="shared" si="106"/>
        <v>-9566</v>
      </c>
      <c r="T1278">
        <f t="shared" si="107"/>
        <v>0</v>
      </c>
      <c r="U1278">
        <f t="shared" si="108"/>
        <v>0</v>
      </c>
    </row>
    <row r="1279" spans="19:21">
      <c r="S1279" s="324">
        <f t="shared" si="106"/>
        <v>-9575</v>
      </c>
      <c r="T1279">
        <f t="shared" si="107"/>
        <v>0</v>
      </c>
      <c r="U1279">
        <f t="shared" si="108"/>
        <v>0</v>
      </c>
    </row>
    <row r="1280" spans="19:21">
      <c r="S1280" s="324">
        <f t="shared" si="106"/>
        <v>-9584</v>
      </c>
      <c r="T1280">
        <f t="shared" si="107"/>
        <v>0</v>
      </c>
      <c r="U1280">
        <f t="shared" si="108"/>
        <v>0</v>
      </c>
    </row>
    <row r="1281" spans="19:21">
      <c r="S1281" s="324">
        <f t="shared" si="106"/>
        <v>-9593</v>
      </c>
      <c r="T1281">
        <f t="shared" si="107"/>
        <v>0</v>
      </c>
      <c r="U1281">
        <f t="shared" si="108"/>
        <v>0</v>
      </c>
    </row>
    <row r="1282" spans="19:21">
      <c r="S1282" s="324">
        <f t="shared" si="106"/>
        <v>-9602</v>
      </c>
      <c r="T1282">
        <f t="shared" si="107"/>
        <v>0</v>
      </c>
      <c r="U1282">
        <f t="shared" si="108"/>
        <v>0</v>
      </c>
    </row>
    <row r="1283" spans="19:21">
      <c r="S1283" s="324">
        <f t="shared" si="106"/>
        <v>-9611</v>
      </c>
      <c r="T1283">
        <f t="shared" si="107"/>
        <v>0</v>
      </c>
      <c r="U1283">
        <f t="shared" si="108"/>
        <v>0</v>
      </c>
    </row>
    <row r="1284" spans="19:21">
      <c r="S1284" s="324">
        <f t="shared" si="106"/>
        <v>-9620</v>
      </c>
      <c r="T1284">
        <f t="shared" si="107"/>
        <v>0</v>
      </c>
      <c r="U1284">
        <f t="shared" si="108"/>
        <v>0</v>
      </c>
    </row>
    <row r="1285" spans="19:21">
      <c r="S1285" s="324">
        <f t="shared" si="106"/>
        <v>-9629</v>
      </c>
      <c r="T1285">
        <f t="shared" si="107"/>
        <v>0</v>
      </c>
      <c r="U1285">
        <f t="shared" si="108"/>
        <v>0</v>
      </c>
    </row>
    <row r="1286" spans="19:21">
      <c r="S1286" s="324">
        <f t="shared" ref="S1286:S1349" si="109">+S1285-9</f>
        <v>-9638</v>
      </c>
      <c r="T1286">
        <f t="shared" ref="T1286:T1349" si="110">IF(S1286=1,1,IF(S1286=2,2,IF(S1286=3,3,IF(S1286=4,4,IF(S1286=5,5,IF(S1286=6,6,IF(S1286=7,7,IF(S1286=8,8,IF(S1286=9,9,IF(S1286=11,11,0))))))))))</f>
        <v>0</v>
      </c>
      <c r="U1286">
        <f t="shared" si="108"/>
        <v>0</v>
      </c>
    </row>
    <row r="1287" spans="19:21">
      <c r="S1287" s="324">
        <f t="shared" si="109"/>
        <v>-9647</v>
      </c>
      <c r="T1287">
        <f t="shared" si="110"/>
        <v>0</v>
      </c>
      <c r="U1287">
        <f t="shared" si="108"/>
        <v>0</v>
      </c>
    </row>
    <row r="1288" spans="19:21">
      <c r="S1288" s="324">
        <f t="shared" si="109"/>
        <v>-9656</v>
      </c>
      <c r="T1288">
        <f t="shared" si="110"/>
        <v>0</v>
      </c>
      <c r="U1288">
        <f t="shared" si="108"/>
        <v>0</v>
      </c>
    </row>
    <row r="1289" spans="19:21">
      <c r="S1289" s="324">
        <f t="shared" si="109"/>
        <v>-9665</v>
      </c>
      <c r="T1289">
        <f t="shared" si="110"/>
        <v>0</v>
      </c>
      <c r="U1289">
        <f t="shared" si="108"/>
        <v>0</v>
      </c>
    </row>
    <row r="1290" spans="19:21">
      <c r="S1290" s="324">
        <f t="shared" si="109"/>
        <v>-9674</v>
      </c>
      <c r="T1290">
        <f t="shared" si="110"/>
        <v>0</v>
      </c>
      <c r="U1290">
        <f t="shared" si="108"/>
        <v>0</v>
      </c>
    </row>
    <row r="1291" spans="19:21">
      <c r="S1291" s="324">
        <f t="shared" si="109"/>
        <v>-9683</v>
      </c>
      <c r="T1291">
        <f t="shared" si="110"/>
        <v>0</v>
      </c>
      <c r="U1291">
        <f t="shared" si="108"/>
        <v>0</v>
      </c>
    </row>
    <row r="1292" spans="19:21">
      <c r="S1292" s="324">
        <f t="shared" si="109"/>
        <v>-9692</v>
      </c>
      <c r="T1292">
        <f t="shared" si="110"/>
        <v>0</v>
      </c>
      <c r="U1292">
        <f t="shared" si="108"/>
        <v>0</v>
      </c>
    </row>
    <row r="1293" spans="19:21">
      <c r="S1293" s="324">
        <f t="shared" si="109"/>
        <v>-9701</v>
      </c>
      <c r="T1293">
        <f t="shared" si="110"/>
        <v>0</v>
      </c>
      <c r="U1293">
        <f t="shared" si="108"/>
        <v>0</v>
      </c>
    </row>
    <row r="1294" spans="19:21">
      <c r="S1294" s="324">
        <f t="shared" si="109"/>
        <v>-9710</v>
      </c>
      <c r="T1294">
        <f t="shared" si="110"/>
        <v>0</v>
      </c>
      <c r="U1294">
        <f t="shared" si="108"/>
        <v>0</v>
      </c>
    </row>
    <row r="1295" spans="19:21">
      <c r="S1295" s="324">
        <f t="shared" si="109"/>
        <v>-9719</v>
      </c>
      <c r="T1295">
        <f t="shared" si="110"/>
        <v>0</v>
      </c>
      <c r="U1295">
        <f t="shared" si="108"/>
        <v>0</v>
      </c>
    </row>
    <row r="1296" spans="19:21">
      <c r="S1296" s="324">
        <f t="shared" si="109"/>
        <v>-9728</v>
      </c>
      <c r="T1296">
        <f t="shared" si="110"/>
        <v>0</v>
      </c>
      <c r="U1296">
        <f t="shared" si="108"/>
        <v>0</v>
      </c>
    </row>
    <row r="1297" spans="19:21">
      <c r="S1297" s="324">
        <f t="shared" si="109"/>
        <v>-9737</v>
      </c>
      <c r="T1297">
        <f t="shared" si="110"/>
        <v>0</v>
      </c>
      <c r="U1297">
        <f t="shared" si="108"/>
        <v>0</v>
      </c>
    </row>
    <row r="1298" spans="19:21">
      <c r="S1298" s="324">
        <f t="shared" si="109"/>
        <v>-9746</v>
      </c>
      <c r="T1298">
        <f t="shared" si="110"/>
        <v>0</v>
      </c>
      <c r="U1298">
        <f t="shared" si="108"/>
        <v>0</v>
      </c>
    </row>
    <row r="1299" spans="19:21">
      <c r="S1299" s="324">
        <f t="shared" si="109"/>
        <v>-9755</v>
      </c>
      <c r="T1299">
        <f t="shared" si="110"/>
        <v>0</v>
      </c>
      <c r="U1299">
        <f t="shared" si="108"/>
        <v>0</v>
      </c>
    </row>
    <row r="1300" spans="19:21">
      <c r="S1300" s="324">
        <f t="shared" si="109"/>
        <v>-9764</v>
      </c>
      <c r="T1300">
        <f t="shared" si="110"/>
        <v>0</v>
      </c>
      <c r="U1300">
        <f t="shared" si="108"/>
        <v>0</v>
      </c>
    </row>
    <row r="1301" spans="19:21">
      <c r="S1301" s="324">
        <f t="shared" si="109"/>
        <v>-9773</v>
      </c>
      <c r="T1301">
        <f t="shared" si="110"/>
        <v>0</v>
      </c>
      <c r="U1301">
        <f t="shared" si="108"/>
        <v>0</v>
      </c>
    </row>
    <row r="1302" spans="19:21">
      <c r="S1302" s="324">
        <f t="shared" si="109"/>
        <v>-9782</v>
      </c>
      <c r="T1302">
        <f t="shared" si="110"/>
        <v>0</v>
      </c>
      <c r="U1302">
        <f t="shared" si="108"/>
        <v>0</v>
      </c>
    </row>
    <row r="1303" spans="19:21">
      <c r="S1303" s="324">
        <f t="shared" si="109"/>
        <v>-9791</v>
      </c>
      <c r="T1303">
        <f t="shared" si="110"/>
        <v>0</v>
      </c>
      <c r="U1303">
        <f t="shared" si="108"/>
        <v>0</v>
      </c>
    </row>
    <row r="1304" spans="19:21">
      <c r="S1304" s="324">
        <f t="shared" si="109"/>
        <v>-9800</v>
      </c>
      <c r="T1304">
        <f t="shared" si="110"/>
        <v>0</v>
      </c>
      <c r="U1304">
        <f t="shared" si="108"/>
        <v>0</v>
      </c>
    </row>
    <row r="1305" spans="19:21">
      <c r="S1305" s="324">
        <f t="shared" si="109"/>
        <v>-9809</v>
      </c>
      <c r="T1305">
        <f t="shared" si="110"/>
        <v>0</v>
      </c>
      <c r="U1305">
        <f t="shared" si="108"/>
        <v>0</v>
      </c>
    </row>
    <row r="1306" spans="19:21">
      <c r="S1306" s="324">
        <f t="shared" si="109"/>
        <v>-9818</v>
      </c>
      <c r="T1306">
        <f t="shared" si="110"/>
        <v>0</v>
      </c>
      <c r="U1306">
        <f t="shared" si="108"/>
        <v>0</v>
      </c>
    </row>
    <row r="1307" spans="19:21">
      <c r="S1307" s="324">
        <f t="shared" si="109"/>
        <v>-9827</v>
      </c>
      <c r="T1307">
        <f t="shared" si="110"/>
        <v>0</v>
      </c>
      <c r="U1307">
        <f t="shared" si="108"/>
        <v>0</v>
      </c>
    </row>
    <row r="1308" spans="19:21">
      <c r="S1308" s="324">
        <f t="shared" si="109"/>
        <v>-9836</v>
      </c>
      <c r="T1308">
        <f t="shared" si="110"/>
        <v>0</v>
      </c>
      <c r="U1308">
        <f t="shared" si="108"/>
        <v>0</v>
      </c>
    </row>
    <row r="1309" spans="19:21">
      <c r="S1309" s="324">
        <f t="shared" si="109"/>
        <v>-9845</v>
      </c>
      <c r="T1309">
        <f t="shared" si="110"/>
        <v>0</v>
      </c>
      <c r="U1309">
        <f t="shared" ref="U1309:U1372" si="111">IF(T1309&gt;T1308,T1309,0)</f>
        <v>0</v>
      </c>
    </row>
    <row r="1310" spans="19:21">
      <c r="S1310" s="324">
        <f t="shared" si="109"/>
        <v>-9854</v>
      </c>
      <c r="T1310">
        <f t="shared" si="110"/>
        <v>0</v>
      </c>
      <c r="U1310">
        <f t="shared" si="111"/>
        <v>0</v>
      </c>
    </row>
    <row r="1311" spans="19:21">
      <c r="S1311" s="324">
        <f t="shared" si="109"/>
        <v>-9863</v>
      </c>
      <c r="T1311">
        <f t="shared" si="110"/>
        <v>0</v>
      </c>
      <c r="U1311">
        <f t="shared" si="111"/>
        <v>0</v>
      </c>
    </row>
    <row r="1312" spans="19:21">
      <c r="S1312" s="324">
        <f t="shared" si="109"/>
        <v>-9872</v>
      </c>
      <c r="T1312">
        <f t="shared" si="110"/>
        <v>0</v>
      </c>
      <c r="U1312">
        <f t="shared" si="111"/>
        <v>0</v>
      </c>
    </row>
    <row r="1313" spans="19:21">
      <c r="S1313" s="324">
        <f t="shared" si="109"/>
        <v>-9881</v>
      </c>
      <c r="T1313">
        <f t="shared" si="110"/>
        <v>0</v>
      </c>
      <c r="U1313">
        <f t="shared" si="111"/>
        <v>0</v>
      </c>
    </row>
    <row r="1314" spans="19:21">
      <c r="S1314" s="324">
        <f t="shared" si="109"/>
        <v>-9890</v>
      </c>
      <c r="T1314">
        <f t="shared" si="110"/>
        <v>0</v>
      </c>
      <c r="U1314">
        <f t="shared" si="111"/>
        <v>0</v>
      </c>
    </row>
    <row r="1315" spans="19:21">
      <c r="S1315" s="324">
        <f t="shared" si="109"/>
        <v>-9899</v>
      </c>
      <c r="T1315">
        <f t="shared" si="110"/>
        <v>0</v>
      </c>
      <c r="U1315">
        <f t="shared" si="111"/>
        <v>0</v>
      </c>
    </row>
    <row r="1316" spans="19:21">
      <c r="S1316" s="324">
        <f t="shared" si="109"/>
        <v>-9908</v>
      </c>
      <c r="T1316">
        <f t="shared" si="110"/>
        <v>0</v>
      </c>
      <c r="U1316">
        <f t="shared" si="111"/>
        <v>0</v>
      </c>
    </row>
    <row r="1317" spans="19:21">
      <c r="S1317" s="324">
        <f t="shared" si="109"/>
        <v>-9917</v>
      </c>
      <c r="T1317">
        <f t="shared" si="110"/>
        <v>0</v>
      </c>
      <c r="U1317">
        <f t="shared" si="111"/>
        <v>0</v>
      </c>
    </row>
    <row r="1318" spans="19:21">
      <c r="S1318" s="324">
        <f t="shared" si="109"/>
        <v>-9926</v>
      </c>
      <c r="T1318">
        <f t="shared" si="110"/>
        <v>0</v>
      </c>
      <c r="U1318">
        <f t="shared" si="111"/>
        <v>0</v>
      </c>
    </row>
    <row r="1319" spans="19:21">
      <c r="S1319" s="324">
        <f t="shared" si="109"/>
        <v>-9935</v>
      </c>
      <c r="T1319">
        <f t="shared" si="110"/>
        <v>0</v>
      </c>
      <c r="U1319">
        <f t="shared" si="111"/>
        <v>0</v>
      </c>
    </row>
    <row r="1320" spans="19:21">
      <c r="S1320" s="324">
        <f t="shared" si="109"/>
        <v>-9944</v>
      </c>
      <c r="T1320">
        <f t="shared" si="110"/>
        <v>0</v>
      </c>
      <c r="U1320">
        <f t="shared" si="111"/>
        <v>0</v>
      </c>
    </row>
    <row r="1321" spans="19:21">
      <c r="S1321" s="324">
        <f t="shared" si="109"/>
        <v>-9953</v>
      </c>
      <c r="T1321">
        <f t="shared" si="110"/>
        <v>0</v>
      </c>
      <c r="U1321">
        <f t="shared" si="111"/>
        <v>0</v>
      </c>
    </row>
    <row r="1322" spans="19:21">
      <c r="S1322" s="324">
        <f t="shared" si="109"/>
        <v>-9962</v>
      </c>
      <c r="T1322">
        <f t="shared" si="110"/>
        <v>0</v>
      </c>
      <c r="U1322">
        <f t="shared" si="111"/>
        <v>0</v>
      </c>
    </row>
    <row r="1323" spans="19:21">
      <c r="S1323" s="324">
        <f t="shared" si="109"/>
        <v>-9971</v>
      </c>
      <c r="T1323">
        <f t="shared" si="110"/>
        <v>0</v>
      </c>
      <c r="U1323">
        <f t="shared" si="111"/>
        <v>0</v>
      </c>
    </row>
    <row r="1324" spans="19:21">
      <c r="S1324" s="324">
        <f t="shared" si="109"/>
        <v>-9980</v>
      </c>
      <c r="T1324">
        <f t="shared" si="110"/>
        <v>0</v>
      </c>
      <c r="U1324">
        <f t="shared" si="111"/>
        <v>0</v>
      </c>
    </row>
    <row r="1325" spans="19:21">
      <c r="S1325" s="324">
        <f t="shared" si="109"/>
        <v>-9989</v>
      </c>
      <c r="T1325">
        <f t="shared" si="110"/>
        <v>0</v>
      </c>
      <c r="U1325">
        <f t="shared" si="111"/>
        <v>0</v>
      </c>
    </row>
    <row r="1326" spans="19:21">
      <c r="S1326" s="324">
        <f t="shared" si="109"/>
        <v>-9998</v>
      </c>
      <c r="T1326">
        <f t="shared" si="110"/>
        <v>0</v>
      </c>
      <c r="U1326">
        <f t="shared" si="111"/>
        <v>0</v>
      </c>
    </row>
    <row r="1327" spans="19:21">
      <c r="S1327" s="324">
        <f t="shared" si="109"/>
        <v>-10007</v>
      </c>
      <c r="T1327">
        <f t="shared" si="110"/>
        <v>0</v>
      </c>
      <c r="U1327">
        <f t="shared" si="111"/>
        <v>0</v>
      </c>
    </row>
    <row r="1328" spans="19:21">
      <c r="S1328" s="324">
        <f t="shared" si="109"/>
        <v>-10016</v>
      </c>
      <c r="T1328">
        <f t="shared" si="110"/>
        <v>0</v>
      </c>
      <c r="U1328">
        <f t="shared" si="111"/>
        <v>0</v>
      </c>
    </row>
    <row r="1329" spans="19:21">
      <c r="S1329" s="324">
        <f t="shared" si="109"/>
        <v>-10025</v>
      </c>
      <c r="T1329">
        <f t="shared" si="110"/>
        <v>0</v>
      </c>
      <c r="U1329">
        <f t="shared" si="111"/>
        <v>0</v>
      </c>
    </row>
    <row r="1330" spans="19:21">
      <c r="S1330" s="324">
        <f t="shared" si="109"/>
        <v>-10034</v>
      </c>
      <c r="T1330">
        <f t="shared" si="110"/>
        <v>0</v>
      </c>
      <c r="U1330">
        <f t="shared" si="111"/>
        <v>0</v>
      </c>
    </row>
    <row r="1331" spans="19:21">
      <c r="S1331" s="324">
        <f t="shared" si="109"/>
        <v>-10043</v>
      </c>
      <c r="T1331">
        <f t="shared" si="110"/>
        <v>0</v>
      </c>
      <c r="U1331">
        <f t="shared" si="111"/>
        <v>0</v>
      </c>
    </row>
    <row r="1332" spans="19:21">
      <c r="S1332" s="324">
        <f t="shared" si="109"/>
        <v>-10052</v>
      </c>
      <c r="T1332">
        <f t="shared" si="110"/>
        <v>0</v>
      </c>
      <c r="U1332">
        <f t="shared" si="111"/>
        <v>0</v>
      </c>
    </row>
    <row r="1333" spans="19:21">
      <c r="S1333" s="324">
        <f t="shared" si="109"/>
        <v>-10061</v>
      </c>
      <c r="T1333">
        <f t="shared" si="110"/>
        <v>0</v>
      </c>
      <c r="U1333">
        <f t="shared" si="111"/>
        <v>0</v>
      </c>
    </row>
    <row r="1334" spans="19:21">
      <c r="S1334" s="324">
        <f t="shared" si="109"/>
        <v>-10070</v>
      </c>
      <c r="T1334">
        <f t="shared" si="110"/>
        <v>0</v>
      </c>
      <c r="U1334">
        <f t="shared" si="111"/>
        <v>0</v>
      </c>
    </row>
    <row r="1335" spans="19:21">
      <c r="S1335" s="324">
        <f t="shared" si="109"/>
        <v>-10079</v>
      </c>
      <c r="T1335">
        <f t="shared" si="110"/>
        <v>0</v>
      </c>
      <c r="U1335">
        <f t="shared" si="111"/>
        <v>0</v>
      </c>
    </row>
    <row r="1336" spans="19:21">
      <c r="S1336" s="324">
        <f t="shared" si="109"/>
        <v>-10088</v>
      </c>
      <c r="T1336">
        <f t="shared" si="110"/>
        <v>0</v>
      </c>
      <c r="U1336">
        <f t="shared" si="111"/>
        <v>0</v>
      </c>
    </row>
    <row r="1337" spans="19:21">
      <c r="S1337" s="324">
        <f t="shared" si="109"/>
        <v>-10097</v>
      </c>
      <c r="T1337">
        <f t="shared" si="110"/>
        <v>0</v>
      </c>
      <c r="U1337">
        <f t="shared" si="111"/>
        <v>0</v>
      </c>
    </row>
    <row r="1338" spans="19:21">
      <c r="S1338" s="324">
        <f t="shared" si="109"/>
        <v>-10106</v>
      </c>
      <c r="T1338">
        <f t="shared" si="110"/>
        <v>0</v>
      </c>
      <c r="U1338">
        <f t="shared" si="111"/>
        <v>0</v>
      </c>
    </row>
    <row r="1339" spans="19:21">
      <c r="S1339" s="324">
        <f t="shared" si="109"/>
        <v>-10115</v>
      </c>
      <c r="T1339">
        <f t="shared" si="110"/>
        <v>0</v>
      </c>
      <c r="U1339">
        <f t="shared" si="111"/>
        <v>0</v>
      </c>
    </row>
    <row r="1340" spans="19:21">
      <c r="S1340" s="324">
        <f t="shared" si="109"/>
        <v>-10124</v>
      </c>
      <c r="T1340">
        <f t="shared" si="110"/>
        <v>0</v>
      </c>
      <c r="U1340">
        <f t="shared" si="111"/>
        <v>0</v>
      </c>
    </row>
    <row r="1341" spans="19:21">
      <c r="S1341" s="324">
        <f t="shared" si="109"/>
        <v>-10133</v>
      </c>
      <c r="T1341">
        <f t="shared" si="110"/>
        <v>0</v>
      </c>
      <c r="U1341">
        <f t="shared" si="111"/>
        <v>0</v>
      </c>
    </row>
    <row r="1342" spans="19:21">
      <c r="S1342" s="324">
        <f t="shared" si="109"/>
        <v>-10142</v>
      </c>
      <c r="T1342">
        <f t="shared" si="110"/>
        <v>0</v>
      </c>
      <c r="U1342">
        <f t="shared" si="111"/>
        <v>0</v>
      </c>
    </row>
    <row r="1343" spans="19:21">
      <c r="S1343" s="324">
        <f t="shared" si="109"/>
        <v>-10151</v>
      </c>
      <c r="T1343">
        <f t="shared" si="110"/>
        <v>0</v>
      </c>
      <c r="U1343">
        <f t="shared" si="111"/>
        <v>0</v>
      </c>
    </row>
    <row r="1344" spans="19:21">
      <c r="S1344" s="324">
        <f t="shared" si="109"/>
        <v>-10160</v>
      </c>
      <c r="T1344">
        <f t="shared" si="110"/>
        <v>0</v>
      </c>
      <c r="U1344">
        <f t="shared" si="111"/>
        <v>0</v>
      </c>
    </row>
    <row r="1345" spans="19:21">
      <c r="S1345" s="324">
        <f t="shared" si="109"/>
        <v>-10169</v>
      </c>
      <c r="T1345">
        <f t="shared" si="110"/>
        <v>0</v>
      </c>
      <c r="U1345">
        <f t="shared" si="111"/>
        <v>0</v>
      </c>
    </row>
    <row r="1346" spans="19:21">
      <c r="S1346" s="324">
        <f t="shared" si="109"/>
        <v>-10178</v>
      </c>
      <c r="T1346">
        <f t="shared" si="110"/>
        <v>0</v>
      </c>
      <c r="U1346">
        <f t="shared" si="111"/>
        <v>0</v>
      </c>
    </row>
    <row r="1347" spans="19:21">
      <c r="S1347" s="324">
        <f t="shared" si="109"/>
        <v>-10187</v>
      </c>
      <c r="T1347">
        <f t="shared" si="110"/>
        <v>0</v>
      </c>
      <c r="U1347">
        <f t="shared" si="111"/>
        <v>0</v>
      </c>
    </row>
    <row r="1348" spans="19:21">
      <c r="S1348" s="324">
        <f t="shared" si="109"/>
        <v>-10196</v>
      </c>
      <c r="T1348">
        <f t="shared" si="110"/>
        <v>0</v>
      </c>
      <c r="U1348">
        <f t="shared" si="111"/>
        <v>0</v>
      </c>
    </row>
    <row r="1349" spans="19:21">
      <c r="S1349" s="324">
        <f t="shared" si="109"/>
        <v>-10205</v>
      </c>
      <c r="T1349">
        <f t="shared" si="110"/>
        <v>0</v>
      </c>
      <c r="U1349">
        <f t="shared" si="111"/>
        <v>0</v>
      </c>
    </row>
    <row r="1350" spans="19:21">
      <c r="S1350" s="324">
        <f t="shared" ref="S1350:S1413" si="112">+S1349-9</f>
        <v>-10214</v>
      </c>
      <c r="T1350">
        <f t="shared" ref="T1350:T1413" si="113">IF(S1350=1,1,IF(S1350=2,2,IF(S1350=3,3,IF(S1350=4,4,IF(S1350=5,5,IF(S1350=6,6,IF(S1350=7,7,IF(S1350=8,8,IF(S1350=9,9,IF(S1350=11,11,0))))))))))</f>
        <v>0</v>
      </c>
      <c r="U1350">
        <f t="shared" si="111"/>
        <v>0</v>
      </c>
    </row>
    <row r="1351" spans="19:21">
      <c r="S1351" s="324">
        <f t="shared" si="112"/>
        <v>-10223</v>
      </c>
      <c r="T1351">
        <f t="shared" si="113"/>
        <v>0</v>
      </c>
      <c r="U1351">
        <f t="shared" si="111"/>
        <v>0</v>
      </c>
    </row>
    <row r="1352" spans="19:21">
      <c r="S1352" s="324">
        <f t="shared" si="112"/>
        <v>-10232</v>
      </c>
      <c r="T1352">
        <f t="shared" si="113"/>
        <v>0</v>
      </c>
      <c r="U1352">
        <f t="shared" si="111"/>
        <v>0</v>
      </c>
    </row>
    <row r="1353" spans="19:21">
      <c r="S1353" s="324">
        <f t="shared" si="112"/>
        <v>-10241</v>
      </c>
      <c r="T1353">
        <f t="shared" si="113"/>
        <v>0</v>
      </c>
      <c r="U1353">
        <f t="shared" si="111"/>
        <v>0</v>
      </c>
    </row>
    <row r="1354" spans="19:21">
      <c r="S1354" s="324">
        <f t="shared" si="112"/>
        <v>-10250</v>
      </c>
      <c r="T1354">
        <f t="shared" si="113"/>
        <v>0</v>
      </c>
      <c r="U1354">
        <f t="shared" si="111"/>
        <v>0</v>
      </c>
    </row>
    <row r="1355" spans="19:21">
      <c r="S1355" s="324">
        <f t="shared" si="112"/>
        <v>-10259</v>
      </c>
      <c r="T1355">
        <f t="shared" si="113"/>
        <v>0</v>
      </c>
      <c r="U1355">
        <f t="shared" si="111"/>
        <v>0</v>
      </c>
    </row>
    <row r="1356" spans="19:21">
      <c r="S1356" s="324">
        <f t="shared" si="112"/>
        <v>-10268</v>
      </c>
      <c r="T1356">
        <f t="shared" si="113"/>
        <v>0</v>
      </c>
      <c r="U1356">
        <f t="shared" si="111"/>
        <v>0</v>
      </c>
    </row>
    <row r="1357" spans="19:21">
      <c r="S1357" s="324">
        <f t="shared" si="112"/>
        <v>-10277</v>
      </c>
      <c r="T1357">
        <f t="shared" si="113"/>
        <v>0</v>
      </c>
      <c r="U1357">
        <f t="shared" si="111"/>
        <v>0</v>
      </c>
    </row>
    <row r="1358" spans="19:21">
      <c r="S1358" s="324">
        <f t="shared" si="112"/>
        <v>-10286</v>
      </c>
      <c r="T1358">
        <f t="shared" si="113"/>
        <v>0</v>
      </c>
      <c r="U1358">
        <f t="shared" si="111"/>
        <v>0</v>
      </c>
    </row>
    <row r="1359" spans="19:21">
      <c r="S1359" s="324">
        <f t="shared" si="112"/>
        <v>-10295</v>
      </c>
      <c r="T1359">
        <f t="shared" si="113"/>
        <v>0</v>
      </c>
      <c r="U1359">
        <f t="shared" si="111"/>
        <v>0</v>
      </c>
    </row>
    <row r="1360" spans="19:21">
      <c r="S1360" s="324">
        <f t="shared" si="112"/>
        <v>-10304</v>
      </c>
      <c r="T1360">
        <f t="shared" si="113"/>
        <v>0</v>
      </c>
      <c r="U1360">
        <f t="shared" si="111"/>
        <v>0</v>
      </c>
    </row>
    <row r="1361" spans="19:21">
      <c r="S1361" s="324">
        <f t="shared" si="112"/>
        <v>-10313</v>
      </c>
      <c r="T1361">
        <f t="shared" si="113"/>
        <v>0</v>
      </c>
      <c r="U1361">
        <f t="shared" si="111"/>
        <v>0</v>
      </c>
    </row>
    <row r="1362" spans="19:21">
      <c r="S1362" s="324">
        <f t="shared" si="112"/>
        <v>-10322</v>
      </c>
      <c r="T1362">
        <f t="shared" si="113"/>
        <v>0</v>
      </c>
      <c r="U1362">
        <f t="shared" si="111"/>
        <v>0</v>
      </c>
    </row>
    <row r="1363" spans="19:21">
      <c r="S1363" s="324">
        <f t="shared" si="112"/>
        <v>-10331</v>
      </c>
      <c r="T1363">
        <f t="shared" si="113"/>
        <v>0</v>
      </c>
      <c r="U1363">
        <f t="shared" si="111"/>
        <v>0</v>
      </c>
    </row>
    <row r="1364" spans="19:21">
      <c r="S1364" s="324">
        <f t="shared" si="112"/>
        <v>-10340</v>
      </c>
      <c r="T1364">
        <f t="shared" si="113"/>
        <v>0</v>
      </c>
      <c r="U1364">
        <f t="shared" si="111"/>
        <v>0</v>
      </c>
    </row>
    <row r="1365" spans="19:21">
      <c r="S1365" s="324">
        <f t="shared" si="112"/>
        <v>-10349</v>
      </c>
      <c r="T1365">
        <f t="shared" si="113"/>
        <v>0</v>
      </c>
      <c r="U1365">
        <f t="shared" si="111"/>
        <v>0</v>
      </c>
    </row>
    <row r="1366" spans="19:21">
      <c r="S1366" s="324">
        <f t="shared" si="112"/>
        <v>-10358</v>
      </c>
      <c r="T1366">
        <f t="shared" si="113"/>
        <v>0</v>
      </c>
      <c r="U1366">
        <f t="shared" si="111"/>
        <v>0</v>
      </c>
    </row>
    <row r="1367" spans="19:21">
      <c r="S1367" s="324">
        <f t="shared" si="112"/>
        <v>-10367</v>
      </c>
      <c r="T1367">
        <f t="shared" si="113"/>
        <v>0</v>
      </c>
      <c r="U1367">
        <f t="shared" si="111"/>
        <v>0</v>
      </c>
    </row>
    <row r="1368" spans="19:21">
      <c r="S1368" s="324">
        <f t="shared" si="112"/>
        <v>-10376</v>
      </c>
      <c r="T1368">
        <f t="shared" si="113"/>
        <v>0</v>
      </c>
      <c r="U1368">
        <f t="shared" si="111"/>
        <v>0</v>
      </c>
    </row>
    <row r="1369" spans="19:21">
      <c r="S1369" s="324">
        <f t="shared" si="112"/>
        <v>-10385</v>
      </c>
      <c r="T1369">
        <f t="shared" si="113"/>
        <v>0</v>
      </c>
      <c r="U1369">
        <f t="shared" si="111"/>
        <v>0</v>
      </c>
    </row>
    <row r="1370" spans="19:21">
      <c r="S1370" s="324">
        <f t="shared" si="112"/>
        <v>-10394</v>
      </c>
      <c r="T1370">
        <f t="shared" si="113"/>
        <v>0</v>
      </c>
      <c r="U1370">
        <f t="shared" si="111"/>
        <v>0</v>
      </c>
    </row>
    <row r="1371" spans="19:21">
      <c r="S1371" s="324">
        <f t="shared" si="112"/>
        <v>-10403</v>
      </c>
      <c r="T1371">
        <f t="shared" si="113"/>
        <v>0</v>
      </c>
      <c r="U1371">
        <f t="shared" si="111"/>
        <v>0</v>
      </c>
    </row>
    <row r="1372" spans="19:21">
      <c r="S1372" s="324">
        <f t="shared" si="112"/>
        <v>-10412</v>
      </c>
      <c r="T1372">
        <f t="shared" si="113"/>
        <v>0</v>
      </c>
      <c r="U1372">
        <f t="shared" si="111"/>
        <v>0</v>
      </c>
    </row>
    <row r="1373" spans="19:21">
      <c r="S1373" s="324">
        <f t="shared" si="112"/>
        <v>-10421</v>
      </c>
      <c r="T1373">
        <f t="shared" si="113"/>
        <v>0</v>
      </c>
      <c r="U1373">
        <f t="shared" ref="U1373:U1421" si="114">IF(T1373&gt;T1372,T1373,0)</f>
        <v>0</v>
      </c>
    </row>
    <row r="1374" spans="19:21">
      <c r="S1374" s="324">
        <f t="shared" si="112"/>
        <v>-10430</v>
      </c>
      <c r="T1374">
        <f t="shared" si="113"/>
        <v>0</v>
      </c>
      <c r="U1374">
        <f t="shared" si="114"/>
        <v>0</v>
      </c>
    </row>
    <row r="1375" spans="19:21">
      <c r="S1375" s="324">
        <f t="shared" si="112"/>
        <v>-10439</v>
      </c>
      <c r="T1375">
        <f t="shared" si="113"/>
        <v>0</v>
      </c>
      <c r="U1375">
        <f t="shared" si="114"/>
        <v>0</v>
      </c>
    </row>
    <row r="1376" spans="19:21">
      <c r="S1376" s="324">
        <f t="shared" si="112"/>
        <v>-10448</v>
      </c>
      <c r="T1376">
        <f t="shared" si="113"/>
        <v>0</v>
      </c>
      <c r="U1376">
        <f t="shared" si="114"/>
        <v>0</v>
      </c>
    </row>
    <row r="1377" spans="19:21">
      <c r="S1377" s="324">
        <f t="shared" si="112"/>
        <v>-10457</v>
      </c>
      <c r="T1377">
        <f t="shared" si="113"/>
        <v>0</v>
      </c>
      <c r="U1377">
        <f t="shared" si="114"/>
        <v>0</v>
      </c>
    </row>
    <row r="1378" spans="19:21">
      <c r="S1378" s="324">
        <f t="shared" si="112"/>
        <v>-10466</v>
      </c>
      <c r="T1378">
        <f t="shared" si="113"/>
        <v>0</v>
      </c>
      <c r="U1378">
        <f t="shared" si="114"/>
        <v>0</v>
      </c>
    </row>
    <row r="1379" spans="19:21">
      <c r="S1379" s="324">
        <f t="shared" si="112"/>
        <v>-10475</v>
      </c>
      <c r="T1379">
        <f t="shared" si="113"/>
        <v>0</v>
      </c>
      <c r="U1379">
        <f t="shared" si="114"/>
        <v>0</v>
      </c>
    </row>
    <row r="1380" spans="19:21">
      <c r="S1380" s="324">
        <f t="shared" si="112"/>
        <v>-10484</v>
      </c>
      <c r="T1380">
        <f t="shared" si="113"/>
        <v>0</v>
      </c>
      <c r="U1380">
        <f t="shared" si="114"/>
        <v>0</v>
      </c>
    </row>
    <row r="1381" spans="19:21">
      <c r="S1381" s="324">
        <f t="shared" si="112"/>
        <v>-10493</v>
      </c>
      <c r="T1381">
        <f t="shared" si="113"/>
        <v>0</v>
      </c>
      <c r="U1381">
        <f t="shared" si="114"/>
        <v>0</v>
      </c>
    </row>
    <row r="1382" spans="19:21">
      <c r="S1382" s="324">
        <f t="shared" si="112"/>
        <v>-10502</v>
      </c>
      <c r="T1382">
        <f t="shared" si="113"/>
        <v>0</v>
      </c>
      <c r="U1382">
        <f t="shared" si="114"/>
        <v>0</v>
      </c>
    </row>
    <row r="1383" spans="19:21">
      <c r="S1383" s="324">
        <f t="shared" si="112"/>
        <v>-10511</v>
      </c>
      <c r="T1383">
        <f t="shared" si="113"/>
        <v>0</v>
      </c>
      <c r="U1383">
        <f t="shared" si="114"/>
        <v>0</v>
      </c>
    </row>
    <row r="1384" spans="19:21">
      <c r="S1384" s="324">
        <f t="shared" si="112"/>
        <v>-10520</v>
      </c>
      <c r="T1384">
        <f t="shared" si="113"/>
        <v>0</v>
      </c>
      <c r="U1384">
        <f t="shared" si="114"/>
        <v>0</v>
      </c>
    </row>
    <row r="1385" spans="19:21">
      <c r="S1385" s="324">
        <f t="shared" si="112"/>
        <v>-10529</v>
      </c>
      <c r="T1385">
        <f t="shared" si="113"/>
        <v>0</v>
      </c>
      <c r="U1385">
        <f t="shared" si="114"/>
        <v>0</v>
      </c>
    </row>
    <row r="1386" spans="19:21">
      <c r="S1386" s="324">
        <f t="shared" si="112"/>
        <v>-10538</v>
      </c>
      <c r="T1386">
        <f t="shared" si="113"/>
        <v>0</v>
      </c>
      <c r="U1386">
        <f t="shared" si="114"/>
        <v>0</v>
      </c>
    </row>
    <row r="1387" spans="19:21">
      <c r="S1387" s="324">
        <f t="shared" si="112"/>
        <v>-10547</v>
      </c>
      <c r="T1387">
        <f t="shared" si="113"/>
        <v>0</v>
      </c>
      <c r="U1387">
        <f t="shared" si="114"/>
        <v>0</v>
      </c>
    </row>
    <row r="1388" spans="19:21">
      <c r="S1388" s="324">
        <f t="shared" si="112"/>
        <v>-10556</v>
      </c>
      <c r="T1388">
        <f t="shared" si="113"/>
        <v>0</v>
      </c>
      <c r="U1388">
        <f t="shared" si="114"/>
        <v>0</v>
      </c>
    </row>
    <row r="1389" spans="19:21">
      <c r="S1389" s="324">
        <f t="shared" si="112"/>
        <v>-10565</v>
      </c>
      <c r="T1389">
        <f t="shared" si="113"/>
        <v>0</v>
      </c>
      <c r="U1389">
        <f t="shared" si="114"/>
        <v>0</v>
      </c>
    </row>
    <row r="1390" spans="19:21">
      <c r="S1390" s="324">
        <f t="shared" si="112"/>
        <v>-10574</v>
      </c>
      <c r="T1390">
        <f t="shared" si="113"/>
        <v>0</v>
      </c>
      <c r="U1390">
        <f t="shared" si="114"/>
        <v>0</v>
      </c>
    </row>
    <row r="1391" spans="19:21">
      <c r="S1391" s="324">
        <f t="shared" si="112"/>
        <v>-10583</v>
      </c>
      <c r="T1391">
        <f t="shared" si="113"/>
        <v>0</v>
      </c>
      <c r="U1391">
        <f t="shared" si="114"/>
        <v>0</v>
      </c>
    </row>
    <row r="1392" spans="19:21">
      <c r="S1392" s="324">
        <f t="shared" si="112"/>
        <v>-10592</v>
      </c>
      <c r="T1392">
        <f t="shared" si="113"/>
        <v>0</v>
      </c>
      <c r="U1392">
        <f t="shared" si="114"/>
        <v>0</v>
      </c>
    </row>
    <row r="1393" spans="19:21">
      <c r="S1393" s="324">
        <f t="shared" si="112"/>
        <v>-10601</v>
      </c>
      <c r="T1393">
        <f t="shared" si="113"/>
        <v>0</v>
      </c>
      <c r="U1393">
        <f t="shared" si="114"/>
        <v>0</v>
      </c>
    </row>
    <row r="1394" spans="19:21">
      <c r="S1394" s="324">
        <f t="shared" si="112"/>
        <v>-10610</v>
      </c>
      <c r="T1394">
        <f t="shared" si="113"/>
        <v>0</v>
      </c>
      <c r="U1394">
        <f t="shared" si="114"/>
        <v>0</v>
      </c>
    </row>
    <row r="1395" spans="19:21">
      <c r="S1395" s="324">
        <f t="shared" si="112"/>
        <v>-10619</v>
      </c>
      <c r="T1395">
        <f t="shared" si="113"/>
        <v>0</v>
      </c>
      <c r="U1395">
        <f t="shared" si="114"/>
        <v>0</v>
      </c>
    </row>
    <row r="1396" spans="19:21">
      <c r="S1396" s="324">
        <f t="shared" si="112"/>
        <v>-10628</v>
      </c>
      <c r="T1396">
        <f t="shared" si="113"/>
        <v>0</v>
      </c>
      <c r="U1396">
        <f t="shared" si="114"/>
        <v>0</v>
      </c>
    </row>
    <row r="1397" spans="19:21">
      <c r="S1397" s="324">
        <f t="shared" si="112"/>
        <v>-10637</v>
      </c>
      <c r="T1397">
        <f t="shared" si="113"/>
        <v>0</v>
      </c>
      <c r="U1397">
        <f t="shared" si="114"/>
        <v>0</v>
      </c>
    </row>
    <row r="1398" spans="19:21">
      <c r="S1398" s="324">
        <f t="shared" si="112"/>
        <v>-10646</v>
      </c>
      <c r="T1398">
        <f t="shared" si="113"/>
        <v>0</v>
      </c>
      <c r="U1398">
        <f t="shared" si="114"/>
        <v>0</v>
      </c>
    </row>
    <row r="1399" spans="19:21">
      <c r="S1399" s="324">
        <f t="shared" si="112"/>
        <v>-10655</v>
      </c>
      <c r="T1399">
        <f t="shared" si="113"/>
        <v>0</v>
      </c>
      <c r="U1399">
        <f t="shared" si="114"/>
        <v>0</v>
      </c>
    </row>
    <row r="1400" spans="19:21">
      <c r="S1400" s="324">
        <f t="shared" si="112"/>
        <v>-10664</v>
      </c>
      <c r="T1400">
        <f t="shared" si="113"/>
        <v>0</v>
      </c>
      <c r="U1400">
        <f t="shared" si="114"/>
        <v>0</v>
      </c>
    </row>
    <row r="1401" spans="19:21">
      <c r="S1401" s="324">
        <f t="shared" si="112"/>
        <v>-10673</v>
      </c>
      <c r="T1401">
        <f t="shared" si="113"/>
        <v>0</v>
      </c>
      <c r="U1401">
        <f t="shared" si="114"/>
        <v>0</v>
      </c>
    </row>
    <row r="1402" spans="19:21">
      <c r="S1402" s="324">
        <f t="shared" si="112"/>
        <v>-10682</v>
      </c>
      <c r="T1402">
        <f t="shared" si="113"/>
        <v>0</v>
      </c>
      <c r="U1402">
        <f t="shared" si="114"/>
        <v>0</v>
      </c>
    </row>
    <row r="1403" spans="19:21">
      <c r="S1403" s="324">
        <f t="shared" si="112"/>
        <v>-10691</v>
      </c>
      <c r="T1403">
        <f t="shared" si="113"/>
        <v>0</v>
      </c>
      <c r="U1403">
        <f t="shared" si="114"/>
        <v>0</v>
      </c>
    </row>
    <row r="1404" spans="19:21">
      <c r="S1404" s="324">
        <f t="shared" si="112"/>
        <v>-10700</v>
      </c>
      <c r="T1404">
        <f t="shared" si="113"/>
        <v>0</v>
      </c>
      <c r="U1404">
        <f t="shared" si="114"/>
        <v>0</v>
      </c>
    </row>
    <row r="1405" spans="19:21">
      <c r="S1405" s="324">
        <f t="shared" si="112"/>
        <v>-10709</v>
      </c>
      <c r="T1405">
        <f t="shared" si="113"/>
        <v>0</v>
      </c>
      <c r="U1405">
        <f t="shared" si="114"/>
        <v>0</v>
      </c>
    </row>
    <row r="1406" spans="19:21">
      <c r="S1406" s="324">
        <f t="shared" si="112"/>
        <v>-10718</v>
      </c>
      <c r="T1406">
        <f t="shared" si="113"/>
        <v>0</v>
      </c>
      <c r="U1406">
        <f t="shared" si="114"/>
        <v>0</v>
      </c>
    </row>
    <row r="1407" spans="19:21">
      <c r="S1407" s="324">
        <f t="shared" si="112"/>
        <v>-10727</v>
      </c>
      <c r="T1407">
        <f t="shared" si="113"/>
        <v>0</v>
      </c>
      <c r="U1407">
        <f t="shared" si="114"/>
        <v>0</v>
      </c>
    </row>
    <row r="1408" spans="19:21">
      <c r="S1408" s="324">
        <f t="shared" si="112"/>
        <v>-10736</v>
      </c>
      <c r="T1408">
        <f t="shared" si="113"/>
        <v>0</v>
      </c>
      <c r="U1408">
        <f t="shared" si="114"/>
        <v>0</v>
      </c>
    </row>
    <row r="1409" spans="19:21">
      <c r="S1409" s="324">
        <f t="shared" si="112"/>
        <v>-10745</v>
      </c>
      <c r="T1409">
        <f t="shared" si="113"/>
        <v>0</v>
      </c>
      <c r="U1409">
        <f t="shared" si="114"/>
        <v>0</v>
      </c>
    </row>
    <row r="1410" spans="19:21">
      <c r="S1410" s="324">
        <f t="shared" si="112"/>
        <v>-10754</v>
      </c>
      <c r="T1410">
        <f t="shared" si="113"/>
        <v>0</v>
      </c>
      <c r="U1410">
        <f t="shared" si="114"/>
        <v>0</v>
      </c>
    </row>
    <row r="1411" spans="19:21">
      <c r="S1411" s="324">
        <f t="shared" si="112"/>
        <v>-10763</v>
      </c>
      <c r="T1411">
        <f t="shared" si="113"/>
        <v>0</v>
      </c>
      <c r="U1411">
        <f t="shared" si="114"/>
        <v>0</v>
      </c>
    </row>
    <row r="1412" spans="19:21">
      <c r="S1412" s="324">
        <f t="shared" si="112"/>
        <v>-10772</v>
      </c>
      <c r="T1412">
        <f t="shared" si="113"/>
        <v>0</v>
      </c>
      <c r="U1412">
        <f t="shared" si="114"/>
        <v>0</v>
      </c>
    </row>
    <row r="1413" spans="19:21">
      <c r="S1413" s="324">
        <f t="shared" si="112"/>
        <v>-10781</v>
      </c>
      <c r="T1413">
        <f t="shared" si="113"/>
        <v>0</v>
      </c>
      <c r="U1413">
        <f t="shared" si="114"/>
        <v>0</v>
      </c>
    </row>
    <row r="1414" spans="19:21">
      <c r="S1414" s="324">
        <f t="shared" ref="S1414:S1421" si="115">+S1413-9</f>
        <v>-10790</v>
      </c>
      <c r="T1414">
        <f t="shared" ref="T1414:T1421" si="116">IF(S1414=1,1,IF(S1414=2,2,IF(S1414=3,3,IF(S1414=4,4,IF(S1414=5,5,IF(S1414=6,6,IF(S1414=7,7,IF(S1414=8,8,IF(S1414=9,9,IF(S1414=11,11,0))))))))))</f>
        <v>0</v>
      </c>
      <c r="U1414">
        <f t="shared" si="114"/>
        <v>0</v>
      </c>
    </row>
    <row r="1415" spans="19:21">
      <c r="S1415" s="324">
        <f t="shared" si="115"/>
        <v>-10799</v>
      </c>
      <c r="T1415">
        <f t="shared" si="116"/>
        <v>0</v>
      </c>
      <c r="U1415">
        <f t="shared" si="114"/>
        <v>0</v>
      </c>
    </row>
    <row r="1416" spans="19:21">
      <c r="S1416" s="324">
        <f t="shared" si="115"/>
        <v>-10808</v>
      </c>
      <c r="T1416">
        <f t="shared" si="116"/>
        <v>0</v>
      </c>
      <c r="U1416">
        <f t="shared" si="114"/>
        <v>0</v>
      </c>
    </row>
    <row r="1417" spans="19:21">
      <c r="S1417" s="324">
        <f t="shared" si="115"/>
        <v>-10817</v>
      </c>
      <c r="T1417">
        <f t="shared" si="116"/>
        <v>0</v>
      </c>
      <c r="U1417">
        <f t="shared" si="114"/>
        <v>0</v>
      </c>
    </row>
    <row r="1418" spans="19:21">
      <c r="S1418" s="324">
        <f t="shared" si="115"/>
        <v>-10826</v>
      </c>
      <c r="T1418">
        <f t="shared" si="116"/>
        <v>0</v>
      </c>
      <c r="U1418">
        <f t="shared" si="114"/>
        <v>0</v>
      </c>
    </row>
    <row r="1419" spans="19:21">
      <c r="S1419" s="324">
        <f t="shared" si="115"/>
        <v>-10835</v>
      </c>
      <c r="T1419">
        <f t="shared" si="116"/>
        <v>0</v>
      </c>
      <c r="U1419">
        <f t="shared" si="114"/>
        <v>0</v>
      </c>
    </row>
    <row r="1420" spans="19:21">
      <c r="S1420" s="324">
        <f t="shared" si="115"/>
        <v>-10844</v>
      </c>
      <c r="T1420">
        <f t="shared" si="116"/>
        <v>0</v>
      </c>
      <c r="U1420">
        <f t="shared" si="114"/>
        <v>0</v>
      </c>
    </row>
    <row r="1421" spans="19:21">
      <c r="S1421" s="324">
        <f t="shared" si="115"/>
        <v>-10853</v>
      </c>
      <c r="T1421">
        <f t="shared" si="116"/>
        <v>0</v>
      </c>
      <c r="U1421">
        <f t="shared" si="114"/>
        <v>0</v>
      </c>
    </row>
  </sheetData>
  <phoneticPr fontId="112" type="noConversion"/>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9"/>
  <dimension ref="A1"/>
  <sheetViews>
    <sheetView workbookViewId="0">
      <selection activeCell="C5" sqref="C5"/>
    </sheetView>
  </sheetViews>
  <sheetFormatPr defaultRowHeight="14.25"/>
  <sheetData/>
  <pageMargins left="0.511811024" right="0.511811024" top="0.78740157499999996" bottom="0.78740157499999996" header="0.31496062000000002" footer="0.3149606200000000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10">
    <tabColor theme="7" tint="-0.499984740745262"/>
  </sheetPr>
  <dimension ref="A1:EE1815"/>
  <sheetViews>
    <sheetView zoomScaleNormal="100" workbookViewId="0">
      <pane ySplit="5340" topLeftCell="A1593"/>
      <selection activeCell="D16" sqref="D16"/>
      <selection pane="bottomLeft" activeCell="O1595" sqref="O1595"/>
    </sheetView>
  </sheetViews>
  <sheetFormatPr defaultRowHeight="15"/>
  <cols>
    <col min="1" max="1" width="7" style="220" customWidth="1"/>
    <col min="2" max="2" width="9" style="146" hidden="1" customWidth="1"/>
    <col min="3" max="3" width="5.5" style="274" customWidth="1"/>
    <col min="4" max="4" width="5.625" style="146" customWidth="1"/>
    <col min="5" max="5" width="4.75" style="146" customWidth="1"/>
    <col min="6" max="6" width="6.5" style="146" customWidth="1"/>
    <col min="7" max="7" width="5.5" style="117" customWidth="1"/>
    <col min="8" max="8" width="4.5" style="146" customWidth="1"/>
    <col min="9" max="9" width="4.25" style="146" customWidth="1"/>
    <col min="10" max="21" width="3.625" style="146" customWidth="1"/>
    <col min="22" max="22" width="4" style="146" customWidth="1"/>
    <col min="23" max="31" width="3.625" style="146" customWidth="1"/>
    <col min="32" max="32" width="4" style="146" customWidth="1"/>
    <col min="33" max="33" width="4.5" style="146" customWidth="1"/>
    <col min="34" max="36" width="3.625" style="146" customWidth="1"/>
    <col min="37" max="37" width="3.125" style="146" customWidth="1"/>
    <col min="38" max="42" width="3.625" style="146" customWidth="1"/>
    <col min="43" max="44" width="4.5" style="146" customWidth="1"/>
    <col min="45" max="49" width="3.625" style="146" customWidth="1"/>
    <col min="50" max="50" width="4.5" style="146" customWidth="1"/>
    <col min="51" max="52" width="3.5" style="146" customWidth="1"/>
    <col min="53" max="97" width="4.625" style="146" customWidth="1"/>
    <col min="98" max="99" width="3.5" style="146" customWidth="1"/>
    <col min="100" max="101" width="9" style="146"/>
    <col min="102" max="102" width="7.5" style="275" customWidth="1"/>
    <col min="103" max="103" width="9" style="146"/>
    <col min="104" max="104" width="5.5" style="146" customWidth="1"/>
    <col min="105" max="105" width="10.25" style="146" customWidth="1"/>
    <col min="106" max="108" width="5.5" style="146" customWidth="1"/>
    <col min="109" max="110" width="9" style="146"/>
    <col min="111" max="111" width="9.5" style="146" customWidth="1"/>
    <col min="112" max="114" width="9" style="146"/>
    <col min="115" max="115" width="3" style="146" customWidth="1"/>
    <col min="116" max="116" width="59" style="146" customWidth="1"/>
    <col min="117" max="117" width="9" style="146"/>
    <col min="118" max="118" width="59" style="146" customWidth="1"/>
    <col min="119" max="119" width="9" style="146"/>
    <col min="120" max="120" width="59" style="146" customWidth="1"/>
    <col min="121" max="121" width="9" style="146"/>
    <col min="122" max="122" width="59" style="146" customWidth="1"/>
    <col min="123" max="123" width="9" style="146"/>
    <col min="124" max="124" width="59" style="146" customWidth="1"/>
    <col min="125" max="16384" width="9" style="146"/>
  </cols>
  <sheetData>
    <row r="1" spans="1:135" s="117" customFormat="1">
      <c r="A1" s="116"/>
      <c r="C1" s="118"/>
      <c r="Y1" s="119" t="s">
        <v>30</v>
      </c>
      <c r="Z1" s="119" t="s">
        <v>32</v>
      </c>
      <c r="AA1" s="119" t="s">
        <v>8</v>
      </c>
      <c r="AB1" s="119" t="s">
        <v>12</v>
      </c>
      <c r="AC1" s="119" t="s">
        <v>16</v>
      </c>
      <c r="AD1" s="119" t="s">
        <v>22</v>
      </c>
      <c r="AE1" s="119" t="s">
        <v>28</v>
      </c>
      <c r="AF1" s="119">
        <v>0</v>
      </c>
      <c r="AG1" s="119">
        <v>0</v>
      </c>
      <c r="AH1" s="119"/>
      <c r="AI1" s="119"/>
      <c r="AJ1" s="119"/>
      <c r="AK1" s="38">
        <v>1</v>
      </c>
      <c r="AL1" s="39">
        <v>2</v>
      </c>
      <c r="AM1" s="40">
        <v>3</v>
      </c>
      <c r="AN1" s="41">
        <v>4</v>
      </c>
      <c r="AO1" s="42">
        <v>5</v>
      </c>
      <c r="AP1" s="43">
        <v>6</v>
      </c>
      <c r="AQ1" s="44">
        <v>7</v>
      </c>
      <c r="AR1" s="45">
        <v>8</v>
      </c>
      <c r="AS1" s="46">
        <v>9</v>
      </c>
      <c r="AT1" s="38">
        <v>1</v>
      </c>
      <c r="AU1" s="39">
        <v>2</v>
      </c>
      <c r="AV1" s="40">
        <v>3</v>
      </c>
      <c r="AW1" s="41">
        <v>4</v>
      </c>
      <c r="AX1" s="42">
        <v>5</v>
      </c>
      <c r="AY1" s="43">
        <v>6</v>
      </c>
      <c r="AZ1" s="44">
        <v>7</v>
      </c>
      <c r="BA1" s="45">
        <v>8</v>
      </c>
      <c r="BB1" s="46">
        <v>9</v>
      </c>
      <c r="BC1" s="38">
        <v>1</v>
      </c>
      <c r="BD1" s="39">
        <v>2</v>
      </c>
      <c r="BE1" s="40">
        <v>3</v>
      </c>
      <c r="BF1" s="41">
        <v>4</v>
      </c>
      <c r="BG1" s="42">
        <v>5</v>
      </c>
      <c r="BH1" s="43">
        <v>6</v>
      </c>
      <c r="BI1" s="44">
        <v>7</v>
      </c>
      <c r="BJ1" s="45">
        <v>8</v>
      </c>
      <c r="BK1" s="47">
        <v>9</v>
      </c>
      <c r="CX1" s="120"/>
      <c r="CZ1" s="119"/>
      <c r="DA1" s="119"/>
      <c r="DB1" s="119"/>
      <c r="DC1" s="119"/>
      <c r="DD1" s="119" t="s">
        <v>28</v>
      </c>
    </row>
    <row r="2" spans="1:135" s="117" customFormat="1" ht="27">
      <c r="A2" s="116"/>
      <c r="B2" s="121"/>
      <c r="C2" s="122" t="s">
        <v>53</v>
      </c>
      <c r="AK2" s="54" t="s">
        <v>8</v>
      </c>
      <c r="AL2" s="55" t="s">
        <v>9</v>
      </c>
      <c r="AM2" s="56" t="s">
        <v>10</v>
      </c>
      <c r="AN2" s="57" t="s">
        <v>11</v>
      </c>
      <c r="AO2" s="58" t="s">
        <v>12</v>
      </c>
      <c r="AP2" s="59" t="s">
        <v>13</v>
      </c>
      <c r="AQ2" s="60" t="s">
        <v>14</v>
      </c>
      <c r="AR2" s="61" t="s">
        <v>15</v>
      </c>
      <c r="AS2" s="62" t="s">
        <v>16</v>
      </c>
      <c r="AT2" s="54" t="s">
        <v>17</v>
      </c>
      <c r="AU2" s="55" t="s">
        <v>18</v>
      </c>
      <c r="AV2" s="56" t="s">
        <v>19</v>
      </c>
      <c r="AW2" s="57" t="s">
        <v>20</v>
      </c>
      <c r="AX2" s="58" t="s">
        <v>21</v>
      </c>
      <c r="AY2" s="59" t="s">
        <v>22</v>
      </c>
      <c r="AZ2" s="60" t="s">
        <v>23</v>
      </c>
      <c r="BA2" s="61" t="s">
        <v>24</v>
      </c>
      <c r="BB2" s="62" t="s">
        <v>25</v>
      </c>
      <c r="BC2" s="54" t="s">
        <v>26</v>
      </c>
      <c r="BD2" s="55" t="s">
        <v>27</v>
      </c>
      <c r="BE2" s="56" t="s">
        <v>28</v>
      </c>
      <c r="BF2" s="57" t="s">
        <v>29</v>
      </c>
      <c r="BG2" s="58" t="s">
        <v>30</v>
      </c>
      <c r="BH2" s="59" t="s">
        <v>31</v>
      </c>
      <c r="BI2" s="60" t="s">
        <v>32</v>
      </c>
      <c r="BJ2" s="61" t="s">
        <v>33</v>
      </c>
      <c r="BK2" s="63"/>
      <c r="CX2" s="120"/>
    </row>
    <row r="3" spans="1:135" s="117" customFormat="1">
      <c r="A3" s="116"/>
      <c r="C3" s="118"/>
      <c r="F3" s="117">
        <f>+D10+DA200</f>
        <v>0</v>
      </c>
      <c r="CX3" s="120"/>
    </row>
    <row r="4" spans="1:135" s="117" customFormat="1">
      <c r="A4" s="116"/>
      <c r="C4" s="118"/>
      <c r="H4" s="123" t="s">
        <v>54</v>
      </c>
      <c r="CX4" s="120"/>
      <c r="DE4" s="117">
        <v>1</v>
      </c>
    </row>
    <row r="5" spans="1:135" s="124" customFormat="1" ht="16.5" customHeight="1">
      <c r="C5" s="125">
        <f>IF(A8=$CZ$7,$CZ$7,IF(A8=$DA$7,$DA$7,IF(A8=$DB$7,$DB$7,+CX290)))</f>
        <v>0</v>
      </c>
      <c r="G5" s="126"/>
      <c r="H5" s="127">
        <f>+DADOS!C5</f>
        <v>0</v>
      </c>
      <c r="I5" s="127">
        <f>+DADOS!D5</f>
        <v>0</v>
      </c>
      <c r="J5" s="127">
        <f>+DADOS!E5</f>
        <v>0</v>
      </c>
      <c r="K5" s="127">
        <f>+DADOS!F5</f>
        <v>0</v>
      </c>
      <c r="L5" s="127">
        <f>+DADOS!G5</f>
        <v>0</v>
      </c>
      <c r="M5" s="127">
        <f>+DADOS!H5</f>
        <v>0</v>
      </c>
      <c r="N5" s="127">
        <f>+DADOS!I5</f>
        <v>0</v>
      </c>
      <c r="O5" s="127">
        <f>+DADOS!J5</f>
        <v>0</v>
      </c>
      <c r="P5" s="127">
        <f>+DADOS!K5</f>
        <v>0</v>
      </c>
      <c r="Q5" s="127">
        <f>+DADOS!L5</f>
        <v>0</v>
      </c>
      <c r="R5" s="127">
        <f>+DADOS!M5</f>
        <v>0</v>
      </c>
      <c r="S5" s="127">
        <f>+DADOS!N5</f>
        <v>0</v>
      </c>
      <c r="T5" s="127">
        <f>+DADOS!O5</f>
        <v>0</v>
      </c>
      <c r="U5" s="127">
        <f>+DADOS!P5</f>
        <v>0</v>
      </c>
      <c r="V5" s="127">
        <f>+DADOS!Q5</f>
        <v>0</v>
      </c>
      <c r="W5" s="127">
        <f>+DADOS!R5</f>
        <v>0</v>
      </c>
      <c r="X5" s="127">
        <f>+DADOS!S5</f>
        <v>0</v>
      </c>
      <c r="Y5" s="127">
        <f>+DADOS!T5</f>
        <v>0</v>
      </c>
      <c r="Z5" s="127">
        <f>+DADOS!U5</f>
        <v>0</v>
      </c>
      <c r="AA5" s="127">
        <f>+DADOS!V5</f>
        <v>0</v>
      </c>
      <c r="AB5" s="127">
        <f>+DADOS!W5</f>
        <v>0</v>
      </c>
      <c r="AC5" s="127">
        <f>+DADOS!X5</f>
        <v>0</v>
      </c>
      <c r="AD5" s="127">
        <f>+DADOS!Y5</f>
        <v>0</v>
      </c>
      <c r="AE5" s="127">
        <f>+DADOS!Z5</f>
        <v>0</v>
      </c>
      <c r="AF5" s="127">
        <f>+DADOS!AA5</f>
        <v>0</v>
      </c>
      <c r="AG5" s="127">
        <f>+DADOS!AB5</f>
        <v>0</v>
      </c>
      <c r="AH5" s="127">
        <f>+DADOS!AC5</f>
        <v>0</v>
      </c>
      <c r="AI5" s="127">
        <f>+DADOS!AD5</f>
        <v>0</v>
      </c>
      <c r="AJ5" s="127">
        <f>+DADOS!AE5</f>
        <v>0</v>
      </c>
      <c r="AK5" s="127">
        <f>+DADOS!AF5</f>
        <v>0</v>
      </c>
      <c r="AL5" s="127">
        <f>+DADOS!AG5</f>
        <v>0</v>
      </c>
      <c r="AM5" s="127">
        <f>+DADOS!AH5</f>
        <v>0</v>
      </c>
      <c r="AN5" s="127">
        <f>+DADOS!AI5</f>
        <v>0</v>
      </c>
      <c r="AO5" s="127">
        <f>+DADOS!AJ5</f>
        <v>0</v>
      </c>
      <c r="AP5" s="127">
        <f>+DADOS!AK5</f>
        <v>0</v>
      </c>
      <c r="AQ5" s="127">
        <f>+DADOS!AL5</f>
        <v>0</v>
      </c>
      <c r="AR5" s="127">
        <f>+DADOS!AM5</f>
        <v>0</v>
      </c>
      <c r="AS5" s="127">
        <f>+DADOS!AN5</f>
        <v>0</v>
      </c>
      <c r="AT5" s="127">
        <f>+DADOS!AO5</f>
        <v>0</v>
      </c>
      <c r="AU5" s="127">
        <f>+DADOS!AP5</f>
        <v>0</v>
      </c>
      <c r="AV5" s="127">
        <f>+DADOS!C6</f>
        <v>0</v>
      </c>
      <c r="AW5" s="127">
        <f>+DADOS!D6</f>
        <v>0</v>
      </c>
      <c r="AX5" s="127">
        <f>+DADOS!E6</f>
        <v>0</v>
      </c>
      <c r="AY5" s="127">
        <f>+DADOS!F6</f>
        <v>0</v>
      </c>
      <c r="AZ5" s="127">
        <f>+DADOS!G6</f>
        <v>0</v>
      </c>
      <c r="BA5" s="127">
        <f>+DADOS!H6</f>
        <v>0</v>
      </c>
      <c r="BB5" s="127">
        <f>+DADOS!I6</f>
        <v>0</v>
      </c>
      <c r="BC5" s="127">
        <f>+DADOS!J6</f>
        <v>0</v>
      </c>
      <c r="BD5" s="127">
        <f>+DADOS!K6</f>
        <v>0</v>
      </c>
      <c r="BE5" s="127">
        <f>+DADOS!L6</f>
        <v>0</v>
      </c>
      <c r="BF5" s="127">
        <f>+DADOS!M6</f>
        <v>0</v>
      </c>
      <c r="BG5" s="127">
        <f>+DADOS!N6</f>
        <v>0</v>
      </c>
      <c r="BH5" s="127">
        <f>+DADOS!O6</f>
        <v>0</v>
      </c>
      <c r="BI5" s="127">
        <f>+DADOS!P6</f>
        <v>0</v>
      </c>
      <c r="BJ5" s="127">
        <f>+DADOS!Q6</f>
        <v>0</v>
      </c>
      <c r="BK5" s="127">
        <f>+DADOS!R6</f>
        <v>0</v>
      </c>
      <c r="BL5" s="127">
        <f>+DADOS!S6</f>
        <v>0</v>
      </c>
      <c r="BM5" s="127">
        <f>+DADOS!T6</f>
        <v>0</v>
      </c>
      <c r="BN5" s="127">
        <f>+DADOS!U6</f>
        <v>0</v>
      </c>
      <c r="BO5" s="127">
        <f>+DADOS!V6</f>
        <v>0</v>
      </c>
      <c r="BP5" s="127">
        <f>+DADOS!W6</f>
        <v>0</v>
      </c>
      <c r="BQ5" s="127">
        <f>+DADOS!X6</f>
        <v>0</v>
      </c>
      <c r="BR5" s="127">
        <f>+DADOS!Y6</f>
        <v>0</v>
      </c>
      <c r="BS5" s="127">
        <f>+DADOS!Z6</f>
        <v>0</v>
      </c>
      <c r="BT5" s="127">
        <f>+DADOS!AA6</f>
        <v>0</v>
      </c>
      <c r="BU5" s="127">
        <f>+DADOS!AB6</f>
        <v>0</v>
      </c>
      <c r="BV5" s="127">
        <f>+DADOS!AC6</f>
        <v>0</v>
      </c>
      <c r="BW5" s="127">
        <f>+DADOS!AD6</f>
        <v>0</v>
      </c>
      <c r="BX5" s="127">
        <f>+DADOS!AE6</f>
        <v>0</v>
      </c>
      <c r="BY5" s="127">
        <f>+DADOS!AF6</f>
        <v>0</v>
      </c>
      <c r="BZ5" s="127">
        <f>+DADOS!AG6</f>
        <v>0</v>
      </c>
      <c r="CA5" s="127">
        <f>+DADOS!AH6</f>
        <v>0</v>
      </c>
      <c r="CB5" s="127">
        <f>+DADOS!AI6</f>
        <v>0</v>
      </c>
      <c r="CC5" s="127">
        <f>+DADOS!AJ6</f>
        <v>0</v>
      </c>
      <c r="CD5" s="127">
        <f>+DADOS!AK6</f>
        <v>0</v>
      </c>
      <c r="CE5" s="127">
        <f>+DADOS!AL6</f>
        <v>0</v>
      </c>
      <c r="CF5" s="127">
        <f>+DADOS!AM6</f>
        <v>0</v>
      </c>
      <c r="CG5" s="127">
        <f>+DADOS!AN6</f>
        <v>0</v>
      </c>
      <c r="CH5" s="127">
        <f>+DADOS!AO6</f>
        <v>0</v>
      </c>
      <c r="CI5" s="127">
        <f>+DADOS!AP6</f>
        <v>0</v>
      </c>
      <c r="CJ5" s="127">
        <f>+DADOS!C7</f>
        <v>0</v>
      </c>
      <c r="CK5" s="127">
        <f>+DADOS!D7</f>
        <v>0</v>
      </c>
      <c r="CL5" s="127">
        <f>+DADOS!E7</f>
        <v>0</v>
      </c>
      <c r="CM5" s="127">
        <f>+DADOS!F7</f>
        <v>0</v>
      </c>
      <c r="CN5" s="127">
        <f>+DADOS!G7</f>
        <v>0</v>
      </c>
      <c r="CO5" s="127">
        <f>+DADOS!H7</f>
        <v>0</v>
      </c>
      <c r="CP5" s="127">
        <f>+DADOS!I7</f>
        <v>0</v>
      </c>
      <c r="CQ5" s="127">
        <f>+DADOS!J7</f>
        <v>0</v>
      </c>
      <c r="CR5" s="127">
        <f>+DADOS!K7</f>
        <v>0</v>
      </c>
      <c r="CS5" s="127">
        <f>+DADOS!L7</f>
        <v>0</v>
      </c>
      <c r="CT5" s="127"/>
      <c r="CU5" s="127"/>
    </row>
    <row r="6" spans="1:135" s="129" customFormat="1" ht="16.5" customHeight="1">
      <c r="A6" s="128"/>
      <c r="C6" s="130"/>
      <c r="D6" s="131" t="s">
        <v>222</v>
      </c>
      <c r="H6" s="325">
        <f>+H5</f>
        <v>0</v>
      </c>
      <c r="I6" s="325">
        <f t="shared" ref="I6:Y6" si="0">+I5</f>
        <v>0</v>
      </c>
      <c r="J6" s="325">
        <f t="shared" si="0"/>
        <v>0</v>
      </c>
      <c r="K6" s="325">
        <f t="shared" si="0"/>
        <v>0</v>
      </c>
      <c r="L6" s="325">
        <f t="shared" si="0"/>
        <v>0</v>
      </c>
      <c r="M6" s="325">
        <f t="shared" si="0"/>
        <v>0</v>
      </c>
      <c r="N6" s="325">
        <f t="shared" si="0"/>
        <v>0</v>
      </c>
      <c r="O6" s="325">
        <f t="shared" si="0"/>
        <v>0</v>
      </c>
      <c r="P6" s="325">
        <f t="shared" si="0"/>
        <v>0</v>
      </c>
      <c r="Q6" s="325">
        <f t="shared" si="0"/>
        <v>0</v>
      </c>
      <c r="R6" s="325">
        <f t="shared" si="0"/>
        <v>0</v>
      </c>
      <c r="S6" s="325">
        <f t="shared" si="0"/>
        <v>0</v>
      </c>
      <c r="T6" s="325">
        <f t="shared" si="0"/>
        <v>0</v>
      </c>
      <c r="U6" s="325">
        <f t="shared" si="0"/>
        <v>0</v>
      </c>
      <c r="V6" s="325">
        <f t="shared" si="0"/>
        <v>0</v>
      </c>
      <c r="W6" s="325">
        <f t="shared" si="0"/>
        <v>0</v>
      </c>
      <c r="X6" s="325">
        <f t="shared" si="0"/>
        <v>0</v>
      </c>
      <c r="Y6" s="325">
        <f t="shared" si="0"/>
        <v>0</v>
      </c>
      <c r="Z6" s="325">
        <f t="shared" ref="Z6:CK6" si="1">+Z5</f>
        <v>0</v>
      </c>
      <c r="AA6" s="325">
        <f t="shared" si="1"/>
        <v>0</v>
      </c>
      <c r="AB6" s="325">
        <f t="shared" si="1"/>
        <v>0</v>
      </c>
      <c r="AC6" s="325">
        <f t="shared" si="1"/>
        <v>0</v>
      </c>
      <c r="AD6" s="325">
        <f t="shared" si="1"/>
        <v>0</v>
      </c>
      <c r="AE6" s="325">
        <f t="shared" si="1"/>
        <v>0</v>
      </c>
      <c r="AF6" s="325">
        <f t="shared" si="1"/>
        <v>0</v>
      </c>
      <c r="AG6" s="325">
        <f t="shared" si="1"/>
        <v>0</v>
      </c>
      <c r="AH6" s="325">
        <f t="shared" si="1"/>
        <v>0</v>
      </c>
      <c r="AI6" s="325">
        <f t="shared" si="1"/>
        <v>0</v>
      </c>
      <c r="AJ6" s="325">
        <f t="shared" si="1"/>
        <v>0</v>
      </c>
      <c r="AK6" s="325">
        <f t="shared" si="1"/>
        <v>0</v>
      </c>
      <c r="AL6" s="325">
        <f t="shared" si="1"/>
        <v>0</v>
      </c>
      <c r="AM6" s="325">
        <f t="shared" si="1"/>
        <v>0</v>
      </c>
      <c r="AN6" s="325">
        <f t="shared" si="1"/>
        <v>0</v>
      </c>
      <c r="AO6" s="325">
        <f t="shared" si="1"/>
        <v>0</v>
      </c>
      <c r="AP6" s="325">
        <f t="shared" si="1"/>
        <v>0</v>
      </c>
      <c r="AQ6" s="325">
        <f t="shared" si="1"/>
        <v>0</v>
      </c>
      <c r="AR6" s="325">
        <f t="shared" si="1"/>
        <v>0</v>
      </c>
      <c r="AS6" s="325">
        <f t="shared" si="1"/>
        <v>0</v>
      </c>
      <c r="AT6" s="325">
        <f t="shared" si="1"/>
        <v>0</v>
      </c>
      <c r="AU6" s="325">
        <f t="shared" si="1"/>
        <v>0</v>
      </c>
      <c r="AV6" s="325">
        <f t="shared" si="1"/>
        <v>0</v>
      </c>
      <c r="AW6" s="325">
        <f t="shared" si="1"/>
        <v>0</v>
      </c>
      <c r="AX6" s="325">
        <f t="shared" si="1"/>
        <v>0</v>
      </c>
      <c r="AY6" s="325">
        <f t="shared" si="1"/>
        <v>0</v>
      </c>
      <c r="AZ6" s="325">
        <f t="shared" si="1"/>
        <v>0</v>
      </c>
      <c r="BA6" s="325">
        <f t="shared" si="1"/>
        <v>0</v>
      </c>
      <c r="BB6" s="325">
        <f t="shared" si="1"/>
        <v>0</v>
      </c>
      <c r="BC6" s="325">
        <f t="shared" si="1"/>
        <v>0</v>
      </c>
      <c r="BD6" s="325">
        <f t="shared" si="1"/>
        <v>0</v>
      </c>
      <c r="BE6" s="325">
        <f t="shared" si="1"/>
        <v>0</v>
      </c>
      <c r="BF6" s="325">
        <f t="shared" si="1"/>
        <v>0</v>
      </c>
      <c r="BG6" s="325">
        <f t="shared" si="1"/>
        <v>0</v>
      </c>
      <c r="BH6" s="325">
        <f t="shared" si="1"/>
        <v>0</v>
      </c>
      <c r="BI6" s="325">
        <f t="shared" si="1"/>
        <v>0</v>
      </c>
      <c r="BJ6" s="325">
        <f t="shared" si="1"/>
        <v>0</v>
      </c>
      <c r="BK6" s="325">
        <f t="shared" si="1"/>
        <v>0</v>
      </c>
      <c r="BL6" s="325">
        <f t="shared" si="1"/>
        <v>0</v>
      </c>
      <c r="BM6" s="325">
        <f t="shared" si="1"/>
        <v>0</v>
      </c>
      <c r="BN6" s="325">
        <f t="shared" si="1"/>
        <v>0</v>
      </c>
      <c r="BO6" s="325">
        <f t="shared" si="1"/>
        <v>0</v>
      </c>
      <c r="BP6" s="325">
        <f t="shared" si="1"/>
        <v>0</v>
      </c>
      <c r="BQ6" s="325">
        <f t="shared" si="1"/>
        <v>0</v>
      </c>
      <c r="BR6" s="325">
        <f t="shared" si="1"/>
        <v>0</v>
      </c>
      <c r="BS6" s="325">
        <f t="shared" si="1"/>
        <v>0</v>
      </c>
      <c r="BT6" s="325">
        <f t="shared" si="1"/>
        <v>0</v>
      </c>
      <c r="BU6" s="325">
        <f t="shared" si="1"/>
        <v>0</v>
      </c>
      <c r="BV6" s="325">
        <f t="shared" si="1"/>
        <v>0</v>
      </c>
      <c r="BW6" s="325">
        <f t="shared" si="1"/>
        <v>0</v>
      </c>
      <c r="BX6" s="325">
        <f t="shared" si="1"/>
        <v>0</v>
      </c>
      <c r="BY6" s="325">
        <f t="shared" si="1"/>
        <v>0</v>
      </c>
      <c r="BZ6" s="325">
        <f t="shared" si="1"/>
        <v>0</v>
      </c>
      <c r="CA6" s="325">
        <f t="shared" si="1"/>
        <v>0</v>
      </c>
      <c r="CB6" s="325">
        <f t="shared" si="1"/>
        <v>0</v>
      </c>
      <c r="CC6" s="325">
        <f t="shared" si="1"/>
        <v>0</v>
      </c>
      <c r="CD6" s="325">
        <f t="shared" si="1"/>
        <v>0</v>
      </c>
      <c r="CE6" s="325">
        <f t="shared" si="1"/>
        <v>0</v>
      </c>
      <c r="CF6" s="325">
        <f t="shared" si="1"/>
        <v>0</v>
      </c>
      <c r="CG6" s="325">
        <f t="shared" si="1"/>
        <v>0</v>
      </c>
      <c r="CH6" s="325">
        <f t="shared" si="1"/>
        <v>0</v>
      </c>
      <c r="CI6" s="325">
        <f t="shared" si="1"/>
        <v>0</v>
      </c>
      <c r="CJ6" s="325">
        <f t="shared" si="1"/>
        <v>0</v>
      </c>
      <c r="CK6" s="325">
        <f t="shared" si="1"/>
        <v>0</v>
      </c>
      <c r="CL6" s="325">
        <f t="shared" ref="CL6:CU6" si="2">+CL5</f>
        <v>0</v>
      </c>
      <c r="CM6" s="325">
        <f t="shared" si="2"/>
        <v>0</v>
      </c>
      <c r="CN6" s="325">
        <f t="shared" si="2"/>
        <v>0</v>
      </c>
      <c r="CO6" s="325">
        <f t="shared" si="2"/>
        <v>0</v>
      </c>
      <c r="CP6" s="325">
        <f t="shared" si="2"/>
        <v>0</v>
      </c>
      <c r="CQ6" s="325">
        <f t="shared" si="2"/>
        <v>0</v>
      </c>
      <c r="CR6" s="325">
        <f t="shared" si="2"/>
        <v>0</v>
      </c>
      <c r="CS6" s="325">
        <f t="shared" si="2"/>
        <v>0</v>
      </c>
      <c r="CT6" s="325">
        <f t="shared" si="2"/>
        <v>0</v>
      </c>
      <c r="CU6" s="325">
        <f t="shared" si="2"/>
        <v>0</v>
      </c>
      <c r="CZ6" s="132"/>
    </row>
    <row r="7" spans="1:135" s="134" customFormat="1" ht="16.5" customHeight="1">
      <c r="A7" s="133"/>
      <c r="C7" s="135"/>
      <c r="H7" s="326" t="b">
        <f>IF(H6=$AK$2,$AK$1,IF(H6=$AL$2,$AL$1,IF(H6=$AM$2,$AM$1,IF(H6=$AN$2,$AN$1,IF(H6=$AO$2,$AO$1,IF(H6=$AP$2,$AP$1,IF(H6=$AQ$2,$AQ$1,IF(H6=$AR$2,$AR$1,IF(H6=$AS$2,$AS$1,IF(H6=$AT$2,$AT$1,IF(H6=$AU$2,$AU$1,IF(H6=$AV$2,$AV$1,IF(H6=$AW$2,$AW$1,IF(H6=$AX$2,$AX$1,IF(H6=$AY$2,$AY$1,IF(H6=$AZ$2,$AZ$1,IF(H6=$BA$2,$BA$1,IF(H6=$BB$2,$BB$1,IF(H6=$BC$2,$BC$1,IF(H6=$BD$2,$BD$1,IF(H6=$BE$2,$BE$1,IF(H6=$BF$2,$BF$1,IF(H6=$BG$2,$BG$1,IF(H6=$BH$2,$BH$1,IF(H6=$BI$2,$BI$1,IF(H6=$BJ$2,$BJ$1))))))))))))))))))))))))))</f>
        <v>0</v>
      </c>
      <c r="I7" s="326" t="b">
        <f t="shared" ref="I7:BT7" si="3">IF(I6=$AK$2,$AK$1,IF(I6=$AL$2,$AL$1,IF(I6=$AM$2,$AM$1,IF(I6=$AN$2,$AN$1,IF(I6=$AO$2,$AO$1,IF(I6=$AP$2,$AP$1,IF(I6=$AQ$2,$AQ$1,IF(I6=$AR$2,$AR$1,IF(I6=$AS$2,$AS$1,IF(I6=$AT$2,$AT$1,IF(I6=$AU$2,$AU$1,IF(I6=$AV$2,$AV$1,IF(I6=$AW$2,$AW$1,IF(I6=$AX$2,$AX$1,IF(I6=$AY$2,$AY$1,IF(I6=$AZ$2,$AZ$1,IF(I6=$BA$2,$BA$1,IF(I6=$BB$2,$BB$1,IF(I6=$BC$2,$BC$1,IF(I6=$BD$2,$BD$1,IF(I6=$BE$2,$BE$1,IF(I6=$BF$2,$BF$1,IF(I6=$BG$2,$BG$1,IF(I6=$BH$2,$BH$1,IF(I6=$BI$2,$BI$1,IF(I6=$BJ$2,$BJ$1))))))))))))))))))))))))))</f>
        <v>0</v>
      </c>
      <c r="J7" s="326" t="b">
        <f t="shared" si="3"/>
        <v>0</v>
      </c>
      <c r="K7" s="326" t="b">
        <f t="shared" si="3"/>
        <v>0</v>
      </c>
      <c r="L7" s="326" t="b">
        <f t="shared" si="3"/>
        <v>0</v>
      </c>
      <c r="M7" s="326" t="b">
        <f t="shared" si="3"/>
        <v>0</v>
      </c>
      <c r="N7" s="326" t="b">
        <f t="shared" si="3"/>
        <v>0</v>
      </c>
      <c r="O7" s="326" t="b">
        <f t="shared" si="3"/>
        <v>0</v>
      </c>
      <c r="P7" s="326" t="b">
        <f t="shared" si="3"/>
        <v>0</v>
      </c>
      <c r="Q7" s="326" t="b">
        <f t="shared" si="3"/>
        <v>0</v>
      </c>
      <c r="R7" s="326" t="b">
        <f t="shared" si="3"/>
        <v>0</v>
      </c>
      <c r="S7" s="326" t="b">
        <f t="shared" si="3"/>
        <v>0</v>
      </c>
      <c r="T7" s="326" t="b">
        <f t="shared" si="3"/>
        <v>0</v>
      </c>
      <c r="U7" s="326" t="b">
        <f t="shared" si="3"/>
        <v>0</v>
      </c>
      <c r="V7" s="326" t="b">
        <f t="shared" si="3"/>
        <v>0</v>
      </c>
      <c r="W7" s="326" t="b">
        <f t="shared" si="3"/>
        <v>0</v>
      </c>
      <c r="X7" s="326" t="b">
        <f t="shared" si="3"/>
        <v>0</v>
      </c>
      <c r="Y7" s="326" t="b">
        <f t="shared" si="3"/>
        <v>0</v>
      </c>
      <c r="Z7" s="326" t="b">
        <f t="shared" si="3"/>
        <v>0</v>
      </c>
      <c r="AA7" s="326" t="b">
        <f t="shared" si="3"/>
        <v>0</v>
      </c>
      <c r="AB7" s="326" t="b">
        <f t="shared" si="3"/>
        <v>0</v>
      </c>
      <c r="AC7" s="326" t="b">
        <f t="shared" si="3"/>
        <v>0</v>
      </c>
      <c r="AD7" s="326" t="b">
        <f t="shared" si="3"/>
        <v>0</v>
      </c>
      <c r="AE7" s="326" t="b">
        <f t="shared" si="3"/>
        <v>0</v>
      </c>
      <c r="AF7" s="326" t="b">
        <f t="shared" si="3"/>
        <v>0</v>
      </c>
      <c r="AG7" s="326" t="b">
        <f t="shared" si="3"/>
        <v>0</v>
      </c>
      <c r="AH7" s="326" t="b">
        <f t="shared" si="3"/>
        <v>0</v>
      </c>
      <c r="AI7" s="326" t="b">
        <f t="shared" si="3"/>
        <v>0</v>
      </c>
      <c r="AJ7" s="326" t="b">
        <f t="shared" si="3"/>
        <v>0</v>
      </c>
      <c r="AK7" s="326" t="b">
        <f t="shared" si="3"/>
        <v>0</v>
      </c>
      <c r="AL7" s="326" t="b">
        <f t="shared" si="3"/>
        <v>0</v>
      </c>
      <c r="AM7" s="326" t="b">
        <f t="shared" si="3"/>
        <v>0</v>
      </c>
      <c r="AN7" s="326" t="b">
        <f t="shared" si="3"/>
        <v>0</v>
      </c>
      <c r="AO7" s="326" t="b">
        <f t="shared" si="3"/>
        <v>0</v>
      </c>
      <c r="AP7" s="326" t="b">
        <f t="shared" si="3"/>
        <v>0</v>
      </c>
      <c r="AQ7" s="326" t="b">
        <f t="shared" si="3"/>
        <v>0</v>
      </c>
      <c r="AR7" s="326" t="b">
        <f t="shared" si="3"/>
        <v>0</v>
      </c>
      <c r="AS7" s="326" t="b">
        <f t="shared" si="3"/>
        <v>0</v>
      </c>
      <c r="AT7" s="326" t="b">
        <f t="shared" si="3"/>
        <v>0</v>
      </c>
      <c r="AU7" s="326" t="b">
        <f t="shared" si="3"/>
        <v>0</v>
      </c>
      <c r="AV7" s="326" t="b">
        <f t="shared" si="3"/>
        <v>0</v>
      </c>
      <c r="AW7" s="326" t="b">
        <f t="shared" si="3"/>
        <v>0</v>
      </c>
      <c r="AX7" s="326" t="b">
        <f t="shared" si="3"/>
        <v>0</v>
      </c>
      <c r="AY7" s="326" t="b">
        <f t="shared" si="3"/>
        <v>0</v>
      </c>
      <c r="AZ7" s="326" t="b">
        <f t="shared" si="3"/>
        <v>0</v>
      </c>
      <c r="BA7" s="326" t="b">
        <f t="shared" si="3"/>
        <v>0</v>
      </c>
      <c r="BB7" s="326" t="b">
        <f t="shared" si="3"/>
        <v>0</v>
      </c>
      <c r="BC7" s="326" t="b">
        <f t="shared" si="3"/>
        <v>0</v>
      </c>
      <c r="BD7" s="326" t="b">
        <f t="shared" si="3"/>
        <v>0</v>
      </c>
      <c r="BE7" s="326" t="b">
        <f t="shared" si="3"/>
        <v>0</v>
      </c>
      <c r="BF7" s="326" t="b">
        <f t="shared" si="3"/>
        <v>0</v>
      </c>
      <c r="BG7" s="326" t="b">
        <f t="shared" si="3"/>
        <v>0</v>
      </c>
      <c r="BH7" s="326" t="b">
        <f t="shared" si="3"/>
        <v>0</v>
      </c>
      <c r="BI7" s="326" t="b">
        <f t="shared" si="3"/>
        <v>0</v>
      </c>
      <c r="BJ7" s="326" t="b">
        <f t="shared" si="3"/>
        <v>0</v>
      </c>
      <c r="BK7" s="326" t="b">
        <f t="shared" si="3"/>
        <v>0</v>
      </c>
      <c r="BL7" s="326" t="b">
        <f t="shared" si="3"/>
        <v>0</v>
      </c>
      <c r="BM7" s="326" t="b">
        <f t="shared" si="3"/>
        <v>0</v>
      </c>
      <c r="BN7" s="326" t="b">
        <f t="shared" si="3"/>
        <v>0</v>
      </c>
      <c r="BO7" s="326" t="b">
        <f t="shared" si="3"/>
        <v>0</v>
      </c>
      <c r="BP7" s="326" t="b">
        <f t="shared" si="3"/>
        <v>0</v>
      </c>
      <c r="BQ7" s="326" t="b">
        <f t="shared" si="3"/>
        <v>0</v>
      </c>
      <c r="BR7" s="326" t="b">
        <f t="shared" si="3"/>
        <v>0</v>
      </c>
      <c r="BS7" s="326" t="b">
        <f t="shared" si="3"/>
        <v>0</v>
      </c>
      <c r="BT7" s="326" t="b">
        <f t="shared" si="3"/>
        <v>0</v>
      </c>
      <c r="BU7" s="326" t="b">
        <f t="shared" ref="BU7:CU7" si="4">IF(BU6=$AK$2,$AK$1,IF(BU6=$AL$2,$AL$1,IF(BU6=$AM$2,$AM$1,IF(BU6=$AN$2,$AN$1,IF(BU6=$AO$2,$AO$1,IF(BU6=$AP$2,$AP$1,IF(BU6=$AQ$2,$AQ$1,IF(BU6=$AR$2,$AR$1,IF(BU6=$AS$2,$AS$1,IF(BU6=$AT$2,$AT$1,IF(BU6=$AU$2,$AU$1,IF(BU6=$AV$2,$AV$1,IF(BU6=$AW$2,$AW$1,IF(BU6=$AX$2,$AX$1,IF(BU6=$AY$2,$AY$1,IF(BU6=$AZ$2,$AZ$1,IF(BU6=$BA$2,$BA$1,IF(BU6=$BB$2,$BB$1,IF(BU6=$BC$2,$BC$1,IF(BU6=$BD$2,$BD$1,IF(BU6=$BE$2,$BE$1,IF(BU6=$BF$2,$BF$1,IF(BU6=$BG$2,$BG$1,IF(BU6=$BH$2,$BH$1,IF(BU6=$BI$2,$BI$1,IF(BU6=$BJ$2,$BJ$1))))))))))))))))))))))))))</f>
        <v>0</v>
      </c>
      <c r="BV7" s="326" t="b">
        <f t="shared" si="4"/>
        <v>0</v>
      </c>
      <c r="BW7" s="326" t="b">
        <f t="shared" si="4"/>
        <v>0</v>
      </c>
      <c r="BX7" s="326" t="b">
        <f t="shared" si="4"/>
        <v>0</v>
      </c>
      <c r="BY7" s="326" t="b">
        <f t="shared" si="4"/>
        <v>0</v>
      </c>
      <c r="BZ7" s="326" t="b">
        <f t="shared" si="4"/>
        <v>0</v>
      </c>
      <c r="CA7" s="326" t="b">
        <f t="shared" si="4"/>
        <v>0</v>
      </c>
      <c r="CB7" s="326" t="b">
        <f t="shared" si="4"/>
        <v>0</v>
      </c>
      <c r="CC7" s="326" t="b">
        <f t="shared" si="4"/>
        <v>0</v>
      </c>
      <c r="CD7" s="326" t="b">
        <f t="shared" si="4"/>
        <v>0</v>
      </c>
      <c r="CE7" s="326" t="b">
        <f t="shared" si="4"/>
        <v>0</v>
      </c>
      <c r="CF7" s="326" t="b">
        <f t="shared" si="4"/>
        <v>0</v>
      </c>
      <c r="CG7" s="326" t="b">
        <f t="shared" si="4"/>
        <v>0</v>
      </c>
      <c r="CH7" s="326" t="b">
        <f t="shared" si="4"/>
        <v>0</v>
      </c>
      <c r="CI7" s="326" t="b">
        <f t="shared" si="4"/>
        <v>0</v>
      </c>
      <c r="CJ7" s="326" t="b">
        <f t="shared" si="4"/>
        <v>0</v>
      </c>
      <c r="CK7" s="326" t="b">
        <f t="shared" si="4"/>
        <v>0</v>
      </c>
      <c r="CL7" s="326" t="b">
        <f t="shared" si="4"/>
        <v>0</v>
      </c>
      <c r="CM7" s="326" t="b">
        <f t="shared" si="4"/>
        <v>0</v>
      </c>
      <c r="CN7" s="326" t="b">
        <f t="shared" si="4"/>
        <v>0</v>
      </c>
      <c r="CO7" s="326" t="b">
        <f t="shared" si="4"/>
        <v>0</v>
      </c>
      <c r="CP7" s="326" t="b">
        <f t="shared" si="4"/>
        <v>0</v>
      </c>
      <c r="CQ7" s="326" t="b">
        <f t="shared" si="4"/>
        <v>0</v>
      </c>
      <c r="CR7" s="326" t="b">
        <f t="shared" si="4"/>
        <v>0</v>
      </c>
      <c r="CS7" s="326" t="b">
        <f t="shared" si="4"/>
        <v>0</v>
      </c>
      <c r="CT7" s="326" t="b">
        <f t="shared" si="4"/>
        <v>0</v>
      </c>
      <c r="CU7" s="326" t="b">
        <f t="shared" si="4"/>
        <v>0</v>
      </c>
      <c r="CV7" s="134">
        <f>SUM(CV166:CV200)</f>
        <v>0</v>
      </c>
      <c r="CZ7" s="136">
        <v>11</v>
      </c>
      <c r="DA7" s="136">
        <v>22</v>
      </c>
      <c r="DB7" s="136">
        <v>33</v>
      </c>
      <c r="DC7" s="136"/>
      <c r="DD7" s="136">
        <f t="shared" ref="DD7:DJ7" si="5">IF(DD165&lt;10,+DD165,0)</f>
        <v>0</v>
      </c>
      <c r="DE7" s="134">
        <f t="shared" si="5"/>
        <v>0</v>
      </c>
      <c r="DF7" s="134">
        <f t="shared" si="5"/>
        <v>0</v>
      </c>
      <c r="DG7" s="134">
        <f t="shared" si="5"/>
        <v>0</v>
      </c>
      <c r="DH7" s="134">
        <f t="shared" si="5"/>
        <v>0</v>
      </c>
      <c r="DI7" s="134">
        <f t="shared" si="5"/>
        <v>0</v>
      </c>
      <c r="DJ7" s="134">
        <f t="shared" si="5"/>
        <v>0</v>
      </c>
    </row>
    <row r="8" spans="1:135" ht="16.5" customHeight="1">
      <c r="A8" s="133">
        <f>+CZ453</f>
        <v>0</v>
      </c>
      <c r="B8" s="137">
        <f>+CV7</f>
        <v>0</v>
      </c>
      <c r="C8" s="138">
        <f>IF(A8=$CZ$7,$CZ$7,IF(A8=$DA$7,$DA$7,IF(A8=$DB$7,$DB$7,+CX543)))</f>
        <v>0</v>
      </c>
      <c r="D8" s="139">
        <f>+DA453</f>
        <v>0</v>
      </c>
      <c r="E8" s="416">
        <f>+CZ454</f>
        <v>-9</v>
      </c>
      <c r="F8" s="133" t="s">
        <v>145</v>
      </c>
      <c r="G8" s="140"/>
      <c r="H8" s="141">
        <f t="shared" ref="H8:AG8" si="6">IF(H$6=$AA$1,0,IF(H$6=$AB$1,0,IF(H$6=$AC$1,0,IF(H$6=$AD$1,0,IF(H$6=$AE$1,0,H$5)))))</f>
        <v>0</v>
      </c>
      <c r="I8" s="141">
        <f t="shared" si="6"/>
        <v>0</v>
      </c>
      <c r="J8" s="141">
        <f t="shared" si="6"/>
        <v>0</v>
      </c>
      <c r="K8" s="141">
        <f t="shared" si="6"/>
        <v>0</v>
      </c>
      <c r="L8" s="141">
        <f t="shared" si="6"/>
        <v>0</v>
      </c>
      <c r="M8" s="141">
        <f t="shared" si="6"/>
        <v>0</v>
      </c>
      <c r="N8" s="141">
        <f t="shared" si="6"/>
        <v>0</v>
      </c>
      <c r="O8" s="141">
        <f t="shared" si="6"/>
        <v>0</v>
      </c>
      <c r="P8" s="141">
        <f t="shared" si="6"/>
        <v>0</v>
      </c>
      <c r="Q8" s="141">
        <f t="shared" si="6"/>
        <v>0</v>
      </c>
      <c r="R8" s="141">
        <f t="shared" si="6"/>
        <v>0</v>
      </c>
      <c r="S8" s="141">
        <f t="shared" si="6"/>
        <v>0</v>
      </c>
      <c r="T8" s="141">
        <f t="shared" si="6"/>
        <v>0</v>
      </c>
      <c r="U8" s="141">
        <f t="shared" si="6"/>
        <v>0</v>
      </c>
      <c r="V8" s="141">
        <f t="shared" si="6"/>
        <v>0</v>
      </c>
      <c r="W8" s="141">
        <f t="shared" si="6"/>
        <v>0</v>
      </c>
      <c r="X8" s="141">
        <f t="shared" si="6"/>
        <v>0</v>
      </c>
      <c r="Y8" s="141">
        <f t="shared" si="6"/>
        <v>0</v>
      </c>
      <c r="Z8" s="141">
        <f t="shared" si="6"/>
        <v>0</v>
      </c>
      <c r="AA8" s="141">
        <f t="shared" si="6"/>
        <v>0</v>
      </c>
      <c r="AB8" s="141">
        <f t="shared" si="6"/>
        <v>0</v>
      </c>
      <c r="AC8" s="141">
        <f t="shared" si="6"/>
        <v>0</v>
      </c>
      <c r="AD8" s="141">
        <f t="shared" si="6"/>
        <v>0</v>
      </c>
      <c r="AE8" s="141">
        <f t="shared" si="6"/>
        <v>0</v>
      </c>
      <c r="AF8" s="141">
        <f t="shared" si="6"/>
        <v>0</v>
      </c>
      <c r="AG8" s="141">
        <f t="shared" si="6"/>
        <v>0</v>
      </c>
      <c r="AH8" s="141">
        <f t="shared" ref="AH8:CS8" si="7">IF(AH$6=$AA$1,0,IF(AH$6=$AB$1,0,IF(AH$6=$AC$1,0,IF(AH$6=$AD$1,0,IF(AH$6=$AE$1,0,AH$5)))))</f>
        <v>0</v>
      </c>
      <c r="AI8" s="141">
        <f t="shared" si="7"/>
        <v>0</v>
      </c>
      <c r="AJ8" s="141">
        <f t="shared" si="7"/>
        <v>0</v>
      </c>
      <c r="AK8" s="141">
        <f t="shared" si="7"/>
        <v>0</v>
      </c>
      <c r="AL8" s="141">
        <f t="shared" si="7"/>
        <v>0</v>
      </c>
      <c r="AM8" s="141">
        <f t="shared" si="7"/>
        <v>0</v>
      </c>
      <c r="AN8" s="141">
        <f t="shared" si="7"/>
        <v>0</v>
      </c>
      <c r="AO8" s="141">
        <f t="shared" si="7"/>
        <v>0</v>
      </c>
      <c r="AP8" s="141">
        <f t="shared" si="7"/>
        <v>0</v>
      </c>
      <c r="AQ8" s="141">
        <f t="shared" si="7"/>
        <v>0</v>
      </c>
      <c r="AR8" s="141">
        <f t="shared" si="7"/>
        <v>0</v>
      </c>
      <c r="AS8" s="141">
        <f t="shared" si="7"/>
        <v>0</v>
      </c>
      <c r="AT8" s="141">
        <f t="shared" si="7"/>
        <v>0</v>
      </c>
      <c r="AU8" s="141">
        <f t="shared" si="7"/>
        <v>0</v>
      </c>
      <c r="AV8" s="141">
        <f>+DADOS!C6</f>
        <v>0</v>
      </c>
      <c r="AW8" s="141">
        <f t="shared" si="7"/>
        <v>0</v>
      </c>
      <c r="AX8" s="141">
        <f t="shared" si="7"/>
        <v>0</v>
      </c>
      <c r="AY8" s="141">
        <f t="shared" si="7"/>
        <v>0</v>
      </c>
      <c r="AZ8" s="141">
        <f t="shared" si="7"/>
        <v>0</v>
      </c>
      <c r="BA8" s="141">
        <f t="shared" si="7"/>
        <v>0</v>
      </c>
      <c r="BB8" s="141">
        <f t="shared" si="7"/>
        <v>0</v>
      </c>
      <c r="BC8" s="141">
        <f t="shared" si="7"/>
        <v>0</v>
      </c>
      <c r="BD8" s="141">
        <f t="shared" si="7"/>
        <v>0</v>
      </c>
      <c r="BE8" s="141">
        <f t="shared" si="7"/>
        <v>0</v>
      </c>
      <c r="BF8" s="141">
        <f t="shared" si="7"/>
        <v>0</v>
      </c>
      <c r="BG8" s="141">
        <f t="shared" si="7"/>
        <v>0</v>
      </c>
      <c r="BH8" s="141">
        <f t="shared" si="7"/>
        <v>0</v>
      </c>
      <c r="BI8" s="141">
        <f t="shared" si="7"/>
        <v>0</v>
      </c>
      <c r="BJ8" s="141">
        <f t="shared" si="7"/>
        <v>0</v>
      </c>
      <c r="BK8" s="141">
        <f t="shared" si="7"/>
        <v>0</v>
      </c>
      <c r="BL8" s="141">
        <f t="shared" si="7"/>
        <v>0</v>
      </c>
      <c r="BM8" s="141">
        <f t="shared" si="7"/>
        <v>0</v>
      </c>
      <c r="BN8" s="141">
        <f t="shared" si="7"/>
        <v>0</v>
      </c>
      <c r="BO8" s="141">
        <f t="shared" si="7"/>
        <v>0</v>
      </c>
      <c r="BP8" s="141">
        <f t="shared" si="7"/>
        <v>0</v>
      </c>
      <c r="BQ8" s="141">
        <f t="shared" si="7"/>
        <v>0</v>
      </c>
      <c r="BR8" s="141">
        <f t="shared" si="7"/>
        <v>0</v>
      </c>
      <c r="BS8" s="141">
        <f t="shared" si="7"/>
        <v>0</v>
      </c>
      <c r="BT8" s="141">
        <f t="shared" si="7"/>
        <v>0</v>
      </c>
      <c r="BU8" s="141">
        <f t="shared" si="7"/>
        <v>0</v>
      </c>
      <c r="BV8" s="141">
        <f t="shared" si="7"/>
        <v>0</v>
      </c>
      <c r="BW8" s="141">
        <f t="shared" si="7"/>
        <v>0</v>
      </c>
      <c r="BX8" s="141">
        <f t="shared" si="7"/>
        <v>0</v>
      </c>
      <c r="BY8" s="141">
        <f t="shared" si="7"/>
        <v>0</v>
      </c>
      <c r="BZ8" s="141">
        <f t="shared" si="7"/>
        <v>0</v>
      </c>
      <c r="CA8" s="141">
        <f t="shared" si="7"/>
        <v>0</v>
      </c>
      <c r="CB8" s="141">
        <f t="shared" si="7"/>
        <v>0</v>
      </c>
      <c r="CC8" s="141">
        <f t="shared" si="7"/>
        <v>0</v>
      </c>
      <c r="CD8" s="141">
        <f t="shared" si="7"/>
        <v>0</v>
      </c>
      <c r="CE8" s="141">
        <f t="shared" si="7"/>
        <v>0</v>
      </c>
      <c r="CF8" s="141">
        <f t="shared" si="7"/>
        <v>0</v>
      </c>
      <c r="CG8" s="141">
        <f t="shared" si="7"/>
        <v>0</v>
      </c>
      <c r="CH8" s="141">
        <f t="shared" si="7"/>
        <v>0</v>
      </c>
      <c r="CI8" s="141">
        <f t="shared" si="7"/>
        <v>0</v>
      </c>
      <c r="CJ8" s="141">
        <f t="shared" si="7"/>
        <v>0</v>
      </c>
      <c r="CK8" s="141">
        <f t="shared" si="7"/>
        <v>0</v>
      </c>
      <c r="CL8" s="141">
        <f t="shared" si="7"/>
        <v>0</v>
      </c>
      <c r="CM8" s="141">
        <f t="shared" si="7"/>
        <v>0</v>
      </c>
      <c r="CN8" s="141">
        <f t="shared" si="7"/>
        <v>0</v>
      </c>
      <c r="CO8" s="141">
        <f t="shared" si="7"/>
        <v>0</v>
      </c>
      <c r="CP8" s="141">
        <f t="shared" si="7"/>
        <v>0</v>
      </c>
      <c r="CQ8" s="141">
        <f t="shared" si="7"/>
        <v>0</v>
      </c>
      <c r="CR8" s="141">
        <f t="shared" si="7"/>
        <v>0</v>
      </c>
      <c r="CS8" s="141">
        <f t="shared" si="7"/>
        <v>0</v>
      </c>
      <c r="CT8" s="141">
        <f>IF(CT$6=$AA$1,0,IF(CT$6=$AB$1,0,IF(CT$6=$AC$1,0,IF(CT$6=$AD$1,0,IF(CT$6=$AE$1,0,CT$5)))))</f>
        <v>0</v>
      </c>
      <c r="CU8" s="141">
        <f>IF(CU$6=$AA$1,0,IF(CU$6=$AB$1,0,IF(CU$6=$AC$1,0,IF(CU$6=$AD$1,0,IF(CU$6=$AE$1,0,CU$5)))))</f>
        <v>0</v>
      </c>
      <c r="CV8" s="142"/>
      <c r="CW8" s="142"/>
      <c r="CX8" s="143"/>
      <c r="CY8" s="144"/>
      <c r="CZ8" s="144">
        <v>11</v>
      </c>
      <c r="DA8" s="144">
        <v>22</v>
      </c>
      <c r="DB8" s="144">
        <v>33</v>
      </c>
      <c r="DC8" s="144"/>
      <c r="DD8" s="144"/>
      <c r="DE8" s="144"/>
      <c r="DF8" s="144"/>
      <c r="DG8" s="144"/>
      <c r="DH8" s="144"/>
      <c r="DI8" s="144"/>
      <c r="DJ8" s="144"/>
      <c r="DK8" s="144"/>
      <c r="DL8" s="144"/>
      <c r="DM8" s="144"/>
      <c r="DN8" s="144"/>
      <c r="DO8" s="145"/>
      <c r="DP8" s="144"/>
      <c r="DQ8" s="145"/>
      <c r="DR8" s="144"/>
      <c r="DS8" s="145"/>
      <c r="DT8" s="144"/>
      <c r="DU8" s="145"/>
      <c r="DV8" s="145"/>
      <c r="DW8" s="145"/>
      <c r="DX8" s="145"/>
      <c r="DY8" s="145"/>
      <c r="DZ8" s="145"/>
      <c r="EA8" s="145"/>
      <c r="EB8" s="145"/>
      <c r="EC8" s="145"/>
      <c r="ED8" s="145"/>
      <c r="EE8" s="145"/>
    </row>
    <row r="9" spans="1:135" ht="16.5" customHeight="1">
      <c r="A9" s="133">
        <f>+CZ327</f>
        <v>0</v>
      </c>
      <c r="B9" s="137">
        <f>+CV8</f>
        <v>0</v>
      </c>
      <c r="C9" s="138">
        <f>IF(A9=$CZ$7,$CZ$7,IF(A9=$DA$7,$DA$7,IF(A9=$DB$7,$DB$7,+CX417)))</f>
        <v>0</v>
      </c>
      <c r="D9" s="139">
        <f>+DA327</f>
        <v>0</v>
      </c>
      <c r="E9" s="121">
        <f>+CZ328</f>
        <v>-9</v>
      </c>
      <c r="F9" s="133" t="s">
        <v>1</v>
      </c>
      <c r="G9" s="140"/>
      <c r="H9" s="141">
        <f t="shared" ref="H9:BT9" si="8">IF(H$6=$AA$1,H5,IF(H$6=$AB$1,H5,IF(H$6=$AC$1,H5,IF(H$6=$AD$1,H5,IF(H$6=$AE$1,H5,0)))))</f>
        <v>0</v>
      </c>
      <c r="I9" s="141">
        <f t="shared" si="8"/>
        <v>0</v>
      </c>
      <c r="J9" s="141">
        <f t="shared" si="8"/>
        <v>0</v>
      </c>
      <c r="K9" s="141">
        <f t="shared" si="8"/>
        <v>0</v>
      </c>
      <c r="L9" s="141">
        <f t="shared" si="8"/>
        <v>0</v>
      </c>
      <c r="M9" s="141">
        <f t="shared" si="8"/>
        <v>0</v>
      </c>
      <c r="N9" s="141">
        <f t="shared" si="8"/>
        <v>0</v>
      </c>
      <c r="O9" s="141">
        <f t="shared" si="8"/>
        <v>0</v>
      </c>
      <c r="P9" s="141">
        <f t="shared" si="8"/>
        <v>0</v>
      </c>
      <c r="Q9" s="141">
        <f t="shared" si="8"/>
        <v>0</v>
      </c>
      <c r="R9" s="141">
        <f t="shared" si="8"/>
        <v>0</v>
      </c>
      <c r="S9" s="141">
        <f t="shared" si="8"/>
        <v>0</v>
      </c>
      <c r="T9" s="141">
        <f t="shared" si="8"/>
        <v>0</v>
      </c>
      <c r="U9" s="141">
        <f t="shared" si="8"/>
        <v>0</v>
      </c>
      <c r="V9" s="141">
        <f t="shared" si="8"/>
        <v>0</v>
      </c>
      <c r="W9" s="141">
        <f t="shared" si="8"/>
        <v>0</v>
      </c>
      <c r="X9" s="141">
        <f t="shared" si="8"/>
        <v>0</v>
      </c>
      <c r="Y9" s="141">
        <f t="shared" si="8"/>
        <v>0</v>
      </c>
      <c r="Z9" s="141">
        <f>IF(Z$6=$AA$1,Z5,IF(Z$6=$AB$1,Z5,IF(Z$6=$AC$1,Z5,IF(Z$6=$AD$1,Z5,IF(Z$6=$AE$1,Z5,0)))))</f>
        <v>0</v>
      </c>
      <c r="AA9" s="141">
        <f t="shared" si="8"/>
        <v>0</v>
      </c>
      <c r="AB9" s="141">
        <f t="shared" si="8"/>
        <v>0</v>
      </c>
      <c r="AC9" s="141">
        <f t="shared" si="8"/>
        <v>0</v>
      </c>
      <c r="AD9" s="141">
        <f t="shared" si="8"/>
        <v>0</v>
      </c>
      <c r="AE9" s="141">
        <f t="shared" si="8"/>
        <v>0</v>
      </c>
      <c r="AF9" s="141">
        <f t="shared" si="8"/>
        <v>0</v>
      </c>
      <c r="AG9" s="141">
        <f t="shared" si="8"/>
        <v>0</v>
      </c>
      <c r="AH9" s="141">
        <f t="shared" si="8"/>
        <v>0</v>
      </c>
      <c r="AI9" s="141">
        <f t="shared" si="8"/>
        <v>0</v>
      </c>
      <c r="AJ9" s="141">
        <f t="shared" si="8"/>
        <v>0</v>
      </c>
      <c r="AK9" s="141">
        <f t="shared" si="8"/>
        <v>0</v>
      </c>
      <c r="AL9" s="141">
        <f t="shared" si="8"/>
        <v>0</v>
      </c>
      <c r="AM9" s="141">
        <f t="shared" si="8"/>
        <v>0</v>
      </c>
      <c r="AN9" s="141">
        <f>IF(AN$6=$AA$1,AN5,IF(AN$6=$AB$1,AN5,IF(AN$6=$AC$1,AN5,IF(AN$6=$AD$1,AN5,IF(AN$6=$AE$1,AN5,0)))))</f>
        <v>0</v>
      </c>
      <c r="AO9" s="141">
        <f t="shared" si="8"/>
        <v>0</v>
      </c>
      <c r="AP9" s="141">
        <f t="shared" si="8"/>
        <v>0</v>
      </c>
      <c r="AQ9" s="141">
        <f t="shared" si="8"/>
        <v>0</v>
      </c>
      <c r="AR9" s="141">
        <f t="shared" si="8"/>
        <v>0</v>
      </c>
      <c r="AS9" s="141">
        <f t="shared" si="8"/>
        <v>0</v>
      </c>
      <c r="AT9" s="141">
        <f t="shared" si="8"/>
        <v>0</v>
      </c>
      <c r="AU9" s="141">
        <f t="shared" si="8"/>
        <v>0</v>
      </c>
      <c r="AV9" s="141">
        <f t="shared" si="8"/>
        <v>0</v>
      </c>
      <c r="AW9" s="141">
        <f t="shared" si="8"/>
        <v>0</v>
      </c>
      <c r="AX9" s="141">
        <f t="shared" si="8"/>
        <v>0</v>
      </c>
      <c r="AY9" s="141">
        <f t="shared" si="8"/>
        <v>0</v>
      </c>
      <c r="AZ9" s="141">
        <f t="shared" si="8"/>
        <v>0</v>
      </c>
      <c r="BA9" s="141">
        <f t="shared" si="8"/>
        <v>0</v>
      </c>
      <c r="BB9" s="141">
        <f t="shared" si="8"/>
        <v>0</v>
      </c>
      <c r="BC9" s="141">
        <f t="shared" si="8"/>
        <v>0</v>
      </c>
      <c r="BD9" s="141">
        <f t="shared" si="8"/>
        <v>0</v>
      </c>
      <c r="BE9" s="141">
        <f t="shared" si="8"/>
        <v>0</v>
      </c>
      <c r="BF9" s="141">
        <f t="shared" si="8"/>
        <v>0</v>
      </c>
      <c r="BG9" s="141">
        <f t="shared" si="8"/>
        <v>0</v>
      </c>
      <c r="BH9" s="141">
        <f t="shared" si="8"/>
        <v>0</v>
      </c>
      <c r="BI9" s="141">
        <f t="shared" si="8"/>
        <v>0</v>
      </c>
      <c r="BJ9" s="141">
        <f t="shared" si="8"/>
        <v>0</v>
      </c>
      <c r="BK9" s="141">
        <f t="shared" si="8"/>
        <v>0</v>
      </c>
      <c r="BL9" s="141">
        <f t="shared" si="8"/>
        <v>0</v>
      </c>
      <c r="BM9" s="141">
        <f t="shared" si="8"/>
        <v>0</v>
      </c>
      <c r="BN9" s="141">
        <f t="shared" si="8"/>
        <v>0</v>
      </c>
      <c r="BO9" s="141">
        <f t="shared" si="8"/>
        <v>0</v>
      </c>
      <c r="BP9" s="141">
        <f t="shared" si="8"/>
        <v>0</v>
      </c>
      <c r="BQ9" s="141">
        <f t="shared" si="8"/>
        <v>0</v>
      </c>
      <c r="BR9" s="141">
        <f t="shared" si="8"/>
        <v>0</v>
      </c>
      <c r="BS9" s="141">
        <f t="shared" si="8"/>
        <v>0</v>
      </c>
      <c r="BT9" s="141">
        <f t="shared" si="8"/>
        <v>0</v>
      </c>
      <c r="BU9" s="141">
        <f t="shared" ref="BU9:CU9" si="9">IF(BU$6=$AA$1,BU5,IF(BU$6=$AB$1,BU5,IF(BU$6=$AC$1,BU5,IF(BU$6=$AD$1,BU5,IF(BU$6=$AE$1,BU5,0)))))</f>
        <v>0</v>
      </c>
      <c r="BV9" s="141">
        <f t="shared" si="9"/>
        <v>0</v>
      </c>
      <c r="BW9" s="141">
        <f t="shared" si="9"/>
        <v>0</v>
      </c>
      <c r="BX9" s="141">
        <f t="shared" si="9"/>
        <v>0</v>
      </c>
      <c r="BY9" s="141">
        <f t="shared" si="9"/>
        <v>0</v>
      </c>
      <c r="BZ9" s="141">
        <f t="shared" si="9"/>
        <v>0</v>
      </c>
      <c r="CA9" s="141">
        <f t="shared" si="9"/>
        <v>0</v>
      </c>
      <c r="CB9" s="141">
        <f t="shared" si="9"/>
        <v>0</v>
      </c>
      <c r="CC9" s="141">
        <f t="shared" si="9"/>
        <v>0</v>
      </c>
      <c r="CD9" s="141">
        <f t="shared" si="9"/>
        <v>0</v>
      </c>
      <c r="CE9" s="141">
        <f t="shared" si="9"/>
        <v>0</v>
      </c>
      <c r="CF9" s="141">
        <f t="shared" si="9"/>
        <v>0</v>
      </c>
      <c r="CG9" s="141">
        <f t="shared" si="9"/>
        <v>0</v>
      </c>
      <c r="CH9" s="141">
        <f t="shared" si="9"/>
        <v>0</v>
      </c>
      <c r="CI9" s="141">
        <f t="shared" si="9"/>
        <v>0</v>
      </c>
      <c r="CJ9" s="141">
        <f t="shared" si="9"/>
        <v>0</v>
      </c>
      <c r="CK9" s="141">
        <f t="shared" si="9"/>
        <v>0</v>
      </c>
      <c r="CL9" s="141">
        <f t="shared" si="9"/>
        <v>0</v>
      </c>
      <c r="CM9" s="141">
        <f t="shared" si="9"/>
        <v>0</v>
      </c>
      <c r="CN9" s="141">
        <f t="shared" si="9"/>
        <v>0</v>
      </c>
      <c r="CO9" s="141">
        <f t="shared" si="9"/>
        <v>0</v>
      </c>
      <c r="CP9" s="141">
        <f t="shared" si="9"/>
        <v>0</v>
      </c>
      <c r="CQ9" s="141">
        <f t="shared" si="9"/>
        <v>0</v>
      </c>
      <c r="CR9" s="141">
        <f t="shared" si="9"/>
        <v>0</v>
      </c>
      <c r="CS9" s="141">
        <f t="shared" si="9"/>
        <v>0</v>
      </c>
      <c r="CT9" s="141">
        <f t="shared" si="9"/>
        <v>0</v>
      </c>
      <c r="CU9" s="141">
        <f t="shared" si="9"/>
        <v>0</v>
      </c>
      <c r="CV9" s="142"/>
      <c r="CW9" s="142"/>
      <c r="CX9" s="143"/>
      <c r="CY9" s="144"/>
      <c r="CZ9" s="144"/>
      <c r="DA9" s="144"/>
      <c r="DB9" s="144"/>
      <c r="DC9" s="144"/>
      <c r="DD9" s="144"/>
      <c r="DE9" s="144"/>
      <c r="DF9" s="144"/>
      <c r="DG9" s="144"/>
      <c r="DH9" s="144"/>
      <c r="DI9" s="144"/>
      <c r="DJ9" s="144"/>
      <c r="DK9" s="144"/>
      <c r="DL9" s="144"/>
      <c r="DM9" s="144"/>
      <c r="DN9" s="144"/>
      <c r="DO9" s="145"/>
      <c r="DP9" s="144"/>
      <c r="DQ9" s="145"/>
      <c r="DR9" s="144"/>
      <c r="DS9" s="145"/>
      <c r="DT9" s="144"/>
      <c r="DU9" s="145"/>
      <c r="DV9" s="145"/>
      <c r="DW9" s="145"/>
      <c r="DX9" s="145"/>
      <c r="DY9" s="145"/>
      <c r="DZ9" s="145"/>
      <c r="EA9" s="145"/>
      <c r="EB9" s="145"/>
      <c r="EC9" s="145"/>
      <c r="ED9" s="145"/>
      <c r="EE9" s="145"/>
    </row>
    <row r="10" spans="1:135" s="121" customFormat="1" ht="18" customHeight="1">
      <c r="A10" s="133">
        <f>+CZ200</f>
        <v>0</v>
      </c>
      <c r="B10" s="147"/>
      <c r="C10" s="138">
        <f>IF(A10=$CZ$7,$CZ$7,IF(A10=$DA$7,$DA$7,IF(A10=$DB$7,$DB$7,+CX290)))</f>
        <v>0</v>
      </c>
      <c r="D10" s="139">
        <f>+DA200</f>
        <v>0</v>
      </c>
      <c r="E10" s="121">
        <f>+CZ201</f>
        <v>-9</v>
      </c>
      <c r="F10" s="133" t="s">
        <v>2</v>
      </c>
      <c r="G10" s="140"/>
      <c r="H10" s="127">
        <f>+DADOS!C9</f>
        <v>0</v>
      </c>
      <c r="I10" s="127">
        <f>+DADOS!D9</f>
        <v>0</v>
      </c>
      <c r="J10" s="127">
        <f>+DADOS!E9</f>
        <v>0</v>
      </c>
      <c r="K10" s="127">
        <f>+DADOS!F9</f>
        <v>0</v>
      </c>
      <c r="L10" s="127">
        <f>+DADOS!G9</f>
        <v>0</v>
      </c>
      <c r="M10" s="127">
        <f>+DADOS!H9</f>
        <v>0</v>
      </c>
      <c r="N10" s="127">
        <f>+DADOS!I9</f>
        <v>0</v>
      </c>
      <c r="O10" s="127">
        <f>+DADOS!J9</f>
        <v>0</v>
      </c>
      <c r="P10" s="127">
        <f>+DADOS!K9</f>
        <v>0</v>
      </c>
      <c r="Q10" s="127">
        <f>+DADOS!L9</f>
        <v>0</v>
      </c>
      <c r="R10" s="127">
        <f>+DADOS!M9</f>
        <v>0</v>
      </c>
      <c r="S10" s="127">
        <f>+DADOS!N9</f>
        <v>0</v>
      </c>
      <c r="T10" s="127">
        <f>+DADOS!O9</f>
        <v>0</v>
      </c>
      <c r="U10" s="127">
        <f>+DADOS!P9</f>
        <v>0</v>
      </c>
      <c r="V10" s="127">
        <f>+DADOS!Q9</f>
        <v>0</v>
      </c>
      <c r="W10" s="127">
        <f>+DADOS!R9</f>
        <v>0</v>
      </c>
      <c r="X10" s="127">
        <f>+DADOS!S9</f>
        <v>0</v>
      </c>
      <c r="Y10" s="127">
        <f>+DADOS!T9</f>
        <v>0</v>
      </c>
      <c r="Z10" s="127">
        <f>+DADOS!U9</f>
        <v>0</v>
      </c>
      <c r="AA10" s="127">
        <f>+DADOS!V9</f>
        <v>0</v>
      </c>
      <c r="AB10" s="127">
        <f>+DADOS!W9</f>
        <v>0</v>
      </c>
      <c r="AC10" s="127">
        <f>+DADOS!X9</f>
        <v>0</v>
      </c>
      <c r="AD10" s="127">
        <f>+DADOS!Y9</f>
        <v>0</v>
      </c>
      <c r="AE10" s="127">
        <f>+DADOS!Z9</f>
        <v>0</v>
      </c>
      <c r="AF10" s="127">
        <f>+DADOS!AA9</f>
        <v>0</v>
      </c>
      <c r="AG10" s="127">
        <f>+DADOS!AB9</f>
        <v>0</v>
      </c>
      <c r="AH10" s="127">
        <f>+DADOS!AC9</f>
        <v>0</v>
      </c>
      <c r="AI10" s="127">
        <f>+DADOS!AD9</f>
        <v>0</v>
      </c>
      <c r="AJ10" s="127">
        <f>+DADOS!AE9</f>
        <v>0</v>
      </c>
      <c r="AK10" s="127">
        <f>+DADOS!AF9</f>
        <v>0</v>
      </c>
      <c r="AL10" s="127">
        <f>+DADOS!AG9</f>
        <v>0</v>
      </c>
      <c r="AM10" s="127">
        <f>+DADOS!AH9</f>
        <v>0</v>
      </c>
      <c r="AN10" s="127">
        <f>+DADOS!AI9</f>
        <v>0</v>
      </c>
      <c r="AO10" s="127">
        <f>+DADOS!AJ9</f>
        <v>0</v>
      </c>
      <c r="AP10" s="127">
        <f>+DADOS!AK9</f>
        <v>0</v>
      </c>
      <c r="AQ10" s="127">
        <f>+DADOS!AL9</f>
        <v>0</v>
      </c>
      <c r="AR10" s="127">
        <f>+DADOS!AM9</f>
        <v>0</v>
      </c>
      <c r="AS10" s="127">
        <f>+DADOS!AN9</f>
        <v>0</v>
      </c>
      <c r="AT10" s="127">
        <f>+DADOS!AO9</f>
        <v>0</v>
      </c>
      <c r="AU10" s="127">
        <f>+DADOS!AP9</f>
        <v>0</v>
      </c>
      <c r="AV10" s="127">
        <f>+DADOS!C10</f>
        <v>0</v>
      </c>
      <c r="AW10" s="127">
        <f>+DADOS!D10</f>
        <v>0</v>
      </c>
      <c r="AX10" s="127">
        <f>+DADOS!E10</f>
        <v>0</v>
      </c>
      <c r="AY10" s="127">
        <f>+DADOS!F10</f>
        <v>0</v>
      </c>
      <c r="AZ10" s="127">
        <f>+DADOS!G10</f>
        <v>0</v>
      </c>
      <c r="BA10" s="127">
        <f>+DADOS!H10</f>
        <v>0</v>
      </c>
      <c r="BB10" s="127">
        <f>+DADOS!I10</f>
        <v>0</v>
      </c>
      <c r="BC10" s="127">
        <f>+DADOS!J10</f>
        <v>0</v>
      </c>
      <c r="BD10" s="127">
        <f>+DADOS!K10</f>
        <v>0</v>
      </c>
      <c r="BE10" s="127">
        <f>+DADOS!L10</f>
        <v>0</v>
      </c>
      <c r="BF10" s="127">
        <f>+DADOS!M10</f>
        <v>0</v>
      </c>
      <c r="BG10" s="127">
        <f>+DADOS!N10</f>
        <v>0</v>
      </c>
      <c r="BH10" s="127">
        <f>+DADOS!O10</f>
        <v>0</v>
      </c>
      <c r="BI10" s="127">
        <f>+DADOS!P10</f>
        <v>0</v>
      </c>
      <c r="BJ10" s="127">
        <f>+DADOS!Q10</f>
        <v>0</v>
      </c>
      <c r="BK10" s="127">
        <f>+DADOS!R10</f>
        <v>0</v>
      </c>
      <c r="BL10" s="127">
        <f>+DADOS!S10</f>
        <v>0</v>
      </c>
      <c r="BM10" s="127">
        <f>+DADOS!T10</f>
        <v>0</v>
      </c>
      <c r="BN10" s="127">
        <f>+DADOS!U10</f>
        <v>0</v>
      </c>
      <c r="BO10" s="127">
        <f>+DADOS!V10</f>
        <v>0</v>
      </c>
      <c r="BP10" s="127">
        <f>+DADOS!W10</f>
        <v>0</v>
      </c>
      <c r="BQ10" s="127">
        <f>+DADOS!X10</f>
        <v>0</v>
      </c>
      <c r="BR10" s="127">
        <f>+DADOS!Y10</f>
        <v>0</v>
      </c>
      <c r="BS10" s="127">
        <f>+DADOS!Z10</f>
        <v>0</v>
      </c>
      <c r="BT10" s="127">
        <f>+DADOS!AA10</f>
        <v>0</v>
      </c>
      <c r="BU10" s="127">
        <f>+DADOS!AB10</f>
        <v>0</v>
      </c>
      <c r="BV10" s="127">
        <f>+DADOS!AC10</f>
        <v>0</v>
      </c>
      <c r="BW10" s="127">
        <f>+DADOS!AD10</f>
        <v>0</v>
      </c>
      <c r="BX10" s="127">
        <f>+DADOS!AE10</f>
        <v>0</v>
      </c>
      <c r="BY10" s="127">
        <f>+DADOS!AF10</f>
        <v>0</v>
      </c>
      <c r="BZ10" s="127">
        <f>+DADOS!AG10</f>
        <v>0</v>
      </c>
      <c r="CA10" s="127">
        <f>+DADOS!AH10</f>
        <v>0</v>
      </c>
      <c r="CB10" s="127">
        <f>+DADOS!AI10</f>
        <v>0</v>
      </c>
      <c r="CC10" s="127">
        <f>+DADOS!AJ10</f>
        <v>0</v>
      </c>
      <c r="CD10" s="127">
        <f>+DADOS!AK10</f>
        <v>0</v>
      </c>
      <c r="CE10" s="127">
        <f>+DADOS!AL10</f>
        <v>0</v>
      </c>
      <c r="CF10" s="127">
        <f>+DADOS!AM10</f>
        <v>0</v>
      </c>
      <c r="CG10" s="127">
        <f>+DADOS!AN10</f>
        <v>0</v>
      </c>
      <c r="CH10" s="127">
        <f>+DADOS!AO10</f>
        <v>0</v>
      </c>
      <c r="CI10" s="127">
        <f>+DADOS!AP10</f>
        <v>0</v>
      </c>
      <c r="CJ10" s="127">
        <f>+DADOS!C11</f>
        <v>0</v>
      </c>
      <c r="CK10" s="127">
        <f>+DADOS!D11</f>
        <v>0</v>
      </c>
      <c r="CL10" s="127">
        <f>+DADOS!E11</f>
        <v>0</v>
      </c>
      <c r="CM10" s="127">
        <f>+DADOS!F11</f>
        <v>0</v>
      </c>
      <c r="CN10" s="127">
        <f>+DADOS!G11</f>
        <v>0</v>
      </c>
      <c r="CO10" s="127">
        <f>+DADOS!H11</f>
        <v>0</v>
      </c>
      <c r="CP10" s="127">
        <f>+DADOS!I11</f>
        <v>0</v>
      </c>
      <c r="CQ10" s="127">
        <f>+DADOS!J11</f>
        <v>0</v>
      </c>
      <c r="CR10" s="127">
        <f>+DADOS!K11</f>
        <v>0</v>
      </c>
      <c r="CS10" s="127">
        <f>+DADOS!L11</f>
        <v>0</v>
      </c>
      <c r="CT10" s="127">
        <f>+DADOS!M11</f>
        <v>0</v>
      </c>
      <c r="CU10" s="127">
        <f>+DADOS!N11</f>
        <v>0</v>
      </c>
      <c r="CV10" s="142"/>
      <c r="CW10" s="142"/>
      <c r="CX10" s="143"/>
      <c r="CY10" s="144"/>
      <c r="CZ10" s="144"/>
      <c r="DA10" s="144"/>
      <c r="DB10" s="144"/>
      <c r="DC10" s="144"/>
      <c r="DD10" s="144"/>
      <c r="DE10" s="144"/>
      <c r="DF10" s="144"/>
      <c r="DG10" s="144"/>
      <c r="DH10" s="144"/>
      <c r="DI10" s="144"/>
      <c r="DJ10" s="144"/>
      <c r="DK10" s="144"/>
      <c r="DL10" s="144"/>
      <c r="DM10" s="144"/>
      <c r="DN10" s="144"/>
      <c r="DO10" s="144"/>
      <c r="DP10" s="144"/>
      <c r="DQ10" s="144"/>
      <c r="DR10" s="144"/>
      <c r="DS10" s="144"/>
      <c r="DT10" s="144"/>
      <c r="DU10" s="144"/>
      <c r="DV10" s="144"/>
      <c r="DW10" s="144"/>
      <c r="DX10" s="144"/>
      <c r="DY10" s="144"/>
      <c r="DZ10" s="144"/>
      <c r="EA10" s="144"/>
      <c r="EB10" s="144"/>
      <c r="EC10" s="144"/>
      <c r="ED10" s="144"/>
      <c r="EE10" s="144"/>
    </row>
    <row r="11" spans="1:135" s="149" customFormat="1" ht="22.5" customHeight="1">
      <c r="A11" s="133">
        <f>+CZ1210</f>
        <v>0</v>
      </c>
      <c r="B11" s="148"/>
      <c r="C11" s="138">
        <f>IF(A11=$CZ$7,$CZ$7,IF(A11=$DA$7,$DA$7,IF(A11=$DB$7,$DB$7,+CX1300)))</f>
        <v>0</v>
      </c>
      <c r="D11" s="139">
        <f>+DA1210</f>
        <v>0</v>
      </c>
      <c r="E11" s="121">
        <f>+CZ1211</f>
        <v>-9</v>
      </c>
      <c r="F11" s="133" t="s">
        <v>146</v>
      </c>
      <c r="CV11" s="150"/>
      <c r="CW11" s="150"/>
      <c r="CX11" s="151"/>
      <c r="CY11" s="152"/>
      <c r="CZ11" s="152"/>
      <c r="DA11" s="152"/>
      <c r="DB11" s="152"/>
      <c r="DC11" s="152"/>
      <c r="DD11" s="152"/>
      <c r="DE11" s="152"/>
      <c r="DF11" s="152"/>
      <c r="DG11" s="152"/>
      <c r="DH11" s="152"/>
      <c r="DI11" s="152"/>
      <c r="DJ11" s="152"/>
      <c r="DM11" s="144"/>
      <c r="DN11" s="149">
        <v>9</v>
      </c>
      <c r="DO11" s="144"/>
      <c r="DQ11" s="144"/>
      <c r="DS11" s="144"/>
    </row>
    <row r="12" spans="1:135" s="161" customFormat="1" ht="21.75" customHeight="1">
      <c r="A12" s="603">
        <f>+Planilha2!B5</f>
        <v>-7</v>
      </c>
      <c r="B12" s="153">
        <f>+CV11</f>
        <v>0</v>
      </c>
      <c r="C12" s="138">
        <f>+Planilha2!A3</f>
        <v>2</v>
      </c>
      <c r="D12" s="139">
        <f>+DA580</f>
        <v>0</v>
      </c>
      <c r="E12" s="416">
        <f>+CZ581</f>
        <v>-9</v>
      </c>
      <c r="F12" s="133" t="s">
        <v>147</v>
      </c>
      <c r="G12" s="154"/>
      <c r="H12" s="155">
        <f>+DADOS!N8</f>
        <v>0</v>
      </c>
      <c r="I12" s="155">
        <f>+DADOS!O8</f>
        <v>0</v>
      </c>
      <c r="J12" s="155">
        <f>+DADOS!P8</f>
        <v>0</v>
      </c>
      <c r="K12" s="155">
        <f>+DADOS!Q8</f>
        <v>0</v>
      </c>
      <c r="L12" s="155">
        <f>+DADOS!R8</f>
        <v>0</v>
      </c>
      <c r="M12" s="155">
        <f>+DADOS!S8</f>
        <v>0</v>
      </c>
      <c r="N12" s="155">
        <f>+DADOS!T8</f>
        <v>0</v>
      </c>
      <c r="O12" s="155">
        <f>+DADOS!U8</f>
        <v>0</v>
      </c>
      <c r="P12" s="154"/>
      <c r="Q12" s="154"/>
      <c r="R12" s="154" t="s">
        <v>55</v>
      </c>
      <c r="S12" s="154"/>
      <c r="T12" s="154"/>
      <c r="U12" s="154"/>
      <c r="V12" s="154"/>
      <c r="W12" s="154"/>
      <c r="X12" s="154"/>
      <c r="Y12" s="154"/>
      <c r="Z12" s="154"/>
      <c r="AA12" s="154"/>
      <c r="AB12" s="154"/>
      <c r="AC12" s="154"/>
      <c r="AD12" s="154"/>
      <c r="AE12" s="154"/>
      <c r="AF12" s="154"/>
      <c r="AG12" s="154"/>
      <c r="AH12" s="154"/>
      <c r="AI12" s="154"/>
      <c r="AJ12" s="154"/>
      <c r="AK12" s="154"/>
      <c r="AL12" s="154"/>
      <c r="AM12" s="154"/>
      <c r="AN12" s="154"/>
      <c r="AO12" s="154"/>
      <c r="AP12" s="154"/>
      <c r="AQ12" s="154"/>
      <c r="AR12" s="154"/>
      <c r="AS12" s="154"/>
      <c r="AT12" s="154"/>
      <c r="AU12" s="154"/>
      <c r="AV12" s="154"/>
      <c r="AW12" s="154"/>
      <c r="AX12" s="154"/>
      <c r="AY12" s="154"/>
      <c r="AZ12" s="154"/>
      <c r="BA12" s="154"/>
      <c r="BB12" s="154"/>
      <c r="BC12" s="154"/>
      <c r="BD12" s="154"/>
      <c r="BE12" s="154"/>
      <c r="BF12" s="154"/>
      <c r="BG12" s="154"/>
      <c r="BH12" s="154"/>
      <c r="BI12" s="154"/>
      <c r="BJ12" s="154"/>
      <c r="BK12" s="154"/>
      <c r="BL12" s="154"/>
      <c r="BM12" s="154" t="s">
        <v>56</v>
      </c>
      <c r="BN12" s="154"/>
      <c r="BO12" s="154"/>
      <c r="BP12" s="154">
        <v>1955</v>
      </c>
      <c r="BQ12" s="154"/>
      <c r="BR12" s="154">
        <v>1979</v>
      </c>
      <c r="BS12" s="154"/>
      <c r="BT12" s="154">
        <v>1981</v>
      </c>
      <c r="BU12" s="154"/>
      <c r="BV12" s="154">
        <v>1992</v>
      </c>
      <c r="BW12" s="154"/>
      <c r="BX12" s="154">
        <v>1998</v>
      </c>
      <c r="BY12" s="154">
        <v>2009</v>
      </c>
      <c r="BZ12" s="154"/>
      <c r="CA12" s="154"/>
      <c r="CB12" s="154"/>
      <c r="CC12" s="154"/>
      <c r="CD12" s="154"/>
      <c r="CE12" s="154"/>
      <c r="CF12" s="154"/>
      <c r="CG12" s="154"/>
      <c r="CH12" s="154"/>
      <c r="CI12" s="154"/>
      <c r="CJ12" s="154"/>
      <c r="CK12" s="154"/>
      <c r="CL12" s="154"/>
      <c r="CM12" s="154"/>
      <c r="CN12" s="154"/>
      <c r="CO12" s="154"/>
      <c r="CP12" s="154"/>
      <c r="CQ12" s="154"/>
      <c r="CR12" s="154"/>
      <c r="CS12" s="154"/>
      <c r="CT12" s="154"/>
      <c r="CU12" s="154"/>
      <c r="CV12" s="156"/>
      <c r="CW12" s="156"/>
      <c r="CX12" s="157"/>
      <c r="CY12" s="158"/>
      <c r="CZ12" s="158"/>
      <c r="DA12" s="158"/>
      <c r="DB12" s="158"/>
      <c r="DC12" s="158"/>
      <c r="DD12" s="158"/>
      <c r="DE12" s="158"/>
      <c r="DF12" s="158"/>
      <c r="DG12" s="158"/>
      <c r="DH12" s="158"/>
      <c r="DI12" s="158"/>
      <c r="DJ12" s="158"/>
      <c r="DK12" s="158"/>
      <c r="DL12" s="159" t="str">
        <f>+$C$16</f>
        <v>Alma:</v>
      </c>
      <c r="DM12" s="144"/>
      <c r="DN12" s="159" t="s">
        <v>57</v>
      </c>
      <c r="DO12" s="144"/>
      <c r="DP12" s="159" t="s">
        <v>2</v>
      </c>
      <c r="DQ12" s="144"/>
      <c r="DR12" s="159" t="s">
        <v>4</v>
      </c>
      <c r="DS12" s="144"/>
      <c r="DT12" s="159" t="s">
        <v>3</v>
      </c>
      <c r="DU12" s="160"/>
      <c r="DV12" s="160"/>
      <c r="DW12" s="160"/>
      <c r="DX12" s="160"/>
      <c r="DY12" s="160"/>
      <c r="DZ12" s="160"/>
      <c r="EA12" s="160"/>
      <c r="EB12" s="160"/>
      <c r="EC12" s="160"/>
      <c r="ED12" s="160"/>
      <c r="EE12" s="160"/>
    </row>
    <row r="13" spans="1:135" s="166" customFormat="1" ht="13.5" customHeight="1" thickBot="1">
      <c r="A13" s="162" t="s">
        <v>58</v>
      </c>
      <c r="B13" s="163"/>
      <c r="C13" s="164"/>
      <c r="D13" s="121"/>
      <c r="E13" s="121"/>
      <c r="F13" s="121"/>
      <c r="G13" s="140"/>
      <c r="H13" s="140"/>
      <c r="I13" s="140"/>
      <c r="J13" s="140"/>
      <c r="K13" s="140"/>
      <c r="L13" s="140"/>
      <c r="M13" s="140"/>
      <c r="N13" s="140"/>
      <c r="O13" s="140"/>
      <c r="P13" s="140"/>
      <c r="Q13" s="140"/>
      <c r="R13" s="140"/>
      <c r="S13" s="140"/>
      <c r="T13" s="140"/>
      <c r="U13" s="140"/>
      <c r="V13" s="140"/>
      <c r="W13" s="140"/>
      <c r="X13" s="140"/>
      <c r="Y13" s="140"/>
      <c r="Z13" s="140"/>
      <c r="AA13" s="140"/>
      <c r="AB13" s="140"/>
      <c r="AC13" s="140"/>
      <c r="AD13" s="140"/>
      <c r="AE13" s="140"/>
      <c r="AF13" s="140"/>
      <c r="AG13" s="140"/>
      <c r="AH13" s="140"/>
      <c r="AI13" s="140"/>
      <c r="AJ13" s="140"/>
      <c r="AK13" s="140"/>
      <c r="AL13" s="140"/>
      <c r="AM13" s="140"/>
      <c r="AN13" s="140"/>
      <c r="AO13" s="140"/>
      <c r="AP13" s="140"/>
      <c r="AQ13" s="140"/>
      <c r="AR13" s="140"/>
      <c r="AS13" s="140"/>
      <c r="AT13" s="140"/>
      <c r="AU13" s="140"/>
      <c r="AV13" s="140"/>
      <c r="AW13" s="140"/>
      <c r="AX13" s="140"/>
      <c r="AY13" s="140"/>
      <c r="AZ13" s="140"/>
      <c r="BA13" s="140"/>
      <c r="BB13" s="140"/>
      <c r="BC13" s="140"/>
      <c r="BD13" s="140"/>
      <c r="BE13" s="140"/>
      <c r="BF13" s="140"/>
      <c r="BG13" s="140"/>
      <c r="BH13" s="140"/>
      <c r="BI13" s="140"/>
      <c r="BJ13" s="140"/>
      <c r="BK13" s="140"/>
      <c r="BL13" s="140"/>
      <c r="BM13" s="140"/>
      <c r="BN13" s="140"/>
      <c r="BO13" s="140"/>
      <c r="BP13" s="140"/>
      <c r="BQ13" s="140"/>
      <c r="BR13" s="140"/>
      <c r="BS13" s="140"/>
      <c r="BT13" s="140"/>
      <c r="BU13" s="140"/>
      <c r="BV13" s="140"/>
      <c r="BW13" s="140"/>
      <c r="BX13" s="140"/>
      <c r="BY13" s="140"/>
      <c r="BZ13" s="140"/>
      <c r="CA13" s="140"/>
      <c r="CB13" s="140"/>
      <c r="CC13" s="140"/>
      <c r="CD13" s="140"/>
      <c r="CE13" s="140"/>
      <c r="CF13" s="140"/>
      <c r="CG13" s="140"/>
      <c r="CH13" s="140"/>
      <c r="CI13" s="140"/>
      <c r="CJ13" s="140"/>
      <c r="CK13" s="140"/>
      <c r="CL13" s="140"/>
      <c r="CM13" s="140"/>
      <c r="CN13" s="140"/>
      <c r="CO13" s="140"/>
      <c r="CP13" s="140"/>
      <c r="CQ13" s="140"/>
      <c r="CR13" s="140"/>
      <c r="CS13" s="140"/>
      <c r="CT13" s="140"/>
      <c r="CU13" s="140"/>
      <c r="CV13" s="142"/>
      <c r="CW13" s="142"/>
      <c r="CX13" s="143"/>
      <c r="CY13" s="144"/>
      <c r="CZ13" s="144"/>
      <c r="DA13" s="144"/>
      <c r="DB13" s="144"/>
      <c r="DC13" s="144"/>
      <c r="DD13" s="144"/>
      <c r="DE13" s="144"/>
      <c r="DF13" s="144"/>
      <c r="DG13" s="144"/>
      <c r="DH13" s="144"/>
      <c r="DI13" s="144"/>
      <c r="DJ13" s="144"/>
      <c r="DK13" s="144"/>
      <c r="DL13" s="144"/>
      <c r="DM13" s="144"/>
      <c r="DN13" s="144"/>
      <c r="DO13" s="144"/>
      <c r="DP13" s="144"/>
      <c r="DQ13" s="144"/>
      <c r="DR13" s="144"/>
      <c r="DS13" s="144"/>
      <c r="DT13" s="144"/>
      <c r="DU13" s="165"/>
      <c r="DV13" s="165"/>
      <c r="DW13" s="165"/>
      <c r="DX13" s="165"/>
      <c r="DY13" s="165"/>
      <c r="DZ13" s="165"/>
      <c r="EA13" s="165"/>
      <c r="EB13" s="165"/>
      <c r="EC13" s="165"/>
      <c r="ED13" s="165"/>
      <c r="EE13" s="165"/>
    </row>
    <row r="14" spans="1:135" s="140" customFormat="1" ht="18.75" hidden="1" customHeight="1">
      <c r="A14" s="167"/>
      <c r="B14" s="147"/>
      <c r="C14" s="168"/>
      <c r="CV14" s="142"/>
      <c r="CW14" s="142"/>
      <c r="CX14" s="169"/>
      <c r="CY14" s="170"/>
      <c r="CZ14" s="170"/>
      <c r="DA14" s="170"/>
      <c r="DB14" s="170"/>
      <c r="DC14" s="170"/>
      <c r="DD14" s="170"/>
      <c r="DE14" s="170"/>
      <c r="DF14" s="170"/>
      <c r="DG14" s="170"/>
      <c r="DH14" s="170"/>
      <c r="DI14" s="170"/>
      <c r="DJ14" s="170"/>
      <c r="DK14" s="170"/>
      <c r="DL14" s="170"/>
      <c r="DM14" s="144"/>
      <c r="DN14" s="170"/>
      <c r="DO14" s="144"/>
      <c r="DP14" s="170"/>
      <c r="DQ14" s="144"/>
      <c r="DR14" s="170"/>
      <c r="DS14" s="144"/>
      <c r="DT14" s="170"/>
      <c r="DU14" s="170"/>
      <c r="DV14" s="170"/>
      <c r="DW14" s="170"/>
      <c r="DX14" s="170"/>
      <c r="DY14" s="170"/>
      <c r="DZ14" s="170"/>
      <c r="EA14" s="170"/>
      <c r="EB14" s="170"/>
      <c r="EC14" s="170"/>
      <c r="ED14" s="170"/>
      <c r="EE14" s="170"/>
    </row>
    <row r="15" spans="1:135" s="121" customFormat="1" ht="18.75" hidden="1" customHeight="1">
      <c r="A15" s="171"/>
      <c r="B15" s="147"/>
      <c r="C15" s="164"/>
      <c r="G15" s="140"/>
      <c r="H15" s="140"/>
      <c r="I15" s="140"/>
      <c r="J15" s="140"/>
      <c r="K15" s="140"/>
      <c r="L15" s="140"/>
      <c r="M15" s="140"/>
      <c r="N15" s="140"/>
      <c r="O15" s="140"/>
      <c r="P15" s="140"/>
      <c r="Q15" s="140"/>
      <c r="R15" s="140"/>
      <c r="S15" s="140"/>
      <c r="T15" s="140"/>
      <c r="U15" s="140"/>
      <c r="V15" s="140"/>
      <c r="W15" s="140"/>
      <c r="X15" s="140"/>
      <c r="Y15" s="140"/>
      <c r="Z15" s="140"/>
      <c r="AA15" s="140"/>
      <c r="AB15" s="140"/>
      <c r="AC15" s="140"/>
      <c r="AD15" s="140"/>
      <c r="AE15" s="140"/>
      <c r="AF15" s="140"/>
      <c r="AG15" s="140"/>
      <c r="AH15" s="140"/>
      <c r="AI15" s="140"/>
      <c r="AJ15" s="140"/>
      <c r="AK15" s="140"/>
      <c r="AL15" s="140"/>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0"/>
      <c r="BJ15" s="140"/>
      <c r="BK15" s="140"/>
      <c r="BL15" s="140"/>
      <c r="BM15" s="140"/>
      <c r="BN15" s="140"/>
      <c r="BO15" s="140"/>
      <c r="BP15" s="140"/>
      <c r="BQ15" s="140"/>
      <c r="BR15" s="140"/>
      <c r="BS15" s="140"/>
      <c r="BT15" s="140"/>
      <c r="BU15" s="140"/>
      <c r="BV15" s="140"/>
      <c r="BW15" s="140"/>
      <c r="BX15" s="140"/>
      <c r="BY15" s="140"/>
      <c r="BZ15" s="140"/>
      <c r="CA15" s="140"/>
      <c r="CB15" s="140"/>
      <c r="CC15" s="140"/>
      <c r="CD15" s="140"/>
      <c r="CE15" s="140"/>
      <c r="CF15" s="140"/>
      <c r="CG15" s="140"/>
      <c r="CH15" s="140"/>
      <c r="CI15" s="140"/>
      <c r="CJ15" s="140"/>
      <c r="CK15" s="140"/>
      <c r="CL15" s="140"/>
      <c r="CM15" s="140"/>
      <c r="CN15" s="140"/>
      <c r="CO15" s="140"/>
      <c r="CP15" s="140"/>
      <c r="CQ15" s="140"/>
      <c r="CR15" s="140"/>
      <c r="CS15" s="140"/>
      <c r="CT15" s="140"/>
      <c r="CU15" s="140"/>
      <c r="CV15" s="142"/>
      <c r="CW15" s="142"/>
      <c r="CX15" s="143"/>
      <c r="CY15" s="144"/>
      <c r="CZ15" s="144"/>
      <c r="DA15" s="144"/>
      <c r="DB15" s="144"/>
      <c r="DC15" s="144"/>
      <c r="DD15" s="144"/>
      <c r="DE15" s="144"/>
      <c r="DF15" s="144"/>
      <c r="DG15" s="144"/>
      <c r="DH15" s="144"/>
      <c r="DI15" s="144"/>
      <c r="DJ15" s="144"/>
      <c r="DK15" s="144"/>
      <c r="DL15" s="144"/>
      <c r="DM15" s="144"/>
      <c r="DN15" s="144"/>
      <c r="DO15" s="144"/>
      <c r="DP15" s="144"/>
      <c r="DQ15" s="144"/>
      <c r="DR15" s="144"/>
      <c r="DS15" s="144"/>
      <c r="DT15" s="144"/>
      <c r="DU15" s="144"/>
      <c r="DV15" s="144"/>
      <c r="DW15" s="144"/>
      <c r="DX15" s="144"/>
      <c r="DY15" s="144"/>
      <c r="DZ15" s="144"/>
      <c r="EA15" s="144"/>
      <c r="EB15" s="144"/>
      <c r="EC15" s="144"/>
      <c r="ED15" s="144"/>
      <c r="EE15" s="144"/>
    </row>
    <row r="16" spans="1:135" s="121" customFormat="1" ht="18.75" customHeight="1" thickBot="1">
      <c r="A16" s="172">
        <f>+C10+C12</f>
        <v>2</v>
      </c>
      <c r="B16" s="147"/>
      <c r="C16" s="173" t="s">
        <v>45</v>
      </c>
      <c r="G16" s="140"/>
      <c r="H16" s="140"/>
      <c r="I16" s="170"/>
      <c r="J16" s="140"/>
      <c r="L16" s="174">
        <f>+C9</f>
        <v>0</v>
      </c>
      <c r="M16" s="140"/>
      <c r="O16" s="173" t="s">
        <v>49</v>
      </c>
      <c r="S16" s="140"/>
      <c r="T16" s="140"/>
      <c r="U16" s="140"/>
      <c r="V16" s="138">
        <f>+C35</f>
        <v>0</v>
      </c>
      <c r="W16" s="140"/>
      <c r="X16" s="140"/>
      <c r="Y16" s="173" t="s">
        <v>59</v>
      </c>
      <c r="AC16" s="140"/>
      <c r="AD16" s="140"/>
      <c r="AE16" s="140"/>
      <c r="AF16" s="138"/>
      <c r="AH16" s="140"/>
      <c r="AI16" s="173" t="s">
        <v>60</v>
      </c>
      <c r="AM16" s="140"/>
      <c r="AN16" s="140"/>
      <c r="AO16" s="170"/>
      <c r="AP16" s="140"/>
      <c r="AQ16" s="125">
        <f>+C10+C12</f>
        <v>2</v>
      </c>
      <c r="AY16" s="140"/>
      <c r="AZ16" s="140"/>
      <c r="BA16" s="140">
        <v>1</v>
      </c>
      <c r="BB16" s="170">
        <f>+V24</f>
        <v>0</v>
      </c>
      <c r="BC16" s="170"/>
      <c r="BD16" s="140"/>
      <c r="BE16" s="140">
        <v>9</v>
      </c>
      <c r="BF16" s="175">
        <v>1</v>
      </c>
      <c r="BG16" s="176" t="s">
        <v>61</v>
      </c>
      <c r="BH16" s="176"/>
      <c r="BI16" s="177">
        <v>0</v>
      </c>
      <c r="BJ16" s="176" t="s">
        <v>62</v>
      </c>
      <c r="BK16" s="177">
        <f>+V24</f>
        <v>0</v>
      </c>
      <c r="BL16" s="176"/>
      <c r="BM16" s="178">
        <f>+V16</f>
        <v>0</v>
      </c>
      <c r="BN16" s="179"/>
      <c r="BO16" s="180"/>
      <c r="BP16" s="176" t="s">
        <v>63</v>
      </c>
      <c r="BQ16" s="176"/>
      <c r="BR16" s="176"/>
      <c r="BS16" s="179"/>
      <c r="BT16" s="140">
        <f>+BT12-$BP$12</f>
        <v>26</v>
      </c>
      <c r="BU16" s="140"/>
      <c r="BV16" s="140">
        <f>+BV12-$BP$12</f>
        <v>37</v>
      </c>
      <c r="BW16" s="140"/>
      <c r="BX16" s="140">
        <f>+BX12-BP12</f>
        <v>43</v>
      </c>
      <c r="BY16" s="140">
        <f>+BY12-BP12</f>
        <v>54</v>
      </c>
      <c r="BZ16" s="140"/>
      <c r="CA16" s="140"/>
      <c r="CB16" s="140"/>
      <c r="CC16" s="140"/>
      <c r="CD16" s="140"/>
      <c r="CE16" s="140"/>
      <c r="CF16" s="140"/>
      <c r="CG16" s="140"/>
      <c r="CH16" s="140"/>
      <c r="CI16" s="140"/>
      <c r="CJ16" s="140"/>
      <c r="CK16" s="140"/>
      <c r="CL16" s="140"/>
      <c r="CM16" s="140"/>
      <c r="CN16" s="140"/>
      <c r="CO16" s="140"/>
      <c r="CP16" s="140"/>
      <c r="CQ16" s="140"/>
      <c r="CR16" s="140"/>
      <c r="CS16" s="140"/>
      <c r="CT16" s="140"/>
      <c r="CU16" s="140"/>
      <c r="CV16" s="142"/>
      <c r="CW16" s="142"/>
      <c r="CX16" s="143"/>
      <c r="CY16" s="144"/>
      <c r="CZ16" s="144"/>
      <c r="DA16" s="144"/>
      <c r="DB16" s="144"/>
      <c r="DC16" s="144"/>
      <c r="DD16" s="144"/>
      <c r="DE16" s="144"/>
      <c r="DF16" s="144"/>
      <c r="DG16" s="144"/>
      <c r="DH16" s="144"/>
      <c r="DI16" s="144"/>
      <c r="DJ16" s="144"/>
      <c r="DK16" s="144">
        <v>1</v>
      </c>
      <c r="DL16" s="996" t="b">
        <f>IF($L$16=DK16,Alma!B6,IF(L16=DK17,Alma!B10,IF(L16=DK18,Alma!B14,IF(L16=DK19,Alma!B19,IF(L16=DK20,Alma!B23,IF(L16=DK21,Alma!B27,IF(L16=DK22,Alma!B32,IF(L16=DK23,Alma!B36,IF(L16=DK24,Alma!B40)))))))))</f>
        <v>0</v>
      </c>
      <c r="DM16" s="144">
        <v>1</v>
      </c>
      <c r="DN16" s="996"/>
      <c r="DO16" s="144">
        <v>1</v>
      </c>
      <c r="DP16" s="996" t="b">
        <f>IF($L$20=DO16,Destino!B5,IF($L20=DO17,Destino!B7,IF($L20=DO18,Destino!B9,IF($L20=DO19,Destino!B11,IF($L20=DO20,Destino!B13,IF($L20=DO21,Destino!B15,IF($L20=DO22,Destino!B17,IF($L20=DO23,Destino!B19,IF($L20=DO24,Destino!B20)))))))))</f>
        <v>0</v>
      </c>
      <c r="DQ16" s="144">
        <v>1</v>
      </c>
      <c r="DR16" s="996" t="b">
        <f>IF($L$20=DQ16,Expressao!B2,IF($L20=DQ17,Expressao!B4,IF($L20=DQ18,Expressao!B6,IF($L20=DQ19,Expressao!B8,IF($L20=DQ20,Expressao!B10,IF($L20=DQ21,Expressao!B12,IF($L20=DQ22,Expressao!B14,IF($L20=DQ23,Expressao!B16,IF($L20=DQ24,Expressao!B18)))))))))</f>
        <v>0</v>
      </c>
      <c r="DS16" s="144">
        <v>1</v>
      </c>
      <c r="DT16" s="996" t="str">
        <f>IF($L$26=DS16,Licao_de_vida!B3,IF($L26=DS17,Licao_de_vida!B6,IF($L26=DS18,Licao_de_vida!B9,IF($L26=DS19,Licao_de_vida!B12,IF($L26=DS20,Licao_de_vida!B15,IF($L26=DS21,Licao_de_vida!B18,IF($L26=DS22,Licao_de_vida!B21,IF($L26=DS23,Licao_de_vida!B24,IF($L26=DS26,Licao_de_vida!B27)))))))))</f>
        <v>Seu desafio nesta vida é utilizar de forma positiva a sua energia da comunicação, assim como o otimismo a fim de levar mais esperança e alegria à vida das pessoas, principalmente aqueles que estão à sua volta, mas também aqueles com os quais deve lidar no seu destino profissional, social e amoroso.   O dom da comunicação  e de superar os poblemas com otimismo lhe foram concedidos e precisam ser utilizados, o que pode indicar que em vidas passadas você não conseguiu passar às outras pessoas a sua sabedoria, seu aprendizado obtido através de muito sofrimento e da dor. Agora chegou a hora de mostrar ao mundo que a felicidade só é plena quando conseguimos fazer do sofrimento uma ponte para a caridade.</v>
      </c>
      <c r="DU16" s="144"/>
      <c r="DV16" s="144"/>
      <c r="DW16" s="144"/>
      <c r="DX16" s="144"/>
      <c r="DY16" s="144"/>
      <c r="DZ16" s="144"/>
      <c r="EA16" s="144"/>
      <c r="EB16" s="144"/>
      <c r="EC16" s="144"/>
      <c r="ED16" s="144"/>
      <c r="EE16" s="144"/>
    </row>
    <row r="17" spans="1:135" s="121" customFormat="1" ht="15.75" customHeight="1" thickBot="1">
      <c r="A17" s="181"/>
      <c r="B17" s="147"/>
      <c r="C17" s="173"/>
      <c r="G17" s="140"/>
      <c r="H17" s="140"/>
      <c r="I17" s="170"/>
      <c r="J17" s="140"/>
      <c r="L17" s="182"/>
      <c r="M17" s="140"/>
      <c r="O17" s="140"/>
      <c r="P17" s="140"/>
      <c r="Q17" s="140"/>
      <c r="R17" s="140"/>
      <c r="S17" s="140"/>
      <c r="T17" s="140"/>
      <c r="U17" s="140"/>
      <c r="V17" s="183"/>
      <c r="W17" s="140"/>
      <c r="X17" s="140"/>
      <c r="Y17" s="173" t="s">
        <v>64</v>
      </c>
      <c r="Z17" s="140"/>
      <c r="AA17" s="140"/>
      <c r="AB17" s="140"/>
      <c r="AC17" s="140"/>
      <c r="AD17" s="140"/>
      <c r="AE17" s="140"/>
      <c r="AF17" s="183"/>
      <c r="AH17" s="140"/>
      <c r="AI17" s="140"/>
      <c r="AS17" s="140"/>
      <c r="AT17" s="140"/>
      <c r="AU17" s="140"/>
      <c r="AV17" s="140"/>
      <c r="AW17" s="140"/>
      <c r="AX17" s="140"/>
      <c r="AY17" s="140"/>
      <c r="AZ17" s="140"/>
      <c r="BA17" s="140"/>
      <c r="BB17" s="140"/>
      <c r="BC17" s="140"/>
      <c r="BD17" s="140"/>
      <c r="BE17" s="140"/>
      <c r="BF17" s="184"/>
      <c r="BG17" s="185" t="s">
        <v>65</v>
      </c>
      <c r="BH17" s="185"/>
      <c r="BI17" s="186">
        <f>+BK16-2</f>
        <v>-2</v>
      </c>
      <c r="BJ17" s="185"/>
      <c r="BK17" s="186">
        <f>+BK16</f>
        <v>0</v>
      </c>
      <c r="BL17" s="185"/>
      <c r="BM17" s="185"/>
      <c r="BN17" s="187"/>
      <c r="BO17" s="188"/>
      <c r="BP17" s="185" t="s">
        <v>66</v>
      </c>
      <c r="BQ17" s="185"/>
      <c r="BR17" s="185"/>
      <c r="BS17" s="187"/>
      <c r="BT17" s="140"/>
      <c r="BU17" s="140"/>
      <c r="BV17" s="140"/>
      <c r="BW17" s="140"/>
      <c r="BX17" s="140"/>
      <c r="BY17" s="140"/>
      <c r="BZ17" s="140"/>
      <c r="CA17" s="140"/>
      <c r="CB17" s="140"/>
      <c r="CC17" s="140"/>
      <c r="CD17" s="140"/>
      <c r="CE17" s="140"/>
      <c r="CF17" s="140"/>
      <c r="CG17" s="140"/>
      <c r="CH17" s="140"/>
      <c r="CI17" s="140"/>
      <c r="CJ17" s="140"/>
      <c r="CK17" s="140"/>
      <c r="CL17" s="140"/>
      <c r="CM17" s="140"/>
      <c r="CN17" s="140"/>
      <c r="CO17" s="140"/>
      <c r="CP17" s="140"/>
      <c r="CQ17" s="140"/>
      <c r="CR17" s="140"/>
      <c r="CS17" s="140"/>
      <c r="CT17" s="140"/>
      <c r="CU17" s="140"/>
      <c r="CV17" s="142"/>
      <c r="CW17" s="142"/>
      <c r="CX17" s="143"/>
      <c r="CY17" s="144"/>
      <c r="CZ17" s="144"/>
      <c r="DA17" s="144"/>
      <c r="DB17" s="144"/>
      <c r="DC17" s="144"/>
      <c r="DD17" s="144"/>
      <c r="DE17" s="144"/>
      <c r="DF17" s="144"/>
      <c r="DG17" s="144"/>
      <c r="DH17" s="144"/>
      <c r="DI17" s="144"/>
      <c r="DJ17" s="144"/>
      <c r="DK17" s="144">
        <v>2</v>
      </c>
      <c r="DL17" s="996"/>
      <c r="DM17" s="144">
        <v>2</v>
      </c>
      <c r="DN17" s="996"/>
      <c r="DO17" s="144">
        <v>2</v>
      </c>
      <c r="DP17" s="996"/>
      <c r="DQ17" s="144">
        <v>2</v>
      </c>
      <c r="DR17" s="996"/>
      <c r="DS17" s="144">
        <v>2</v>
      </c>
      <c r="DT17" s="996"/>
      <c r="DU17" s="144"/>
      <c r="DV17" s="144"/>
      <c r="DW17" s="144"/>
      <c r="DX17" s="144"/>
      <c r="DY17" s="144"/>
      <c r="DZ17" s="144"/>
      <c r="EA17" s="144"/>
      <c r="EB17" s="144"/>
      <c r="EC17" s="144"/>
      <c r="ED17" s="144"/>
      <c r="EE17" s="144"/>
    </row>
    <row r="18" spans="1:135" s="121" customFormat="1" ht="15.75" customHeight="1" thickBot="1">
      <c r="A18" s="171"/>
      <c r="B18" s="147"/>
      <c r="C18" s="173" t="s">
        <v>47</v>
      </c>
      <c r="G18" s="140"/>
      <c r="H18" s="140"/>
      <c r="I18" s="170"/>
      <c r="J18" s="140"/>
      <c r="L18" s="174">
        <f>+C8</f>
        <v>0</v>
      </c>
      <c r="M18" s="140"/>
      <c r="O18" s="173" t="s">
        <v>50</v>
      </c>
      <c r="S18" s="140"/>
      <c r="T18" s="140"/>
      <c r="U18" s="140"/>
      <c r="V18" s="138">
        <f>+C37</f>
        <v>0</v>
      </c>
      <c r="W18" s="140"/>
      <c r="X18" s="140"/>
      <c r="Y18" s="173" t="s">
        <v>67</v>
      </c>
      <c r="AC18" s="140"/>
      <c r="AD18" s="140"/>
      <c r="AE18" s="170"/>
      <c r="AF18" s="138"/>
      <c r="AH18" s="189"/>
      <c r="AI18" s="140"/>
      <c r="AJ18" s="140"/>
      <c r="AK18" s="140"/>
      <c r="AL18" s="140"/>
      <c r="AM18" s="140"/>
      <c r="AN18" s="140"/>
      <c r="AO18" s="140"/>
      <c r="AZ18" s="140"/>
      <c r="BA18" s="140">
        <v>2</v>
      </c>
      <c r="BB18" s="170">
        <f>+BK16+BE16</f>
        <v>9</v>
      </c>
      <c r="BC18" s="170"/>
      <c r="BD18" s="140"/>
      <c r="BE18" s="140"/>
      <c r="BF18" s="175">
        <v>2</v>
      </c>
      <c r="BG18" s="176" t="s">
        <v>61</v>
      </c>
      <c r="BH18" s="176"/>
      <c r="BI18" s="190">
        <f>+BK16</f>
        <v>0</v>
      </c>
      <c r="BJ18" s="176" t="s">
        <v>62</v>
      </c>
      <c r="BK18" s="190">
        <f>+BB18</f>
        <v>9</v>
      </c>
      <c r="BL18" s="176"/>
      <c r="BM18" s="178">
        <f>+V18</f>
        <v>0</v>
      </c>
      <c r="BN18" s="179"/>
      <c r="BO18" s="180"/>
      <c r="BP18" s="176" t="s">
        <v>68</v>
      </c>
      <c r="BQ18" s="176"/>
      <c r="BR18" s="176"/>
      <c r="BS18" s="179"/>
      <c r="BT18" s="140"/>
      <c r="BU18" s="140"/>
      <c r="BV18" s="140"/>
      <c r="BW18" s="140"/>
      <c r="BX18" s="140"/>
      <c r="BY18" s="140"/>
      <c r="BZ18" s="140"/>
      <c r="CA18" s="140"/>
      <c r="CB18" s="140"/>
      <c r="CC18" s="140"/>
      <c r="CD18" s="140"/>
      <c r="CE18" s="140"/>
      <c r="CF18" s="140"/>
      <c r="CG18" s="140"/>
      <c r="CH18" s="140"/>
      <c r="CI18" s="140"/>
      <c r="CJ18" s="140"/>
      <c r="CK18" s="140"/>
      <c r="CL18" s="140"/>
      <c r="CM18" s="140"/>
      <c r="CN18" s="140"/>
      <c r="CO18" s="140"/>
      <c r="CP18" s="140"/>
      <c r="CQ18" s="140"/>
      <c r="CR18" s="140"/>
      <c r="CS18" s="140"/>
      <c r="CT18" s="140"/>
      <c r="CU18" s="140"/>
      <c r="CV18" s="142"/>
      <c r="CW18" s="142"/>
      <c r="CX18" s="143"/>
      <c r="CY18" s="144"/>
      <c r="CZ18" s="144"/>
      <c r="DA18" s="144"/>
      <c r="DB18" s="191">
        <f>+DA16+DB16</f>
        <v>0</v>
      </c>
      <c r="DC18" s="144"/>
      <c r="DD18" s="144"/>
      <c r="DE18" s="144"/>
      <c r="DF18" s="144"/>
      <c r="DG18" s="144"/>
      <c r="DH18" s="144"/>
      <c r="DI18" s="144"/>
      <c r="DJ18" s="144"/>
      <c r="DK18" s="144">
        <v>3</v>
      </c>
      <c r="DL18" s="996"/>
      <c r="DM18" s="144">
        <v>3</v>
      </c>
      <c r="DN18" s="996"/>
      <c r="DO18" s="144">
        <v>3</v>
      </c>
      <c r="DP18" s="996"/>
      <c r="DQ18" s="144">
        <v>3</v>
      </c>
      <c r="DR18" s="996"/>
      <c r="DS18" s="144">
        <v>3</v>
      </c>
      <c r="DT18" s="996"/>
      <c r="DU18" s="144"/>
      <c r="DV18" s="144"/>
      <c r="DW18" s="144"/>
      <c r="DX18" s="144"/>
      <c r="DY18" s="144"/>
      <c r="DZ18" s="144"/>
      <c r="EA18" s="144"/>
      <c r="EB18" s="144"/>
      <c r="EC18" s="144"/>
      <c r="ED18" s="144"/>
      <c r="EE18" s="144"/>
    </row>
    <row r="19" spans="1:135" s="121" customFormat="1" ht="15.75" customHeight="1">
      <c r="A19" s="171"/>
      <c r="B19" s="147"/>
      <c r="C19" s="164"/>
      <c r="G19" s="140"/>
      <c r="H19" s="140"/>
      <c r="I19" s="140"/>
      <c r="J19" s="140"/>
      <c r="L19" s="192"/>
      <c r="M19" s="140"/>
      <c r="O19" s="140"/>
      <c r="P19" s="140"/>
      <c r="Q19" s="140"/>
      <c r="R19" s="140"/>
      <c r="S19" s="140"/>
      <c r="T19" s="140"/>
      <c r="U19" s="140"/>
      <c r="V19" s="183"/>
      <c r="W19" s="140"/>
      <c r="X19" s="140"/>
      <c r="Y19" s="173" t="s">
        <v>64</v>
      </c>
      <c r="Z19" s="140"/>
      <c r="AA19" s="140"/>
      <c r="AB19" s="140"/>
      <c r="AC19" s="140"/>
      <c r="AD19" s="140"/>
      <c r="AE19" s="140"/>
      <c r="AF19" s="183"/>
      <c r="AH19" s="140"/>
      <c r="AI19" s="140"/>
      <c r="AP19" s="173"/>
      <c r="AT19" s="140"/>
      <c r="AU19" s="140"/>
      <c r="AV19" s="170"/>
      <c r="AW19" s="140"/>
      <c r="AZ19" s="140"/>
      <c r="BA19" s="140"/>
      <c r="BB19" s="140"/>
      <c r="BC19" s="140"/>
      <c r="BD19" s="140"/>
      <c r="BE19" s="140"/>
      <c r="BF19" s="184"/>
      <c r="BG19" s="185" t="s">
        <v>65</v>
      </c>
      <c r="BH19" s="185"/>
      <c r="BI19" s="186">
        <f>+BK18-2</f>
        <v>7</v>
      </c>
      <c r="BJ19" s="185"/>
      <c r="BK19" s="186">
        <f>+BK18</f>
        <v>9</v>
      </c>
      <c r="BL19" s="185"/>
      <c r="BM19" s="185"/>
      <c r="BN19" s="187"/>
      <c r="BO19" s="188"/>
      <c r="BP19" s="185" t="s">
        <v>69</v>
      </c>
      <c r="BQ19" s="185"/>
      <c r="BR19" s="185"/>
      <c r="BS19" s="187"/>
      <c r="BT19" s="140"/>
      <c r="BU19" s="140"/>
      <c r="BV19" s="140"/>
      <c r="BW19" s="140"/>
      <c r="BX19" s="140"/>
      <c r="BY19" s="140"/>
      <c r="BZ19" s="140"/>
      <c r="CA19" s="140"/>
      <c r="CB19" s="140"/>
      <c r="CC19" s="140"/>
      <c r="CD19" s="140"/>
      <c r="CE19" s="140"/>
      <c r="CF19" s="140"/>
      <c r="CG19" s="140"/>
      <c r="CH19" s="140"/>
      <c r="CI19" s="140"/>
      <c r="CJ19" s="140"/>
      <c r="CK19" s="140"/>
      <c r="CL19" s="140"/>
      <c r="CM19" s="140"/>
      <c r="CN19" s="140"/>
      <c r="CO19" s="140"/>
      <c r="CP19" s="140"/>
      <c r="CQ19" s="140"/>
      <c r="CR19" s="140"/>
      <c r="CS19" s="140"/>
      <c r="CT19" s="140"/>
      <c r="CU19" s="140"/>
      <c r="CV19" s="142"/>
      <c r="CW19" s="142"/>
      <c r="CX19" s="143"/>
      <c r="CY19" s="144"/>
      <c r="CZ19" s="144"/>
      <c r="DA19" s="144"/>
      <c r="DB19" s="144"/>
      <c r="DC19" s="144"/>
      <c r="DD19" s="144"/>
      <c r="DE19" s="144"/>
      <c r="DF19" s="144"/>
      <c r="DG19" s="144"/>
      <c r="DH19" s="144"/>
      <c r="DI19" s="144"/>
      <c r="DJ19" s="144"/>
      <c r="DK19" s="144">
        <v>4</v>
      </c>
      <c r="DL19" s="996"/>
      <c r="DM19" s="144">
        <v>4</v>
      </c>
      <c r="DN19" s="996"/>
      <c r="DO19" s="144">
        <v>4</v>
      </c>
      <c r="DP19" s="996"/>
      <c r="DQ19" s="144">
        <v>4</v>
      </c>
      <c r="DR19" s="996"/>
      <c r="DS19" s="144">
        <v>4</v>
      </c>
      <c r="DT19" s="996"/>
      <c r="DU19" s="144"/>
      <c r="DV19" s="144"/>
      <c r="DW19" s="144"/>
      <c r="DX19" s="144"/>
      <c r="DY19" s="144"/>
      <c r="DZ19" s="144"/>
      <c r="EA19" s="144"/>
      <c r="EB19" s="144"/>
      <c r="EC19" s="144"/>
      <c r="ED19" s="144"/>
      <c r="EE19" s="144"/>
    </row>
    <row r="20" spans="1:135" s="121" customFormat="1" ht="15.75" customHeight="1">
      <c r="A20" s="171"/>
      <c r="B20" s="147"/>
      <c r="C20" s="173" t="s">
        <v>46</v>
      </c>
      <c r="G20" s="140"/>
      <c r="H20" s="140"/>
      <c r="I20" s="170"/>
      <c r="J20" s="140"/>
      <c r="L20" s="174">
        <f>+C10</f>
        <v>0</v>
      </c>
      <c r="M20" s="140"/>
      <c r="O20" s="173" t="s">
        <v>51</v>
      </c>
      <c r="S20" s="140"/>
      <c r="T20" s="140"/>
      <c r="U20" s="140"/>
      <c r="V20" s="138">
        <f>+C39</f>
        <v>0</v>
      </c>
      <c r="W20" s="140"/>
      <c r="X20" s="140"/>
      <c r="Y20" s="173" t="s">
        <v>70</v>
      </c>
      <c r="AC20" s="140"/>
      <c r="AD20" s="140"/>
      <c r="AE20" s="170"/>
      <c r="AF20" s="138"/>
      <c r="AH20" s="140"/>
      <c r="AI20" s="140"/>
      <c r="AJ20" s="140"/>
      <c r="AK20" s="140"/>
      <c r="AL20" s="140"/>
      <c r="AM20" s="140"/>
      <c r="AN20" s="140"/>
      <c r="AZ20" s="140"/>
      <c r="BA20" s="140">
        <v>3</v>
      </c>
      <c r="BB20" s="170">
        <f>+BB18+BE16</f>
        <v>18</v>
      </c>
      <c r="BC20" s="170"/>
      <c r="BD20" s="140"/>
      <c r="BE20" s="140"/>
      <c r="BF20" s="175">
        <v>3</v>
      </c>
      <c r="BG20" s="176" t="s">
        <v>61</v>
      </c>
      <c r="BH20" s="176"/>
      <c r="BI20" s="190">
        <f>+BK19</f>
        <v>9</v>
      </c>
      <c r="BJ20" s="176" t="s">
        <v>62</v>
      </c>
      <c r="BK20" s="190">
        <f>+BB20</f>
        <v>18</v>
      </c>
      <c r="BL20" s="176"/>
      <c r="BM20" s="178">
        <f>+V20</f>
        <v>0</v>
      </c>
      <c r="BN20" s="179"/>
      <c r="BO20" s="180"/>
      <c r="BP20" s="176" t="s">
        <v>71</v>
      </c>
      <c r="BQ20" s="176"/>
      <c r="BR20" s="176"/>
      <c r="BS20" s="179"/>
      <c r="BT20" s="140"/>
      <c r="BU20" s="140"/>
      <c r="BV20" s="140"/>
      <c r="BW20" s="140"/>
      <c r="BX20" s="140"/>
      <c r="BY20" s="140"/>
      <c r="BZ20" s="140"/>
      <c r="CA20" s="140"/>
      <c r="CB20" s="140"/>
      <c r="CC20" s="140"/>
      <c r="CD20" s="140"/>
      <c r="CE20" s="140"/>
      <c r="CF20" s="140"/>
      <c r="CG20" s="140"/>
      <c r="CH20" s="140"/>
      <c r="CI20" s="140"/>
      <c r="CJ20" s="140"/>
      <c r="CK20" s="140"/>
      <c r="CL20" s="140"/>
      <c r="CM20" s="140"/>
      <c r="CN20" s="140"/>
      <c r="CO20" s="140"/>
      <c r="CP20" s="140"/>
      <c r="CQ20" s="140"/>
      <c r="CR20" s="140"/>
      <c r="CS20" s="140"/>
      <c r="CT20" s="140"/>
      <c r="CU20" s="140"/>
      <c r="CV20" s="142"/>
      <c r="CW20" s="142"/>
      <c r="CX20" s="143"/>
      <c r="CY20" s="144"/>
      <c r="CZ20" s="144"/>
      <c r="DA20" s="144"/>
      <c r="DB20" s="144"/>
      <c r="DC20" s="144"/>
      <c r="DD20" s="144"/>
      <c r="DE20" s="144"/>
      <c r="DF20" s="144"/>
      <c r="DG20" s="144"/>
      <c r="DH20" s="144"/>
      <c r="DI20" s="144"/>
      <c r="DJ20" s="144"/>
      <c r="DK20" s="144">
        <v>5</v>
      </c>
      <c r="DL20" s="996"/>
      <c r="DM20" s="144">
        <v>5</v>
      </c>
      <c r="DN20" s="996"/>
      <c r="DO20" s="144">
        <v>5</v>
      </c>
      <c r="DP20" s="996"/>
      <c r="DQ20" s="144">
        <v>5</v>
      </c>
      <c r="DR20" s="996"/>
      <c r="DS20" s="144">
        <v>5</v>
      </c>
      <c r="DT20" s="996"/>
      <c r="DU20" s="144"/>
      <c r="DV20" s="144"/>
      <c r="DW20" s="144"/>
      <c r="DX20" s="144"/>
      <c r="DY20" s="144"/>
      <c r="DZ20" s="144"/>
      <c r="EA20" s="144"/>
      <c r="EB20" s="144"/>
      <c r="EC20" s="144"/>
      <c r="ED20" s="144"/>
      <c r="EE20" s="144"/>
    </row>
    <row r="21" spans="1:135" s="121" customFormat="1" ht="15.75" customHeight="1">
      <c r="A21" s="171"/>
      <c r="B21" s="147"/>
      <c r="C21" s="164"/>
      <c r="G21" s="149"/>
      <c r="H21" s="140"/>
      <c r="I21" s="140"/>
      <c r="J21" s="140"/>
      <c r="L21" s="192"/>
      <c r="M21" s="140"/>
      <c r="V21" s="193"/>
      <c r="W21" s="140"/>
      <c r="X21" s="140"/>
      <c r="Y21" s="140"/>
      <c r="Z21" s="140"/>
      <c r="AA21" s="140"/>
      <c r="AB21" s="140"/>
      <c r="AC21" s="140"/>
      <c r="AD21" s="140"/>
      <c r="AE21" s="140"/>
      <c r="AF21" s="183"/>
      <c r="AH21" s="140"/>
      <c r="AI21" s="140"/>
      <c r="AJ21" s="140"/>
      <c r="AK21" s="140"/>
      <c r="AL21" s="140" t="s">
        <v>55</v>
      </c>
      <c r="AM21" s="140"/>
      <c r="AN21" s="140"/>
      <c r="AO21" s="140"/>
      <c r="AZ21" s="140"/>
      <c r="BA21" s="140"/>
      <c r="BB21" s="140"/>
      <c r="BC21" s="140"/>
      <c r="BD21" s="140"/>
      <c r="BE21" s="140"/>
      <c r="BF21" s="184"/>
      <c r="BG21" s="185" t="s">
        <v>65</v>
      </c>
      <c r="BH21" s="185"/>
      <c r="BI21" s="186">
        <f>+BK20-2</f>
        <v>16</v>
      </c>
      <c r="BJ21" s="185"/>
      <c r="BK21" s="186">
        <f>+BK20</f>
        <v>18</v>
      </c>
      <c r="BL21" s="185"/>
      <c r="BM21" s="185"/>
      <c r="BN21" s="187"/>
      <c r="BO21" s="188"/>
      <c r="BP21" s="185" t="s">
        <v>72</v>
      </c>
      <c r="BQ21" s="185"/>
      <c r="BR21" s="185"/>
      <c r="BS21" s="187"/>
      <c r="BT21" s="140"/>
      <c r="BU21" s="140"/>
      <c r="BV21" s="140"/>
      <c r="BW21" s="140"/>
      <c r="BX21" s="140"/>
      <c r="BY21" s="140"/>
      <c r="BZ21" s="140"/>
      <c r="CA21" s="140"/>
      <c r="CB21" s="140"/>
      <c r="CC21" s="140"/>
      <c r="CD21" s="140"/>
      <c r="CE21" s="140"/>
      <c r="CF21" s="140"/>
      <c r="CG21" s="140"/>
      <c r="CH21" s="140"/>
      <c r="CI21" s="140"/>
      <c r="CJ21" s="140"/>
      <c r="CK21" s="140"/>
      <c r="CL21" s="140"/>
      <c r="CM21" s="140"/>
      <c r="CN21" s="140"/>
      <c r="CO21" s="140"/>
      <c r="CP21" s="140"/>
      <c r="CQ21" s="140"/>
      <c r="CR21" s="140"/>
      <c r="CS21" s="140"/>
      <c r="CT21" s="140"/>
      <c r="CU21" s="140"/>
      <c r="CV21" s="142"/>
      <c r="CW21" s="142"/>
      <c r="CX21" s="143"/>
      <c r="CY21" s="144"/>
      <c r="CZ21" s="144"/>
      <c r="DA21" s="144"/>
      <c r="DB21" s="144"/>
      <c r="DC21" s="144"/>
      <c r="DD21" s="144"/>
      <c r="DE21" s="144"/>
      <c r="DF21" s="144"/>
      <c r="DG21" s="144"/>
      <c r="DH21" s="144"/>
      <c r="DI21" s="144"/>
      <c r="DJ21" s="144"/>
      <c r="DK21" s="144">
        <v>6</v>
      </c>
      <c r="DL21" s="996"/>
      <c r="DM21" s="144">
        <v>6</v>
      </c>
      <c r="DN21" s="996"/>
      <c r="DO21" s="144">
        <v>6</v>
      </c>
      <c r="DP21" s="996"/>
      <c r="DQ21" s="144">
        <v>6</v>
      </c>
      <c r="DR21" s="996"/>
      <c r="DS21" s="144">
        <v>6</v>
      </c>
      <c r="DT21" s="996"/>
      <c r="DU21" s="144"/>
      <c r="DV21" s="144"/>
      <c r="DW21" s="144"/>
      <c r="DX21" s="144"/>
      <c r="DY21" s="144"/>
      <c r="DZ21" s="144"/>
      <c r="EA21" s="144"/>
      <c r="EB21" s="144"/>
      <c r="EC21" s="144"/>
      <c r="ED21" s="144"/>
      <c r="EE21" s="144"/>
    </row>
    <row r="22" spans="1:135" s="121" customFormat="1" ht="15.75" customHeight="1">
      <c r="A22" s="171"/>
      <c r="B22" s="147"/>
      <c r="C22" s="173" t="s">
        <v>48</v>
      </c>
      <c r="G22" s="140"/>
      <c r="H22" s="140"/>
      <c r="I22" s="170"/>
      <c r="J22" s="140"/>
      <c r="L22" s="174">
        <f>+C11</f>
        <v>0</v>
      </c>
      <c r="M22" s="140"/>
      <c r="O22" s="173" t="s">
        <v>52</v>
      </c>
      <c r="S22" s="140"/>
      <c r="T22" s="140"/>
      <c r="U22" s="140"/>
      <c r="V22" s="138">
        <f>+C41</f>
        <v>0</v>
      </c>
      <c r="W22" s="140"/>
      <c r="X22" s="140"/>
      <c r="Y22" s="173" t="s">
        <v>73</v>
      </c>
      <c r="AC22" s="140"/>
      <c r="AD22" s="140"/>
      <c r="AE22" s="170"/>
      <c r="AF22" s="138"/>
      <c r="AH22" s="140"/>
      <c r="AI22" s="148"/>
      <c r="AJ22" s="140"/>
      <c r="AK22" s="140"/>
      <c r="AL22" s="140"/>
      <c r="AM22" s="140"/>
      <c r="AN22" s="140"/>
      <c r="AO22" s="140"/>
      <c r="AZ22" s="140"/>
      <c r="BA22" s="140">
        <v>4</v>
      </c>
      <c r="BB22" s="170">
        <f>+BB20+BE16</f>
        <v>27</v>
      </c>
      <c r="BC22" s="170"/>
      <c r="BD22" s="140"/>
      <c r="BE22" s="140"/>
      <c r="BF22" s="194">
        <v>4</v>
      </c>
      <c r="BG22" s="140" t="s">
        <v>61</v>
      </c>
      <c r="BH22" s="140"/>
      <c r="BI22" s="195">
        <f>+BK21</f>
        <v>18</v>
      </c>
      <c r="BJ22" s="140" t="s">
        <v>62</v>
      </c>
      <c r="BK22" s="195">
        <v>0</v>
      </c>
      <c r="BL22" s="140"/>
      <c r="BM22" s="170">
        <f>+V22</f>
        <v>0</v>
      </c>
      <c r="BN22" s="196"/>
      <c r="BO22" s="180"/>
      <c r="BP22" s="176" t="s">
        <v>74</v>
      </c>
      <c r="BQ22" s="176"/>
      <c r="BR22" s="176"/>
      <c r="BS22" s="179"/>
      <c r="BT22" s="140"/>
      <c r="BU22" s="140"/>
      <c r="BV22" s="140"/>
      <c r="BW22" s="140"/>
      <c r="BX22" s="140"/>
      <c r="BY22" s="140"/>
      <c r="BZ22" s="140"/>
      <c r="CA22" s="140"/>
      <c r="CB22" s="140"/>
      <c r="CC22" s="140"/>
      <c r="CD22" s="140"/>
      <c r="CE22" s="140"/>
      <c r="CF22" s="140"/>
      <c r="CG22" s="140"/>
      <c r="CH22" s="140"/>
      <c r="CI22" s="140"/>
      <c r="CJ22" s="140"/>
      <c r="CK22" s="140"/>
      <c r="CL22" s="140"/>
      <c r="CM22" s="140"/>
      <c r="CN22" s="140"/>
      <c r="CO22" s="140"/>
      <c r="CP22" s="140"/>
      <c r="CQ22" s="140"/>
      <c r="CR22" s="140"/>
      <c r="CS22" s="140"/>
      <c r="CT22" s="140"/>
      <c r="CU22" s="140"/>
      <c r="CV22" s="142"/>
      <c r="CW22" s="142"/>
      <c r="CX22" s="143"/>
      <c r="CY22" s="144"/>
      <c r="CZ22" s="144"/>
      <c r="DA22" s="144"/>
      <c r="DB22" s="144"/>
      <c r="DC22" s="144"/>
      <c r="DD22" s="144"/>
      <c r="DE22" s="144"/>
      <c r="DF22" s="144"/>
      <c r="DG22" s="144"/>
      <c r="DH22" s="144"/>
      <c r="DI22" s="144"/>
      <c r="DJ22" s="144"/>
      <c r="DK22" s="144">
        <v>7</v>
      </c>
      <c r="DL22" s="996"/>
      <c r="DM22" s="144">
        <v>7</v>
      </c>
      <c r="DN22" s="996"/>
      <c r="DO22" s="144">
        <v>7</v>
      </c>
      <c r="DP22" s="996"/>
      <c r="DQ22" s="144">
        <v>7</v>
      </c>
      <c r="DR22" s="996"/>
      <c r="DS22" s="144">
        <v>7</v>
      </c>
      <c r="DT22" s="996"/>
      <c r="DU22" s="144"/>
      <c r="DV22" s="144"/>
      <c r="DW22" s="144"/>
      <c r="DX22" s="144"/>
      <c r="DY22" s="144"/>
      <c r="DZ22" s="144"/>
      <c r="EA22" s="144"/>
      <c r="EB22" s="144"/>
      <c r="EC22" s="144"/>
      <c r="ED22" s="144"/>
      <c r="EE22" s="144"/>
    </row>
    <row r="23" spans="1:135" s="121" customFormat="1" ht="15.75" customHeight="1">
      <c r="A23" s="171"/>
      <c r="B23" s="147"/>
      <c r="C23" s="164"/>
      <c r="G23" s="140"/>
      <c r="H23" s="140"/>
      <c r="I23" s="140"/>
      <c r="J23" s="140"/>
      <c r="L23" s="192"/>
      <c r="M23" s="140"/>
      <c r="O23" s="140"/>
      <c r="P23" s="140"/>
      <c r="Q23" s="140"/>
      <c r="R23" s="140"/>
      <c r="S23" s="140"/>
      <c r="T23" s="140"/>
      <c r="U23" s="140"/>
      <c r="V23" s="183"/>
      <c r="W23" s="140"/>
      <c r="X23" s="140"/>
      <c r="Y23" s="140"/>
      <c r="Z23" s="140"/>
      <c r="AA23" s="140"/>
      <c r="AB23" s="140"/>
      <c r="AC23" s="140"/>
      <c r="AD23" s="140"/>
      <c r="AE23" s="140"/>
      <c r="AF23" s="183"/>
      <c r="AH23" s="140"/>
      <c r="AI23" s="140"/>
      <c r="AJ23" s="140"/>
      <c r="AK23" s="140"/>
      <c r="AL23" s="140"/>
      <c r="AM23" s="140"/>
      <c r="AN23" s="140"/>
      <c r="AO23" s="140"/>
      <c r="AZ23" s="140"/>
      <c r="BA23" s="140"/>
      <c r="BB23" s="140"/>
      <c r="BC23" s="140"/>
      <c r="BD23" s="140"/>
      <c r="BE23" s="140"/>
      <c r="BF23" s="184"/>
      <c r="BG23" s="185"/>
      <c r="BH23" s="185"/>
      <c r="BI23" s="186"/>
      <c r="BJ23" s="185"/>
      <c r="BK23" s="186"/>
      <c r="BL23" s="185"/>
      <c r="BM23" s="185"/>
      <c r="BN23" s="187"/>
      <c r="BO23" s="188"/>
      <c r="BP23" s="185"/>
      <c r="BQ23" s="185"/>
      <c r="BR23" s="185"/>
      <c r="BS23" s="187"/>
      <c r="BT23" s="140"/>
      <c r="BU23" s="140"/>
      <c r="BV23" s="140"/>
      <c r="BW23" s="140"/>
      <c r="BX23" s="140"/>
      <c r="BY23" s="140"/>
      <c r="BZ23" s="140"/>
      <c r="CA23" s="140"/>
      <c r="CB23" s="140"/>
      <c r="CC23" s="140"/>
      <c r="CD23" s="140"/>
      <c r="CE23" s="140"/>
      <c r="CF23" s="140"/>
      <c r="CG23" s="140"/>
      <c r="CH23" s="140"/>
      <c r="CI23" s="140"/>
      <c r="CJ23" s="140"/>
      <c r="CK23" s="140"/>
      <c r="CL23" s="140"/>
      <c r="CM23" s="140"/>
      <c r="CN23" s="140"/>
      <c r="CO23" s="140"/>
      <c r="CP23" s="140"/>
      <c r="CQ23" s="140"/>
      <c r="CR23" s="140"/>
      <c r="CS23" s="140"/>
      <c r="CT23" s="140"/>
      <c r="CU23" s="140"/>
      <c r="CV23" s="142"/>
      <c r="CW23" s="142"/>
      <c r="CX23" s="143"/>
      <c r="CY23" s="144"/>
      <c r="CZ23" s="144"/>
      <c r="DA23" s="144"/>
      <c r="DB23" s="144"/>
      <c r="DC23" s="144"/>
      <c r="DD23" s="144"/>
      <c r="DE23" s="144"/>
      <c r="DF23" s="144"/>
      <c r="DG23" s="144"/>
      <c r="DH23" s="144"/>
      <c r="DI23" s="144"/>
      <c r="DJ23" s="144"/>
      <c r="DK23" s="144">
        <v>8</v>
      </c>
      <c r="DL23" s="996"/>
      <c r="DM23" s="144">
        <v>8</v>
      </c>
      <c r="DN23" s="996"/>
      <c r="DO23" s="144">
        <v>8</v>
      </c>
      <c r="DP23" s="996"/>
      <c r="DQ23" s="144">
        <v>8</v>
      </c>
      <c r="DR23" s="996"/>
      <c r="DS23" s="144">
        <v>8</v>
      </c>
      <c r="DT23" s="996"/>
      <c r="DU23" s="144"/>
      <c r="DV23" s="144"/>
      <c r="DW23" s="144"/>
      <c r="DX23" s="144"/>
      <c r="DY23" s="144"/>
      <c r="DZ23" s="144"/>
      <c r="EA23" s="144"/>
      <c r="EB23" s="144"/>
      <c r="EC23" s="144"/>
      <c r="ED23" s="144"/>
      <c r="EE23" s="144"/>
    </row>
    <row r="24" spans="1:135" s="121" customFormat="1" ht="15.75" customHeight="1">
      <c r="A24" s="171"/>
      <c r="B24" s="147"/>
      <c r="C24" s="173" t="s">
        <v>75</v>
      </c>
      <c r="G24" s="140"/>
      <c r="H24" s="140"/>
      <c r="I24" s="170"/>
      <c r="J24" s="140"/>
      <c r="L24" s="174">
        <f>+C33</f>
        <v>0</v>
      </c>
      <c r="M24" s="140"/>
      <c r="O24" s="173" t="s">
        <v>76</v>
      </c>
      <c r="S24" s="140"/>
      <c r="T24" s="140"/>
      <c r="U24" s="140"/>
      <c r="V24" s="138"/>
      <c r="W24" s="140"/>
      <c r="X24" s="140"/>
      <c r="Y24" s="173" t="s">
        <v>77</v>
      </c>
      <c r="AC24" s="140"/>
      <c r="AD24" s="140"/>
      <c r="AE24" s="170"/>
      <c r="AF24" s="138"/>
      <c r="AH24" s="140"/>
      <c r="AI24" s="148"/>
      <c r="AJ24" s="140"/>
      <c r="AK24" s="140"/>
      <c r="AL24" s="140"/>
      <c r="AM24" s="140"/>
      <c r="AN24" s="140"/>
      <c r="AO24" s="140"/>
      <c r="AP24" s="140"/>
      <c r="AQ24" s="140"/>
      <c r="AR24" s="140"/>
      <c r="AS24" s="140"/>
      <c r="AT24" s="140"/>
      <c r="AU24" s="140"/>
      <c r="AV24" s="140"/>
      <c r="AW24" s="140"/>
      <c r="AX24" s="140"/>
      <c r="AY24" s="140"/>
      <c r="AZ24" s="140"/>
      <c r="BA24" s="140"/>
      <c r="BB24" s="140"/>
      <c r="BC24" s="140"/>
      <c r="BD24" s="140"/>
      <c r="BE24" s="140"/>
      <c r="BF24" s="140"/>
      <c r="BG24" s="140"/>
      <c r="BH24" s="140"/>
      <c r="BI24" s="140"/>
      <c r="BJ24" s="140"/>
      <c r="BK24" s="140"/>
      <c r="BL24" s="140"/>
      <c r="BM24" s="140"/>
      <c r="BN24" s="140"/>
      <c r="BO24" s="140"/>
      <c r="BP24" s="140"/>
      <c r="BQ24" s="140"/>
      <c r="BR24" s="140"/>
      <c r="BS24" s="140"/>
      <c r="BT24" s="140"/>
      <c r="BU24" s="140"/>
      <c r="BV24" s="140"/>
      <c r="BW24" s="140"/>
      <c r="BX24" s="140"/>
      <c r="BY24" s="140"/>
      <c r="BZ24" s="140"/>
      <c r="CA24" s="140"/>
      <c r="CB24" s="140"/>
      <c r="CC24" s="140"/>
      <c r="CD24" s="140"/>
      <c r="CE24" s="140"/>
      <c r="CF24" s="140"/>
      <c r="CG24" s="140"/>
      <c r="CH24" s="140"/>
      <c r="CI24" s="140"/>
      <c r="CJ24" s="140"/>
      <c r="CK24" s="140"/>
      <c r="CL24" s="140"/>
      <c r="CM24" s="140"/>
      <c r="CN24" s="140"/>
      <c r="CO24" s="140"/>
      <c r="CP24" s="140"/>
      <c r="CQ24" s="140"/>
      <c r="CR24" s="140"/>
      <c r="CS24" s="140"/>
      <c r="CT24" s="140"/>
      <c r="CU24" s="140"/>
      <c r="CV24" s="142"/>
      <c r="CW24" s="142"/>
      <c r="CX24" s="143"/>
      <c r="CY24" s="144"/>
      <c r="CZ24" s="144"/>
      <c r="DA24" s="144"/>
      <c r="DB24" s="144"/>
      <c r="DC24" s="144"/>
      <c r="DD24" s="144"/>
      <c r="DE24" s="144"/>
      <c r="DF24" s="144"/>
      <c r="DG24" s="144"/>
      <c r="DH24" s="144"/>
      <c r="DI24" s="144"/>
      <c r="DJ24" s="144"/>
      <c r="DK24" s="144">
        <v>9</v>
      </c>
      <c r="DL24" s="996"/>
      <c r="DM24" s="144">
        <v>9</v>
      </c>
      <c r="DN24" s="996"/>
      <c r="DO24" s="144">
        <v>9</v>
      </c>
      <c r="DP24" s="996"/>
      <c r="DQ24" s="144">
        <v>9</v>
      </c>
      <c r="DR24" s="996"/>
      <c r="DS24" s="144">
        <v>9</v>
      </c>
      <c r="DT24" s="996"/>
      <c r="DU24" s="144"/>
      <c r="DV24" s="144"/>
      <c r="DW24" s="144"/>
      <c r="DX24" s="144"/>
      <c r="DY24" s="144"/>
      <c r="DZ24" s="144"/>
      <c r="EA24" s="144"/>
      <c r="EB24" s="144"/>
      <c r="EC24" s="144"/>
      <c r="ED24" s="144"/>
      <c r="EE24" s="144"/>
    </row>
    <row r="25" spans="1:135" s="121" customFormat="1" ht="15.75" customHeight="1">
      <c r="A25" s="171"/>
      <c r="B25" s="147"/>
      <c r="C25" s="164"/>
      <c r="G25" s="140"/>
      <c r="H25" s="140"/>
      <c r="I25" s="140"/>
      <c r="J25" s="140"/>
      <c r="K25" s="140"/>
      <c r="L25" s="192"/>
      <c r="M25" s="140"/>
      <c r="O25" s="173" t="s">
        <v>64</v>
      </c>
      <c r="P25" s="140"/>
      <c r="Q25" s="140"/>
      <c r="R25" s="140"/>
      <c r="S25" s="140"/>
      <c r="T25" s="140"/>
      <c r="U25" s="140"/>
      <c r="V25" s="140"/>
      <c r="W25" s="140"/>
      <c r="X25" s="140"/>
      <c r="Y25" s="140"/>
      <c r="Z25" s="140"/>
      <c r="AA25" s="140"/>
      <c r="AB25" s="140"/>
      <c r="AC25" s="140"/>
      <c r="AD25" s="140"/>
      <c r="AE25" s="140"/>
      <c r="AF25" s="183"/>
      <c r="AG25" s="140"/>
      <c r="AH25" s="140"/>
      <c r="AI25" s="140"/>
      <c r="AJ25" s="140"/>
      <c r="AK25" s="140"/>
      <c r="AL25" s="140"/>
      <c r="AM25" s="140"/>
      <c r="AN25" s="140"/>
      <c r="AO25" s="140"/>
      <c r="AP25" s="140"/>
      <c r="AQ25" s="140"/>
      <c r="AR25" s="140"/>
      <c r="AS25" s="140"/>
      <c r="AT25" s="140"/>
      <c r="AU25" s="140"/>
      <c r="AV25" s="140"/>
      <c r="AW25" s="140"/>
      <c r="AX25" s="140"/>
      <c r="AY25" s="140"/>
      <c r="AZ25" s="140"/>
      <c r="BA25" s="140"/>
      <c r="BB25" s="140"/>
      <c r="BC25" s="140"/>
      <c r="BD25" s="140"/>
      <c r="BE25" s="140"/>
      <c r="BF25" s="140"/>
      <c r="BG25" s="140"/>
      <c r="BH25" s="140"/>
      <c r="BI25" s="140"/>
      <c r="BJ25" s="140"/>
      <c r="BK25" s="140"/>
      <c r="BL25" s="140"/>
      <c r="BM25" s="140"/>
      <c r="BN25" s="140"/>
      <c r="BO25" s="140"/>
      <c r="BP25" s="140"/>
      <c r="BQ25" s="197"/>
      <c r="BR25" s="140"/>
      <c r="BS25" s="140"/>
      <c r="BT25" s="140"/>
      <c r="BU25" s="140"/>
      <c r="BV25" s="140"/>
      <c r="BW25" s="140"/>
      <c r="BX25" s="140"/>
      <c r="BY25" s="140"/>
      <c r="BZ25" s="140"/>
      <c r="CA25" s="140"/>
      <c r="CB25" s="140"/>
      <c r="CC25" s="140"/>
      <c r="CD25" s="140"/>
      <c r="CE25" s="140"/>
      <c r="CF25" s="140"/>
      <c r="CG25" s="140"/>
      <c r="CH25" s="140"/>
      <c r="CI25" s="140"/>
      <c r="CJ25" s="140"/>
      <c r="CK25" s="140"/>
      <c r="CL25" s="140"/>
      <c r="CM25" s="140"/>
      <c r="CN25" s="140"/>
      <c r="CO25" s="140"/>
      <c r="CP25" s="140"/>
      <c r="CQ25" s="140"/>
      <c r="CR25" s="140"/>
      <c r="CS25" s="140"/>
      <c r="CT25" s="140"/>
      <c r="CU25" s="140"/>
      <c r="CV25" s="142"/>
      <c r="CW25" s="142"/>
      <c r="CX25" s="143"/>
      <c r="CY25" s="144"/>
      <c r="CZ25" s="144"/>
      <c r="DA25" s="144"/>
      <c r="DB25" s="144"/>
      <c r="DC25" s="144"/>
      <c r="DD25" s="144"/>
      <c r="DE25" s="144"/>
      <c r="DF25" s="144"/>
      <c r="DG25" s="144"/>
      <c r="DH25" s="144"/>
      <c r="DI25" s="144"/>
      <c r="DJ25" s="144"/>
      <c r="DK25" s="144"/>
      <c r="DL25" s="996"/>
      <c r="DM25" s="144"/>
      <c r="DN25" s="996"/>
      <c r="DO25" s="144"/>
      <c r="DP25" s="996"/>
      <c r="DQ25" s="144"/>
      <c r="DR25" s="996"/>
      <c r="DS25" s="144"/>
      <c r="DT25" s="996"/>
      <c r="DU25" s="144"/>
      <c r="DV25" s="144"/>
      <c r="DW25" s="144"/>
      <c r="DX25" s="144"/>
      <c r="DY25" s="144"/>
      <c r="DZ25" s="144"/>
      <c r="EA25" s="144"/>
      <c r="EB25" s="144"/>
      <c r="EC25" s="144"/>
      <c r="ED25" s="144"/>
      <c r="EE25" s="144"/>
    </row>
    <row r="26" spans="1:135" s="121" customFormat="1" ht="15.75" customHeight="1">
      <c r="A26" s="171"/>
      <c r="B26" s="147"/>
      <c r="C26" s="173" t="s">
        <v>3</v>
      </c>
      <c r="G26" s="140"/>
      <c r="H26" s="140"/>
      <c r="I26" s="170"/>
      <c r="J26" s="140"/>
      <c r="L26" s="174">
        <f>+C12</f>
        <v>2</v>
      </c>
      <c r="M26" s="140"/>
      <c r="N26" s="140"/>
      <c r="O26" s="140"/>
      <c r="P26" s="140"/>
      <c r="Q26" s="140"/>
      <c r="R26" s="140"/>
      <c r="S26" s="140"/>
      <c r="T26" s="140"/>
      <c r="U26" s="140"/>
      <c r="V26" s="140"/>
      <c r="W26" s="140"/>
      <c r="X26" s="140"/>
      <c r="Y26" s="140"/>
      <c r="Z26" s="140"/>
      <c r="AA26" s="140"/>
      <c r="AB26" s="140"/>
      <c r="AC26" s="140"/>
      <c r="AD26" s="140"/>
      <c r="AE26" s="140"/>
      <c r="AF26" s="140"/>
      <c r="AG26" s="140"/>
      <c r="AH26" s="140"/>
      <c r="AI26" s="140"/>
      <c r="AJ26" s="140"/>
      <c r="AK26" s="140"/>
      <c r="AL26" s="140"/>
      <c r="AM26" s="140"/>
      <c r="AN26" s="140"/>
      <c r="AO26" s="140"/>
      <c r="AP26" s="140"/>
      <c r="AQ26" s="140"/>
      <c r="AR26" s="140"/>
      <c r="AS26" s="140"/>
      <c r="AT26" s="140"/>
      <c r="AU26" s="140"/>
      <c r="AV26" s="140"/>
      <c r="AW26" s="140"/>
      <c r="AX26" s="140"/>
      <c r="AY26" s="140"/>
      <c r="AZ26" s="140"/>
      <c r="BA26" s="140"/>
      <c r="BB26" s="140"/>
      <c r="BC26" s="140"/>
      <c r="BD26" s="140"/>
      <c r="BE26" s="140"/>
      <c r="BF26" s="140"/>
      <c r="BG26" s="140"/>
      <c r="BH26" s="140"/>
      <c r="BI26" s="140"/>
      <c r="BJ26" s="140"/>
      <c r="BK26" s="140"/>
      <c r="BL26" s="140"/>
      <c r="BM26" s="140"/>
      <c r="BN26" s="140"/>
      <c r="BO26" s="140"/>
      <c r="BP26" s="140"/>
      <c r="BQ26" s="140"/>
      <c r="BR26" s="140"/>
      <c r="BS26" s="140"/>
      <c r="BT26" s="140"/>
      <c r="BU26" s="140"/>
      <c r="BV26" s="140"/>
      <c r="BW26" s="140"/>
      <c r="BX26" s="140"/>
      <c r="BY26" s="140"/>
      <c r="BZ26" s="140"/>
      <c r="CA26" s="140"/>
      <c r="CB26" s="140"/>
      <c r="CC26" s="140"/>
      <c r="CD26" s="140"/>
      <c r="CE26" s="140"/>
      <c r="CF26" s="140"/>
      <c r="CG26" s="140"/>
      <c r="CH26" s="140"/>
      <c r="CI26" s="140"/>
      <c r="CJ26" s="140"/>
      <c r="CK26" s="140"/>
      <c r="CL26" s="140"/>
      <c r="CM26" s="140"/>
      <c r="CN26" s="140"/>
      <c r="CO26" s="140"/>
      <c r="CP26" s="140"/>
      <c r="CQ26" s="140"/>
      <c r="CR26" s="140"/>
      <c r="CS26" s="140"/>
      <c r="CT26" s="140"/>
      <c r="CU26" s="140"/>
      <c r="CV26" s="142"/>
      <c r="CW26" s="142"/>
      <c r="CX26" s="143"/>
      <c r="CY26" s="144"/>
      <c r="CZ26" s="144"/>
      <c r="DA26" s="144"/>
      <c r="DB26" s="144"/>
      <c r="DC26" s="144"/>
      <c r="DD26" s="144"/>
      <c r="DE26" s="144"/>
      <c r="DF26" s="144"/>
      <c r="DG26" s="144"/>
      <c r="DH26" s="144"/>
      <c r="DI26" s="144"/>
      <c r="DJ26" s="144"/>
      <c r="DK26" s="144"/>
      <c r="DL26" s="996"/>
      <c r="DM26" s="144"/>
      <c r="DN26" s="996"/>
      <c r="DO26" s="144"/>
      <c r="DP26" s="996"/>
      <c r="DQ26" s="144"/>
      <c r="DR26" s="996"/>
      <c r="DS26" s="144"/>
      <c r="DT26" s="996"/>
      <c r="DU26" s="144"/>
      <c r="DV26" s="144"/>
      <c r="DW26" s="144"/>
      <c r="DX26" s="144"/>
      <c r="DY26" s="144"/>
      <c r="DZ26" s="144"/>
      <c r="EA26" s="144"/>
      <c r="EB26" s="144"/>
      <c r="EC26" s="144"/>
      <c r="ED26" s="144"/>
      <c r="EE26" s="144"/>
    </row>
    <row r="27" spans="1:135" s="121" customFormat="1" ht="15.75" customHeight="1">
      <c r="A27" s="171"/>
      <c r="B27" s="147"/>
      <c r="C27" s="164"/>
      <c r="G27" s="140"/>
      <c r="H27" s="140"/>
      <c r="I27" s="140"/>
      <c r="J27" s="140"/>
      <c r="K27" s="140"/>
      <c r="L27" s="183"/>
      <c r="M27" s="140"/>
      <c r="N27" s="140"/>
      <c r="O27" s="140"/>
      <c r="P27" s="140"/>
      <c r="Q27" s="140"/>
      <c r="R27" s="140"/>
      <c r="S27" s="140"/>
      <c r="T27" s="140"/>
      <c r="U27" s="140"/>
      <c r="V27" s="140"/>
      <c r="W27" s="140"/>
      <c r="X27" s="140"/>
      <c r="Y27" s="140"/>
      <c r="Z27" s="140"/>
      <c r="AA27" s="140"/>
      <c r="AB27" s="140"/>
      <c r="AC27" s="140"/>
      <c r="AD27" s="140"/>
      <c r="AE27" s="140"/>
      <c r="AF27" s="140"/>
      <c r="AG27" s="140"/>
      <c r="AH27" s="140"/>
      <c r="AI27" s="140"/>
      <c r="AJ27" s="140"/>
      <c r="AK27" s="140"/>
      <c r="AL27" s="140"/>
      <c r="AM27" s="140"/>
      <c r="AN27" s="140"/>
      <c r="AO27" s="140"/>
      <c r="AP27" s="140"/>
      <c r="AQ27" s="140"/>
      <c r="AR27" s="140"/>
      <c r="AS27" s="140"/>
      <c r="AT27" s="140"/>
      <c r="AU27" s="140"/>
      <c r="AV27" s="140"/>
      <c r="AW27" s="140"/>
      <c r="AX27" s="140"/>
      <c r="AY27" s="140"/>
      <c r="AZ27" s="140"/>
      <c r="BA27" s="140"/>
      <c r="BB27" s="140"/>
      <c r="BC27" s="140"/>
      <c r="BD27" s="140"/>
      <c r="BE27" s="140"/>
      <c r="BF27" s="140"/>
      <c r="BG27" s="140"/>
      <c r="BH27" s="140"/>
      <c r="BI27" s="140"/>
      <c r="BJ27" s="140"/>
      <c r="BK27" s="140"/>
      <c r="BL27" s="140"/>
      <c r="BM27" s="140"/>
      <c r="BN27" s="140"/>
      <c r="BO27" s="140"/>
      <c r="BP27" s="140"/>
      <c r="BQ27" s="140"/>
      <c r="BR27" s="140"/>
      <c r="BS27" s="140"/>
      <c r="BT27" s="140"/>
      <c r="BU27" s="140"/>
      <c r="BV27" s="140"/>
      <c r="BW27" s="140"/>
      <c r="BX27" s="140"/>
      <c r="BY27" s="140"/>
      <c r="BZ27" s="140"/>
      <c r="CA27" s="140"/>
      <c r="CB27" s="140"/>
      <c r="CC27" s="140"/>
      <c r="CD27" s="140"/>
      <c r="CE27" s="140"/>
      <c r="CF27" s="140"/>
      <c r="CG27" s="140"/>
      <c r="CH27" s="140"/>
      <c r="CI27" s="140"/>
      <c r="CJ27" s="140"/>
      <c r="CK27" s="140"/>
      <c r="CL27" s="140"/>
      <c r="CM27" s="140"/>
      <c r="CN27" s="140"/>
      <c r="CO27" s="140"/>
      <c r="CP27" s="140"/>
      <c r="CQ27" s="140"/>
      <c r="CR27" s="140"/>
      <c r="CS27" s="140"/>
      <c r="CT27" s="140"/>
      <c r="CU27" s="140"/>
      <c r="CV27" s="142"/>
      <c r="CW27" s="142"/>
      <c r="CX27" s="143"/>
      <c r="CY27" s="144"/>
      <c r="CZ27" s="144"/>
      <c r="DA27" s="144"/>
      <c r="DB27" s="144"/>
      <c r="DC27" s="144"/>
      <c r="DD27" s="144"/>
      <c r="DE27" s="144"/>
      <c r="DF27" s="144"/>
      <c r="DG27" s="144"/>
      <c r="DH27" s="144"/>
      <c r="DI27" s="144"/>
      <c r="DJ27" s="144"/>
      <c r="DK27" s="144"/>
      <c r="DL27" s="996"/>
      <c r="DM27" s="144"/>
      <c r="DN27" s="996"/>
      <c r="DO27" s="144"/>
      <c r="DP27" s="996"/>
      <c r="DQ27" s="144"/>
      <c r="DR27" s="996"/>
      <c r="DS27" s="144"/>
      <c r="DT27" s="996"/>
      <c r="DU27" s="144"/>
      <c r="DV27" s="144"/>
      <c r="DW27" s="144"/>
      <c r="DX27" s="144"/>
      <c r="DY27" s="144"/>
      <c r="DZ27" s="144"/>
      <c r="EA27" s="144"/>
      <c r="EB27" s="144"/>
      <c r="EC27" s="144"/>
      <c r="ED27" s="144"/>
      <c r="EE27" s="144"/>
    </row>
    <row r="28" spans="1:135" s="121" customFormat="1" ht="15.75" customHeight="1">
      <c r="A28" s="171"/>
      <c r="B28" s="147"/>
      <c r="C28" s="164"/>
      <c r="G28" s="140"/>
      <c r="H28" s="140"/>
      <c r="I28" s="140"/>
      <c r="J28" s="140"/>
      <c r="K28" s="140"/>
      <c r="L28" s="170"/>
      <c r="M28" s="140"/>
      <c r="N28" s="140"/>
      <c r="O28" s="140"/>
      <c r="P28" s="140"/>
      <c r="Q28" s="140"/>
      <c r="R28" s="140"/>
      <c r="S28" s="140"/>
      <c r="T28" s="140"/>
      <c r="U28" s="140"/>
      <c r="V28" s="140"/>
      <c r="W28" s="140"/>
      <c r="X28" s="140"/>
      <c r="Y28" s="140"/>
      <c r="Z28" s="140"/>
      <c r="AA28" s="140"/>
      <c r="AB28" s="140"/>
      <c r="AC28" s="140"/>
      <c r="AD28" s="140"/>
      <c r="AE28" s="140"/>
      <c r="AF28" s="140"/>
      <c r="AG28" s="140"/>
      <c r="AH28" s="140"/>
      <c r="AI28" s="140"/>
      <c r="AJ28" s="140"/>
      <c r="AK28" s="140"/>
      <c r="AL28" s="140"/>
      <c r="AM28" s="140"/>
      <c r="AN28" s="140"/>
      <c r="AO28" s="140"/>
      <c r="AP28" s="140"/>
      <c r="AQ28" s="140"/>
      <c r="AR28" s="140"/>
      <c r="AS28" s="140"/>
      <c r="AT28" s="140"/>
      <c r="AU28" s="140"/>
      <c r="AV28" s="140"/>
      <c r="AW28" s="140"/>
      <c r="AX28" s="140"/>
      <c r="AY28" s="140"/>
      <c r="AZ28" s="140"/>
      <c r="BA28" s="140"/>
      <c r="BB28" s="140"/>
      <c r="BC28" s="140"/>
      <c r="BD28" s="140"/>
      <c r="BE28" s="140"/>
      <c r="BF28" s="140"/>
      <c r="BG28" s="140"/>
      <c r="BH28" s="140"/>
      <c r="BI28" s="140"/>
      <c r="BJ28" s="140"/>
      <c r="BK28" s="140"/>
      <c r="BL28" s="140"/>
      <c r="BM28" s="140"/>
      <c r="BN28" s="140"/>
      <c r="BO28" s="140"/>
      <c r="BP28" s="140"/>
      <c r="BQ28" s="140"/>
      <c r="BR28" s="140"/>
      <c r="BS28" s="140"/>
      <c r="BT28" s="140"/>
      <c r="BU28" s="140"/>
      <c r="BV28" s="140"/>
      <c r="BW28" s="140"/>
      <c r="BX28" s="140"/>
      <c r="BY28" s="140"/>
      <c r="BZ28" s="140"/>
      <c r="CA28" s="140"/>
      <c r="CB28" s="140"/>
      <c r="CC28" s="140"/>
      <c r="CD28" s="140"/>
      <c r="CE28" s="140"/>
      <c r="CF28" s="140"/>
      <c r="CG28" s="140"/>
      <c r="CH28" s="140"/>
      <c r="CI28" s="140"/>
      <c r="CJ28" s="140"/>
      <c r="CK28" s="140"/>
      <c r="CL28" s="140"/>
      <c r="CM28" s="140"/>
      <c r="CN28" s="140"/>
      <c r="CO28" s="140"/>
      <c r="CP28" s="140"/>
      <c r="CQ28" s="140"/>
      <c r="CR28" s="140"/>
      <c r="CS28" s="140"/>
      <c r="CT28" s="140"/>
      <c r="CU28" s="140"/>
      <c r="CV28" s="142"/>
      <c r="CW28" s="142"/>
      <c r="CX28" s="143"/>
      <c r="CY28" s="144"/>
      <c r="CZ28" s="144"/>
      <c r="DA28" s="144"/>
      <c r="DB28" s="144"/>
      <c r="DC28" s="144"/>
      <c r="DD28" s="144"/>
      <c r="DE28" s="144"/>
      <c r="DF28" s="144"/>
      <c r="DG28" s="144"/>
      <c r="DH28" s="144"/>
      <c r="DI28" s="144"/>
      <c r="DJ28" s="144"/>
      <c r="DK28" s="144"/>
      <c r="DL28" s="996"/>
      <c r="DM28" s="144"/>
      <c r="DN28" s="996"/>
      <c r="DO28" s="144"/>
      <c r="DP28" s="996"/>
      <c r="DQ28" s="144"/>
      <c r="DR28" s="996"/>
      <c r="DS28" s="144"/>
      <c r="DT28" s="996"/>
      <c r="DU28" s="144"/>
      <c r="DV28" s="144"/>
      <c r="DW28" s="144"/>
      <c r="DX28" s="144"/>
      <c r="DY28" s="144"/>
      <c r="DZ28" s="144"/>
      <c r="EA28" s="144"/>
      <c r="EB28" s="144"/>
      <c r="EC28" s="144"/>
      <c r="ED28" s="144"/>
      <c r="EE28" s="144"/>
    </row>
    <row r="29" spans="1:135" s="121" customFormat="1" ht="15.75" customHeight="1">
      <c r="A29" s="171"/>
      <c r="B29" s="147"/>
      <c r="C29" s="164"/>
      <c r="G29" s="140"/>
      <c r="H29" s="140"/>
      <c r="I29" s="140"/>
      <c r="J29" s="140"/>
      <c r="K29" s="140"/>
      <c r="L29" s="140"/>
      <c r="M29" s="140"/>
      <c r="N29" s="140"/>
      <c r="O29" s="140"/>
      <c r="P29" s="140"/>
      <c r="Q29" s="140"/>
      <c r="R29" s="140"/>
      <c r="S29" s="140"/>
      <c r="T29" s="140"/>
      <c r="U29" s="140"/>
      <c r="V29" s="140"/>
      <c r="W29" s="140"/>
      <c r="X29" s="140"/>
      <c r="Y29" s="140"/>
      <c r="Z29" s="140"/>
      <c r="AA29" s="140"/>
      <c r="AB29" s="140"/>
      <c r="AC29" s="140"/>
      <c r="AD29" s="140"/>
      <c r="AE29" s="140"/>
      <c r="AF29" s="140"/>
      <c r="AG29" s="140"/>
      <c r="AH29" s="140"/>
      <c r="AI29" s="140"/>
      <c r="AJ29" s="140"/>
      <c r="AK29" s="140"/>
      <c r="AL29" s="140"/>
      <c r="AM29" s="140"/>
      <c r="AN29" s="140"/>
      <c r="AO29" s="140"/>
      <c r="AP29" s="140"/>
      <c r="AQ29" s="140"/>
      <c r="AR29" s="140"/>
      <c r="AS29" s="140"/>
      <c r="AT29" s="140"/>
      <c r="AU29" s="140"/>
      <c r="AV29" s="140"/>
      <c r="AW29" s="140"/>
      <c r="AX29" s="140"/>
      <c r="AY29" s="140"/>
      <c r="AZ29" s="140"/>
      <c r="BA29" s="140"/>
      <c r="BB29" s="140"/>
      <c r="BC29" s="140"/>
      <c r="BD29" s="140"/>
      <c r="BE29" s="140"/>
      <c r="BF29" s="140"/>
      <c r="BG29" s="140"/>
      <c r="BH29" s="140"/>
      <c r="BI29" s="140"/>
      <c r="BJ29" s="140"/>
      <c r="BK29" s="140"/>
      <c r="BL29" s="140"/>
      <c r="BM29" s="140"/>
      <c r="BN29" s="140"/>
      <c r="BO29" s="140"/>
      <c r="BP29" s="140"/>
      <c r="BQ29" s="140"/>
      <c r="BR29" s="140"/>
      <c r="BS29" s="140"/>
      <c r="BT29" s="140"/>
      <c r="BU29" s="140"/>
      <c r="BV29" s="140"/>
      <c r="BW29" s="140"/>
      <c r="BX29" s="140"/>
      <c r="BY29" s="140"/>
      <c r="BZ29" s="140"/>
      <c r="CA29" s="140"/>
      <c r="CB29" s="140"/>
      <c r="CC29" s="140"/>
      <c r="CD29" s="140"/>
      <c r="CE29" s="140"/>
      <c r="CF29" s="140"/>
      <c r="CG29" s="140"/>
      <c r="CH29" s="140"/>
      <c r="CI29" s="140"/>
      <c r="CJ29" s="140"/>
      <c r="CK29" s="140"/>
      <c r="CL29" s="140"/>
      <c r="CM29" s="140"/>
      <c r="CN29" s="140"/>
      <c r="CO29" s="140"/>
      <c r="CP29" s="140"/>
      <c r="CQ29" s="140"/>
      <c r="CR29" s="140"/>
      <c r="CS29" s="140"/>
      <c r="CT29" s="140"/>
      <c r="CU29" s="140"/>
      <c r="CV29" s="142"/>
      <c r="CW29" s="142"/>
      <c r="CX29" s="143"/>
      <c r="CY29" s="144"/>
      <c r="CZ29" s="144"/>
      <c r="DA29" s="144"/>
      <c r="DB29" s="144"/>
      <c r="DC29" s="144"/>
      <c r="DD29" s="144"/>
      <c r="DE29" s="144"/>
      <c r="DF29" s="144"/>
      <c r="DG29" s="144"/>
      <c r="DH29" s="144"/>
      <c r="DI29" s="144"/>
      <c r="DJ29" s="144"/>
      <c r="DK29" s="144"/>
      <c r="DL29" s="144"/>
      <c r="DM29" s="144"/>
      <c r="DN29" s="144"/>
      <c r="DO29" s="144"/>
      <c r="DP29" s="144"/>
      <c r="DQ29" s="144"/>
      <c r="DR29" s="144"/>
      <c r="DS29" s="144"/>
      <c r="DT29" s="144"/>
      <c r="DU29" s="144"/>
      <c r="DV29" s="144"/>
      <c r="DW29" s="144"/>
      <c r="DX29" s="144"/>
      <c r="DY29" s="144"/>
      <c r="DZ29" s="144"/>
      <c r="EA29" s="144"/>
      <c r="EB29" s="144"/>
      <c r="EC29" s="144"/>
      <c r="ED29" s="144"/>
      <c r="EE29" s="144"/>
    </row>
    <row r="30" spans="1:135" s="121" customFormat="1" ht="15.75" customHeight="1">
      <c r="A30" s="171"/>
      <c r="B30" s="147"/>
      <c r="C30" s="164"/>
      <c r="G30" s="140"/>
      <c r="H30" s="140"/>
      <c r="I30" s="140"/>
      <c r="J30" s="140"/>
      <c r="K30" s="140"/>
      <c r="L30" s="140"/>
      <c r="M30" s="140"/>
      <c r="N30" s="140"/>
      <c r="O30" s="140"/>
      <c r="P30" s="140"/>
      <c r="Q30" s="140"/>
      <c r="R30" s="140"/>
      <c r="S30" s="140"/>
      <c r="T30" s="140"/>
      <c r="U30" s="140"/>
      <c r="V30" s="140"/>
      <c r="W30" s="140"/>
      <c r="X30" s="140"/>
      <c r="Y30" s="140"/>
      <c r="Z30" s="140"/>
      <c r="AA30" s="140"/>
      <c r="AB30" s="140"/>
      <c r="AC30" s="140"/>
      <c r="AD30" s="140"/>
      <c r="AE30" s="140"/>
      <c r="AF30" s="140"/>
      <c r="AG30" s="140"/>
      <c r="AH30" s="140"/>
      <c r="AI30" s="140"/>
      <c r="AJ30" s="140"/>
      <c r="AK30" s="140"/>
      <c r="AL30" s="140"/>
      <c r="AM30" s="140"/>
      <c r="AN30" s="140"/>
      <c r="AO30" s="140"/>
      <c r="AP30" s="140"/>
      <c r="AQ30" s="140"/>
      <c r="AR30" s="140"/>
      <c r="AS30" s="140"/>
      <c r="AT30" s="140"/>
      <c r="AU30" s="140"/>
      <c r="AV30" s="140"/>
      <c r="AW30" s="140"/>
      <c r="AX30" s="140"/>
      <c r="AY30" s="140"/>
      <c r="AZ30" s="140"/>
      <c r="BA30" s="140"/>
      <c r="BB30" s="140"/>
      <c r="BC30" s="140"/>
      <c r="BD30" s="140"/>
      <c r="BE30" s="140"/>
      <c r="BF30" s="140"/>
      <c r="BG30" s="140"/>
      <c r="BH30" s="140"/>
      <c r="BI30" s="140"/>
      <c r="BJ30" s="140"/>
      <c r="BK30" s="140"/>
      <c r="BL30" s="140"/>
      <c r="BM30" s="140"/>
      <c r="BN30" s="140"/>
      <c r="BO30" s="140"/>
      <c r="BP30" s="140"/>
      <c r="BQ30" s="140"/>
      <c r="BR30" s="140"/>
      <c r="BS30" s="140"/>
      <c r="BT30" s="140"/>
      <c r="BU30" s="140"/>
      <c r="BV30" s="140"/>
      <c r="BW30" s="140"/>
      <c r="BX30" s="140"/>
      <c r="BY30" s="140"/>
      <c r="BZ30" s="140"/>
      <c r="CA30" s="140"/>
      <c r="CB30" s="140"/>
      <c r="CC30" s="140"/>
      <c r="CD30" s="140"/>
      <c r="CE30" s="140"/>
      <c r="CF30" s="140"/>
      <c r="CG30" s="140"/>
      <c r="CH30" s="140"/>
      <c r="CI30" s="140"/>
      <c r="CJ30" s="140"/>
      <c r="CK30" s="140"/>
      <c r="CL30" s="140"/>
      <c r="CM30" s="140"/>
      <c r="CN30" s="140"/>
      <c r="CO30" s="140"/>
      <c r="CP30" s="140"/>
      <c r="CQ30" s="140"/>
      <c r="CR30" s="140"/>
      <c r="CS30" s="140"/>
      <c r="CT30" s="140"/>
      <c r="CU30" s="140"/>
      <c r="CV30" s="142"/>
      <c r="CW30" s="142"/>
      <c r="CX30" s="143"/>
      <c r="CY30" s="144"/>
      <c r="CZ30" s="144"/>
      <c r="DA30" s="144"/>
      <c r="DB30" s="144"/>
      <c r="DC30" s="144"/>
      <c r="DD30" s="144"/>
      <c r="DE30" s="144"/>
      <c r="DF30" s="144"/>
      <c r="DG30" s="144"/>
      <c r="DH30" s="144"/>
      <c r="DI30" s="144"/>
      <c r="DJ30" s="144"/>
      <c r="DK30" s="144"/>
      <c r="DL30" s="144"/>
      <c r="DM30" s="144"/>
      <c r="DN30" s="144"/>
      <c r="DO30" s="144"/>
      <c r="DP30" s="144"/>
      <c r="DQ30" s="144"/>
      <c r="DR30" s="144"/>
      <c r="DS30" s="144"/>
      <c r="DT30" s="144"/>
      <c r="DU30" s="144"/>
      <c r="DV30" s="144"/>
      <c r="DW30" s="144"/>
      <c r="DX30" s="144"/>
      <c r="DY30" s="144"/>
      <c r="DZ30" s="144"/>
      <c r="EA30" s="144"/>
      <c r="EB30" s="144"/>
      <c r="EC30" s="144"/>
      <c r="ED30" s="144"/>
      <c r="EE30" s="144"/>
    </row>
    <row r="31" spans="1:135" s="121" customFormat="1" ht="15.75" customHeight="1">
      <c r="A31" s="171"/>
      <c r="B31" s="147"/>
      <c r="C31" s="164"/>
      <c r="G31" s="140"/>
      <c r="H31" s="140"/>
      <c r="I31" s="140"/>
      <c r="J31" s="140"/>
      <c r="K31" s="140"/>
      <c r="L31" s="140"/>
      <c r="M31" s="140"/>
      <c r="N31" s="140"/>
      <c r="O31" s="140"/>
      <c r="P31" s="140"/>
      <c r="Q31" s="140"/>
      <c r="R31" s="140"/>
      <c r="S31" s="140"/>
      <c r="T31" s="140"/>
      <c r="U31" s="140"/>
      <c r="V31" s="140"/>
      <c r="W31" s="140"/>
      <c r="X31" s="140"/>
      <c r="Y31" s="140"/>
      <c r="Z31" s="140"/>
      <c r="AA31" s="140"/>
      <c r="AB31" s="140"/>
      <c r="AC31" s="140"/>
      <c r="AD31" s="140"/>
      <c r="AE31" s="140"/>
      <c r="AF31" s="140"/>
      <c r="AG31" s="140"/>
      <c r="AH31" s="140"/>
      <c r="AI31" s="140"/>
      <c r="AJ31" s="140"/>
      <c r="AK31" s="140"/>
      <c r="AL31" s="140"/>
      <c r="AM31" s="140"/>
      <c r="AN31" s="140"/>
      <c r="AO31" s="140"/>
      <c r="AP31" s="140"/>
      <c r="AQ31" s="140"/>
      <c r="AR31" s="140"/>
      <c r="AS31" s="140"/>
      <c r="AT31" s="140"/>
      <c r="AU31" s="140"/>
      <c r="AV31" s="140"/>
      <c r="AW31" s="140"/>
      <c r="AX31" s="140"/>
      <c r="AY31" s="140"/>
      <c r="AZ31" s="140"/>
      <c r="BA31" s="140"/>
      <c r="BB31" s="140"/>
      <c r="BC31" s="140"/>
      <c r="BD31" s="140"/>
      <c r="BE31" s="140"/>
      <c r="BF31" s="140"/>
      <c r="BG31" s="140"/>
      <c r="BH31" s="140"/>
      <c r="BI31" s="140"/>
      <c r="BJ31" s="140"/>
      <c r="BK31" s="140"/>
      <c r="BL31" s="140"/>
      <c r="BM31" s="140"/>
      <c r="BN31" s="140"/>
      <c r="BO31" s="140"/>
      <c r="BP31" s="140"/>
      <c r="BQ31" s="140"/>
      <c r="BR31" s="140"/>
      <c r="BS31" s="140"/>
      <c r="BT31" s="140"/>
      <c r="BU31" s="140"/>
      <c r="BV31" s="140"/>
      <c r="BW31" s="140"/>
      <c r="BX31" s="140"/>
      <c r="BY31" s="140"/>
      <c r="BZ31" s="140"/>
      <c r="CA31" s="140"/>
      <c r="CB31" s="140"/>
      <c r="CC31" s="140"/>
      <c r="CD31" s="140"/>
      <c r="CE31" s="140"/>
      <c r="CF31" s="140"/>
      <c r="CG31" s="140"/>
      <c r="CH31" s="140"/>
      <c r="CI31" s="140"/>
      <c r="CJ31" s="140"/>
      <c r="CK31" s="140"/>
      <c r="CL31" s="140"/>
      <c r="CM31" s="140"/>
      <c r="CN31" s="140"/>
      <c r="CO31" s="140"/>
      <c r="CP31" s="140"/>
      <c r="CQ31" s="140"/>
      <c r="CR31" s="140"/>
      <c r="CS31" s="140"/>
      <c r="CT31" s="140"/>
      <c r="CU31" s="140"/>
      <c r="CV31" s="142"/>
      <c r="CW31" s="142"/>
      <c r="CX31" s="143"/>
      <c r="CY31" s="144"/>
      <c r="CZ31" s="144"/>
      <c r="DA31" s="144"/>
      <c r="DB31" s="144"/>
      <c r="DC31" s="144"/>
      <c r="DD31" s="144"/>
      <c r="DE31" s="144"/>
      <c r="DF31" s="144"/>
      <c r="DG31" s="144"/>
      <c r="DH31" s="144"/>
      <c r="DI31" s="144"/>
      <c r="DJ31" s="144"/>
      <c r="DK31" s="144"/>
      <c r="DL31" s="144"/>
      <c r="DM31" s="144"/>
      <c r="DN31" s="144"/>
      <c r="DO31" s="144"/>
      <c r="DP31" s="144"/>
      <c r="DQ31" s="144"/>
      <c r="DR31" s="144"/>
      <c r="DS31" s="144"/>
      <c r="DT31" s="144"/>
      <c r="DU31" s="144"/>
      <c r="DV31" s="144"/>
      <c r="DW31" s="144"/>
      <c r="DX31" s="144"/>
      <c r="DY31" s="144"/>
      <c r="DZ31" s="144"/>
      <c r="EA31" s="144"/>
      <c r="EB31" s="144"/>
      <c r="EC31" s="144"/>
      <c r="ED31" s="144"/>
      <c r="EE31" s="144"/>
    </row>
    <row r="32" spans="1:135" s="201" customFormat="1" ht="16.5" customHeight="1">
      <c r="A32" s="198"/>
      <c r="B32" s="199"/>
      <c r="C32" s="200"/>
      <c r="G32" s="202"/>
      <c r="H32" s="202"/>
      <c r="I32" s="202"/>
      <c r="J32" s="202"/>
      <c r="K32" s="202"/>
      <c r="L32" s="202"/>
      <c r="M32" s="202"/>
      <c r="N32" s="202"/>
      <c r="O32" s="202"/>
      <c r="P32" s="202"/>
      <c r="Q32" s="202"/>
      <c r="R32" s="202"/>
      <c r="S32" s="202"/>
      <c r="T32" s="202"/>
      <c r="U32" s="202"/>
      <c r="V32" s="202"/>
      <c r="W32" s="202"/>
      <c r="X32" s="202"/>
      <c r="Y32" s="202"/>
      <c r="Z32" s="202"/>
      <c r="AA32" s="202"/>
      <c r="AB32" s="202"/>
      <c r="AC32" s="202"/>
      <c r="AD32" s="202"/>
      <c r="AE32" s="202"/>
      <c r="AF32" s="202"/>
      <c r="AG32" s="202"/>
      <c r="AH32" s="202"/>
      <c r="AI32" s="202"/>
      <c r="AJ32" s="202"/>
      <c r="AK32" s="202"/>
      <c r="AL32" s="202"/>
      <c r="AM32" s="202"/>
      <c r="AN32" s="202"/>
      <c r="AO32" s="202"/>
      <c r="AP32" s="202"/>
      <c r="AQ32" s="202"/>
      <c r="AR32" s="202"/>
      <c r="AS32" s="202"/>
      <c r="AT32" s="202"/>
      <c r="AU32" s="202"/>
      <c r="AV32" s="202"/>
      <c r="AW32" s="202"/>
      <c r="AX32" s="202"/>
      <c r="AY32" s="202"/>
      <c r="AZ32" s="202"/>
      <c r="BA32" s="202"/>
      <c r="BB32" s="202"/>
      <c r="BC32" s="202"/>
      <c r="BD32" s="202"/>
      <c r="BE32" s="202"/>
      <c r="BF32" s="202"/>
      <c r="BG32" s="202"/>
      <c r="BH32" s="202"/>
      <c r="BI32" s="202"/>
      <c r="BJ32" s="202"/>
      <c r="BK32" s="202"/>
      <c r="BL32" s="202"/>
      <c r="BM32" s="202"/>
      <c r="BN32" s="202"/>
      <c r="BO32" s="202"/>
      <c r="BP32" s="202"/>
      <c r="BQ32" s="202"/>
      <c r="BR32" s="202"/>
      <c r="BS32" s="202"/>
      <c r="BT32" s="202"/>
      <c r="BU32" s="202"/>
      <c r="BV32" s="202"/>
      <c r="BW32" s="202"/>
      <c r="BX32" s="202"/>
      <c r="BY32" s="202"/>
      <c r="BZ32" s="202"/>
      <c r="CA32" s="202"/>
      <c r="CB32" s="202"/>
      <c r="CC32" s="202"/>
      <c r="CD32" s="202"/>
      <c r="CE32" s="202"/>
      <c r="CF32" s="202"/>
      <c r="CG32" s="202"/>
      <c r="CH32" s="202"/>
      <c r="CI32" s="202"/>
      <c r="CJ32" s="202"/>
      <c r="CK32" s="202"/>
      <c r="CL32" s="202"/>
      <c r="CM32" s="202"/>
      <c r="CN32" s="202"/>
      <c r="CO32" s="202"/>
      <c r="CP32" s="202"/>
      <c r="CQ32" s="202"/>
      <c r="CR32" s="202"/>
      <c r="CS32" s="202"/>
      <c r="CT32" s="202"/>
      <c r="CU32" s="202"/>
      <c r="CV32" s="203"/>
      <c r="CW32" s="203"/>
      <c r="CX32" s="204"/>
      <c r="CY32" s="205"/>
      <c r="CZ32" s="205"/>
      <c r="DA32" s="205"/>
      <c r="DB32" s="205"/>
      <c r="DC32" s="205"/>
      <c r="DD32" s="205"/>
      <c r="DE32" s="205"/>
      <c r="DF32" s="205"/>
      <c r="DG32" s="205"/>
      <c r="DH32" s="205"/>
      <c r="DI32" s="205"/>
      <c r="DJ32" s="205"/>
      <c r="DK32" s="205"/>
      <c r="DL32" s="205"/>
      <c r="DM32" s="205"/>
      <c r="DN32" s="205"/>
      <c r="DO32" s="205"/>
      <c r="DP32" s="205"/>
      <c r="DQ32" s="205"/>
      <c r="DR32" s="205"/>
      <c r="DS32" s="205"/>
      <c r="DT32" s="205"/>
      <c r="DU32" s="205"/>
      <c r="DV32" s="205"/>
      <c r="DW32" s="205"/>
      <c r="DX32" s="205"/>
      <c r="DY32" s="205"/>
      <c r="DZ32" s="205"/>
      <c r="EA32" s="205"/>
      <c r="EB32" s="205"/>
      <c r="EC32" s="205"/>
      <c r="ED32" s="205"/>
      <c r="EE32" s="205"/>
    </row>
    <row r="33" spans="1:135" s="166" customFormat="1" ht="15.75" customHeight="1" thickBot="1">
      <c r="A33" s="206">
        <f>+CZ1337</f>
        <v>0</v>
      </c>
      <c r="B33" s="163"/>
      <c r="C33" s="207">
        <f>IF(A33=CZ7,CZ8,+CX1427)</f>
        <v>0</v>
      </c>
      <c r="G33" s="208"/>
      <c r="H33" s="209">
        <f>+H12</f>
        <v>0</v>
      </c>
      <c r="I33" s="209">
        <f>+I12</f>
        <v>0</v>
      </c>
      <c r="J33" s="210"/>
      <c r="K33" s="210"/>
      <c r="L33" s="210"/>
      <c r="M33" s="210"/>
      <c r="N33" s="211"/>
      <c r="O33" s="210"/>
      <c r="P33" s="210"/>
      <c r="Q33" s="210"/>
      <c r="R33" s="210"/>
      <c r="S33" s="210"/>
      <c r="T33" s="210"/>
      <c r="U33" s="210"/>
      <c r="V33" s="210"/>
      <c r="W33" s="210"/>
      <c r="X33" s="210"/>
      <c r="Y33" s="210"/>
      <c r="Z33" s="210"/>
      <c r="AA33" s="210"/>
      <c r="AB33" s="210"/>
      <c r="AC33" s="210"/>
      <c r="AD33" s="210"/>
      <c r="AE33" s="210"/>
      <c r="AF33" s="210"/>
      <c r="AG33" s="210"/>
      <c r="AH33" s="210"/>
      <c r="AI33" s="210"/>
      <c r="AJ33" s="210"/>
      <c r="AK33" s="210"/>
      <c r="AL33" s="210"/>
      <c r="AM33" s="210"/>
      <c r="AN33" s="210"/>
      <c r="AO33" s="210"/>
      <c r="AP33" s="210"/>
      <c r="AQ33" s="210"/>
      <c r="AR33" s="210"/>
      <c r="AS33" s="210"/>
      <c r="AT33" s="210"/>
      <c r="AU33" s="210"/>
      <c r="AV33" s="210"/>
      <c r="AW33" s="210"/>
      <c r="AX33" s="210"/>
      <c r="AY33" s="210"/>
      <c r="AZ33" s="210"/>
      <c r="BA33" s="210"/>
      <c r="BB33" s="210"/>
      <c r="BC33" s="210"/>
      <c r="BD33" s="212">
        <v>2</v>
      </c>
      <c r="BE33" s="212">
        <v>3</v>
      </c>
      <c r="BF33" s="212">
        <v>0</v>
      </c>
      <c r="BG33" s="212">
        <v>6</v>
      </c>
      <c r="BH33" s="212">
        <v>1</v>
      </c>
      <c r="BI33" s="212">
        <v>9</v>
      </c>
      <c r="BJ33" s="212">
        <v>5</v>
      </c>
      <c r="BK33" s="212">
        <v>5</v>
      </c>
      <c r="BL33" s="212"/>
      <c r="BM33" s="212"/>
      <c r="BN33" s="212"/>
      <c r="BO33" s="212"/>
      <c r="BP33" s="210">
        <f>SUM(BD33:BO33)</f>
        <v>31</v>
      </c>
      <c r="BQ33" s="210"/>
      <c r="BR33" s="210"/>
      <c r="BS33" s="210"/>
      <c r="BT33" s="210"/>
      <c r="BU33" s="210"/>
      <c r="BV33" s="210"/>
      <c r="BW33" s="210"/>
      <c r="BX33" s="210"/>
      <c r="BY33" s="210"/>
      <c r="BZ33" s="210"/>
      <c r="CA33" s="210"/>
      <c r="CB33" s="210"/>
      <c r="CC33" s="210"/>
      <c r="CD33" s="210"/>
      <c r="CE33" s="210"/>
      <c r="CF33" s="210"/>
      <c r="CG33" s="210"/>
      <c r="CH33" s="210"/>
      <c r="CI33" s="210"/>
      <c r="CJ33" s="210"/>
      <c r="CK33" s="210"/>
      <c r="CL33" s="210"/>
      <c r="CM33" s="210"/>
      <c r="CN33" s="210"/>
      <c r="CO33" s="210"/>
      <c r="CP33" s="210"/>
      <c r="CQ33" s="210"/>
      <c r="CR33" s="210"/>
      <c r="CS33" s="210"/>
      <c r="CT33" s="210"/>
      <c r="CU33" s="210"/>
      <c r="CV33" s="213"/>
      <c r="CW33" s="213"/>
      <c r="CX33" s="214"/>
      <c r="CY33" s="165"/>
      <c r="CZ33" s="165"/>
      <c r="DA33" s="165"/>
      <c r="DB33" s="165"/>
      <c r="DC33" s="165"/>
      <c r="DD33" s="165"/>
      <c r="DE33" s="165"/>
      <c r="DF33" s="165"/>
      <c r="DG33" s="165"/>
      <c r="DH33" s="165"/>
      <c r="DI33" s="165"/>
      <c r="DJ33" s="165"/>
      <c r="DK33" s="165"/>
      <c r="DL33" s="165"/>
      <c r="DM33" s="165"/>
      <c r="DN33" s="165"/>
      <c r="DO33" s="165"/>
      <c r="DP33" s="165"/>
      <c r="DQ33" s="165"/>
      <c r="DR33" s="165"/>
      <c r="DS33" s="165"/>
      <c r="DT33" s="165"/>
      <c r="DU33" s="165"/>
      <c r="DV33" s="165"/>
      <c r="DW33" s="165"/>
      <c r="DX33" s="165"/>
      <c r="DY33" s="165"/>
      <c r="DZ33" s="165"/>
      <c r="EA33" s="165"/>
      <c r="EB33" s="165"/>
      <c r="EC33" s="165"/>
      <c r="ED33" s="165"/>
      <c r="EE33" s="165"/>
    </row>
    <row r="34" spans="1:135" s="166" customFormat="1">
      <c r="A34" s="215">
        <v>11</v>
      </c>
      <c r="B34" s="216"/>
      <c r="D34" s="217"/>
      <c r="E34" s="217"/>
      <c r="F34" s="217"/>
      <c r="G34" s="117"/>
      <c r="H34" s="166" t="s">
        <v>78</v>
      </c>
      <c r="W34" s="165"/>
      <c r="BD34" s="212"/>
      <c r="BE34" s="212"/>
      <c r="BF34" s="212"/>
      <c r="BG34" s="212"/>
      <c r="BH34" s="212">
        <v>2</v>
      </c>
      <c r="BI34" s="212">
        <v>0</v>
      </c>
      <c r="BJ34" s="212">
        <v>1</v>
      </c>
      <c r="BK34" s="212">
        <v>5</v>
      </c>
      <c r="BL34" s="212"/>
      <c r="BM34" s="212"/>
      <c r="BN34" s="212"/>
      <c r="BO34" s="212"/>
      <c r="BP34" s="210">
        <f>SUM(BD34:BO34)</f>
        <v>8</v>
      </c>
      <c r="CV34" s="218">
        <f>SUM(CV170:CV548)</f>
        <v>0</v>
      </c>
      <c r="CW34" s="219"/>
      <c r="CX34" s="214"/>
      <c r="CY34" s="165"/>
      <c r="CZ34" s="165"/>
      <c r="DA34" s="165">
        <f t="shared" ref="DA34:DJ34" si="10">IF(DA169&lt;10,+DA169,0)</f>
        <v>0</v>
      </c>
      <c r="DB34" s="165">
        <f t="shared" si="10"/>
        <v>0</v>
      </c>
      <c r="DC34" s="165">
        <f t="shared" si="10"/>
        <v>0</v>
      </c>
      <c r="DD34" s="165">
        <f t="shared" si="10"/>
        <v>0</v>
      </c>
      <c r="DE34" s="165">
        <f t="shared" si="10"/>
        <v>0</v>
      </c>
      <c r="DF34" s="165">
        <f t="shared" si="10"/>
        <v>0</v>
      </c>
      <c r="DG34" s="165">
        <f t="shared" si="10"/>
        <v>0</v>
      </c>
      <c r="DH34" s="165">
        <f t="shared" si="10"/>
        <v>0</v>
      </c>
      <c r="DI34" s="165">
        <f t="shared" si="10"/>
        <v>0</v>
      </c>
      <c r="DJ34" s="165">
        <f t="shared" si="10"/>
        <v>0</v>
      </c>
    </row>
    <row r="35" spans="1:135" ht="16.5" customHeight="1" thickBot="1">
      <c r="A35" s="220">
        <v>3</v>
      </c>
      <c r="B35" s="221">
        <f>+CV34</f>
        <v>0</v>
      </c>
      <c r="C35" s="207">
        <f>+CX796</f>
        <v>0</v>
      </c>
      <c r="D35" s="166"/>
      <c r="E35" s="166"/>
      <c r="F35" s="166"/>
      <c r="G35" s="208"/>
      <c r="H35" s="209">
        <f>+H12</f>
        <v>0</v>
      </c>
      <c r="I35" s="209">
        <f>+I12</f>
        <v>0</v>
      </c>
      <c r="J35" s="222">
        <f>+J12</f>
        <v>0</v>
      </c>
      <c r="K35" s="222">
        <f>+K12</f>
        <v>0</v>
      </c>
      <c r="L35" s="210"/>
      <c r="M35" s="210"/>
      <c r="N35" s="210"/>
      <c r="O35" s="210"/>
      <c r="P35" s="210"/>
      <c r="Q35" s="210"/>
      <c r="R35" s="210"/>
      <c r="S35" s="210"/>
      <c r="T35" s="210"/>
      <c r="U35" s="210"/>
      <c r="V35" s="210"/>
      <c r="W35" s="211"/>
      <c r="X35" s="210"/>
      <c r="Y35" s="210"/>
      <c r="Z35" s="210"/>
      <c r="AA35" s="210"/>
      <c r="AB35" s="210"/>
      <c r="AC35" s="210"/>
      <c r="AD35" s="210"/>
      <c r="AE35" s="210"/>
      <c r="AF35" s="210"/>
      <c r="AG35" s="210"/>
      <c r="AH35" s="210"/>
      <c r="AI35" s="210"/>
      <c r="AJ35" s="210"/>
      <c r="AK35" s="210"/>
      <c r="AL35" s="210"/>
      <c r="AM35" s="210"/>
      <c r="AN35" s="210"/>
      <c r="AO35" s="210"/>
      <c r="AP35" s="210"/>
      <c r="AQ35" s="210"/>
      <c r="AR35" s="210"/>
      <c r="AS35" s="210"/>
      <c r="AT35" s="210"/>
      <c r="AU35" s="210"/>
      <c r="AV35" s="210"/>
      <c r="AW35" s="210"/>
      <c r="AX35" s="210"/>
      <c r="AY35" s="210"/>
      <c r="AZ35" s="210"/>
      <c r="BA35" s="210"/>
      <c r="BB35" s="210"/>
      <c r="BC35" s="210"/>
      <c r="BD35" s="210"/>
      <c r="BE35" s="210"/>
      <c r="BF35" s="210"/>
      <c r="BG35" s="210"/>
      <c r="BH35" s="210"/>
      <c r="BI35" s="210"/>
      <c r="BJ35" s="210"/>
      <c r="BK35" s="210"/>
      <c r="BL35" s="210"/>
      <c r="BM35" s="210"/>
      <c r="BN35" s="210"/>
      <c r="BO35" s="210"/>
      <c r="BP35" s="210">
        <f>+BP33+BP34</f>
        <v>39</v>
      </c>
      <c r="BQ35" s="210"/>
      <c r="BR35" s="210"/>
      <c r="BS35" s="210"/>
      <c r="BT35" s="210"/>
      <c r="BU35" s="210"/>
      <c r="BV35" s="210"/>
      <c r="BW35" s="210"/>
      <c r="BX35" s="210"/>
      <c r="BY35" s="210"/>
      <c r="BZ35" s="210"/>
      <c r="CA35" s="210"/>
      <c r="CB35" s="210"/>
      <c r="CC35" s="210"/>
      <c r="CD35" s="210"/>
      <c r="CE35" s="210"/>
      <c r="CF35" s="210"/>
      <c r="CG35" s="210"/>
      <c r="CH35" s="210"/>
      <c r="CI35" s="210"/>
      <c r="CJ35" s="210"/>
      <c r="CK35" s="210"/>
      <c r="CL35" s="210"/>
      <c r="CM35" s="210"/>
      <c r="CN35" s="210"/>
      <c r="CO35" s="210"/>
      <c r="CP35" s="210"/>
      <c r="CQ35" s="210"/>
      <c r="CR35" s="210"/>
      <c r="CS35" s="210"/>
      <c r="CT35" s="210"/>
      <c r="CU35" s="210"/>
      <c r="CV35" s="213">
        <f>SUM(H35:CS35)</f>
        <v>39</v>
      </c>
      <c r="CW35" s="213"/>
      <c r="CX35" s="223"/>
      <c r="CY35" s="145"/>
      <c r="CZ35" s="145"/>
      <c r="DA35" s="145"/>
      <c r="DB35" s="145"/>
      <c r="DC35" s="145"/>
      <c r="DD35" s="145"/>
      <c r="DE35" s="145"/>
      <c r="DF35" s="145"/>
      <c r="DG35" s="145"/>
      <c r="DH35" s="145"/>
      <c r="DI35" s="145"/>
      <c r="DJ35" s="145"/>
      <c r="DK35" s="145"/>
      <c r="DL35" s="145"/>
      <c r="DM35" s="145"/>
      <c r="DN35" s="145"/>
      <c r="DO35" s="145"/>
      <c r="DP35" s="145"/>
      <c r="DQ35" s="145"/>
      <c r="DR35" s="145"/>
      <c r="DS35" s="145"/>
      <c r="DT35" s="145"/>
      <c r="DU35" s="145"/>
      <c r="DV35" s="145"/>
      <c r="DW35" s="145"/>
      <c r="DX35" s="145"/>
      <c r="DY35" s="145"/>
      <c r="DZ35" s="145"/>
      <c r="EA35" s="145"/>
      <c r="EB35" s="145"/>
      <c r="EC35" s="145"/>
      <c r="ED35" s="145"/>
      <c r="EE35" s="145"/>
    </row>
    <row r="36" spans="1:135" s="166" customFormat="1">
      <c r="A36" s="224"/>
      <c r="B36" s="216"/>
      <c r="D36" s="217"/>
      <c r="E36" s="217"/>
      <c r="F36" s="217"/>
      <c r="G36" s="117"/>
      <c r="H36" s="166" t="s">
        <v>79</v>
      </c>
      <c r="CV36" s="218">
        <f>SUM(CV172:CV550)</f>
        <v>0</v>
      </c>
      <c r="CW36" s="219"/>
      <c r="CX36" s="214"/>
      <c r="CY36" s="165"/>
      <c r="CZ36" s="165"/>
      <c r="DA36" s="165">
        <f t="shared" ref="DA36:DJ36" si="11">IF(DA171&lt;10,+DA171,0)</f>
        <v>0</v>
      </c>
      <c r="DB36" s="165">
        <f t="shared" si="11"/>
        <v>0</v>
      </c>
      <c r="DC36" s="165">
        <f t="shared" si="11"/>
        <v>0</v>
      </c>
      <c r="DD36" s="165">
        <f t="shared" si="11"/>
        <v>0</v>
      </c>
      <c r="DE36" s="165">
        <f t="shared" si="11"/>
        <v>0</v>
      </c>
      <c r="DF36" s="165">
        <f t="shared" si="11"/>
        <v>0</v>
      </c>
      <c r="DG36" s="165">
        <f t="shared" si="11"/>
        <v>0</v>
      </c>
      <c r="DH36" s="165">
        <f t="shared" si="11"/>
        <v>0</v>
      </c>
      <c r="DI36" s="165">
        <f t="shared" si="11"/>
        <v>0</v>
      </c>
      <c r="DJ36" s="165">
        <f t="shared" si="11"/>
        <v>0</v>
      </c>
    </row>
    <row r="37" spans="1:135" ht="16.5" customHeight="1" thickBot="1">
      <c r="A37" s="220">
        <v>4</v>
      </c>
      <c r="B37" s="221">
        <f>+CV36</f>
        <v>0</v>
      </c>
      <c r="C37" s="207">
        <f>+CX922</f>
        <v>0</v>
      </c>
      <c r="D37" s="166"/>
      <c r="E37" s="166"/>
      <c r="F37" s="166"/>
      <c r="G37" s="208"/>
      <c r="H37" s="209">
        <f>+H35</f>
        <v>0</v>
      </c>
      <c r="I37" s="209">
        <f>+I35</f>
        <v>0</v>
      </c>
      <c r="J37" s="210"/>
      <c r="K37" s="210"/>
      <c r="L37" s="225">
        <f>+L12</f>
        <v>0</v>
      </c>
      <c r="M37" s="225">
        <f>+M12</f>
        <v>0</v>
      </c>
      <c r="N37" s="225">
        <f>+N12</f>
        <v>0</v>
      </c>
      <c r="O37" s="225">
        <f>+O12</f>
        <v>0</v>
      </c>
      <c r="P37" s="210"/>
      <c r="Q37" s="210"/>
      <c r="R37" s="210"/>
      <c r="S37" s="210"/>
      <c r="T37" s="210"/>
      <c r="U37" s="210"/>
      <c r="V37" s="210"/>
      <c r="W37" s="210"/>
      <c r="X37" s="210"/>
      <c r="Y37" s="210"/>
      <c r="Z37" s="210"/>
      <c r="AA37" s="210"/>
      <c r="AB37" s="210"/>
      <c r="AC37" s="210"/>
      <c r="AD37" s="210"/>
      <c r="AE37" s="210"/>
      <c r="AF37" s="210"/>
      <c r="AG37" s="210"/>
      <c r="AH37" s="210"/>
      <c r="AI37" s="210"/>
      <c r="AJ37" s="210"/>
      <c r="AK37" s="210"/>
      <c r="AL37" s="210"/>
      <c r="AM37" s="210"/>
      <c r="AN37" s="210"/>
      <c r="AO37" s="210"/>
      <c r="AP37" s="210"/>
      <c r="AQ37" s="210"/>
      <c r="AR37" s="210"/>
      <c r="AS37" s="210"/>
      <c r="AT37" s="210"/>
      <c r="AU37" s="210"/>
      <c r="AV37" s="210"/>
      <c r="AW37" s="210"/>
      <c r="AX37" s="210"/>
      <c r="AY37" s="210"/>
      <c r="AZ37" s="210"/>
      <c r="BA37" s="210"/>
      <c r="BB37" s="210"/>
      <c r="BC37" s="210"/>
      <c r="BD37" s="210"/>
      <c r="BE37" s="210"/>
      <c r="BF37" s="210"/>
      <c r="BG37" s="210"/>
      <c r="BH37" s="210"/>
      <c r="BI37" s="210"/>
      <c r="BJ37" s="210"/>
      <c r="BK37" s="210"/>
      <c r="BL37" s="210"/>
      <c r="BM37" s="210"/>
      <c r="BN37" s="210"/>
      <c r="BO37" s="210"/>
      <c r="BP37" s="210"/>
      <c r="BQ37" s="210"/>
      <c r="BR37" s="210"/>
      <c r="BS37" s="210"/>
      <c r="BT37" s="210"/>
      <c r="BU37" s="210"/>
      <c r="BV37" s="210"/>
      <c r="BW37" s="210"/>
      <c r="BX37" s="210"/>
      <c r="BY37" s="210"/>
      <c r="BZ37" s="210"/>
      <c r="CA37" s="210"/>
      <c r="CB37" s="210"/>
      <c r="CC37" s="210"/>
      <c r="CD37" s="210"/>
      <c r="CE37" s="210"/>
      <c r="CF37" s="210"/>
      <c r="CG37" s="210"/>
      <c r="CH37" s="210"/>
      <c r="CI37" s="210"/>
      <c r="CJ37" s="210"/>
      <c r="CK37" s="210"/>
      <c r="CL37" s="210"/>
      <c r="CM37" s="210"/>
      <c r="CN37" s="210"/>
      <c r="CO37" s="210"/>
      <c r="CP37" s="210"/>
      <c r="CQ37" s="210"/>
      <c r="CR37" s="210"/>
      <c r="CS37" s="210"/>
      <c r="CT37" s="210"/>
      <c r="CU37" s="210"/>
      <c r="CV37" s="213">
        <f>SUM(H37:CS37)</f>
        <v>0</v>
      </c>
      <c r="CW37" s="213"/>
      <c r="CX37" s="223"/>
      <c r="CY37" s="145"/>
      <c r="CZ37" s="145"/>
      <c r="DA37" s="145"/>
      <c r="DB37" s="145"/>
      <c r="DC37" s="145"/>
      <c r="DD37" s="145"/>
      <c r="DE37" s="145"/>
      <c r="DF37" s="145"/>
      <c r="DG37" s="145"/>
      <c r="DH37" s="145"/>
      <c r="DI37" s="145"/>
      <c r="DJ37" s="145"/>
      <c r="DK37" s="145"/>
      <c r="DL37" s="145"/>
      <c r="DM37" s="145"/>
      <c r="DN37" s="145"/>
      <c r="DO37" s="145"/>
      <c r="DP37" s="145"/>
      <c r="DQ37" s="145"/>
      <c r="DR37" s="145"/>
      <c r="DS37" s="145"/>
      <c r="DT37" s="145"/>
      <c r="DU37" s="145"/>
      <c r="DV37" s="145"/>
      <c r="DW37" s="145"/>
      <c r="DX37" s="145"/>
      <c r="DY37" s="145"/>
      <c r="DZ37" s="145"/>
      <c r="EA37" s="145"/>
      <c r="EB37" s="145"/>
      <c r="EC37" s="145"/>
      <c r="ED37" s="145"/>
      <c r="EE37" s="145"/>
    </row>
    <row r="38" spans="1:135" s="166" customFormat="1">
      <c r="A38" s="224"/>
      <c r="B38" s="216"/>
      <c r="D38" s="217"/>
      <c r="E38" s="217"/>
      <c r="F38" s="217"/>
      <c r="G38" s="117"/>
      <c r="H38" s="166" t="s">
        <v>80</v>
      </c>
      <c r="CV38" s="218">
        <f>SUM(CV174:CV552)</f>
        <v>0</v>
      </c>
      <c r="CW38" s="219"/>
      <c r="CX38" s="214"/>
      <c r="CY38" s="165"/>
      <c r="CZ38" s="165"/>
      <c r="DA38" s="165">
        <f t="shared" ref="DA38:DJ38" si="12">IF(DA173&lt;10,+DA173,0)</f>
        <v>0</v>
      </c>
      <c r="DB38" s="165">
        <f t="shared" si="12"/>
        <v>0</v>
      </c>
      <c r="DC38" s="165">
        <f t="shared" si="12"/>
        <v>0</v>
      </c>
      <c r="DD38" s="165">
        <f t="shared" si="12"/>
        <v>0</v>
      </c>
      <c r="DE38" s="165">
        <f t="shared" si="12"/>
        <v>0</v>
      </c>
      <c r="DF38" s="165">
        <f t="shared" si="12"/>
        <v>0</v>
      </c>
      <c r="DG38" s="165">
        <f t="shared" si="12"/>
        <v>0</v>
      </c>
      <c r="DH38" s="165">
        <f t="shared" si="12"/>
        <v>0</v>
      </c>
      <c r="DI38" s="165">
        <f t="shared" si="12"/>
        <v>0</v>
      </c>
      <c r="DJ38" s="165">
        <f t="shared" si="12"/>
        <v>0</v>
      </c>
    </row>
    <row r="39" spans="1:135" ht="16.5" customHeight="1" thickBot="1">
      <c r="A39" s="220">
        <v>5</v>
      </c>
      <c r="B39" s="137">
        <f>+CV38</f>
        <v>0</v>
      </c>
      <c r="C39" s="207">
        <f>+CX1048</f>
        <v>0</v>
      </c>
      <c r="D39" s="166"/>
      <c r="E39" s="166"/>
      <c r="F39" s="166"/>
      <c r="G39" s="208"/>
      <c r="H39" s="226">
        <f>+C35</f>
        <v>0</v>
      </c>
      <c r="I39" s="226">
        <f>+C37</f>
        <v>0</v>
      </c>
      <c r="J39" s="210"/>
      <c r="K39" s="210"/>
      <c r="L39" s="210"/>
      <c r="M39" s="210"/>
      <c r="N39" s="210"/>
      <c r="O39" s="210"/>
      <c r="P39" s="210"/>
      <c r="Q39" s="210"/>
      <c r="R39" s="210"/>
      <c r="S39" s="210"/>
      <c r="T39" s="210"/>
      <c r="U39" s="210"/>
      <c r="V39" s="210"/>
      <c r="W39" s="210"/>
      <c r="X39" s="210"/>
      <c r="Y39" s="210"/>
      <c r="Z39" s="210"/>
      <c r="AA39" s="210"/>
      <c r="AB39" s="210"/>
      <c r="AC39" s="210"/>
      <c r="AD39" s="210"/>
      <c r="AE39" s="210"/>
      <c r="AF39" s="210"/>
      <c r="AG39" s="210"/>
      <c r="AH39" s="210"/>
      <c r="AI39" s="210"/>
      <c r="AJ39" s="210"/>
      <c r="AK39" s="210"/>
      <c r="AL39" s="210"/>
      <c r="AM39" s="210"/>
      <c r="AN39" s="210"/>
      <c r="AO39" s="210"/>
      <c r="AP39" s="210"/>
      <c r="AQ39" s="210"/>
      <c r="AR39" s="210"/>
      <c r="AS39" s="210"/>
      <c r="AT39" s="210"/>
      <c r="AU39" s="210"/>
      <c r="AV39" s="210"/>
      <c r="AW39" s="210"/>
      <c r="AX39" s="210"/>
      <c r="AY39" s="210"/>
      <c r="AZ39" s="210"/>
      <c r="BA39" s="210"/>
      <c r="BB39" s="210"/>
      <c r="BC39" s="210"/>
      <c r="BD39" s="210"/>
      <c r="BE39" s="210"/>
      <c r="BF39" s="210"/>
      <c r="BG39" s="210"/>
      <c r="BH39" s="210"/>
      <c r="BI39" s="210"/>
      <c r="BJ39" s="210"/>
      <c r="BK39" s="210"/>
      <c r="BL39" s="210"/>
      <c r="BM39" s="210"/>
      <c r="BN39" s="210"/>
      <c r="BO39" s="210"/>
      <c r="BP39" s="210"/>
      <c r="BQ39" s="210"/>
      <c r="BR39" s="210"/>
      <c r="BS39" s="210"/>
      <c r="BT39" s="210"/>
      <c r="BU39" s="210"/>
      <c r="BV39" s="210"/>
      <c r="BW39" s="210"/>
      <c r="BX39" s="210"/>
      <c r="BY39" s="210"/>
      <c r="BZ39" s="210"/>
      <c r="CA39" s="210"/>
      <c r="CB39" s="210"/>
      <c r="CC39" s="210"/>
      <c r="CD39" s="210"/>
      <c r="CE39" s="210"/>
      <c r="CF39" s="210"/>
      <c r="CG39" s="210"/>
      <c r="CH39" s="210"/>
      <c r="CI39" s="210"/>
      <c r="CJ39" s="210"/>
      <c r="CK39" s="210"/>
      <c r="CL39" s="210"/>
      <c r="CM39" s="210"/>
      <c r="CN39" s="210"/>
      <c r="CO39" s="210"/>
      <c r="CP39" s="210"/>
      <c r="CQ39" s="210"/>
      <c r="CR39" s="210"/>
      <c r="CS39" s="210"/>
      <c r="CT39" s="210"/>
      <c r="CU39" s="210"/>
      <c r="CV39" s="213">
        <f>SUM(H39:CS39)</f>
        <v>0</v>
      </c>
      <c r="CW39" s="213"/>
      <c r="CX39" s="223"/>
      <c r="CY39" s="145"/>
      <c r="CZ39" s="145"/>
      <c r="DA39" s="145"/>
      <c r="DB39" s="145"/>
      <c r="DC39" s="145"/>
      <c r="DD39" s="145"/>
      <c r="DE39" s="145"/>
      <c r="DF39" s="145"/>
      <c r="DG39" s="145"/>
      <c r="DH39" s="145"/>
      <c r="DI39" s="145"/>
      <c r="DJ39" s="145"/>
      <c r="DK39" s="145"/>
      <c r="DL39" s="145"/>
      <c r="DM39" s="145"/>
      <c r="DN39" s="145"/>
      <c r="DO39" s="145"/>
      <c r="DP39" s="145"/>
      <c r="DQ39" s="145"/>
      <c r="DR39" s="145"/>
      <c r="DS39" s="145"/>
      <c r="DT39" s="145"/>
      <c r="DU39" s="145"/>
      <c r="DV39" s="145"/>
      <c r="DW39" s="145"/>
      <c r="DX39" s="145"/>
      <c r="DY39" s="145"/>
      <c r="DZ39" s="145"/>
      <c r="EA39" s="145"/>
      <c r="EB39" s="145"/>
      <c r="EC39" s="145"/>
      <c r="ED39" s="145"/>
      <c r="EE39" s="145"/>
    </row>
    <row r="40" spans="1:135" s="166" customFormat="1">
      <c r="A40" s="224"/>
      <c r="B40" s="216"/>
      <c r="D40" s="217"/>
      <c r="E40" s="217"/>
      <c r="F40" s="217"/>
      <c r="G40" s="117"/>
      <c r="H40" s="166" t="s">
        <v>81</v>
      </c>
      <c r="CV40" s="218">
        <f>SUM(CV176:CV554)</f>
        <v>0</v>
      </c>
      <c r="CW40" s="219"/>
      <c r="CX40" s="214"/>
      <c r="CY40" s="165"/>
      <c r="CZ40" s="165"/>
      <c r="DA40" s="165">
        <f t="shared" ref="DA40:DJ40" si="13">IF(DA175&lt;10,+DA175,0)</f>
        <v>0</v>
      </c>
      <c r="DB40" s="165">
        <f t="shared" si="13"/>
        <v>0</v>
      </c>
      <c r="DC40" s="165">
        <f t="shared" si="13"/>
        <v>0</v>
      </c>
      <c r="DD40" s="165">
        <f t="shared" si="13"/>
        <v>0</v>
      </c>
      <c r="DE40" s="165">
        <f t="shared" si="13"/>
        <v>0</v>
      </c>
      <c r="DF40" s="165">
        <f t="shared" si="13"/>
        <v>0</v>
      </c>
      <c r="DG40" s="165">
        <f t="shared" si="13"/>
        <v>0</v>
      </c>
      <c r="DH40" s="165">
        <f t="shared" si="13"/>
        <v>0</v>
      </c>
      <c r="DI40" s="165">
        <f t="shared" si="13"/>
        <v>0</v>
      </c>
      <c r="DJ40" s="165">
        <f t="shared" si="13"/>
        <v>0</v>
      </c>
    </row>
    <row r="41" spans="1:135" ht="16.5" customHeight="1">
      <c r="A41" s="220">
        <v>6</v>
      </c>
      <c r="B41" s="137">
        <f>+CV40</f>
        <v>0</v>
      </c>
      <c r="C41" s="207">
        <f>+CX1174</f>
        <v>0</v>
      </c>
      <c r="D41" s="166"/>
      <c r="E41" s="166"/>
      <c r="F41" s="166"/>
      <c r="G41" s="208"/>
      <c r="H41" s="210"/>
      <c r="I41" s="210"/>
      <c r="J41" s="222">
        <f>+J35</f>
        <v>0</v>
      </c>
      <c r="K41" s="222">
        <f>+K35</f>
        <v>0</v>
      </c>
      <c r="L41" s="225">
        <f>+L37</f>
        <v>0</v>
      </c>
      <c r="M41" s="225">
        <f>+M37</f>
        <v>0</v>
      </c>
      <c r="N41" s="225">
        <f>+N37</f>
        <v>0</v>
      </c>
      <c r="O41" s="225">
        <f>+O37</f>
        <v>0</v>
      </c>
      <c r="P41" s="210"/>
      <c r="Q41" s="210"/>
      <c r="R41" s="210"/>
      <c r="S41" s="210"/>
      <c r="T41" s="210"/>
      <c r="U41" s="210"/>
      <c r="V41" s="210"/>
      <c r="W41" s="210"/>
      <c r="X41" s="210"/>
      <c r="Y41" s="210"/>
      <c r="Z41" s="210"/>
      <c r="AA41" s="210"/>
      <c r="AB41" s="210"/>
      <c r="AC41" s="210"/>
      <c r="AD41" s="210"/>
      <c r="AE41" s="210"/>
      <c r="AF41" s="210"/>
      <c r="AG41" s="210"/>
      <c r="AH41" s="210"/>
      <c r="AI41" s="210"/>
      <c r="AJ41" s="210"/>
      <c r="AK41" s="210"/>
      <c r="AL41" s="210"/>
      <c r="AM41" s="210"/>
      <c r="AN41" s="210"/>
      <c r="AO41" s="210"/>
      <c r="AP41" s="210"/>
      <c r="AQ41" s="210"/>
      <c r="AR41" s="210"/>
      <c r="AS41" s="210"/>
      <c r="AT41" s="210"/>
      <c r="AU41" s="210"/>
      <c r="AV41" s="210"/>
      <c r="AW41" s="210"/>
      <c r="AX41" s="210"/>
      <c r="AY41" s="210"/>
      <c r="AZ41" s="210"/>
      <c r="BA41" s="210"/>
      <c r="BB41" s="210"/>
      <c r="BC41" s="210"/>
      <c r="BD41" s="210"/>
      <c r="BE41" s="210"/>
      <c r="BF41" s="210"/>
      <c r="BG41" s="210"/>
      <c r="BH41" s="210"/>
      <c r="BI41" s="210"/>
      <c r="BJ41" s="210"/>
      <c r="BK41" s="210"/>
      <c r="BL41" s="210"/>
      <c r="BM41" s="210"/>
      <c r="BN41" s="210"/>
      <c r="BO41" s="210"/>
      <c r="BP41" s="210"/>
      <c r="BQ41" s="210"/>
      <c r="BR41" s="210"/>
      <c r="BS41" s="210"/>
      <c r="BT41" s="210"/>
      <c r="BU41" s="210"/>
      <c r="BV41" s="210"/>
      <c r="BW41" s="210"/>
      <c r="BX41" s="210"/>
      <c r="BY41" s="210"/>
      <c r="BZ41" s="210"/>
      <c r="CA41" s="210"/>
      <c r="CB41" s="210"/>
      <c r="CC41" s="210"/>
      <c r="CD41" s="210"/>
      <c r="CE41" s="210"/>
      <c r="CF41" s="210"/>
      <c r="CG41" s="210"/>
      <c r="CH41" s="210"/>
      <c r="CI41" s="210"/>
      <c r="CJ41" s="210"/>
      <c r="CK41" s="210"/>
      <c r="CL41" s="210"/>
      <c r="CM41" s="210"/>
      <c r="CN41" s="210"/>
      <c r="CO41" s="210"/>
      <c r="CP41" s="210"/>
      <c r="CQ41" s="210"/>
      <c r="CR41" s="210"/>
      <c r="CS41" s="210"/>
      <c r="CT41" s="210"/>
      <c r="CU41" s="210"/>
      <c r="CV41" s="213">
        <f>SUM(H41:CS41)</f>
        <v>0</v>
      </c>
      <c r="CW41" s="213"/>
      <c r="CX41" s="223"/>
      <c r="CY41" s="145"/>
      <c r="CZ41" s="145"/>
      <c r="DA41" s="145"/>
      <c r="DB41" s="145"/>
      <c r="DC41" s="145"/>
      <c r="DD41" s="145"/>
      <c r="DE41" s="145"/>
      <c r="DF41" s="145"/>
      <c r="DG41" s="145"/>
      <c r="DH41" s="145"/>
      <c r="DI41" s="145"/>
      <c r="DJ41" s="145"/>
      <c r="DK41" s="145"/>
      <c r="DL41" s="145"/>
      <c r="DM41" s="145"/>
      <c r="DN41" s="145"/>
      <c r="DO41" s="145"/>
      <c r="DP41" s="145"/>
      <c r="DQ41" s="145"/>
      <c r="DR41" s="145"/>
      <c r="DS41" s="145"/>
      <c r="DT41" s="145"/>
      <c r="DU41" s="145"/>
      <c r="DV41" s="145"/>
      <c r="DW41" s="145"/>
      <c r="DX41" s="145"/>
      <c r="DY41" s="145"/>
      <c r="DZ41" s="145"/>
      <c r="EA41" s="145"/>
      <c r="EB41" s="145"/>
      <c r="EC41" s="145"/>
      <c r="ED41" s="145"/>
      <c r="EE41" s="145"/>
    </row>
    <row r="42" spans="1:135" s="166" customFormat="1" ht="16.5" customHeight="1">
      <c r="A42" s="224"/>
      <c r="B42" s="227"/>
      <c r="C42" s="228"/>
      <c r="D42" s="229"/>
      <c r="E42" s="229"/>
      <c r="F42" s="229"/>
      <c r="G42" s="230"/>
      <c r="H42" s="231"/>
      <c r="I42" s="229"/>
      <c r="J42" s="229"/>
      <c r="K42" s="229"/>
      <c r="L42" s="229"/>
      <c r="M42" s="229"/>
      <c r="N42" s="229"/>
      <c r="O42" s="229"/>
      <c r="P42" s="229"/>
      <c r="Q42" s="229"/>
      <c r="R42" s="229"/>
      <c r="S42" s="229"/>
      <c r="T42" s="229"/>
      <c r="U42" s="229"/>
      <c r="V42" s="229"/>
      <c r="W42" s="229"/>
      <c r="X42" s="229"/>
      <c r="Y42" s="229"/>
      <c r="Z42" s="229"/>
      <c r="AA42" s="229"/>
      <c r="AB42" s="229"/>
      <c r="AC42" s="229"/>
      <c r="AD42" s="229"/>
      <c r="AE42" s="229"/>
      <c r="AF42" s="229"/>
      <c r="AG42" s="229"/>
      <c r="AH42" s="229"/>
      <c r="AI42" s="229"/>
      <c r="AJ42" s="229"/>
      <c r="AK42" s="229"/>
      <c r="AL42" s="229"/>
      <c r="AM42" s="229"/>
      <c r="AN42" s="229"/>
      <c r="AO42" s="229"/>
      <c r="AP42" s="229"/>
      <c r="AQ42" s="229"/>
      <c r="AR42" s="229"/>
      <c r="AS42" s="229"/>
      <c r="AT42" s="229"/>
      <c r="AU42" s="229"/>
      <c r="AV42" s="229"/>
      <c r="AW42" s="229"/>
      <c r="AX42" s="229"/>
      <c r="AY42" s="229"/>
      <c r="AZ42" s="229"/>
      <c r="BA42" s="229"/>
      <c r="BB42" s="229"/>
      <c r="BC42" s="229"/>
      <c r="BD42" s="229"/>
      <c r="BE42" s="229"/>
      <c r="BF42" s="229"/>
      <c r="BG42" s="229"/>
      <c r="BH42" s="229"/>
      <c r="BI42" s="229"/>
      <c r="BJ42" s="229"/>
      <c r="BK42" s="229"/>
      <c r="BL42" s="229"/>
      <c r="BM42" s="229"/>
      <c r="BN42" s="229"/>
      <c r="BO42" s="229"/>
      <c r="BP42" s="229"/>
      <c r="BQ42" s="229"/>
      <c r="BR42" s="229"/>
      <c r="BS42" s="229"/>
      <c r="BT42" s="229"/>
      <c r="BU42" s="229"/>
      <c r="BV42" s="229"/>
      <c r="BW42" s="229"/>
      <c r="BX42" s="229"/>
      <c r="BY42" s="229"/>
      <c r="BZ42" s="229"/>
      <c r="CA42" s="229"/>
      <c r="CB42" s="229"/>
      <c r="CC42" s="229"/>
      <c r="CD42" s="229"/>
      <c r="CE42" s="229"/>
      <c r="CF42" s="229"/>
      <c r="CG42" s="229"/>
      <c r="CH42" s="229"/>
      <c r="CI42" s="229"/>
      <c r="CJ42" s="229"/>
      <c r="CK42" s="229"/>
      <c r="CL42" s="229"/>
      <c r="CM42" s="229"/>
      <c r="CN42" s="229"/>
      <c r="CO42" s="229"/>
      <c r="CP42" s="229"/>
      <c r="CQ42" s="229"/>
      <c r="CR42" s="229"/>
      <c r="CS42" s="229"/>
      <c r="CT42" s="229"/>
      <c r="CU42" s="229"/>
      <c r="CV42" s="232"/>
      <c r="CW42" s="232"/>
      <c r="CX42" s="214"/>
      <c r="CY42" s="165"/>
      <c r="CZ42" s="165"/>
      <c r="DA42" s="165"/>
      <c r="DB42" s="165"/>
      <c r="DC42" s="165"/>
      <c r="DD42" s="165"/>
      <c r="DE42" s="165"/>
      <c r="DF42" s="165"/>
      <c r="DG42" s="165"/>
      <c r="DH42" s="165"/>
      <c r="DI42" s="165"/>
      <c r="DJ42" s="165"/>
      <c r="DK42" s="165"/>
      <c r="DL42" s="165"/>
      <c r="DM42" s="165"/>
      <c r="DN42" s="165"/>
      <c r="DO42" s="165"/>
      <c r="DP42" s="165"/>
      <c r="DQ42" s="165"/>
      <c r="DR42" s="165"/>
      <c r="DS42" s="165"/>
      <c r="DT42" s="165"/>
      <c r="DU42" s="165"/>
      <c r="DV42" s="165"/>
      <c r="DW42" s="165"/>
      <c r="DX42" s="165"/>
      <c r="DY42" s="165"/>
      <c r="DZ42" s="165"/>
      <c r="EA42" s="165"/>
      <c r="EB42" s="165"/>
      <c r="EC42" s="165"/>
      <c r="ED42" s="165"/>
      <c r="EE42" s="165"/>
    </row>
    <row r="43" spans="1:135" s="166" customFormat="1" ht="16.5" customHeight="1">
      <c r="A43" s="224"/>
      <c r="B43" s="227"/>
      <c r="C43" s="228"/>
      <c r="D43" s="229"/>
      <c r="E43" s="229"/>
      <c r="F43" s="229"/>
      <c r="G43" s="230"/>
      <c r="H43" s="231"/>
      <c r="I43" s="229"/>
      <c r="J43" s="229"/>
      <c r="K43" s="229"/>
      <c r="L43" s="229"/>
      <c r="M43" s="229"/>
      <c r="N43" s="229"/>
      <c r="O43" s="229"/>
      <c r="P43" s="229"/>
      <c r="Q43" s="229"/>
      <c r="R43" s="229"/>
      <c r="S43" s="229"/>
      <c r="T43" s="229"/>
      <c r="U43" s="229"/>
      <c r="V43" s="229"/>
      <c r="W43" s="229"/>
      <c r="X43" s="229"/>
      <c r="Y43" s="229"/>
      <c r="Z43" s="229"/>
      <c r="AA43" s="229"/>
      <c r="AB43" s="229"/>
      <c r="AC43" s="229"/>
      <c r="AD43" s="229"/>
      <c r="AE43" s="229"/>
      <c r="AF43" s="229"/>
      <c r="AG43" s="229"/>
      <c r="AH43" s="229"/>
      <c r="AI43" s="229"/>
      <c r="AJ43" s="229"/>
      <c r="AK43" s="229"/>
      <c r="AL43" s="229"/>
      <c r="AM43" s="229"/>
      <c r="AN43" s="229"/>
      <c r="AO43" s="229"/>
      <c r="AP43" s="229"/>
      <c r="AQ43" s="229"/>
      <c r="AR43" s="229"/>
      <c r="AS43" s="229"/>
      <c r="AT43" s="229"/>
      <c r="AU43" s="229"/>
      <c r="AV43" s="229"/>
      <c r="AW43" s="229"/>
      <c r="AX43" s="229"/>
      <c r="AY43" s="229"/>
      <c r="AZ43" s="229"/>
      <c r="BA43" s="229"/>
      <c r="BB43" s="229"/>
      <c r="BC43" s="229"/>
      <c r="BD43" s="229"/>
      <c r="BE43" s="229"/>
      <c r="BF43" s="229"/>
      <c r="BG43" s="229"/>
      <c r="BH43" s="229"/>
      <c r="BI43" s="229"/>
      <c r="BJ43" s="229"/>
      <c r="BK43" s="229"/>
      <c r="BL43" s="229"/>
      <c r="BM43" s="229"/>
      <c r="BN43" s="229"/>
      <c r="BO43" s="229"/>
      <c r="BP43" s="229"/>
      <c r="BQ43" s="229"/>
      <c r="BR43" s="229"/>
      <c r="BS43" s="229"/>
      <c r="BT43" s="229"/>
      <c r="BU43" s="229"/>
      <c r="BV43" s="229"/>
      <c r="BW43" s="229"/>
      <c r="BX43" s="229"/>
      <c r="BY43" s="229"/>
      <c r="BZ43" s="229"/>
      <c r="CA43" s="229"/>
      <c r="CB43" s="229"/>
      <c r="CC43" s="229"/>
      <c r="CD43" s="229"/>
      <c r="CE43" s="229"/>
      <c r="CF43" s="229"/>
      <c r="CG43" s="229"/>
      <c r="CH43" s="229"/>
      <c r="CI43" s="229"/>
      <c r="CJ43" s="229"/>
      <c r="CK43" s="229"/>
      <c r="CL43" s="229"/>
      <c r="CM43" s="229"/>
      <c r="CN43" s="229"/>
      <c r="CO43" s="229"/>
      <c r="CP43" s="229"/>
      <c r="CQ43" s="229"/>
      <c r="CR43" s="229"/>
      <c r="CS43" s="229"/>
      <c r="CT43" s="229"/>
      <c r="CU43" s="229"/>
      <c r="CV43" s="232"/>
      <c r="CW43" s="232"/>
      <c r="CX43" s="214"/>
      <c r="CY43" s="165"/>
      <c r="CZ43" s="165"/>
      <c r="DA43" s="165"/>
      <c r="DB43" s="165"/>
      <c r="DC43" s="165"/>
      <c r="DD43" s="165"/>
      <c r="DE43" s="165"/>
      <c r="DF43" s="165"/>
      <c r="DG43" s="165"/>
      <c r="DH43" s="165"/>
      <c r="DI43" s="165"/>
      <c r="DJ43" s="165"/>
      <c r="DK43" s="165"/>
      <c r="DL43" s="165"/>
      <c r="DM43" s="165"/>
      <c r="DN43" s="165"/>
      <c r="DO43" s="165"/>
      <c r="DP43" s="165"/>
      <c r="DQ43" s="165"/>
      <c r="DR43" s="165"/>
      <c r="DS43" s="165"/>
      <c r="DT43" s="165"/>
      <c r="DU43" s="165"/>
      <c r="DV43" s="165"/>
      <c r="DW43" s="165"/>
      <c r="DX43" s="165"/>
      <c r="DY43" s="165"/>
      <c r="DZ43" s="165"/>
      <c r="EA43" s="165"/>
      <c r="EB43" s="165"/>
      <c r="EC43" s="165"/>
      <c r="ED43" s="165"/>
      <c r="EE43" s="165"/>
    </row>
    <row r="44" spans="1:135" s="238" customFormat="1" ht="16.5" customHeight="1">
      <c r="A44" s="198"/>
      <c r="B44" s="233"/>
      <c r="C44" s="234"/>
      <c r="D44" s="235"/>
      <c r="E44" s="235"/>
      <c r="F44" s="235"/>
      <c r="G44" s="235"/>
      <c r="H44" s="236"/>
      <c r="I44" s="235"/>
      <c r="J44" s="235"/>
      <c r="K44" s="235"/>
      <c r="L44" s="235"/>
      <c r="M44" s="235"/>
      <c r="N44" s="235"/>
      <c r="O44" s="235"/>
      <c r="P44" s="235"/>
      <c r="Q44" s="235"/>
      <c r="R44" s="235"/>
      <c r="S44" s="235"/>
      <c r="T44" s="235"/>
      <c r="U44" s="235"/>
      <c r="V44" s="235"/>
      <c r="W44" s="235"/>
      <c r="X44" s="235"/>
      <c r="Y44" s="235"/>
      <c r="Z44" s="235"/>
      <c r="AA44" s="235"/>
      <c r="AB44" s="235"/>
      <c r="AC44" s="235"/>
      <c r="AD44" s="235"/>
      <c r="AE44" s="235"/>
      <c r="AF44" s="235"/>
      <c r="AG44" s="235"/>
      <c r="AH44" s="235"/>
      <c r="AI44" s="235"/>
      <c r="AJ44" s="235"/>
      <c r="AK44" s="235"/>
      <c r="AL44" s="235"/>
      <c r="AM44" s="235"/>
      <c r="AN44" s="235"/>
      <c r="AO44" s="235"/>
      <c r="AP44" s="235"/>
      <c r="AQ44" s="235"/>
      <c r="AR44" s="235"/>
      <c r="AS44" s="235"/>
      <c r="AT44" s="235"/>
      <c r="AU44" s="235"/>
      <c r="AV44" s="235"/>
      <c r="AW44" s="235"/>
      <c r="AX44" s="235"/>
      <c r="AY44" s="235"/>
      <c r="AZ44" s="235"/>
      <c r="BA44" s="235"/>
      <c r="BB44" s="235"/>
      <c r="BC44" s="235"/>
      <c r="BD44" s="235"/>
      <c r="BE44" s="235"/>
      <c r="BF44" s="235"/>
      <c r="BG44" s="235"/>
      <c r="BH44" s="235"/>
      <c r="BI44" s="235"/>
      <c r="BJ44" s="235"/>
      <c r="BK44" s="235"/>
      <c r="BL44" s="235"/>
      <c r="BM44" s="235"/>
      <c r="BN44" s="235"/>
      <c r="BO44" s="235"/>
      <c r="BP44" s="235"/>
      <c r="BQ44" s="235"/>
      <c r="BR44" s="235"/>
      <c r="BS44" s="235"/>
      <c r="BT44" s="235"/>
      <c r="BU44" s="235"/>
      <c r="BV44" s="235"/>
      <c r="BW44" s="235"/>
      <c r="BX44" s="235"/>
      <c r="BY44" s="235"/>
      <c r="BZ44" s="235"/>
      <c r="CA44" s="235"/>
      <c r="CB44" s="235"/>
      <c r="CC44" s="235"/>
      <c r="CD44" s="235"/>
      <c r="CE44" s="235"/>
      <c r="CF44" s="235"/>
      <c r="CG44" s="235"/>
      <c r="CH44" s="235"/>
      <c r="CI44" s="235"/>
      <c r="CJ44" s="235"/>
      <c r="CK44" s="235"/>
      <c r="CL44" s="235"/>
      <c r="CM44" s="235"/>
      <c r="CN44" s="235"/>
      <c r="CO44" s="235"/>
      <c r="CP44" s="235"/>
      <c r="CQ44" s="235"/>
      <c r="CR44" s="235"/>
      <c r="CS44" s="235"/>
      <c r="CT44" s="235"/>
      <c r="CU44" s="235"/>
      <c r="CV44" s="235"/>
      <c r="CW44" s="235"/>
      <c r="CX44" s="204"/>
      <c r="CY44" s="237"/>
      <c r="CZ44" s="237"/>
      <c r="DA44" s="237"/>
      <c r="DB44" s="237"/>
      <c r="DC44" s="237"/>
      <c r="DD44" s="237"/>
      <c r="DE44" s="237"/>
      <c r="DF44" s="237"/>
      <c r="DG44" s="237"/>
      <c r="DH44" s="237"/>
      <c r="DI44" s="237"/>
      <c r="DJ44" s="237"/>
      <c r="DK44" s="237"/>
      <c r="DL44" s="237"/>
      <c r="DM44" s="237"/>
      <c r="DN44" s="237"/>
      <c r="DO44" s="237"/>
      <c r="DP44" s="237"/>
      <c r="DQ44" s="237"/>
      <c r="DR44" s="237"/>
      <c r="DS44" s="237"/>
      <c r="DT44" s="237"/>
      <c r="DU44" s="237"/>
      <c r="DV44" s="237"/>
      <c r="DW44" s="237"/>
      <c r="DX44" s="237"/>
      <c r="DY44" s="237"/>
      <c r="DZ44" s="237"/>
      <c r="EA44" s="237"/>
      <c r="EB44" s="237"/>
      <c r="EC44" s="237"/>
      <c r="ED44" s="237"/>
      <c r="EE44" s="237"/>
    </row>
    <row r="45" spans="1:135" s="242" customFormat="1" ht="16.5" hidden="1" customHeight="1">
      <c r="A45" s="224"/>
      <c r="B45" s="227"/>
      <c r="C45" s="228"/>
      <c r="D45" s="239"/>
      <c r="E45" s="239"/>
      <c r="F45" s="239"/>
      <c r="G45" s="240"/>
      <c r="H45" s="231"/>
      <c r="I45" s="239"/>
      <c r="J45" s="239"/>
      <c r="K45" s="239"/>
      <c r="L45" s="239"/>
      <c r="M45" s="239"/>
      <c r="N45" s="239"/>
      <c r="O45" s="239"/>
      <c r="P45" s="239"/>
      <c r="Q45" s="239"/>
      <c r="R45" s="239"/>
      <c r="S45" s="239"/>
      <c r="T45" s="239"/>
      <c r="U45" s="239"/>
      <c r="V45" s="239"/>
      <c r="W45" s="239"/>
      <c r="X45" s="239"/>
      <c r="Y45" s="239"/>
      <c r="Z45" s="239"/>
      <c r="AA45" s="239"/>
      <c r="AB45" s="239"/>
      <c r="AC45" s="239"/>
      <c r="AD45" s="239"/>
      <c r="AE45" s="239"/>
      <c r="AF45" s="239"/>
      <c r="AG45" s="239"/>
      <c r="AH45" s="239"/>
      <c r="AI45" s="239"/>
      <c r="AJ45" s="239"/>
      <c r="AK45" s="239"/>
      <c r="AL45" s="239"/>
      <c r="AM45" s="239"/>
      <c r="AN45" s="239"/>
      <c r="AO45" s="239"/>
      <c r="AP45" s="239"/>
      <c r="AQ45" s="239"/>
      <c r="AR45" s="239"/>
      <c r="AS45" s="239"/>
      <c r="AT45" s="239"/>
      <c r="AU45" s="239"/>
      <c r="AV45" s="239"/>
      <c r="AW45" s="239"/>
      <c r="AX45" s="239"/>
      <c r="AY45" s="239"/>
      <c r="AZ45" s="239"/>
      <c r="BA45" s="239"/>
      <c r="BB45" s="239"/>
      <c r="BC45" s="239"/>
      <c r="BD45" s="239"/>
      <c r="BE45" s="239"/>
      <c r="BF45" s="239"/>
      <c r="BG45" s="239"/>
      <c r="BH45" s="239"/>
      <c r="BI45" s="239"/>
      <c r="BJ45" s="239"/>
      <c r="BK45" s="239"/>
      <c r="BL45" s="239"/>
      <c r="BM45" s="239"/>
      <c r="BN45" s="239"/>
      <c r="BO45" s="239"/>
      <c r="BP45" s="239"/>
      <c r="BQ45" s="239"/>
      <c r="BR45" s="239"/>
      <c r="BS45" s="239"/>
      <c r="BT45" s="239"/>
      <c r="BU45" s="239"/>
      <c r="BV45" s="239"/>
      <c r="BW45" s="239"/>
      <c r="BX45" s="239"/>
      <c r="BY45" s="239"/>
      <c r="BZ45" s="239"/>
      <c r="CA45" s="239"/>
      <c r="CB45" s="239"/>
      <c r="CC45" s="239"/>
      <c r="CD45" s="239"/>
      <c r="CE45" s="239"/>
      <c r="CF45" s="239"/>
      <c r="CG45" s="239"/>
      <c r="CH45" s="239"/>
      <c r="CI45" s="239"/>
      <c r="CJ45" s="239"/>
      <c r="CK45" s="239"/>
      <c r="CL45" s="239"/>
      <c r="CM45" s="239"/>
      <c r="CN45" s="239"/>
      <c r="CO45" s="239"/>
      <c r="CP45" s="239"/>
      <c r="CQ45" s="239"/>
      <c r="CR45" s="239"/>
      <c r="CS45" s="239"/>
      <c r="CT45" s="239"/>
      <c r="CU45" s="239"/>
      <c r="CV45" s="239"/>
      <c r="CW45" s="239"/>
      <c r="CX45" s="214"/>
      <c r="CY45" s="241"/>
      <c r="CZ45" s="241"/>
      <c r="DA45" s="241"/>
      <c r="DB45" s="241"/>
      <c r="DC45" s="241"/>
      <c r="DD45" s="241"/>
      <c r="DE45" s="241"/>
      <c r="DF45" s="241"/>
      <c r="DG45" s="241"/>
      <c r="DH45" s="241"/>
      <c r="DI45" s="241"/>
      <c r="DJ45" s="241"/>
      <c r="DK45" s="241"/>
      <c r="DL45" s="241"/>
      <c r="DM45" s="241"/>
      <c r="DN45" s="241"/>
      <c r="DO45" s="241"/>
      <c r="DP45" s="241"/>
      <c r="DQ45" s="241"/>
      <c r="DR45" s="241"/>
      <c r="DS45" s="241"/>
      <c r="DT45" s="241"/>
      <c r="DU45" s="241"/>
      <c r="DV45" s="241"/>
      <c r="DW45" s="241"/>
      <c r="DX45" s="241"/>
      <c r="DY45" s="241"/>
      <c r="DZ45" s="241"/>
      <c r="EA45" s="241"/>
      <c r="EB45" s="241"/>
      <c r="EC45" s="241"/>
      <c r="ED45" s="241"/>
      <c r="EE45" s="241"/>
    </row>
    <row r="46" spans="1:135" s="242" customFormat="1" ht="16.5" hidden="1" customHeight="1">
      <c r="A46" s="224"/>
      <c r="B46" s="239"/>
      <c r="C46" s="243"/>
      <c r="D46" s="239"/>
      <c r="E46" s="239"/>
      <c r="F46" s="239"/>
      <c r="G46" s="240"/>
      <c r="H46" s="244"/>
      <c r="I46" s="239"/>
      <c r="J46" s="239"/>
      <c r="K46" s="239"/>
      <c r="L46" s="239"/>
      <c r="M46" s="239"/>
      <c r="N46" s="239"/>
      <c r="O46" s="239"/>
      <c r="P46" s="239"/>
      <c r="Q46" s="239"/>
      <c r="R46" s="239"/>
      <c r="S46" s="239"/>
      <c r="T46" s="239"/>
      <c r="U46" s="239"/>
      <c r="V46" s="239"/>
      <c r="W46" s="239"/>
      <c r="X46" s="239"/>
      <c r="Y46" s="239"/>
      <c r="Z46" s="239"/>
      <c r="AA46" s="239"/>
      <c r="AB46" s="239"/>
      <c r="AC46" s="239"/>
      <c r="AD46" s="239"/>
      <c r="AE46" s="239"/>
      <c r="AF46" s="239"/>
      <c r="AG46" s="239"/>
      <c r="AH46" s="239"/>
      <c r="AI46" s="239"/>
      <c r="AJ46" s="239"/>
      <c r="AK46" s="239"/>
      <c r="AL46" s="239"/>
      <c r="AM46" s="239"/>
      <c r="AN46" s="239"/>
      <c r="AO46" s="239"/>
      <c r="AP46" s="239"/>
      <c r="AQ46" s="239"/>
      <c r="AR46" s="239"/>
      <c r="AS46" s="239"/>
      <c r="AT46" s="239"/>
      <c r="AU46" s="239"/>
      <c r="AV46" s="239"/>
      <c r="AW46" s="239"/>
      <c r="AX46" s="239"/>
      <c r="AY46" s="239"/>
      <c r="AZ46" s="239"/>
      <c r="BA46" s="239"/>
      <c r="BB46" s="239"/>
      <c r="BC46" s="239"/>
      <c r="BD46" s="239"/>
      <c r="BE46" s="239"/>
      <c r="BF46" s="239"/>
      <c r="BG46" s="239"/>
      <c r="BH46" s="239"/>
      <c r="BI46" s="239"/>
      <c r="BJ46" s="239"/>
      <c r="BK46" s="239"/>
      <c r="BL46" s="239"/>
      <c r="BM46" s="239"/>
      <c r="BN46" s="239"/>
      <c r="BO46" s="239"/>
      <c r="BP46" s="239"/>
      <c r="BQ46" s="239"/>
      <c r="BR46" s="239"/>
      <c r="BS46" s="239"/>
      <c r="BT46" s="239"/>
      <c r="BU46" s="239"/>
      <c r="BV46" s="239"/>
      <c r="BW46" s="239"/>
      <c r="BX46" s="239"/>
      <c r="BY46" s="239"/>
      <c r="BZ46" s="239"/>
      <c r="CA46" s="239"/>
      <c r="CB46" s="239"/>
      <c r="CC46" s="239"/>
      <c r="CD46" s="239"/>
      <c r="CE46" s="239"/>
      <c r="CF46" s="239"/>
      <c r="CG46" s="239"/>
      <c r="CH46" s="239"/>
      <c r="CI46" s="239"/>
      <c r="CJ46" s="239"/>
      <c r="CK46" s="239"/>
      <c r="CL46" s="239"/>
      <c r="CM46" s="239"/>
      <c r="CN46" s="239"/>
      <c r="CO46" s="239"/>
      <c r="CP46" s="239"/>
      <c r="CQ46" s="239"/>
      <c r="CR46" s="239"/>
      <c r="CS46" s="239"/>
      <c r="CT46" s="239"/>
      <c r="CU46" s="239"/>
      <c r="CV46" s="239"/>
      <c r="CW46" s="239"/>
      <c r="CX46" s="214"/>
      <c r="CY46" s="241"/>
      <c r="CZ46" s="241"/>
      <c r="DA46" s="241"/>
      <c r="DB46" s="241"/>
      <c r="DC46" s="241"/>
      <c r="DD46" s="241"/>
      <c r="DE46" s="241"/>
      <c r="DF46" s="241"/>
      <c r="DG46" s="241"/>
      <c r="DH46" s="241"/>
      <c r="DI46" s="241"/>
      <c r="DJ46" s="241"/>
      <c r="DK46" s="241"/>
      <c r="DL46" s="241"/>
      <c r="DM46" s="241"/>
      <c r="DN46" s="241"/>
      <c r="DO46" s="241"/>
      <c r="DP46" s="241"/>
      <c r="DQ46" s="241"/>
      <c r="DR46" s="241"/>
      <c r="DS46" s="241"/>
      <c r="DT46" s="241"/>
      <c r="DU46" s="241"/>
      <c r="DV46" s="241"/>
      <c r="DW46" s="241"/>
      <c r="DX46" s="241"/>
      <c r="DY46" s="241"/>
      <c r="DZ46" s="241"/>
      <c r="EA46" s="241"/>
      <c r="EB46" s="241"/>
      <c r="EC46" s="241"/>
      <c r="ED46" s="241"/>
      <c r="EE46" s="241"/>
    </row>
    <row r="47" spans="1:135" s="242" customFormat="1" ht="16.5" hidden="1" customHeight="1">
      <c r="A47" s="224"/>
      <c r="B47" s="239"/>
      <c r="C47" s="243"/>
      <c r="D47" s="239"/>
      <c r="E47" s="239"/>
      <c r="F47" s="239"/>
      <c r="G47" s="240"/>
      <c r="H47" s="244"/>
      <c r="I47" s="244"/>
      <c r="J47" s="239"/>
      <c r="K47" s="239"/>
      <c r="L47" s="239"/>
      <c r="M47" s="239"/>
      <c r="N47" s="239"/>
      <c r="O47" s="239"/>
      <c r="P47" s="239"/>
      <c r="Q47" s="239"/>
      <c r="R47" s="239"/>
      <c r="S47" s="239"/>
      <c r="T47" s="239"/>
      <c r="U47" s="239"/>
      <c r="V47" s="239"/>
      <c r="W47" s="239"/>
      <c r="X47" s="239"/>
      <c r="Y47" s="239"/>
      <c r="Z47" s="239"/>
      <c r="AA47" s="239"/>
      <c r="AB47" s="239"/>
      <c r="AC47" s="239"/>
      <c r="AD47" s="239"/>
      <c r="AE47" s="239"/>
      <c r="AF47" s="239"/>
      <c r="AG47" s="239"/>
      <c r="AH47" s="239"/>
      <c r="AI47" s="239"/>
      <c r="AJ47" s="239"/>
      <c r="AK47" s="239"/>
      <c r="AL47" s="239"/>
      <c r="AM47" s="239"/>
      <c r="AN47" s="239"/>
      <c r="AO47" s="239"/>
      <c r="AP47" s="239"/>
      <c r="AQ47" s="239"/>
      <c r="AR47" s="239"/>
      <c r="AS47" s="239"/>
      <c r="AT47" s="239"/>
      <c r="AU47" s="239"/>
      <c r="AV47" s="239"/>
      <c r="AW47" s="239"/>
      <c r="AX47" s="239"/>
      <c r="AY47" s="239"/>
      <c r="AZ47" s="239"/>
      <c r="BA47" s="239"/>
      <c r="BB47" s="239"/>
      <c r="BC47" s="239"/>
      <c r="BD47" s="239"/>
      <c r="BE47" s="239"/>
      <c r="BF47" s="239"/>
      <c r="BG47" s="239"/>
      <c r="BH47" s="239"/>
      <c r="BI47" s="239"/>
      <c r="BJ47" s="239"/>
      <c r="BK47" s="239"/>
      <c r="BL47" s="239"/>
      <c r="BM47" s="239"/>
      <c r="BN47" s="239"/>
      <c r="BO47" s="239"/>
      <c r="BP47" s="239"/>
      <c r="BQ47" s="239"/>
      <c r="BR47" s="239"/>
      <c r="BS47" s="239"/>
      <c r="BT47" s="239"/>
      <c r="BU47" s="239"/>
      <c r="BV47" s="239"/>
      <c r="BW47" s="239"/>
      <c r="BX47" s="239"/>
      <c r="BY47" s="239"/>
      <c r="BZ47" s="239"/>
      <c r="CA47" s="239"/>
      <c r="CB47" s="239"/>
      <c r="CC47" s="239"/>
      <c r="CD47" s="239"/>
      <c r="CE47" s="239"/>
      <c r="CF47" s="239"/>
      <c r="CG47" s="239"/>
      <c r="CH47" s="239"/>
      <c r="CI47" s="239"/>
      <c r="CJ47" s="239"/>
      <c r="CK47" s="239"/>
      <c r="CL47" s="239"/>
      <c r="CM47" s="239"/>
      <c r="CN47" s="239"/>
      <c r="CO47" s="239"/>
      <c r="CP47" s="239"/>
      <c r="CQ47" s="239"/>
      <c r="CR47" s="239"/>
      <c r="CS47" s="239"/>
      <c r="CT47" s="239"/>
      <c r="CU47" s="239"/>
      <c r="CV47" s="239"/>
      <c r="CW47" s="239"/>
      <c r="CX47" s="214"/>
      <c r="CY47" s="241"/>
      <c r="CZ47" s="241"/>
      <c r="DA47" s="241"/>
      <c r="DB47" s="241"/>
      <c r="DC47" s="241"/>
      <c r="DD47" s="241"/>
      <c r="DE47" s="241"/>
      <c r="DF47" s="241"/>
      <c r="DG47" s="241"/>
      <c r="DH47" s="241"/>
      <c r="DI47" s="241"/>
      <c r="DJ47" s="241"/>
      <c r="DK47" s="241"/>
      <c r="DL47" s="241"/>
      <c r="DM47" s="241"/>
      <c r="DN47" s="241"/>
      <c r="DO47" s="241"/>
      <c r="DP47" s="241"/>
      <c r="DQ47" s="241"/>
      <c r="DR47" s="241"/>
      <c r="DS47" s="241"/>
      <c r="DT47" s="241"/>
      <c r="DU47" s="241"/>
      <c r="DV47" s="241"/>
      <c r="DW47" s="241"/>
      <c r="DX47" s="241"/>
      <c r="DY47" s="241"/>
      <c r="DZ47" s="241"/>
      <c r="EA47" s="241"/>
      <c r="EB47" s="241"/>
      <c r="EC47" s="241"/>
      <c r="ED47" s="241"/>
      <c r="EE47" s="241"/>
    </row>
    <row r="48" spans="1:135" s="242" customFormat="1" ht="16.5" hidden="1" customHeight="1">
      <c r="A48" s="224"/>
      <c r="B48" s="239"/>
      <c r="C48" s="243"/>
      <c r="D48" s="239"/>
      <c r="E48" s="239"/>
      <c r="F48" s="239"/>
      <c r="G48" s="240"/>
      <c r="H48" s="244"/>
      <c r="I48" s="239"/>
      <c r="J48" s="239"/>
      <c r="K48" s="239"/>
      <c r="L48" s="239"/>
      <c r="M48" s="239"/>
      <c r="N48" s="239"/>
      <c r="O48" s="239"/>
      <c r="P48" s="239"/>
      <c r="Q48" s="239"/>
      <c r="R48" s="239"/>
      <c r="S48" s="239"/>
      <c r="T48" s="239"/>
      <c r="U48" s="239"/>
      <c r="V48" s="239"/>
      <c r="W48" s="239"/>
      <c r="X48" s="239"/>
      <c r="Y48" s="239"/>
      <c r="Z48" s="239"/>
      <c r="AA48" s="239"/>
      <c r="AB48" s="239"/>
      <c r="AC48" s="239"/>
      <c r="AD48" s="239"/>
      <c r="AE48" s="239"/>
      <c r="AF48" s="239"/>
      <c r="AG48" s="239"/>
      <c r="AH48" s="239"/>
      <c r="AI48" s="239"/>
      <c r="AJ48" s="239"/>
      <c r="AK48" s="239"/>
      <c r="AL48" s="239"/>
      <c r="AM48" s="239"/>
      <c r="AN48" s="239"/>
      <c r="AO48" s="239"/>
      <c r="AP48" s="239"/>
      <c r="AQ48" s="239"/>
      <c r="AR48" s="239"/>
      <c r="AS48" s="239"/>
      <c r="AT48" s="239"/>
      <c r="AU48" s="239"/>
      <c r="AV48" s="239"/>
      <c r="AW48" s="239"/>
      <c r="AX48" s="239"/>
      <c r="AY48" s="239"/>
      <c r="AZ48" s="239"/>
      <c r="BA48" s="239"/>
      <c r="BB48" s="239"/>
      <c r="BC48" s="239"/>
      <c r="BD48" s="239"/>
      <c r="BE48" s="239"/>
      <c r="BF48" s="239"/>
      <c r="BG48" s="239"/>
      <c r="BH48" s="239"/>
      <c r="BI48" s="239"/>
      <c r="BJ48" s="239"/>
      <c r="BK48" s="239"/>
      <c r="BL48" s="239"/>
      <c r="BM48" s="239"/>
      <c r="BN48" s="239"/>
      <c r="BO48" s="239"/>
      <c r="BP48" s="239"/>
      <c r="BQ48" s="239"/>
      <c r="BR48" s="239"/>
      <c r="BS48" s="239"/>
      <c r="BT48" s="239"/>
      <c r="BU48" s="239"/>
      <c r="BV48" s="239"/>
      <c r="BW48" s="239"/>
      <c r="BX48" s="239"/>
      <c r="BY48" s="239"/>
      <c r="BZ48" s="239"/>
      <c r="CA48" s="239"/>
      <c r="CB48" s="239"/>
      <c r="CC48" s="239"/>
      <c r="CD48" s="239"/>
      <c r="CE48" s="239"/>
      <c r="CF48" s="239"/>
      <c r="CG48" s="239"/>
      <c r="CH48" s="239"/>
      <c r="CI48" s="239"/>
      <c r="CJ48" s="239"/>
      <c r="CK48" s="239"/>
      <c r="CL48" s="239"/>
      <c r="CM48" s="239"/>
      <c r="CN48" s="239"/>
      <c r="CO48" s="239"/>
      <c r="CP48" s="239"/>
      <c r="CQ48" s="239"/>
      <c r="CR48" s="239"/>
      <c r="CS48" s="239"/>
      <c r="CT48" s="239"/>
      <c r="CU48" s="239"/>
      <c r="CV48" s="239"/>
      <c r="CW48" s="239"/>
      <c r="CX48" s="214"/>
      <c r="CY48" s="241"/>
      <c r="CZ48" s="241"/>
      <c r="DA48" s="241"/>
      <c r="DB48" s="241"/>
      <c r="DC48" s="241"/>
      <c r="DD48" s="241"/>
      <c r="DE48" s="241"/>
      <c r="DF48" s="241"/>
      <c r="DG48" s="241"/>
      <c r="DH48" s="241"/>
      <c r="DI48" s="241"/>
      <c r="DJ48" s="241"/>
      <c r="DK48" s="241"/>
      <c r="DL48" s="241"/>
      <c r="DM48" s="241"/>
      <c r="DN48" s="241"/>
      <c r="DO48" s="241"/>
      <c r="DP48" s="241"/>
      <c r="DQ48" s="241"/>
      <c r="DR48" s="241"/>
      <c r="DS48" s="241"/>
      <c r="DT48" s="241"/>
      <c r="DU48" s="241"/>
      <c r="DV48" s="241"/>
      <c r="DW48" s="241"/>
      <c r="DX48" s="241"/>
      <c r="DY48" s="241"/>
      <c r="DZ48" s="241"/>
      <c r="EA48" s="241"/>
      <c r="EB48" s="241"/>
      <c r="EC48" s="241"/>
      <c r="ED48" s="241"/>
      <c r="EE48" s="241"/>
    </row>
    <row r="49" spans="1:135" s="242" customFormat="1" ht="16.5" hidden="1" customHeight="1">
      <c r="A49" s="224"/>
      <c r="B49" s="239"/>
      <c r="C49" s="243"/>
      <c r="D49" s="239"/>
      <c r="E49" s="239"/>
      <c r="F49" s="239"/>
      <c r="G49" s="240"/>
      <c r="H49" s="244"/>
      <c r="I49" s="239"/>
      <c r="J49" s="239"/>
      <c r="K49" s="239"/>
      <c r="L49" s="239"/>
      <c r="M49" s="239"/>
      <c r="N49" s="239"/>
      <c r="O49" s="239"/>
      <c r="P49" s="239"/>
      <c r="Q49" s="239"/>
      <c r="R49" s="239"/>
      <c r="S49" s="239"/>
      <c r="T49" s="239"/>
      <c r="U49" s="239"/>
      <c r="V49" s="239"/>
      <c r="W49" s="239"/>
      <c r="X49" s="239"/>
      <c r="Y49" s="239"/>
      <c r="Z49" s="239"/>
      <c r="AA49" s="239"/>
      <c r="AB49" s="239"/>
      <c r="AC49" s="239"/>
      <c r="AD49" s="239"/>
      <c r="AE49" s="239"/>
      <c r="AF49" s="239"/>
      <c r="AG49" s="239"/>
      <c r="AH49" s="239"/>
      <c r="AI49" s="239"/>
      <c r="AJ49" s="239"/>
      <c r="AK49" s="239"/>
      <c r="AL49" s="239"/>
      <c r="AM49" s="239"/>
      <c r="AN49" s="239"/>
      <c r="AO49" s="239"/>
      <c r="AP49" s="239"/>
      <c r="AQ49" s="239"/>
      <c r="AR49" s="239"/>
      <c r="AS49" s="239"/>
      <c r="AT49" s="239"/>
      <c r="AU49" s="239"/>
      <c r="AV49" s="239"/>
      <c r="AW49" s="239"/>
      <c r="AX49" s="239"/>
      <c r="AY49" s="239"/>
      <c r="AZ49" s="239"/>
      <c r="BA49" s="239"/>
      <c r="BB49" s="239"/>
      <c r="BC49" s="239"/>
      <c r="BD49" s="239"/>
      <c r="BE49" s="239"/>
      <c r="BF49" s="239"/>
      <c r="BG49" s="239"/>
      <c r="BH49" s="239"/>
      <c r="BI49" s="239"/>
      <c r="BJ49" s="239"/>
      <c r="BK49" s="239"/>
      <c r="BL49" s="239"/>
      <c r="BM49" s="239"/>
      <c r="BN49" s="239"/>
      <c r="BO49" s="239"/>
      <c r="BP49" s="239"/>
      <c r="BQ49" s="239"/>
      <c r="BR49" s="239"/>
      <c r="BS49" s="239"/>
      <c r="BT49" s="239"/>
      <c r="BU49" s="239"/>
      <c r="BV49" s="239"/>
      <c r="BW49" s="239"/>
      <c r="BX49" s="239"/>
      <c r="BY49" s="239"/>
      <c r="BZ49" s="239"/>
      <c r="CA49" s="239"/>
      <c r="CB49" s="239"/>
      <c r="CC49" s="239"/>
      <c r="CD49" s="239"/>
      <c r="CE49" s="239"/>
      <c r="CF49" s="239"/>
      <c r="CG49" s="239"/>
      <c r="CH49" s="239"/>
      <c r="CI49" s="239"/>
      <c r="CJ49" s="239"/>
      <c r="CK49" s="239"/>
      <c r="CL49" s="239"/>
      <c r="CM49" s="239"/>
      <c r="CN49" s="239"/>
      <c r="CO49" s="239"/>
      <c r="CP49" s="239"/>
      <c r="CQ49" s="239"/>
      <c r="CR49" s="239"/>
      <c r="CS49" s="239"/>
      <c r="CT49" s="239"/>
      <c r="CU49" s="239"/>
      <c r="CV49" s="239"/>
      <c r="CW49" s="239"/>
      <c r="CX49" s="214"/>
      <c r="CY49" s="241"/>
      <c r="CZ49" s="241"/>
      <c r="DA49" s="241"/>
      <c r="DB49" s="241"/>
      <c r="DC49" s="241"/>
      <c r="DD49" s="241"/>
      <c r="DE49" s="241"/>
      <c r="DF49" s="241"/>
      <c r="DG49" s="241"/>
      <c r="DH49" s="241"/>
      <c r="DI49" s="241"/>
      <c r="DJ49" s="241"/>
      <c r="DK49" s="241"/>
      <c r="DL49" s="241"/>
      <c r="DM49" s="241"/>
      <c r="DN49" s="241"/>
      <c r="DO49" s="241"/>
      <c r="DP49" s="241"/>
      <c r="DQ49" s="241"/>
      <c r="DR49" s="241"/>
      <c r="DS49" s="241"/>
      <c r="DT49" s="241"/>
      <c r="DU49" s="241"/>
      <c r="DV49" s="241"/>
      <c r="DW49" s="241"/>
      <c r="DX49" s="241"/>
      <c r="DY49" s="241"/>
      <c r="DZ49" s="241"/>
      <c r="EA49" s="241"/>
      <c r="EB49" s="241"/>
      <c r="EC49" s="241"/>
      <c r="ED49" s="241"/>
      <c r="EE49" s="241"/>
    </row>
    <row r="50" spans="1:135" s="166" customFormat="1" ht="16.5" hidden="1" customHeight="1">
      <c r="A50" s="224"/>
      <c r="B50" s="229"/>
      <c r="C50" s="245"/>
      <c r="D50" s="229"/>
      <c r="E50" s="229"/>
      <c r="F50" s="229"/>
      <c r="G50" s="230"/>
      <c r="H50" s="246"/>
      <c r="I50" s="229"/>
      <c r="J50" s="229"/>
      <c r="K50" s="229"/>
      <c r="L50" s="229"/>
      <c r="M50" s="229"/>
      <c r="N50" s="229"/>
      <c r="O50" s="229"/>
      <c r="P50" s="229"/>
      <c r="Q50" s="229"/>
      <c r="R50" s="229"/>
      <c r="S50" s="229"/>
      <c r="T50" s="229"/>
      <c r="U50" s="229"/>
      <c r="V50" s="229"/>
      <c r="W50" s="229"/>
      <c r="X50" s="229"/>
      <c r="Y50" s="229"/>
      <c r="Z50" s="229"/>
      <c r="AA50" s="229"/>
      <c r="AB50" s="229"/>
      <c r="AC50" s="229"/>
      <c r="AD50" s="229"/>
      <c r="AE50" s="229"/>
      <c r="AF50" s="229"/>
      <c r="AG50" s="229"/>
      <c r="AH50" s="229"/>
      <c r="AI50" s="229"/>
      <c r="AJ50" s="229"/>
      <c r="AK50" s="229"/>
      <c r="AL50" s="229"/>
      <c r="AM50" s="229"/>
      <c r="AN50" s="229"/>
      <c r="AO50" s="229"/>
      <c r="AP50" s="229"/>
      <c r="AQ50" s="229"/>
      <c r="AR50" s="229"/>
      <c r="AS50" s="229"/>
      <c r="AT50" s="229"/>
      <c r="AU50" s="229"/>
      <c r="AV50" s="229"/>
      <c r="AW50" s="229"/>
      <c r="AX50" s="229"/>
      <c r="AY50" s="229"/>
      <c r="AZ50" s="229"/>
      <c r="BA50" s="229"/>
      <c r="BB50" s="229"/>
      <c r="BC50" s="229"/>
      <c r="BD50" s="229"/>
      <c r="BE50" s="229"/>
      <c r="BF50" s="229"/>
      <c r="BG50" s="229"/>
      <c r="BH50" s="229"/>
      <c r="BI50" s="229"/>
      <c r="BJ50" s="229"/>
      <c r="BK50" s="229"/>
      <c r="BL50" s="229"/>
      <c r="BM50" s="229"/>
      <c r="BN50" s="229"/>
      <c r="BO50" s="229"/>
      <c r="BP50" s="229"/>
      <c r="BQ50" s="229"/>
      <c r="BR50" s="229"/>
      <c r="BS50" s="229"/>
      <c r="BT50" s="229"/>
      <c r="BU50" s="229"/>
      <c r="BV50" s="229"/>
      <c r="BW50" s="229"/>
      <c r="BX50" s="229"/>
      <c r="BY50" s="229"/>
      <c r="BZ50" s="229"/>
      <c r="CA50" s="229"/>
      <c r="CB50" s="229"/>
      <c r="CC50" s="229"/>
      <c r="CD50" s="229"/>
      <c r="CE50" s="229"/>
      <c r="CF50" s="229"/>
      <c r="CG50" s="229"/>
      <c r="CH50" s="229"/>
      <c r="CI50" s="229"/>
      <c r="CJ50" s="229"/>
      <c r="CK50" s="229"/>
      <c r="CL50" s="229"/>
      <c r="CM50" s="229"/>
      <c r="CN50" s="229"/>
      <c r="CO50" s="229"/>
      <c r="CP50" s="229"/>
      <c r="CQ50" s="229"/>
      <c r="CR50" s="229"/>
      <c r="CS50" s="229"/>
      <c r="CT50" s="229"/>
      <c r="CU50" s="229"/>
      <c r="CV50" s="232"/>
      <c r="CW50" s="232"/>
      <c r="CX50" s="214"/>
      <c r="CY50" s="165"/>
      <c r="CZ50" s="165"/>
      <c r="DA50" s="165"/>
      <c r="DB50" s="165"/>
      <c r="DC50" s="165"/>
      <c r="DD50" s="165"/>
      <c r="DE50" s="165"/>
      <c r="DF50" s="165"/>
      <c r="DG50" s="165"/>
      <c r="DH50" s="165"/>
      <c r="DI50" s="165"/>
      <c r="DJ50" s="165"/>
      <c r="DK50" s="165"/>
      <c r="DL50" s="165"/>
      <c r="DM50" s="165"/>
      <c r="DN50" s="165"/>
      <c r="DO50" s="165"/>
      <c r="DP50" s="165"/>
      <c r="DQ50" s="165"/>
      <c r="DR50" s="165"/>
      <c r="DS50" s="165"/>
      <c r="DT50" s="165"/>
      <c r="DU50" s="165"/>
      <c r="DV50" s="165"/>
      <c r="DW50" s="165"/>
      <c r="DX50" s="165"/>
      <c r="DY50" s="165"/>
      <c r="DZ50" s="165"/>
      <c r="EA50" s="165"/>
      <c r="EB50" s="165"/>
      <c r="EC50" s="165"/>
      <c r="ED50" s="165"/>
      <c r="EE50" s="165"/>
    </row>
    <row r="51" spans="1:135" s="166" customFormat="1" ht="16.5" hidden="1" customHeight="1">
      <c r="A51" s="224"/>
      <c r="B51" s="229"/>
      <c r="C51" s="245"/>
      <c r="D51" s="229"/>
      <c r="E51" s="229"/>
      <c r="F51" s="229"/>
      <c r="G51" s="230"/>
      <c r="H51" s="246"/>
      <c r="I51" s="229"/>
      <c r="J51" s="229"/>
      <c r="K51" s="229"/>
      <c r="L51" s="229"/>
      <c r="M51" s="229"/>
      <c r="N51" s="229"/>
      <c r="O51" s="229"/>
      <c r="P51" s="229"/>
      <c r="Q51" s="229"/>
      <c r="R51" s="229"/>
      <c r="S51" s="229"/>
      <c r="T51" s="229"/>
      <c r="U51" s="229"/>
      <c r="V51" s="229"/>
      <c r="W51" s="229"/>
      <c r="X51" s="229"/>
      <c r="Y51" s="229"/>
      <c r="Z51" s="229"/>
      <c r="AA51" s="229"/>
      <c r="AB51" s="229"/>
      <c r="AC51" s="229"/>
      <c r="AD51" s="229"/>
      <c r="AE51" s="229"/>
      <c r="AF51" s="229"/>
      <c r="AG51" s="229"/>
      <c r="AH51" s="229"/>
      <c r="AI51" s="229"/>
      <c r="AJ51" s="229"/>
      <c r="AK51" s="229"/>
      <c r="AL51" s="229"/>
      <c r="AM51" s="229"/>
      <c r="AN51" s="229"/>
      <c r="AO51" s="229"/>
      <c r="AP51" s="229"/>
      <c r="AQ51" s="229"/>
      <c r="AR51" s="229"/>
      <c r="AS51" s="229"/>
      <c r="AT51" s="229"/>
      <c r="AU51" s="229"/>
      <c r="AV51" s="229"/>
      <c r="AW51" s="229"/>
      <c r="AX51" s="229"/>
      <c r="AY51" s="229"/>
      <c r="AZ51" s="229"/>
      <c r="BA51" s="229"/>
      <c r="BB51" s="229"/>
      <c r="BC51" s="229"/>
      <c r="BD51" s="229"/>
      <c r="BE51" s="229"/>
      <c r="BF51" s="229"/>
      <c r="BG51" s="229"/>
      <c r="BH51" s="229"/>
      <c r="BI51" s="229"/>
      <c r="BJ51" s="229"/>
      <c r="BK51" s="229"/>
      <c r="BL51" s="229"/>
      <c r="BM51" s="229"/>
      <c r="BN51" s="229"/>
      <c r="BO51" s="229"/>
      <c r="BP51" s="229"/>
      <c r="BQ51" s="229"/>
      <c r="BR51" s="229"/>
      <c r="BS51" s="229"/>
      <c r="BT51" s="229"/>
      <c r="BU51" s="229"/>
      <c r="BV51" s="229"/>
      <c r="BW51" s="229"/>
      <c r="BX51" s="229"/>
      <c r="BY51" s="229"/>
      <c r="BZ51" s="229"/>
      <c r="CA51" s="229"/>
      <c r="CB51" s="229"/>
      <c r="CC51" s="229"/>
      <c r="CD51" s="229"/>
      <c r="CE51" s="229"/>
      <c r="CF51" s="229"/>
      <c r="CG51" s="229"/>
      <c r="CH51" s="229"/>
      <c r="CI51" s="229"/>
      <c r="CJ51" s="229"/>
      <c r="CK51" s="229"/>
      <c r="CL51" s="229"/>
      <c r="CM51" s="229"/>
      <c r="CN51" s="229"/>
      <c r="CO51" s="229"/>
      <c r="CP51" s="229"/>
      <c r="CQ51" s="229"/>
      <c r="CR51" s="229"/>
      <c r="CS51" s="229"/>
      <c r="CT51" s="229"/>
      <c r="CU51" s="229"/>
      <c r="CV51" s="232"/>
      <c r="CW51" s="232"/>
      <c r="CX51" s="214"/>
      <c r="CY51" s="165"/>
      <c r="CZ51" s="165"/>
      <c r="DA51" s="165"/>
      <c r="DB51" s="165"/>
      <c r="DC51" s="165"/>
      <c r="DD51" s="165"/>
      <c r="DE51" s="165"/>
      <c r="DF51" s="165"/>
      <c r="DG51" s="165"/>
      <c r="DH51" s="165"/>
      <c r="DI51" s="165"/>
      <c r="DJ51" s="165"/>
      <c r="DK51" s="165"/>
      <c r="DL51" s="165"/>
      <c r="DM51" s="165"/>
      <c r="DN51" s="165"/>
      <c r="DO51" s="165"/>
      <c r="DP51" s="165"/>
      <c r="DQ51" s="165"/>
      <c r="DR51" s="165"/>
      <c r="DS51" s="165"/>
      <c r="DT51" s="165"/>
      <c r="DU51" s="165"/>
      <c r="DV51" s="165"/>
      <c r="DW51" s="165"/>
      <c r="DX51" s="165"/>
      <c r="DY51" s="165"/>
      <c r="DZ51" s="165"/>
      <c r="EA51" s="165"/>
      <c r="EB51" s="165"/>
      <c r="EC51" s="165"/>
      <c r="ED51" s="165"/>
      <c r="EE51" s="165"/>
    </row>
    <row r="52" spans="1:135" s="166" customFormat="1" ht="16.5" hidden="1" customHeight="1">
      <c r="A52" s="224"/>
      <c r="B52" s="229"/>
      <c r="C52" s="245"/>
      <c r="D52" s="229"/>
      <c r="E52" s="229"/>
      <c r="F52" s="229"/>
      <c r="G52" s="230"/>
      <c r="H52" s="246"/>
      <c r="I52" s="229"/>
      <c r="J52" s="229"/>
      <c r="K52" s="229"/>
      <c r="L52" s="229"/>
      <c r="M52" s="229"/>
      <c r="N52" s="229"/>
      <c r="O52" s="229"/>
      <c r="P52" s="229"/>
      <c r="Q52" s="229"/>
      <c r="R52" s="229"/>
      <c r="S52" s="229"/>
      <c r="T52" s="229"/>
      <c r="U52" s="229"/>
      <c r="V52" s="229"/>
      <c r="W52" s="229"/>
      <c r="X52" s="229"/>
      <c r="Y52" s="229"/>
      <c r="Z52" s="229"/>
      <c r="AA52" s="229"/>
      <c r="AB52" s="229"/>
      <c r="AC52" s="229"/>
      <c r="AD52" s="229"/>
      <c r="AE52" s="229"/>
      <c r="AF52" s="229"/>
      <c r="AG52" s="229"/>
      <c r="AH52" s="229"/>
      <c r="AI52" s="229"/>
      <c r="AJ52" s="229"/>
      <c r="AK52" s="229"/>
      <c r="AL52" s="229"/>
      <c r="AM52" s="229"/>
      <c r="AN52" s="229"/>
      <c r="AO52" s="229"/>
      <c r="AP52" s="229"/>
      <c r="AQ52" s="229"/>
      <c r="AR52" s="229"/>
      <c r="AS52" s="229"/>
      <c r="AT52" s="229"/>
      <c r="AU52" s="229"/>
      <c r="AV52" s="229"/>
      <c r="AW52" s="229"/>
      <c r="AX52" s="229"/>
      <c r="AY52" s="229"/>
      <c r="AZ52" s="229"/>
      <c r="BA52" s="229"/>
      <c r="BB52" s="229"/>
      <c r="BC52" s="229"/>
      <c r="BD52" s="229"/>
      <c r="BE52" s="229"/>
      <c r="BF52" s="229"/>
      <c r="BG52" s="229"/>
      <c r="BH52" s="229"/>
      <c r="BI52" s="229"/>
      <c r="BJ52" s="229"/>
      <c r="BK52" s="229"/>
      <c r="BL52" s="229"/>
      <c r="BM52" s="229"/>
      <c r="BN52" s="229"/>
      <c r="BO52" s="229"/>
      <c r="BP52" s="229"/>
      <c r="BQ52" s="229"/>
      <c r="BR52" s="229"/>
      <c r="BS52" s="229"/>
      <c r="BT52" s="229"/>
      <c r="BU52" s="229"/>
      <c r="BV52" s="229"/>
      <c r="BW52" s="229"/>
      <c r="BX52" s="229"/>
      <c r="BY52" s="229"/>
      <c r="BZ52" s="229"/>
      <c r="CA52" s="229"/>
      <c r="CB52" s="229"/>
      <c r="CC52" s="229"/>
      <c r="CD52" s="229"/>
      <c r="CE52" s="229"/>
      <c r="CF52" s="229"/>
      <c r="CG52" s="229"/>
      <c r="CH52" s="229"/>
      <c r="CI52" s="229"/>
      <c r="CJ52" s="229"/>
      <c r="CK52" s="229"/>
      <c r="CL52" s="229"/>
      <c r="CM52" s="229"/>
      <c r="CN52" s="229"/>
      <c r="CO52" s="229"/>
      <c r="CP52" s="229"/>
      <c r="CQ52" s="229"/>
      <c r="CR52" s="229"/>
      <c r="CS52" s="229"/>
      <c r="CT52" s="229"/>
      <c r="CU52" s="229"/>
      <c r="CV52" s="232"/>
      <c r="CW52" s="232"/>
      <c r="CX52" s="214"/>
      <c r="CY52" s="165"/>
      <c r="CZ52" s="165"/>
      <c r="DA52" s="165"/>
      <c r="DB52" s="165"/>
      <c r="DC52" s="165"/>
      <c r="DD52" s="165"/>
      <c r="DE52" s="165"/>
      <c r="DF52" s="165"/>
      <c r="DG52" s="165"/>
      <c r="DH52" s="165"/>
      <c r="DI52" s="165"/>
      <c r="DJ52" s="165"/>
      <c r="DK52" s="165"/>
      <c r="DL52" s="165"/>
      <c r="DM52" s="165"/>
      <c r="DN52" s="165"/>
      <c r="DO52" s="165"/>
      <c r="DP52" s="165"/>
      <c r="DQ52" s="165"/>
      <c r="DR52" s="165"/>
      <c r="DS52" s="165"/>
      <c r="DT52" s="165"/>
      <c r="DU52" s="165"/>
      <c r="DV52" s="165"/>
      <c r="DW52" s="165"/>
      <c r="DX52" s="165"/>
      <c r="DY52" s="165"/>
      <c r="DZ52" s="165"/>
      <c r="EA52" s="165"/>
      <c r="EB52" s="165"/>
      <c r="EC52" s="165"/>
      <c r="ED52" s="165"/>
      <c r="EE52" s="165"/>
    </row>
    <row r="53" spans="1:135" s="166" customFormat="1" ht="16.5" hidden="1" customHeight="1">
      <c r="A53" s="224"/>
      <c r="B53" s="229"/>
      <c r="C53" s="245"/>
      <c r="D53" s="229"/>
      <c r="E53" s="229"/>
      <c r="F53" s="229"/>
      <c r="G53" s="230"/>
      <c r="H53" s="246"/>
      <c r="I53" s="229"/>
      <c r="J53" s="229"/>
      <c r="K53" s="229"/>
      <c r="L53" s="229"/>
      <c r="M53" s="229"/>
      <c r="N53" s="229"/>
      <c r="O53" s="229"/>
      <c r="P53" s="229"/>
      <c r="Q53" s="229"/>
      <c r="R53" s="229"/>
      <c r="S53" s="229"/>
      <c r="T53" s="229"/>
      <c r="U53" s="229"/>
      <c r="V53" s="229"/>
      <c r="W53" s="229"/>
      <c r="X53" s="229"/>
      <c r="Y53" s="229"/>
      <c r="Z53" s="229"/>
      <c r="AA53" s="229"/>
      <c r="AB53" s="229"/>
      <c r="AC53" s="229"/>
      <c r="AD53" s="229"/>
      <c r="AE53" s="229"/>
      <c r="AF53" s="229"/>
      <c r="AG53" s="229"/>
      <c r="AH53" s="229"/>
      <c r="AI53" s="229"/>
      <c r="AJ53" s="229"/>
      <c r="AK53" s="229"/>
      <c r="AL53" s="229"/>
      <c r="AM53" s="229"/>
      <c r="AN53" s="229"/>
      <c r="AO53" s="229"/>
      <c r="AP53" s="229"/>
      <c r="AQ53" s="229"/>
      <c r="AR53" s="229"/>
      <c r="AS53" s="229"/>
      <c r="AT53" s="229"/>
      <c r="AU53" s="229"/>
      <c r="AV53" s="229"/>
      <c r="AW53" s="229"/>
      <c r="AX53" s="229"/>
      <c r="AY53" s="229"/>
      <c r="AZ53" s="229"/>
      <c r="BA53" s="229"/>
      <c r="BB53" s="229"/>
      <c r="BC53" s="229"/>
      <c r="BD53" s="229"/>
      <c r="BE53" s="229"/>
      <c r="BF53" s="229"/>
      <c r="BG53" s="229"/>
      <c r="BH53" s="229"/>
      <c r="BI53" s="229"/>
      <c r="BJ53" s="229"/>
      <c r="BK53" s="229"/>
      <c r="BL53" s="229"/>
      <c r="BM53" s="229"/>
      <c r="BN53" s="229"/>
      <c r="BO53" s="229"/>
      <c r="BP53" s="229"/>
      <c r="BQ53" s="229"/>
      <c r="BR53" s="229"/>
      <c r="BS53" s="229"/>
      <c r="BT53" s="229"/>
      <c r="BU53" s="229"/>
      <c r="BV53" s="229"/>
      <c r="BW53" s="229"/>
      <c r="BX53" s="229"/>
      <c r="BY53" s="229"/>
      <c r="BZ53" s="229"/>
      <c r="CA53" s="229"/>
      <c r="CB53" s="229"/>
      <c r="CC53" s="229"/>
      <c r="CD53" s="229"/>
      <c r="CE53" s="229"/>
      <c r="CF53" s="229"/>
      <c r="CG53" s="229"/>
      <c r="CH53" s="229"/>
      <c r="CI53" s="229"/>
      <c r="CJ53" s="229"/>
      <c r="CK53" s="229"/>
      <c r="CL53" s="229"/>
      <c r="CM53" s="229"/>
      <c r="CN53" s="229"/>
      <c r="CO53" s="229"/>
      <c r="CP53" s="229"/>
      <c r="CQ53" s="229"/>
      <c r="CR53" s="229"/>
      <c r="CS53" s="229"/>
      <c r="CT53" s="229"/>
      <c r="CU53" s="229"/>
      <c r="CV53" s="232"/>
      <c r="CW53" s="232"/>
      <c r="CX53" s="214"/>
      <c r="CY53" s="165"/>
      <c r="CZ53" s="165"/>
      <c r="DA53" s="165"/>
      <c r="DB53" s="165"/>
      <c r="DC53" s="165"/>
      <c r="DD53" s="165"/>
      <c r="DE53" s="165"/>
      <c r="DF53" s="165"/>
      <c r="DG53" s="165"/>
      <c r="DH53" s="165"/>
      <c r="DI53" s="165"/>
      <c r="DJ53" s="165"/>
      <c r="DK53" s="165"/>
      <c r="DL53" s="165"/>
      <c r="DM53" s="165"/>
      <c r="DN53" s="165"/>
      <c r="DO53" s="165"/>
      <c r="DP53" s="165"/>
      <c r="DQ53" s="165"/>
      <c r="DR53" s="165"/>
      <c r="DS53" s="165"/>
      <c r="DT53" s="165"/>
      <c r="DU53" s="165"/>
      <c r="DV53" s="165"/>
      <c r="DW53" s="165"/>
      <c r="DX53" s="165"/>
      <c r="DY53" s="165"/>
      <c r="DZ53" s="165"/>
      <c r="EA53" s="165"/>
      <c r="EB53" s="165"/>
      <c r="EC53" s="165"/>
      <c r="ED53" s="165"/>
      <c r="EE53" s="165"/>
    </row>
    <row r="54" spans="1:135" s="166" customFormat="1" ht="16.5" hidden="1" customHeight="1">
      <c r="A54" s="224"/>
      <c r="B54" s="229"/>
      <c r="C54" s="245"/>
      <c r="D54" s="229"/>
      <c r="E54" s="229"/>
      <c r="F54" s="229"/>
      <c r="G54" s="230"/>
      <c r="H54" s="246"/>
      <c r="I54" s="229"/>
      <c r="J54" s="229"/>
      <c r="K54" s="229"/>
      <c r="L54" s="229"/>
      <c r="M54" s="229"/>
      <c r="N54" s="229"/>
      <c r="O54" s="229"/>
      <c r="P54" s="229"/>
      <c r="Q54" s="229"/>
      <c r="R54" s="229"/>
      <c r="S54" s="229"/>
      <c r="T54" s="229"/>
      <c r="U54" s="229"/>
      <c r="V54" s="229"/>
      <c r="W54" s="229"/>
      <c r="X54" s="229"/>
      <c r="Y54" s="229"/>
      <c r="Z54" s="229"/>
      <c r="AA54" s="229"/>
      <c r="AB54" s="229"/>
      <c r="AC54" s="229"/>
      <c r="AD54" s="229"/>
      <c r="AE54" s="229"/>
      <c r="AF54" s="229"/>
      <c r="AG54" s="229"/>
      <c r="AH54" s="229"/>
      <c r="AI54" s="229"/>
      <c r="AJ54" s="229"/>
      <c r="AK54" s="229"/>
      <c r="AL54" s="229"/>
      <c r="AM54" s="229"/>
      <c r="AN54" s="229"/>
      <c r="AO54" s="229"/>
      <c r="AP54" s="229"/>
      <c r="AQ54" s="229"/>
      <c r="AR54" s="229"/>
      <c r="AS54" s="229"/>
      <c r="AT54" s="229"/>
      <c r="AU54" s="229"/>
      <c r="AV54" s="229"/>
      <c r="AW54" s="229"/>
      <c r="AX54" s="229"/>
      <c r="AY54" s="229"/>
      <c r="AZ54" s="229"/>
      <c r="BA54" s="229"/>
      <c r="BB54" s="229"/>
      <c r="BC54" s="229"/>
      <c r="BD54" s="229"/>
      <c r="BE54" s="229"/>
      <c r="BF54" s="229"/>
      <c r="BG54" s="229"/>
      <c r="BH54" s="229"/>
      <c r="BI54" s="229"/>
      <c r="BJ54" s="229"/>
      <c r="BK54" s="229"/>
      <c r="BL54" s="229"/>
      <c r="BM54" s="229"/>
      <c r="BN54" s="229"/>
      <c r="BO54" s="229"/>
      <c r="BP54" s="229"/>
      <c r="BQ54" s="229"/>
      <c r="BR54" s="229"/>
      <c r="BS54" s="229"/>
      <c r="BT54" s="229"/>
      <c r="BU54" s="229"/>
      <c r="BV54" s="229"/>
      <c r="BW54" s="229"/>
      <c r="BX54" s="229"/>
      <c r="BY54" s="229"/>
      <c r="BZ54" s="229"/>
      <c r="CA54" s="229"/>
      <c r="CB54" s="229"/>
      <c r="CC54" s="229"/>
      <c r="CD54" s="229"/>
      <c r="CE54" s="229"/>
      <c r="CF54" s="229"/>
      <c r="CG54" s="229"/>
      <c r="CH54" s="229"/>
      <c r="CI54" s="229"/>
      <c r="CJ54" s="229"/>
      <c r="CK54" s="229"/>
      <c r="CL54" s="229"/>
      <c r="CM54" s="229"/>
      <c r="CN54" s="229"/>
      <c r="CO54" s="229"/>
      <c r="CP54" s="229"/>
      <c r="CQ54" s="229"/>
      <c r="CR54" s="229"/>
      <c r="CS54" s="229"/>
      <c r="CT54" s="229"/>
      <c r="CU54" s="229"/>
      <c r="CV54" s="232"/>
      <c r="CW54" s="232"/>
      <c r="CX54" s="214"/>
      <c r="CY54" s="165"/>
      <c r="CZ54" s="165"/>
      <c r="DA54" s="165"/>
      <c r="DB54" s="165"/>
      <c r="DC54" s="165"/>
      <c r="DD54" s="165"/>
      <c r="DE54" s="165"/>
      <c r="DF54" s="165"/>
      <c r="DG54" s="165"/>
      <c r="DH54" s="165"/>
      <c r="DI54" s="165"/>
      <c r="DJ54" s="165"/>
      <c r="DK54" s="165"/>
      <c r="DL54" s="165"/>
      <c r="DM54" s="165"/>
      <c r="DN54" s="165"/>
      <c r="DO54" s="165"/>
      <c r="DP54" s="165"/>
      <c r="DQ54" s="165"/>
      <c r="DR54" s="165"/>
      <c r="DS54" s="165"/>
      <c r="DT54" s="165"/>
      <c r="DU54" s="165"/>
      <c r="DV54" s="165"/>
      <c r="DW54" s="165"/>
      <c r="DX54" s="165"/>
      <c r="DY54" s="165"/>
      <c r="DZ54" s="165"/>
      <c r="EA54" s="165"/>
      <c r="EB54" s="165"/>
      <c r="EC54" s="165"/>
      <c r="ED54" s="165"/>
      <c r="EE54" s="165"/>
    </row>
    <row r="55" spans="1:135" s="166" customFormat="1" ht="16.5" hidden="1" customHeight="1">
      <c r="A55" s="224"/>
      <c r="B55" s="229"/>
      <c r="C55" s="245"/>
      <c r="D55" s="229"/>
      <c r="E55" s="229"/>
      <c r="F55" s="229"/>
      <c r="G55" s="230"/>
      <c r="H55" s="246"/>
      <c r="I55" s="229"/>
      <c r="J55" s="229"/>
      <c r="K55" s="229"/>
      <c r="L55" s="229"/>
      <c r="M55" s="229"/>
      <c r="N55" s="229"/>
      <c r="O55" s="229"/>
      <c r="P55" s="229"/>
      <c r="Q55" s="229"/>
      <c r="R55" s="229"/>
      <c r="S55" s="229"/>
      <c r="T55" s="229"/>
      <c r="U55" s="229"/>
      <c r="V55" s="229"/>
      <c r="W55" s="229"/>
      <c r="X55" s="229"/>
      <c r="Y55" s="229"/>
      <c r="Z55" s="229"/>
      <c r="AA55" s="229"/>
      <c r="AB55" s="229"/>
      <c r="AC55" s="229"/>
      <c r="AD55" s="229"/>
      <c r="AE55" s="229"/>
      <c r="AF55" s="229"/>
      <c r="AG55" s="229"/>
      <c r="AH55" s="229"/>
      <c r="AI55" s="229"/>
      <c r="AJ55" s="229"/>
      <c r="AK55" s="229"/>
      <c r="AL55" s="229"/>
      <c r="AM55" s="229"/>
      <c r="AN55" s="229"/>
      <c r="AO55" s="229"/>
      <c r="AP55" s="229"/>
      <c r="AQ55" s="229"/>
      <c r="AR55" s="229"/>
      <c r="AS55" s="229"/>
      <c r="AT55" s="229"/>
      <c r="AU55" s="229"/>
      <c r="AV55" s="229"/>
      <c r="AW55" s="229"/>
      <c r="AX55" s="229"/>
      <c r="AY55" s="229"/>
      <c r="AZ55" s="229"/>
      <c r="BA55" s="229"/>
      <c r="BB55" s="229"/>
      <c r="BC55" s="229"/>
      <c r="BD55" s="229"/>
      <c r="BE55" s="229"/>
      <c r="BF55" s="229"/>
      <c r="BG55" s="229"/>
      <c r="BH55" s="229"/>
      <c r="BI55" s="229"/>
      <c r="BJ55" s="229"/>
      <c r="BK55" s="229"/>
      <c r="BL55" s="229"/>
      <c r="BM55" s="229"/>
      <c r="BN55" s="229"/>
      <c r="BO55" s="229"/>
      <c r="BP55" s="229"/>
      <c r="BQ55" s="229"/>
      <c r="BR55" s="229"/>
      <c r="BS55" s="229"/>
      <c r="BT55" s="229"/>
      <c r="BU55" s="229"/>
      <c r="BV55" s="229"/>
      <c r="BW55" s="229"/>
      <c r="BX55" s="229"/>
      <c r="BY55" s="229"/>
      <c r="BZ55" s="229"/>
      <c r="CA55" s="229"/>
      <c r="CB55" s="229"/>
      <c r="CC55" s="229"/>
      <c r="CD55" s="229"/>
      <c r="CE55" s="229"/>
      <c r="CF55" s="229"/>
      <c r="CG55" s="229"/>
      <c r="CH55" s="229"/>
      <c r="CI55" s="229"/>
      <c r="CJ55" s="229"/>
      <c r="CK55" s="229"/>
      <c r="CL55" s="229"/>
      <c r="CM55" s="229"/>
      <c r="CN55" s="229"/>
      <c r="CO55" s="229"/>
      <c r="CP55" s="229"/>
      <c r="CQ55" s="229"/>
      <c r="CR55" s="229"/>
      <c r="CS55" s="229"/>
      <c r="CT55" s="229"/>
      <c r="CU55" s="229"/>
      <c r="CV55" s="232"/>
      <c r="CW55" s="232"/>
      <c r="CX55" s="214"/>
      <c r="CY55" s="165"/>
      <c r="CZ55" s="165"/>
      <c r="DA55" s="165"/>
      <c r="DB55" s="165"/>
      <c r="DC55" s="165"/>
      <c r="DD55" s="165"/>
      <c r="DE55" s="165"/>
      <c r="DF55" s="165"/>
      <c r="DG55" s="165"/>
      <c r="DH55" s="165"/>
      <c r="DI55" s="165"/>
      <c r="DJ55" s="165"/>
      <c r="DK55" s="165"/>
      <c r="DL55" s="165"/>
      <c r="DM55" s="165"/>
      <c r="DN55" s="165"/>
      <c r="DO55" s="165"/>
      <c r="DP55" s="165"/>
      <c r="DQ55" s="165"/>
      <c r="DR55" s="165"/>
      <c r="DS55" s="165"/>
      <c r="DT55" s="165"/>
      <c r="DU55" s="165"/>
      <c r="DV55" s="165"/>
      <c r="DW55" s="165"/>
      <c r="DX55" s="165"/>
      <c r="DY55" s="165"/>
      <c r="DZ55" s="165"/>
      <c r="EA55" s="165"/>
      <c r="EB55" s="165"/>
      <c r="EC55" s="165"/>
      <c r="ED55" s="165"/>
      <c r="EE55" s="165"/>
    </row>
    <row r="56" spans="1:135" s="166" customFormat="1" ht="16.5" hidden="1" customHeight="1">
      <c r="A56" s="224"/>
      <c r="B56" s="229"/>
      <c r="C56" s="245"/>
      <c r="D56" s="229"/>
      <c r="E56" s="229"/>
      <c r="F56" s="229"/>
      <c r="G56" s="230"/>
      <c r="H56" s="246"/>
      <c r="I56" s="229"/>
      <c r="J56" s="229"/>
      <c r="K56" s="229"/>
      <c r="L56" s="229"/>
      <c r="M56" s="229"/>
      <c r="N56" s="229"/>
      <c r="O56" s="229"/>
      <c r="P56" s="229"/>
      <c r="Q56" s="229"/>
      <c r="R56" s="229"/>
      <c r="S56" s="229"/>
      <c r="T56" s="229"/>
      <c r="U56" s="229"/>
      <c r="V56" s="229"/>
      <c r="W56" s="229"/>
      <c r="X56" s="229"/>
      <c r="Y56" s="229"/>
      <c r="Z56" s="229"/>
      <c r="AA56" s="229"/>
      <c r="AB56" s="229"/>
      <c r="AC56" s="229"/>
      <c r="AD56" s="229"/>
      <c r="AE56" s="229"/>
      <c r="AF56" s="229"/>
      <c r="AG56" s="229"/>
      <c r="AH56" s="229"/>
      <c r="AI56" s="229"/>
      <c r="AJ56" s="229"/>
      <c r="AK56" s="229"/>
      <c r="AL56" s="229"/>
      <c r="AM56" s="229"/>
      <c r="AN56" s="229"/>
      <c r="AO56" s="229"/>
      <c r="AP56" s="229"/>
      <c r="AQ56" s="229"/>
      <c r="AR56" s="229"/>
      <c r="AS56" s="229"/>
      <c r="AT56" s="229"/>
      <c r="AU56" s="229"/>
      <c r="AV56" s="229"/>
      <c r="AW56" s="229"/>
      <c r="AX56" s="229"/>
      <c r="AY56" s="229"/>
      <c r="AZ56" s="229"/>
      <c r="BA56" s="229"/>
      <c r="BB56" s="229"/>
      <c r="BC56" s="229"/>
      <c r="BD56" s="229"/>
      <c r="BE56" s="229"/>
      <c r="BF56" s="229"/>
      <c r="BG56" s="229"/>
      <c r="BH56" s="229"/>
      <c r="BI56" s="229"/>
      <c r="BJ56" s="229"/>
      <c r="BK56" s="229"/>
      <c r="BL56" s="229"/>
      <c r="BM56" s="229"/>
      <c r="BN56" s="229"/>
      <c r="BO56" s="229"/>
      <c r="BP56" s="229"/>
      <c r="BQ56" s="229"/>
      <c r="BR56" s="229"/>
      <c r="BS56" s="229"/>
      <c r="BT56" s="229"/>
      <c r="BU56" s="229"/>
      <c r="BV56" s="229"/>
      <c r="BW56" s="229"/>
      <c r="BX56" s="229"/>
      <c r="BY56" s="229"/>
      <c r="BZ56" s="229"/>
      <c r="CA56" s="229"/>
      <c r="CB56" s="229"/>
      <c r="CC56" s="229"/>
      <c r="CD56" s="229"/>
      <c r="CE56" s="229"/>
      <c r="CF56" s="229"/>
      <c r="CG56" s="229"/>
      <c r="CH56" s="229"/>
      <c r="CI56" s="229"/>
      <c r="CJ56" s="229"/>
      <c r="CK56" s="229"/>
      <c r="CL56" s="229"/>
      <c r="CM56" s="229"/>
      <c r="CN56" s="229"/>
      <c r="CO56" s="229"/>
      <c r="CP56" s="229"/>
      <c r="CQ56" s="229"/>
      <c r="CR56" s="229"/>
      <c r="CS56" s="229"/>
      <c r="CT56" s="229"/>
      <c r="CU56" s="229"/>
      <c r="CV56" s="232"/>
      <c r="CW56" s="232"/>
      <c r="CX56" s="214"/>
      <c r="CY56" s="165"/>
      <c r="CZ56" s="165"/>
      <c r="DA56" s="165"/>
      <c r="DB56" s="165"/>
      <c r="DC56" s="165"/>
      <c r="DD56" s="165"/>
      <c r="DE56" s="165"/>
      <c r="DF56" s="165"/>
      <c r="DG56" s="165"/>
      <c r="DH56" s="165"/>
      <c r="DI56" s="165"/>
      <c r="DJ56" s="165"/>
      <c r="DK56" s="165"/>
      <c r="DL56" s="165"/>
      <c r="DM56" s="165"/>
      <c r="DN56" s="165"/>
      <c r="DO56" s="165"/>
      <c r="DP56" s="165"/>
      <c r="DQ56" s="165"/>
      <c r="DR56" s="165"/>
      <c r="DS56" s="165"/>
      <c r="DT56" s="165"/>
      <c r="DU56" s="165"/>
      <c r="DV56" s="165"/>
      <c r="DW56" s="165"/>
      <c r="DX56" s="165"/>
      <c r="DY56" s="165"/>
      <c r="DZ56" s="165"/>
      <c r="EA56" s="165"/>
      <c r="EB56" s="165"/>
      <c r="EC56" s="165"/>
      <c r="ED56" s="165"/>
      <c r="EE56" s="165"/>
    </row>
    <row r="57" spans="1:135" s="166" customFormat="1" ht="16.5" hidden="1" customHeight="1">
      <c r="A57" s="224"/>
      <c r="B57" s="229"/>
      <c r="C57" s="245"/>
      <c r="D57" s="229"/>
      <c r="E57" s="229"/>
      <c r="F57" s="229"/>
      <c r="G57" s="230"/>
      <c r="H57" s="246"/>
      <c r="I57" s="229"/>
      <c r="J57" s="229"/>
      <c r="K57" s="229"/>
      <c r="L57" s="229"/>
      <c r="M57" s="229"/>
      <c r="N57" s="229"/>
      <c r="O57" s="229"/>
      <c r="P57" s="229"/>
      <c r="Q57" s="229"/>
      <c r="R57" s="229"/>
      <c r="S57" s="229"/>
      <c r="T57" s="229"/>
      <c r="U57" s="229"/>
      <c r="V57" s="229"/>
      <c r="W57" s="229"/>
      <c r="X57" s="229"/>
      <c r="Y57" s="229"/>
      <c r="Z57" s="229"/>
      <c r="AA57" s="229"/>
      <c r="AB57" s="229"/>
      <c r="AC57" s="229"/>
      <c r="AD57" s="229"/>
      <c r="AE57" s="229"/>
      <c r="AF57" s="229"/>
      <c r="AG57" s="229"/>
      <c r="AH57" s="229"/>
      <c r="AI57" s="229"/>
      <c r="AJ57" s="229"/>
      <c r="AK57" s="229"/>
      <c r="AL57" s="229"/>
      <c r="AM57" s="229"/>
      <c r="AN57" s="229"/>
      <c r="AO57" s="229"/>
      <c r="AP57" s="229"/>
      <c r="AQ57" s="229"/>
      <c r="AR57" s="229"/>
      <c r="AS57" s="229"/>
      <c r="AT57" s="229"/>
      <c r="AU57" s="229"/>
      <c r="AV57" s="229"/>
      <c r="AW57" s="229"/>
      <c r="AX57" s="229"/>
      <c r="AY57" s="229"/>
      <c r="AZ57" s="229"/>
      <c r="BA57" s="229"/>
      <c r="BB57" s="229"/>
      <c r="BC57" s="229"/>
      <c r="BD57" s="229"/>
      <c r="BE57" s="229"/>
      <c r="BF57" s="229"/>
      <c r="BG57" s="229"/>
      <c r="BH57" s="229"/>
      <c r="BI57" s="229"/>
      <c r="BJ57" s="229"/>
      <c r="BK57" s="229"/>
      <c r="BL57" s="229"/>
      <c r="BM57" s="229"/>
      <c r="BN57" s="229"/>
      <c r="BO57" s="229"/>
      <c r="BP57" s="229"/>
      <c r="BQ57" s="229"/>
      <c r="BR57" s="229"/>
      <c r="BS57" s="229"/>
      <c r="BT57" s="229"/>
      <c r="BU57" s="229"/>
      <c r="BV57" s="229"/>
      <c r="BW57" s="229"/>
      <c r="BX57" s="229"/>
      <c r="BY57" s="229"/>
      <c r="BZ57" s="229"/>
      <c r="CA57" s="229"/>
      <c r="CB57" s="229"/>
      <c r="CC57" s="229"/>
      <c r="CD57" s="229"/>
      <c r="CE57" s="229"/>
      <c r="CF57" s="229"/>
      <c r="CG57" s="229"/>
      <c r="CH57" s="229"/>
      <c r="CI57" s="229"/>
      <c r="CJ57" s="229"/>
      <c r="CK57" s="229"/>
      <c r="CL57" s="229"/>
      <c r="CM57" s="229"/>
      <c r="CN57" s="229"/>
      <c r="CO57" s="229"/>
      <c r="CP57" s="229"/>
      <c r="CQ57" s="229"/>
      <c r="CR57" s="229"/>
      <c r="CS57" s="229"/>
      <c r="CT57" s="229"/>
      <c r="CU57" s="229"/>
      <c r="CV57" s="232"/>
      <c r="CW57" s="232"/>
      <c r="CX57" s="214"/>
      <c r="CY57" s="165"/>
      <c r="CZ57" s="165"/>
      <c r="DA57" s="165"/>
      <c r="DB57" s="165"/>
      <c r="DC57" s="165"/>
      <c r="DD57" s="165"/>
      <c r="DE57" s="165"/>
      <c r="DF57" s="165"/>
      <c r="DG57" s="165"/>
      <c r="DH57" s="165"/>
      <c r="DI57" s="165"/>
      <c r="DJ57" s="165"/>
      <c r="DK57" s="165"/>
      <c r="DL57" s="165"/>
      <c r="DM57" s="165"/>
      <c r="DN57" s="165"/>
      <c r="DO57" s="165"/>
      <c r="DP57" s="165"/>
      <c r="DQ57" s="165"/>
      <c r="DR57" s="165"/>
      <c r="DS57" s="165"/>
      <c r="DT57" s="165"/>
      <c r="DU57" s="165"/>
      <c r="DV57" s="165"/>
      <c r="DW57" s="165"/>
      <c r="DX57" s="165"/>
      <c r="DY57" s="165"/>
      <c r="DZ57" s="165"/>
      <c r="EA57" s="165"/>
      <c r="EB57" s="165"/>
      <c r="EC57" s="165"/>
      <c r="ED57" s="165"/>
      <c r="EE57" s="165"/>
    </row>
    <row r="58" spans="1:135" s="166" customFormat="1" ht="16.5" hidden="1" customHeight="1">
      <c r="A58" s="224"/>
      <c r="B58" s="229"/>
      <c r="C58" s="245"/>
      <c r="D58" s="229"/>
      <c r="E58" s="229"/>
      <c r="F58" s="229"/>
      <c r="G58" s="230"/>
      <c r="H58" s="246"/>
      <c r="I58" s="229"/>
      <c r="J58" s="229"/>
      <c r="K58" s="229"/>
      <c r="L58" s="229"/>
      <c r="M58" s="229"/>
      <c r="N58" s="229"/>
      <c r="O58" s="229"/>
      <c r="P58" s="229"/>
      <c r="Q58" s="229"/>
      <c r="R58" s="229"/>
      <c r="S58" s="229"/>
      <c r="T58" s="229"/>
      <c r="U58" s="229"/>
      <c r="V58" s="229"/>
      <c r="W58" s="229"/>
      <c r="X58" s="229"/>
      <c r="Y58" s="229"/>
      <c r="Z58" s="229"/>
      <c r="AA58" s="229"/>
      <c r="AB58" s="229"/>
      <c r="AC58" s="229"/>
      <c r="AD58" s="229"/>
      <c r="AE58" s="229"/>
      <c r="AF58" s="229"/>
      <c r="AG58" s="229"/>
      <c r="AH58" s="229"/>
      <c r="AI58" s="229"/>
      <c r="AJ58" s="229"/>
      <c r="AK58" s="229"/>
      <c r="AL58" s="229"/>
      <c r="AM58" s="229"/>
      <c r="AN58" s="229"/>
      <c r="AO58" s="229"/>
      <c r="AP58" s="229"/>
      <c r="AQ58" s="229"/>
      <c r="AR58" s="229"/>
      <c r="AS58" s="229"/>
      <c r="AT58" s="229"/>
      <c r="AU58" s="229"/>
      <c r="AV58" s="229"/>
      <c r="AW58" s="229"/>
      <c r="AX58" s="229"/>
      <c r="AY58" s="229"/>
      <c r="AZ58" s="229"/>
      <c r="BA58" s="229"/>
      <c r="BB58" s="229"/>
      <c r="BC58" s="229"/>
      <c r="BD58" s="229"/>
      <c r="BE58" s="229"/>
      <c r="BF58" s="229"/>
      <c r="BG58" s="229"/>
      <c r="BH58" s="229"/>
      <c r="BI58" s="229"/>
      <c r="BJ58" s="229"/>
      <c r="BK58" s="229"/>
      <c r="BL58" s="229"/>
      <c r="BM58" s="229"/>
      <c r="BN58" s="229"/>
      <c r="BO58" s="229"/>
      <c r="BP58" s="229"/>
      <c r="BQ58" s="229"/>
      <c r="BR58" s="229"/>
      <c r="BS58" s="229"/>
      <c r="BT58" s="229"/>
      <c r="BU58" s="229"/>
      <c r="BV58" s="229"/>
      <c r="BW58" s="229"/>
      <c r="BX58" s="229"/>
      <c r="BY58" s="229"/>
      <c r="BZ58" s="229"/>
      <c r="CA58" s="229"/>
      <c r="CB58" s="229"/>
      <c r="CC58" s="229"/>
      <c r="CD58" s="229"/>
      <c r="CE58" s="229"/>
      <c r="CF58" s="229"/>
      <c r="CG58" s="229"/>
      <c r="CH58" s="229"/>
      <c r="CI58" s="229"/>
      <c r="CJ58" s="229"/>
      <c r="CK58" s="229"/>
      <c r="CL58" s="229"/>
      <c r="CM58" s="229"/>
      <c r="CN58" s="229"/>
      <c r="CO58" s="229"/>
      <c r="CP58" s="229"/>
      <c r="CQ58" s="229"/>
      <c r="CR58" s="229"/>
      <c r="CS58" s="229"/>
      <c r="CT58" s="229"/>
      <c r="CU58" s="229"/>
      <c r="CV58" s="232"/>
      <c r="CW58" s="232"/>
      <c r="CX58" s="214"/>
      <c r="CY58" s="165"/>
      <c r="CZ58" s="165"/>
      <c r="DA58" s="165"/>
      <c r="DB58" s="165"/>
      <c r="DC58" s="165"/>
      <c r="DD58" s="165"/>
      <c r="DE58" s="165"/>
      <c r="DF58" s="165"/>
      <c r="DG58" s="165"/>
      <c r="DH58" s="165"/>
      <c r="DI58" s="165"/>
      <c r="DJ58" s="165"/>
      <c r="DK58" s="165"/>
      <c r="DL58" s="165"/>
      <c r="DM58" s="165"/>
      <c r="DN58" s="165"/>
      <c r="DO58" s="165"/>
      <c r="DP58" s="165"/>
      <c r="DQ58" s="165"/>
      <c r="DR58" s="165"/>
      <c r="DS58" s="165"/>
      <c r="DT58" s="165"/>
      <c r="DU58" s="165"/>
      <c r="DV58" s="165"/>
      <c r="DW58" s="165"/>
      <c r="DX58" s="165"/>
      <c r="DY58" s="165"/>
      <c r="DZ58" s="165"/>
      <c r="EA58" s="165"/>
      <c r="EB58" s="165"/>
      <c r="EC58" s="165"/>
      <c r="ED58" s="165"/>
      <c r="EE58" s="165"/>
    </row>
    <row r="59" spans="1:135" s="166" customFormat="1" ht="16.5" hidden="1" customHeight="1">
      <c r="A59" s="224"/>
      <c r="B59" s="229"/>
      <c r="C59" s="245"/>
      <c r="D59" s="229"/>
      <c r="E59" s="229"/>
      <c r="F59" s="229"/>
      <c r="G59" s="230"/>
      <c r="H59" s="246"/>
      <c r="I59" s="229"/>
      <c r="J59" s="229"/>
      <c r="K59" s="229"/>
      <c r="L59" s="229"/>
      <c r="M59" s="229"/>
      <c r="N59" s="229"/>
      <c r="O59" s="229"/>
      <c r="P59" s="229"/>
      <c r="Q59" s="229"/>
      <c r="R59" s="229"/>
      <c r="S59" s="229"/>
      <c r="T59" s="229"/>
      <c r="U59" s="229"/>
      <c r="V59" s="229"/>
      <c r="W59" s="229"/>
      <c r="X59" s="229"/>
      <c r="Y59" s="229"/>
      <c r="Z59" s="229"/>
      <c r="AA59" s="229"/>
      <c r="AB59" s="229"/>
      <c r="AC59" s="229"/>
      <c r="AD59" s="229"/>
      <c r="AE59" s="229"/>
      <c r="AF59" s="229"/>
      <c r="AG59" s="229"/>
      <c r="AH59" s="229"/>
      <c r="AI59" s="229"/>
      <c r="AJ59" s="229"/>
      <c r="AK59" s="229"/>
      <c r="AL59" s="229"/>
      <c r="AM59" s="229"/>
      <c r="AN59" s="229"/>
      <c r="AO59" s="229"/>
      <c r="AP59" s="229"/>
      <c r="AQ59" s="229"/>
      <c r="AR59" s="229"/>
      <c r="AS59" s="229"/>
      <c r="AT59" s="229"/>
      <c r="AU59" s="229"/>
      <c r="AV59" s="229"/>
      <c r="AW59" s="229"/>
      <c r="AX59" s="229"/>
      <c r="AY59" s="229"/>
      <c r="AZ59" s="229"/>
      <c r="BA59" s="229"/>
      <c r="BB59" s="229"/>
      <c r="BC59" s="229"/>
      <c r="BD59" s="229"/>
      <c r="BE59" s="229"/>
      <c r="BF59" s="229"/>
      <c r="BG59" s="229"/>
      <c r="BH59" s="229"/>
      <c r="BI59" s="229"/>
      <c r="BJ59" s="229"/>
      <c r="BK59" s="229"/>
      <c r="BL59" s="229"/>
      <c r="BM59" s="229"/>
      <c r="BN59" s="229"/>
      <c r="BO59" s="229"/>
      <c r="BP59" s="229"/>
      <c r="BQ59" s="229"/>
      <c r="BR59" s="229"/>
      <c r="BS59" s="229"/>
      <c r="BT59" s="229"/>
      <c r="BU59" s="229"/>
      <c r="BV59" s="229"/>
      <c r="BW59" s="229"/>
      <c r="BX59" s="229"/>
      <c r="BY59" s="229"/>
      <c r="BZ59" s="229"/>
      <c r="CA59" s="229"/>
      <c r="CB59" s="229"/>
      <c r="CC59" s="229"/>
      <c r="CD59" s="229"/>
      <c r="CE59" s="229"/>
      <c r="CF59" s="229"/>
      <c r="CG59" s="229"/>
      <c r="CH59" s="229"/>
      <c r="CI59" s="229"/>
      <c r="CJ59" s="229"/>
      <c r="CK59" s="229"/>
      <c r="CL59" s="229"/>
      <c r="CM59" s="229"/>
      <c r="CN59" s="229"/>
      <c r="CO59" s="229"/>
      <c r="CP59" s="229"/>
      <c r="CQ59" s="229"/>
      <c r="CR59" s="229"/>
      <c r="CS59" s="229"/>
      <c r="CT59" s="229"/>
      <c r="CU59" s="229"/>
      <c r="CV59" s="232"/>
      <c r="CW59" s="232"/>
      <c r="CX59" s="214"/>
      <c r="CY59" s="165"/>
      <c r="CZ59" s="165"/>
      <c r="DA59" s="165"/>
      <c r="DB59" s="165"/>
      <c r="DC59" s="165"/>
      <c r="DD59" s="165"/>
      <c r="DE59" s="165"/>
      <c r="DF59" s="165"/>
      <c r="DG59" s="165"/>
      <c r="DH59" s="165"/>
      <c r="DI59" s="165"/>
      <c r="DJ59" s="165"/>
      <c r="DK59" s="165"/>
      <c r="DL59" s="165"/>
      <c r="DM59" s="165"/>
      <c r="DN59" s="165"/>
      <c r="DO59" s="165"/>
      <c r="DP59" s="165"/>
      <c r="DQ59" s="165"/>
      <c r="DR59" s="165"/>
      <c r="DS59" s="165"/>
      <c r="DT59" s="165"/>
      <c r="DU59" s="165"/>
      <c r="DV59" s="165"/>
      <c r="DW59" s="165"/>
      <c r="DX59" s="165"/>
      <c r="DY59" s="165"/>
      <c r="DZ59" s="165"/>
      <c r="EA59" s="165"/>
      <c r="EB59" s="165"/>
      <c r="EC59" s="165"/>
      <c r="ED59" s="165"/>
      <c r="EE59" s="165"/>
    </row>
    <row r="60" spans="1:135" s="166" customFormat="1" ht="16.5" hidden="1" customHeight="1">
      <c r="A60" s="224"/>
      <c r="B60" s="229"/>
      <c r="C60" s="245"/>
      <c r="D60" s="229"/>
      <c r="E60" s="229"/>
      <c r="F60" s="229"/>
      <c r="G60" s="230"/>
      <c r="H60" s="246"/>
      <c r="I60" s="229"/>
      <c r="J60" s="229"/>
      <c r="K60" s="229"/>
      <c r="L60" s="229"/>
      <c r="M60" s="229"/>
      <c r="N60" s="229"/>
      <c r="O60" s="229"/>
      <c r="P60" s="229"/>
      <c r="Q60" s="229"/>
      <c r="R60" s="229"/>
      <c r="S60" s="229"/>
      <c r="T60" s="229"/>
      <c r="U60" s="229"/>
      <c r="V60" s="229"/>
      <c r="W60" s="229"/>
      <c r="X60" s="229"/>
      <c r="Y60" s="229"/>
      <c r="Z60" s="229"/>
      <c r="AA60" s="229"/>
      <c r="AB60" s="229"/>
      <c r="AC60" s="229"/>
      <c r="AD60" s="229"/>
      <c r="AE60" s="229"/>
      <c r="AF60" s="229"/>
      <c r="AG60" s="229"/>
      <c r="AH60" s="229"/>
      <c r="AI60" s="229"/>
      <c r="AJ60" s="229"/>
      <c r="AK60" s="229"/>
      <c r="AL60" s="229"/>
      <c r="AM60" s="229"/>
      <c r="AN60" s="229"/>
      <c r="AO60" s="229"/>
      <c r="AP60" s="229"/>
      <c r="AQ60" s="229"/>
      <c r="AR60" s="229"/>
      <c r="AS60" s="229"/>
      <c r="AT60" s="229"/>
      <c r="AU60" s="229"/>
      <c r="AV60" s="229"/>
      <c r="AW60" s="229"/>
      <c r="AX60" s="229"/>
      <c r="AY60" s="229"/>
      <c r="AZ60" s="229"/>
      <c r="BA60" s="229"/>
      <c r="BB60" s="229"/>
      <c r="BC60" s="229"/>
      <c r="BD60" s="229"/>
      <c r="BE60" s="229"/>
      <c r="BF60" s="229"/>
      <c r="BG60" s="229"/>
      <c r="BH60" s="229"/>
      <c r="BI60" s="229"/>
      <c r="BJ60" s="229"/>
      <c r="BK60" s="229"/>
      <c r="BL60" s="229"/>
      <c r="BM60" s="229"/>
      <c r="BN60" s="229"/>
      <c r="BO60" s="229"/>
      <c r="BP60" s="229"/>
      <c r="BQ60" s="229"/>
      <c r="BR60" s="229"/>
      <c r="BS60" s="229"/>
      <c r="BT60" s="229"/>
      <c r="BU60" s="229"/>
      <c r="BV60" s="229"/>
      <c r="BW60" s="229"/>
      <c r="BX60" s="229"/>
      <c r="BY60" s="229"/>
      <c r="BZ60" s="229"/>
      <c r="CA60" s="229"/>
      <c r="CB60" s="229"/>
      <c r="CC60" s="229"/>
      <c r="CD60" s="229"/>
      <c r="CE60" s="229"/>
      <c r="CF60" s="229"/>
      <c r="CG60" s="229"/>
      <c r="CH60" s="229"/>
      <c r="CI60" s="229"/>
      <c r="CJ60" s="229"/>
      <c r="CK60" s="229"/>
      <c r="CL60" s="229"/>
      <c r="CM60" s="229"/>
      <c r="CN60" s="229"/>
      <c r="CO60" s="229"/>
      <c r="CP60" s="229"/>
      <c r="CQ60" s="229"/>
      <c r="CR60" s="229"/>
      <c r="CS60" s="229"/>
      <c r="CT60" s="229"/>
      <c r="CU60" s="229"/>
      <c r="CV60" s="232"/>
      <c r="CW60" s="232"/>
      <c r="CX60" s="214"/>
      <c r="CY60" s="165"/>
      <c r="CZ60" s="165"/>
      <c r="DA60" s="165"/>
      <c r="DB60" s="165"/>
      <c r="DC60" s="165"/>
      <c r="DD60" s="165"/>
      <c r="DE60" s="165"/>
      <c r="DF60" s="165"/>
      <c r="DG60" s="165"/>
      <c r="DH60" s="165"/>
      <c r="DI60" s="165"/>
      <c r="DJ60" s="165"/>
      <c r="DK60" s="165"/>
      <c r="DL60" s="165"/>
      <c r="DM60" s="165"/>
      <c r="DN60" s="165"/>
      <c r="DO60" s="165"/>
      <c r="DP60" s="165"/>
      <c r="DQ60" s="165"/>
      <c r="DR60" s="165"/>
      <c r="DS60" s="165"/>
      <c r="DT60" s="165"/>
      <c r="DU60" s="165"/>
      <c r="DV60" s="165"/>
      <c r="DW60" s="165"/>
      <c r="DX60" s="165"/>
      <c r="DY60" s="165"/>
      <c r="DZ60" s="165"/>
      <c r="EA60" s="165"/>
      <c r="EB60" s="165"/>
      <c r="EC60" s="165"/>
      <c r="ED60" s="165"/>
      <c r="EE60" s="165"/>
    </row>
    <row r="61" spans="1:135" s="166" customFormat="1" ht="16.5" hidden="1" customHeight="1">
      <c r="A61" s="224"/>
      <c r="B61" s="229"/>
      <c r="C61" s="245"/>
      <c r="D61" s="229"/>
      <c r="E61" s="229"/>
      <c r="F61" s="229"/>
      <c r="G61" s="230"/>
      <c r="H61" s="246"/>
      <c r="I61" s="229"/>
      <c r="J61" s="229"/>
      <c r="K61" s="229"/>
      <c r="L61" s="229"/>
      <c r="M61" s="229"/>
      <c r="N61" s="229"/>
      <c r="O61" s="229"/>
      <c r="P61" s="229"/>
      <c r="Q61" s="229"/>
      <c r="R61" s="229"/>
      <c r="S61" s="229"/>
      <c r="T61" s="229"/>
      <c r="U61" s="229"/>
      <c r="V61" s="229"/>
      <c r="W61" s="229"/>
      <c r="X61" s="229"/>
      <c r="Y61" s="229"/>
      <c r="Z61" s="229"/>
      <c r="AA61" s="229"/>
      <c r="AB61" s="229"/>
      <c r="AC61" s="229"/>
      <c r="AD61" s="229"/>
      <c r="AE61" s="229"/>
      <c r="AF61" s="229"/>
      <c r="AG61" s="229"/>
      <c r="AH61" s="229"/>
      <c r="AI61" s="229"/>
      <c r="AJ61" s="229"/>
      <c r="AK61" s="229"/>
      <c r="AL61" s="229"/>
      <c r="AM61" s="229"/>
      <c r="AN61" s="229"/>
      <c r="AO61" s="229"/>
      <c r="AP61" s="229"/>
      <c r="AQ61" s="229"/>
      <c r="AR61" s="229"/>
      <c r="AS61" s="229"/>
      <c r="AT61" s="229"/>
      <c r="AU61" s="229"/>
      <c r="AV61" s="229"/>
      <c r="AW61" s="229"/>
      <c r="AX61" s="229"/>
      <c r="AY61" s="229"/>
      <c r="AZ61" s="229"/>
      <c r="BA61" s="229"/>
      <c r="BB61" s="229"/>
      <c r="BC61" s="229"/>
      <c r="BD61" s="229"/>
      <c r="BE61" s="229"/>
      <c r="BF61" s="229"/>
      <c r="BG61" s="229"/>
      <c r="BH61" s="229"/>
      <c r="BI61" s="229"/>
      <c r="BJ61" s="229"/>
      <c r="BK61" s="229"/>
      <c r="BL61" s="229"/>
      <c r="BM61" s="229"/>
      <c r="BN61" s="229"/>
      <c r="BO61" s="229"/>
      <c r="BP61" s="229"/>
      <c r="BQ61" s="229"/>
      <c r="BR61" s="229"/>
      <c r="BS61" s="229"/>
      <c r="BT61" s="229"/>
      <c r="BU61" s="229"/>
      <c r="BV61" s="229"/>
      <c r="BW61" s="229"/>
      <c r="BX61" s="229"/>
      <c r="BY61" s="229"/>
      <c r="BZ61" s="229"/>
      <c r="CA61" s="229"/>
      <c r="CB61" s="229"/>
      <c r="CC61" s="229"/>
      <c r="CD61" s="229"/>
      <c r="CE61" s="229"/>
      <c r="CF61" s="229"/>
      <c r="CG61" s="229"/>
      <c r="CH61" s="229"/>
      <c r="CI61" s="229"/>
      <c r="CJ61" s="229"/>
      <c r="CK61" s="229"/>
      <c r="CL61" s="229"/>
      <c r="CM61" s="229"/>
      <c r="CN61" s="229"/>
      <c r="CO61" s="229"/>
      <c r="CP61" s="229"/>
      <c r="CQ61" s="229"/>
      <c r="CR61" s="229"/>
      <c r="CS61" s="229"/>
      <c r="CT61" s="229"/>
      <c r="CU61" s="229"/>
      <c r="CV61" s="232"/>
      <c r="CW61" s="232"/>
      <c r="CX61" s="214"/>
      <c r="CY61" s="165"/>
      <c r="CZ61" s="165"/>
      <c r="DA61" s="165"/>
      <c r="DB61" s="165"/>
      <c r="DC61" s="165"/>
      <c r="DD61" s="165"/>
      <c r="DE61" s="165"/>
      <c r="DF61" s="165"/>
      <c r="DG61" s="165"/>
      <c r="DH61" s="165"/>
      <c r="DI61" s="165"/>
      <c r="DJ61" s="165"/>
      <c r="DK61" s="165"/>
      <c r="DL61" s="165"/>
      <c r="DM61" s="165"/>
      <c r="DN61" s="165"/>
      <c r="DO61" s="165"/>
      <c r="DP61" s="165"/>
      <c r="DQ61" s="165"/>
      <c r="DR61" s="165"/>
      <c r="DS61" s="165"/>
      <c r="DT61" s="165"/>
      <c r="DU61" s="165"/>
      <c r="DV61" s="165"/>
      <c r="DW61" s="165"/>
      <c r="DX61" s="165"/>
      <c r="DY61" s="165"/>
      <c r="DZ61" s="165"/>
      <c r="EA61" s="165"/>
      <c r="EB61" s="165"/>
      <c r="EC61" s="165"/>
      <c r="ED61" s="165"/>
      <c r="EE61" s="165"/>
    </row>
    <row r="62" spans="1:135" s="166" customFormat="1" ht="16.5" hidden="1" customHeight="1">
      <c r="A62" s="224"/>
      <c r="B62" s="229"/>
      <c r="C62" s="245"/>
      <c r="D62" s="229"/>
      <c r="E62" s="229"/>
      <c r="F62" s="229"/>
      <c r="G62" s="230"/>
      <c r="H62" s="246"/>
      <c r="I62" s="229"/>
      <c r="J62" s="229"/>
      <c r="K62" s="229"/>
      <c r="L62" s="229"/>
      <c r="M62" s="229"/>
      <c r="N62" s="229"/>
      <c r="O62" s="229"/>
      <c r="P62" s="229"/>
      <c r="Q62" s="229"/>
      <c r="R62" s="229"/>
      <c r="S62" s="229"/>
      <c r="T62" s="229"/>
      <c r="U62" s="229"/>
      <c r="V62" s="229"/>
      <c r="W62" s="229"/>
      <c r="X62" s="229"/>
      <c r="Y62" s="229"/>
      <c r="Z62" s="229"/>
      <c r="AA62" s="229"/>
      <c r="AB62" s="229"/>
      <c r="AC62" s="229"/>
      <c r="AD62" s="229"/>
      <c r="AE62" s="229"/>
      <c r="AF62" s="229"/>
      <c r="AG62" s="229"/>
      <c r="AH62" s="229"/>
      <c r="AI62" s="229"/>
      <c r="AJ62" s="229"/>
      <c r="AK62" s="229"/>
      <c r="AL62" s="229"/>
      <c r="AM62" s="229"/>
      <c r="AN62" s="229"/>
      <c r="AO62" s="229"/>
      <c r="AP62" s="229"/>
      <c r="AQ62" s="229"/>
      <c r="AR62" s="229"/>
      <c r="AS62" s="229"/>
      <c r="AT62" s="229"/>
      <c r="AU62" s="229"/>
      <c r="AV62" s="229"/>
      <c r="AW62" s="229"/>
      <c r="AX62" s="229"/>
      <c r="AY62" s="229"/>
      <c r="AZ62" s="229"/>
      <c r="BA62" s="229"/>
      <c r="BB62" s="229"/>
      <c r="BC62" s="229"/>
      <c r="BD62" s="229"/>
      <c r="BE62" s="229"/>
      <c r="BF62" s="229"/>
      <c r="BG62" s="229"/>
      <c r="BH62" s="229"/>
      <c r="BI62" s="229"/>
      <c r="BJ62" s="229"/>
      <c r="BK62" s="229"/>
      <c r="BL62" s="229"/>
      <c r="BM62" s="229"/>
      <c r="BN62" s="229"/>
      <c r="BO62" s="229"/>
      <c r="BP62" s="229"/>
      <c r="BQ62" s="229"/>
      <c r="BR62" s="229"/>
      <c r="BS62" s="229"/>
      <c r="BT62" s="229"/>
      <c r="BU62" s="229"/>
      <c r="BV62" s="229"/>
      <c r="BW62" s="229"/>
      <c r="BX62" s="229"/>
      <c r="BY62" s="229"/>
      <c r="BZ62" s="229"/>
      <c r="CA62" s="229"/>
      <c r="CB62" s="229"/>
      <c r="CC62" s="229"/>
      <c r="CD62" s="229"/>
      <c r="CE62" s="229"/>
      <c r="CF62" s="229"/>
      <c r="CG62" s="229"/>
      <c r="CH62" s="229"/>
      <c r="CI62" s="229"/>
      <c r="CJ62" s="229"/>
      <c r="CK62" s="229"/>
      <c r="CL62" s="229"/>
      <c r="CM62" s="229"/>
      <c r="CN62" s="229"/>
      <c r="CO62" s="229"/>
      <c r="CP62" s="229"/>
      <c r="CQ62" s="229"/>
      <c r="CR62" s="229"/>
      <c r="CS62" s="229"/>
      <c r="CT62" s="229"/>
      <c r="CU62" s="229"/>
      <c r="CV62" s="232"/>
      <c r="CW62" s="232"/>
      <c r="CX62" s="214"/>
      <c r="CY62" s="165"/>
      <c r="CZ62" s="165"/>
      <c r="DA62" s="165"/>
      <c r="DB62" s="165"/>
      <c r="DC62" s="165"/>
      <c r="DD62" s="165"/>
      <c r="DE62" s="165"/>
      <c r="DF62" s="165"/>
      <c r="DG62" s="165"/>
      <c r="DH62" s="165"/>
      <c r="DI62" s="165"/>
      <c r="DJ62" s="165"/>
      <c r="DK62" s="165"/>
      <c r="DL62" s="165"/>
      <c r="DM62" s="165"/>
      <c r="DN62" s="165"/>
      <c r="DO62" s="165"/>
      <c r="DP62" s="165"/>
      <c r="DQ62" s="165"/>
      <c r="DR62" s="165"/>
      <c r="DS62" s="165"/>
      <c r="DT62" s="165"/>
      <c r="DU62" s="165"/>
      <c r="DV62" s="165"/>
      <c r="DW62" s="165"/>
      <c r="DX62" s="165"/>
      <c r="DY62" s="165"/>
      <c r="DZ62" s="165"/>
      <c r="EA62" s="165"/>
      <c r="EB62" s="165"/>
      <c r="EC62" s="165"/>
      <c r="ED62" s="165"/>
      <c r="EE62" s="165"/>
    </row>
    <row r="63" spans="1:135" s="166" customFormat="1" ht="16.5" hidden="1" customHeight="1">
      <c r="A63" s="224"/>
      <c r="B63" s="229"/>
      <c r="C63" s="245"/>
      <c r="D63" s="229"/>
      <c r="E63" s="229"/>
      <c r="F63" s="229"/>
      <c r="G63" s="230"/>
      <c r="H63" s="246"/>
      <c r="I63" s="229"/>
      <c r="J63" s="229"/>
      <c r="K63" s="229"/>
      <c r="L63" s="229"/>
      <c r="M63" s="229"/>
      <c r="N63" s="229"/>
      <c r="O63" s="229"/>
      <c r="P63" s="229"/>
      <c r="Q63" s="229"/>
      <c r="R63" s="229"/>
      <c r="S63" s="229"/>
      <c r="T63" s="229"/>
      <c r="U63" s="229"/>
      <c r="V63" s="229"/>
      <c r="W63" s="229"/>
      <c r="X63" s="229"/>
      <c r="Y63" s="229"/>
      <c r="Z63" s="229"/>
      <c r="AA63" s="229"/>
      <c r="AB63" s="229"/>
      <c r="AC63" s="229"/>
      <c r="AD63" s="229"/>
      <c r="AE63" s="229"/>
      <c r="AF63" s="229"/>
      <c r="AG63" s="229"/>
      <c r="AH63" s="229"/>
      <c r="AI63" s="229"/>
      <c r="AJ63" s="229"/>
      <c r="AK63" s="229"/>
      <c r="AL63" s="229"/>
      <c r="AM63" s="229"/>
      <c r="AN63" s="229"/>
      <c r="AO63" s="229"/>
      <c r="AP63" s="229"/>
      <c r="AQ63" s="229"/>
      <c r="AR63" s="229"/>
      <c r="AS63" s="229"/>
      <c r="AT63" s="229"/>
      <c r="AU63" s="229"/>
      <c r="AV63" s="229"/>
      <c r="AW63" s="229"/>
      <c r="AX63" s="229"/>
      <c r="AY63" s="229"/>
      <c r="AZ63" s="229"/>
      <c r="BA63" s="229"/>
      <c r="BB63" s="229"/>
      <c r="BC63" s="229"/>
      <c r="BD63" s="229"/>
      <c r="BE63" s="229"/>
      <c r="BF63" s="229"/>
      <c r="BG63" s="229"/>
      <c r="BH63" s="229"/>
      <c r="BI63" s="229"/>
      <c r="BJ63" s="229"/>
      <c r="BK63" s="229"/>
      <c r="BL63" s="229"/>
      <c r="BM63" s="229"/>
      <c r="BN63" s="229"/>
      <c r="BO63" s="229"/>
      <c r="BP63" s="229"/>
      <c r="BQ63" s="229"/>
      <c r="BR63" s="229"/>
      <c r="BS63" s="229"/>
      <c r="BT63" s="229"/>
      <c r="BU63" s="229"/>
      <c r="BV63" s="229"/>
      <c r="BW63" s="229"/>
      <c r="BX63" s="229"/>
      <c r="BY63" s="229"/>
      <c r="BZ63" s="229"/>
      <c r="CA63" s="229"/>
      <c r="CB63" s="229"/>
      <c r="CC63" s="229"/>
      <c r="CD63" s="229"/>
      <c r="CE63" s="229"/>
      <c r="CF63" s="229"/>
      <c r="CG63" s="229"/>
      <c r="CH63" s="229"/>
      <c r="CI63" s="229"/>
      <c r="CJ63" s="229"/>
      <c r="CK63" s="229"/>
      <c r="CL63" s="229"/>
      <c r="CM63" s="229"/>
      <c r="CN63" s="229"/>
      <c r="CO63" s="229"/>
      <c r="CP63" s="229"/>
      <c r="CQ63" s="229"/>
      <c r="CR63" s="229"/>
      <c r="CS63" s="229"/>
      <c r="CT63" s="229"/>
      <c r="CU63" s="229"/>
      <c r="CV63" s="232"/>
      <c r="CW63" s="232"/>
      <c r="CX63" s="214"/>
      <c r="CY63" s="165"/>
      <c r="CZ63" s="165"/>
      <c r="DA63" s="165"/>
      <c r="DB63" s="165"/>
      <c r="DC63" s="165"/>
      <c r="DD63" s="165"/>
      <c r="DE63" s="165"/>
      <c r="DF63" s="165"/>
      <c r="DG63" s="165"/>
      <c r="DH63" s="165"/>
      <c r="DI63" s="165"/>
      <c r="DJ63" s="165"/>
      <c r="DK63" s="165"/>
      <c r="DL63" s="165"/>
      <c r="DM63" s="165"/>
      <c r="DN63" s="165"/>
      <c r="DO63" s="165"/>
      <c r="DP63" s="165"/>
      <c r="DQ63" s="165"/>
      <c r="DR63" s="165"/>
      <c r="DS63" s="165"/>
      <c r="DT63" s="165"/>
      <c r="DU63" s="165"/>
      <c r="DV63" s="165"/>
      <c r="DW63" s="165"/>
      <c r="DX63" s="165"/>
      <c r="DY63" s="165"/>
      <c r="DZ63" s="165"/>
      <c r="EA63" s="165"/>
      <c r="EB63" s="165"/>
      <c r="EC63" s="165"/>
      <c r="ED63" s="165"/>
      <c r="EE63" s="165"/>
    </row>
    <row r="64" spans="1:135" s="166" customFormat="1" ht="16.5" hidden="1" customHeight="1">
      <c r="A64" s="224"/>
      <c r="B64" s="229"/>
      <c r="C64" s="245"/>
      <c r="D64" s="229"/>
      <c r="E64" s="229"/>
      <c r="F64" s="229"/>
      <c r="G64" s="230"/>
      <c r="H64" s="246"/>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229"/>
      <c r="AK64" s="229"/>
      <c r="AL64" s="229"/>
      <c r="AM64" s="229"/>
      <c r="AN64" s="229"/>
      <c r="AO64" s="229"/>
      <c r="AP64" s="229"/>
      <c r="AQ64" s="229"/>
      <c r="AR64" s="229"/>
      <c r="AS64" s="229"/>
      <c r="AT64" s="229"/>
      <c r="AU64" s="229"/>
      <c r="AV64" s="229"/>
      <c r="AW64" s="229"/>
      <c r="AX64" s="229"/>
      <c r="AY64" s="229"/>
      <c r="AZ64" s="229"/>
      <c r="BA64" s="229"/>
      <c r="BB64" s="229"/>
      <c r="BC64" s="229"/>
      <c r="BD64" s="229"/>
      <c r="BE64" s="229"/>
      <c r="BF64" s="229"/>
      <c r="BG64" s="229"/>
      <c r="BH64" s="229"/>
      <c r="BI64" s="229"/>
      <c r="BJ64" s="229"/>
      <c r="BK64" s="229"/>
      <c r="BL64" s="229"/>
      <c r="BM64" s="229"/>
      <c r="BN64" s="229"/>
      <c r="BO64" s="229"/>
      <c r="BP64" s="229"/>
      <c r="BQ64" s="229"/>
      <c r="BR64" s="229"/>
      <c r="BS64" s="229"/>
      <c r="BT64" s="229"/>
      <c r="BU64" s="229"/>
      <c r="BV64" s="229"/>
      <c r="BW64" s="229"/>
      <c r="BX64" s="229"/>
      <c r="BY64" s="229"/>
      <c r="BZ64" s="229"/>
      <c r="CA64" s="229"/>
      <c r="CB64" s="229"/>
      <c r="CC64" s="229"/>
      <c r="CD64" s="229"/>
      <c r="CE64" s="229"/>
      <c r="CF64" s="229"/>
      <c r="CG64" s="229"/>
      <c r="CH64" s="229"/>
      <c r="CI64" s="229"/>
      <c r="CJ64" s="229"/>
      <c r="CK64" s="229"/>
      <c r="CL64" s="229"/>
      <c r="CM64" s="229"/>
      <c r="CN64" s="229"/>
      <c r="CO64" s="229"/>
      <c r="CP64" s="229"/>
      <c r="CQ64" s="229"/>
      <c r="CR64" s="229"/>
      <c r="CS64" s="229"/>
      <c r="CT64" s="229"/>
      <c r="CU64" s="229"/>
      <c r="CV64" s="232"/>
      <c r="CW64" s="232"/>
      <c r="CX64" s="214"/>
      <c r="CY64" s="165"/>
      <c r="CZ64" s="165"/>
      <c r="DA64" s="165"/>
      <c r="DB64" s="165"/>
      <c r="DC64" s="165"/>
      <c r="DD64" s="165"/>
      <c r="DE64" s="165"/>
      <c r="DF64" s="165"/>
      <c r="DG64" s="165"/>
      <c r="DH64" s="165"/>
      <c r="DI64" s="165"/>
      <c r="DJ64" s="165"/>
      <c r="DK64" s="165"/>
      <c r="DL64" s="165"/>
      <c r="DM64" s="165"/>
      <c r="DN64" s="165"/>
      <c r="DO64" s="165"/>
      <c r="DP64" s="165"/>
      <c r="DQ64" s="165"/>
      <c r="DR64" s="165"/>
      <c r="DS64" s="165"/>
      <c r="DT64" s="165"/>
      <c r="DU64" s="165"/>
      <c r="DV64" s="165"/>
      <c r="DW64" s="165"/>
      <c r="DX64" s="165"/>
      <c r="DY64" s="165"/>
      <c r="DZ64" s="165"/>
      <c r="EA64" s="165"/>
      <c r="EB64" s="165"/>
      <c r="EC64" s="165"/>
      <c r="ED64" s="165"/>
      <c r="EE64" s="165"/>
    </row>
    <row r="65" spans="1:135" s="166" customFormat="1" ht="16.5" hidden="1" customHeight="1">
      <c r="A65" s="224"/>
      <c r="B65" s="229"/>
      <c r="C65" s="245"/>
      <c r="D65" s="229"/>
      <c r="E65" s="229"/>
      <c r="F65" s="229"/>
      <c r="G65" s="230"/>
      <c r="H65" s="246"/>
      <c r="I65" s="229"/>
      <c r="J65" s="229"/>
      <c r="K65" s="229"/>
      <c r="L65" s="229"/>
      <c r="M65" s="229"/>
      <c r="N65" s="229"/>
      <c r="O65" s="229"/>
      <c r="P65" s="229"/>
      <c r="Q65" s="229"/>
      <c r="R65" s="229"/>
      <c r="S65" s="229"/>
      <c r="T65" s="229"/>
      <c r="U65" s="229"/>
      <c r="V65" s="229"/>
      <c r="W65" s="229"/>
      <c r="X65" s="229"/>
      <c r="Y65" s="229"/>
      <c r="Z65" s="229"/>
      <c r="AA65" s="229"/>
      <c r="AB65" s="229"/>
      <c r="AC65" s="229"/>
      <c r="AD65" s="229"/>
      <c r="AE65" s="229"/>
      <c r="AF65" s="229"/>
      <c r="AG65" s="229"/>
      <c r="AH65" s="229"/>
      <c r="AI65" s="229"/>
      <c r="AJ65" s="229"/>
      <c r="AK65" s="229"/>
      <c r="AL65" s="229"/>
      <c r="AM65" s="229"/>
      <c r="AN65" s="229"/>
      <c r="AO65" s="229"/>
      <c r="AP65" s="229"/>
      <c r="AQ65" s="229"/>
      <c r="AR65" s="229"/>
      <c r="AS65" s="229"/>
      <c r="AT65" s="229"/>
      <c r="AU65" s="229"/>
      <c r="AV65" s="229"/>
      <c r="AW65" s="229"/>
      <c r="AX65" s="229"/>
      <c r="AY65" s="229"/>
      <c r="AZ65" s="229"/>
      <c r="BA65" s="229"/>
      <c r="BB65" s="229"/>
      <c r="BC65" s="229"/>
      <c r="BD65" s="229"/>
      <c r="BE65" s="229"/>
      <c r="BF65" s="229"/>
      <c r="BG65" s="229"/>
      <c r="BH65" s="229"/>
      <c r="BI65" s="229"/>
      <c r="BJ65" s="229"/>
      <c r="BK65" s="229"/>
      <c r="BL65" s="229"/>
      <c r="BM65" s="229"/>
      <c r="BN65" s="229"/>
      <c r="BO65" s="229"/>
      <c r="BP65" s="229"/>
      <c r="BQ65" s="229"/>
      <c r="BR65" s="229"/>
      <c r="BS65" s="229"/>
      <c r="BT65" s="229"/>
      <c r="BU65" s="229"/>
      <c r="BV65" s="229"/>
      <c r="BW65" s="229"/>
      <c r="BX65" s="229"/>
      <c r="BY65" s="229"/>
      <c r="BZ65" s="229"/>
      <c r="CA65" s="229"/>
      <c r="CB65" s="229"/>
      <c r="CC65" s="229"/>
      <c r="CD65" s="229"/>
      <c r="CE65" s="229"/>
      <c r="CF65" s="229"/>
      <c r="CG65" s="229"/>
      <c r="CH65" s="229"/>
      <c r="CI65" s="229"/>
      <c r="CJ65" s="229"/>
      <c r="CK65" s="229"/>
      <c r="CL65" s="229"/>
      <c r="CM65" s="229"/>
      <c r="CN65" s="229"/>
      <c r="CO65" s="229"/>
      <c r="CP65" s="229"/>
      <c r="CQ65" s="229"/>
      <c r="CR65" s="229"/>
      <c r="CS65" s="229"/>
      <c r="CT65" s="229"/>
      <c r="CU65" s="229"/>
      <c r="CV65" s="232"/>
      <c r="CW65" s="232"/>
      <c r="CX65" s="214"/>
      <c r="CY65" s="165"/>
      <c r="CZ65" s="165"/>
      <c r="DA65" s="165"/>
      <c r="DB65" s="165"/>
      <c r="DC65" s="165"/>
      <c r="DD65" s="165"/>
      <c r="DE65" s="165"/>
      <c r="DF65" s="165"/>
      <c r="DG65" s="165"/>
      <c r="DH65" s="165"/>
      <c r="DI65" s="165"/>
      <c r="DJ65" s="165"/>
      <c r="DK65" s="165"/>
      <c r="DL65" s="165"/>
      <c r="DM65" s="165"/>
      <c r="DN65" s="165"/>
      <c r="DO65" s="165"/>
      <c r="DP65" s="165"/>
      <c r="DQ65" s="165"/>
      <c r="DR65" s="165"/>
      <c r="DS65" s="165"/>
      <c r="DT65" s="165"/>
      <c r="DU65" s="165"/>
      <c r="DV65" s="165"/>
      <c r="DW65" s="165"/>
      <c r="DX65" s="165"/>
      <c r="DY65" s="165"/>
      <c r="DZ65" s="165"/>
      <c r="EA65" s="165"/>
      <c r="EB65" s="165"/>
      <c r="EC65" s="165"/>
      <c r="ED65" s="165"/>
      <c r="EE65" s="165"/>
    </row>
    <row r="66" spans="1:135" s="166" customFormat="1" ht="16.5" hidden="1" customHeight="1">
      <c r="A66" s="224"/>
      <c r="B66" s="229"/>
      <c r="C66" s="245"/>
      <c r="D66" s="229"/>
      <c r="E66" s="229"/>
      <c r="F66" s="229"/>
      <c r="G66" s="230"/>
      <c r="H66" s="246"/>
      <c r="I66" s="229"/>
      <c r="J66" s="229"/>
      <c r="K66" s="229"/>
      <c r="L66" s="229"/>
      <c r="M66" s="229"/>
      <c r="N66" s="229"/>
      <c r="O66" s="229"/>
      <c r="P66" s="229"/>
      <c r="Q66" s="229"/>
      <c r="R66" s="229"/>
      <c r="S66" s="229"/>
      <c r="T66" s="229"/>
      <c r="U66" s="229"/>
      <c r="V66" s="229"/>
      <c r="W66" s="229"/>
      <c r="X66" s="229"/>
      <c r="Y66" s="229"/>
      <c r="Z66" s="229"/>
      <c r="AA66" s="229"/>
      <c r="AB66" s="229"/>
      <c r="AC66" s="229"/>
      <c r="AD66" s="229"/>
      <c r="AE66" s="229"/>
      <c r="AF66" s="229"/>
      <c r="AG66" s="229"/>
      <c r="AH66" s="229"/>
      <c r="AI66" s="229"/>
      <c r="AJ66" s="229"/>
      <c r="AK66" s="229"/>
      <c r="AL66" s="229"/>
      <c r="AM66" s="229"/>
      <c r="AN66" s="229"/>
      <c r="AO66" s="229"/>
      <c r="AP66" s="229"/>
      <c r="AQ66" s="229"/>
      <c r="AR66" s="229"/>
      <c r="AS66" s="229"/>
      <c r="AT66" s="229"/>
      <c r="AU66" s="229"/>
      <c r="AV66" s="229"/>
      <c r="AW66" s="229"/>
      <c r="AX66" s="229"/>
      <c r="AY66" s="229"/>
      <c r="AZ66" s="229"/>
      <c r="BA66" s="229"/>
      <c r="BB66" s="229"/>
      <c r="BC66" s="229"/>
      <c r="BD66" s="229"/>
      <c r="BE66" s="229"/>
      <c r="BF66" s="229"/>
      <c r="BG66" s="229"/>
      <c r="BH66" s="229"/>
      <c r="BI66" s="229"/>
      <c r="BJ66" s="229"/>
      <c r="BK66" s="229"/>
      <c r="BL66" s="229"/>
      <c r="BM66" s="229"/>
      <c r="BN66" s="229"/>
      <c r="BO66" s="229"/>
      <c r="BP66" s="229"/>
      <c r="BQ66" s="229"/>
      <c r="BR66" s="229"/>
      <c r="BS66" s="229"/>
      <c r="BT66" s="229"/>
      <c r="BU66" s="229"/>
      <c r="BV66" s="229"/>
      <c r="BW66" s="229"/>
      <c r="BX66" s="229"/>
      <c r="BY66" s="229"/>
      <c r="BZ66" s="229"/>
      <c r="CA66" s="229"/>
      <c r="CB66" s="229"/>
      <c r="CC66" s="229"/>
      <c r="CD66" s="229"/>
      <c r="CE66" s="229"/>
      <c r="CF66" s="229"/>
      <c r="CG66" s="229"/>
      <c r="CH66" s="229"/>
      <c r="CI66" s="229"/>
      <c r="CJ66" s="229"/>
      <c r="CK66" s="229"/>
      <c r="CL66" s="229"/>
      <c r="CM66" s="229"/>
      <c r="CN66" s="229"/>
      <c r="CO66" s="229"/>
      <c r="CP66" s="229"/>
      <c r="CQ66" s="229"/>
      <c r="CR66" s="229"/>
      <c r="CS66" s="229"/>
      <c r="CT66" s="229"/>
      <c r="CU66" s="229"/>
      <c r="CV66" s="232"/>
      <c r="CW66" s="232"/>
      <c r="CX66" s="214"/>
      <c r="CY66" s="165"/>
      <c r="CZ66" s="165"/>
      <c r="DA66" s="165"/>
      <c r="DB66" s="165"/>
      <c r="DC66" s="165"/>
      <c r="DD66" s="165"/>
      <c r="DE66" s="165"/>
      <c r="DF66" s="165"/>
      <c r="DG66" s="165"/>
      <c r="DH66" s="165"/>
      <c r="DI66" s="165"/>
      <c r="DJ66" s="165"/>
      <c r="DK66" s="165"/>
      <c r="DL66" s="165"/>
      <c r="DM66" s="165"/>
      <c r="DN66" s="165"/>
      <c r="DO66" s="165"/>
      <c r="DP66" s="165"/>
      <c r="DQ66" s="165"/>
      <c r="DR66" s="165"/>
      <c r="DS66" s="165"/>
      <c r="DT66" s="165"/>
      <c r="DU66" s="165"/>
      <c r="DV66" s="165"/>
      <c r="DW66" s="165"/>
      <c r="DX66" s="165"/>
      <c r="DY66" s="165"/>
      <c r="DZ66" s="165"/>
      <c r="EA66" s="165"/>
      <c r="EB66" s="165"/>
      <c r="EC66" s="165"/>
      <c r="ED66" s="165"/>
      <c r="EE66" s="165"/>
    </row>
    <row r="67" spans="1:135" s="166" customFormat="1" ht="16.5" hidden="1" customHeight="1">
      <c r="A67" s="224"/>
      <c r="B67" s="229"/>
      <c r="C67" s="245"/>
      <c r="D67" s="229"/>
      <c r="E67" s="229"/>
      <c r="F67" s="229"/>
      <c r="G67" s="230"/>
      <c r="H67" s="246"/>
      <c r="I67" s="229"/>
      <c r="J67" s="229"/>
      <c r="K67" s="229"/>
      <c r="L67" s="229"/>
      <c r="M67" s="229"/>
      <c r="N67" s="229"/>
      <c r="O67" s="229"/>
      <c r="P67" s="229"/>
      <c r="Q67" s="229"/>
      <c r="R67" s="229"/>
      <c r="S67" s="229"/>
      <c r="T67" s="229"/>
      <c r="U67" s="229"/>
      <c r="V67" s="229"/>
      <c r="W67" s="229"/>
      <c r="X67" s="229"/>
      <c r="Y67" s="229"/>
      <c r="Z67" s="229"/>
      <c r="AA67" s="229"/>
      <c r="AB67" s="229"/>
      <c r="AC67" s="229"/>
      <c r="AD67" s="229"/>
      <c r="AE67" s="229"/>
      <c r="AF67" s="229"/>
      <c r="AG67" s="229"/>
      <c r="AH67" s="229"/>
      <c r="AI67" s="229"/>
      <c r="AJ67" s="229"/>
      <c r="AK67" s="229"/>
      <c r="AL67" s="229"/>
      <c r="AM67" s="229"/>
      <c r="AN67" s="229"/>
      <c r="AO67" s="229"/>
      <c r="AP67" s="229"/>
      <c r="AQ67" s="229"/>
      <c r="AR67" s="229"/>
      <c r="AS67" s="229"/>
      <c r="AT67" s="229"/>
      <c r="AU67" s="229"/>
      <c r="AV67" s="229"/>
      <c r="AW67" s="229"/>
      <c r="AX67" s="229"/>
      <c r="AY67" s="229"/>
      <c r="AZ67" s="229"/>
      <c r="BA67" s="229"/>
      <c r="BB67" s="229"/>
      <c r="BC67" s="229"/>
      <c r="BD67" s="229"/>
      <c r="BE67" s="229"/>
      <c r="BF67" s="229"/>
      <c r="BG67" s="229"/>
      <c r="BH67" s="229"/>
      <c r="BI67" s="229"/>
      <c r="BJ67" s="229"/>
      <c r="BK67" s="229"/>
      <c r="BL67" s="229"/>
      <c r="BM67" s="229"/>
      <c r="BN67" s="229"/>
      <c r="BO67" s="229"/>
      <c r="BP67" s="229"/>
      <c r="BQ67" s="229"/>
      <c r="BR67" s="229"/>
      <c r="BS67" s="229"/>
      <c r="BT67" s="229"/>
      <c r="BU67" s="229"/>
      <c r="BV67" s="229"/>
      <c r="BW67" s="229"/>
      <c r="BX67" s="229"/>
      <c r="BY67" s="229"/>
      <c r="BZ67" s="229"/>
      <c r="CA67" s="229"/>
      <c r="CB67" s="229"/>
      <c r="CC67" s="229"/>
      <c r="CD67" s="229"/>
      <c r="CE67" s="229"/>
      <c r="CF67" s="229"/>
      <c r="CG67" s="229"/>
      <c r="CH67" s="229"/>
      <c r="CI67" s="229"/>
      <c r="CJ67" s="229"/>
      <c r="CK67" s="229"/>
      <c r="CL67" s="229"/>
      <c r="CM67" s="229"/>
      <c r="CN67" s="229"/>
      <c r="CO67" s="229"/>
      <c r="CP67" s="229"/>
      <c r="CQ67" s="229"/>
      <c r="CR67" s="229"/>
      <c r="CS67" s="229"/>
      <c r="CT67" s="229"/>
      <c r="CU67" s="229"/>
      <c r="CV67" s="232"/>
      <c r="CW67" s="232"/>
      <c r="CX67" s="214"/>
      <c r="CY67" s="165"/>
      <c r="CZ67" s="165"/>
      <c r="DA67" s="165"/>
      <c r="DB67" s="165"/>
      <c r="DC67" s="165"/>
      <c r="DD67" s="165"/>
      <c r="DE67" s="165"/>
      <c r="DF67" s="165"/>
      <c r="DG67" s="165"/>
      <c r="DH67" s="165"/>
      <c r="DI67" s="165"/>
      <c r="DJ67" s="165"/>
      <c r="DK67" s="165"/>
      <c r="DL67" s="165"/>
      <c r="DM67" s="165"/>
      <c r="DN67" s="165"/>
      <c r="DO67" s="165"/>
      <c r="DP67" s="165"/>
      <c r="DQ67" s="165"/>
      <c r="DR67" s="165"/>
      <c r="DS67" s="165"/>
      <c r="DT67" s="165"/>
      <c r="DU67" s="165"/>
      <c r="DV67" s="165"/>
      <c r="DW67" s="165"/>
      <c r="DX67" s="165"/>
      <c r="DY67" s="165"/>
      <c r="DZ67" s="165"/>
      <c r="EA67" s="165"/>
      <c r="EB67" s="165"/>
      <c r="EC67" s="165"/>
      <c r="ED67" s="165"/>
      <c r="EE67" s="165"/>
    </row>
    <row r="68" spans="1:135" s="166" customFormat="1" ht="16.5" hidden="1" customHeight="1">
      <c r="A68" s="224"/>
      <c r="B68" s="229"/>
      <c r="C68" s="245"/>
      <c r="D68" s="229"/>
      <c r="E68" s="229"/>
      <c r="F68" s="229"/>
      <c r="G68" s="230"/>
      <c r="H68" s="246"/>
      <c r="I68" s="229"/>
      <c r="J68" s="229"/>
      <c r="K68" s="229"/>
      <c r="L68" s="229"/>
      <c r="M68" s="229"/>
      <c r="N68" s="229"/>
      <c r="O68" s="229"/>
      <c r="P68" s="229"/>
      <c r="Q68" s="229"/>
      <c r="R68" s="229"/>
      <c r="S68" s="229"/>
      <c r="T68" s="229"/>
      <c r="U68" s="229"/>
      <c r="V68" s="229"/>
      <c r="W68" s="229"/>
      <c r="X68" s="229"/>
      <c r="Y68" s="229"/>
      <c r="Z68" s="229"/>
      <c r="AA68" s="229"/>
      <c r="AB68" s="229"/>
      <c r="AC68" s="229"/>
      <c r="AD68" s="229"/>
      <c r="AE68" s="229"/>
      <c r="AF68" s="229"/>
      <c r="AG68" s="229"/>
      <c r="AH68" s="229"/>
      <c r="AI68" s="229"/>
      <c r="AJ68" s="229"/>
      <c r="AK68" s="229"/>
      <c r="AL68" s="229"/>
      <c r="AM68" s="229"/>
      <c r="AN68" s="229"/>
      <c r="AO68" s="229"/>
      <c r="AP68" s="229"/>
      <c r="AQ68" s="229"/>
      <c r="AR68" s="229"/>
      <c r="AS68" s="229"/>
      <c r="AT68" s="229"/>
      <c r="AU68" s="229"/>
      <c r="AV68" s="229"/>
      <c r="AW68" s="229"/>
      <c r="AX68" s="229"/>
      <c r="AY68" s="229"/>
      <c r="AZ68" s="229"/>
      <c r="BA68" s="229"/>
      <c r="BB68" s="229"/>
      <c r="BC68" s="229"/>
      <c r="BD68" s="229"/>
      <c r="BE68" s="229"/>
      <c r="BF68" s="229"/>
      <c r="BG68" s="229"/>
      <c r="BH68" s="229"/>
      <c r="BI68" s="229"/>
      <c r="BJ68" s="229"/>
      <c r="BK68" s="229"/>
      <c r="BL68" s="229"/>
      <c r="BM68" s="229"/>
      <c r="BN68" s="229"/>
      <c r="BO68" s="229"/>
      <c r="BP68" s="229"/>
      <c r="BQ68" s="229"/>
      <c r="BR68" s="229"/>
      <c r="BS68" s="229"/>
      <c r="BT68" s="229"/>
      <c r="BU68" s="229"/>
      <c r="BV68" s="229"/>
      <c r="BW68" s="229"/>
      <c r="BX68" s="229"/>
      <c r="BY68" s="229"/>
      <c r="BZ68" s="229"/>
      <c r="CA68" s="229"/>
      <c r="CB68" s="229"/>
      <c r="CC68" s="229"/>
      <c r="CD68" s="229"/>
      <c r="CE68" s="229"/>
      <c r="CF68" s="229"/>
      <c r="CG68" s="229"/>
      <c r="CH68" s="229"/>
      <c r="CI68" s="229"/>
      <c r="CJ68" s="229"/>
      <c r="CK68" s="229"/>
      <c r="CL68" s="229"/>
      <c r="CM68" s="229"/>
      <c r="CN68" s="229"/>
      <c r="CO68" s="229"/>
      <c r="CP68" s="229"/>
      <c r="CQ68" s="229"/>
      <c r="CR68" s="229"/>
      <c r="CS68" s="229"/>
      <c r="CT68" s="229"/>
      <c r="CU68" s="229"/>
      <c r="CV68" s="232"/>
      <c r="CW68" s="232"/>
      <c r="CX68" s="214"/>
      <c r="CY68" s="165"/>
      <c r="CZ68" s="165"/>
      <c r="DA68" s="165"/>
      <c r="DB68" s="165"/>
      <c r="DC68" s="165"/>
      <c r="DD68" s="165"/>
      <c r="DE68" s="165"/>
      <c r="DF68" s="165"/>
      <c r="DG68" s="165"/>
      <c r="DH68" s="165"/>
      <c r="DI68" s="165"/>
      <c r="DJ68" s="165"/>
      <c r="DK68" s="165"/>
      <c r="DL68" s="165"/>
      <c r="DM68" s="165"/>
      <c r="DN68" s="165"/>
      <c r="DO68" s="165"/>
      <c r="DP68" s="165"/>
      <c r="DQ68" s="165"/>
      <c r="DR68" s="165"/>
      <c r="DS68" s="165"/>
      <c r="DT68" s="165"/>
      <c r="DU68" s="165"/>
      <c r="DV68" s="165"/>
      <c r="DW68" s="165"/>
      <c r="DX68" s="165"/>
      <c r="DY68" s="165"/>
      <c r="DZ68" s="165"/>
      <c r="EA68" s="165"/>
      <c r="EB68" s="165"/>
      <c r="EC68" s="165"/>
      <c r="ED68" s="165"/>
      <c r="EE68" s="165"/>
    </row>
    <row r="69" spans="1:135" s="166" customFormat="1" ht="16.5" hidden="1" customHeight="1">
      <c r="A69" s="224"/>
      <c r="B69" s="229"/>
      <c r="C69" s="245"/>
      <c r="D69" s="229"/>
      <c r="E69" s="229"/>
      <c r="F69" s="229"/>
      <c r="G69" s="230"/>
      <c r="H69" s="246"/>
      <c r="I69" s="229"/>
      <c r="J69" s="229"/>
      <c r="K69" s="229"/>
      <c r="L69" s="229"/>
      <c r="M69" s="229"/>
      <c r="N69" s="229"/>
      <c r="O69" s="229"/>
      <c r="P69" s="229"/>
      <c r="Q69" s="229"/>
      <c r="R69" s="229"/>
      <c r="S69" s="229"/>
      <c r="T69" s="229"/>
      <c r="U69" s="229"/>
      <c r="V69" s="229"/>
      <c r="W69" s="229"/>
      <c r="X69" s="229"/>
      <c r="Y69" s="229"/>
      <c r="Z69" s="229"/>
      <c r="AA69" s="229"/>
      <c r="AB69" s="229"/>
      <c r="AC69" s="229"/>
      <c r="AD69" s="229"/>
      <c r="AE69" s="229"/>
      <c r="AF69" s="229"/>
      <c r="AG69" s="229"/>
      <c r="AH69" s="229"/>
      <c r="AI69" s="229"/>
      <c r="AJ69" s="229"/>
      <c r="AK69" s="229"/>
      <c r="AL69" s="229"/>
      <c r="AM69" s="229"/>
      <c r="AN69" s="229"/>
      <c r="AO69" s="229"/>
      <c r="AP69" s="229"/>
      <c r="AQ69" s="229"/>
      <c r="AR69" s="229"/>
      <c r="AS69" s="229"/>
      <c r="AT69" s="229"/>
      <c r="AU69" s="229"/>
      <c r="AV69" s="229"/>
      <c r="AW69" s="229"/>
      <c r="AX69" s="229"/>
      <c r="AY69" s="229"/>
      <c r="AZ69" s="229"/>
      <c r="BA69" s="229"/>
      <c r="BB69" s="229"/>
      <c r="BC69" s="229"/>
      <c r="BD69" s="229"/>
      <c r="BE69" s="229"/>
      <c r="BF69" s="229"/>
      <c r="BG69" s="229"/>
      <c r="BH69" s="229"/>
      <c r="BI69" s="229"/>
      <c r="BJ69" s="229"/>
      <c r="BK69" s="229"/>
      <c r="BL69" s="229"/>
      <c r="BM69" s="229"/>
      <c r="BN69" s="229"/>
      <c r="BO69" s="229"/>
      <c r="BP69" s="229"/>
      <c r="BQ69" s="229"/>
      <c r="BR69" s="229"/>
      <c r="BS69" s="229"/>
      <c r="BT69" s="229"/>
      <c r="BU69" s="229"/>
      <c r="BV69" s="229"/>
      <c r="BW69" s="229"/>
      <c r="BX69" s="229"/>
      <c r="BY69" s="229"/>
      <c r="BZ69" s="229"/>
      <c r="CA69" s="229"/>
      <c r="CB69" s="229"/>
      <c r="CC69" s="229"/>
      <c r="CD69" s="229"/>
      <c r="CE69" s="229"/>
      <c r="CF69" s="229"/>
      <c r="CG69" s="229"/>
      <c r="CH69" s="229"/>
      <c r="CI69" s="229"/>
      <c r="CJ69" s="229"/>
      <c r="CK69" s="229"/>
      <c r="CL69" s="229"/>
      <c r="CM69" s="229"/>
      <c r="CN69" s="229"/>
      <c r="CO69" s="229"/>
      <c r="CP69" s="229"/>
      <c r="CQ69" s="229"/>
      <c r="CR69" s="229"/>
      <c r="CS69" s="229"/>
      <c r="CT69" s="229"/>
      <c r="CU69" s="229"/>
      <c r="CV69" s="232"/>
      <c r="CW69" s="232"/>
      <c r="CX69" s="214"/>
      <c r="CY69" s="165"/>
      <c r="CZ69" s="165"/>
      <c r="DA69" s="165"/>
      <c r="DB69" s="165"/>
      <c r="DC69" s="165"/>
      <c r="DD69" s="165"/>
      <c r="DE69" s="165"/>
      <c r="DF69" s="165"/>
      <c r="DG69" s="165"/>
      <c r="DH69" s="165"/>
      <c r="DI69" s="165"/>
      <c r="DJ69" s="165"/>
      <c r="DK69" s="165"/>
      <c r="DL69" s="165"/>
      <c r="DM69" s="165"/>
      <c r="DN69" s="165"/>
      <c r="DO69" s="165"/>
      <c r="DP69" s="165"/>
      <c r="DQ69" s="165"/>
      <c r="DR69" s="165"/>
      <c r="DS69" s="165"/>
      <c r="DT69" s="165"/>
      <c r="DU69" s="165"/>
      <c r="DV69" s="165"/>
      <c r="DW69" s="165"/>
      <c r="DX69" s="165"/>
      <c r="DY69" s="165"/>
      <c r="DZ69" s="165"/>
      <c r="EA69" s="165"/>
      <c r="EB69" s="165"/>
      <c r="EC69" s="165"/>
      <c r="ED69" s="165"/>
      <c r="EE69" s="165"/>
    </row>
    <row r="70" spans="1:135" s="166" customFormat="1" ht="16.5" hidden="1" customHeight="1">
      <c r="A70" s="224"/>
      <c r="B70" s="229"/>
      <c r="C70" s="245"/>
      <c r="D70" s="229"/>
      <c r="E70" s="229"/>
      <c r="F70" s="229"/>
      <c r="G70" s="230"/>
      <c r="H70" s="246"/>
      <c r="I70" s="229"/>
      <c r="J70" s="229"/>
      <c r="K70" s="229"/>
      <c r="L70" s="229"/>
      <c r="M70" s="229"/>
      <c r="N70" s="229"/>
      <c r="O70" s="229"/>
      <c r="P70" s="229"/>
      <c r="Q70" s="229"/>
      <c r="R70" s="229"/>
      <c r="S70" s="229"/>
      <c r="T70" s="229"/>
      <c r="U70" s="229"/>
      <c r="V70" s="229"/>
      <c r="W70" s="229"/>
      <c r="X70" s="229"/>
      <c r="Y70" s="229"/>
      <c r="Z70" s="229"/>
      <c r="AA70" s="229"/>
      <c r="AB70" s="229"/>
      <c r="AC70" s="229"/>
      <c r="AD70" s="229"/>
      <c r="AE70" s="229"/>
      <c r="AF70" s="229"/>
      <c r="AG70" s="229"/>
      <c r="AH70" s="229"/>
      <c r="AI70" s="229"/>
      <c r="AJ70" s="229"/>
      <c r="AK70" s="229"/>
      <c r="AL70" s="229"/>
      <c r="AM70" s="229"/>
      <c r="AN70" s="229"/>
      <c r="AO70" s="229"/>
      <c r="AP70" s="229"/>
      <c r="AQ70" s="229"/>
      <c r="AR70" s="229"/>
      <c r="AS70" s="229"/>
      <c r="AT70" s="229"/>
      <c r="AU70" s="229"/>
      <c r="AV70" s="229"/>
      <c r="AW70" s="229"/>
      <c r="AX70" s="229"/>
      <c r="AY70" s="229"/>
      <c r="AZ70" s="229"/>
      <c r="BA70" s="229"/>
      <c r="BB70" s="229"/>
      <c r="BC70" s="229"/>
      <c r="BD70" s="229"/>
      <c r="BE70" s="229"/>
      <c r="BF70" s="229"/>
      <c r="BG70" s="229"/>
      <c r="BH70" s="229"/>
      <c r="BI70" s="229"/>
      <c r="BJ70" s="229"/>
      <c r="BK70" s="229"/>
      <c r="BL70" s="229"/>
      <c r="BM70" s="229"/>
      <c r="BN70" s="229"/>
      <c r="BO70" s="229"/>
      <c r="BP70" s="229"/>
      <c r="BQ70" s="229"/>
      <c r="BR70" s="229"/>
      <c r="BS70" s="229"/>
      <c r="BT70" s="229"/>
      <c r="BU70" s="229"/>
      <c r="BV70" s="229"/>
      <c r="BW70" s="229"/>
      <c r="BX70" s="229"/>
      <c r="BY70" s="229"/>
      <c r="BZ70" s="229"/>
      <c r="CA70" s="229"/>
      <c r="CB70" s="229"/>
      <c r="CC70" s="229"/>
      <c r="CD70" s="229"/>
      <c r="CE70" s="229"/>
      <c r="CF70" s="229"/>
      <c r="CG70" s="229"/>
      <c r="CH70" s="229"/>
      <c r="CI70" s="229"/>
      <c r="CJ70" s="229"/>
      <c r="CK70" s="229"/>
      <c r="CL70" s="229"/>
      <c r="CM70" s="229"/>
      <c r="CN70" s="229"/>
      <c r="CO70" s="229"/>
      <c r="CP70" s="229"/>
      <c r="CQ70" s="229"/>
      <c r="CR70" s="229"/>
      <c r="CS70" s="229"/>
      <c r="CT70" s="229"/>
      <c r="CU70" s="229"/>
      <c r="CV70" s="232"/>
      <c r="CW70" s="232"/>
      <c r="CX70" s="214"/>
      <c r="CY70" s="165"/>
      <c r="CZ70" s="165"/>
      <c r="DA70" s="165"/>
      <c r="DB70" s="165"/>
      <c r="DC70" s="165"/>
      <c r="DD70" s="165"/>
      <c r="DE70" s="165"/>
      <c r="DF70" s="165"/>
      <c r="DG70" s="165"/>
      <c r="DH70" s="165"/>
      <c r="DI70" s="165"/>
      <c r="DJ70" s="165"/>
      <c r="DK70" s="165"/>
      <c r="DL70" s="165"/>
      <c r="DM70" s="165"/>
      <c r="DN70" s="165"/>
      <c r="DO70" s="165"/>
      <c r="DP70" s="165"/>
      <c r="DQ70" s="165"/>
      <c r="DR70" s="165"/>
      <c r="DS70" s="165"/>
      <c r="DT70" s="165"/>
      <c r="DU70" s="165"/>
      <c r="DV70" s="165"/>
      <c r="DW70" s="165"/>
      <c r="DX70" s="165"/>
      <c r="DY70" s="165"/>
      <c r="DZ70" s="165"/>
      <c r="EA70" s="165"/>
      <c r="EB70" s="165"/>
      <c r="EC70" s="165"/>
      <c r="ED70" s="165"/>
      <c r="EE70" s="165"/>
    </row>
    <row r="71" spans="1:135" s="166" customFormat="1" ht="16.5" hidden="1" customHeight="1">
      <c r="A71" s="224"/>
      <c r="B71" s="229"/>
      <c r="C71" s="245"/>
      <c r="D71" s="229"/>
      <c r="E71" s="229"/>
      <c r="F71" s="229"/>
      <c r="G71" s="230"/>
      <c r="H71" s="246"/>
      <c r="I71" s="229"/>
      <c r="J71" s="229"/>
      <c r="K71" s="229"/>
      <c r="L71" s="229"/>
      <c r="M71" s="229"/>
      <c r="N71" s="229"/>
      <c r="O71" s="229"/>
      <c r="P71" s="229"/>
      <c r="Q71" s="229"/>
      <c r="R71" s="229"/>
      <c r="S71" s="229"/>
      <c r="T71" s="229"/>
      <c r="U71" s="229"/>
      <c r="V71" s="229"/>
      <c r="W71" s="229"/>
      <c r="X71" s="229"/>
      <c r="Y71" s="229"/>
      <c r="Z71" s="229"/>
      <c r="AA71" s="229"/>
      <c r="AB71" s="229"/>
      <c r="AC71" s="229"/>
      <c r="AD71" s="229"/>
      <c r="AE71" s="229"/>
      <c r="AF71" s="229"/>
      <c r="AG71" s="229"/>
      <c r="AH71" s="229"/>
      <c r="AI71" s="229"/>
      <c r="AJ71" s="229"/>
      <c r="AK71" s="229"/>
      <c r="AL71" s="229"/>
      <c r="AM71" s="229"/>
      <c r="AN71" s="229"/>
      <c r="AO71" s="229"/>
      <c r="AP71" s="229"/>
      <c r="AQ71" s="229"/>
      <c r="AR71" s="229"/>
      <c r="AS71" s="229"/>
      <c r="AT71" s="229"/>
      <c r="AU71" s="229"/>
      <c r="AV71" s="229"/>
      <c r="AW71" s="229"/>
      <c r="AX71" s="229"/>
      <c r="AY71" s="229"/>
      <c r="AZ71" s="229"/>
      <c r="BA71" s="229"/>
      <c r="BB71" s="229"/>
      <c r="BC71" s="229"/>
      <c r="BD71" s="229"/>
      <c r="BE71" s="229"/>
      <c r="BF71" s="229"/>
      <c r="BG71" s="229"/>
      <c r="BH71" s="229"/>
      <c r="BI71" s="229"/>
      <c r="BJ71" s="229"/>
      <c r="BK71" s="229"/>
      <c r="BL71" s="229"/>
      <c r="BM71" s="229"/>
      <c r="BN71" s="229"/>
      <c r="BO71" s="229"/>
      <c r="BP71" s="229"/>
      <c r="BQ71" s="229"/>
      <c r="BR71" s="229"/>
      <c r="BS71" s="229"/>
      <c r="BT71" s="229"/>
      <c r="BU71" s="229"/>
      <c r="BV71" s="229"/>
      <c r="BW71" s="229"/>
      <c r="BX71" s="229"/>
      <c r="BY71" s="229"/>
      <c r="BZ71" s="229"/>
      <c r="CA71" s="229"/>
      <c r="CB71" s="229"/>
      <c r="CC71" s="229"/>
      <c r="CD71" s="229"/>
      <c r="CE71" s="229"/>
      <c r="CF71" s="229"/>
      <c r="CG71" s="229"/>
      <c r="CH71" s="229"/>
      <c r="CI71" s="229"/>
      <c r="CJ71" s="229"/>
      <c r="CK71" s="229"/>
      <c r="CL71" s="229"/>
      <c r="CM71" s="229"/>
      <c r="CN71" s="229"/>
      <c r="CO71" s="229"/>
      <c r="CP71" s="229"/>
      <c r="CQ71" s="229"/>
      <c r="CR71" s="229"/>
      <c r="CS71" s="229"/>
      <c r="CT71" s="229"/>
      <c r="CU71" s="229"/>
      <c r="CV71" s="232"/>
      <c r="CW71" s="232"/>
      <c r="CX71" s="214"/>
      <c r="CY71" s="165"/>
      <c r="CZ71" s="165"/>
      <c r="DA71" s="165"/>
      <c r="DB71" s="165"/>
      <c r="DC71" s="165"/>
      <c r="DD71" s="165"/>
      <c r="DE71" s="165"/>
      <c r="DF71" s="165"/>
      <c r="DG71" s="165"/>
      <c r="DH71" s="165"/>
      <c r="DI71" s="165"/>
      <c r="DJ71" s="165"/>
      <c r="DK71" s="165"/>
      <c r="DL71" s="165"/>
      <c r="DM71" s="165"/>
      <c r="DN71" s="165"/>
      <c r="DO71" s="165"/>
      <c r="DP71" s="165"/>
      <c r="DQ71" s="165"/>
      <c r="DR71" s="165"/>
      <c r="DS71" s="165"/>
      <c r="DT71" s="165"/>
      <c r="DU71" s="165"/>
      <c r="DV71" s="165"/>
      <c r="DW71" s="165"/>
      <c r="DX71" s="165"/>
      <c r="DY71" s="165"/>
      <c r="DZ71" s="165"/>
      <c r="EA71" s="165"/>
      <c r="EB71" s="165"/>
      <c r="EC71" s="165"/>
      <c r="ED71" s="165"/>
      <c r="EE71" s="165"/>
    </row>
    <row r="72" spans="1:135" s="166" customFormat="1" ht="16.5" hidden="1" customHeight="1">
      <c r="A72" s="224"/>
      <c r="B72" s="229"/>
      <c r="C72" s="245"/>
      <c r="D72" s="229"/>
      <c r="E72" s="229"/>
      <c r="F72" s="229"/>
      <c r="G72" s="230"/>
      <c r="H72" s="246"/>
      <c r="I72" s="229"/>
      <c r="J72" s="229"/>
      <c r="K72" s="229"/>
      <c r="L72" s="229"/>
      <c r="M72" s="229"/>
      <c r="N72" s="229"/>
      <c r="O72" s="229"/>
      <c r="P72" s="229"/>
      <c r="Q72" s="229"/>
      <c r="R72" s="229"/>
      <c r="S72" s="229"/>
      <c r="T72" s="229"/>
      <c r="U72" s="229"/>
      <c r="V72" s="229"/>
      <c r="W72" s="229"/>
      <c r="X72" s="229"/>
      <c r="Y72" s="229"/>
      <c r="Z72" s="229"/>
      <c r="AA72" s="229"/>
      <c r="AB72" s="229"/>
      <c r="AC72" s="229"/>
      <c r="AD72" s="229"/>
      <c r="AE72" s="229"/>
      <c r="AF72" s="229"/>
      <c r="AG72" s="229"/>
      <c r="AH72" s="229"/>
      <c r="AI72" s="229"/>
      <c r="AJ72" s="229"/>
      <c r="AK72" s="229"/>
      <c r="AL72" s="229"/>
      <c r="AM72" s="229"/>
      <c r="AN72" s="229"/>
      <c r="AO72" s="229"/>
      <c r="AP72" s="229"/>
      <c r="AQ72" s="229"/>
      <c r="AR72" s="229"/>
      <c r="AS72" s="229"/>
      <c r="AT72" s="229"/>
      <c r="AU72" s="229"/>
      <c r="AV72" s="229"/>
      <c r="AW72" s="229"/>
      <c r="AX72" s="229"/>
      <c r="AY72" s="229"/>
      <c r="AZ72" s="229"/>
      <c r="BA72" s="229"/>
      <c r="BB72" s="229"/>
      <c r="BC72" s="229"/>
      <c r="BD72" s="229"/>
      <c r="BE72" s="229"/>
      <c r="BF72" s="229"/>
      <c r="BG72" s="229"/>
      <c r="BH72" s="229"/>
      <c r="BI72" s="229"/>
      <c r="BJ72" s="229"/>
      <c r="BK72" s="229"/>
      <c r="BL72" s="229"/>
      <c r="BM72" s="229"/>
      <c r="BN72" s="229"/>
      <c r="BO72" s="229"/>
      <c r="BP72" s="229"/>
      <c r="BQ72" s="229"/>
      <c r="BR72" s="229"/>
      <c r="BS72" s="229"/>
      <c r="BT72" s="229"/>
      <c r="BU72" s="229"/>
      <c r="BV72" s="229"/>
      <c r="BW72" s="229"/>
      <c r="BX72" s="229"/>
      <c r="BY72" s="229"/>
      <c r="BZ72" s="229"/>
      <c r="CA72" s="229"/>
      <c r="CB72" s="229"/>
      <c r="CC72" s="229"/>
      <c r="CD72" s="229"/>
      <c r="CE72" s="229"/>
      <c r="CF72" s="229"/>
      <c r="CG72" s="229"/>
      <c r="CH72" s="229"/>
      <c r="CI72" s="229"/>
      <c r="CJ72" s="229"/>
      <c r="CK72" s="229"/>
      <c r="CL72" s="229"/>
      <c r="CM72" s="229"/>
      <c r="CN72" s="229"/>
      <c r="CO72" s="229"/>
      <c r="CP72" s="229"/>
      <c r="CQ72" s="229"/>
      <c r="CR72" s="229"/>
      <c r="CS72" s="229"/>
      <c r="CT72" s="229"/>
      <c r="CU72" s="229"/>
      <c r="CV72" s="232"/>
      <c r="CW72" s="232"/>
      <c r="CX72" s="214"/>
      <c r="CY72" s="165"/>
      <c r="CZ72" s="165"/>
      <c r="DA72" s="165"/>
      <c r="DB72" s="165"/>
      <c r="DC72" s="165"/>
      <c r="DD72" s="165"/>
      <c r="DE72" s="165"/>
      <c r="DF72" s="165"/>
      <c r="DG72" s="165"/>
      <c r="DH72" s="165"/>
      <c r="DI72" s="165"/>
      <c r="DJ72" s="165"/>
      <c r="DK72" s="165"/>
      <c r="DL72" s="165"/>
      <c r="DM72" s="165"/>
      <c r="DN72" s="165"/>
      <c r="DO72" s="165"/>
      <c r="DP72" s="165"/>
      <c r="DQ72" s="165"/>
      <c r="DR72" s="165"/>
      <c r="DS72" s="165"/>
      <c r="DT72" s="165"/>
      <c r="DU72" s="165"/>
      <c r="DV72" s="165"/>
      <c r="DW72" s="165"/>
      <c r="DX72" s="165"/>
      <c r="DY72" s="165"/>
      <c r="DZ72" s="165"/>
      <c r="EA72" s="165"/>
      <c r="EB72" s="165"/>
      <c r="EC72" s="165"/>
      <c r="ED72" s="165"/>
      <c r="EE72" s="165"/>
    </row>
    <row r="73" spans="1:135" s="166" customFormat="1" ht="16.5" hidden="1" customHeight="1">
      <c r="A73" s="224"/>
      <c r="B73" s="229"/>
      <c r="C73" s="245"/>
      <c r="D73" s="229"/>
      <c r="E73" s="229"/>
      <c r="F73" s="229"/>
      <c r="G73" s="230"/>
      <c r="H73" s="246"/>
      <c r="I73" s="229"/>
      <c r="J73" s="229"/>
      <c r="K73" s="229"/>
      <c r="L73" s="229"/>
      <c r="M73" s="229"/>
      <c r="N73" s="229"/>
      <c r="O73" s="229"/>
      <c r="P73" s="229"/>
      <c r="Q73" s="229"/>
      <c r="R73" s="229"/>
      <c r="S73" s="229"/>
      <c r="T73" s="229"/>
      <c r="U73" s="229"/>
      <c r="V73" s="229"/>
      <c r="W73" s="229"/>
      <c r="X73" s="229"/>
      <c r="Y73" s="229"/>
      <c r="Z73" s="229"/>
      <c r="AA73" s="229"/>
      <c r="AB73" s="229"/>
      <c r="AC73" s="229"/>
      <c r="AD73" s="229"/>
      <c r="AE73" s="229"/>
      <c r="AF73" s="229"/>
      <c r="AG73" s="229"/>
      <c r="AH73" s="229"/>
      <c r="AI73" s="229"/>
      <c r="AJ73" s="229"/>
      <c r="AK73" s="229"/>
      <c r="AL73" s="229"/>
      <c r="AM73" s="229"/>
      <c r="AN73" s="229"/>
      <c r="AO73" s="229"/>
      <c r="AP73" s="229"/>
      <c r="AQ73" s="229"/>
      <c r="AR73" s="229"/>
      <c r="AS73" s="229"/>
      <c r="AT73" s="229"/>
      <c r="AU73" s="229"/>
      <c r="AV73" s="229"/>
      <c r="AW73" s="229"/>
      <c r="AX73" s="229"/>
      <c r="AY73" s="229"/>
      <c r="AZ73" s="229"/>
      <c r="BA73" s="229"/>
      <c r="BB73" s="229"/>
      <c r="BC73" s="229"/>
      <c r="BD73" s="229"/>
      <c r="BE73" s="229"/>
      <c r="BF73" s="229"/>
      <c r="BG73" s="229"/>
      <c r="BH73" s="229"/>
      <c r="BI73" s="229"/>
      <c r="BJ73" s="229"/>
      <c r="BK73" s="229"/>
      <c r="BL73" s="229"/>
      <c r="BM73" s="229"/>
      <c r="BN73" s="229"/>
      <c r="BO73" s="229"/>
      <c r="BP73" s="229"/>
      <c r="BQ73" s="229"/>
      <c r="BR73" s="229"/>
      <c r="BS73" s="229"/>
      <c r="BT73" s="229"/>
      <c r="BU73" s="229"/>
      <c r="BV73" s="229"/>
      <c r="BW73" s="229"/>
      <c r="BX73" s="229"/>
      <c r="BY73" s="229"/>
      <c r="BZ73" s="229"/>
      <c r="CA73" s="229"/>
      <c r="CB73" s="229"/>
      <c r="CC73" s="229"/>
      <c r="CD73" s="229"/>
      <c r="CE73" s="229"/>
      <c r="CF73" s="229"/>
      <c r="CG73" s="229"/>
      <c r="CH73" s="229"/>
      <c r="CI73" s="229"/>
      <c r="CJ73" s="229"/>
      <c r="CK73" s="229"/>
      <c r="CL73" s="229"/>
      <c r="CM73" s="229"/>
      <c r="CN73" s="229"/>
      <c r="CO73" s="229"/>
      <c r="CP73" s="229"/>
      <c r="CQ73" s="229"/>
      <c r="CR73" s="229"/>
      <c r="CS73" s="229"/>
      <c r="CT73" s="229"/>
      <c r="CU73" s="229"/>
      <c r="CV73" s="232"/>
      <c r="CW73" s="232"/>
      <c r="CX73" s="214"/>
      <c r="CY73" s="165"/>
      <c r="CZ73" s="165"/>
      <c r="DA73" s="165"/>
      <c r="DB73" s="165"/>
      <c r="DC73" s="165"/>
      <c r="DD73" s="165"/>
      <c r="DE73" s="165"/>
      <c r="DF73" s="165"/>
      <c r="DG73" s="165"/>
      <c r="DH73" s="165"/>
      <c r="DI73" s="165"/>
      <c r="DJ73" s="165"/>
      <c r="DK73" s="165"/>
      <c r="DL73" s="165"/>
      <c r="DM73" s="165"/>
      <c r="DN73" s="165"/>
      <c r="DO73" s="165"/>
      <c r="DP73" s="165"/>
      <c r="DQ73" s="165"/>
      <c r="DR73" s="165"/>
      <c r="DS73" s="165"/>
      <c r="DT73" s="165"/>
      <c r="DU73" s="165"/>
      <c r="DV73" s="165"/>
      <c r="DW73" s="165"/>
      <c r="DX73" s="165"/>
      <c r="DY73" s="165"/>
      <c r="DZ73" s="165"/>
      <c r="EA73" s="165"/>
      <c r="EB73" s="165"/>
      <c r="EC73" s="165"/>
      <c r="ED73" s="165"/>
      <c r="EE73" s="165"/>
    </row>
    <row r="74" spans="1:135" s="166" customFormat="1" ht="16.5" hidden="1" customHeight="1">
      <c r="A74" s="224"/>
      <c r="B74" s="229"/>
      <c r="C74" s="245"/>
      <c r="D74" s="229"/>
      <c r="E74" s="229"/>
      <c r="F74" s="229"/>
      <c r="G74" s="230"/>
      <c r="H74" s="246"/>
      <c r="I74" s="229"/>
      <c r="J74" s="229"/>
      <c r="K74" s="229"/>
      <c r="L74" s="229"/>
      <c r="M74" s="229"/>
      <c r="N74" s="229"/>
      <c r="O74" s="229"/>
      <c r="P74" s="229"/>
      <c r="Q74" s="229"/>
      <c r="R74" s="229"/>
      <c r="S74" s="229"/>
      <c r="T74" s="229"/>
      <c r="U74" s="229"/>
      <c r="V74" s="229"/>
      <c r="W74" s="229"/>
      <c r="X74" s="229"/>
      <c r="Y74" s="229"/>
      <c r="Z74" s="229"/>
      <c r="AA74" s="229"/>
      <c r="AB74" s="229"/>
      <c r="AC74" s="229"/>
      <c r="AD74" s="229"/>
      <c r="AE74" s="229"/>
      <c r="AF74" s="229"/>
      <c r="AG74" s="229"/>
      <c r="AH74" s="229"/>
      <c r="AI74" s="229"/>
      <c r="AJ74" s="229"/>
      <c r="AK74" s="229"/>
      <c r="AL74" s="229"/>
      <c r="AM74" s="229"/>
      <c r="AN74" s="229"/>
      <c r="AO74" s="229"/>
      <c r="AP74" s="229"/>
      <c r="AQ74" s="229"/>
      <c r="AR74" s="229"/>
      <c r="AS74" s="229"/>
      <c r="AT74" s="229"/>
      <c r="AU74" s="229"/>
      <c r="AV74" s="229"/>
      <c r="AW74" s="229"/>
      <c r="AX74" s="229"/>
      <c r="AY74" s="229"/>
      <c r="AZ74" s="229"/>
      <c r="BA74" s="229"/>
      <c r="BB74" s="229"/>
      <c r="BC74" s="229"/>
      <c r="BD74" s="229"/>
      <c r="BE74" s="229"/>
      <c r="BF74" s="229"/>
      <c r="BG74" s="229"/>
      <c r="BH74" s="229"/>
      <c r="BI74" s="229"/>
      <c r="BJ74" s="229"/>
      <c r="BK74" s="229"/>
      <c r="BL74" s="229"/>
      <c r="BM74" s="229"/>
      <c r="BN74" s="229"/>
      <c r="BO74" s="229"/>
      <c r="BP74" s="229"/>
      <c r="BQ74" s="229"/>
      <c r="BR74" s="229"/>
      <c r="BS74" s="229"/>
      <c r="BT74" s="229"/>
      <c r="BU74" s="229"/>
      <c r="BV74" s="229"/>
      <c r="BW74" s="229"/>
      <c r="BX74" s="229"/>
      <c r="BY74" s="229"/>
      <c r="BZ74" s="229"/>
      <c r="CA74" s="229"/>
      <c r="CB74" s="229"/>
      <c r="CC74" s="229"/>
      <c r="CD74" s="229"/>
      <c r="CE74" s="229"/>
      <c r="CF74" s="229"/>
      <c r="CG74" s="229"/>
      <c r="CH74" s="229"/>
      <c r="CI74" s="229"/>
      <c r="CJ74" s="229"/>
      <c r="CK74" s="229"/>
      <c r="CL74" s="229"/>
      <c r="CM74" s="229"/>
      <c r="CN74" s="229"/>
      <c r="CO74" s="229"/>
      <c r="CP74" s="229"/>
      <c r="CQ74" s="229"/>
      <c r="CR74" s="229"/>
      <c r="CS74" s="229"/>
      <c r="CT74" s="229"/>
      <c r="CU74" s="229"/>
      <c r="CV74" s="232"/>
      <c r="CW74" s="232"/>
      <c r="CX74" s="214"/>
      <c r="CY74" s="165"/>
      <c r="CZ74" s="165"/>
      <c r="DA74" s="165"/>
      <c r="DB74" s="165"/>
      <c r="DC74" s="165"/>
      <c r="DD74" s="165"/>
      <c r="DE74" s="165"/>
      <c r="DF74" s="165"/>
      <c r="DG74" s="165"/>
      <c r="DH74" s="165"/>
      <c r="DI74" s="165"/>
      <c r="DJ74" s="165"/>
      <c r="DK74" s="165"/>
      <c r="DL74" s="165"/>
      <c r="DM74" s="165"/>
      <c r="DN74" s="165"/>
      <c r="DO74" s="165"/>
      <c r="DP74" s="165"/>
      <c r="DQ74" s="165"/>
      <c r="DR74" s="165"/>
      <c r="DS74" s="165"/>
      <c r="DT74" s="165"/>
      <c r="DU74" s="165"/>
      <c r="DV74" s="165"/>
      <c r="DW74" s="165"/>
      <c r="DX74" s="165"/>
      <c r="DY74" s="165"/>
      <c r="DZ74" s="165"/>
      <c r="EA74" s="165"/>
      <c r="EB74" s="165"/>
      <c r="EC74" s="165"/>
      <c r="ED74" s="165"/>
      <c r="EE74" s="165"/>
    </row>
    <row r="75" spans="1:135" s="166" customFormat="1" ht="16.5" hidden="1" customHeight="1">
      <c r="A75" s="224"/>
      <c r="B75" s="229"/>
      <c r="C75" s="245"/>
      <c r="D75" s="229"/>
      <c r="E75" s="229"/>
      <c r="F75" s="229"/>
      <c r="G75" s="230"/>
      <c r="H75" s="246"/>
      <c r="I75" s="229"/>
      <c r="J75" s="229"/>
      <c r="K75" s="229"/>
      <c r="L75" s="229"/>
      <c r="M75" s="229"/>
      <c r="N75" s="229"/>
      <c r="O75" s="229"/>
      <c r="P75" s="229"/>
      <c r="Q75" s="229"/>
      <c r="R75" s="229"/>
      <c r="S75" s="229"/>
      <c r="T75" s="229"/>
      <c r="U75" s="229"/>
      <c r="V75" s="229"/>
      <c r="W75" s="229"/>
      <c r="X75" s="229"/>
      <c r="Y75" s="229"/>
      <c r="Z75" s="229"/>
      <c r="AA75" s="229"/>
      <c r="AB75" s="229"/>
      <c r="AC75" s="229"/>
      <c r="AD75" s="229"/>
      <c r="AE75" s="229"/>
      <c r="AF75" s="229"/>
      <c r="AG75" s="229"/>
      <c r="AH75" s="229"/>
      <c r="AI75" s="229"/>
      <c r="AJ75" s="229"/>
      <c r="AK75" s="229"/>
      <c r="AL75" s="229"/>
      <c r="AM75" s="229"/>
      <c r="AN75" s="229"/>
      <c r="AO75" s="229"/>
      <c r="AP75" s="229"/>
      <c r="AQ75" s="229"/>
      <c r="AR75" s="229"/>
      <c r="AS75" s="229"/>
      <c r="AT75" s="229"/>
      <c r="AU75" s="229"/>
      <c r="AV75" s="229"/>
      <c r="AW75" s="229"/>
      <c r="AX75" s="229"/>
      <c r="AY75" s="229"/>
      <c r="AZ75" s="229"/>
      <c r="BA75" s="229"/>
      <c r="BB75" s="229"/>
      <c r="BC75" s="229"/>
      <c r="BD75" s="229"/>
      <c r="BE75" s="229"/>
      <c r="BF75" s="229"/>
      <c r="BG75" s="229"/>
      <c r="BH75" s="229"/>
      <c r="BI75" s="229"/>
      <c r="BJ75" s="229"/>
      <c r="BK75" s="229"/>
      <c r="BL75" s="229"/>
      <c r="BM75" s="229"/>
      <c r="BN75" s="229"/>
      <c r="BO75" s="229"/>
      <c r="BP75" s="229"/>
      <c r="BQ75" s="229"/>
      <c r="BR75" s="229"/>
      <c r="BS75" s="229"/>
      <c r="BT75" s="229"/>
      <c r="BU75" s="229"/>
      <c r="BV75" s="229"/>
      <c r="BW75" s="229"/>
      <c r="BX75" s="229"/>
      <c r="BY75" s="229"/>
      <c r="BZ75" s="229"/>
      <c r="CA75" s="229"/>
      <c r="CB75" s="229"/>
      <c r="CC75" s="229"/>
      <c r="CD75" s="229"/>
      <c r="CE75" s="229"/>
      <c r="CF75" s="229"/>
      <c r="CG75" s="229"/>
      <c r="CH75" s="229"/>
      <c r="CI75" s="229"/>
      <c r="CJ75" s="229"/>
      <c r="CK75" s="229"/>
      <c r="CL75" s="229"/>
      <c r="CM75" s="229"/>
      <c r="CN75" s="229"/>
      <c r="CO75" s="229"/>
      <c r="CP75" s="229"/>
      <c r="CQ75" s="229"/>
      <c r="CR75" s="229"/>
      <c r="CS75" s="229"/>
      <c r="CT75" s="229"/>
      <c r="CU75" s="229"/>
      <c r="CV75" s="232"/>
      <c r="CW75" s="232"/>
      <c r="CX75" s="214"/>
      <c r="CY75" s="165"/>
      <c r="CZ75" s="165"/>
      <c r="DA75" s="165"/>
      <c r="DB75" s="165"/>
      <c r="DC75" s="165"/>
      <c r="DD75" s="165"/>
      <c r="DE75" s="165"/>
      <c r="DF75" s="165"/>
      <c r="DG75" s="165"/>
      <c r="DH75" s="165"/>
      <c r="DI75" s="165"/>
      <c r="DJ75" s="165"/>
      <c r="DK75" s="165"/>
      <c r="DL75" s="165"/>
      <c r="DM75" s="165"/>
      <c r="DN75" s="165"/>
      <c r="DO75" s="165"/>
      <c r="DP75" s="165"/>
      <c r="DQ75" s="165"/>
      <c r="DR75" s="165"/>
      <c r="DS75" s="165"/>
      <c r="DT75" s="165"/>
      <c r="DU75" s="165"/>
      <c r="DV75" s="165"/>
      <c r="DW75" s="165"/>
      <c r="DX75" s="165"/>
      <c r="DY75" s="165"/>
      <c r="DZ75" s="165"/>
      <c r="EA75" s="165"/>
      <c r="EB75" s="165"/>
      <c r="EC75" s="165"/>
      <c r="ED75" s="165"/>
      <c r="EE75" s="165"/>
    </row>
    <row r="76" spans="1:135" s="166" customFormat="1" ht="16.5" hidden="1" customHeight="1">
      <c r="A76" s="224"/>
      <c r="B76" s="229"/>
      <c r="C76" s="245"/>
      <c r="D76" s="229"/>
      <c r="E76" s="229"/>
      <c r="F76" s="229"/>
      <c r="G76" s="230"/>
      <c r="H76" s="246"/>
      <c r="I76" s="229"/>
      <c r="J76" s="229"/>
      <c r="K76" s="229"/>
      <c r="L76" s="229"/>
      <c r="M76" s="229"/>
      <c r="N76" s="229"/>
      <c r="O76" s="229"/>
      <c r="P76" s="229"/>
      <c r="Q76" s="229"/>
      <c r="R76" s="229"/>
      <c r="S76" s="229"/>
      <c r="T76" s="229"/>
      <c r="U76" s="229"/>
      <c r="V76" s="229"/>
      <c r="W76" s="229"/>
      <c r="X76" s="229"/>
      <c r="Y76" s="229"/>
      <c r="Z76" s="229"/>
      <c r="AA76" s="229"/>
      <c r="AB76" s="229"/>
      <c r="AC76" s="229"/>
      <c r="AD76" s="229"/>
      <c r="AE76" s="229"/>
      <c r="AF76" s="229"/>
      <c r="AG76" s="229"/>
      <c r="AH76" s="229"/>
      <c r="AI76" s="229"/>
      <c r="AJ76" s="229"/>
      <c r="AK76" s="229"/>
      <c r="AL76" s="229"/>
      <c r="AM76" s="229"/>
      <c r="AN76" s="229"/>
      <c r="AO76" s="229"/>
      <c r="AP76" s="229"/>
      <c r="AQ76" s="229"/>
      <c r="AR76" s="229"/>
      <c r="AS76" s="229"/>
      <c r="AT76" s="229"/>
      <c r="AU76" s="229"/>
      <c r="AV76" s="229"/>
      <c r="AW76" s="229"/>
      <c r="AX76" s="229"/>
      <c r="AY76" s="229"/>
      <c r="AZ76" s="229"/>
      <c r="BA76" s="229"/>
      <c r="BB76" s="229"/>
      <c r="BC76" s="229"/>
      <c r="BD76" s="229"/>
      <c r="BE76" s="229"/>
      <c r="BF76" s="229"/>
      <c r="BG76" s="229"/>
      <c r="BH76" s="229"/>
      <c r="BI76" s="229"/>
      <c r="BJ76" s="229"/>
      <c r="BK76" s="229"/>
      <c r="BL76" s="229"/>
      <c r="BM76" s="229"/>
      <c r="BN76" s="229"/>
      <c r="BO76" s="229"/>
      <c r="BP76" s="229"/>
      <c r="BQ76" s="229"/>
      <c r="BR76" s="229"/>
      <c r="BS76" s="229"/>
      <c r="BT76" s="229"/>
      <c r="BU76" s="229"/>
      <c r="BV76" s="229"/>
      <c r="BW76" s="229"/>
      <c r="BX76" s="229"/>
      <c r="BY76" s="229"/>
      <c r="BZ76" s="229"/>
      <c r="CA76" s="229"/>
      <c r="CB76" s="229"/>
      <c r="CC76" s="229"/>
      <c r="CD76" s="229"/>
      <c r="CE76" s="229"/>
      <c r="CF76" s="229"/>
      <c r="CG76" s="229"/>
      <c r="CH76" s="229"/>
      <c r="CI76" s="229"/>
      <c r="CJ76" s="229"/>
      <c r="CK76" s="229"/>
      <c r="CL76" s="229"/>
      <c r="CM76" s="229"/>
      <c r="CN76" s="229"/>
      <c r="CO76" s="229"/>
      <c r="CP76" s="229"/>
      <c r="CQ76" s="229"/>
      <c r="CR76" s="229"/>
      <c r="CS76" s="229"/>
      <c r="CT76" s="229"/>
      <c r="CU76" s="229"/>
      <c r="CV76" s="232"/>
      <c r="CW76" s="232"/>
      <c r="CX76" s="214"/>
      <c r="CY76" s="165"/>
      <c r="CZ76" s="165"/>
      <c r="DA76" s="165"/>
      <c r="DB76" s="165"/>
      <c r="DC76" s="165"/>
      <c r="DD76" s="165"/>
      <c r="DE76" s="165"/>
      <c r="DF76" s="165"/>
      <c r="DG76" s="165"/>
      <c r="DH76" s="165"/>
      <c r="DI76" s="165"/>
      <c r="DJ76" s="165"/>
      <c r="DK76" s="165"/>
      <c r="DL76" s="165"/>
      <c r="DM76" s="165"/>
      <c r="DN76" s="165"/>
      <c r="DO76" s="165"/>
      <c r="DP76" s="165"/>
      <c r="DQ76" s="165"/>
      <c r="DR76" s="165"/>
      <c r="DS76" s="165"/>
      <c r="DT76" s="165"/>
      <c r="DU76" s="165"/>
      <c r="DV76" s="165"/>
      <c r="DW76" s="165"/>
      <c r="DX76" s="165"/>
      <c r="DY76" s="165"/>
      <c r="DZ76" s="165"/>
      <c r="EA76" s="165"/>
      <c r="EB76" s="165"/>
      <c r="EC76" s="165"/>
      <c r="ED76" s="165"/>
      <c r="EE76" s="165"/>
    </row>
    <row r="77" spans="1:135" s="166" customFormat="1" ht="16.5" hidden="1" customHeight="1">
      <c r="A77" s="224"/>
      <c r="B77" s="229"/>
      <c r="C77" s="245"/>
      <c r="D77" s="229"/>
      <c r="E77" s="229"/>
      <c r="F77" s="229"/>
      <c r="G77" s="230"/>
      <c r="H77" s="246"/>
      <c r="I77" s="229"/>
      <c r="J77" s="229"/>
      <c r="K77" s="229"/>
      <c r="L77" s="229"/>
      <c r="M77" s="229"/>
      <c r="N77" s="229"/>
      <c r="O77" s="229"/>
      <c r="P77" s="229"/>
      <c r="Q77" s="229"/>
      <c r="R77" s="229"/>
      <c r="S77" s="229"/>
      <c r="T77" s="229"/>
      <c r="U77" s="229"/>
      <c r="V77" s="229"/>
      <c r="W77" s="229"/>
      <c r="X77" s="229"/>
      <c r="Y77" s="229"/>
      <c r="Z77" s="229"/>
      <c r="AA77" s="229"/>
      <c r="AB77" s="229"/>
      <c r="AC77" s="229"/>
      <c r="AD77" s="229"/>
      <c r="AE77" s="229"/>
      <c r="AF77" s="229"/>
      <c r="AG77" s="229"/>
      <c r="AH77" s="229"/>
      <c r="AI77" s="229"/>
      <c r="AJ77" s="229"/>
      <c r="AK77" s="229"/>
      <c r="AL77" s="229"/>
      <c r="AM77" s="229"/>
      <c r="AN77" s="229"/>
      <c r="AO77" s="229"/>
      <c r="AP77" s="229"/>
      <c r="AQ77" s="229"/>
      <c r="AR77" s="229"/>
      <c r="AS77" s="229"/>
      <c r="AT77" s="229"/>
      <c r="AU77" s="229"/>
      <c r="AV77" s="229"/>
      <c r="AW77" s="229"/>
      <c r="AX77" s="229"/>
      <c r="AY77" s="229"/>
      <c r="AZ77" s="229"/>
      <c r="BA77" s="229"/>
      <c r="BB77" s="229"/>
      <c r="BC77" s="229"/>
      <c r="BD77" s="229"/>
      <c r="BE77" s="229"/>
      <c r="BF77" s="229"/>
      <c r="BG77" s="229"/>
      <c r="BH77" s="229"/>
      <c r="BI77" s="229"/>
      <c r="BJ77" s="229"/>
      <c r="BK77" s="229"/>
      <c r="BL77" s="229"/>
      <c r="BM77" s="229"/>
      <c r="BN77" s="229"/>
      <c r="BO77" s="229"/>
      <c r="BP77" s="229"/>
      <c r="BQ77" s="229"/>
      <c r="BR77" s="229"/>
      <c r="BS77" s="229"/>
      <c r="BT77" s="229"/>
      <c r="BU77" s="229"/>
      <c r="BV77" s="229"/>
      <c r="BW77" s="229"/>
      <c r="BX77" s="229"/>
      <c r="BY77" s="229"/>
      <c r="BZ77" s="229"/>
      <c r="CA77" s="229"/>
      <c r="CB77" s="229"/>
      <c r="CC77" s="229"/>
      <c r="CD77" s="229"/>
      <c r="CE77" s="229"/>
      <c r="CF77" s="229"/>
      <c r="CG77" s="229"/>
      <c r="CH77" s="229"/>
      <c r="CI77" s="229"/>
      <c r="CJ77" s="229"/>
      <c r="CK77" s="229"/>
      <c r="CL77" s="229"/>
      <c r="CM77" s="229"/>
      <c r="CN77" s="229"/>
      <c r="CO77" s="229"/>
      <c r="CP77" s="229"/>
      <c r="CQ77" s="229"/>
      <c r="CR77" s="229"/>
      <c r="CS77" s="229"/>
      <c r="CT77" s="229"/>
      <c r="CU77" s="229"/>
      <c r="CV77" s="232"/>
      <c r="CW77" s="232"/>
      <c r="CX77" s="214"/>
      <c r="CY77" s="165"/>
      <c r="CZ77" s="165"/>
      <c r="DA77" s="165"/>
      <c r="DB77" s="165"/>
      <c r="DC77" s="165"/>
      <c r="DD77" s="165"/>
      <c r="DE77" s="165"/>
      <c r="DF77" s="165"/>
      <c r="DG77" s="165"/>
      <c r="DH77" s="165"/>
      <c r="DI77" s="165"/>
      <c r="DJ77" s="165"/>
      <c r="DK77" s="165"/>
      <c r="DL77" s="165"/>
      <c r="DM77" s="165"/>
      <c r="DN77" s="165"/>
      <c r="DO77" s="165"/>
      <c r="DP77" s="165"/>
      <c r="DQ77" s="165"/>
      <c r="DR77" s="165"/>
      <c r="DS77" s="165"/>
      <c r="DT77" s="165"/>
      <c r="DU77" s="165"/>
      <c r="DV77" s="165"/>
      <c r="DW77" s="165"/>
      <c r="DX77" s="165"/>
      <c r="DY77" s="165"/>
      <c r="DZ77" s="165"/>
      <c r="EA77" s="165"/>
      <c r="EB77" s="165"/>
      <c r="EC77" s="165"/>
      <c r="ED77" s="165"/>
      <c r="EE77" s="165"/>
    </row>
    <row r="78" spans="1:135" s="166" customFormat="1" ht="16.5" hidden="1" customHeight="1">
      <c r="A78" s="224"/>
      <c r="B78" s="229"/>
      <c r="C78" s="245"/>
      <c r="D78" s="229"/>
      <c r="E78" s="229"/>
      <c r="F78" s="229"/>
      <c r="G78" s="230"/>
      <c r="H78" s="246"/>
      <c r="I78" s="229"/>
      <c r="J78" s="229"/>
      <c r="K78" s="229"/>
      <c r="L78" s="229"/>
      <c r="M78" s="229"/>
      <c r="N78" s="229"/>
      <c r="O78" s="229"/>
      <c r="P78" s="229"/>
      <c r="Q78" s="229"/>
      <c r="R78" s="229"/>
      <c r="S78" s="229"/>
      <c r="T78" s="229"/>
      <c r="U78" s="229"/>
      <c r="V78" s="229"/>
      <c r="W78" s="229"/>
      <c r="X78" s="229"/>
      <c r="Y78" s="229"/>
      <c r="Z78" s="229"/>
      <c r="AA78" s="229"/>
      <c r="AB78" s="229"/>
      <c r="AC78" s="229"/>
      <c r="AD78" s="229"/>
      <c r="AE78" s="229"/>
      <c r="AF78" s="229"/>
      <c r="AG78" s="229"/>
      <c r="AH78" s="229"/>
      <c r="AI78" s="229"/>
      <c r="AJ78" s="229"/>
      <c r="AK78" s="229"/>
      <c r="AL78" s="229"/>
      <c r="AM78" s="229"/>
      <c r="AN78" s="229"/>
      <c r="AO78" s="229"/>
      <c r="AP78" s="229"/>
      <c r="AQ78" s="229"/>
      <c r="AR78" s="229"/>
      <c r="AS78" s="229"/>
      <c r="AT78" s="229"/>
      <c r="AU78" s="229"/>
      <c r="AV78" s="229"/>
      <c r="AW78" s="229"/>
      <c r="AX78" s="229"/>
      <c r="AY78" s="229"/>
      <c r="AZ78" s="229"/>
      <c r="BA78" s="229"/>
      <c r="BB78" s="229"/>
      <c r="BC78" s="229"/>
      <c r="BD78" s="229"/>
      <c r="BE78" s="229"/>
      <c r="BF78" s="229"/>
      <c r="BG78" s="229"/>
      <c r="BH78" s="229"/>
      <c r="BI78" s="229"/>
      <c r="BJ78" s="229"/>
      <c r="BK78" s="229"/>
      <c r="BL78" s="229"/>
      <c r="BM78" s="229"/>
      <c r="BN78" s="229"/>
      <c r="BO78" s="229"/>
      <c r="BP78" s="229"/>
      <c r="BQ78" s="229"/>
      <c r="BR78" s="229"/>
      <c r="BS78" s="229"/>
      <c r="BT78" s="229"/>
      <c r="BU78" s="229"/>
      <c r="BV78" s="229"/>
      <c r="BW78" s="229"/>
      <c r="BX78" s="229"/>
      <c r="BY78" s="229"/>
      <c r="BZ78" s="229"/>
      <c r="CA78" s="229"/>
      <c r="CB78" s="229"/>
      <c r="CC78" s="229"/>
      <c r="CD78" s="229"/>
      <c r="CE78" s="229"/>
      <c r="CF78" s="229"/>
      <c r="CG78" s="229"/>
      <c r="CH78" s="229"/>
      <c r="CI78" s="229"/>
      <c r="CJ78" s="229"/>
      <c r="CK78" s="229"/>
      <c r="CL78" s="229"/>
      <c r="CM78" s="229"/>
      <c r="CN78" s="229"/>
      <c r="CO78" s="229"/>
      <c r="CP78" s="229"/>
      <c r="CQ78" s="229"/>
      <c r="CR78" s="229"/>
      <c r="CS78" s="229"/>
      <c r="CT78" s="229"/>
      <c r="CU78" s="229"/>
      <c r="CV78" s="232"/>
      <c r="CW78" s="232"/>
      <c r="CX78" s="214"/>
      <c r="CY78" s="165"/>
      <c r="CZ78" s="165"/>
      <c r="DA78" s="165"/>
      <c r="DB78" s="165"/>
      <c r="DC78" s="165"/>
      <c r="DD78" s="165"/>
      <c r="DE78" s="165"/>
      <c r="DF78" s="165"/>
      <c r="DG78" s="165"/>
      <c r="DH78" s="165"/>
      <c r="DI78" s="165"/>
      <c r="DJ78" s="165"/>
      <c r="DK78" s="165"/>
      <c r="DL78" s="165"/>
      <c r="DM78" s="165"/>
      <c r="DN78" s="165"/>
      <c r="DO78" s="165"/>
      <c r="DP78" s="165"/>
      <c r="DQ78" s="165"/>
      <c r="DR78" s="165"/>
      <c r="DS78" s="165"/>
      <c r="DT78" s="165"/>
      <c r="DU78" s="165"/>
      <c r="DV78" s="165"/>
      <c r="DW78" s="165"/>
      <c r="DX78" s="165"/>
      <c r="DY78" s="165"/>
      <c r="DZ78" s="165"/>
      <c r="EA78" s="165"/>
      <c r="EB78" s="165"/>
      <c r="EC78" s="165"/>
      <c r="ED78" s="165"/>
      <c r="EE78" s="165"/>
    </row>
    <row r="79" spans="1:135" s="166" customFormat="1" ht="16.5" hidden="1" customHeight="1">
      <c r="A79" s="224"/>
      <c r="B79" s="229"/>
      <c r="C79" s="245"/>
      <c r="D79" s="229"/>
      <c r="E79" s="229"/>
      <c r="F79" s="229"/>
      <c r="G79" s="230"/>
      <c r="H79" s="246"/>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29"/>
      <c r="AG79" s="229"/>
      <c r="AH79" s="229"/>
      <c r="AI79" s="229"/>
      <c r="AJ79" s="229"/>
      <c r="AK79" s="229"/>
      <c r="AL79" s="229"/>
      <c r="AM79" s="229"/>
      <c r="AN79" s="229"/>
      <c r="AO79" s="229"/>
      <c r="AP79" s="229"/>
      <c r="AQ79" s="229"/>
      <c r="AR79" s="229"/>
      <c r="AS79" s="229"/>
      <c r="AT79" s="229"/>
      <c r="AU79" s="229"/>
      <c r="AV79" s="229"/>
      <c r="AW79" s="229"/>
      <c r="AX79" s="229"/>
      <c r="AY79" s="229"/>
      <c r="AZ79" s="229"/>
      <c r="BA79" s="229"/>
      <c r="BB79" s="229"/>
      <c r="BC79" s="229"/>
      <c r="BD79" s="229"/>
      <c r="BE79" s="229"/>
      <c r="BF79" s="229"/>
      <c r="BG79" s="229"/>
      <c r="BH79" s="229"/>
      <c r="BI79" s="229"/>
      <c r="BJ79" s="229"/>
      <c r="BK79" s="229"/>
      <c r="BL79" s="229"/>
      <c r="BM79" s="229"/>
      <c r="BN79" s="229"/>
      <c r="BO79" s="229"/>
      <c r="BP79" s="229"/>
      <c r="BQ79" s="229"/>
      <c r="BR79" s="229"/>
      <c r="BS79" s="229"/>
      <c r="BT79" s="229"/>
      <c r="BU79" s="229"/>
      <c r="BV79" s="229"/>
      <c r="BW79" s="229"/>
      <c r="BX79" s="229"/>
      <c r="BY79" s="229"/>
      <c r="BZ79" s="229"/>
      <c r="CA79" s="229"/>
      <c r="CB79" s="229"/>
      <c r="CC79" s="229"/>
      <c r="CD79" s="229"/>
      <c r="CE79" s="229"/>
      <c r="CF79" s="229"/>
      <c r="CG79" s="229"/>
      <c r="CH79" s="229"/>
      <c r="CI79" s="229"/>
      <c r="CJ79" s="229"/>
      <c r="CK79" s="229"/>
      <c r="CL79" s="229"/>
      <c r="CM79" s="229"/>
      <c r="CN79" s="229"/>
      <c r="CO79" s="229"/>
      <c r="CP79" s="229"/>
      <c r="CQ79" s="229"/>
      <c r="CR79" s="229"/>
      <c r="CS79" s="229"/>
      <c r="CT79" s="229"/>
      <c r="CU79" s="229"/>
      <c r="CV79" s="232"/>
      <c r="CW79" s="232"/>
      <c r="CX79" s="214"/>
      <c r="CY79" s="165"/>
      <c r="CZ79" s="165"/>
      <c r="DA79" s="165"/>
      <c r="DB79" s="165"/>
      <c r="DC79" s="165"/>
      <c r="DD79" s="165"/>
      <c r="DE79" s="165"/>
      <c r="DF79" s="165"/>
      <c r="DG79" s="165"/>
      <c r="DH79" s="165"/>
      <c r="DI79" s="165"/>
      <c r="DJ79" s="165"/>
      <c r="DK79" s="165"/>
      <c r="DL79" s="165"/>
      <c r="DM79" s="165"/>
      <c r="DN79" s="165"/>
      <c r="DO79" s="165"/>
      <c r="DP79" s="165"/>
      <c r="DQ79" s="165"/>
      <c r="DR79" s="165"/>
      <c r="DS79" s="165"/>
      <c r="DT79" s="165"/>
      <c r="DU79" s="165"/>
      <c r="DV79" s="165"/>
      <c r="DW79" s="165"/>
      <c r="DX79" s="165"/>
      <c r="DY79" s="165"/>
      <c r="DZ79" s="165"/>
      <c r="EA79" s="165"/>
      <c r="EB79" s="165"/>
      <c r="EC79" s="165"/>
      <c r="ED79" s="165"/>
      <c r="EE79" s="165"/>
    </row>
    <row r="80" spans="1:135" s="166" customFormat="1" ht="16.5" hidden="1" customHeight="1">
      <c r="A80" s="224"/>
      <c r="B80" s="229"/>
      <c r="C80" s="245"/>
      <c r="D80" s="229"/>
      <c r="E80" s="229"/>
      <c r="F80" s="229"/>
      <c r="G80" s="230"/>
      <c r="H80" s="246"/>
      <c r="I80" s="229"/>
      <c r="J80" s="229"/>
      <c r="K80" s="229"/>
      <c r="L80" s="229"/>
      <c r="M80" s="229"/>
      <c r="N80" s="229"/>
      <c r="O80" s="229"/>
      <c r="P80" s="229"/>
      <c r="Q80" s="229"/>
      <c r="R80" s="229"/>
      <c r="S80" s="229"/>
      <c r="T80" s="229"/>
      <c r="U80" s="229"/>
      <c r="V80" s="229"/>
      <c r="W80" s="229"/>
      <c r="X80" s="229"/>
      <c r="Y80" s="229"/>
      <c r="Z80" s="229"/>
      <c r="AA80" s="229"/>
      <c r="AB80" s="229"/>
      <c r="AC80" s="229"/>
      <c r="AD80" s="229"/>
      <c r="AE80" s="229"/>
      <c r="AF80" s="229"/>
      <c r="AG80" s="229"/>
      <c r="AH80" s="229"/>
      <c r="AI80" s="229"/>
      <c r="AJ80" s="229"/>
      <c r="AK80" s="229"/>
      <c r="AL80" s="229"/>
      <c r="AM80" s="229"/>
      <c r="AN80" s="229"/>
      <c r="AO80" s="229"/>
      <c r="AP80" s="229"/>
      <c r="AQ80" s="229"/>
      <c r="AR80" s="229"/>
      <c r="AS80" s="229"/>
      <c r="AT80" s="229"/>
      <c r="AU80" s="229"/>
      <c r="AV80" s="229"/>
      <c r="AW80" s="229"/>
      <c r="AX80" s="229"/>
      <c r="AY80" s="229"/>
      <c r="AZ80" s="229"/>
      <c r="BA80" s="229"/>
      <c r="BB80" s="229"/>
      <c r="BC80" s="229"/>
      <c r="BD80" s="229"/>
      <c r="BE80" s="229"/>
      <c r="BF80" s="229"/>
      <c r="BG80" s="229"/>
      <c r="BH80" s="229"/>
      <c r="BI80" s="229"/>
      <c r="BJ80" s="229"/>
      <c r="BK80" s="229"/>
      <c r="BL80" s="229"/>
      <c r="BM80" s="229"/>
      <c r="BN80" s="229"/>
      <c r="BO80" s="229"/>
      <c r="BP80" s="229"/>
      <c r="BQ80" s="229"/>
      <c r="BR80" s="229"/>
      <c r="BS80" s="229"/>
      <c r="BT80" s="229"/>
      <c r="BU80" s="229"/>
      <c r="BV80" s="229"/>
      <c r="BW80" s="229"/>
      <c r="BX80" s="229"/>
      <c r="BY80" s="229"/>
      <c r="BZ80" s="229"/>
      <c r="CA80" s="229"/>
      <c r="CB80" s="229"/>
      <c r="CC80" s="229"/>
      <c r="CD80" s="229"/>
      <c r="CE80" s="229"/>
      <c r="CF80" s="229"/>
      <c r="CG80" s="229"/>
      <c r="CH80" s="229"/>
      <c r="CI80" s="229"/>
      <c r="CJ80" s="229"/>
      <c r="CK80" s="229"/>
      <c r="CL80" s="229"/>
      <c r="CM80" s="229"/>
      <c r="CN80" s="229"/>
      <c r="CO80" s="229"/>
      <c r="CP80" s="229"/>
      <c r="CQ80" s="229"/>
      <c r="CR80" s="229"/>
      <c r="CS80" s="229"/>
      <c r="CT80" s="229"/>
      <c r="CU80" s="229"/>
      <c r="CV80" s="232"/>
      <c r="CW80" s="232"/>
      <c r="CX80" s="214"/>
      <c r="CY80" s="165"/>
      <c r="CZ80" s="165"/>
      <c r="DA80" s="165"/>
      <c r="DB80" s="165"/>
      <c r="DC80" s="165"/>
      <c r="DD80" s="165"/>
      <c r="DE80" s="165"/>
      <c r="DF80" s="165"/>
      <c r="DG80" s="165"/>
      <c r="DH80" s="165"/>
      <c r="DI80" s="165"/>
      <c r="DJ80" s="165"/>
      <c r="DK80" s="165"/>
      <c r="DL80" s="165"/>
      <c r="DM80" s="165"/>
      <c r="DN80" s="165"/>
      <c r="DO80" s="165"/>
      <c r="DP80" s="165"/>
      <c r="DQ80" s="165"/>
      <c r="DR80" s="165"/>
      <c r="DS80" s="165"/>
      <c r="DT80" s="165"/>
      <c r="DU80" s="165"/>
      <c r="DV80" s="165"/>
      <c r="DW80" s="165"/>
      <c r="DX80" s="165"/>
      <c r="DY80" s="165"/>
      <c r="DZ80" s="165"/>
      <c r="EA80" s="165"/>
      <c r="EB80" s="165"/>
      <c r="EC80" s="165"/>
      <c r="ED80" s="165"/>
      <c r="EE80" s="165"/>
    </row>
    <row r="81" spans="1:135" s="166" customFormat="1" ht="16.5" hidden="1" customHeight="1">
      <c r="A81" s="224"/>
      <c r="B81" s="229"/>
      <c r="C81" s="245"/>
      <c r="D81" s="229"/>
      <c r="E81" s="229"/>
      <c r="F81" s="229"/>
      <c r="G81" s="230"/>
      <c r="H81" s="246"/>
      <c r="I81" s="229"/>
      <c r="J81" s="229"/>
      <c r="K81" s="229"/>
      <c r="L81" s="229"/>
      <c r="M81" s="229"/>
      <c r="N81" s="229"/>
      <c r="O81" s="229"/>
      <c r="P81" s="229"/>
      <c r="Q81" s="229"/>
      <c r="R81" s="229"/>
      <c r="S81" s="229"/>
      <c r="T81" s="229"/>
      <c r="U81" s="229"/>
      <c r="V81" s="229"/>
      <c r="W81" s="229"/>
      <c r="X81" s="229"/>
      <c r="Y81" s="229"/>
      <c r="Z81" s="229"/>
      <c r="AA81" s="229"/>
      <c r="AB81" s="229"/>
      <c r="AC81" s="229"/>
      <c r="AD81" s="229"/>
      <c r="AE81" s="229"/>
      <c r="AF81" s="229"/>
      <c r="AG81" s="229"/>
      <c r="AH81" s="229"/>
      <c r="AI81" s="229"/>
      <c r="AJ81" s="229"/>
      <c r="AK81" s="229"/>
      <c r="AL81" s="229"/>
      <c r="AM81" s="229"/>
      <c r="AN81" s="229"/>
      <c r="AO81" s="229"/>
      <c r="AP81" s="229"/>
      <c r="AQ81" s="229"/>
      <c r="AR81" s="229"/>
      <c r="AS81" s="229"/>
      <c r="AT81" s="229"/>
      <c r="AU81" s="229"/>
      <c r="AV81" s="229"/>
      <c r="AW81" s="229"/>
      <c r="AX81" s="229"/>
      <c r="AY81" s="229"/>
      <c r="AZ81" s="229"/>
      <c r="BA81" s="229"/>
      <c r="BB81" s="229"/>
      <c r="BC81" s="229"/>
      <c r="BD81" s="229"/>
      <c r="BE81" s="229"/>
      <c r="BF81" s="229"/>
      <c r="BG81" s="229"/>
      <c r="BH81" s="229"/>
      <c r="BI81" s="229"/>
      <c r="BJ81" s="229"/>
      <c r="BK81" s="229"/>
      <c r="BL81" s="229"/>
      <c r="BM81" s="229"/>
      <c r="BN81" s="229"/>
      <c r="BO81" s="229"/>
      <c r="BP81" s="229"/>
      <c r="BQ81" s="229"/>
      <c r="BR81" s="229"/>
      <c r="BS81" s="229"/>
      <c r="BT81" s="229"/>
      <c r="BU81" s="229"/>
      <c r="BV81" s="229"/>
      <c r="BW81" s="229"/>
      <c r="BX81" s="229"/>
      <c r="BY81" s="229"/>
      <c r="BZ81" s="229"/>
      <c r="CA81" s="229"/>
      <c r="CB81" s="229"/>
      <c r="CC81" s="229"/>
      <c r="CD81" s="229"/>
      <c r="CE81" s="229"/>
      <c r="CF81" s="229"/>
      <c r="CG81" s="229"/>
      <c r="CH81" s="229"/>
      <c r="CI81" s="229"/>
      <c r="CJ81" s="229"/>
      <c r="CK81" s="229"/>
      <c r="CL81" s="229"/>
      <c r="CM81" s="229"/>
      <c r="CN81" s="229"/>
      <c r="CO81" s="229"/>
      <c r="CP81" s="229"/>
      <c r="CQ81" s="229"/>
      <c r="CR81" s="229"/>
      <c r="CS81" s="229"/>
      <c r="CT81" s="229"/>
      <c r="CU81" s="229"/>
      <c r="CV81" s="232"/>
      <c r="CW81" s="232"/>
      <c r="CX81" s="214"/>
      <c r="CY81" s="165"/>
      <c r="CZ81" s="165"/>
      <c r="DA81" s="165"/>
      <c r="DB81" s="165"/>
      <c r="DC81" s="165"/>
      <c r="DD81" s="165"/>
      <c r="DE81" s="165"/>
      <c r="DF81" s="165"/>
      <c r="DG81" s="165"/>
      <c r="DH81" s="165"/>
      <c r="DI81" s="165"/>
      <c r="DJ81" s="165"/>
      <c r="DK81" s="165"/>
      <c r="DL81" s="165"/>
      <c r="DM81" s="165"/>
      <c r="DN81" s="165"/>
      <c r="DO81" s="165"/>
      <c r="DP81" s="165"/>
      <c r="DQ81" s="165"/>
      <c r="DR81" s="165"/>
      <c r="DS81" s="165"/>
      <c r="DT81" s="165"/>
      <c r="DU81" s="165"/>
      <c r="DV81" s="165"/>
      <c r="DW81" s="165"/>
      <c r="DX81" s="165"/>
      <c r="DY81" s="165"/>
      <c r="DZ81" s="165"/>
      <c r="EA81" s="165"/>
      <c r="EB81" s="165"/>
      <c r="EC81" s="165"/>
      <c r="ED81" s="165"/>
      <c r="EE81" s="165"/>
    </row>
    <row r="82" spans="1:135" s="166" customFormat="1" ht="16.5" hidden="1" customHeight="1">
      <c r="A82" s="224"/>
      <c r="B82" s="229"/>
      <c r="C82" s="245"/>
      <c r="D82" s="229"/>
      <c r="E82" s="229"/>
      <c r="F82" s="229"/>
      <c r="G82" s="230"/>
      <c r="H82" s="246"/>
      <c r="I82" s="229"/>
      <c r="J82" s="229"/>
      <c r="K82" s="229"/>
      <c r="L82" s="229"/>
      <c r="M82" s="229"/>
      <c r="N82" s="229"/>
      <c r="O82" s="229"/>
      <c r="P82" s="229"/>
      <c r="Q82" s="229"/>
      <c r="R82" s="229"/>
      <c r="S82" s="229"/>
      <c r="T82" s="229"/>
      <c r="U82" s="229"/>
      <c r="V82" s="229"/>
      <c r="W82" s="229"/>
      <c r="X82" s="229"/>
      <c r="Y82" s="229"/>
      <c r="Z82" s="229"/>
      <c r="AA82" s="229"/>
      <c r="AB82" s="229"/>
      <c r="AC82" s="229"/>
      <c r="AD82" s="229"/>
      <c r="AE82" s="229"/>
      <c r="AF82" s="229"/>
      <c r="AG82" s="229"/>
      <c r="AH82" s="229"/>
      <c r="AI82" s="229"/>
      <c r="AJ82" s="229"/>
      <c r="AK82" s="229"/>
      <c r="AL82" s="229"/>
      <c r="AM82" s="229"/>
      <c r="AN82" s="229"/>
      <c r="AO82" s="229"/>
      <c r="AP82" s="229"/>
      <c r="AQ82" s="229"/>
      <c r="AR82" s="229"/>
      <c r="AS82" s="229"/>
      <c r="AT82" s="229"/>
      <c r="AU82" s="229"/>
      <c r="AV82" s="229"/>
      <c r="AW82" s="229"/>
      <c r="AX82" s="229"/>
      <c r="AY82" s="229"/>
      <c r="AZ82" s="229"/>
      <c r="BA82" s="229"/>
      <c r="BB82" s="229"/>
      <c r="BC82" s="229"/>
      <c r="BD82" s="229"/>
      <c r="BE82" s="229"/>
      <c r="BF82" s="229"/>
      <c r="BG82" s="229"/>
      <c r="BH82" s="229"/>
      <c r="BI82" s="229"/>
      <c r="BJ82" s="229"/>
      <c r="BK82" s="229"/>
      <c r="BL82" s="229"/>
      <c r="BM82" s="229"/>
      <c r="BN82" s="229"/>
      <c r="BO82" s="229"/>
      <c r="BP82" s="229"/>
      <c r="BQ82" s="229"/>
      <c r="BR82" s="229"/>
      <c r="BS82" s="229"/>
      <c r="BT82" s="229"/>
      <c r="BU82" s="229"/>
      <c r="BV82" s="229"/>
      <c r="BW82" s="229"/>
      <c r="BX82" s="229"/>
      <c r="BY82" s="229"/>
      <c r="BZ82" s="229"/>
      <c r="CA82" s="229"/>
      <c r="CB82" s="229"/>
      <c r="CC82" s="229"/>
      <c r="CD82" s="229"/>
      <c r="CE82" s="229"/>
      <c r="CF82" s="229"/>
      <c r="CG82" s="229"/>
      <c r="CH82" s="229"/>
      <c r="CI82" s="229"/>
      <c r="CJ82" s="229"/>
      <c r="CK82" s="229"/>
      <c r="CL82" s="229"/>
      <c r="CM82" s="229"/>
      <c r="CN82" s="229"/>
      <c r="CO82" s="229"/>
      <c r="CP82" s="229"/>
      <c r="CQ82" s="229"/>
      <c r="CR82" s="229"/>
      <c r="CS82" s="229"/>
      <c r="CT82" s="229"/>
      <c r="CU82" s="229"/>
      <c r="CV82" s="232"/>
      <c r="CW82" s="232"/>
      <c r="CX82" s="214"/>
      <c r="CY82" s="165"/>
      <c r="CZ82" s="165"/>
      <c r="DA82" s="165"/>
      <c r="DB82" s="165"/>
      <c r="DC82" s="165"/>
      <c r="DD82" s="165"/>
      <c r="DE82" s="165"/>
      <c r="DF82" s="165"/>
      <c r="DG82" s="165"/>
      <c r="DH82" s="165"/>
      <c r="DI82" s="165"/>
      <c r="DJ82" s="165"/>
      <c r="DK82" s="165"/>
      <c r="DL82" s="165"/>
      <c r="DM82" s="165"/>
      <c r="DN82" s="165"/>
      <c r="DO82" s="165"/>
      <c r="DP82" s="165"/>
      <c r="DQ82" s="165"/>
      <c r="DR82" s="165"/>
      <c r="DS82" s="165"/>
      <c r="DT82" s="165"/>
      <c r="DU82" s="165"/>
      <c r="DV82" s="165"/>
      <c r="DW82" s="165"/>
      <c r="DX82" s="165"/>
      <c r="DY82" s="165"/>
      <c r="DZ82" s="165"/>
      <c r="EA82" s="165"/>
      <c r="EB82" s="165"/>
      <c r="EC82" s="165"/>
      <c r="ED82" s="165"/>
      <c r="EE82" s="165"/>
    </row>
    <row r="83" spans="1:135" s="166" customFormat="1" ht="16.5" hidden="1" customHeight="1">
      <c r="A83" s="224"/>
      <c r="B83" s="229"/>
      <c r="C83" s="245"/>
      <c r="D83" s="229"/>
      <c r="E83" s="229"/>
      <c r="F83" s="229"/>
      <c r="G83" s="230"/>
      <c r="H83" s="246"/>
      <c r="I83" s="229"/>
      <c r="J83" s="229"/>
      <c r="K83" s="229"/>
      <c r="L83" s="229"/>
      <c r="M83" s="229"/>
      <c r="N83" s="229"/>
      <c r="O83" s="229"/>
      <c r="P83" s="229"/>
      <c r="Q83" s="229"/>
      <c r="R83" s="229"/>
      <c r="S83" s="229"/>
      <c r="T83" s="229"/>
      <c r="U83" s="229"/>
      <c r="V83" s="229"/>
      <c r="W83" s="229"/>
      <c r="X83" s="229"/>
      <c r="Y83" s="229"/>
      <c r="Z83" s="229"/>
      <c r="AA83" s="229"/>
      <c r="AB83" s="229"/>
      <c r="AC83" s="229"/>
      <c r="AD83" s="229"/>
      <c r="AE83" s="229"/>
      <c r="AF83" s="229"/>
      <c r="AG83" s="229"/>
      <c r="AH83" s="229"/>
      <c r="AI83" s="229"/>
      <c r="AJ83" s="229"/>
      <c r="AK83" s="229"/>
      <c r="AL83" s="229"/>
      <c r="AM83" s="229"/>
      <c r="AN83" s="229"/>
      <c r="AO83" s="229"/>
      <c r="AP83" s="229"/>
      <c r="AQ83" s="229"/>
      <c r="AR83" s="229"/>
      <c r="AS83" s="229"/>
      <c r="AT83" s="229"/>
      <c r="AU83" s="229"/>
      <c r="AV83" s="229"/>
      <c r="AW83" s="229"/>
      <c r="AX83" s="229"/>
      <c r="AY83" s="229"/>
      <c r="AZ83" s="229"/>
      <c r="BA83" s="229"/>
      <c r="BB83" s="229"/>
      <c r="BC83" s="229"/>
      <c r="BD83" s="229"/>
      <c r="BE83" s="229"/>
      <c r="BF83" s="229"/>
      <c r="BG83" s="229"/>
      <c r="BH83" s="229"/>
      <c r="BI83" s="229"/>
      <c r="BJ83" s="229"/>
      <c r="BK83" s="229"/>
      <c r="BL83" s="229"/>
      <c r="BM83" s="229"/>
      <c r="BN83" s="229"/>
      <c r="BO83" s="229"/>
      <c r="BP83" s="229"/>
      <c r="BQ83" s="229"/>
      <c r="BR83" s="229"/>
      <c r="BS83" s="229"/>
      <c r="BT83" s="229"/>
      <c r="BU83" s="229"/>
      <c r="BV83" s="229"/>
      <c r="BW83" s="229"/>
      <c r="BX83" s="229"/>
      <c r="BY83" s="229"/>
      <c r="BZ83" s="229"/>
      <c r="CA83" s="229"/>
      <c r="CB83" s="229"/>
      <c r="CC83" s="229"/>
      <c r="CD83" s="229"/>
      <c r="CE83" s="229"/>
      <c r="CF83" s="229"/>
      <c r="CG83" s="229"/>
      <c r="CH83" s="229"/>
      <c r="CI83" s="229"/>
      <c r="CJ83" s="229"/>
      <c r="CK83" s="229"/>
      <c r="CL83" s="229"/>
      <c r="CM83" s="229"/>
      <c r="CN83" s="229"/>
      <c r="CO83" s="229"/>
      <c r="CP83" s="229"/>
      <c r="CQ83" s="229"/>
      <c r="CR83" s="229"/>
      <c r="CS83" s="229"/>
      <c r="CT83" s="229"/>
      <c r="CU83" s="229"/>
      <c r="CV83" s="232"/>
      <c r="CW83" s="232"/>
      <c r="CX83" s="214"/>
      <c r="CY83" s="165"/>
      <c r="CZ83" s="165"/>
      <c r="DA83" s="165"/>
      <c r="DB83" s="165"/>
      <c r="DC83" s="165"/>
      <c r="DD83" s="165"/>
      <c r="DE83" s="165"/>
      <c r="DF83" s="165"/>
      <c r="DG83" s="165"/>
      <c r="DH83" s="165"/>
      <c r="DI83" s="165"/>
      <c r="DJ83" s="165"/>
      <c r="DK83" s="165"/>
      <c r="DL83" s="165"/>
      <c r="DM83" s="165"/>
      <c r="DN83" s="165"/>
      <c r="DO83" s="165"/>
      <c r="DP83" s="165"/>
      <c r="DQ83" s="165"/>
      <c r="DR83" s="165"/>
      <c r="DS83" s="165"/>
      <c r="DT83" s="165"/>
      <c r="DU83" s="165"/>
      <c r="DV83" s="165"/>
      <c r="DW83" s="165"/>
      <c r="DX83" s="165"/>
      <c r="DY83" s="165"/>
      <c r="DZ83" s="165"/>
      <c r="EA83" s="165"/>
      <c r="EB83" s="165"/>
      <c r="EC83" s="165"/>
      <c r="ED83" s="165"/>
      <c r="EE83" s="165"/>
    </row>
    <row r="84" spans="1:135" s="166" customFormat="1" ht="16.5" hidden="1" customHeight="1">
      <c r="A84" s="224"/>
      <c r="B84" s="229"/>
      <c r="C84" s="245"/>
      <c r="D84" s="229"/>
      <c r="E84" s="229"/>
      <c r="F84" s="229"/>
      <c r="G84" s="230"/>
      <c r="H84" s="246"/>
      <c r="I84" s="229"/>
      <c r="J84" s="229"/>
      <c r="K84" s="229"/>
      <c r="L84" s="229"/>
      <c r="M84" s="229"/>
      <c r="N84" s="229"/>
      <c r="O84" s="229"/>
      <c r="P84" s="229"/>
      <c r="Q84" s="229"/>
      <c r="R84" s="229"/>
      <c r="S84" s="229"/>
      <c r="T84" s="229"/>
      <c r="U84" s="229"/>
      <c r="V84" s="229"/>
      <c r="W84" s="229"/>
      <c r="X84" s="229"/>
      <c r="Y84" s="229"/>
      <c r="Z84" s="229"/>
      <c r="AA84" s="229"/>
      <c r="AB84" s="229"/>
      <c r="AC84" s="229"/>
      <c r="AD84" s="229"/>
      <c r="AE84" s="229"/>
      <c r="AF84" s="229"/>
      <c r="AG84" s="229"/>
      <c r="AH84" s="229"/>
      <c r="AI84" s="229"/>
      <c r="AJ84" s="229"/>
      <c r="AK84" s="229"/>
      <c r="AL84" s="229"/>
      <c r="AM84" s="229"/>
      <c r="AN84" s="229"/>
      <c r="AO84" s="229"/>
      <c r="AP84" s="229"/>
      <c r="AQ84" s="229"/>
      <c r="AR84" s="229"/>
      <c r="AS84" s="229"/>
      <c r="AT84" s="229"/>
      <c r="AU84" s="229"/>
      <c r="AV84" s="229"/>
      <c r="AW84" s="229"/>
      <c r="AX84" s="229"/>
      <c r="AY84" s="229"/>
      <c r="AZ84" s="229"/>
      <c r="BA84" s="229"/>
      <c r="BB84" s="229"/>
      <c r="BC84" s="229"/>
      <c r="BD84" s="229"/>
      <c r="BE84" s="229"/>
      <c r="BF84" s="229"/>
      <c r="BG84" s="229"/>
      <c r="BH84" s="229"/>
      <c r="BI84" s="229"/>
      <c r="BJ84" s="229"/>
      <c r="BK84" s="229"/>
      <c r="BL84" s="229"/>
      <c r="BM84" s="229"/>
      <c r="BN84" s="229"/>
      <c r="BO84" s="229"/>
      <c r="BP84" s="229"/>
      <c r="BQ84" s="229"/>
      <c r="BR84" s="229"/>
      <c r="BS84" s="229"/>
      <c r="BT84" s="229"/>
      <c r="BU84" s="229"/>
      <c r="BV84" s="229"/>
      <c r="BW84" s="229"/>
      <c r="BX84" s="229"/>
      <c r="BY84" s="229"/>
      <c r="BZ84" s="229"/>
      <c r="CA84" s="229"/>
      <c r="CB84" s="229"/>
      <c r="CC84" s="229"/>
      <c r="CD84" s="229"/>
      <c r="CE84" s="229"/>
      <c r="CF84" s="229"/>
      <c r="CG84" s="229"/>
      <c r="CH84" s="229"/>
      <c r="CI84" s="229"/>
      <c r="CJ84" s="229"/>
      <c r="CK84" s="229"/>
      <c r="CL84" s="229"/>
      <c r="CM84" s="229"/>
      <c r="CN84" s="229"/>
      <c r="CO84" s="229"/>
      <c r="CP84" s="229"/>
      <c r="CQ84" s="229"/>
      <c r="CR84" s="229"/>
      <c r="CS84" s="229"/>
      <c r="CT84" s="229"/>
      <c r="CU84" s="229"/>
      <c r="CV84" s="232"/>
      <c r="CW84" s="232"/>
      <c r="CX84" s="214"/>
      <c r="CY84" s="165"/>
      <c r="CZ84" s="165"/>
      <c r="DA84" s="165"/>
      <c r="DB84" s="165"/>
      <c r="DC84" s="165"/>
      <c r="DD84" s="165"/>
      <c r="DE84" s="165"/>
      <c r="DF84" s="165"/>
      <c r="DG84" s="165"/>
      <c r="DH84" s="165"/>
      <c r="DI84" s="165"/>
      <c r="DJ84" s="165"/>
      <c r="DK84" s="165"/>
      <c r="DL84" s="165"/>
      <c r="DM84" s="165"/>
      <c r="DN84" s="165"/>
      <c r="DO84" s="165"/>
      <c r="DP84" s="165"/>
      <c r="DQ84" s="165"/>
      <c r="DR84" s="165"/>
      <c r="DS84" s="165"/>
      <c r="DT84" s="165"/>
      <c r="DU84" s="165"/>
      <c r="DV84" s="165"/>
      <c r="DW84" s="165"/>
      <c r="DX84" s="165"/>
      <c r="DY84" s="165"/>
      <c r="DZ84" s="165"/>
      <c r="EA84" s="165"/>
      <c r="EB84" s="165"/>
      <c r="EC84" s="165"/>
      <c r="ED84" s="165"/>
      <c r="EE84" s="165"/>
    </row>
    <row r="85" spans="1:135" s="166" customFormat="1" ht="16.5" hidden="1" customHeight="1">
      <c r="A85" s="224"/>
      <c r="B85" s="229"/>
      <c r="C85" s="245"/>
      <c r="D85" s="229"/>
      <c r="E85" s="229"/>
      <c r="F85" s="229"/>
      <c r="G85" s="230"/>
      <c r="H85" s="246"/>
      <c r="I85" s="229"/>
      <c r="J85" s="229"/>
      <c r="K85" s="229"/>
      <c r="L85" s="229"/>
      <c r="M85" s="229"/>
      <c r="N85" s="229"/>
      <c r="O85" s="229"/>
      <c r="P85" s="229"/>
      <c r="Q85" s="229"/>
      <c r="R85" s="229"/>
      <c r="S85" s="229"/>
      <c r="T85" s="229"/>
      <c r="U85" s="229"/>
      <c r="V85" s="229"/>
      <c r="W85" s="229"/>
      <c r="X85" s="229"/>
      <c r="Y85" s="229"/>
      <c r="Z85" s="229"/>
      <c r="AA85" s="229"/>
      <c r="AB85" s="229"/>
      <c r="AC85" s="229"/>
      <c r="AD85" s="229"/>
      <c r="AE85" s="229"/>
      <c r="AF85" s="229"/>
      <c r="AG85" s="229"/>
      <c r="AH85" s="229"/>
      <c r="AI85" s="229"/>
      <c r="AJ85" s="229"/>
      <c r="AK85" s="229"/>
      <c r="AL85" s="229"/>
      <c r="AM85" s="229"/>
      <c r="AN85" s="229"/>
      <c r="AO85" s="229"/>
      <c r="AP85" s="229"/>
      <c r="AQ85" s="229"/>
      <c r="AR85" s="229"/>
      <c r="AS85" s="229"/>
      <c r="AT85" s="229"/>
      <c r="AU85" s="229"/>
      <c r="AV85" s="229"/>
      <c r="AW85" s="229"/>
      <c r="AX85" s="229"/>
      <c r="AY85" s="229"/>
      <c r="AZ85" s="229"/>
      <c r="BA85" s="229"/>
      <c r="BB85" s="229"/>
      <c r="BC85" s="229"/>
      <c r="BD85" s="229"/>
      <c r="BE85" s="229"/>
      <c r="BF85" s="229"/>
      <c r="BG85" s="229"/>
      <c r="BH85" s="229"/>
      <c r="BI85" s="229"/>
      <c r="BJ85" s="229"/>
      <c r="BK85" s="229"/>
      <c r="BL85" s="229"/>
      <c r="BM85" s="229"/>
      <c r="BN85" s="229"/>
      <c r="BO85" s="229"/>
      <c r="BP85" s="229"/>
      <c r="BQ85" s="229"/>
      <c r="BR85" s="229"/>
      <c r="BS85" s="229"/>
      <c r="BT85" s="229"/>
      <c r="BU85" s="229"/>
      <c r="BV85" s="229"/>
      <c r="BW85" s="229"/>
      <c r="BX85" s="229"/>
      <c r="BY85" s="229"/>
      <c r="BZ85" s="229"/>
      <c r="CA85" s="229"/>
      <c r="CB85" s="229"/>
      <c r="CC85" s="229"/>
      <c r="CD85" s="229"/>
      <c r="CE85" s="229"/>
      <c r="CF85" s="229"/>
      <c r="CG85" s="229"/>
      <c r="CH85" s="229"/>
      <c r="CI85" s="229"/>
      <c r="CJ85" s="229"/>
      <c r="CK85" s="229"/>
      <c r="CL85" s="229"/>
      <c r="CM85" s="229"/>
      <c r="CN85" s="229"/>
      <c r="CO85" s="229"/>
      <c r="CP85" s="229"/>
      <c r="CQ85" s="229"/>
      <c r="CR85" s="229"/>
      <c r="CS85" s="229"/>
      <c r="CT85" s="229"/>
      <c r="CU85" s="229"/>
      <c r="CV85" s="232"/>
      <c r="CW85" s="232"/>
      <c r="CX85" s="214"/>
      <c r="CY85" s="165"/>
      <c r="CZ85" s="165"/>
      <c r="DA85" s="165"/>
      <c r="DB85" s="165"/>
      <c r="DC85" s="165"/>
      <c r="DD85" s="165"/>
      <c r="DE85" s="165"/>
      <c r="DF85" s="165"/>
      <c r="DG85" s="165"/>
      <c r="DH85" s="165"/>
      <c r="DI85" s="165"/>
      <c r="DJ85" s="165"/>
      <c r="DK85" s="165"/>
      <c r="DL85" s="165"/>
      <c r="DM85" s="165"/>
      <c r="DN85" s="165"/>
      <c r="DO85" s="165"/>
      <c r="DP85" s="165"/>
      <c r="DQ85" s="165"/>
      <c r="DR85" s="165"/>
      <c r="DS85" s="165"/>
      <c r="DT85" s="165"/>
      <c r="DU85" s="165"/>
      <c r="DV85" s="165"/>
      <c r="DW85" s="165"/>
      <c r="DX85" s="165"/>
      <c r="DY85" s="165"/>
      <c r="DZ85" s="165"/>
      <c r="EA85" s="165"/>
      <c r="EB85" s="165"/>
      <c r="EC85" s="165"/>
      <c r="ED85" s="165"/>
      <c r="EE85" s="165"/>
    </row>
    <row r="86" spans="1:135" s="166" customFormat="1" ht="16.5" hidden="1" customHeight="1">
      <c r="A86" s="224"/>
      <c r="B86" s="229"/>
      <c r="C86" s="245"/>
      <c r="D86" s="229"/>
      <c r="E86" s="229"/>
      <c r="F86" s="229"/>
      <c r="G86" s="230"/>
      <c r="H86" s="246"/>
      <c r="I86" s="229"/>
      <c r="J86" s="229"/>
      <c r="K86" s="229"/>
      <c r="L86" s="229"/>
      <c r="M86" s="229"/>
      <c r="N86" s="229"/>
      <c r="O86" s="229"/>
      <c r="P86" s="229"/>
      <c r="Q86" s="229"/>
      <c r="R86" s="229"/>
      <c r="S86" s="229"/>
      <c r="T86" s="229"/>
      <c r="U86" s="229"/>
      <c r="V86" s="229"/>
      <c r="W86" s="229"/>
      <c r="X86" s="229"/>
      <c r="Y86" s="229"/>
      <c r="Z86" s="229"/>
      <c r="AA86" s="229"/>
      <c r="AB86" s="229"/>
      <c r="AC86" s="229"/>
      <c r="AD86" s="229"/>
      <c r="AE86" s="229"/>
      <c r="AF86" s="229"/>
      <c r="AG86" s="229"/>
      <c r="AH86" s="229"/>
      <c r="AI86" s="229"/>
      <c r="AJ86" s="229"/>
      <c r="AK86" s="229"/>
      <c r="AL86" s="229"/>
      <c r="AM86" s="229"/>
      <c r="AN86" s="229"/>
      <c r="AO86" s="229"/>
      <c r="AP86" s="229"/>
      <c r="AQ86" s="229"/>
      <c r="AR86" s="229"/>
      <c r="AS86" s="229"/>
      <c r="AT86" s="229"/>
      <c r="AU86" s="229"/>
      <c r="AV86" s="229"/>
      <c r="AW86" s="229"/>
      <c r="AX86" s="229"/>
      <c r="AY86" s="229"/>
      <c r="AZ86" s="229"/>
      <c r="BA86" s="229"/>
      <c r="BB86" s="229"/>
      <c r="BC86" s="229"/>
      <c r="BD86" s="229"/>
      <c r="BE86" s="229"/>
      <c r="BF86" s="229"/>
      <c r="BG86" s="229"/>
      <c r="BH86" s="229"/>
      <c r="BI86" s="229"/>
      <c r="BJ86" s="229"/>
      <c r="BK86" s="229"/>
      <c r="BL86" s="229"/>
      <c r="BM86" s="229"/>
      <c r="BN86" s="229"/>
      <c r="BO86" s="229"/>
      <c r="BP86" s="229"/>
      <c r="BQ86" s="229"/>
      <c r="BR86" s="229"/>
      <c r="BS86" s="229"/>
      <c r="BT86" s="229"/>
      <c r="BU86" s="229"/>
      <c r="BV86" s="229"/>
      <c r="BW86" s="229"/>
      <c r="BX86" s="229"/>
      <c r="BY86" s="229"/>
      <c r="BZ86" s="229"/>
      <c r="CA86" s="229"/>
      <c r="CB86" s="229"/>
      <c r="CC86" s="229"/>
      <c r="CD86" s="229"/>
      <c r="CE86" s="229"/>
      <c r="CF86" s="229"/>
      <c r="CG86" s="229"/>
      <c r="CH86" s="229"/>
      <c r="CI86" s="229"/>
      <c r="CJ86" s="229"/>
      <c r="CK86" s="229"/>
      <c r="CL86" s="229"/>
      <c r="CM86" s="229"/>
      <c r="CN86" s="229"/>
      <c r="CO86" s="229"/>
      <c r="CP86" s="229"/>
      <c r="CQ86" s="229"/>
      <c r="CR86" s="229"/>
      <c r="CS86" s="229"/>
      <c r="CT86" s="229"/>
      <c r="CU86" s="229"/>
      <c r="CV86" s="232"/>
      <c r="CW86" s="232"/>
      <c r="CX86" s="214"/>
      <c r="CY86" s="165"/>
      <c r="CZ86" s="165"/>
      <c r="DA86" s="165"/>
      <c r="DB86" s="165"/>
      <c r="DC86" s="165"/>
      <c r="DD86" s="165"/>
      <c r="DE86" s="165"/>
      <c r="DF86" s="165"/>
      <c r="DG86" s="165"/>
      <c r="DH86" s="165"/>
      <c r="DI86" s="165"/>
      <c r="DJ86" s="165"/>
      <c r="DK86" s="165"/>
      <c r="DL86" s="165"/>
      <c r="DM86" s="165"/>
      <c r="DN86" s="165"/>
      <c r="DO86" s="165"/>
      <c r="DP86" s="165"/>
      <c r="DQ86" s="165"/>
      <c r="DR86" s="165"/>
      <c r="DS86" s="165"/>
      <c r="DT86" s="165"/>
      <c r="DU86" s="165"/>
      <c r="DV86" s="165"/>
      <c r="DW86" s="165"/>
      <c r="DX86" s="165"/>
      <c r="DY86" s="165"/>
      <c r="DZ86" s="165"/>
      <c r="EA86" s="165"/>
      <c r="EB86" s="165"/>
      <c r="EC86" s="165"/>
      <c r="ED86" s="165"/>
      <c r="EE86" s="165"/>
    </row>
    <row r="87" spans="1:135" s="166" customFormat="1" ht="16.5" hidden="1" customHeight="1">
      <c r="A87" s="224"/>
      <c r="B87" s="229"/>
      <c r="C87" s="245"/>
      <c r="D87" s="229"/>
      <c r="E87" s="229"/>
      <c r="F87" s="229"/>
      <c r="G87" s="230"/>
      <c r="H87" s="246"/>
      <c r="I87" s="229"/>
      <c r="J87" s="229"/>
      <c r="K87" s="229"/>
      <c r="L87" s="229"/>
      <c r="M87" s="229"/>
      <c r="N87" s="229"/>
      <c r="O87" s="229"/>
      <c r="P87" s="229"/>
      <c r="Q87" s="229"/>
      <c r="R87" s="229"/>
      <c r="S87" s="229"/>
      <c r="T87" s="229"/>
      <c r="U87" s="229"/>
      <c r="V87" s="229"/>
      <c r="W87" s="229"/>
      <c r="X87" s="229"/>
      <c r="Y87" s="229"/>
      <c r="Z87" s="229"/>
      <c r="AA87" s="229"/>
      <c r="AB87" s="229"/>
      <c r="AC87" s="229"/>
      <c r="AD87" s="229"/>
      <c r="AE87" s="229"/>
      <c r="AF87" s="229"/>
      <c r="AG87" s="229"/>
      <c r="AH87" s="229"/>
      <c r="AI87" s="229"/>
      <c r="AJ87" s="229"/>
      <c r="AK87" s="229"/>
      <c r="AL87" s="229"/>
      <c r="AM87" s="229"/>
      <c r="AN87" s="229"/>
      <c r="AO87" s="229"/>
      <c r="AP87" s="229"/>
      <c r="AQ87" s="229"/>
      <c r="AR87" s="229"/>
      <c r="AS87" s="229"/>
      <c r="AT87" s="229"/>
      <c r="AU87" s="229"/>
      <c r="AV87" s="229"/>
      <c r="AW87" s="229"/>
      <c r="AX87" s="229"/>
      <c r="AY87" s="229"/>
      <c r="AZ87" s="229"/>
      <c r="BA87" s="229"/>
      <c r="BB87" s="229"/>
      <c r="BC87" s="229"/>
      <c r="BD87" s="229"/>
      <c r="BE87" s="229"/>
      <c r="BF87" s="229"/>
      <c r="BG87" s="229"/>
      <c r="BH87" s="229"/>
      <c r="BI87" s="229"/>
      <c r="BJ87" s="229"/>
      <c r="BK87" s="229"/>
      <c r="BL87" s="229"/>
      <c r="BM87" s="229"/>
      <c r="BN87" s="229"/>
      <c r="BO87" s="229"/>
      <c r="BP87" s="229"/>
      <c r="BQ87" s="229"/>
      <c r="BR87" s="229"/>
      <c r="BS87" s="229"/>
      <c r="BT87" s="229"/>
      <c r="BU87" s="229"/>
      <c r="BV87" s="229"/>
      <c r="BW87" s="229"/>
      <c r="BX87" s="229"/>
      <c r="BY87" s="229"/>
      <c r="BZ87" s="229"/>
      <c r="CA87" s="229"/>
      <c r="CB87" s="229"/>
      <c r="CC87" s="229"/>
      <c r="CD87" s="229"/>
      <c r="CE87" s="229"/>
      <c r="CF87" s="229"/>
      <c r="CG87" s="229"/>
      <c r="CH87" s="229"/>
      <c r="CI87" s="229"/>
      <c r="CJ87" s="229"/>
      <c r="CK87" s="229"/>
      <c r="CL87" s="229"/>
      <c r="CM87" s="229"/>
      <c r="CN87" s="229"/>
      <c r="CO87" s="229"/>
      <c r="CP87" s="229"/>
      <c r="CQ87" s="229"/>
      <c r="CR87" s="229"/>
      <c r="CS87" s="229"/>
      <c r="CT87" s="229"/>
      <c r="CU87" s="229"/>
      <c r="CV87" s="232"/>
      <c r="CW87" s="232"/>
      <c r="CX87" s="214"/>
      <c r="CY87" s="165"/>
      <c r="CZ87" s="165"/>
      <c r="DA87" s="165"/>
      <c r="DB87" s="165"/>
      <c r="DC87" s="165"/>
      <c r="DD87" s="165"/>
      <c r="DE87" s="165"/>
      <c r="DF87" s="165"/>
      <c r="DG87" s="165"/>
      <c r="DH87" s="165"/>
      <c r="DI87" s="165"/>
      <c r="DJ87" s="165"/>
      <c r="DK87" s="165"/>
      <c r="DL87" s="165"/>
      <c r="DM87" s="165"/>
      <c r="DN87" s="165"/>
      <c r="DO87" s="165"/>
      <c r="DP87" s="165"/>
      <c r="DQ87" s="165"/>
      <c r="DR87" s="165"/>
      <c r="DS87" s="165"/>
      <c r="DT87" s="165"/>
      <c r="DU87" s="165"/>
      <c r="DV87" s="165"/>
      <c r="DW87" s="165"/>
      <c r="DX87" s="165"/>
      <c r="DY87" s="165"/>
      <c r="DZ87" s="165"/>
      <c r="EA87" s="165"/>
      <c r="EB87" s="165"/>
      <c r="EC87" s="165"/>
      <c r="ED87" s="165"/>
      <c r="EE87" s="165"/>
    </row>
    <row r="88" spans="1:135" s="166" customFormat="1" ht="16.5" hidden="1" customHeight="1">
      <c r="A88" s="224"/>
      <c r="B88" s="229"/>
      <c r="C88" s="245"/>
      <c r="D88" s="229"/>
      <c r="E88" s="229"/>
      <c r="F88" s="229"/>
      <c r="G88" s="230"/>
      <c r="H88" s="246"/>
      <c r="I88" s="229"/>
      <c r="J88" s="229"/>
      <c r="K88" s="229"/>
      <c r="L88" s="229"/>
      <c r="M88" s="229"/>
      <c r="N88" s="229"/>
      <c r="O88" s="229"/>
      <c r="P88" s="229"/>
      <c r="Q88" s="229"/>
      <c r="R88" s="229"/>
      <c r="S88" s="229"/>
      <c r="T88" s="229"/>
      <c r="U88" s="229"/>
      <c r="V88" s="229"/>
      <c r="W88" s="229"/>
      <c r="X88" s="229"/>
      <c r="Y88" s="229"/>
      <c r="Z88" s="229"/>
      <c r="AA88" s="229"/>
      <c r="AB88" s="229"/>
      <c r="AC88" s="229"/>
      <c r="AD88" s="229"/>
      <c r="AE88" s="229"/>
      <c r="AF88" s="229"/>
      <c r="AG88" s="229"/>
      <c r="AH88" s="229"/>
      <c r="AI88" s="229"/>
      <c r="AJ88" s="229"/>
      <c r="AK88" s="229"/>
      <c r="AL88" s="229"/>
      <c r="AM88" s="229"/>
      <c r="AN88" s="229"/>
      <c r="AO88" s="229"/>
      <c r="AP88" s="229"/>
      <c r="AQ88" s="229"/>
      <c r="AR88" s="229"/>
      <c r="AS88" s="229"/>
      <c r="AT88" s="229"/>
      <c r="AU88" s="229"/>
      <c r="AV88" s="229"/>
      <c r="AW88" s="229"/>
      <c r="AX88" s="229"/>
      <c r="AY88" s="229"/>
      <c r="AZ88" s="229"/>
      <c r="BA88" s="229"/>
      <c r="BB88" s="229"/>
      <c r="BC88" s="229"/>
      <c r="BD88" s="229"/>
      <c r="BE88" s="229"/>
      <c r="BF88" s="229"/>
      <c r="BG88" s="229"/>
      <c r="BH88" s="229"/>
      <c r="BI88" s="229"/>
      <c r="BJ88" s="229"/>
      <c r="BK88" s="229"/>
      <c r="BL88" s="229"/>
      <c r="BM88" s="229"/>
      <c r="BN88" s="229"/>
      <c r="BO88" s="229"/>
      <c r="BP88" s="229"/>
      <c r="BQ88" s="229"/>
      <c r="BR88" s="229"/>
      <c r="BS88" s="229"/>
      <c r="BT88" s="229"/>
      <c r="BU88" s="229"/>
      <c r="BV88" s="229"/>
      <c r="BW88" s="229"/>
      <c r="BX88" s="229"/>
      <c r="BY88" s="229"/>
      <c r="BZ88" s="229"/>
      <c r="CA88" s="229"/>
      <c r="CB88" s="229"/>
      <c r="CC88" s="229"/>
      <c r="CD88" s="229"/>
      <c r="CE88" s="229"/>
      <c r="CF88" s="229"/>
      <c r="CG88" s="229"/>
      <c r="CH88" s="229"/>
      <c r="CI88" s="229"/>
      <c r="CJ88" s="229"/>
      <c r="CK88" s="229"/>
      <c r="CL88" s="229"/>
      <c r="CM88" s="229"/>
      <c r="CN88" s="229"/>
      <c r="CO88" s="229"/>
      <c r="CP88" s="229"/>
      <c r="CQ88" s="229"/>
      <c r="CR88" s="229"/>
      <c r="CS88" s="229"/>
      <c r="CT88" s="229"/>
      <c r="CU88" s="229"/>
      <c r="CV88" s="232"/>
      <c r="CW88" s="232"/>
      <c r="CX88" s="214"/>
      <c r="CY88" s="165"/>
      <c r="CZ88" s="165"/>
      <c r="DA88" s="165"/>
      <c r="DB88" s="165"/>
      <c r="DC88" s="165"/>
      <c r="DD88" s="165"/>
      <c r="DE88" s="165"/>
      <c r="DF88" s="165"/>
      <c r="DG88" s="165"/>
      <c r="DH88" s="165"/>
      <c r="DI88" s="165"/>
      <c r="DJ88" s="165"/>
      <c r="DK88" s="165"/>
      <c r="DL88" s="165"/>
      <c r="DM88" s="165"/>
      <c r="DN88" s="165"/>
      <c r="DO88" s="165"/>
      <c r="DP88" s="165"/>
      <c r="DQ88" s="165"/>
      <c r="DR88" s="165"/>
      <c r="DS88" s="165"/>
      <c r="DT88" s="165"/>
      <c r="DU88" s="165"/>
      <c r="DV88" s="165"/>
      <c r="DW88" s="165"/>
      <c r="DX88" s="165"/>
      <c r="DY88" s="165"/>
      <c r="DZ88" s="165"/>
      <c r="EA88" s="165"/>
      <c r="EB88" s="165"/>
      <c r="EC88" s="165"/>
      <c r="ED88" s="165"/>
      <c r="EE88" s="165"/>
    </row>
    <row r="89" spans="1:135" s="166" customFormat="1" ht="16.5" hidden="1" customHeight="1">
      <c r="A89" s="224"/>
      <c r="B89" s="229"/>
      <c r="C89" s="245"/>
      <c r="D89" s="229"/>
      <c r="E89" s="229"/>
      <c r="F89" s="229"/>
      <c r="G89" s="230"/>
      <c r="H89" s="246"/>
      <c r="I89" s="229"/>
      <c r="J89" s="229"/>
      <c r="K89" s="229"/>
      <c r="L89" s="229"/>
      <c r="M89" s="229"/>
      <c r="N89" s="229"/>
      <c r="O89" s="229"/>
      <c r="P89" s="229"/>
      <c r="Q89" s="229"/>
      <c r="R89" s="229"/>
      <c r="S89" s="229"/>
      <c r="T89" s="229"/>
      <c r="U89" s="229"/>
      <c r="V89" s="229"/>
      <c r="W89" s="229"/>
      <c r="X89" s="229"/>
      <c r="Y89" s="229"/>
      <c r="Z89" s="229"/>
      <c r="AA89" s="229"/>
      <c r="AB89" s="229"/>
      <c r="AC89" s="229"/>
      <c r="AD89" s="229"/>
      <c r="AE89" s="229"/>
      <c r="AF89" s="229"/>
      <c r="AG89" s="229"/>
      <c r="AH89" s="229"/>
      <c r="AI89" s="229"/>
      <c r="AJ89" s="229"/>
      <c r="AK89" s="229"/>
      <c r="AL89" s="229"/>
      <c r="AM89" s="229"/>
      <c r="AN89" s="229"/>
      <c r="AO89" s="229"/>
      <c r="AP89" s="229"/>
      <c r="AQ89" s="229"/>
      <c r="AR89" s="229"/>
      <c r="AS89" s="229"/>
      <c r="AT89" s="229"/>
      <c r="AU89" s="229"/>
      <c r="AV89" s="229"/>
      <c r="AW89" s="229"/>
      <c r="AX89" s="229"/>
      <c r="AY89" s="229"/>
      <c r="AZ89" s="229"/>
      <c r="BA89" s="229"/>
      <c r="BB89" s="229"/>
      <c r="BC89" s="229"/>
      <c r="BD89" s="229"/>
      <c r="BE89" s="229"/>
      <c r="BF89" s="229"/>
      <c r="BG89" s="229"/>
      <c r="BH89" s="229"/>
      <c r="BI89" s="229"/>
      <c r="BJ89" s="229"/>
      <c r="BK89" s="229"/>
      <c r="BL89" s="229"/>
      <c r="BM89" s="229"/>
      <c r="BN89" s="229"/>
      <c r="BO89" s="229"/>
      <c r="BP89" s="229"/>
      <c r="BQ89" s="229"/>
      <c r="BR89" s="229"/>
      <c r="BS89" s="229"/>
      <c r="BT89" s="229"/>
      <c r="BU89" s="229"/>
      <c r="BV89" s="229"/>
      <c r="BW89" s="229"/>
      <c r="BX89" s="229"/>
      <c r="BY89" s="229"/>
      <c r="BZ89" s="229"/>
      <c r="CA89" s="229"/>
      <c r="CB89" s="229"/>
      <c r="CC89" s="229"/>
      <c r="CD89" s="229"/>
      <c r="CE89" s="229"/>
      <c r="CF89" s="229"/>
      <c r="CG89" s="229"/>
      <c r="CH89" s="229"/>
      <c r="CI89" s="229"/>
      <c r="CJ89" s="229"/>
      <c r="CK89" s="229"/>
      <c r="CL89" s="229"/>
      <c r="CM89" s="229"/>
      <c r="CN89" s="229"/>
      <c r="CO89" s="229"/>
      <c r="CP89" s="229"/>
      <c r="CQ89" s="229"/>
      <c r="CR89" s="229"/>
      <c r="CS89" s="229"/>
      <c r="CT89" s="229"/>
      <c r="CU89" s="229"/>
      <c r="CV89" s="232"/>
      <c r="CW89" s="232"/>
      <c r="CX89" s="214"/>
      <c r="CY89" s="165"/>
      <c r="CZ89" s="165"/>
      <c r="DA89" s="165"/>
      <c r="DB89" s="165"/>
      <c r="DC89" s="165"/>
      <c r="DD89" s="165"/>
      <c r="DE89" s="165"/>
      <c r="DF89" s="165"/>
      <c r="DG89" s="165"/>
      <c r="DH89" s="165"/>
      <c r="DI89" s="165"/>
      <c r="DJ89" s="165"/>
      <c r="DK89" s="165"/>
      <c r="DL89" s="165"/>
      <c r="DM89" s="165"/>
      <c r="DN89" s="165"/>
      <c r="DO89" s="165"/>
      <c r="DP89" s="165"/>
      <c r="DQ89" s="165"/>
      <c r="DR89" s="165"/>
      <c r="DS89" s="165"/>
      <c r="DT89" s="165"/>
      <c r="DU89" s="165"/>
      <c r="DV89" s="165"/>
      <c r="DW89" s="165"/>
      <c r="DX89" s="165"/>
      <c r="DY89" s="165"/>
      <c r="DZ89" s="165"/>
      <c r="EA89" s="165"/>
      <c r="EB89" s="165"/>
      <c r="EC89" s="165"/>
      <c r="ED89" s="165"/>
      <c r="EE89" s="165"/>
    </row>
    <row r="90" spans="1:135" s="166" customFormat="1" ht="16.5" hidden="1" customHeight="1">
      <c r="A90" s="224"/>
      <c r="B90" s="229"/>
      <c r="C90" s="245"/>
      <c r="D90" s="229"/>
      <c r="E90" s="229"/>
      <c r="F90" s="229"/>
      <c r="G90" s="230"/>
      <c r="H90" s="246"/>
      <c r="I90" s="229"/>
      <c r="J90" s="229"/>
      <c r="K90" s="229"/>
      <c r="L90" s="229"/>
      <c r="M90" s="229"/>
      <c r="N90" s="229"/>
      <c r="O90" s="229"/>
      <c r="P90" s="229"/>
      <c r="Q90" s="229"/>
      <c r="R90" s="229"/>
      <c r="S90" s="229"/>
      <c r="T90" s="229"/>
      <c r="U90" s="229"/>
      <c r="V90" s="229"/>
      <c r="W90" s="229"/>
      <c r="X90" s="229"/>
      <c r="Y90" s="229"/>
      <c r="Z90" s="229"/>
      <c r="AA90" s="229"/>
      <c r="AB90" s="229"/>
      <c r="AC90" s="229"/>
      <c r="AD90" s="229"/>
      <c r="AE90" s="229"/>
      <c r="AF90" s="229"/>
      <c r="AG90" s="229"/>
      <c r="AH90" s="229"/>
      <c r="AI90" s="229"/>
      <c r="AJ90" s="229"/>
      <c r="AK90" s="229"/>
      <c r="AL90" s="229"/>
      <c r="AM90" s="229"/>
      <c r="AN90" s="229"/>
      <c r="AO90" s="229"/>
      <c r="AP90" s="229"/>
      <c r="AQ90" s="229"/>
      <c r="AR90" s="229"/>
      <c r="AS90" s="229"/>
      <c r="AT90" s="229"/>
      <c r="AU90" s="229"/>
      <c r="AV90" s="229"/>
      <c r="AW90" s="229"/>
      <c r="AX90" s="229"/>
      <c r="AY90" s="229"/>
      <c r="AZ90" s="229"/>
      <c r="BA90" s="229"/>
      <c r="BB90" s="229"/>
      <c r="BC90" s="229"/>
      <c r="BD90" s="229"/>
      <c r="BE90" s="229"/>
      <c r="BF90" s="229"/>
      <c r="BG90" s="229"/>
      <c r="BH90" s="229"/>
      <c r="BI90" s="229"/>
      <c r="BJ90" s="229"/>
      <c r="BK90" s="229"/>
      <c r="BL90" s="229"/>
      <c r="BM90" s="229"/>
      <c r="BN90" s="229"/>
      <c r="BO90" s="229"/>
      <c r="BP90" s="229"/>
      <c r="BQ90" s="229"/>
      <c r="BR90" s="229"/>
      <c r="BS90" s="229"/>
      <c r="BT90" s="229"/>
      <c r="BU90" s="229"/>
      <c r="BV90" s="229"/>
      <c r="BW90" s="229"/>
      <c r="BX90" s="229"/>
      <c r="BY90" s="229"/>
      <c r="BZ90" s="229"/>
      <c r="CA90" s="229"/>
      <c r="CB90" s="229"/>
      <c r="CC90" s="229"/>
      <c r="CD90" s="229"/>
      <c r="CE90" s="229"/>
      <c r="CF90" s="229"/>
      <c r="CG90" s="229"/>
      <c r="CH90" s="229"/>
      <c r="CI90" s="229"/>
      <c r="CJ90" s="229"/>
      <c r="CK90" s="229"/>
      <c r="CL90" s="229"/>
      <c r="CM90" s="229"/>
      <c r="CN90" s="229"/>
      <c r="CO90" s="229"/>
      <c r="CP90" s="229"/>
      <c r="CQ90" s="229"/>
      <c r="CR90" s="229"/>
      <c r="CS90" s="229"/>
      <c r="CT90" s="229"/>
      <c r="CU90" s="229"/>
      <c r="CV90" s="232"/>
      <c r="CW90" s="232"/>
      <c r="CX90" s="214"/>
      <c r="CY90" s="165"/>
      <c r="CZ90" s="165"/>
      <c r="DA90" s="165"/>
      <c r="DB90" s="165"/>
      <c r="DC90" s="165"/>
      <c r="DD90" s="165"/>
      <c r="DE90" s="165"/>
      <c r="DF90" s="165"/>
      <c r="DG90" s="165"/>
      <c r="DH90" s="165"/>
      <c r="DI90" s="165"/>
      <c r="DJ90" s="165"/>
      <c r="DK90" s="165"/>
      <c r="DL90" s="165"/>
      <c r="DM90" s="165"/>
      <c r="DN90" s="165"/>
      <c r="DO90" s="165"/>
      <c r="DP90" s="165"/>
      <c r="DQ90" s="165"/>
      <c r="DR90" s="165"/>
      <c r="DS90" s="165"/>
      <c r="DT90" s="165"/>
      <c r="DU90" s="165"/>
      <c r="DV90" s="165"/>
      <c r="DW90" s="165"/>
      <c r="DX90" s="165"/>
      <c r="DY90" s="165"/>
      <c r="DZ90" s="165"/>
      <c r="EA90" s="165"/>
      <c r="EB90" s="165"/>
      <c r="EC90" s="165"/>
      <c r="ED90" s="165"/>
      <c r="EE90" s="165"/>
    </row>
    <row r="91" spans="1:135" s="166" customFormat="1" ht="16.5" hidden="1" customHeight="1">
      <c r="A91" s="224"/>
      <c r="B91" s="229"/>
      <c r="C91" s="245"/>
      <c r="D91" s="229"/>
      <c r="E91" s="229"/>
      <c r="F91" s="229"/>
      <c r="G91" s="230"/>
      <c r="H91" s="246"/>
      <c r="I91" s="229"/>
      <c r="J91" s="229"/>
      <c r="K91" s="229"/>
      <c r="L91" s="229"/>
      <c r="M91" s="229"/>
      <c r="N91" s="229"/>
      <c r="O91" s="229"/>
      <c r="P91" s="229"/>
      <c r="Q91" s="229"/>
      <c r="R91" s="229"/>
      <c r="S91" s="229"/>
      <c r="T91" s="229"/>
      <c r="U91" s="229"/>
      <c r="V91" s="229"/>
      <c r="W91" s="229"/>
      <c r="X91" s="229"/>
      <c r="Y91" s="229"/>
      <c r="Z91" s="229"/>
      <c r="AA91" s="229"/>
      <c r="AB91" s="229"/>
      <c r="AC91" s="229"/>
      <c r="AD91" s="229"/>
      <c r="AE91" s="229"/>
      <c r="AF91" s="229"/>
      <c r="AG91" s="229"/>
      <c r="AH91" s="229"/>
      <c r="AI91" s="229"/>
      <c r="AJ91" s="229"/>
      <c r="AK91" s="229"/>
      <c r="AL91" s="229"/>
      <c r="AM91" s="229"/>
      <c r="AN91" s="229"/>
      <c r="AO91" s="229"/>
      <c r="AP91" s="229"/>
      <c r="AQ91" s="229"/>
      <c r="AR91" s="229"/>
      <c r="AS91" s="229"/>
      <c r="AT91" s="229"/>
      <c r="AU91" s="229"/>
      <c r="AV91" s="229"/>
      <c r="AW91" s="229"/>
      <c r="AX91" s="229"/>
      <c r="AY91" s="229"/>
      <c r="AZ91" s="229"/>
      <c r="BA91" s="229"/>
      <c r="BB91" s="229"/>
      <c r="BC91" s="229"/>
      <c r="BD91" s="229"/>
      <c r="BE91" s="229"/>
      <c r="BF91" s="229"/>
      <c r="BG91" s="229"/>
      <c r="BH91" s="229"/>
      <c r="BI91" s="229"/>
      <c r="BJ91" s="229"/>
      <c r="BK91" s="229"/>
      <c r="BL91" s="229"/>
      <c r="BM91" s="229"/>
      <c r="BN91" s="229"/>
      <c r="BO91" s="229"/>
      <c r="BP91" s="229"/>
      <c r="BQ91" s="229"/>
      <c r="BR91" s="229"/>
      <c r="BS91" s="229"/>
      <c r="BT91" s="229"/>
      <c r="BU91" s="229"/>
      <c r="BV91" s="229"/>
      <c r="BW91" s="229"/>
      <c r="BX91" s="229"/>
      <c r="BY91" s="229"/>
      <c r="BZ91" s="229"/>
      <c r="CA91" s="229"/>
      <c r="CB91" s="229"/>
      <c r="CC91" s="229"/>
      <c r="CD91" s="229"/>
      <c r="CE91" s="229"/>
      <c r="CF91" s="229"/>
      <c r="CG91" s="229"/>
      <c r="CH91" s="229"/>
      <c r="CI91" s="229"/>
      <c r="CJ91" s="229"/>
      <c r="CK91" s="229"/>
      <c r="CL91" s="229"/>
      <c r="CM91" s="229"/>
      <c r="CN91" s="229"/>
      <c r="CO91" s="229"/>
      <c r="CP91" s="229"/>
      <c r="CQ91" s="229"/>
      <c r="CR91" s="229"/>
      <c r="CS91" s="229"/>
      <c r="CT91" s="229"/>
      <c r="CU91" s="229"/>
      <c r="CV91" s="232"/>
      <c r="CW91" s="232"/>
      <c r="CX91" s="214"/>
      <c r="CY91" s="165"/>
      <c r="CZ91" s="165"/>
      <c r="DA91" s="165"/>
      <c r="DB91" s="165"/>
      <c r="DC91" s="165"/>
      <c r="DD91" s="165"/>
      <c r="DE91" s="165"/>
      <c r="DF91" s="165"/>
      <c r="DG91" s="165"/>
      <c r="DH91" s="165"/>
      <c r="DI91" s="165"/>
      <c r="DJ91" s="165"/>
      <c r="DK91" s="165"/>
      <c r="DL91" s="165"/>
      <c r="DM91" s="165"/>
      <c r="DN91" s="165"/>
      <c r="DO91" s="165"/>
      <c r="DP91" s="165"/>
      <c r="DQ91" s="165"/>
      <c r="DR91" s="165"/>
      <c r="DS91" s="165"/>
      <c r="DT91" s="165"/>
      <c r="DU91" s="165"/>
      <c r="DV91" s="165"/>
      <c r="DW91" s="165"/>
      <c r="DX91" s="165"/>
      <c r="DY91" s="165"/>
      <c r="DZ91" s="165"/>
      <c r="EA91" s="165"/>
      <c r="EB91" s="165"/>
      <c r="EC91" s="165"/>
      <c r="ED91" s="165"/>
      <c r="EE91" s="165"/>
    </row>
    <row r="92" spans="1:135" s="166" customFormat="1" ht="16.5" hidden="1" customHeight="1">
      <c r="A92" s="224"/>
      <c r="B92" s="229"/>
      <c r="C92" s="245"/>
      <c r="D92" s="229"/>
      <c r="E92" s="229"/>
      <c r="F92" s="229"/>
      <c r="G92" s="230"/>
      <c r="H92" s="246"/>
      <c r="I92" s="229"/>
      <c r="J92" s="229"/>
      <c r="K92" s="229"/>
      <c r="L92" s="229"/>
      <c r="M92" s="229"/>
      <c r="N92" s="229"/>
      <c r="O92" s="229"/>
      <c r="P92" s="229"/>
      <c r="Q92" s="229"/>
      <c r="R92" s="229"/>
      <c r="S92" s="229"/>
      <c r="T92" s="229"/>
      <c r="U92" s="229"/>
      <c r="V92" s="229"/>
      <c r="W92" s="229"/>
      <c r="X92" s="229"/>
      <c r="Y92" s="229"/>
      <c r="Z92" s="229"/>
      <c r="AA92" s="229"/>
      <c r="AB92" s="229"/>
      <c r="AC92" s="229"/>
      <c r="AD92" s="229"/>
      <c r="AE92" s="229"/>
      <c r="AF92" s="229"/>
      <c r="AG92" s="229"/>
      <c r="AH92" s="229"/>
      <c r="AI92" s="229"/>
      <c r="AJ92" s="229"/>
      <c r="AK92" s="229"/>
      <c r="AL92" s="229"/>
      <c r="AM92" s="229"/>
      <c r="AN92" s="229"/>
      <c r="AO92" s="229"/>
      <c r="AP92" s="229"/>
      <c r="AQ92" s="229"/>
      <c r="AR92" s="229"/>
      <c r="AS92" s="229"/>
      <c r="AT92" s="229"/>
      <c r="AU92" s="229"/>
      <c r="AV92" s="229"/>
      <c r="AW92" s="229"/>
      <c r="AX92" s="229"/>
      <c r="AY92" s="229"/>
      <c r="AZ92" s="229"/>
      <c r="BA92" s="229"/>
      <c r="BB92" s="229"/>
      <c r="BC92" s="229"/>
      <c r="BD92" s="229"/>
      <c r="BE92" s="229"/>
      <c r="BF92" s="229"/>
      <c r="BG92" s="229"/>
      <c r="BH92" s="229"/>
      <c r="BI92" s="229"/>
      <c r="BJ92" s="229"/>
      <c r="BK92" s="229"/>
      <c r="BL92" s="229"/>
      <c r="BM92" s="229"/>
      <c r="BN92" s="229"/>
      <c r="BO92" s="229"/>
      <c r="BP92" s="229"/>
      <c r="BQ92" s="229"/>
      <c r="BR92" s="229"/>
      <c r="BS92" s="229"/>
      <c r="BT92" s="229"/>
      <c r="BU92" s="229"/>
      <c r="BV92" s="229"/>
      <c r="BW92" s="229"/>
      <c r="BX92" s="229"/>
      <c r="BY92" s="229"/>
      <c r="BZ92" s="229"/>
      <c r="CA92" s="229"/>
      <c r="CB92" s="229"/>
      <c r="CC92" s="229"/>
      <c r="CD92" s="229"/>
      <c r="CE92" s="229"/>
      <c r="CF92" s="229"/>
      <c r="CG92" s="229"/>
      <c r="CH92" s="229"/>
      <c r="CI92" s="229"/>
      <c r="CJ92" s="229"/>
      <c r="CK92" s="229"/>
      <c r="CL92" s="229"/>
      <c r="CM92" s="229"/>
      <c r="CN92" s="229"/>
      <c r="CO92" s="229"/>
      <c r="CP92" s="229"/>
      <c r="CQ92" s="229"/>
      <c r="CR92" s="229"/>
      <c r="CS92" s="229"/>
      <c r="CT92" s="229"/>
      <c r="CU92" s="229"/>
      <c r="CV92" s="232"/>
      <c r="CW92" s="232"/>
      <c r="CX92" s="214"/>
      <c r="CY92" s="165"/>
      <c r="CZ92" s="165"/>
      <c r="DA92" s="165"/>
      <c r="DB92" s="165"/>
      <c r="DC92" s="165"/>
      <c r="DD92" s="165"/>
      <c r="DE92" s="165"/>
      <c r="DF92" s="165"/>
      <c r="DG92" s="165"/>
      <c r="DH92" s="165"/>
      <c r="DI92" s="165"/>
      <c r="DJ92" s="165"/>
      <c r="DK92" s="165"/>
      <c r="DL92" s="165"/>
      <c r="DM92" s="165"/>
      <c r="DN92" s="165"/>
      <c r="DO92" s="165"/>
      <c r="DP92" s="165"/>
      <c r="DQ92" s="165"/>
      <c r="DR92" s="165"/>
      <c r="DS92" s="165"/>
      <c r="DT92" s="165"/>
      <c r="DU92" s="165"/>
      <c r="DV92" s="165"/>
      <c r="DW92" s="165"/>
      <c r="DX92" s="165"/>
      <c r="DY92" s="165"/>
      <c r="DZ92" s="165"/>
      <c r="EA92" s="165"/>
      <c r="EB92" s="165"/>
      <c r="EC92" s="165"/>
      <c r="ED92" s="165"/>
      <c r="EE92" s="165"/>
    </row>
    <row r="93" spans="1:135" s="166" customFormat="1" ht="16.5" hidden="1" customHeight="1">
      <c r="A93" s="224"/>
      <c r="B93" s="229"/>
      <c r="C93" s="245"/>
      <c r="D93" s="229"/>
      <c r="E93" s="229"/>
      <c r="F93" s="229"/>
      <c r="G93" s="230"/>
      <c r="H93" s="246"/>
      <c r="I93" s="229"/>
      <c r="J93" s="229"/>
      <c r="K93" s="229"/>
      <c r="L93" s="229"/>
      <c r="M93" s="229"/>
      <c r="N93" s="229"/>
      <c r="O93" s="229"/>
      <c r="P93" s="229"/>
      <c r="Q93" s="229"/>
      <c r="R93" s="229"/>
      <c r="S93" s="229"/>
      <c r="T93" s="229"/>
      <c r="U93" s="229"/>
      <c r="V93" s="229"/>
      <c r="W93" s="229"/>
      <c r="X93" s="229"/>
      <c r="Y93" s="229"/>
      <c r="Z93" s="229"/>
      <c r="AA93" s="229"/>
      <c r="AB93" s="229"/>
      <c r="AC93" s="229"/>
      <c r="AD93" s="229"/>
      <c r="AE93" s="229"/>
      <c r="AF93" s="229"/>
      <c r="AG93" s="229"/>
      <c r="AH93" s="229"/>
      <c r="AI93" s="229"/>
      <c r="AJ93" s="229"/>
      <c r="AK93" s="229"/>
      <c r="AL93" s="229"/>
      <c r="AM93" s="229"/>
      <c r="AN93" s="229"/>
      <c r="AO93" s="229"/>
      <c r="AP93" s="229"/>
      <c r="AQ93" s="229"/>
      <c r="AR93" s="229"/>
      <c r="AS93" s="229"/>
      <c r="AT93" s="229"/>
      <c r="AU93" s="229"/>
      <c r="AV93" s="229"/>
      <c r="AW93" s="229"/>
      <c r="AX93" s="229"/>
      <c r="AY93" s="229"/>
      <c r="AZ93" s="229"/>
      <c r="BA93" s="229"/>
      <c r="BB93" s="229"/>
      <c r="BC93" s="229"/>
      <c r="BD93" s="229"/>
      <c r="BE93" s="229"/>
      <c r="BF93" s="229"/>
      <c r="BG93" s="229"/>
      <c r="BH93" s="229"/>
      <c r="BI93" s="229"/>
      <c r="BJ93" s="229"/>
      <c r="BK93" s="229"/>
      <c r="BL93" s="229"/>
      <c r="BM93" s="229"/>
      <c r="BN93" s="229"/>
      <c r="BO93" s="229"/>
      <c r="BP93" s="229"/>
      <c r="BQ93" s="229"/>
      <c r="BR93" s="229"/>
      <c r="BS93" s="229"/>
      <c r="BT93" s="229"/>
      <c r="BU93" s="229"/>
      <c r="BV93" s="229"/>
      <c r="BW93" s="229"/>
      <c r="BX93" s="229"/>
      <c r="BY93" s="229"/>
      <c r="BZ93" s="229"/>
      <c r="CA93" s="229"/>
      <c r="CB93" s="229"/>
      <c r="CC93" s="229"/>
      <c r="CD93" s="229"/>
      <c r="CE93" s="229"/>
      <c r="CF93" s="229"/>
      <c r="CG93" s="229"/>
      <c r="CH93" s="229"/>
      <c r="CI93" s="229"/>
      <c r="CJ93" s="229"/>
      <c r="CK93" s="229"/>
      <c r="CL93" s="229"/>
      <c r="CM93" s="229"/>
      <c r="CN93" s="229"/>
      <c r="CO93" s="229"/>
      <c r="CP93" s="229"/>
      <c r="CQ93" s="229"/>
      <c r="CR93" s="229"/>
      <c r="CS93" s="229"/>
      <c r="CT93" s="229"/>
      <c r="CU93" s="229"/>
      <c r="CV93" s="232"/>
      <c r="CW93" s="232"/>
      <c r="CX93" s="214"/>
      <c r="CY93" s="165"/>
      <c r="CZ93" s="165"/>
      <c r="DA93" s="165"/>
      <c r="DB93" s="165"/>
      <c r="DC93" s="165"/>
      <c r="DD93" s="165"/>
      <c r="DE93" s="165"/>
      <c r="DF93" s="165"/>
      <c r="DG93" s="165"/>
      <c r="DH93" s="165"/>
      <c r="DI93" s="165"/>
      <c r="DJ93" s="165"/>
      <c r="DK93" s="165"/>
      <c r="DL93" s="165"/>
      <c r="DM93" s="165"/>
      <c r="DN93" s="165"/>
      <c r="DO93" s="165"/>
      <c r="DP93" s="165"/>
      <c r="DQ93" s="165"/>
      <c r="DR93" s="165"/>
      <c r="DS93" s="165"/>
      <c r="DT93" s="165"/>
      <c r="DU93" s="165"/>
      <c r="DV93" s="165"/>
      <c r="DW93" s="165"/>
      <c r="DX93" s="165"/>
      <c r="DY93" s="165"/>
      <c r="DZ93" s="165"/>
      <c r="EA93" s="165"/>
      <c r="EB93" s="165"/>
      <c r="EC93" s="165"/>
      <c r="ED93" s="165"/>
      <c r="EE93" s="165"/>
    </row>
    <row r="94" spans="1:135" s="166" customFormat="1" ht="16.5" hidden="1" customHeight="1">
      <c r="A94" s="224"/>
      <c r="B94" s="229"/>
      <c r="C94" s="245"/>
      <c r="D94" s="229"/>
      <c r="E94" s="229"/>
      <c r="F94" s="229"/>
      <c r="G94" s="230"/>
      <c r="H94" s="246"/>
      <c r="I94" s="229"/>
      <c r="J94" s="229"/>
      <c r="K94" s="229"/>
      <c r="L94" s="229"/>
      <c r="M94" s="229"/>
      <c r="N94" s="229"/>
      <c r="O94" s="229"/>
      <c r="P94" s="229"/>
      <c r="Q94" s="229"/>
      <c r="R94" s="229"/>
      <c r="S94" s="229"/>
      <c r="T94" s="229"/>
      <c r="U94" s="229"/>
      <c r="V94" s="229"/>
      <c r="W94" s="229"/>
      <c r="X94" s="229"/>
      <c r="Y94" s="229"/>
      <c r="Z94" s="229"/>
      <c r="AA94" s="229"/>
      <c r="AB94" s="229"/>
      <c r="AC94" s="229"/>
      <c r="AD94" s="229"/>
      <c r="AE94" s="229"/>
      <c r="AF94" s="229"/>
      <c r="AG94" s="229"/>
      <c r="AH94" s="229"/>
      <c r="AI94" s="229"/>
      <c r="AJ94" s="229"/>
      <c r="AK94" s="229"/>
      <c r="AL94" s="229"/>
      <c r="AM94" s="229"/>
      <c r="AN94" s="229"/>
      <c r="AO94" s="229"/>
      <c r="AP94" s="229"/>
      <c r="AQ94" s="229"/>
      <c r="AR94" s="229"/>
      <c r="AS94" s="229"/>
      <c r="AT94" s="229"/>
      <c r="AU94" s="229"/>
      <c r="AV94" s="229"/>
      <c r="AW94" s="229"/>
      <c r="AX94" s="229"/>
      <c r="AY94" s="229"/>
      <c r="AZ94" s="229"/>
      <c r="BA94" s="229"/>
      <c r="BB94" s="229"/>
      <c r="BC94" s="229"/>
      <c r="BD94" s="229"/>
      <c r="BE94" s="229"/>
      <c r="BF94" s="229"/>
      <c r="BG94" s="229"/>
      <c r="BH94" s="229"/>
      <c r="BI94" s="229"/>
      <c r="BJ94" s="229"/>
      <c r="BK94" s="229"/>
      <c r="BL94" s="229"/>
      <c r="BM94" s="229"/>
      <c r="BN94" s="229"/>
      <c r="BO94" s="229"/>
      <c r="BP94" s="229"/>
      <c r="BQ94" s="229"/>
      <c r="BR94" s="229"/>
      <c r="BS94" s="229"/>
      <c r="BT94" s="229"/>
      <c r="BU94" s="229"/>
      <c r="BV94" s="229"/>
      <c r="BW94" s="229"/>
      <c r="BX94" s="229"/>
      <c r="BY94" s="229"/>
      <c r="BZ94" s="229"/>
      <c r="CA94" s="229"/>
      <c r="CB94" s="229"/>
      <c r="CC94" s="229"/>
      <c r="CD94" s="229"/>
      <c r="CE94" s="229"/>
      <c r="CF94" s="229"/>
      <c r="CG94" s="229"/>
      <c r="CH94" s="229"/>
      <c r="CI94" s="229"/>
      <c r="CJ94" s="229"/>
      <c r="CK94" s="229"/>
      <c r="CL94" s="229"/>
      <c r="CM94" s="229"/>
      <c r="CN94" s="229"/>
      <c r="CO94" s="229"/>
      <c r="CP94" s="229"/>
      <c r="CQ94" s="229"/>
      <c r="CR94" s="229"/>
      <c r="CS94" s="229"/>
      <c r="CT94" s="229"/>
      <c r="CU94" s="229"/>
      <c r="CV94" s="232"/>
      <c r="CW94" s="232"/>
      <c r="CX94" s="214"/>
      <c r="CY94" s="165"/>
      <c r="CZ94" s="165"/>
      <c r="DA94" s="165"/>
      <c r="DB94" s="165"/>
      <c r="DC94" s="165"/>
      <c r="DD94" s="165"/>
      <c r="DE94" s="165"/>
      <c r="DF94" s="165"/>
      <c r="DG94" s="165"/>
      <c r="DH94" s="165"/>
      <c r="DI94" s="165"/>
      <c r="DJ94" s="165"/>
      <c r="DK94" s="165"/>
      <c r="DL94" s="165"/>
      <c r="DM94" s="165"/>
      <c r="DN94" s="165"/>
      <c r="DO94" s="165"/>
      <c r="DP94" s="165"/>
      <c r="DQ94" s="165"/>
      <c r="DR94" s="165"/>
      <c r="DS94" s="165"/>
      <c r="DT94" s="165"/>
      <c r="DU94" s="165"/>
      <c r="DV94" s="165"/>
      <c r="DW94" s="165"/>
      <c r="DX94" s="165"/>
      <c r="DY94" s="165"/>
      <c r="DZ94" s="165"/>
      <c r="EA94" s="165"/>
      <c r="EB94" s="165"/>
      <c r="EC94" s="165"/>
      <c r="ED94" s="165"/>
      <c r="EE94" s="165"/>
    </row>
    <row r="95" spans="1:135" s="166" customFormat="1" ht="16.5" hidden="1" customHeight="1">
      <c r="A95" s="224"/>
      <c r="B95" s="229"/>
      <c r="C95" s="245"/>
      <c r="D95" s="229"/>
      <c r="E95" s="229"/>
      <c r="F95" s="229"/>
      <c r="G95" s="230"/>
      <c r="H95" s="246"/>
      <c r="I95" s="229"/>
      <c r="J95" s="229"/>
      <c r="K95" s="229"/>
      <c r="L95" s="229"/>
      <c r="M95" s="229"/>
      <c r="N95" s="229"/>
      <c r="O95" s="229"/>
      <c r="P95" s="229"/>
      <c r="Q95" s="229"/>
      <c r="R95" s="229"/>
      <c r="S95" s="229"/>
      <c r="T95" s="229"/>
      <c r="U95" s="229"/>
      <c r="V95" s="229"/>
      <c r="W95" s="229"/>
      <c r="X95" s="229"/>
      <c r="Y95" s="229"/>
      <c r="Z95" s="229"/>
      <c r="AA95" s="229"/>
      <c r="AB95" s="229"/>
      <c r="AC95" s="229"/>
      <c r="AD95" s="229"/>
      <c r="AE95" s="229"/>
      <c r="AF95" s="229"/>
      <c r="AG95" s="229"/>
      <c r="AH95" s="229"/>
      <c r="AI95" s="229"/>
      <c r="AJ95" s="229"/>
      <c r="AK95" s="229"/>
      <c r="AL95" s="229"/>
      <c r="AM95" s="229"/>
      <c r="AN95" s="229"/>
      <c r="AO95" s="229"/>
      <c r="AP95" s="229"/>
      <c r="AQ95" s="229"/>
      <c r="AR95" s="229"/>
      <c r="AS95" s="229"/>
      <c r="AT95" s="229"/>
      <c r="AU95" s="229"/>
      <c r="AV95" s="229"/>
      <c r="AW95" s="229"/>
      <c r="AX95" s="229"/>
      <c r="AY95" s="229"/>
      <c r="AZ95" s="229"/>
      <c r="BA95" s="229"/>
      <c r="BB95" s="229"/>
      <c r="BC95" s="229"/>
      <c r="BD95" s="229"/>
      <c r="BE95" s="229"/>
      <c r="BF95" s="229"/>
      <c r="BG95" s="229"/>
      <c r="BH95" s="229"/>
      <c r="BI95" s="229"/>
      <c r="BJ95" s="229"/>
      <c r="BK95" s="229"/>
      <c r="BL95" s="229"/>
      <c r="BM95" s="229"/>
      <c r="BN95" s="229"/>
      <c r="BO95" s="229"/>
      <c r="BP95" s="229"/>
      <c r="BQ95" s="229"/>
      <c r="BR95" s="229"/>
      <c r="BS95" s="229"/>
      <c r="BT95" s="229"/>
      <c r="BU95" s="229"/>
      <c r="BV95" s="229"/>
      <c r="BW95" s="229"/>
      <c r="BX95" s="229"/>
      <c r="BY95" s="229"/>
      <c r="BZ95" s="229"/>
      <c r="CA95" s="229"/>
      <c r="CB95" s="229"/>
      <c r="CC95" s="229"/>
      <c r="CD95" s="229"/>
      <c r="CE95" s="229"/>
      <c r="CF95" s="229"/>
      <c r="CG95" s="229"/>
      <c r="CH95" s="229"/>
      <c r="CI95" s="229"/>
      <c r="CJ95" s="229"/>
      <c r="CK95" s="229"/>
      <c r="CL95" s="229"/>
      <c r="CM95" s="229"/>
      <c r="CN95" s="229"/>
      <c r="CO95" s="229"/>
      <c r="CP95" s="229"/>
      <c r="CQ95" s="229"/>
      <c r="CR95" s="229"/>
      <c r="CS95" s="229"/>
      <c r="CT95" s="229"/>
      <c r="CU95" s="229"/>
      <c r="CV95" s="232"/>
      <c r="CW95" s="232"/>
      <c r="CX95" s="214"/>
      <c r="CY95" s="165"/>
      <c r="CZ95" s="165"/>
      <c r="DA95" s="165"/>
      <c r="DB95" s="165"/>
      <c r="DC95" s="165"/>
      <c r="DD95" s="165"/>
      <c r="DE95" s="165"/>
      <c r="DF95" s="165"/>
      <c r="DG95" s="165"/>
      <c r="DH95" s="165"/>
      <c r="DI95" s="165"/>
      <c r="DJ95" s="165"/>
      <c r="DK95" s="165"/>
      <c r="DL95" s="165"/>
      <c r="DM95" s="165"/>
      <c r="DN95" s="165"/>
      <c r="DO95" s="165"/>
      <c r="DP95" s="165"/>
      <c r="DQ95" s="165"/>
      <c r="DR95" s="165"/>
      <c r="DS95" s="165"/>
      <c r="DT95" s="165"/>
      <c r="DU95" s="165"/>
      <c r="DV95" s="165"/>
      <c r="DW95" s="165"/>
      <c r="DX95" s="165"/>
      <c r="DY95" s="165"/>
      <c r="DZ95" s="165"/>
      <c r="EA95" s="165"/>
      <c r="EB95" s="165"/>
      <c r="EC95" s="165"/>
      <c r="ED95" s="165"/>
      <c r="EE95" s="165"/>
    </row>
    <row r="96" spans="1:135" s="166" customFormat="1" ht="16.5" hidden="1" customHeight="1">
      <c r="A96" s="224"/>
      <c r="B96" s="229"/>
      <c r="C96" s="245"/>
      <c r="D96" s="229"/>
      <c r="E96" s="229"/>
      <c r="F96" s="229"/>
      <c r="G96" s="230"/>
      <c r="H96" s="246"/>
      <c r="I96" s="229"/>
      <c r="J96" s="229"/>
      <c r="K96" s="229"/>
      <c r="L96" s="229"/>
      <c r="M96" s="229"/>
      <c r="N96" s="229"/>
      <c r="O96" s="229"/>
      <c r="P96" s="229"/>
      <c r="Q96" s="229"/>
      <c r="R96" s="229"/>
      <c r="S96" s="229"/>
      <c r="T96" s="229"/>
      <c r="U96" s="229"/>
      <c r="V96" s="229"/>
      <c r="W96" s="229"/>
      <c r="X96" s="229"/>
      <c r="Y96" s="229"/>
      <c r="Z96" s="229"/>
      <c r="AA96" s="229"/>
      <c r="AB96" s="229"/>
      <c r="AC96" s="229"/>
      <c r="AD96" s="229"/>
      <c r="AE96" s="229"/>
      <c r="AF96" s="229"/>
      <c r="AG96" s="229"/>
      <c r="AH96" s="229"/>
      <c r="AI96" s="229"/>
      <c r="AJ96" s="229"/>
      <c r="AK96" s="229"/>
      <c r="AL96" s="229"/>
      <c r="AM96" s="229"/>
      <c r="AN96" s="229"/>
      <c r="AO96" s="229"/>
      <c r="AP96" s="229"/>
      <c r="AQ96" s="229"/>
      <c r="AR96" s="229"/>
      <c r="AS96" s="229"/>
      <c r="AT96" s="229"/>
      <c r="AU96" s="229"/>
      <c r="AV96" s="229"/>
      <c r="AW96" s="229"/>
      <c r="AX96" s="229"/>
      <c r="AY96" s="229"/>
      <c r="AZ96" s="229"/>
      <c r="BA96" s="229"/>
      <c r="BB96" s="229"/>
      <c r="BC96" s="229"/>
      <c r="BD96" s="229"/>
      <c r="BE96" s="229"/>
      <c r="BF96" s="229"/>
      <c r="BG96" s="229"/>
      <c r="BH96" s="229"/>
      <c r="BI96" s="229"/>
      <c r="BJ96" s="229"/>
      <c r="BK96" s="229"/>
      <c r="BL96" s="229"/>
      <c r="BM96" s="229"/>
      <c r="BN96" s="229"/>
      <c r="BO96" s="229"/>
      <c r="BP96" s="229"/>
      <c r="BQ96" s="229"/>
      <c r="BR96" s="229"/>
      <c r="BS96" s="229"/>
      <c r="BT96" s="229"/>
      <c r="BU96" s="229"/>
      <c r="BV96" s="229"/>
      <c r="BW96" s="229"/>
      <c r="BX96" s="229"/>
      <c r="BY96" s="229"/>
      <c r="BZ96" s="229"/>
      <c r="CA96" s="229"/>
      <c r="CB96" s="229"/>
      <c r="CC96" s="229"/>
      <c r="CD96" s="229"/>
      <c r="CE96" s="229"/>
      <c r="CF96" s="229"/>
      <c r="CG96" s="229"/>
      <c r="CH96" s="229"/>
      <c r="CI96" s="229"/>
      <c r="CJ96" s="229"/>
      <c r="CK96" s="229"/>
      <c r="CL96" s="229"/>
      <c r="CM96" s="229"/>
      <c r="CN96" s="229"/>
      <c r="CO96" s="229"/>
      <c r="CP96" s="229"/>
      <c r="CQ96" s="229"/>
      <c r="CR96" s="229"/>
      <c r="CS96" s="229"/>
      <c r="CT96" s="229"/>
      <c r="CU96" s="229"/>
      <c r="CV96" s="232"/>
      <c r="CW96" s="232"/>
      <c r="CX96" s="214"/>
      <c r="CY96" s="165"/>
      <c r="CZ96" s="165"/>
      <c r="DA96" s="165"/>
      <c r="DB96" s="165"/>
      <c r="DC96" s="165"/>
      <c r="DD96" s="165"/>
      <c r="DE96" s="165"/>
      <c r="DF96" s="165"/>
      <c r="DG96" s="165"/>
      <c r="DH96" s="165"/>
      <c r="DI96" s="165"/>
      <c r="DJ96" s="165"/>
      <c r="DK96" s="165"/>
      <c r="DL96" s="165"/>
      <c r="DM96" s="165"/>
      <c r="DN96" s="165"/>
      <c r="DO96" s="165"/>
      <c r="DP96" s="165"/>
      <c r="DQ96" s="165"/>
      <c r="DR96" s="165"/>
      <c r="DS96" s="165"/>
      <c r="DT96" s="165"/>
      <c r="DU96" s="165"/>
      <c r="DV96" s="165"/>
      <c r="DW96" s="165"/>
      <c r="DX96" s="165"/>
      <c r="DY96" s="165"/>
      <c r="DZ96" s="165"/>
      <c r="EA96" s="165"/>
      <c r="EB96" s="165"/>
      <c r="EC96" s="165"/>
      <c r="ED96" s="165"/>
      <c r="EE96" s="165"/>
    </row>
    <row r="97" spans="1:135" s="166" customFormat="1" ht="16.5" hidden="1" customHeight="1">
      <c r="A97" s="224"/>
      <c r="B97" s="229"/>
      <c r="C97" s="245"/>
      <c r="D97" s="229"/>
      <c r="E97" s="229"/>
      <c r="F97" s="229"/>
      <c r="G97" s="230"/>
      <c r="H97" s="246"/>
      <c r="I97" s="229"/>
      <c r="J97" s="229"/>
      <c r="K97" s="229"/>
      <c r="L97" s="229"/>
      <c r="M97" s="229"/>
      <c r="N97" s="229"/>
      <c r="O97" s="229"/>
      <c r="P97" s="229"/>
      <c r="Q97" s="229"/>
      <c r="R97" s="229"/>
      <c r="S97" s="229"/>
      <c r="T97" s="229"/>
      <c r="U97" s="229"/>
      <c r="V97" s="229"/>
      <c r="W97" s="229"/>
      <c r="X97" s="229"/>
      <c r="Y97" s="229"/>
      <c r="Z97" s="229"/>
      <c r="AA97" s="229"/>
      <c r="AB97" s="229"/>
      <c r="AC97" s="229"/>
      <c r="AD97" s="229"/>
      <c r="AE97" s="229"/>
      <c r="AF97" s="229"/>
      <c r="AG97" s="229"/>
      <c r="AH97" s="229"/>
      <c r="AI97" s="229"/>
      <c r="AJ97" s="229"/>
      <c r="AK97" s="229"/>
      <c r="AL97" s="229"/>
      <c r="AM97" s="229"/>
      <c r="AN97" s="229"/>
      <c r="AO97" s="229"/>
      <c r="AP97" s="229"/>
      <c r="AQ97" s="229"/>
      <c r="AR97" s="229"/>
      <c r="AS97" s="229"/>
      <c r="AT97" s="229"/>
      <c r="AU97" s="229"/>
      <c r="AV97" s="229"/>
      <c r="AW97" s="229"/>
      <c r="AX97" s="229"/>
      <c r="AY97" s="229"/>
      <c r="AZ97" s="229"/>
      <c r="BA97" s="229"/>
      <c r="BB97" s="229"/>
      <c r="BC97" s="229"/>
      <c r="BD97" s="229"/>
      <c r="BE97" s="229"/>
      <c r="BF97" s="229"/>
      <c r="BG97" s="229"/>
      <c r="BH97" s="229"/>
      <c r="BI97" s="229"/>
      <c r="BJ97" s="229"/>
      <c r="BK97" s="229"/>
      <c r="BL97" s="229"/>
      <c r="BM97" s="229"/>
      <c r="BN97" s="229"/>
      <c r="BO97" s="229"/>
      <c r="BP97" s="229"/>
      <c r="BQ97" s="229"/>
      <c r="BR97" s="229"/>
      <c r="BS97" s="229"/>
      <c r="BT97" s="229"/>
      <c r="BU97" s="229"/>
      <c r="BV97" s="229"/>
      <c r="BW97" s="229"/>
      <c r="BX97" s="229"/>
      <c r="BY97" s="229"/>
      <c r="BZ97" s="229"/>
      <c r="CA97" s="229"/>
      <c r="CB97" s="229"/>
      <c r="CC97" s="229"/>
      <c r="CD97" s="229"/>
      <c r="CE97" s="229"/>
      <c r="CF97" s="229"/>
      <c r="CG97" s="229"/>
      <c r="CH97" s="229"/>
      <c r="CI97" s="229"/>
      <c r="CJ97" s="229"/>
      <c r="CK97" s="229"/>
      <c r="CL97" s="229"/>
      <c r="CM97" s="229"/>
      <c r="CN97" s="229"/>
      <c r="CO97" s="229"/>
      <c r="CP97" s="229"/>
      <c r="CQ97" s="229"/>
      <c r="CR97" s="229"/>
      <c r="CS97" s="229"/>
      <c r="CT97" s="229"/>
      <c r="CU97" s="229"/>
      <c r="CV97" s="232"/>
      <c r="CW97" s="232"/>
      <c r="CX97" s="214"/>
      <c r="CY97" s="165"/>
      <c r="CZ97" s="165"/>
      <c r="DA97" s="165"/>
      <c r="DB97" s="165"/>
      <c r="DC97" s="165"/>
      <c r="DD97" s="165"/>
      <c r="DE97" s="165"/>
      <c r="DF97" s="165"/>
      <c r="DG97" s="165"/>
      <c r="DH97" s="165"/>
      <c r="DI97" s="165"/>
      <c r="DJ97" s="165"/>
      <c r="DK97" s="165"/>
      <c r="DL97" s="165"/>
      <c r="DM97" s="165"/>
      <c r="DN97" s="165"/>
      <c r="DO97" s="165"/>
      <c r="DP97" s="165"/>
      <c r="DQ97" s="165"/>
      <c r="DR97" s="165"/>
      <c r="DS97" s="165"/>
      <c r="DT97" s="165"/>
      <c r="DU97" s="165"/>
      <c r="DV97" s="165"/>
      <c r="DW97" s="165"/>
      <c r="DX97" s="165"/>
      <c r="DY97" s="165"/>
      <c r="DZ97" s="165"/>
      <c r="EA97" s="165"/>
      <c r="EB97" s="165"/>
      <c r="EC97" s="165"/>
      <c r="ED97" s="165"/>
      <c r="EE97" s="165"/>
    </row>
    <row r="98" spans="1:135" s="166" customFormat="1" ht="16.5" hidden="1" customHeight="1">
      <c r="A98" s="224"/>
      <c r="B98" s="229"/>
      <c r="C98" s="245"/>
      <c r="D98" s="229"/>
      <c r="E98" s="229"/>
      <c r="F98" s="229"/>
      <c r="G98" s="230"/>
      <c r="H98" s="246"/>
      <c r="I98" s="229"/>
      <c r="J98" s="229"/>
      <c r="K98" s="229"/>
      <c r="L98" s="229"/>
      <c r="M98" s="229"/>
      <c r="N98" s="229"/>
      <c r="O98" s="229"/>
      <c r="P98" s="229"/>
      <c r="Q98" s="229"/>
      <c r="R98" s="229"/>
      <c r="S98" s="229"/>
      <c r="T98" s="229"/>
      <c r="U98" s="229"/>
      <c r="V98" s="229"/>
      <c r="W98" s="229"/>
      <c r="X98" s="229"/>
      <c r="Y98" s="229"/>
      <c r="Z98" s="229"/>
      <c r="AA98" s="229"/>
      <c r="AB98" s="229"/>
      <c r="AC98" s="229"/>
      <c r="AD98" s="229"/>
      <c r="AE98" s="229"/>
      <c r="AF98" s="229"/>
      <c r="AG98" s="229"/>
      <c r="AH98" s="229"/>
      <c r="AI98" s="229"/>
      <c r="AJ98" s="229"/>
      <c r="AK98" s="229"/>
      <c r="AL98" s="229"/>
      <c r="AM98" s="229"/>
      <c r="AN98" s="229"/>
      <c r="AO98" s="229"/>
      <c r="AP98" s="229"/>
      <c r="AQ98" s="229"/>
      <c r="AR98" s="229"/>
      <c r="AS98" s="229"/>
      <c r="AT98" s="229"/>
      <c r="AU98" s="229"/>
      <c r="AV98" s="229"/>
      <c r="AW98" s="229"/>
      <c r="AX98" s="229"/>
      <c r="AY98" s="229"/>
      <c r="AZ98" s="229"/>
      <c r="BA98" s="229"/>
      <c r="BB98" s="229"/>
      <c r="BC98" s="229"/>
      <c r="BD98" s="229"/>
      <c r="BE98" s="229"/>
      <c r="BF98" s="229"/>
      <c r="BG98" s="229"/>
      <c r="BH98" s="229"/>
      <c r="BI98" s="229"/>
      <c r="BJ98" s="229"/>
      <c r="BK98" s="229"/>
      <c r="BL98" s="229"/>
      <c r="BM98" s="229"/>
      <c r="BN98" s="229"/>
      <c r="BO98" s="229"/>
      <c r="BP98" s="229"/>
      <c r="BQ98" s="229"/>
      <c r="BR98" s="229"/>
      <c r="BS98" s="229"/>
      <c r="BT98" s="229"/>
      <c r="BU98" s="229"/>
      <c r="BV98" s="229"/>
      <c r="BW98" s="229"/>
      <c r="BX98" s="229"/>
      <c r="BY98" s="229"/>
      <c r="BZ98" s="229"/>
      <c r="CA98" s="229"/>
      <c r="CB98" s="229"/>
      <c r="CC98" s="229"/>
      <c r="CD98" s="229"/>
      <c r="CE98" s="229"/>
      <c r="CF98" s="229"/>
      <c r="CG98" s="229"/>
      <c r="CH98" s="229"/>
      <c r="CI98" s="229"/>
      <c r="CJ98" s="229"/>
      <c r="CK98" s="229"/>
      <c r="CL98" s="229"/>
      <c r="CM98" s="229"/>
      <c r="CN98" s="229"/>
      <c r="CO98" s="229"/>
      <c r="CP98" s="229"/>
      <c r="CQ98" s="229"/>
      <c r="CR98" s="229"/>
      <c r="CS98" s="229"/>
      <c r="CT98" s="229"/>
      <c r="CU98" s="229"/>
      <c r="CV98" s="232"/>
      <c r="CW98" s="232"/>
      <c r="CX98" s="214"/>
      <c r="CY98" s="165"/>
      <c r="CZ98" s="165"/>
      <c r="DA98" s="165"/>
      <c r="DB98" s="165"/>
      <c r="DC98" s="165"/>
      <c r="DD98" s="165"/>
      <c r="DE98" s="165"/>
      <c r="DF98" s="165"/>
      <c r="DG98" s="165"/>
      <c r="DH98" s="165"/>
      <c r="DI98" s="165"/>
      <c r="DJ98" s="165"/>
      <c r="DK98" s="165"/>
      <c r="DL98" s="165"/>
      <c r="DM98" s="165"/>
      <c r="DN98" s="165"/>
      <c r="DO98" s="165"/>
      <c r="DP98" s="165"/>
      <c r="DQ98" s="165"/>
      <c r="DR98" s="165"/>
      <c r="DS98" s="165"/>
      <c r="DT98" s="165"/>
      <c r="DU98" s="165"/>
      <c r="DV98" s="165"/>
      <c r="DW98" s="165"/>
      <c r="DX98" s="165"/>
      <c r="DY98" s="165"/>
      <c r="DZ98" s="165"/>
      <c r="EA98" s="165"/>
      <c r="EB98" s="165"/>
      <c r="EC98" s="165"/>
      <c r="ED98" s="165"/>
      <c r="EE98" s="165"/>
    </row>
    <row r="99" spans="1:135" s="166" customFormat="1" ht="16.5" hidden="1" customHeight="1">
      <c r="A99" s="224"/>
      <c r="B99" s="229"/>
      <c r="C99" s="245"/>
      <c r="D99" s="229"/>
      <c r="E99" s="229"/>
      <c r="F99" s="229"/>
      <c r="G99" s="230"/>
      <c r="H99" s="246"/>
      <c r="I99" s="229"/>
      <c r="J99" s="229"/>
      <c r="K99" s="229"/>
      <c r="L99" s="229"/>
      <c r="M99" s="229"/>
      <c r="N99" s="229"/>
      <c r="O99" s="229"/>
      <c r="P99" s="229"/>
      <c r="Q99" s="229"/>
      <c r="R99" s="229"/>
      <c r="S99" s="229"/>
      <c r="T99" s="229"/>
      <c r="U99" s="229"/>
      <c r="V99" s="229"/>
      <c r="W99" s="229"/>
      <c r="X99" s="229"/>
      <c r="Y99" s="229"/>
      <c r="Z99" s="229"/>
      <c r="AA99" s="229"/>
      <c r="AB99" s="229"/>
      <c r="AC99" s="229"/>
      <c r="AD99" s="229"/>
      <c r="AE99" s="229"/>
      <c r="AF99" s="229"/>
      <c r="AG99" s="229"/>
      <c r="AH99" s="229"/>
      <c r="AI99" s="229"/>
      <c r="AJ99" s="229"/>
      <c r="AK99" s="229"/>
      <c r="AL99" s="229"/>
      <c r="AM99" s="229"/>
      <c r="AN99" s="229"/>
      <c r="AO99" s="229"/>
      <c r="AP99" s="229"/>
      <c r="AQ99" s="229"/>
      <c r="AR99" s="229"/>
      <c r="AS99" s="229"/>
      <c r="AT99" s="229"/>
      <c r="AU99" s="229"/>
      <c r="AV99" s="229"/>
      <c r="AW99" s="229"/>
      <c r="AX99" s="229"/>
      <c r="AY99" s="229"/>
      <c r="AZ99" s="229"/>
      <c r="BA99" s="229"/>
      <c r="BB99" s="229"/>
      <c r="BC99" s="229"/>
      <c r="BD99" s="229"/>
      <c r="BE99" s="229"/>
      <c r="BF99" s="229"/>
      <c r="BG99" s="229"/>
      <c r="BH99" s="229"/>
      <c r="BI99" s="229"/>
      <c r="BJ99" s="229"/>
      <c r="BK99" s="229"/>
      <c r="BL99" s="229"/>
      <c r="BM99" s="229"/>
      <c r="BN99" s="229"/>
      <c r="BO99" s="229"/>
      <c r="BP99" s="229"/>
      <c r="BQ99" s="229"/>
      <c r="BR99" s="229"/>
      <c r="BS99" s="229"/>
      <c r="BT99" s="229"/>
      <c r="BU99" s="229"/>
      <c r="BV99" s="229"/>
      <c r="BW99" s="229"/>
      <c r="BX99" s="229"/>
      <c r="BY99" s="229"/>
      <c r="BZ99" s="229"/>
      <c r="CA99" s="229"/>
      <c r="CB99" s="229"/>
      <c r="CC99" s="229"/>
      <c r="CD99" s="229"/>
      <c r="CE99" s="229"/>
      <c r="CF99" s="229"/>
      <c r="CG99" s="229"/>
      <c r="CH99" s="229"/>
      <c r="CI99" s="229"/>
      <c r="CJ99" s="229"/>
      <c r="CK99" s="229"/>
      <c r="CL99" s="229"/>
      <c r="CM99" s="229"/>
      <c r="CN99" s="229"/>
      <c r="CO99" s="229"/>
      <c r="CP99" s="229"/>
      <c r="CQ99" s="229"/>
      <c r="CR99" s="229"/>
      <c r="CS99" s="229"/>
      <c r="CT99" s="229"/>
      <c r="CU99" s="229"/>
      <c r="CV99" s="232"/>
      <c r="CW99" s="232"/>
      <c r="CX99" s="214"/>
      <c r="CY99" s="165"/>
      <c r="CZ99" s="165"/>
      <c r="DA99" s="165"/>
      <c r="DB99" s="165"/>
      <c r="DC99" s="165"/>
      <c r="DD99" s="165"/>
      <c r="DE99" s="165"/>
      <c r="DF99" s="165"/>
      <c r="DG99" s="165"/>
      <c r="DH99" s="165"/>
      <c r="DI99" s="165"/>
      <c r="DJ99" s="165"/>
      <c r="DK99" s="165"/>
      <c r="DL99" s="165"/>
      <c r="DM99" s="165"/>
      <c r="DN99" s="165"/>
      <c r="DO99" s="165"/>
      <c r="DP99" s="165"/>
      <c r="DQ99" s="165"/>
      <c r="DR99" s="165"/>
      <c r="DS99" s="165"/>
      <c r="DT99" s="165"/>
      <c r="DU99" s="165"/>
      <c r="DV99" s="165"/>
      <c r="DW99" s="165"/>
      <c r="DX99" s="165"/>
      <c r="DY99" s="165"/>
      <c r="DZ99" s="165"/>
      <c r="EA99" s="165"/>
      <c r="EB99" s="165"/>
      <c r="EC99" s="165"/>
      <c r="ED99" s="165"/>
      <c r="EE99" s="165"/>
    </row>
    <row r="100" spans="1:135" s="166" customFormat="1" ht="16.5" hidden="1" customHeight="1">
      <c r="A100" s="224"/>
      <c r="B100" s="229"/>
      <c r="C100" s="245"/>
      <c r="D100" s="229"/>
      <c r="E100" s="229"/>
      <c r="F100" s="229"/>
      <c r="G100" s="230"/>
      <c r="H100" s="246"/>
      <c r="I100" s="229"/>
      <c r="J100" s="229"/>
      <c r="K100" s="229"/>
      <c r="L100" s="229"/>
      <c r="M100" s="229"/>
      <c r="N100" s="229"/>
      <c r="O100" s="229"/>
      <c r="P100" s="229"/>
      <c r="Q100" s="229"/>
      <c r="R100" s="229"/>
      <c r="S100" s="229"/>
      <c r="T100" s="229"/>
      <c r="U100" s="229"/>
      <c r="V100" s="229"/>
      <c r="W100" s="229"/>
      <c r="X100" s="229"/>
      <c r="Y100" s="229"/>
      <c r="Z100" s="229"/>
      <c r="AA100" s="229"/>
      <c r="AB100" s="229"/>
      <c r="AC100" s="229"/>
      <c r="AD100" s="229"/>
      <c r="AE100" s="229"/>
      <c r="AF100" s="229"/>
      <c r="AG100" s="229"/>
      <c r="AH100" s="229"/>
      <c r="AI100" s="229"/>
      <c r="AJ100" s="229"/>
      <c r="AK100" s="229"/>
      <c r="AL100" s="229"/>
      <c r="AM100" s="229"/>
      <c r="AN100" s="229"/>
      <c r="AO100" s="229"/>
      <c r="AP100" s="229"/>
      <c r="AQ100" s="229"/>
      <c r="AR100" s="229"/>
      <c r="AS100" s="229"/>
      <c r="AT100" s="229"/>
      <c r="AU100" s="229"/>
      <c r="AV100" s="229"/>
      <c r="AW100" s="229"/>
      <c r="AX100" s="229"/>
      <c r="AY100" s="229"/>
      <c r="AZ100" s="229"/>
      <c r="BA100" s="229"/>
      <c r="BB100" s="229"/>
      <c r="BC100" s="229"/>
      <c r="BD100" s="229"/>
      <c r="BE100" s="229"/>
      <c r="BF100" s="229"/>
      <c r="BG100" s="229"/>
      <c r="BH100" s="229"/>
      <c r="BI100" s="229"/>
      <c r="BJ100" s="229"/>
      <c r="BK100" s="229"/>
      <c r="BL100" s="229"/>
      <c r="BM100" s="229"/>
      <c r="BN100" s="229"/>
      <c r="BO100" s="229"/>
      <c r="BP100" s="229"/>
      <c r="BQ100" s="229"/>
      <c r="BR100" s="229"/>
      <c r="BS100" s="229"/>
      <c r="BT100" s="229"/>
      <c r="BU100" s="229"/>
      <c r="BV100" s="229"/>
      <c r="BW100" s="229"/>
      <c r="BX100" s="229"/>
      <c r="BY100" s="229"/>
      <c r="BZ100" s="229"/>
      <c r="CA100" s="229"/>
      <c r="CB100" s="229"/>
      <c r="CC100" s="229"/>
      <c r="CD100" s="229"/>
      <c r="CE100" s="229"/>
      <c r="CF100" s="229"/>
      <c r="CG100" s="229"/>
      <c r="CH100" s="229"/>
      <c r="CI100" s="229"/>
      <c r="CJ100" s="229"/>
      <c r="CK100" s="229"/>
      <c r="CL100" s="229"/>
      <c r="CM100" s="229"/>
      <c r="CN100" s="229"/>
      <c r="CO100" s="229"/>
      <c r="CP100" s="229"/>
      <c r="CQ100" s="229"/>
      <c r="CR100" s="229"/>
      <c r="CS100" s="229"/>
      <c r="CT100" s="229"/>
      <c r="CU100" s="229"/>
      <c r="CV100" s="232"/>
      <c r="CW100" s="232"/>
      <c r="CX100" s="214"/>
      <c r="CY100" s="165"/>
      <c r="CZ100" s="165"/>
      <c r="DA100" s="165"/>
      <c r="DB100" s="165"/>
      <c r="DC100" s="165"/>
      <c r="DD100" s="165"/>
      <c r="DE100" s="165"/>
      <c r="DF100" s="165"/>
      <c r="DG100" s="165"/>
      <c r="DH100" s="165"/>
      <c r="DI100" s="165"/>
      <c r="DJ100" s="165"/>
      <c r="DK100" s="165"/>
      <c r="DL100" s="165"/>
      <c r="DM100" s="165"/>
      <c r="DN100" s="165"/>
      <c r="DO100" s="165"/>
      <c r="DP100" s="165"/>
      <c r="DQ100" s="165"/>
      <c r="DR100" s="165"/>
      <c r="DS100" s="165"/>
      <c r="DT100" s="165"/>
      <c r="DU100" s="165"/>
      <c r="DV100" s="165"/>
      <c r="DW100" s="165"/>
      <c r="DX100" s="165"/>
      <c r="DY100" s="165"/>
      <c r="DZ100" s="165"/>
      <c r="EA100" s="165"/>
      <c r="EB100" s="165"/>
      <c r="EC100" s="165"/>
      <c r="ED100" s="165"/>
      <c r="EE100" s="165"/>
    </row>
    <row r="101" spans="1:135" s="166" customFormat="1" ht="16.5" hidden="1" customHeight="1">
      <c r="A101" s="224"/>
      <c r="B101" s="229"/>
      <c r="C101" s="245"/>
      <c r="D101" s="229"/>
      <c r="E101" s="229"/>
      <c r="F101" s="229"/>
      <c r="G101" s="230"/>
      <c r="H101" s="246"/>
      <c r="I101" s="229"/>
      <c r="J101" s="229"/>
      <c r="K101" s="229"/>
      <c r="L101" s="229"/>
      <c r="M101" s="229"/>
      <c r="N101" s="229"/>
      <c r="O101" s="229"/>
      <c r="P101" s="229"/>
      <c r="Q101" s="229"/>
      <c r="R101" s="229"/>
      <c r="S101" s="229"/>
      <c r="T101" s="229"/>
      <c r="U101" s="229"/>
      <c r="V101" s="229"/>
      <c r="W101" s="229"/>
      <c r="X101" s="229"/>
      <c r="Y101" s="229"/>
      <c r="Z101" s="229"/>
      <c r="AA101" s="229"/>
      <c r="AB101" s="229"/>
      <c r="AC101" s="229"/>
      <c r="AD101" s="229"/>
      <c r="AE101" s="229"/>
      <c r="AF101" s="229"/>
      <c r="AG101" s="229"/>
      <c r="AH101" s="229"/>
      <c r="AI101" s="229"/>
      <c r="AJ101" s="229"/>
      <c r="AK101" s="229"/>
      <c r="AL101" s="229"/>
      <c r="AM101" s="229"/>
      <c r="AN101" s="229"/>
      <c r="AO101" s="229"/>
      <c r="AP101" s="229"/>
      <c r="AQ101" s="229"/>
      <c r="AR101" s="229"/>
      <c r="AS101" s="229"/>
      <c r="AT101" s="229"/>
      <c r="AU101" s="229"/>
      <c r="AV101" s="229"/>
      <c r="AW101" s="229"/>
      <c r="AX101" s="229"/>
      <c r="AY101" s="229"/>
      <c r="AZ101" s="229"/>
      <c r="BA101" s="229"/>
      <c r="BB101" s="229"/>
      <c r="BC101" s="229"/>
      <c r="BD101" s="229"/>
      <c r="BE101" s="229"/>
      <c r="BF101" s="229"/>
      <c r="BG101" s="229"/>
      <c r="BH101" s="229"/>
      <c r="BI101" s="229"/>
      <c r="BJ101" s="229"/>
      <c r="BK101" s="229"/>
      <c r="BL101" s="229"/>
      <c r="BM101" s="229"/>
      <c r="BN101" s="229"/>
      <c r="BO101" s="229"/>
      <c r="BP101" s="229"/>
      <c r="BQ101" s="229"/>
      <c r="BR101" s="229"/>
      <c r="BS101" s="229"/>
      <c r="BT101" s="229"/>
      <c r="BU101" s="229"/>
      <c r="BV101" s="229"/>
      <c r="BW101" s="229"/>
      <c r="BX101" s="229"/>
      <c r="BY101" s="229"/>
      <c r="BZ101" s="229"/>
      <c r="CA101" s="229"/>
      <c r="CB101" s="229"/>
      <c r="CC101" s="229"/>
      <c r="CD101" s="229"/>
      <c r="CE101" s="229"/>
      <c r="CF101" s="229"/>
      <c r="CG101" s="229"/>
      <c r="CH101" s="229"/>
      <c r="CI101" s="229"/>
      <c r="CJ101" s="229"/>
      <c r="CK101" s="229"/>
      <c r="CL101" s="229"/>
      <c r="CM101" s="229"/>
      <c r="CN101" s="229"/>
      <c r="CO101" s="229"/>
      <c r="CP101" s="229"/>
      <c r="CQ101" s="229"/>
      <c r="CR101" s="229"/>
      <c r="CS101" s="229"/>
      <c r="CT101" s="229"/>
      <c r="CU101" s="229"/>
      <c r="CV101" s="232"/>
      <c r="CW101" s="232"/>
      <c r="CX101" s="214"/>
      <c r="CY101" s="165"/>
      <c r="CZ101" s="165"/>
      <c r="DA101" s="165"/>
      <c r="DB101" s="165"/>
      <c r="DC101" s="165"/>
      <c r="DD101" s="165"/>
      <c r="DE101" s="165"/>
      <c r="DF101" s="165"/>
      <c r="DG101" s="165"/>
      <c r="DH101" s="165"/>
      <c r="DI101" s="165"/>
      <c r="DJ101" s="165"/>
      <c r="DK101" s="165"/>
      <c r="DL101" s="165"/>
      <c r="DM101" s="165"/>
      <c r="DN101" s="165"/>
      <c r="DO101" s="165"/>
      <c r="DP101" s="165"/>
      <c r="DQ101" s="165"/>
      <c r="DR101" s="165"/>
      <c r="DS101" s="165"/>
      <c r="DT101" s="165"/>
      <c r="DU101" s="165"/>
      <c r="DV101" s="165"/>
      <c r="DW101" s="165"/>
      <c r="DX101" s="165"/>
      <c r="DY101" s="165"/>
      <c r="DZ101" s="165"/>
      <c r="EA101" s="165"/>
      <c r="EB101" s="165"/>
      <c r="EC101" s="165"/>
      <c r="ED101" s="165"/>
      <c r="EE101" s="165"/>
    </row>
    <row r="102" spans="1:135" s="166" customFormat="1" ht="16.5" hidden="1" customHeight="1">
      <c r="A102" s="224"/>
      <c r="B102" s="229"/>
      <c r="C102" s="245"/>
      <c r="D102" s="229"/>
      <c r="E102" s="229"/>
      <c r="F102" s="229"/>
      <c r="G102" s="230"/>
      <c r="H102" s="246"/>
      <c r="I102" s="229"/>
      <c r="J102" s="229"/>
      <c r="K102" s="229"/>
      <c r="L102" s="229"/>
      <c r="M102" s="229"/>
      <c r="N102" s="229"/>
      <c r="O102" s="229"/>
      <c r="P102" s="229"/>
      <c r="Q102" s="229"/>
      <c r="R102" s="229"/>
      <c r="S102" s="229"/>
      <c r="T102" s="229"/>
      <c r="U102" s="229"/>
      <c r="V102" s="229"/>
      <c r="W102" s="229"/>
      <c r="X102" s="229"/>
      <c r="Y102" s="229"/>
      <c r="Z102" s="229"/>
      <c r="AA102" s="229"/>
      <c r="AB102" s="229"/>
      <c r="AC102" s="229"/>
      <c r="AD102" s="229"/>
      <c r="AE102" s="229"/>
      <c r="AF102" s="229"/>
      <c r="AG102" s="229"/>
      <c r="AH102" s="229"/>
      <c r="AI102" s="229"/>
      <c r="AJ102" s="229"/>
      <c r="AK102" s="229"/>
      <c r="AL102" s="229"/>
      <c r="AM102" s="229"/>
      <c r="AN102" s="229"/>
      <c r="AO102" s="229"/>
      <c r="AP102" s="229"/>
      <c r="AQ102" s="229"/>
      <c r="AR102" s="229"/>
      <c r="AS102" s="229"/>
      <c r="AT102" s="229"/>
      <c r="AU102" s="229"/>
      <c r="AV102" s="229"/>
      <c r="AW102" s="229"/>
      <c r="AX102" s="229"/>
      <c r="AY102" s="229"/>
      <c r="AZ102" s="229"/>
      <c r="BA102" s="229"/>
      <c r="BB102" s="229"/>
      <c r="BC102" s="229"/>
      <c r="BD102" s="229"/>
      <c r="BE102" s="229"/>
      <c r="BF102" s="229"/>
      <c r="BG102" s="229"/>
      <c r="BH102" s="229"/>
      <c r="BI102" s="229"/>
      <c r="BJ102" s="229"/>
      <c r="BK102" s="229"/>
      <c r="BL102" s="229"/>
      <c r="BM102" s="229"/>
      <c r="BN102" s="229"/>
      <c r="BO102" s="229"/>
      <c r="BP102" s="229"/>
      <c r="BQ102" s="229"/>
      <c r="BR102" s="229"/>
      <c r="BS102" s="229"/>
      <c r="BT102" s="229"/>
      <c r="BU102" s="229"/>
      <c r="BV102" s="229"/>
      <c r="BW102" s="229"/>
      <c r="BX102" s="229"/>
      <c r="BY102" s="229"/>
      <c r="BZ102" s="229"/>
      <c r="CA102" s="229"/>
      <c r="CB102" s="229"/>
      <c r="CC102" s="229"/>
      <c r="CD102" s="229"/>
      <c r="CE102" s="229"/>
      <c r="CF102" s="229"/>
      <c r="CG102" s="229"/>
      <c r="CH102" s="229"/>
      <c r="CI102" s="229"/>
      <c r="CJ102" s="229"/>
      <c r="CK102" s="229"/>
      <c r="CL102" s="229"/>
      <c r="CM102" s="229"/>
      <c r="CN102" s="229"/>
      <c r="CO102" s="229"/>
      <c r="CP102" s="229"/>
      <c r="CQ102" s="229"/>
      <c r="CR102" s="229"/>
      <c r="CS102" s="229"/>
      <c r="CT102" s="229"/>
      <c r="CU102" s="229"/>
      <c r="CV102" s="232"/>
      <c r="CW102" s="232"/>
      <c r="CX102" s="214"/>
      <c r="CY102" s="165"/>
      <c r="CZ102" s="165"/>
      <c r="DA102" s="165"/>
      <c r="DB102" s="165"/>
      <c r="DC102" s="165"/>
      <c r="DD102" s="165"/>
      <c r="DE102" s="165"/>
      <c r="DF102" s="165"/>
      <c r="DG102" s="165"/>
      <c r="DH102" s="165"/>
      <c r="DI102" s="165"/>
      <c r="DJ102" s="165"/>
      <c r="DK102" s="165"/>
      <c r="DL102" s="165"/>
      <c r="DM102" s="165"/>
      <c r="DN102" s="165"/>
      <c r="DO102" s="165"/>
      <c r="DP102" s="165"/>
      <c r="DQ102" s="165"/>
      <c r="DR102" s="165"/>
      <c r="DS102" s="165"/>
      <c r="DT102" s="165"/>
      <c r="DU102" s="165"/>
      <c r="DV102" s="165"/>
      <c r="DW102" s="165"/>
      <c r="DX102" s="165"/>
      <c r="DY102" s="165"/>
      <c r="DZ102" s="165"/>
      <c r="EA102" s="165"/>
      <c r="EB102" s="165"/>
      <c r="EC102" s="165"/>
      <c r="ED102" s="165"/>
      <c r="EE102" s="165"/>
    </row>
    <row r="103" spans="1:135" s="166" customFormat="1" ht="16.5" hidden="1" customHeight="1">
      <c r="A103" s="224"/>
      <c r="B103" s="229"/>
      <c r="C103" s="245"/>
      <c r="D103" s="229"/>
      <c r="E103" s="229"/>
      <c r="F103" s="229"/>
      <c r="G103" s="230"/>
      <c r="H103" s="246"/>
      <c r="I103" s="229"/>
      <c r="J103" s="229"/>
      <c r="K103" s="229"/>
      <c r="L103" s="229"/>
      <c r="M103" s="229"/>
      <c r="N103" s="229"/>
      <c r="O103" s="229"/>
      <c r="P103" s="229"/>
      <c r="Q103" s="229"/>
      <c r="R103" s="229"/>
      <c r="S103" s="229"/>
      <c r="T103" s="229"/>
      <c r="U103" s="229"/>
      <c r="V103" s="229"/>
      <c r="W103" s="229"/>
      <c r="X103" s="229"/>
      <c r="Y103" s="229"/>
      <c r="Z103" s="229"/>
      <c r="AA103" s="229"/>
      <c r="AB103" s="229"/>
      <c r="AC103" s="229"/>
      <c r="AD103" s="229"/>
      <c r="AE103" s="229"/>
      <c r="AF103" s="229"/>
      <c r="AG103" s="229"/>
      <c r="AH103" s="229"/>
      <c r="AI103" s="229"/>
      <c r="AJ103" s="229"/>
      <c r="AK103" s="229"/>
      <c r="AL103" s="229"/>
      <c r="AM103" s="229"/>
      <c r="AN103" s="229"/>
      <c r="AO103" s="229"/>
      <c r="AP103" s="229"/>
      <c r="AQ103" s="229"/>
      <c r="AR103" s="229"/>
      <c r="AS103" s="229"/>
      <c r="AT103" s="229"/>
      <c r="AU103" s="229"/>
      <c r="AV103" s="229"/>
      <c r="AW103" s="229"/>
      <c r="AX103" s="229"/>
      <c r="AY103" s="229"/>
      <c r="AZ103" s="229"/>
      <c r="BA103" s="229"/>
      <c r="BB103" s="229"/>
      <c r="BC103" s="229"/>
      <c r="BD103" s="229"/>
      <c r="BE103" s="229"/>
      <c r="BF103" s="229"/>
      <c r="BG103" s="229"/>
      <c r="BH103" s="229"/>
      <c r="BI103" s="229"/>
      <c r="BJ103" s="229"/>
      <c r="BK103" s="229"/>
      <c r="BL103" s="229"/>
      <c r="BM103" s="229"/>
      <c r="BN103" s="229"/>
      <c r="BO103" s="229"/>
      <c r="BP103" s="229"/>
      <c r="BQ103" s="229"/>
      <c r="BR103" s="229"/>
      <c r="BS103" s="229"/>
      <c r="BT103" s="229"/>
      <c r="BU103" s="229"/>
      <c r="BV103" s="229"/>
      <c r="BW103" s="229"/>
      <c r="BX103" s="229"/>
      <c r="BY103" s="229"/>
      <c r="BZ103" s="229"/>
      <c r="CA103" s="229"/>
      <c r="CB103" s="229"/>
      <c r="CC103" s="229"/>
      <c r="CD103" s="229"/>
      <c r="CE103" s="229"/>
      <c r="CF103" s="229"/>
      <c r="CG103" s="229"/>
      <c r="CH103" s="229"/>
      <c r="CI103" s="229"/>
      <c r="CJ103" s="229"/>
      <c r="CK103" s="229"/>
      <c r="CL103" s="229"/>
      <c r="CM103" s="229"/>
      <c r="CN103" s="229"/>
      <c r="CO103" s="229"/>
      <c r="CP103" s="229"/>
      <c r="CQ103" s="229"/>
      <c r="CR103" s="229"/>
      <c r="CS103" s="229"/>
      <c r="CT103" s="229"/>
      <c r="CU103" s="229"/>
      <c r="CV103" s="232"/>
      <c r="CW103" s="232"/>
      <c r="CX103" s="214"/>
      <c r="CY103" s="165"/>
      <c r="CZ103" s="165"/>
      <c r="DA103" s="165"/>
      <c r="DB103" s="165"/>
      <c r="DC103" s="165"/>
      <c r="DD103" s="165"/>
      <c r="DE103" s="165"/>
      <c r="DF103" s="165"/>
      <c r="DG103" s="165"/>
      <c r="DH103" s="165"/>
      <c r="DI103" s="165"/>
      <c r="DJ103" s="165"/>
      <c r="DK103" s="165"/>
      <c r="DL103" s="165"/>
      <c r="DM103" s="165"/>
      <c r="DN103" s="165"/>
      <c r="DO103" s="165"/>
      <c r="DP103" s="165"/>
      <c r="DQ103" s="165"/>
      <c r="DR103" s="165"/>
      <c r="DS103" s="165"/>
      <c r="DT103" s="165"/>
      <c r="DU103" s="165"/>
      <c r="DV103" s="165"/>
      <c r="DW103" s="165"/>
      <c r="DX103" s="165"/>
      <c r="DY103" s="165"/>
      <c r="DZ103" s="165"/>
      <c r="EA103" s="165"/>
      <c r="EB103" s="165"/>
      <c r="EC103" s="165"/>
      <c r="ED103" s="165"/>
      <c r="EE103" s="165"/>
    </row>
    <row r="104" spans="1:135" s="166" customFormat="1" ht="16.5" hidden="1" customHeight="1">
      <c r="A104" s="224"/>
      <c r="B104" s="229"/>
      <c r="C104" s="245"/>
      <c r="D104" s="229"/>
      <c r="E104" s="229"/>
      <c r="F104" s="229"/>
      <c r="G104" s="230"/>
      <c r="H104" s="246"/>
      <c r="I104" s="229"/>
      <c r="J104" s="229"/>
      <c r="K104" s="229"/>
      <c r="L104" s="229"/>
      <c r="M104" s="229"/>
      <c r="N104" s="229"/>
      <c r="O104" s="229"/>
      <c r="P104" s="229"/>
      <c r="Q104" s="229"/>
      <c r="R104" s="229"/>
      <c r="S104" s="229"/>
      <c r="T104" s="229"/>
      <c r="U104" s="229"/>
      <c r="V104" s="229"/>
      <c r="W104" s="229"/>
      <c r="X104" s="229"/>
      <c r="Y104" s="229"/>
      <c r="Z104" s="229"/>
      <c r="AA104" s="229"/>
      <c r="AB104" s="229"/>
      <c r="AC104" s="229"/>
      <c r="AD104" s="229"/>
      <c r="AE104" s="229"/>
      <c r="AF104" s="229"/>
      <c r="AG104" s="229"/>
      <c r="AH104" s="229"/>
      <c r="AI104" s="229"/>
      <c r="AJ104" s="229"/>
      <c r="AK104" s="229"/>
      <c r="AL104" s="229"/>
      <c r="AM104" s="229"/>
      <c r="AN104" s="229"/>
      <c r="AO104" s="229"/>
      <c r="AP104" s="229"/>
      <c r="AQ104" s="229"/>
      <c r="AR104" s="229"/>
      <c r="AS104" s="229"/>
      <c r="AT104" s="229"/>
      <c r="AU104" s="229"/>
      <c r="AV104" s="229"/>
      <c r="AW104" s="229"/>
      <c r="AX104" s="229"/>
      <c r="AY104" s="229"/>
      <c r="AZ104" s="229"/>
      <c r="BA104" s="229"/>
      <c r="BB104" s="229"/>
      <c r="BC104" s="229"/>
      <c r="BD104" s="229"/>
      <c r="BE104" s="229"/>
      <c r="BF104" s="229"/>
      <c r="BG104" s="229"/>
      <c r="BH104" s="229"/>
      <c r="BI104" s="229"/>
      <c r="BJ104" s="229"/>
      <c r="BK104" s="229"/>
      <c r="BL104" s="229"/>
      <c r="BM104" s="229"/>
      <c r="BN104" s="229"/>
      <c r="BO104" s="229"/>
      <c r="BP104" s="229"/>
      <c r="BQ104" s="229"/>
      <c r="BR104" s="229"/>
      <c r="BS104" s="229"/>
      <c r="BT104" s="229"/>
      <c r="BU104" s="229"/>
      <c r="BV104" s="229"/>
      <c r="BW104" s="229"/>
      <c r="BX104" s="229"/>
      <c r="BY104" s="229"/>
      <c r="BZ104" s="229"/>
      <c r="CA104" s="229"/>
      <c r="CB104" s="229"/>
      <c r="CC104" s="229"/>
      <c r="CD104" s="229"/>
      <c r="CE104" s="229"/>
      <c r="CF104" s="229"/>
      <c r="CG104" s="229"/>
      <c r="CH104" s="229"/>
      <c r="CI104" s="229"/>
      <c r="CJ104" s="229"/>
      <c r="CK104" s="229"/>
      <c r="CL104" s="229"/>
      <c r="CM104" s="229"/>
      <c r="CN104" s="229"/>
      <c r="CO104" s="229"/>
      <c r="CP104" s="229"/>
      <c r="CQ104" s="229"/>
      <c r="CR104" s="229"/>
      <c r="CS104" s="229"/>
      <c r="CT104" s="229"/>
      <c r="CU104" s="229"/>
      <c r="CV104" s="232"/>
      <c r="CW104" s="232"/>
      <c r="CX104" s="214"/>
      <c r="CY104" s="165"/>
      <c r="CZ104" s="165"/>
      <c r="DA104" s="165"/>
      <c r="DB104" s="165"/>
      <c r="DC104" s="165"/>
      <c r="DD104" s="165"/>
      <c r="DE104" s="165"/>
      <c r="DF104" s="165"/>
      <c r="DG104" s="165"/>
      <c r="DH104" s="165"/>
      <c r="DI104" s="165"/>
      <c r="DJ104" s="165"/>
      <c r="DK104" s="165"/>
      <c r="DL104" s="165"/>
      <c r="DM104" s="165"/>
      <c r="DN104" s="165"/>
      <c r="DO104" s="165"/>
      <c r="DP104" s="165"/>
      <c r="DQ104" s="165"/>
      <c r="DR104" s="165"/>
      <c r="DS104" s="165"/>
      <c r="DT104" s="165"/>
      <c r="DU104" s="165"/>
      <c r="DV104" s="165"/>
      <c r="DW104" s="165"/>
      <c r="DX104" s="165"/>
      <c r="DY104" s="165"/>
      <c r="DZ104" s="165"/>
      <c r="EA104" s="165"/>
      <c r="EB104" s="165"/>
      <c r="EC104" s="165"/>
      <c r="ED104" s="165"/>
      <c r="EE104" s="165"/>
    </row>
    <row r="105" spans="1:135" s="166" customFormat="1" ht="16.5" hidden="1" customHeight="1">
      <c r="A105" s="224"/>
      <c r="B105" s="229"/>
      <c r="C105" s="245"/>
      <c r="D105" s="229"/>
      <c r="E105" s="229"/>
      <c r="F105" s="229"/>
      <c r="G105" s="230"/>
      <c r="H105" s="246"/>
      <c r="I105" s="229"/>
      <c r="J105" s="229"/>
      <c r="K105" s="229"/>
      <c r="L105" s="229"/>
      <c r="M105" s="229"/>
      <c r="N105" s="229"/>
      <c r="O105" s="229"/>
      <c r="P105" s="229"/>
      <c r="Q105" s="229"/>
      <c r="R105" s="229"/>
      <c r="S105" s="229"/>
      <c r="T105" s="229"/>
      <c r="U105" s="229"/>
      <c r="V105" s="229"/>
      <c r="W105" s="229"/>
      <c r="X105" s="229"/>
      <c r="Y105" s="229"/>
      <c r="Z105" s="229"/>
      <c r="AA105" s="229"/>
      <c r="AB105" s="229"/>
      <c r="AC105" s="229"/>
      <c r="AD105" s="229"/>
      <c r="AE105" s="229"/>
      <c r="AF105" s="229"/>
      <c r="AG105" s="229"/>
      <c r="AH105" s="229"/>
      <c r="AI105" s="229"/>
      <c r="AJ105" s="229"/>
      <c r="AK105" s="229"/>
      <c r="AL105" s="229"/>
      <c r="AM105" s="229"/>
      <c r="AN105" s="229"/>
      <c r="AO105" s="229"/>
      <c r="AP105" s="229"/>
      <c r="AQ105" s="229"/>
      <c r="AR105" s="229"/>
      <c r="AS105" s="229"/>
      <c r="AT105" s="229"/>
      <c r="AU105" s="229"/>
      <c r="AV105" s="229"/>
      <c r="AW105" s="229"/>
      <c r="AX105" s="229"/>
      <c r="AY105" s="229"/>
      <c r="AZ105" s="229"/>
      <c r="BA105" s="229"/>
      <c r="BB105" s="229"/>
      <c r="BC105" s="229"/>
      <c r="BD105" s="229"/>
      <c r="BE105" s="229"/>
      <c r="BF105" s="229"/>
      <c r="BG105" s="229"/>
      <c r="BH105" s="229"/>
      <c r="BI105" s="229"/>
      <c r="BJ105" s="229"/>
      <c r="BK105" s="229"/>
      <c r="BL105" s="229"/>
      <c r="BM105" s="229"/>
      <c r="BN105" s="229"/>
      <c r="BO105" s="229"/>
      <c r="BP105" s="229"/>
      <c r="BQ105" s="229"/>
      <c r="BR105" s="229"/>
      <c r="BS105" s="229"/>
      <c r="BT105" s="229"/>
      <c r="BU105" s="229"/>
      <c r="BV105" s="229"/>
      <c r="BW105" s="229"/>
      <c r="BX105" s="229"/>
      <c r="BY105" s="229"/>
      <c r="BZ105" s="229"/>
      <c r="CA105" s="229"/>
      <c r="CB105" s="229"/>
      <c r="CC105" s="229"/>
      <c r="CD105" s="229"/>
      <c r="CE105" s="229"/>
      <c r="CF105" s="229"/>
      <c r="CG105" s="229"/>
      <c r="CH105" s="229"/>
      <c r="CI105" s="229"/>
      <c r="CJ105" s="229"/>
      <c r="CK105" s="229"/>
      <c r="CL105" s="229"/>
      <c r="CM105" s="229"/>
      <c r="CN105" s="229"/>
      <c r="CO105" s="229"/>
      <c r="CP105" s="229"/>
      <c r="CQ105" s="229"/>
      <c r="CR105" s="229"/>
      <c r="CS105" s="229"/>
      <c r="CT105" s="229"/>
      <c r="CU105" s="229"/>
      <c r="CV105" s="232"/>
      <c r="CW105" s="232"/>
      <c r="CX105" s="214"/>
      <c r="CY105" s="165"/>
      <c r="CZ105" s="165"/>
      <c r="DA105" s="165"/>
      <c r="DB105" s="165"/>
      <c r="DC105" s="165"/>
      <c r="DD105" s="165"/>
      <c r="DE105" s="165"/>
      <c r="DF105" s="165"/>
      <c r="DG105" s="165"/>
      <c r="DH105" s="165"/>
      <c r="DI105" s="165"/>
      <c r="DJ105" s="165"/>
      <c r="DK105" s="165"/>
      <c r="DL105" s="165"/>
      <c r="DM105" s="165"/>
      <c r="DN105" s="165"/>
      <c r="DO105" s="165"/>
      <c r="DP105" s="165"/>
      <c r="DQ105" s="165"/>
      <c r="DR105" s="165"/>
      <c r="DS105" s="165"/>
      <c r="DT105" s="165"/>
      <c r="DU105" s="165"/>
      <c r="DV105" s="165"/>
      <c r="DW105" s="165"/>
      <c r="DX105" s="165"/>
      <c r="DY105" s="165"/>
      <c r="DZ105" s="165"/>
      <c r="EA105" s="165"/>
      <c r="EB105" s="165"/>
      <c r="EC105" s="165"/>
      <c r="ED105" s="165"/>
      <c r="EE105" s="165"/>
    </row>
    <row r="106" spans="1:135" s="166" customFormat="1" ht="16.5" hidden="1" customHeight="1">
      <c r="A106" s="224"/>
      <c r="B106" s="229"/>
      <c r="C106" s="245"/>
      <c r="D106" s="229"/>
      <c r="E106" s="229"/>
      <c r="F106" s="229"/>
      <c r="G106" s="230"/>
      <c r="H106" s="246"/>
      <c r="I106" s="229"/>
      <c r="J106" s="229"/>
      <c r="K106" s="229"/>
      <c r="L106" s="229"/>
      <c r="M106" s="229"/>
      <c r="N106" s="229"/>
      <c r="O106" s="229"/>
      <c r="P106" s="229"/>
      <c r="Q106" s="229"/>
      <c r="R106" s="229"/>
      <c r="S106" s="229"/>
      <c r="T106" s="229"/>
      <c r="U106" s="229"/>
      <c r="V106" s="229"/>
      <c r="W106" s="229"/>
      <c r="X106" s="229"/>
      <c r="Y106" s="229"/>
      <c r="Z106" s="229"/>
      <c r="AA106" s="229"/>
      <c r="AB106" s="229"/>
      <c r="AC106" s="229"/>
      <c r="AD106" s="229"/>
      <c r="AE106" s="229"/>
      <c r="AF106" s="229"/>
      <c r="AG106" s="229"/>
      <c r="AH106" s="229"/>
      <c r="AI106" s="229"/>
      <c r="AJ106" s="229"/>
      <c r="AK106" s="229"/>
      <c r="AL106" s="229"/>
      <c r="AM106" s="229"/>
      <c r="AN106" s="229"/>
      <c r="AO106" s="229"/>
      <c r="AP106" s="229"/>
      <c r="AQ106" s="229"/>
      <c r="AR106" s="229"/>
      <c r="AS106" s="229"/>
      <c r="AT106" s="229"/>
      <c r="AU106" s="229"/>
      <c r="AV106" s="229"/>
      <c r="AW106" s="229"/>
      <c r="AX106" s="229"/>
      <c r="AY106" s="229"/>
      <c r="AZ106" s="229"/>
      <c r="BA106" s="229"/>
      <c r="BB106" s="229"/>
      <c r="BC106" s="229"/>
      <c r="BD106" s="229"/>
      <c r="BE106" s="229"/>
      <c r="BF106" s="229"/>
      <c r="BG106" s="229"/>
      <c r="BH106" s="229"/>
      <c r="BI106" s="229"/>
      <c r="BJ106" s="229"/>
      <c r="BK106" s="229"/>
      <c r="BL106" s="229"/>
      <c r="BM106" s="229"/>
      <c r="BN106" s="229"/>
      <c r="BO106" s="229"/>
      <c r="BP106" s="229"/>
      <c r="BQ106" s="229"/>
      <c r="BR106" s="229"/>
      <c r="BS106" s="229"/>
      <c r="BT106" s="229"/>
      <c r="BU106" s="229"/>
      <c r="BV106" s="229"/>
      <c r="BW106" s="229"/>
      <c r="BX106" s="229"/>
      <c r="BY106" s="229"/>
      <c r="BZ106" s="229"/>
      <c r="CA106" s="229"/>
      <c r="CB106" s="229"/>
      <c r="CC106" s="229"/>
      <c r="CD106" s="229"/>
      <c r="CE106" s="229"/>
      <c r="CF106" s="229"/>
      <c r="CG106" s="229"/>
      <c r="CH106" s="229"/>
      <c r="CI106" s="229"/>
      <c r="CJ106" s="229"/>
      <c r="CK106" s="229"/>
      <c r="CL106" s="229"/>
      <c r="CM106" s="229"/>
      <c r="CN106" s="229"/>
      <c r="CO106" s="229"/>
      <c r="CP106" s="229"/>
      <c r="CQ106" s="229"/>
      <c r="CR106" s="229"/>
      <c r="CS106" s="229"/>
      <c r="CT106" s="229"/>
      <c r="CU106" s="229"/>
      <c r="CV106" s="232"/>
      <c r="CW106" s="232"/>
      <c r="CX106" s="214"/>
      <c r="CY106" s="165"/>
      <c r="CZ106" s="165"/>
      <c r="DA106" s="165"/>
      <c r="DB106" s="165"/>
      <c r="DC106" s="165"/>
      <c r="DD106" s="165"/>
      <c r="DE106" s="165"/>
      <c r="DF106" s="165"/>
      <c r="DG106" s="165"/>
      <c r="DH106" s="165"/>
      <c r="DI106" s="165"/>
      <c r="DJ106" s="165"/>
      <c r="DK106" s="165"/>
      <c r="DL106" s="165"/>
      <c r="DM106" s="165"/>
      <c r="DN106" s="165"/>
      <c r="DO106" s="165"/>
      <c r="DP106" s="165"/>
      <c r="DQ106" s="165"/>
      <c r="DR106" s="165"/>
      <c r="DS106" s="165"/>
      <c r="DT106" s="165"/>
      <c r="DU106" s="165"/>
      <c r="DV106" s="165"/>
      <c r="DW106" s="165"/>
      <c r="DX106" s="165"/>
      <c r="DY106" s="165"/>
      <c r="DZ106" s="165"/>
      <c r="EA106" s="165"/>
      <c r="EB106" s="165"/>
      <c r="EC106" s="165"/>
      <c r="ED106" s="165"/>
      <c r="EE106" s="165"/>
    </row>
    <row r="107" spans="1:135" s="166" customFormat="1" ht="16.5" hidden="1" customHeight="1">
      <c r="A107" s="224"/>
      <c r="B107" s="229"/>
      <c r="C107" s="245"/>
      <c r="D107" s="229"/>
      <c r="E107" s="229"/>
      <c r="F107" s="229"/>
      <c r="G107" s="230"/>
      <c r="H107" s="246"/>
      <c r="I107" s="229"/>
      <c r="J107" s="229"/>
      <c r="K107" s="229"/>
      <c r="L107" s="229"/>
      <c r="M107" s="229"/>
      <c r="N107" s="229"/>
      <c r="O107" s="229"/>
      <c r="P107" s="229"/>
      <c r="Q107" s="229"/>
      <c r="R107" s="229"/>
      <c r="S107" s="229"/>
      <c r="T107" s="229"/>
      <c r="U107" s="229"/>
      <c r="V107" s="229"/>
      <c r="W107" s="229"/>
      <c r="X107" s="229"/>
      <c r="Y107" s="229"/>
      <c r="Z107" s="229"/>
      <c r="AA107" s="229"/>
      <c r="AB107" s="229"/>
      <c r="AC107" s="229"/>
      <c r="AD107" s="229"/>
      <c r="AE107" s="229"/>
      <c r="AF107" s="229"/>
      <c r="AG107" s="229"/>
      <c r="AH107" s="229"/>
      <c r="AI107" s="229"/>
      <c r="AJ107" s="229"/>
      <c r="AK107" s="229"/>
      <c r="AL107" s="229"/>
      <c r="AM107" s="229"/>
      <c r="AN107" s="229"/>
      <c r="AO107" s="229"/>
      <c r="AP107" s="229"/>
      <c r="AQ107" s="229"/>
      <c r="AR107" s="229"/>
      <c r="AS107" s="229"/>
      <c r="AT107" s="229"/>
      <c r="AU107" s="229"/>
      <c r="AV107" s="229"/>
      <c r="AW107" s="229"/>
      <c r="AX107" s="229"/>
      <c r="AY107" s="229"/>
      <c r="AZ107" s="229"/>
      <c r="BA107" s="229"/>
      <c r="BB107" s="229"/>
      <c r="BC107" s="229"/>
      <c r="BD107" s="229"/>
      <c r="BE107" s="229"/>
      <c r="BF107" s="229"/>
      <c r="BG107" s="229"/>
      <c r="BH107" s="229"/>
      <c r="BI107" s="229"/>
      <c r="BJ107" s="229"/>
      <c r="BK107" s="229"/>
      <c r="BL107" s="229"/>
      <c r="BM107" s="229"/>
      <c r="BN107" s="229"/>
      <c r="BO107" s="229"/>
      <c r="BP107" s="229"/>
      <c r="BQ107" s="229"/>
      <c r="BR107" s="229"/>
      <c r="BS107" s="229"/>
      <c r="BT107" s="229"/>
      <c r="BU107" s="229"/>
      <c r="BV107" s="229"/>
      <c r="BW107" s="229"/>
      <c r="BX107" s="229"/>
      <c r="BY107" s="229"/>
      <c r="BZ107" s="229"/>
      <c r="CA107" s="229"/>
      <c r="CB107" s="229"/>
      <c r="CC107" s="229"/>
      <c r="CD107" s="229"/>
      <c r="CE107" s="229"/>
      <c r="CF107" s="229"/>
      <c r="CG107" s="229"/>
      <c r="CH107" s="229"/>
      <c r="CI107" s="229"/>
      <c r="CJ107" s="229"/>
      <c r="CK107" s="229"/>
      <c r="CL107" s="229"/>
      <c r="CM107" s="229"/>
      <c r="CN107" s="229"/>
      <c r="CO107" s="229"/>
      <c r="CP107" s="229"/>
      <c r="CQ107" s="229"/>
      <c r="CR107" s="229"/>
      <c r="CS107" s="229"/>
      <c r="CT107" s="229"/>
      <c r="CU107" s="229"/>
      <c r="CV107" s="232"/>
      <c r="CW107" s="232"/>
      <c r="CX107" s="214"/>
      <c r="CY107" s="165"/>
      <c r="CZ107" s="165"/>
      <c r="DA107" s="165"/>
      <c r="DB107" s="165"/>
      <c r="DC107" s="165"/>
      <c r="DD107" s="165"/>
      <c r="DE107" s="165"/>
      <c r="DF107" s="165"/>
      <c r="DG107" s="165"/>
      <c r="DH107" s="165"/>
      <c r="DI107" s="165"/>
      <c r="DJ107" s="165"/>
      <c r="DK107" s="165"/>
      <c r="DL107" s="165"/>
      <c r="DM107" s="165"/>
      <c r="DN107" s="165"/>
      <c r="DO107" s="165"/>
      <c r="DP107" s="165"/>
      <c r="DQ107" s="165"/>
      <c r="DR107" s="165"/>
      <c r="DS107" s="165"/>
      <c r="DT107" s="165"/>
      <c r="DU107" s="165"/>
      <c r="DV107" s="165"/>
      <c r="DW107" s="165"/>
      <c r="DX107" s="165"/>
      <c r="DY107" s="165"/>
      <c r="DZ107" s="165"/>
      <c r="EA107" s="165"/>
      <c r="EB107" s="165"/>
      <c r="EC107" s="165"/>
      <c r="ED107" s="165"/>
      <c r="EE107" s="165"/>
    </row>
    <row r="108" spans="1:135" s="166" customFormat="1" ht="16.5" hidden="1" customHeight="1">
      <c r="A108" s="224"/>
      <c r="B108" s="229"/>
      <c r="C108" s="245"/>
      <c r="D108" s="229"/>
      <c r="E108" s="229"/>
      <c r="F108" s="229"/>
      <c r="G108" s="230"/>
      <c r="H108" s="246"/>
      <c r="I108" s="229"/>
      <c r="J108" s="229"/>
      <c r="K108" s="229"/>
      <c r="L108" s="229"/>
      <c r="M108" s="229"/>
      <c r="N108" s="229"/>
      <c r="O108" s="229"/>
      <c r="P108" s="229"/>
      <c r="Q108" s="229"/>
      <c r="R108" s="229"/>
      <c r="S108" s="229"/>
      <c r="T108" s="229"/>
      <c r="U108" s="229"/>
      <c r="V108" s="229"/>
      <c r="W108" s="229"/>
      <c r="X108" s="229"/>
      <c r="Y108" s="229"/>
      <c r="Z108" s="229"/>
      <c r="AA108" s="229"/>
      <c r="AB108" s="229"/>
      <c r="AC108" s="229"/>
      <c r="AD108" s="229"/>
      <c r="AE108" s="229"/>
      <c r="AF108" s="229"/>
      <c r="AG108" s="229"/>
      <c r="AH108" s="229"/>
      <c r="AI108" s="229"/>
      <c r="AJ108" s="229"/>
      <c r="AK108" s="229"/>
      <c r="AL108" s="229"/>
      <c r="AM108" s="229"/>
      <c r="AN108" s="229"/>
      <c r="AO108" s="229"/>
      <c r="AP108" s="229"/>
      <c r="AQ108" s="229"/>
      <c r="AR108" s="229"/>
      <c r="AS108" s="229"/>
      <c r="AT108" s="229"/>
      <c r="AU108" s="229"/>
      <c r="AV108" s="229"/>
      <c r="AW108" s="229"/>
      <c r="AX108" s="229"/>
      <c r="AY108" s="229"/>
      <c r="AZ108" s="229"/>
      <c r="BA108" s="229"/>
      <c r="BB108" s="229"/>
      <c r="BC108" s="229"/>
      <c r="BD108" s="229"/>
      <c r="BE108" s="229"/>
      <c r="BF108" s="229"/>
      <c r="BG108" s="229"/>
      <c r="BH108" s="229"/>
      <c r="BI108" s="229"/>
      <c r="BJ108" s="229"/>
      <c r="BK108" s="229"/>
      <c r="BL108" s="229"/>
      <c r="BM108" s="229"/>
      <c r="BN108" s="229"/>
      <c r="BO108" s="229"/>
      <c r="BP108" s="229"/>
      <c r="BQ108" s="229"/>
      <c r="BR108" s="229"/>
      <c r="BS108" s="229"/>
      <c r="BT108" s="229"/>
      <c r="BU108" s="229"/>
      <c r="BV108" s="229"/>
      <c r="BW108" s="229"/>
      <c r="BX108" s="229"/>
      <c r="BY108" s="229"/>
      <c r="BZ108" s="229"/>
      <c r="CA108" s="229"/>
      <c r="CB108" s="229"/>
      <c r="CC108" s="229"/>
      <c r="CD108" s="229"/>
      <c r="CE108" s="229"/>
      <c r="CF108" s="229"/>
      <c r="CG108" s="229"/>
      <c r="CH108" s="229"/>
      <c r="CI108" s="229"/>
      <c r="CJ108" s="229"/>
      <c r="CK108" s="229"/>
      <c r="CL108" s="229"/>
      <c r="CM108" s="229"/>
      <c r="CN108" s="229"/>
      <c r="CO108" s="229"/>
      <c r="CP108" s="229"/>
      <c r="CQ108" s="229"/>
      <c r="CR108" s="229"/>
      <c r="CS108" s="229"/>
      <c r="CT108" s="229"/>
      <c r="CU108" s="229"/>
      <c r="CV108" s="232"/>
      <c r="CW108" s="232"/>
      <c r="CX108" s="214"/>
      <c r="CY108" s="165"/>
      <c r="CZ108" s="165"/>
      <c r="DA108" s="165"/>
      <c r="DB108" s="165"/>
      <c r="DC108" s="165"/>
      <c r="DD108" s="165"/>
      <c r="DE108" s="165"/>
      <c r="DF108" s="165"/>
      <c r="DG108" s="165"/>
      <c r="DH108" s="165"/>
      <c r="DI108" s="165"/>
      <c r="DJ108" s="165"/>
      <c r="DK108" s="165"/>
      <c r="DL108" s="165"/>
      <c r="DM108" s="165"/>
      <c r="DN108" s="165"/>
      <c r="DO108" s="165"/>
      <c r="DP108" s="165"/>
      <c r="DQ108" s="165"/>
      <c r="DR108" s="165"/>
      <c r="DS108" s="165"/>
      <c r="DT108" s="165"/>
      <c r="DU108" s="165"/>
      <c r="DV108" s="165"/>
      <c r="DW108" s="165"/>
      <c r="DX108" s="165"/>
      <c r="DY108" s="165"/>
      <c r="DZ108" s="165"/>
      <c r="EA108" s="165"/>
      <c r="EB108" s="165"/>
      <c r="EC108" s="165"/>
      <c r="ED108" s="165"/>
      <c r="EE108" s="165"/>
    </row>
    <row r="109" spans="1:135" s="166" customFormat="1" ht="16.5" hidden="1" customHeight="1">
      <c r="A109" s="224"/>
      <c r="B109" s="229"/>
      <c r="C109" s="245"/>
      <c r="D109" s="229"/>
      <c r="E109" s="229"/>
      <c r="F109" s="229"/>
      <c r="G109" s="230"/>
      <c r="H109" s="246"/>
      <c r="I109" s="229"/>
      <c r="J109" s="229"/>
      <c r="K109" s="229"/>
      <c r="L109" s="229"/>
      <c r="M109" s="229"/>
      <c r="N109" s="229"/>
      <c r="O109" s="229"/>
      <c r="P109" s="229"/>
      <c r="Q109" s="229"/>
      <c r="R109" s="229"/>
      <c r="S109" s="229"/>
      <c r="T109" s="229"/>
      <c r="U109" s="229"/>
      <c r="V109" s="229"/>
      <c r="W109" s="229"/>
      <c r="X109" s="229"/>
      <c r="Y109" s="229"/>
      <c r="Z109" s="229"/>
      <c r="AA109" s="229"/>
      <c r="AB109" s="229"/>
      <c r="AC109" s="229"/>
      <c r="AD109" s="229"/>
      <c r="AE109" s="229"/>
      <c r="AF109" s="229"/>
      <c r="AG109" s="229"/>
      <c r="AH109" s="229"/>
      <c r="AI109" s="229"/>
      <c r="AJ109" s="229"/>
      <c r="AK109" s="229"/>
      <c r="AL109" s="229"/>
      <c r="AM109" s="229"/>
      <c r="AN109" s="229"/>
      <c r="AO109" s="229"/>
      <c r="AP109" s="229"/>
      <c r="AQ109" s="229"/>
      <c r="AR109" s="229"/>
      <c r="AS109" s="229"/>
      <c r="AT109" s="229"/>
      <c r="AU109" s="229"/>
      <c r="AV109" s="229"/>
      <c r="AW109" s="229"/>
      <c r="AX109" s="229"/>
      <c r="AY109" s="229"/>
      <c r="AZ109" s="229"/>
      <c r="BA109" s="229"/>
      <c r="BB109" s="229"/>
      <c r="BC109" s="229"/>
      <c r="BD109" s="229"/>
      <c r="BE109" s="229"/>
      <c r="BF109" s="229"/>
      <c r="BG109" s="229"/>
      <c r="BH109" s="229"/>
      <c r="BI109" s="229"/>
      <c r="BJ109" s="229"/>
      <c r="BK109" s="229"/>
      <c r="BL109" s="229"/>
      <c r="BM109" s="229"/>
      <c r="BN109" s="229"/>
      <c r="BO109" s="229"/>
      <c r="BP109" s="229"/>
      <c r="BQ109" s="229"/>
      <c r="BR109" s="229"/>
      <c r="BS109" s="229"/>
      <c r="BT109" s="229"/>
      <c r="BU109" s="229"/>
      <c r="BV109" s="229"/>
      <c r="BW109" s="229"/>
      <c r="BX109" s="229"/>
      <c r="BY109" s="229"/>
      <c r="BZ109" s="229"/>
      <c r="CA109" s="229"/>
      <c r="CB109" s="229"/>
      <c r="CC109" s="229"/>
      <c r="CD109" s="229"/>
      <c r="CE109" s="229"/>
      <c r="CF109" s="229"/>
      <c r="CG109" s="229"/>
      <c r="CH109" s="229"/>
      <c r="CI109" s="229"/>
      <c r="CJ109" s="229"/>
      <c r="CK109" s="229"/>
      <c r="CL109" s="229"/>
      <c r="CM109" s="229"/>
      <c r="CN109" s="229"/>
      <c r="CO109" s="229"/>
      <c r="CP109" s="229"/>
      <c r="CQ109" s="229"/>
      <c r="CR109" s="229"/>
      <c r="CS109" s="229"/>
      <c r="CT109" s="229"/>
      <c r="CU109" s="229"/>
      <c r="CV109" s="232"/>
      <c r="CW109" s="232"/>
      <c r="CX109" s="214"/>
      <c r="CY109" s="165"/>
      <c r="CZ109" s="165"/>
      <c r="DA109" s="165"/>
      <c r="DB109" s="165"/>
      <c r="DC109" s="165"/>
      <c r="DD109" s="165"/>
      <c r="DE109" s="165"/>
      <c r="DF109" s="165"/>
      <c r="DG109" s="165"/>
      <c r="DH109" s="165"/>
      <c r="DI109" s="165"/>
      <c r="DJ109" s="165"/>
      <c r="DK109" s="165"/>
      <c r="DL109" s="165"/>
      <c r="DM109" s="165"/>
      <c r="DN109" s="165"/>
      <c r="DO109" s="165"/>
      <c r="DP109" s="165"/>
      <c r="DQ109" s="165"/>
      <c r="DR109" s="165"/>
      <c r="DS109" s="165"/>
      <c r="DT109" s="165"/>
      <c r="DU109" s="165"/>
      <c r="DV109" s="165"/>
      <c r="DW109" s="165"/>
      <c r="DX109" s="165"/>
      <c r="DY109" s="165"/>
      <c r="DZ109" s="165"/>
      <c r="EA109" s="165"/>
      <c r="EB109" s="165"/>
      <c r="EC109" s="165"/>
      <c r="ED109" s="165"/>
      <c r="EE109" s="165"/>
    </row>
    <row r="110" spans="1:135" s="166" customFormat="1" ht="16.5" hidden="1" customHeight="1">
      <c r="A110" s="224"/>
      <c r="B110" s="229"/>
      <c r="C110" s="245"/>
      <c r="D110" s="229"/>
      <c r="E110" s="229"/>
      <c r="F110" s="229"/>
      <c r="G110" s="230"/>
      <c r="H110" s="246"/>
      <c r="I110" s="229"/>
      <c r="J110" s="229"/>
      <c r="K110" s="229"/>
      <c r="L110" s="229"/>
      <c r="M110" s="229"/>
      <c r="N110" s="229"/>
      <c r="O110" s="229"/>
      <c r="P110" s="229"/>
      <c r="Q110" s="229"/>
      <c r="R110" s="229"/>
      <c r="S110" s="229"/>
      <c r="T110" s="229"/>
      <c r="U110" s="229"/>
      <c r="V110" s="229"/>
      <c r="W110" s="229"/>
      <c r="X110" s="229"/>
      <c r="Y110" s="229"/>
      <c r="Z110" s="229"/>
      <c r="AA110" s="229"/>
      <c r="AB110" s="229"/>
      <c r="AC110" s="229"/>
      <c r="AD110" s="229"/>
      <c r="AE110" s="229"/>
      <c r="AF110" s="229"/>
      <c r="AG110" s="229"/>
      <c r="AH110" s="229"/>
      <c r="AI110" s="229"/>
      <c r="AJ110" s="229"/>
      <c r="AK110" s="229"/>
      <c r="AL110" s="229"/>
      <c r="AM110" s="229"/>
      <c r="AN110" s="229"/>
      <c r="AO110" s="229"/>
      <c r="AP110" s="229"/>
      <c r="AQ110" s="229"/>
      <c r="AR110" s="229"/>
      <c r="AS110" s="229"/>
      <c r="AT110" s="229"/>
      <c r="AU110" s="229"/>
      <c r="AV110" s="229"/>
      <c r="AW110" s="229"/>
      <c r="AX110" s="229"/>
      <c r="AY110" s="229"/>
      <c r="AZ110" s="229"/>
      <c r="BA110" s="229"/>
      <c r="BB110" s="229"/>
      <c r="BC110" s="229"/>
      <c r="BD110" s="229"/>
      <c r="BE110" s="229"/>
      <c r="BF110" s="229"/>
      <c r="BG110" s="229"/>
      <c r="BH110" s="229"/>
      <c r="BI110" s="229"/>
      <c r="BJ110" s="229"/>
      <c r="BK110" s="229"/>
      <c r="BL110" s="229"/>
      <c r="BM110" s="229"/>
      <c r="BN110" s="229"/>
      <c r="BO110" s="229"/>
      <c r="BP110" s="229"/>
      <c r="BQ110" s="229"/>
      <c r="BR110" s="229"/>
      <c r="BS110" s="229"/>
      <c r="BT110" s="229"/>
      <c r="BU110" s="229"/>
      <c r="BV110" s="229"/>
      <c r="BW110" s="229"/>
      <c r="BX110" s="229"/>
      <c r="BY110" s="229"/>
      <c r="BZ110" s="229"/>
      <c r="CA110" s="229"/>
      <c r="CB110" s="229"/>
      <c r="CC110" s="229"/>
      <c r="CD110" s="229"/>
      <c r="CE110" s="229"/>
      <c r="CF110" s="229"/>
      <c r="CG110" s="229"/>
      <c r="CH110" s="229"/>
      <c r="CI110" s="229"/>
      <c r="CJ110" s="229"/>
      <c r="CK110" s="229"/>
      <c r="CL110" s="229"/>
      <c r="CM110" s="229"/>
      <c r="CN110" s="229"/>
      <c r="CO110" s="229"/>
      <c r="CP110" s="229"/>
      <c r="CQ110" s="229"/>
      <c r="CR110" s="229"/>
      <c r="CS110" s="229"/>
      <c r="CT110" s="229"/>
      <c r="CU110" s="229"/>
      <c r="CV110" s="232"/>
      <c r="CW110" s="232"/>
      <c r="CX110" s="214"/>
      <c r="CY110" s="165"/>
      <c r="CZ110" s="165"/>
      <c r="DA110" s="165"/>
      <c r="DB110" s="165"/>
      <c r="DC110" s="165"/>
      <c r="DD110" s="165"/>
      <c r="DE110" s="165"/>
      <c r="DF110" s="165"/>
      <c r="DG110" s="165"/>
      <c r="DH110" s="165"/>
      <c r="DI110" s="165"/>
      <c r="DJ110" s="165"/>
      <c r="DK110" s="165"/>
      <c r="DL110" s="165"/>
      <c r="DM110" s="165"/>
      <c r="DN110" s="165"/>
      <c r="DO110" s="165"/>
      <c r="DP110" s="165"/>
      <c r="DQ110" s="165"/>
      <c r="DR110" s="165"/>
      <c r="DS110" s="165"/>
      <c r="DT110" s="165"/>
      <c r="DU110" s="165"/>
      <c r="DV110" s="165"/>
      <c r="DW110" s="165"/>
      <c r="DX110" s="165"/>
      <c r="DY110" s="165"/>
      <c r="DZ110" s="165"/>
      <c r="EA110" s="165"/>
      <c r="EB110" s="165"/>
      <c r="EC110" s="165"/>
      <c r="ED110" s="165"/>
      <c r="EE110" s="165"/>
    </row>
    <row r="111" spans="1:135" s="166" customFormat="1" ht="16.5" hidden="1" customHeight="1">
      <c r="A111" s="224"/>
      <c r="B111" s="229"/>
      <c r="C111" s="245"/>
      <c r="D111" s="229"/>
      <c r="E111" s="229"/>
      <c r="F111" s="229"/>
      <c r="G111" s="230"/>
      <c r="H111" s="246"/>
      <c r="I111" s="229"/>
      <c r="J111" s="229"/>
      <c r="K111" s="229"/>
      <c r="L111" s="229"/>
      <c r="M111" s="229"/>
      <c r="N111" s="229"/>
      <c r="O111" s="229"/>
      <c r="P111" s="229"/>
      <c r="Q111" s="229"/>
      <c r="R111" s="229"/>
      <c r="S111" s="229"/>
      <c r="T111" s="229"/>
      <c r="U111" s="229"/>
      <c r="V111" s="229"/>
      <c r="W111" s="229"/>
      <c r="X111" s="229"/>
      <c r="Y111" s="229"/>
      <c r="Z111" s="229"/>
      <c r="AA111" s="229"/>
      <c r="AB111" s="229"/>
      <c r="AC111" s="229"/>
      <c r="AD111" s="229"/>
      <c r="AE111" s="229"/>
      <c r="AF111" s="229"/>
      <c r="AG111" s="229"/>
      <c r="AH111" s="229"/>
      <c r="AI111" s="229"/>
      <c r="AJ111" s="229"/>
      <c r="AK111" s="229"/>
      <c r="AL111" s="229"/>
      <c r="AM111" s="229"/>
      <c r="AN111" s="229"/>
      <c r="AO111" s="229"/>
      <c r="AP111" s="229"/>
      <c r="AQ111" s="229"/>
      <c r="AR111" s="229"/>
      <c r="AS111" s="229"/>
      <c r="AT111" s="229"/>
      <c r="AU111" s="229"/>
      <c r="AV111" s="229"/>
      <c r="AW111" s="229"/>
      <c r="AX111" s="229"/>
      <c r="AY111" s="229"/>
      <c r="AZ111" s="229"/>
      <c r="BA111" s="229"/>
      <c r="BB111" s="229"/>
      <c r="BC111" s="229"/>
      <c r="BD111" s="229"/>
      <c r="BE111" s="229"/>
      <c r="BF111" s="229"/>
      <c r="BG111" s="229"/>
      <c r="BH111" s="229"/>
      <c r="BI111" s="229"/>
      <c r="BJ111" s="229"/>
      <c r="BK111" s="229"/>
      <c r="BL111" s="229"/>
      <c r="BM111" s="229"/>
      <c r="BN111" s="229"/>
      <c r="BO111" s="229"/>
      <c r="BP111" s="229"/>
      <c r="BQ111" s="229"/>
      <c r="BR111" s="229"/>
      <c r="BS111" s="229"/>
      <c r="BT111" s="229"/>
      <c r="BU111" s="229"/>
      <c r="BV111" s="229"/>
      <c r="BW111" s="229"/>
      <c r="BX111" s="229"/>
      <c r="BY111" s="229"/>
      <c r="BZ111" s="229"/>
      <c r="CA111" s="229"/>
      <c r="CB111" s="229"/>
      <c r="CC111" s="229"/>
      <c r="CD111" s="229"/>
      <c r="CE111" s="229"/>
      <c r="CF111" s="229"/>
      <c r="CG111" s="229"/>
      <c r="CH111" s="229"/>
      <c r="CI111" s="229"/>
      <c r="CJ111" s="229"/>
      <c r="CK111" s="229"/>
      <c r="CL111" s="229"/>
      <c r="CM111" s="229"/>
      <c r="CN111" s="229"/>
      <c r="CO111" s="229"/>
      <c r="CP111" s="229"/>
      <c r="CQ111" s="229"/>
      <c r="CR111" s="229"/>
      <c r="CS111" s="229"/>
      <c r="CT111" s="229"/>
      <c r="CU111" s="229"/>
      <c r="CV111" s="232"/>
      <c r="CW111" s="232"/>
      <c r="CX111" s="214"/>
      <c r="CY111" s="165"/>
      <c r="CZ111" s="165"/>
      <c r="DA111" s="165"/>
      <c r="DB111" s="165"/>
      <c r="DC111" s="165"/>
      <c r="DD111" s="165"/>
      <c r="DE111" s="165"/>
      <c r="DF111" s="165"/>
      <c r="DG111" s="165"/>
      <c r="DH111" s="165"/>
      <c r="DI111" s="165"/>
      <c r="DJ111" s="165"/>
      <c r="DK111" s="165"/>
      <c r="DL111" s="165"/>
      <c r="DM111" s="165"/>
      <c r="DN111" s="165"/>
      <c r="DO111" s="165"/>
      <c r="DP111" s="165"/>
      <c r="DQ111" s="165"/>
      <c r="DR111" s="165"/>
      <c r="DS111" s="165"/>
      <c r="DT111" s="165"/>
      <c r="DU111" s="165"/>
      <c r="DV111" s="165"/>
      <c r="DW111" s="165"/>
      <c r="DX111" s="165"/>
      <c r="DY111" s="165"/>
      <c r="DZ111" s="165"/>
      <c r="EA111" s="165"/>
      <c r="EB111" s="165"/>
      <c r="EC111" s="165"/>
      <c r="ED111" s="165"/>
      <c r="EE111" s="165"/>
    </row>
    <row r="112" spans="1:135" s="166" customFormat="1" ht="16.5" hidden="1" customHeight="1">
      <c r="A112" s="224"/>
      <c r="B112" s="229"/>
      <c r="C112" s="245"/>
      <c r="D112" s="229"/>
      <c r="E112" s="229"/>
      <c r="F112" s="229"/>
      <c r="G112" s="230"/>
      <c r="H112" s="246"/>
      <c r="I112" s="229"/>
      <c r="J112" s="229"/>
      <c r="K112" s="229"/>
      <c r="L112" s="229"/>
      <c r="M112" s="229"/>
      <c r="N112" s="229"/>
      <c r="O112" s="229"/>
      <c r="P112" s="229"/>
      <c r="Q112" s="229"/>
      <c r="R112" s="229"/>
      <c r="S112" s="229"/>
      <c r="T112" s="229"/>
      <c r="U112" s="229"/>
      <c r="V112" s="229"/>
      <c r="W112" s="229"/>
      <c r="X112" s="229"/>
      <c r="Y112" s="229"/>
      <c r="Z112" s="229"/>
      <c r="AA112" s="229"/>
      <c r="AB112" s="229"/>
      <c r="AC112" s="229"/>
      <c r="AD112" s="229"/>
      <c r="AE112" s="229"/>
      <c r="AF112" s="229"/>
      <c r="AG112" s="229"/>
      <c r="AH112" s="229"/>
      <c r="AI112" s="229"/>
      <c r="AJ112" s="229"/>
      <c r="AK112" s="229"/>
      <c r="AL112" s="229"/>
      <c r="AM112" s="229"/>
      <c r="AN112" s="229"/>
      <c r="AO112" s="229"/>
      <c r="AP112" s="229"/>
      <c r="AQ112" s="229"/>
      <c r="AR112" s="229"/>
      <c r="AS112" s="229"/>
      <c r="AT112" s="229"/>
      <c r="AU112" s="229"/>
      <c r="AV112" s="229"/>
      <c r="AW112" s="229"/>
      <c r="AX112" s="229"/>
      <c r="AY112" s="229"/>
      <c r="AZ112" s="229"/>
      <c r="BA112" s="229"/>
      <c r="BB112" s="229"/>
      <c r="BC112" s="229"/>
      <c r="BD112" s="229"/>
      <c r="BE112" s="229"/>
      <c r="BF112" s="229"/>
      <c r="BG112" s="229"/>
      <c r="BH112" s="229"/>
      <c r="BI112" s="229"/>
      <c r="BJ112" s="229"/>
      <c r="BK112" s="229"/>
      <c r="BL112" s="229"/>
      <c r="BM112" s="229"/>
      <c r="BN112" s="229"/>
      <c r="BO112" s="229"/>
      <c r="BP112" s="229"/>
      <c r="BQ112" s="229"/>
      <c r="BR112" s="229"/>
      <c r="BS112" s="229"/>
      <c r="BT112" s="229"/>
      <c r="BU112" s="229"/>
      <c r="BV112" s="229"/>
      <c r="BW112" s="229"/>
      <c r="BX112" s="229"/>
      <c r="BY112" s="229"/>
      <c r="BZ112" s="229"/>
      <c r="CA112" s="229"/>
      <c r="CB112" s="229"/>
      <c r="CC112" s="229"/>
      <c r="CD112" s="229"/>
      <c r="CE112" s="229"/>
      <c r="CF112" s="229"/>
      <c r="CG112" s="229"/>
      <c r="CH112" s="229"/>
      <c r="CI112" s="229"/>
      <c r="CJ112" s="229"/>
      <c r="CK112" s="229"/>
      <c r="CL112" s="229"/>
      <c r="CM112" s="229"/>
      <c r="CN112" s="229"/>
      <c r="CO112" s="229"/>
      <c r="CP112" s="229"/>
      <c r="CQ112" s="229"/>
      <c r="CR112" s="229"/>
      <c r="CS112" s="229"/>
      <c r="CT112" s="229"/>
      <c r="CU112" s="229"/>
      <c r="CV112" s="232"/>
      <c r="CW112" s="232"/>
      <c r="CX112" s="214"/>
      <c r="CY112" s="165"/>
      <c r="CZ112" s="165"/>
      <c r="DA112" s="165"/>
      <c r="DB112" s="165"/>
      <c r="DC112" s="165"/>
      <c r="DD112" s="165"/>
      <c r="DE112" s="165"/>
      <c r="DF112" s="165"/>
      <c r="DG112" s="165"/>
      <c r="DH112" s="165"/>
      <c r="DI112" s="165"/>
      <c r="DJ112" s="165"/>
      <c r="DK112" s="165"/>
      <c r="DL112" s="165"/>
      <c r="DM112" s="165"/>
      <c r="DN112" s="165"/>
      <c r="DO112" s="165"/>
      <c r="DP112" s="165"/>
      <c r="DQ112" s="165"/>
      <c r="DR112" s="165"/>
      <c r="DS112" s="165"/>
      <c r="DT112" s="165"/>
      <c r="DU112" s="165"/>
      <c r="DV112" s="165"/>
      <c r="DW112" s="165"/>
      <c r="DX112" s="165"/>
      <c r="DY112" s="165"/>
      <c r="DZ112" s="165"/>
      <c r="EA112" s="165"/>
      <c r="EB112" s="165"/>
      <c r="EC112" s="165"/>
      <c r="ED112" s="165"/>
      <c r="EE112" s="165"/>
    </row>
    <row r="113" spans="1:135" s="166" customFormat="1" ht="16.5" hidden="1" customHeight="1">
      <c r="A113" s="224"/>
      <c r="B113" s="229"/>
      <c r="C113" s="245"/>
      <c r="D113" s="229"/>
      <c r="E113" s="229"/>
      <c r="F113" s="229"/>
      <c r="G113" s="230"/>
      <c r="H113" s="246"/>
      <c r="I113" s="229"/>
      <c r="J113" s="229"/>
      <c r="K113" s="229"/>
      <c r="L113" s="229"/>
      <c r="M113" s="229"/>
      <c r="N113" s="229"/>
      <c r="O113" s="229"/>
      <c r="P113" s="229"/>
      <c r="Q113" s="229"/>
      <c r="R113" s="229"/>
      <c r="S113" s="229"/>
      <c r="T113" s="229"/>
      <c r="U113" s="229"/>
      <c r="V113" s="229"/>
      <c r="W113" s="229"/>
      <c r="X113" s="229"/>
      <c r="Y113" s="229"/>
      <c r="Z113" s="229"/>
      <c r="AA113" s="229"/>
      <c r="AB113" s="229"/>
      <c r="AC113" s="229"/>
      <c r="AD113" s="229"/>
      <c r="AE113" s="229"/>
      <c r="AF113" s="229"/>
      <c r="AG113" s="229"/>
      <c r="AH113" s="229"/>
      <c r="AI113" s="229"/>
      <c r="AJ113" s="229"/>
      <c r="AK113" s="229"/>
      <c r="AL113" s="229"/>
      <c r="AM113" s="229"/>
      <c r="AN113" s="229"/>
      <c r="AO113" s="229"/>
      <c r="AP113" s="229"/>
      <c r="AQ113" s="229"/>
      <c r="AR113" s="229"/>
      <c r="AS113" s="229"/>
      <c r="AT113" s="229"/>
      <c r="AU113" s="229"/>
      <c r="AV113" s="229"/>
      <c r="AW113" s="229"/>
      <c r="AX113" s="229"/>
      <c r="AY113" s="229"/>
      <c r="AZ113" s="229"/>
      <c r="BA113" s="229"/>
      <c r="BB113" s="229"/>
      <c r="BC113" s="229"/>
      <c r="BD113" s="229"/>
      <c r="BE113" s="229"/>
      <c r="BF113" s="229"/>
      <c r="BG113" s="229"/>
      <c r="BH113" s="229"/>
      <c r="BI113" s="229"/>
      <c r="BJ113" s="229"/>
      <c r="BK113" s="229"/>
      <c r="BL113" s="229"/>
      <c r="BM113" s="229"/>
      <c r="BN113" s="229"/>
      <c r="BO113" s="229"/>
      <c r="BP113" s="229"/>
      <c r="BQ113" s="229"/>
      <c r="BR113" s="229"/>
      <c r="BS113" s="229"/>
      <c r="BT113" s="229"/>
      <c r="BU113" s="229"/>
      <c r="BV113" s="229"/>
      <c r="BW113" s="229"/>
      <c r="BX113" s="229"/>
      <c r="BY113" s="229"/>
      <c r="BZ113" s="229"/>
      <c r="CA113" s="229"/>
      <c r="CB113" s="229"/>
      <c r="CC113" s="229"/>
      <c r="CD113" s="229"/>
      <c r="CE113" s="229"/>
      <c r="CF113" s="229"/>
      <c r="CG113" s="229"/>
      <c r="CH113" s="229"/>
      <c r="CI113" s="229"/>
      <c r="CJ113" s="229"/>
      <c r="CK113" s="229"/>
      <c r="CL113" s="229"/>
      <c r="CM113" s="229"/>
      <c r="CN113" s="229"/>
      <c r="CO113" s="229"/>
      <c r="CP113" s="229"/>
      <c r="CQ113" s="229"/>
      <c r="CR113" s="229"/>
      <c r="CS113" s="229"/>
      <c r="CT113" s="229"/>
      <c r="CU113" s="229"/>
      <c r="CV113" s="232"/>
      <c r="CW113" s="232"/>
      <c r="CX113" s="214"/>
      <c r="CY113" s="165"/>
      <c r="CZ113" s="165"/>
      <c r="DA113" s="165"/>
      <c r="DB113" s="165"/>
      <c r="DC113" s="165"/>
      <c r="DD113" s="165"/>
      <c r="DE113" s="165"/>
      <c r="DF113" s="165"/>
      <c r="DG113" s="165"/>
      <c r="DH113" s="165"/>
      <c r="DI113" s="165"/>
      <c r="DJ113" s="165"/>
      <c r="DK113" s="165"/>
      <c r="DL113" s="165"/>
      <c r="DM113" s="165"/>
      <c r="DN113" s="165"/>
      <c r="DO113" s="165"/>
      <c r="DP113" s="165"/>
      <c r="DQ113" s="165"/>
      <c r="DR113" s="165"/>
      <c r="DS113" s="165"/>
      <c r="DT113" s="165"/>
      <c r="DU113" s="165"/>
      <c r="DV113" s="165"/>
      <c r="DW113" s="165"/>
      <c r="DX113" s="165"/>
      <c r="DY113" s="165"/>
      <c r="DZ113" s="165"/>
      <c r="EA113" s="165"/>
      <c r="EB113" s="165"/>
      <c r="EC113" s="165"/>
      <c r="ED113" s="165"/>
      <c r="EE113" s="165"/>
    </row>
    <row r="114" spans="1:135" s="166" customFormat="1" ht="16.5" hidden="1" customHeight="1">
      <c r="A114" s="224"/>
      <c r="B114" s="229"/>
      <c r="C114" s="245"/>
      <c r="D114" s="229"/>
      <c r="E114" s="229"/>
      <c r="F114" s="229"/>
      <c r="G114" s="230"/>
      <c r="H114" s="246"/>
      <c r="I114" s="229"/>
      <c r="J114" s="229"/>
      <c r="K114" s="229"/>
      <c r="L114" s="229"/>
      <c r="M114" s="229"/>
      <c r="N114" s="229"/>
      <c r="O114" s="229"/>
      <c r="P114" s="229"/>
      <c r="Q114" s="229"/>
      <c r="R114" s="229"/>
      <c r="S114" s="229"/>
      <c r="T114" s="229"/>
      <c r="U114" s="229"/>
      <c r="V114" s="229"/>
      <c r="W114" s="229"/>
      <c r="X114" s="229"/>
      <c r="Y114" s="229"/>
      <c r="Z114" s="229"/>
      <c r="AA114" s="229"/>
      <c r="AB114" s="229"/>
      <c r="AC114" s="229"/>
      <c r="AD114" s="229"/>
      <c r="AE114" s="229"/>
      <c r="AF114" s="229"/>
      <c r="AG114" s="229"/>
      <c r="AH114" s="229"/>
      <c r="AI114" s="229"/>
      <c r="AJ114" s="229"/>
      <c r="AK114" s="229"/>
      <c r="AL114" s="229"/>
      <c r="AM114" s="229"/>
      <c r="AN114" s="229"/>
      <c r="AO114" s="229"/>
      <c r="AP114" s="229"/>
      <c r="AQ114" s="229"/>
      <c r="AR114" s="229"/>
      <c r="AS114" s="229"/>
      <c r="AT114" s="229"/>
      <c r="AU114" s="229"/>
      <c r="AV114" s="229"/>
      <c r="AW114" s="229"/>
      <c r="AX114" s="229"/>
      <c r="AY114" s="229"/>
      <c r="AZ114" s="229"/>
      <c r="BA114" s="229"/>
      <c r="BB114" s="229"/>
      <c r="BC114" s="229"/>
      <c r="BD114" s="229"/>
      <c r="BE114" s="229"/>
      <c r="BF114" s="229"/>
      <c r="BG114" s="229"/>
      <c r="BH114" s="229"/>
      <c r="BI114" s="229"/>
      <c r="BJ114" s="229"/>
      <c r="BK114" s="229"/>
      <c r="BL114" s="229"/>
      <c r="BM114" s="229"/>
      <c r="BN114" s="229"/>
      <c r="BO114" s="229"/>
      <c r="BP114" s="229"/>
      <c r="BQ114" s="229"/>
      <c r="BR114" s="229"/>
      <c r="BS114" s="229"/>
      <c r="BT114" s="229"/>
      <c r="BU114" s="229"/>
      <c r="BV114" s="229"/>
      <c r="BW114" s="229"/>
      <c r="BX114" s="229"/>
      <c r="BY114" s="229"/>
      <c r="BZ114" s="229"/>
      <c r="CA114" s="229"/>
      <c r="CB114" s="229"/>
      <c r="CC114" s="229"/>
      <c r="CD114" s="229"/>
      <c r="CE114" s="229"/>
      <c r="CF114" s="229"/>
      <c r="CG114" s="229"/>
      <c r="CH114" s="229"/>
      <c r="CI114" s="229"/>
      <c r="CJ114" s="229"/>
      <c r="CK114" s="229"/>
      <c r="CL114" s="229"/>
      <c r="CM114" s="229"/>
      <c r="CN114" s="229"/>
      <c r="CO114" s="229"/>
      <c r="CP114" s="229"/>
      <c r="CQ114" s="229"/>
      <c r="CR114" s="229"/>
      <c r="CS114" s="229"/>
      <c r="CT114" s="229"/>
      <c r="CU114" s="229"/>
      <c r="CV114" s="232"/>
      <c r="CW114" s="232"/>
      <c r="CX114" s="214"/>
      <c r="CY114" s="165"/>
      <c r="CZ114" s="165"/>
      <c r="DA114" s="165"/>
      <c r="DB114" s="165"/>
      <c r="DC114" s="165"/>
      <c r="DD114" s="165"/>
      <c r="DE114" s="165"/>
      <c r="DF114" s="165"/>
      <c r="DG114" s="165"/>
      <c r="DH114" s="165"/>
      <c r="DI114" s="165"/>
      <c r="DJ114" s="165"/>
      <c r="DK114" s="165"/>
      <c r="DL114" s="165"/>
      <c r="DM114" s="165"/>
      <c r="DN114" s="165"/>
      <c r="DO114" s="165"/>
      <c r="DP114" s="165"/>
      <c r="DQ114" s="165"/>
      <c r="DR114" s="165"/>
      <c r="DS114" s="165"/>
      <c r="DT114" s="165"/>
      <c r="DU114" s="165"/>
      <c r="DV114" s="165"/>
      <c r="DW114" s="165"/>
      <c r="DX114" s="165"/>
      <c r="DY114" s="165"/>
      <c r="DZ114" s="165"/>
      <c r="EA114" s="165"/>
      <c r="EB114" s="165"/>
      <c r="EC114" s="165"/>
      <c r="ED114" s="165"/>
      <c r="EE114" s="165"/>
    </row>
    <row r="115" spans="1:135" s="166" customFormat="1" ht="16.5" hidden="1" customHeight="1">
      <c r="A115" s="224"/>
      <c r="B115" s="229"/>
      <c r="C115" s="245"/>
      <c r="D115" s="229"/>
      <c r="E115" s="229"/>
      <c r="F115" s="229"/>
      <c r="G115" s="230"/>
      <c r="H115" s="246"/>
      <c r="I115" s="229"/>
      <c r="J115" s="229"/>
      <c r="K115" s="229"/>
      <c r="L115" s="229"/>
      <c r="M115" s="229"/>
      <c r="N115" s="229"/>
      <c r="O115" s="229"/>
      <c r="P115" s="229"/>
      <c r="Q115" s="229"/>
      <c r="R115" s="229"/>
      <c r="S115" s="229"/>
      <c r="T115" s="229"/>
      <c r="U115" s="229"/>
      <c r="V115" s="229"/>
      <c r="W115" s="229"/>
      <c r="X115" s="229"/>
      <c r="Y115" s="229"/>
      <c r="Z115" s="229"/>
      <c r="AA115" s="229"/>
      <c r="AB115" s="229"/>
      <c r="AC115" s="229"/>
      <c r="AD115" s="229"/>
      <c r="AE115" s="229"/>
      <c r="AF115" s="229"/>
      <c r="AG115" s="229"/>
      <c r="AH115" s="229"/>
      <c r="AI115" s="229"/>
      <c r="AJ115" s="229"/>
      <c r="AK115" s="229"/>
      <c r="AL115" s="229"/>
      <c r="AM115" s="229"/>
      <c r="AN115" s="229"/>
      <c r="AO115" s="229"/>
      <c r="AP115" s="229"/>
      <c r="AQ115" s="229"/>
      <c r="AR115" s="229"/>
      <c r="AS115" s="229"/>
      <c r="AT115" s="229"/>
      <c r="AU115" s="229"/>
      <c r="AV115" s="229"/>
      <c r="AW115" s="229"/>
      <c r="AX115" s="229"/>
      <c r="AY115" s="229"/>
      <c r="AZ115" s="229"/>
      <c r="BA115" s="229"/>
      <c r="BB115" s="229"/>
      <c r="BC115" s="229"/>
      <c r="BD115" s="229"/>
      <c r="BE115" s="229"/>
      <c r="BF115" s="229"/>
      <c r="BG115" s="229"/>
      <c r="BH115" s="229"/>
      <c r="BI115" s="229"/>
      <c r="BJ115" s="229"/>
      <c r="BK115" s="229"/>
      <c r="BL115" s="229"/>
      <c r="BM115" s="229"/>
      <c r="BN115" s="229"/>
      <c r="BO115" s="229"/>
      <c r="BP115" s="229"/>
      <c r="BQ115" s="229"/>
      <c r="BR115" s="229"/>
      <c r="BS115" s="229"/>
      <c r="BT115" s="229"/>
      <c r="BU115" s="229"/>
      <c r="BV115" s="229"/>
      <c r="BW115" s="229"/>
      <c r="BX115" s="229"/>
      <c r="BY115" s="229"/>
      <c r="BZ115" s="229"/>
      <c r="CA115" s="229"/>
      <c r="CB115" s="229"/>
      <c r="CC115" s="229"/>
      <c r="CD115" s="229"/>
      <c r="CE115" s="229"/>
      <c r="CF115" s="229"/>
      <c r="CG115" s="229"/>
      <c r="CH115" s="229"/>
      <c r="CI115" s="229"/>
      <c r="CJ115" s="229"/>
      <c r="CK115" s="229"/>
      <c r="CL115" s="229"/>
      <c r="CM115" s="229"/>
      <c r="CN115" s="229"/>
      <c r="CO115" s="229"/>
      <c r="CP115" s="229"/>
      <c r="CQ115" s="229"/>
      <c r="CR115" s="229"/>
      <c r="CS115" s="229"/>
      <c r="CT115" s="229"/>
      <c r="CU115" s="229"/>
      <c r="CV115" s="232"/>
      <c r="CW115" s="232"/>
      <c r="CX115" s="214"/>
      <c r="CY115" s="165"/>
      <c r="CZ115" s="165"/>
      <c r="DA115" s="165"/>
      <c r="DB115" s="165"/>
      <c r="DC115" s="165"/>
      <c r="DD115" s="165"/>
      <c r="DE115" s="165"/>
      <c r="DF115" s="165"/>
      <c r="DG115" s="165"/>
      <c r="DH115" s="165"/>
      <c r="DI115" s="165"/>
      <c r="DJ115" s="165"/>
      <c r="DK115" s="165"/>
      <c r="DL115" s="165"/>
      <c r="DM115" s="165"/>
      <c r="DN115" s="165"/>
      <c r="DO115" s="165"/>
      <c r="DP115" s="165"/>
      <c r="DQ115" s="165"/>
      <c r="DR115" s="165"/>
      <c r="DS115" s="165"/>
      <c r="DT115" s="165"/>
      <c r="DU115" s="165"/>
      <c r="DV115" s="165"/>
      <c r="DW115" s="165"/>
      <c r="DX115" s="165"/>
      <c r="DY115" s="165"/>
      <c r="DZ115" s="165"/>
      <c r="EA115" s="165"/>
      <c r="EB115" s="165"/>
      <c r="EC115" s="165"/>
      <c r="ED115" s="165"/>
      <c r="EE115" s="165"/>
    </row>
    <row r="116" spans="1:135" s="166" customFormat="1" ht="16.5" hidden="1" customHeight="1">
      <c r="A116" s="224"/>
      <c r="B116" s="229"/>
      <c r="C116" s="245"/>
      <c r="D116" s="229"/>
      <c r="E116" s="229"/>
      <c r="F116" s="229"/>
      <c r="G116" s="230"/>
      <c r="H116" s="246"/>
      <c r="I116" s="229"/>
      <c r="J116" s="229"/>
      <c r="K116" s="229"/>
      <c r="L116" s="229"/>
      <c r="M116" s="229"/>
      <c r="N116" s="229"/>
      <c r="O116" s="229"/>
      <c r="P116" s="229"/>
      <c r="Q116" s="229"/>
      <c r="R116" s="229"/>
      <c r="S116" s="229"/>
      <c r="T116" s="229"/>
      <c r="U116" s="229"/>
      <c r="V116" s="229"/>
      <c r="W116" s="229"/>
      <c r="X116" s="229"/>
      <c r="Y116" s="229"/>
      <c r="Z116" s="229"/>
      <c r="AA116" s="229"/>
      <c r="AB116" s="229"/>
      <c r="AC116" s="229"/>
      <c r="AD116" s="229"/>
      <c r="AE116" s="229"/>
      <c r="AF116" s="229"/>
      <c r="AG116" s="229"/>
      <c r="AH116" s="229"/>
      <c r="AI116" s="229"/>
      <c r="AJ116" s="229"/>
      <c r="AK116" s="229"/>
      <c r="AL116" s="229"/>
      <c r="AM116" s="229"/>
      <c r="AN116" s="229"/>
      <c r="AO116" s="229"/>
      <c r="AP116" s="229"/>
      <c r="AQ116" s="229"/>
      <c r="AR116" s="229"/>
      <c r="AS116" s="229"/>
      <c r="AT116" s="229"/>
      <c r="AU116" s="229"/>
      <c r="AV116" s="229"/>
      <c r="AW116" s="229"/>
      <c r="AX116" s="229"/>
      <c r="AY116" s="229"/>
      <c r="AZ116" s="229"/>
      <c r="BA116" s="229"/>
      <c r="BB116" s="229"/>
      <c r="BC116" s="229"/>
      <c r="BD116" s="229"/>
      <c r="BE116" s="229"/>
      <c r="BF116" s="229"/>
      <c r="BG116" s="229"/>
      <c r="BH116" s="229"/>
      <c r="BI116" s="229"/>
      <c r="BJ116" s="229"/>
      <c r="BK116" s="229"/>
      <c r="BL116" s="229"/>
      <c r="BM116" s="229"/>
      <c r="BN116" s="229"/>
      <c r="BO116" s="229"/>
      <c r="BP116" s="229"/>
      <c r="BQ116" s="229"/>
      <c r="BR116" s="229"/>
      <c r="BS116" s="229"/>
      <c r="BT116" s="229"/>
      <c r="BU116" s="229"/>
      <c r="BV116" s="229"/>
      <c r="BW116" s="229"/>
      <c r="BX116" s="229"/>
      <c r="BY116" s="229"/>
      <c r="BZ116" s="229"/>
      <c r="CA116" s="229"/>
      <c r="CB116" s="229"/>
      <c r="CC116" s="229"/>
      <c r="CD116" s="229"/>
      <c r="CE116" s="229"/>
      <c r="CF116" s="229"/>
      <c r="CG116" s="229"/>
      <c r="CH116" s="229"/>
      <c r="CI116" s="229"/>
      <c r="CJ116" s="229"/>
      <c r="CK116" s="229"/>
      <c r="CL116" s="229"/>
      <c r="CM116" s="229"/>
      <c r="CN116" s="229"/>
      <c r="CO116" s="229"/>
      <c r="CP116" s="229"/>
      <c r="CQ116" s="229"/>
      <c r="CR116" s="229"/>
      <c r="CS116" s="229"/>
      <c r="CT116" s="229"/>
      <c r="CU116" s="229"/>
      <c r="CV116" s="232"/>
      <c r="CW116" s="232"/>
      <c r="CX116" s="214"/>
      <c r="CY116" s="165"/>
      <c r="CZ116" s="165"/>
      <c r="DA116" s="165"/>
      <c r="DB116" s="165"/>
      <c r="DC116" s="165"/>
      <c r="DD116" s="165"/>
      <c r="DE116" s="165"/>
      <c r="DF116" s="165"/>
      <c r="DG116" s="165"/>
      <c r="DH116" s="165"/>
      <c r="DI116" s="165"/>
      <c r="DJ116" s="165"/>
      <c r="DK116" s="165"/>
      <c r="DL116" s="165"/>
      <c r="DM116" s="165"/>
      <c r="DN116" s="165"/>
      <c r="DO116" s="165"/>
      <c r="DP116" s="165"/>
      <c r="DQ116" s="165"/>
      <c r="DR116" s="165"/>
      <c r="DS116" s="165"/>
      <c r="DT116" s="165"/>
      <c r="DU116" s="165"/>
      <c r="DV116" s="165"/>
      <c r="DW116" s="165"/>
      <c r="DX116" s="165"/>
      <c r="DY116" s="165"/>
      <c r="DZ116" s="165"/>
      <c r="EA116" s="165"/>
      <c r="EB116" s="165"/>
      <c r="EC116" s="165"/>
      <c r="ED116" s="165"/>
      <c r="EE116" s="165"/>
    </row>
    <row r="117" spans="1:135" s="166" customFormat="1" ht="16.5" hidden="1" customHeight="1">
      <c r="A117" s="224"/>
      <c r="B117" s="229"/>
      <c r="C117" s="245"/>
      <c r="D117" s="229"/>
      <c r="E117" s="229"/>
      <c r="F117" s="229"/>
      <c r="G117" s="230"/>
      <c r="H117" s="246"/>
      <c r="I117" s="229"/>
      <c r="J117" s="229"/>
      <c r="K117" s="229"/>
      <c r="L117" s="229"/>
      <c r="M117" s="229"/>
      <c r="N117" s="229"/>
      <c r="O117" s="229"/>
      <c r="P117" s="229"/>
      <c r="Q117" s="229"/>
      <c r="R117" s="229"/>
      <c r="S117" s="229"/>
      <c r="T117" s="229"/>
      <c r="U117" s="229"/>
      <c r="V117" s="229"/>
      <c r="W117" s="229"/>
      <c r="X117" s="229"/>
      <c r="Y117" s="229"/>
      <c r="Z117" s="229"/>
      <c r="AA117" s="229"/>
      <c r="AB117" s="229"/>
      <c r="AC117" s="229"/>
      <c r="AD117" s="229"/>
      <c r="AE117" s="229"/>
      <c r="AF117" s="229"/>
      <c r="AG117" s="229"/>
      <c r="AH117" s="229"/>
      <c r="AI117" s="229"/>
      <c r="AJ117" s="229"/>
      <c r="AK117" s="229"/>
      <c r="AL117" s="229"/>
      <c r="AM117" s="229"/>
      <c r="AN117" s="229"/>
      <c r="AO117" s="229"/>
      <c r="AP117" s="229"/>
      <c r="AQ117" s="229"/>
      <c r="AR117" s="229"/>
      <c r="AS117" s="229"/>
      <c r="AT117" s="229"/>
      <c r="AU117" s="229"/>
      <c r="AV117" s="229"/>
      <c r="AW117" s="229"/>
      <c r="AX117" s="229"/>
      <c r="AY117" s="229"/>
      <c r="AZ117" s="229"/>
      <c r="BA117" s="229"/>
      <c r="BB117" s="229"/>
      <c r="BC117" s="229"/>
      <c r="BD117" s="229"/>
      <c r="BE117" s="229"/>
      <c r="BF117" s="229"/>
      <c r="BG117" s="229"/>
      <c r="BH117" s="229"/>
      <c r="BI117" s="229"/>
      <c r="BJ117" s="229"/>
      <c r="BK117" s="229"/>
      <c r="BL117" s="229"/>
      <c r="BM117" s="229"/>
      <c r="BN117" s="229"/>
      <c r="BO117" s="229"/>
      <c r="BP117" s="229"/>
      <c r="BQ117" s="229"/>
      <c r="BR117" s="229"/>
      <c r="BS117" s="229"/>
      <c r="BT117" s="229"/>
      <c r="BU117" s="229"/>
      <c r="BV117" s="229"/>
      <c r="BW117" s="229"/>
      <c r="BX117" s="229"/>
      <c r="BY117" s="229"/>
      <c r="BZ117" s="229"/>
      <c r="CA117" s="229"/>
      <c r="CB117" s="229"/>
      <c r="CC117" s="229"/>
      <c r="CD117" s="229"/>
      <c r="CE117" s="229"/>
      <c r="CF117" s="229"/>
      <c r="CG117" s="229"/>
      <c r="CH117" s="229"/>
      <c r="CI117" s="229"/>
      <c r="CJ117" s="229"/>
      <c r="CK117" s="229"/>
      <c r="CL117" s="229"/>
      <c r="CM117" s="229"/>
      <c r="CN117" s="229"/>
      <c r="CO117" s="229"/>
      <c r="CP117" s="229"/>
      <c r="CQ117" s="229"/>
      <c r="CR117" s="229"/>
      <c r="CS117" s="229"/>
      <c r="CT117" s="229"/>
      <c r="CU117" s="229"/>
      <c r="CV117" s="232"/>
      <c r="CW117" s="232"/>
      <c r="CX117" s="214"/>
      <c r="CY117" s="165"/>
      <c r="CZ117" s="165"/>
      <c r="DA117" s="165"/>
      <c r="DB117" s="165"/>
      <c r="DC117" s="165"/>
      <c r="DD117" s="165"/>
      <c r="DE117" s="165"/>
      <c r="DF117" s="165"/>
      <c r="DG117" s="165"/>
      <c r="DH117" s="165"/>
      <c r="DI117" s="165"/>
      <c r="DJ117" s="165"/>
      <c r="DK117" s="165"/>
      <c r="DL117" s="165"/>
      <c r="DM117" s="165"/>
      <c r="DN117" s="165"/>
      <c r="DO117" s="165"/>
      <c r="DP117" s="165"/>
      <c r="DQ117" s="165"/>
      <c r="DR117" s="165"/>
      <c r="DS117" s="165"/>
      <c r="DT117" s="165"/>
      <c r="DU117" s="165"/>
      <c r="DV117" s="165"/>
      <c r="DW117" s="165"/>
      <c r="DX117" s="165"/>
      <c r="DY117" s="165"/>
      <c r="DZ117" s="165"/>
      <c r="EA117" s="165"/>
      <c r="EB117" s="165"/>
      <c r="EC117" s="165"/>
      <c r="ED117" s="165"/>
      <c r="EE117" s="165"/>
    </row>
    <row r="118" spans="1:135" s="166" customFormat="1" ht="16.5" hidden="1" customHeight="1">
      <c r="A118" s="224"/>
      <c r="B118" s="229"/>
      <c r="C118" s="245"/>
      <c r="D118" s="229"/>
      <c r="E118" s="229"/>
      <c r="F118" s="229"/>
      <c r="G118" s="230"/>
      <c r="H118" s="246"/>
      <c r="I118" s="229"/>
      <c r="J118" s="229"/>
      <c r="K118" s="229"/>
      <c r="L118" s="229"/>
      <c r="M118" s="229"/>
      <c r="N118" s="229"/>
      <c r="O118" s="229"/>
      <c r="P118" s="229"/>
      <c r="Q118" s="229"/>
      <c r="R118" s="229"/>
      <c r="S118" s="229"/>
      <c r="T118" s="229"/>
      <c r="U118" s="229"/>
      <c r="V118" s="229"/>
      <c r="W118" s="229"/>
      <c r="X118" s="229"/>
      <c r="Y118" s="229"/>
      <c r="Z118" s="229"/>
      <c r="AA118" s="229"/>
      <c r="AB118" s="229"/>
      <c r="AC118" s="229"/>
      <c r="AD118" s="229"/>
      <c r="AE118" s="229"/>
      <c r="AF118" s="229"/>
      <c r="AG118" s="229"/>
      <c r="AH118" s="229"/>
      <c r="AI118" s="229"/>
      <c r="AJ118" s="229"/>
      <c r="AK118" s="229"/>
      <c r="AL118" s="229"/>
      <c r="AM118" s="229"/>
      <c r="AN118" s="229"/>
      <c r="AO118" s="229"/>
      <c r="AP118" s="229"/>
      <c r="AQ118" s="229"/>
      <c r="AR118" s="229"/>
      <c r="AS118" s="229"/>
      <c r="AT118" s="229"/>
      <c r="AU118" s="229"/>
      <c r="AV118" s="229"/>
      <c r="AW118" s="229"/>
      <c r="AX118" s="229"/>
      <c r="AY118" s="229"/>
      <c r="AZ118" s="229"/>
      <c r="BA118" s="229"/>
      <c r="BB118" s="229"/>
      <c r="BC118" s="229"/>
      <c r="BD118" s="229"/>
      <c r="BE118" s="229"/>
      <c r="BF118" s="229"/>
      <c r="BG118" s="229"/>
      <c r="BH118" s="229"/>
      <c r="BI118" s="229"/>
      <c r="BJ118" s="229"/>
      <c r="BK118" s="229"/>
      <c r="BL118" s="229"/>
      <c r="BM118" s="229"/>
      <c r="BN118" s="229"/>
      <c r="BO118" s="229"/>
      <c r="BP118" s="229"/>
      <c r="BQ118" s="229"/>
      <c r="BR118" s="229"/>
      <c r="BS118" s="229"/>
      <c r="BT118" s="229"/>
      <c r="BU118" s="229"/>
      <c r="BV118" s="229"/>
      <c r="BW118" s="229"/>
      <c r="BX118" s="229"/>
      <c r="BY118" s="229"/>
      <c r="BZ118" s="229"/>
      <c r="CA118" s="229"/>
      <c r="CB118" s="229"/>
      <c r="CC118" s="229"/>
      <c r="CD118" s="229"/>
      <c r="CE118" s="229"/>
      <c r="CF118" s="229"/>
      <c r="CG118" s="229"/>
      <c r="CH118" s="229"/>
      <c r="CI118" s="229"/>
      <c r="CJ118" s="229"/>
      <c r="CK118" s="229"/>
      <c r="CL118" s="229"/>
      <c r="CM118" s="229"/>
      <c r="CN118" s="229"/>
      <c r="CO118" s="229"/>
      <c r="CP118" s="229"/>
      <c r="CQ118" s="229"/>
      <c r="CR118" s="229"/>
      <c r="CS118" s="229"/>
      <c r="CT118" s="229"/>
      <c r="CU118" s="229"/>
      <c r="CV118" s="232"/>
      <c r="CW118" s="232"/>
      <c r="CX118" s="214"/>
      <c r="CY118" s="165"/>
      <c r="CZ118" s="165"/>
      <c r="DA118" s="165"/>
      <c r="DB118" s="165"/>
      <c r="DC118" s="165"/>
      <c r="DD118" s="165"/>
      <c r="DE118" s="165"/>
      <c r="DF118" s="165"/>
      <c r="DG118" s="165"/>
      <c r="DH118" s="165"/>
      <c r="DI118" s="165"/>
      <c r="DJ118" s="165"/>
      <c r="DK118" s="165"/>
      <c r="DL118" s="165"/>
      <c r="DM118" s="165"/>
      <c r="DN118" s="165"/>
      <c r="DO118" s="165"/>
      <c r="DP118" s="165"/>
      <c r="DQ118" s="165"/>
      <c r="DR118" s="165"/>
      <c r="DS118" s="165"/>
      <c r="DT118" s="165"/>
      <c r="DU118" s="165"/>
      <c r="DV118" s="165"/>
      <c r="DW118" s="165"/>
      <c r="DX118" s="165"/>
      <c r="DY118" s="165"/>
      <c r="DZ118" s="165"/>
      <c r="EA118" s="165"/>
      <c r="EB118" s="165"/>
      <c r="EC118" s="165"/>
      <c r="ED118" s="165"/>
      <c r="EE118" s="165"/>
    </row>
    <row r="119" spans="1:135" s="166" customFormat="1" ht="16.5" hidden="1" customHeight="1">
      <c r="A119" s="224"/>
      <c r="B119" s="229"/>
      <c r="C119" s="245"/>
      <c r="D119" s="229"/>
      <c r="E119" s="229"/>
      <c r="F119" s="229"/>
      <c r="G119" s="230"/>
      <c r="H119" s="246"/>
      <c r="I119" s="229"/>
      <c r="J119" s="229"/>
      <c r="K119" s="229"/>
      <c r="L119" s="229"/>
      <c r="M119" s="229"/>
      <c r="N119" s="229"/>
      <c r="O119" s="229"/>
      <c r="P119" s="229"/>
      <c r="Q119" s="229"/>
      <c r="R119" s="229"/>
      <c r="S119" s="229"/>
      <c r="T119" s="229"/>
      <c r="U119" s="229"/>
      <c r="V119" s="229"/>
      <c r="W119" s="229"/>
      <c r="X119" s="229"/>
      <c r="Y119" s="229"/>
      <c r="Z119" s="229"/>
      <c r="AA119" s="229"/>
      <c r="AB119" s="229"/>
      <c r="AC119" s="229"/>
      <c r="AD119" s="229"/>
      <c r="AE119" s="229"/>
      <c r="AF119" s="229"/>
      <c r="AG119" s="229"/>
      <c r="AH119" s="229"/>
      <c r="AI119" s="229"/>
      <c r="AJ119" s="229"/>
      <c r="AK119" s="229"/>
      <c r="AL119" s="229"/>
      <c r="AM119" s="229"/>
      <c r="AN119" s="229"/>
      <c r="AO119" s="229"/>
      <c r="AP119" s="229"/>
      <c r="AQ119" s="229"/>
      <c r="AR119" s="229"/>
      <c r="AS119" s="229"/>
      <c r="AT119" s="229"/>
      <c r="AU119" s="229"/>
      <c r="AV119" s="229"/>
      <c r="AW119" s="229"/>
      <c r="AX119" s="229"/>
      <c r="AY119" s="229"/>
      <c r="AZ119" s="229"/>
      <c r="BA119" s="229"/>
      <c r="BB119" s="229"/>
      <c r="BC119" s="229"/>
      <c r="BD119" s="229"/>
      <c r="BE119" s="229"/>
      <c r="BF119" s="229"/>
      <c r="BG119" s="229"/>
      <c r="BH119" s="229"/>
      <c r="BI119" s="229"/>
      <c r="BJ119" s="229"/>
      <c r="BK119" s="229"/>
      <c r="BL119" s="229"/>
      <c r="BM119" s="229"/>
      <c r="BN119" s="229"/>
      <c r="BO119" s="229"/>
      <c r="BP119" s="229"/>
      <c r="BQ119" s="229"/>
      <c r="BR119" s="229"/>
      <c r="BS119" s="229"/>
      <c r="BT119" s="229"/>
      <c r="BU119" s="229"/>
      <c r="BV119" s="229"/>
      <c r="BW119" s="229"/>
      <c r="BX119" s="229"/>
      <c r="BY119" s="229"/>
      <c r="BZ119" s="229"/>
      <c r="CA119" s="229"/>
      <c r="CB119" s="229"/>
      <c r="CC119" s="229"/>
      <c r="CD119" s="229"/>
      <c r="CE119" s="229"/>
      <c r="CF119" s="229"/>
      <c r="CG119" s="229"/>
      <c r="CH119" s="229"/>
      <c r="CI119" s="229"/>
      <c r="CJ119" s="229"/>
      <c r="CK119" s="229"/>
      <c r="CL119" s="229"/>
      <c r="CM119" s="229"/>
      <c r="CN119" s="229"/>
      <c r="CO119" s="229"/>
      <c r="CP119" s="229"/>
      <c r="CQ119" s="229"/>
      <c r="CR119" s="229"/>
      <c r="CS119" s="229"/>
      <c r="CT119" s="229"/>
      <c r="CU119" s="229"/>
      <c r="CV119" s="232"/>
      <c r="CW119" s="232"/>
      <c r="CX119" s="214"/>
      <c r="CY119" s="165"/>
      <c r="CZ119" s="165"/>
      <c r="DA119" s="165"/>
      <c r="DB119" s="165"/>
      <c r="DC119" s="165"/>
      <c r="DD119" s="165"/>
      <c r="DE119" s="165"/>
      <c r="DF119" s="165"/>
      <c r="DG119" s="165"/>
      <c r="DH119" s="165"/>
      <c r="DI119" s="165"/>
      <c r="DJ119" s="165"/>
      <c r="DK119" s="165"/>
      <c r="DL119" s="165"/>
      <c r="DM119" s="165"/>
      <c r="DN119" s="165"/>
      <c r="DO119" s="165"/>
      <c r="DP119" s="165"/>
      <c r="DQ119" s="165"/>
      <c r="DR119" s="165"/>
      <c r="DS119" s="165"/>
      <c r="DT119" s="165"/>
      <c r="DU119" s="165"/>
      <c r="DV119" s="165"/>
      <c r="DW119" s="165"/>
      <c r="DX119" s="165"/>
      <c r="DY119" s="165"/>
      <c r="DZ119" s="165"/>
      <c r="EA119" s="165"/>
      <c r="EB119" s="165"/>
      <c r="EC119" s="165"/>
      <c r="ED119" s="165"/>
      <c r="EE119" s="165"/>
    </row>
    <row r="120" spans="1:135" s="166" customFormat="1" ht="16.5" hidden="1" customHeight="1">
      <c r="A120" s="224"/>
      <c r="B120" s="229"/>
      <c r="C120" s="245"/>
      <c r="D120" s="229"/>
      <c r="E120" s="229"/>
      <c r="F120" s="229"/>
      <c r="G120" s="230"/>
      <c r="H120" s="246"/>
      <c r="I120" s="229"/>
      <c r="J120" s="229"/>
      <c r="K120" s="229"/>
      <c r="L120" s="229"/>
      <c r="M120" s="229"/>
      <c r="N120" s="229"/>
      <c r="O120" s="229"/>
      <c r="P120" s="229"/>
      <c r="Q120" s="229"/>
      <c r="R120" s="229"/>
      <c r="S120" s="229"/>
      <c r="T120" s="229"/>
      <c r="U120" s="229"/>
      <c r="V120" s="229"/>
      <c r="W120" s="229"/>
      <c r="X120" s="229"/>
      <c r="Y120" s="229"/>
      <c r="Z120" s="229"/>
      <c r="AA120" s="229"/>
      <c r="AB120" s="229"/>
      <c r="AC120" s="229"/>
      <c r="AD120" s="229"/>
      <c r="AE120" s="229"/>
      <c r="AF120" s="229"/>
      <c r="AG120" s="229"/>
      <c r="AH120" s="229"/>
      <c r="AI120" s="229"/>
      <c r="AJ120" s="229"/>
      <c r="AK120" s="229"/>
      <c r="AL120" s="229"/>
      <c r="AM120" s="229"/>
      <c r="AN120" s="229"/>
      <c r="AO120" s="229"/>
      <c r="AP120" s="229"/>
      <c r="AQ120" s="229"/>
      <c r="AR120" s="229"/>
      <c r="AS120" s="229"/>
      <c r="AT120" s="229"/>
      <c r="AU120" s="229"/>
      <c r="AV120" s="229"/>
      <c r="AW120" s="229"/>
      <c r="AX120" s="229"/>
      <c r="AY120" s="229"/>
      <c r="AZ120" s="229"/>
      <c r="BA120" s="229"/>
      <c r="BB120" s="229"/>
      <c r="BC120" s="229"/>
      <c r="BD120" s="229"/>
      <c r="BE120" s="229"/>
      <c r="BF120" s="229"/>
      <c r="BG120" s="229"/>
      <c r="BH120" s="229"/>
      <c r="BI120" s="229"/>
      <c r="BJ120" s="229"/>
      <c r="BK120" s="229"/>
      <c r="BL120" s="229"/>
      <c r="BM120" s="229"/>
      <c r="BN120" s="229"/>
      <c r="BO120" s="229"/>
      <c r="BP120" s="229"/>
      <c r="BQ120" s="229"/>
      <c r="BR120" s="229"/>
      <c r="BS120" s="229"/>
      <c r="BT120" s="229"/>
      <c r="BU120" s="229"/>
      <c r="BV120" s="229"/>
      <c r="BW120" s="229"/>
      <c r="BX120" s="229"/>
      <c r="BY120" s="229"/>
      <c r="BZ120" s="229"/>
      <c r="CA120" s="229"/>
      <c r="CB120" s="229"/>
      <c r="CC120" s="229"/>
      <c r="CD120" s="229"/>
      <c r="CE120" s="229"/>
      <c r="CF120" s="229"/>
      <c r="CG120" s="229"/>
      <c r="CH120" s="229"/>
      <c r="CI120" s="229"/>
      <c r="CJ120" s="229"/>
      <c r="CK120" s="229"/>
      <c r="CL120" s="229"/>
      <c r="CM120" s="229"/>
      <c r="CN120" s="229"/>
      <c r="CO120" s="229"/>
      <c r="CP120" s="229"/>
      <c r="CQ120" s="229"/>
      <c r="CR120" s="229"/>
      <c r="CS120" s="229"/>
      <c r="CT120" s="229"/>
      <c r="CU120" s="229"/>
      <c r="CV120" s="232"/>
      <c r="CW120" s="232"/>
      <c r="CX120" s="214"/>
      <c r="CY120" s="165"/>
      <c r="CZ120" s="165"/>
      <c r="DA120" s="165"/>
      <c r="DB120" s="165"/>
      <c r="DC120" s="165"/>
      <c r="DD120" s="165"/>
      <c r="DE120" s="165"/>
      <c r="DF120" s="165"/>
      <c r="DG120" s="165"/>
      <c r="DH120" s="165"/>
      <c r="DI120" s="165"/>
      <c r="DJ120" s="165"/>
      <c r="DK120" s="165"/>
      <c r="DL120" s="165"/>
      <c r="DM120" s="165"/>
      <c r="DN120" s="165"/>
      <c r="DO120" s="165"/>
      <c r="DP120" s="165"/>
      <c r="DQ120" s="165"/>
      <c r="DR120" s="165"/>
      <c r="DS120" s="165"/>
      <c r="DT120" s="165"/>
      <c r="DU120" s="165"/>
      <c r="DV120" s="165"/>
      <c r="DW120" s="165"/>
      <c r="DX120" s="165"/>
      <c r="DY120" s="165"/>
      <c r="DZ120" s="165"/>
      <c r="EA120" s="165"/>
      <c r="EB120" s="165"/>
      <c r="EC120" s="165"/>
      <c r="ED120" s="165"/>
      <c r="EE120" s="165"/>
    </row>
    <row r="121" spans="1:135" s="166" customFormat="1" ht="16.5" hidden="1" customHeight="1">
      <c r="A121" s="224"/>
      <c r="B121" s="229"/>
      <c r="C121" s="245"/>
      <c r="D121" s="229"/>
      <c r="E121" s="229"/>
      <c r="F121" s="229"/>
      <c r="G121" s="230"/>
      <c r="H121" s="246"/>
      <c r="I121" s="229"/>
      <c r="J121" s="229"/>
      <c r="K121" s="229"/>
      <c r="L121" s="229"/>
      <c r="M121" s="229"/>
      <c r="N121" s="229"/>
      <c r="O121" s="229"/>
      <c r="P121" s="229"/>
      <c r="Q121" s="229"/>
      <c r="R121" s="229"/>
      <c r="S121" s="229"/>
      <c r="T121" s="229"/>
      <c r="U121" s="229"/>
      <c r="V121" s="229"/>
      <c r="W121" s="229"/>
      <c r="X121" s="229"/>
      <c r="Y121" s="229"/>
      <c r="Z121" s="229"/>
      <c r="AA121" s="229"/>
      <c r="AB121" s="229"/>
      <c r="AC121" s="229"/>
      <c r="AD121" s="229"/>
      <c r="AE121" s="229"/>
      <c r="AF121" s="229"/>
      <c r="AG121" s="229"/>
      <c r="AH121" s="229"/>
      <c r="AI121" s="229"/>
      <c r="AJ121" s="229"/>
      <c r="AK121" s="229"/>
      <c r="AL121" s="229"/>
      <c r="AM121" s="229"/>
      <c r="AN121" s="229"/>
      <c r="AO121" s="229"/>
      <c r="AP121" s="229"/>
      <c r="AQ121" s="229"/>
      <c r="AR121" s="229"/>
      <c r="AS121" s="229"/>
      <c r="AT121" s="229"/>
      <c r="AU121" s="229"/>
      <c r="AV121" s="229"/>
      <c r="AW121" s="229"/>
      <c r="AX121" s="229"/>
      <c r="AY121" s="229"/>
      <c r="AZ121" s="229"/>
      <c r="BA121" s="229"/>
      <c r="BB121" s="229"/>
      <c r="BC121" s="229"/>
      <c r="BD121" s="229"/>
      <c r="BE121" s="229"/>
      <c r="BF121" s="229"/>
      <c r="BG121" s="229"/>
      <c r="BH121" s="229"/>
      <c r="BI121" s="229"/>
      <c r="BJ121" s="229"/>
      <c r="BK121" s="229"/>
      <c r="BL121" s="229"/>
      <c r="BM121" s="229"/>
      <c r="BN121" s="229"/>
      <c r="BO121" s="229"/>
      <c r="BP121" s="229"/>
      <c r="BQ121" s="229"/>
      <c r="BR121" s="229"/>
      <c r="BS121" s="229"/>
      <c r="BT121" s="229"/>
      <c r="BU121" s="229"/>
      <c r="BV121" s="229"/>
      <c r="BW121" s="229"/>
      <c r="BX121" s="229"/>
      <c r="BY121" s="229"/>
      <c r="BZ121" s="229"/>
      <c r="CA121" s="229"/>
      <c r="CB121" s="229"/>
      <c r="CC121" s="229"/>
      <c r="CD121" s="229"/>
      <c r="CE121" s="229"/>
      <c r="CF121" s="229"/>
      <c r="CG121" s="229"/>
      <c r="CH121" s="229"/>
      <c r="CI121" s="229"/>
      <c r="CJ121" s="229"/>
      <c r="CK121" s="229"/>
      <c r="CL121" s="229"/>
      <c r="CM121" s="229"/>
      <c r="CN121" s="229"/>
      <c r="CO121" s="229"/>
      <c r="CP121" s="229"/>
      <c r="CQ121" s="229"/>
      <c r="CR121" s="229"/>
      <c r="CS121" s="229"/>
      <c r="CT121" s="229"/>
      <c r="CU121" s="229"/>
      <c r="CV121" s="232"/>
      <c r="CW121" s="232"/>
      <c r="CX121" s="214"/>
      <c r="CY121" s="165"/>
      <c r="CZ121" s="165"/>
      <c r="DA121" s="165"/>
      <c r="DB121" s="165"/>
      <c r="DC121" s="165"/>
      <c r="DD121" s="165"/>
      <c r="DE121" s="165"/>
      <c r="DF121" s="165"/>
      <c r="DG121" s="165"/>
      <c r="DH121" s="165"/>
      <c r="DI121" s="165"/>
      <c r="DJ121" s="165"/>
      <c r="DK121" s="165"/>
      <c r="DL121" s="165"/>
      <c r="DM121" s="165"/>
      <c r="DN121" s="165"/>
      <c r="DO121" s="165"/>
      <c r="DP121" s="165"/>
      <c r="DQ121" s="165"/>
      <c r="DR121" s="165"/>
      <c r="DS121" s="165"/>
      <c r="DT121" s="165"/>
      <c r="DU121" s="165"/>
      <c r="DV121" s="165"/>
      <c r="DW121" s="165"/>
      <c r="DX121" s="165"/>
      <c r="DY121" s="165"/>
      <c r="DZ121" s="165"/>
      <c r="EA121" s="165"/>
      <c r="EB121" s="165"/>
      <c r="EC121" s="165"/>
      <c r="ED121" s="165"/>
      <c r="EE121" s="165"/>
    </row>
    <row r="122" spans="1:135" s="166" customFormat="1" ht="16.5" hidden="1" customHeight="1">
      <c r="A122" s="224"/>
      <c r="B122" s="229"/>
      <c r="C122" s="245"/>
      <c r="D122" s="229"/>
      <c r="E122" s="229"/>
      <c r="F122" s="229"/>
      <c r="G122" s="230"/>
      <c r="H122" s="246"/>
      <c r="I122" s="229"/>
      <c r="J122" s="229"/>
      <c r="K122" s="229"/>
      <c r="L122" s="229"/>
      <c r="M122" s="229"/>
      <c r="N122" s="229"/>
      <c r="O122" s="229"/>
      <c r="P122" s="229"/>
      <c r="Q122" s="229"/>
      <c r="R122" s="229"/>
      <c r="S122" s="229"/>
      <c r="T122" s="229"/>
      <c r="U122" s="229"/>
      <c r="V122" s="229"/>
      <c r="W122" s="229"/>
      <c r="X122" s="229"/>
      <c r="Y122" s="229"/>
      <c r="Z122" s="229"/>
      <c r="AA122" s="229"/>
      <c r="AB122" s="229"/>
      <c r="AC122" s="229"/>
      <c r="AD122" s="229"/>
      <c r="AE122" s="229"/>
      <c r="AF122" s="229"/>
      <c r="AG122" s="229"/>
      <c r="AH122" s="229"/>
      <c r="AI122" s="229"/>
      <c r="AJ122" s="229"/>
      <c r="AK122" s="229"/>
      <c r="AL122" s="229"/>
      <c r="AM122" s="229"/>
      <c r="AN122" s="229"/>
      <c r="AO122" s="229"/>
      <c r="AP122" s="229"/>
      <c r="AQ122" s="229"/>
      <c r="AR122" s="229"/>
      <c r="AS122" s="229"/>
      <c r="AT122" s="229"/>
      <c r="AU122" s="229"/>
      <c r="AV122" s="229"/>
      <c r="AW122" s="229"/>
      <c r="AX122" s="229"/>
      <c r="AY122" s="229"/>
      <c r="AZ122" s="229"/>
      <c r="BA122" s="229"/>
      <c r="BB122" s="229"/>
      <c r="BC122" s="229"/>
      <c r="BD122" s="229"/>
      <c r="BE122" s="229"/>
      <c r="BF122" s="229"/>
      <c r="BG122" s="229"/>
      <c r="BH122" s="229"/>
      <c r="BI122" s="229"/>
      <c r="BJ122" s="229"/>
      <c r="BK122" s="229"/>
      <c r="BL122" s="229"/>
      <c r="BM122" s="229"/>
      <c r="BN122" s="229"/>
      <c r="BO122" s="229"/>
      <c r="BP122" s="229"/>
      <c r="BQ122" s="229"/>
      <c r="BR122" s="229"/>
      <c r="BS122" s="229"/>
      <c r="BT122" s="229"/>
      <c r="BU122" s="229"/>
      <c r="BV122" s="229"/>
      <c r="BW122" s="229"/>
      <c r="BX122" s="229"/>
      <c r="BY122" s="229"/>
      <c r="BZ122" s="229"/>
      <c r="CA122" s="229"/>
      <c r="CB122" s="229"/>
      <c r="CC122" s="229"/>
      <c r="CD122" s="229"/>
      <c r="CE122" s="229"/>
      <c r="CF122" s="229"/>
      <c r="CG122" s="229"/>
      <c r="CH122" s="229"/>
      <c r="CI122" s="229"/>
      <c r="CJ122" s="229"/>
      <c r="CK122" s="229"/>
      <c r="CL122" s="229"/>
      <c r="CM122" s="229"/>
      <c r="CN122" s="229"/>
      <c r="CO122" s="229"/>
      <c r="CP122" s="229"/>
      <c r="CQ122" s="229"/>
      <c r="CR122" s="229"/>
      <c r="CS122" s="229"/>
      <c r="CT122" s="229"/>
      <c r="CU122" s="229"/>
      <c r="CV122" s="232"/>
      <c r="CW122" s="232"/>
      <c r="CX122" s="214"/>
      <c r="CY122" s="165"/>
      <c r="CZ122" s="165"/>
      <c r="DA122" s="165"/>
      <c r="DB122" s="165"/>
      <c r="DC122" s="165"/>
      <c r="DD122" s="165"/>
      <c r="DE122" s="165"/>
      <c r="DF122" s="165"/>
      <c r="DG122" s="165"/>
      <c r="DH122" s="165"/>
      <c r="DI122" s="165"/>
      <c r="DJ122" s="165"/>
      <c r="DK122" s="165"/>
      <c r="DL122" s="165"/>
      <c r="DM122" s="165"/>
      <c r="DN122" s="165"/>
      <c r="DO122" s="165"/>
      <c r="DP122" s="165"/>
      <c r="DQ122" s="165"/>
      <c r="DR122" s="165"/>
      <c r="DS122" s="165"/>
      <c r="DT122" s="165"/>
      <c r="DU122" s="165"/>
      <c r="DV122" s="165"/>
      <c r="DW122" s="165"/>
      <c r="DX122" s="165"/>
      <c r="DY122" s="165"/>
      <c r="DZ122" s="165"/>
      <c r="EA122" s="165"/>
      <c r="EB122" s="165"/>
      <c r="EC122" s="165"/>
      <c r="ED122" s="165"/>
      <c r="EE122" s="165"/>
    </row>
    <row r="123" spans="1:135" s="166" customFormat="1" ht="16.5" hidden="1" customHeight="1">
      <c r="A123" s="224"/>
      <c r="B123" s="229"/>
      <c r="C123" s="245"/>
      <c r="D123" s="229"/>
      <c r="E123" s="229"/>
      <c r="F123" s="229"/>
      <c r="G123" s="230"/>
      <c r="H123" s="246"/>
      <c r="I123" s="229"/>
      <c r="J123" s="229"/>
      <c r="K123" s="229"/>
      <c r="L123" s="229"/>
      <c r="M123" s="229"/>
      <c r="N123" s="229"/>
      <c r="O123" s="229"/>
      <c r="P123" s="229"/>
      <c r="Q123" s="229"/>
      <c r="R123" s="229"/>
      <c r="S123" s="229"/>
      <c r="T123" s="229"/>
      <c r="U123" s="229"/>
      <c r="V123" s="229"/>
      <c r="W123" s="229"/>
      <c r="X123" s="229"/>
      <c r="Y123" s="229"/>
      <c r="Z123" s="229"/>
      <c r="AA123" s="229"/>
      <c r="AB123" s="229"/>
      <c r="AC123" s="229"/>
      <c r="AD123" s="229"/>
      <c r="AE123" s="229"/>
      <c r="AF123" s="229"/>
      <c r="AG123" s="229"/>
      <c r="AH123" s="229"/>
      <c r="AI123" s="229"/>
      <c r="AJ123" s="229"/>
      <c r="AK123" s="229"/>
      <c r="AL123" s="229"/>
      <c r="AM123" s="229"/>
      <c r="AN123" s="229"/>
      <c r="AO123" s="229"/>
      <c r="AP123" s="229"/>
      <c r="AQ123" s="229"/>
      <c r="AR123" s="229"/>
      <c r="AS123" s="229"/>
      <c r="AT123" s="229"/>
      <c r="AU123" s="229"/>
      <c r="AV123" s="229"/>
      <c r="AW123" s="229"/>
      <c r="AX123" s="229"/>
      <c r="AY123" s="229"/>
      <c r="AZ123" s="229"/>
      <c r="BA123" s="229"/>
      <c r="BB123" s="229"/>
      <c r="BC123" s="229"/>
      <c r="BD123" s="229"/>
      <c r="BE123" s="229"/>
      <c r="BF123" s="229"/>
      <c r="BG123" s="229"/>
      <c r="BH123" s="229"/>
      <c r="BI123" s="229"/>
      <c r="BJ123" s="229"/>
      <c r="BK123" s="229"/>
      <c r="BL123" s="229"/>
      <c r="BM123" s="229"/>
      <c r="BN123" s="229"/>
      <c r="BO123" s="229"/>
      <c r="BP123" s="229"/>
      <c r="BQ123" s="229"/>
      <c r="BR123" s="229"/>
      <c r="BS123" s="229"/>
      <c r="BT123" s="229"/>
      <c r="BU123" s="229"/>
      <c r="BV123" s="229"/>
      <c r="BW123" s="229"/>
      <c r="BX123" s="229"/>
      <c r="BY123" s="229"/>
      <c r="BZ123" s="229"/>
      <c r="CA123" s="229"/>
      <c r="CB123" s="229"/>
      <c r="CC123" s="229"/>
      <c r="CD123" s="229"/>
      <c r="CE123" s="229"/>
      <c r="CF123" s="229"/>
      <c r="CG123" s="229"/>
      <c r="CH123" s="229"/>
      <c r="CI123" s="229"/>
      <c r="CJ123" s="229"/>
      <c r="CK123" s="229"/>
      <c r="CL123" s="229"/>
      <c r="CM123" s="229"/>
      <c r="CN123" s="229"/>
      <c r="CO123" s="229"/>
      <c r="CP123" s="229"/>
      <c r="CQ123" s="229"/>
      <c r="CR123" s="229"/>
      <c r="CS123" s="229"/>
      <c r="CT123" s="229"/>
      <c r="CU123" s="229"/>
      <c r="CV123" s="232"/>
      <c r="CW123" s="232"/>
      <c r="CX123" s="214"/>
      <c r="CY123" s="165"/>
      <c r="CZ123" s="165"/>
      <c r="DA123" s="165"/>
      <c r="DB123" s="165"/>
      <c r="DC123" s="165"/>
      <c r="DD123" s="165"/>
      <c r="DE123" s="165"/>
      <c r="DF123" s="165"/>
      <c r="DG123" s="165"/>
      <c r="DH123" s="165"/>
      <c r="DI123" s="165"/>
      <c r="DJ123" s="165"/>
      <c r="DK123" s="165"/>
      <c r="DL123" s="165"/>
      <c r="DM123" s="165"/>
      <c r="DN123" s="165"/>
      <c r="DO123" s="165"/>
      <c r="DP123" s="165"/>
      <c r="DQ123" s="165"/>
      <c r="DR123" s="165"/>
      <c r="DS123" s="165"/>
      <c r="DT123" s="165"/>
      <c r="DU123" s="165"/>
      <c r="DV123" s="165"/>
      <c r="DW123" s="165"/>
      <c r="DX123" s="165"/>
      <c r="DY123" s="165"/>
      <c r="DZ123" s="165"/>
      <c r="EA123" s="165"/>
      <c r="EB123" s="165"/>
      <c r="EC123" s="165"/>
      <c r="ED123" s="165"/>
      <c r="EE123" s="165"/>
    </row>
    <row r="124" spans="1:135" s="166" customFormat="1" ht="16.5" hidden="1" customHeight="1">
      <c r="A124" s="224"/>
      <c r="B124" s="229"/>
      <c r="C124" s="245"/>
      <c r="D124" s="229"/>
      <c r="E124" s="229"/>
      <c r="F124" s="229"/>
      <c r="G124" s="230"/>
      <c r="H124" s="246"/>
      <c r="I124" s="229"/>
      <c r="J124" s="229"/>
      <c r="K124" s="229"/>
      <c r="L124" s="229"/>
      <c r="M124" s="229"/>
      <c r="N124" s="229"/>
      <c r="O124" s="229"/>
      <c r="P124" s="229"/>
      <c r="Q124" s="229"/>
      <c r="R124" s="229"/>
      <c r="S124" s="229"/>
      <c r="T124" s="229"/>
      <c r="U124" s="229"/>
      <c r="V124" s="229"/>
      <c r="W124" s="229"/>
      <c r="X124" s="229"/>
      <c r="Y124" s="229"/>
      <c r="Z124" s="229"/>
      <c r="AA124" s="229"/>
      <c r="AB124" s="229"/>
      <c r="AC124" s="229"/>
      <c r="AD124" s="229"/>
      <c r="AE124" s="229"/>
      <c r="AF124" s="229"/>
      <c r="AG124" s="229"/>
      <c r="AH124" s="229"/>
      <c r="AI124" s="229"/>
      <c r="AJ124" s="229"/>
      <c r="AK124" s="229"/>
      <c r="AL124" s="229"/>
      <c r="AM124" s="229"/>
      <c r="AN124" s="229"/>
      <c r="AO124" s="229"/>
      <c r="AP124" s="229"/>
      <c r="AQ124" s="229"/>
      <c r="AR124" s="229"/>
      <c r="AS124" s="229"/>
      <c r="AT124" s="229"/>
      <c r="AU124" s="229"/>
      <c r="AV124" s="229"/>
      <c r="AW124" s="229"/>
      <c r="AX124" s="229"/>
      <c r="AY124" s="229"/>
      <c r="AZ124" s="229"/>
      <c r="BA124" s="229"/>
      <c r="BB124" s="229"/>
      <c r="BC124" s="229"/>
      <c r="BD124" s="229"/>
      <c r="BE124" s="229"/>
      <c r="BF124" s="229"/>
      <c r="BG124" s="229"/>
      <c r="BH124" s="229"/>
      <c r="BI124" s="229"/>
      <c r="BJ124" s="229"/>
      <c r="BK124" s="229"/>
      <c r="BL124" s="229"/>
      <c r="BM124" s="229"/>
      <c r="BN124" s="229"/>
      <c r="BO124" s="229"/>
      <c r="BP124" s="229"/>
      <c r="BQ124" s="229"/>
      <c r="BR124" s="229"/>
      <c r="BS124" s="229"/>
      <c r="BT124" s="229"/>
      <c r="BU124" s="229"/>
      <c r="BV124" s="229"/>
      <c r="BW124" s="229"/>
      <c r="BX124" s="229"/>
      <c r="BY124" s="229"/>
      <c r="BZ124" s="229"/>
      <c r="CA124" s="229"/>
      <c r="CB124" s="229"/>
      <c r="CC124" s="229"/>
      <c r="CD124" s="229"/>
      <c r="CE124" s="229"/>
      <c r="CF124" s="229"/>
      <c r="CG124" s="229"/>
      <c r="CH124" s="229"/>
      <c r="CI124" s="229"/>
      <c r="CJ124" s="229"/>
      <c r="CK124" s="229"/>
      <c r="CL124" s="229"/>
      <c r="CM124" s="229"/>
      <c r="CN124" s="229"/>
      <c r="CO124" s="229"/>
      <c r="CP124" s="229"/>
      <c r="CQ124" s="229"/>
      <c r="CR124" s="229"/>
      <c r="CS124" s="229"/>
      <c r="CT124" s="229"/>
      <c r="CU124" s="229"/>
      <c r="CV124" s="232"/>
      <c r="CW124" s="232"/>
      <c r="CX124" s="214"/>
      <c r="CY124" s="165"/>
      <c r="CZ124" s="165"/>
      <c r="DA124" s="165"/>
      <c r="DB124" s="165"/>
      <c r="DC124" s="165"/>
      <c r="DD124" s="165"/>
      <c r="DE124" s="165"/>
      <c r="DF124" s="165"/>
      <c r="DG124" s="165"/>
      <c r="DH124" s="165"/>
      <c r="DI124" s="165"/>
      <c r="DJ124" s="165"/>
      <c r="DK124" s="165"/>
      <c r="DL124" s="165"/>
      <c r="DM124" s="165"/>
      <c r="DN124" s="165"/>
      <c r="DO124" s="165"/>
      <c r="DP124" s="165"/>
      <c r="DQ124" s="165"/>
      <c r="DR124" s="165"/>
      <c r="DS124" s="165"/>
      <c r="DT124" s="165"/>
      <c r="DU124" s="165"/>
      <c r="DV124" s="165"/>
      <c r="DW124" s="165"/>
      <c r="DX124" s="165"/>
      <c r="DY124" s="165"/>
      <c r="DZ124" s="165"/>
      <c r="EA124" s="165"/>
      <c r="EB124" s="165"/>
      <c r="EC124" s="165"/>
      <c r="ED124" s="165"/>
      <c r="EE124" s="165"/>
    </row>
    <row r="125" spans="1:135" s="166" customFormat="1" ht="16.5" hidden="1" customHeight="1">
      <c r="A125" s="224"/>
      <c r="B125" s="229"/>
      <c r="C125" s="245"/>
      <c r="D125" s="229"/>
      <c r="E125" s="229"/>
      <c r="F125" s="229"/>
      <c r="G125" s="230"/>
      <c r="H125" s="246"/>
      <c r="I125" s="229"/>
      <c r="J125" s="229"/>
      <c r="K125" s="229"/>
      <c r="L125" s="229"/>
      <c r="M125" s="229"/>
      <c r="N125" s="229"/>
      <c r="O125" s="229"/>
      <c r="P125" s="229"/>
      <c r="Q125" s="229"/>
      <c r="R125" s="229"/>
      <c r="S125" s="229"/>
      <c r="T125" s="229"/>
      <c r="U125" s="229"/>
      <c r="V125" s="229"/>
      <c r="W125" s="229"/>
      <c r="X125" s="229"/>
      <c r="Y125" s="229"/>
      <c r="Z125" s="229"/>
      <c r="AA125" s="229"/>
      <c r="AB125" s="229"/>
      <c r="AC125" s="229"/>
      <c r="AD125" s="229"/>
      <c r="AE125" s="229"/>
      <c r="AF125" s="229"/>
      <c r="AG125" s="229"/>
      <c r="AH125" s="229"/>
      <c r="AI125" s="229"/>
      <c r="AJ125" s="229"/>
      <c r="AK125" s="229"/>
      <c r="AL125" s="229"/>
      <c r="AM125" s="229"/>
      <c r="AN125" s="229"/>
      <c r="AO125" s="229"/>
      <c r="AP125" s="229"/>
      <c r="AQ125" s="229"/>
      <c r="AR125" s="229"/>
      <c r="AS125" s="229"/>
      <c r="AT125" s="229"/>
      <c r="AU125" s="229"/>
      <c r="AV125" s="229"/>
      <c r="AW125" s="229"/>
      <c r="AX125" s="229"/>
      <c r="AY125" s="229"/>
      <c r="AZ125" s="229"/>
      <c r="BA125" s="229"/>
      <c r="BB125" s="229"/>
      <c r="BC125" s="229"/>
      <c r="BD125" s="229"/>
      <c r="BE125" s="229"/>
      <c r="BF125" s="229"/>
      <c r="BG125" s="229"/>
      <c r="BH125" s="229"/>
      <c r="BI125" s="229"/>
      <c r="BJ125" s="229"/>
      <c r="BK125" s="229"/>
      <c r="BL125" s="229"/>
      <c r="BM125" s="229"/>
      <c r="BN125" s="229"/>
      <c r="BO125" s="229"/>
      <c r="BP125" s="229"/>
      <c r="BQ125" s="229"/>
      <c r="BR125" s="229"/>
      <c r="BS125" s="229"/>
      <c r="BT125" s="229"/>
      <c r="BU125" s="229"/>
      <c r="BV125" s="229"/>
      <c r="BW125" s="229"/>
      <c r="BX125" s="229"/>
      <c r="BY125" s="229"/>
      <c r="BZ125" s="229"/>
      <c r="CA125" s="229"/>
      <c r="CB125" s="229"/>
      <c r="CC125" s="229"/>
      <c r="CD125" s="229"/>
      <c r="CE125" s="229"/>
      <c r="CF125" s="229"/>
      <c r="CG125" s="229"/>
      <c r="CH125" s="229"/>
      <c r="CI125" s="229"/>
      <c r="CJ125" s="229"/>
      <c r="CK125" s="229"/>
      <c r="CL125" s="229"/>
      <c r="CM125" s="229"/>
      <c r="CN125" s="229"/>
      <c r="CO125" s="229"/>
      <c r="CP125" s="229"/>
      <c r="CQ125" s="229"/>
      <c r="CR125" s="229"/>
      <c r="CS125" s="229"/>
      <c r="CT125" s="229"/>
      <c r="CU125" s="229"/>
      <c r="CV125" s="232"/>
      <c r="CW125" s="232"/>
      <c r="CX125" s="214"/>
      <c r="CY125" s="165"/>
      <c r="CZ125" s="165"/>
      <c r="DA125" s="165"/>
      <c r="DB125" s="165"/>
      <c r="DC125" s="165"/>
      <c r="DD125" s="165"/>
      <c r="DE125" s="165"/>
      <c r="DF125" s="165"/>
      <c r="DG125" s="165"/>
      <c r="DH125" s="165"/>
      <c r="DI125" s="165"/>
      <c r="DJ125" s="165"/>
      <c r="DK125" s="165"/>
      <c r="DL125" s="165"/>
      <c r="DM125" s="165"/>
      <c r="DN125" s="165"/>
      <c r="DO125" s="165"/>
      <c r="DP125" s="165"/>
      <c r="DQ125" s="165"/>
      <c r="DR125" s="165"/>
      <c r="DS125" s="165"/>
      <c r="DT125" s="165"/>
      <c r="DU125" s="165"/>
      <c r="DV125" s="165"/>
      <c r="DW125" s="165"/>
      <c r="DX125" s="165"/>
      <c r="DY125" s="165"/>
      <c r="DZ125" s="165"/>
      <c r="EA125" s="165"/>
      <c r="EB125" s="165"/>
      <c r="EC125" s="165"/>
      <c r="ED125" s="165"/>
      <c r="EE125" s="165"/>
    </row>
    <row r="126" spans="1:135" s="166" customFormat="1" ht="16.5" hidden="1" customHeight="1">
      <c r="A126" s="224"/>
      <c r="B126" s="229"/>
      <c r="C126" s="245"/>
      <c r="D126" s="229"/>
      <c r="E126" s="229"/>
      <c r="F126" s="229"/>
      <c r="G126" s="230"/>
      <c r="H126" s="246"/>
      <c r="I126" s="229"/>
      <c r="J126" s="229"/>
      <c r="K126" s="229"/>
      <c r="L126" s="229"/>
      <c r="M126" s="229"/>
      <c r="N126" s="229"/>
      <c r="O126" s="229"/>
      <c r="P126" s="229"/>
      <c r="Q126" s="229"/>
      <c r="R126" s="229"/>
      <c r="S126" s="229"/>
      <c r="T126" s="229"/>
      <c r="U126" s="229"/>
      <c r="V126" s="229"/>
      <c r="W126" s="229"/>
      <c r="X126" s="229"/>
      <c r="Y126" s="229"/>
      <c r="Z126" s="229"/>
      <c r="AA126" s="229"/>
      <c r="AB126" s="229"/>
      <c r="AC126" s="229"/>
      <c r="AD126" s="229"/>
      <c r="AE126" s="229"/>
      <c r="AF126" s="229"/>
      <c r="AG126" s="229"/>
      <c r="AH126" s="229"/>
      <c r="AI126" s="229"/>
      <c r="AJ126" s="229"/>
      <c r="AK126" s="229"/>
      <c r="AL126" s="229"/>
      <c r="AM126" s="229"/>
      <c r="AN126" s="229"/>
      <c r="AO126" s="229"/>
      <c r="AP126" s="229"/>
      <c r="AQ126" s="229"/>
      <c r="AR126" s="229"/>
      <c r="AS126" s="229"/>
      <c r="AT126" s="229"/>
      <c r="AU126" s="229"/>
      <c r="AV126" s="229"/>
      <c r="AW126" s="229"/>
      <c r="AX126" s="229"/>
      <c r="AY126" s="229"/>
      <c r="AZ126" s="229"/>
      <c r="BA126" s="229"/>
      <c r="BB126" s="229"/>
      <c r="BC126" s="229"/>
      <c r="BD126" s="229"/>
      <c r="BE126" s="229"/>
      <c r="BF126" s="229"/>
      <c r="BG126" s="229"/>
      <c r="BH126" s="229"/>
      <c r="BI126" s="229"/>
      <c r="BJ126" s="229"/>
      <c r="BK126" s="229"/>
      <c r="BL126" s="229"/>
      <c r="BM126" s="229"/>
      <c r="BN126" s="229"/>
      <c r="BO126" s="229"/>
      <c r="BP126" s="229"/>
      <c r="BQ126" s="229"/>
      <c r="BR126" s="229"/>
      <c r="BS126" s="229"/>
      <c r="BT126" s="229"/>
      <c r="BU126" s="229"/>
      <c r="BV126" s="229"/>
      <c r="BW126" s="229"/>
      <c r="BX126" s="229"/>
      <c r="BY126" s="229"/>
      <c r="BZ126" s="229"/>
      <c r="CA126" s="229"/>
      <c r="CB126" s="229"/>
      <c r="CC126" s="229"/>
      <c r="CD126" s="229"/>
      <c r="CE126" s="229"/>
      <c r="CF126" s="229"/>
      <c r="CG126" s="229"/>
      <c r="CH126" s="229"/>
      <c r="CI126" s="229"/>
      <c r="CJ126" s="229"/>
      <c r="CK126" s="229"/>
      <c r="CL126" s="229"/>
      <c r="CM126" s="229"/>
      <c r="CN126" s="229"/>
      <c r="CO126" s="229"/>
      <c r="CP126" s="229"/>
      <c r="CQ126" s="229"/>
      <c r="CR126" s="229"/>
      <c r="CS126" s="229"/>
      <c r="CT126" s="229"/>
      <c r="CU126" s="229"/>
      <c r="CV126" s="232"/>
      <c r="CW126" s="232"/>
      <c r="CX126" s="214"/>
      <c r="CY126" s="165"/>
      <c r="CZ126" s="165"/>
      <c r="DA126" s="165"/>
      <c r="DB126" s="165"/>
      <c r="DC126" s="165"/>
      <c r="DD126" s="165"/>
      <c r="DE126" s="165"/>
      <c r="DF126" s="165"/>
      <c r="DG126" s="165"/>
      <c r="DH126" s="165"/>
      <c r="DI126" s="165"/>
      <c r="DJ126" s="165"/>
      <c r="DK126" s="165"/>
      <c r="DL126" s="165"/>
      <c r="DM126" s="165"/>
      <c r="DN126" s="165"/>
      <c r="DO126" s="165"/>
      <c r="DP126" s="165"/>
      <c r="DQ126" s="165"/>
      <c r="DR126" s="165"/>
      <c r="DS126" s="165"/>
      <c r="DT126" s="165"/>
      <c r="DU126" s="165"/>
      <c r="DV126" s="165"/>
      <c r="DW126" s="165"/>
      <c r="DX126" s="165"/>
      <c r="DY126" s="165"/>
      <c r="DZ126" s="165"/>
      <c r="EA126" s="165"/>
      <c r="EB126" s="165"/>
      <c r="EC126" s="165"/>
      <c r="ED126" s="165"/>
      <c r="EE126" s="165"/>
    </row>
    <row r="127" spans="1:135" s="166" customFormat="1" ht="16.5" hidden="1" customHeight="1">
      <c r="A127" s="224"/>
      <c r="B127" s="229"/>
      <c r="C127" s="245"/>
      <c r="D127" s="229"/>
      <c r="E127" s="229"/>
      <c r="F127" s="229"/>
      <c r="G127" s="230"/>
      <c r="H127" s="246"/>
      <c r="I127" s="229"/>
      <c r="J127" s="229"/>
      <c r="K127" s="229"/>
      <c r="L127" s="229"/>
      <c r="M127" s="229"/>
      <c r="N127" s="229"/>
      <c r="O127" s="229"/>
      <c r="P127" s="229"/>
      <c r="Q127" s="229"/>
      <c r="R127" s="229"/>
      <c r="S127" s="229"/>
      <c r="T127" s="229"/>
      <c r="U127" s="229"/>
      <c r="V127" s="229"/>
      <c r="W127" s="229"/>
      <c r="X127" s="229"/>
      <c r="Y127" s="229"/>
      <c r="Z127" s="229"/>
      <c r="AA127" s="229"/>
      <c r="AB127" s="229"/>
      <c r="AC127" s="229"/>
      <c r="AD127" s="229"/>
      <c r="AE127" s="229"/>
      <c r="AF127" s="229"/>
      <c r="AG127" s="229"/>
      <c r="AH127" s="229"/>
      <c r="AI127" s="229"/>
      <c r="AJ127" s="229"/>
      <c r="AK127" s="229"/>
      <c r="AL127" s="229"/>
      <c r="AM127" s="229"/>
      <c r="AN127" s="229"/>
      <c r="AO127" s="229"/>
      <c r="AP127" s="229"/>
      <c r="AQ127" s="229"/>
      <c r="AR127" s="229"/>
      <c r="AS127" s="229"/>
      <c r="AT127" s="229"/>
      <c r="AU127" s="229"/>
      <c r="AV127" s="229"/>
      <c r="AW127" s="229"/>
      <c r="AX127" s="229"/>
      <c r="AY127" s="229"/>
      <c r="AZ127" s="229"/>
      <c r="BA127" s="229"/>
      <c r="BB127" s="229"/>
      <c r="BC127" s="229"/>
      <c r="BD127" s="229"/>
      <c r="BE127" s="229"/>
      <c r="BF127" s="229"/>
      <c r="BG127" s="229"/>
      <c r="BH127" s="229"/>
      <c r="BI127" s="229"/>
      <c r="BJ127" s="229"/>
      <c r="BK127" s="229"/>
      <c r="BL127" s="229"/>
      <c r="BM127" s="229"/>
      <c r="BN127" s="229"/>
      <c r="BO127" s="229"/>
      <c r="BP127" s="229"/>
      <c r="BQ127" s="229"/>
      <c r="BR127" s="229"/>
      <c r="BS127" s="229"/>
      <c r="BT127" s="229"/>
      <c r="BU127" s="229"/>
      <c r="BV127" s="229"/>
      <c r="BW127" s="229"/>
      <c r="BX127" s="229"/>
      <c r="BY127" s="229"/>
      <c r="BZ127" s="229"/>
      <c r="CA127" s="229"/>
      <c r="CB127" s="229"/>
      <c r="CC127" s="229"/>
      <c r="CD127" s="229"/>
      <c r="CE127" s="229"/>
      <c r="CF127" s="229"/>
      <c r="CG127" s="229"/>
      <c r="CH127" s="229"/>
      <c r="CI127" s="229"/>
      <c r="CJ127" s="229"/>
      <c r="CK127" s="229"/>
      <c r="CL127" s="229"/>
      <c r="CM127" s="229"/>
      <c r="CN127" s="229"/>
      <c r="CO127" s="229"/>
      <c r="CP127" s="229"/>
      <c r="CQ127" s="229"/>
      <c r="CR127" s="229"/>
      <c r="CS127" s="229"/>
      <c r="CT127" s="229"/>
      <c r="CU127" s="229"/>
      <c r="CV127" s="232"/>
      <c r="CW127" s="232"/>
      <c r="CX127" s="214"/>
      <c r="CY127" s="165"/>
      <c r="CZ127" s="165"/>
      <c r="DA127" s="165"/>
      <c r="DB127" s="165"/>
      <c r="DC127" s="165"/>
      <c r="DD127" s="165"/>
      <c r="DE127" s="165"/>
      <c r="DF127" s="165"/>
      <c r="DG127" s="165"/>
      <c r="DH127" s="165"/>
      <c r="DI127" s="165"/>
      <c r="DJ127" s="165"/>
      <c r="DK127" s="165"/>
      <c r="DL127" s="165"/>
      <c r="DM127" s="165"/>
      <c r="DN127" s="165"/>
      <c r="DO127" s="165"/>
      <c r="DP127" s="165"/>
      <c r="DQ127" s="165"/>
      <c r="DR127" s="165"/>
      <c r="DS127" s="165"/>
      <c r="DT127" s="165"/>
      <c r="DU127" s="165"/>
      <c r="DV127" s="165"/>
      <c r="DW127" s="165"/>
      <c r="DX127" s="165"/>
      <c r="DY127" s="165"/>
      <c r="DZ127" s="165"/>
      <c r="EA127" s="165"/>
      <c r="EB127" s="165"/>
      <c r="EC127" s="165"/>
      <c r="ED127" s="165"/>
      <c r="EE127" s="165"/>
    </row>
    <row r="128" spans="1:135" s="166" customFormat="1" ht="16.5" hidden="1" customHeight="1">
      <c r="A128" s="224"/>
      <c r="B128" s="229"/>
      <c r="C128" s="245"/>
      <c r="D128" s="229"/>
      <c r="E128" s="229"/>
      <c r="F128" s="229"/>
      <c r="G128" s="230"/>
      <c r="H128" s="246"/>
      <c r="I128" s="229"/>
      <c r="J128" s="229"/>
      <c r="K128" s="229"/>
      <c r="L128" s="229"/>
      <c r="M128" s="229"/>
      <c r="N128" s="229"/>
      <c r="O128" s="229"/>
      <c r="P128" s="229"/>
      <c r="Q128" s="229"/>
      <c r="R128" s="229"/>
      <c r="S128" s="229"/>
      <c r="T128" s="229"/>
      <c r="U128" s="229"/>
      <c r="V128" s="229"/>
      <c r="W128" s="229"/>
      <c r="X128" s="229"/>
      <c r="Y128" s="229"/>
      <c r="Z128" s="229"/>
      <c r="AA128" s="229"/>
      <c r="AB128" s="229"/>
      <c r="AC128" s="229"/>
      <c r="AD128" s="229"/>
      <c r="AE128" s="229"/>
      <c r="AF128" s="229"/>
      <c r="AG128" s="229"/>
      <c r="AH128" s="229"/>
      <c r="AI128" s="229"/>
      <c r="AJ128" s="229"/>
      <c r="AK128" s="229"/>
      <c r="AL128" s="229"/>
      <c r="AM128" s="229"/>
      <c r="AN128" s="229"/>
      <c r="AO128" s="229"/>
      <c r="AP128" s="229"/>
      <c r="AQ128" s="229"/>
      <c r="AR128" s="229"/>
      <c r="AS128" s="229"/>
      <c r="AT128" s="229"/>
      <c r="AU128" s="229"/>
      <c r="AV128" s="229"/>
      <c r="AW128" s="229"/>
      <c r="AX128" s="229"/>
      <c r="AY128" s="229"/>
      <c r="AZ128" s="229"/>
      <c r="BA128" s="229"/>
      <c r="BB128" s="229"/>
      <c r="BC128" s="229"/>
      <c r="BD128" s="229"/>
      <c r="BE128" s="229"/>
      <c r="BF128" s="229"/>
      <c r="BG128" s="229"/>
      <c r="BH128" s="229"/>
      <c r="BI128" s="229"/>
      <c r="BJ128" s="229"/>
      <c r="BK128" s="229"/>
      <c r="BL128" s="229"/>
      <c r="BM128" s="229"/>
      <c r="BN128" s="229"/>
      <c r="BO128" s="229"/>
      <c r="BP128" s="229"/>
      <c r="BQ128" s="229"/>
      <c r="BR128" s="229"/>
      <c r="BS128" s="229"/>
      <c r="BT128" s="229"/>
      <c r="BU128" s="229"/>
      <c r="BV128" s="229"/>
      <c r="BW128" s="229"/>
      <c r="BX128" s="229"/>
      <c r="BY128" s="229"/>
      <c r="BZ128" s="229"/>
      <c r="CA128" s="229"/>
      <c r="CB128" s="229"/>
      <c r="CC128" s="229"/>
      <c r="CD128" s="229"/>
      <c r="CE128" s="229"/>
      <c r="CF128" s="229"/>
      <c r="CG128" s="229"/>
      <c r="CH128" s="229"/>
      <c r="CI128" s="229"/>
      <c r="CJ128" s="229"/>
      <c r="CK128" s="229"/>
      <c r="CL128" s="229"/>
      <c r="CM128" s="229"/>
      <c r="CN128" s="229"/>
      <c r="CO128" s="229"/>
      <c r="CP128" s="229"/>
      <c r="CQ128" s="229"/>
      <c r="CR128" s="229"/>
      <c r="CS128" s="229"/>
      <c r="CT128" s="229"/>
      <c r="CU128" s="229"/>
      <c r="CV128" s="232"/>
      <c r="CW128" s="232"/>
      <c r="CX128" s="214"/>
      <c r="CY128" s="165"/>
      <c r="CZ128" s="165"/>
      <c r="DA128" s="165"/>
      <c r="DB128" s="165"/>
      <c r="DC128" s="165"/>
      <c r="DD128" s="165"/>
      <c r="DE128" s="165"/>
      <c r="DF128" s="165"/>
      <c r="DG128" s="165"/>
      <c r="DH128" s="165"/>
      <c r="DI128" s="165"/>
      <c r="DJ128" s="165"/>
      <c r="DK128" s="165"/>
      <c r="DL128" s="165"/>
      <c r="DM128" s="165"/>
      <c r="DN128" s="165"/>
      <c r="DO128" s="165"/>
      <c r="DP128" s="165"/>
      <c r="DQ128" s="165"/>
      <c r="DR128" s="165"/>
      <c r="DS128" s="165"/>
      <c r="DT128" s="165"/>
      <c r="DU128" s="165"/>
      <c r="DV128" s="165"/>
      <c r="DW128" s="165"/>
      <c r="DX128" s="165"/>
      <c r="DY128" s="165"/>
      <c r="DZ128" s="165"/>
      <c r="EA128" s="165"/>
      <c r="EB128" s="165"/>
      <c r="EC128" s="165"/>
      <c r="ED128" s="165"/>
      <c r="EE128" s="165"/>
    </row>
    <row r="129" spans="1:135" s="166" customFormat="1" ht="16.5" hidden="1" customHeight="1">
      <c r="A129" s="224"/>
      <c r="B129" s="229"/>
      <c r="C129" s="245"/>
      <c r="D129" s="229"/>
      <c r="E129" s="229"/>
      <c r="F129" s="229"/>
      <c r="G129" s="230"/>
      <c r="H129" s="246"/>
      <c r="I129" s="229"/>
      <c r="J129" s="229"/>
      <c r="K129" s="229"/>
      <c r="L129" s="229"/>
      <c r="M129" s="229"/>
      <c r="N129" s="229"/>
      <c r="O129" s="229"/>
      <c r="P129" s="229"/>
      <c r="Q129" s="229"/>
      <c r="R129" s="229"/>
      <c r="S129" s="229"/>
      <c r="T129" s="229"/>
      <c r="U129" s="229"/>
      <c r="V129" s="229"/>
      <c r="W129" s="229"/>
      <c r="X129" s="229"/>
      <c r="Y129" s="229"/>
      <c r="Z129" s="229"/>
      <c r="AA129" s="229"/>
      <c r="AB129" s="229"/>
      <c r="AC129" s="229"/>
      <c r="AD129" s="229"/>
      <c r="AE129" s="229"/>
      <c r="AF129" s="229"/>
      <c r="AG129" s="229"/>
      <c r="AH129" s="229"/>
      <c r="AI129" s="229"/>
      <c r="AJ129" s="229"/>
      <c r="AK129" s="229"/>
      <c r="AL129" s="229"/>
      <c r="AM129" s="229"/>
      <c r="AN129" s="229"/>
      <c r="AO129" s="229"/>
      <c r="AP129" s="229"/>
      <c r="AQ129" s="229"/>
      <c r="AR129" s="229"/>
      <c r="AS129" s="229"/>
      <c r="AT129" s="229"/>
      <c r="AU129" s="229"/>
      <c r="AV129" s="229"/>
      <c r="AW129" s="229"/>
      <c r="AX129" s="229"/>
      <c r="AY129" s="229"/>
      <c r="AZ129" s="229"/>
      <c r="BA129" s="229"/>
      <c r="BB129" s="229"/>
      <c r="BC129" s="229"/>
      <c r="BD129" s="229"/>
      <c r="BE129" s="229"/>
      <c r="BF129" s="229"/>
      <c r="BG129" s="229"/>
      <c r="BH129" s="229"/>
      <c r="BI129" s="229"/>
      <c r="BJ129" s="229"/>
      <c r="BK129" s="229"/>
      <c r="BL129" s="229"/>
      <c r="BM129" s="229"/>
      <c r="BN129" s="229"/>
      <c r="BO129" s="229"/>
      <c r="BP129" s="229"/>
      <c r="BQ129" s="229"/>
      <c r="BR129" s="229"/>
      <c r="BS129" s="229"/>
      <c r="BT129" s="229"/>
      <c r="BU129" s="229"/>
      <c r="BV129" s="229"/>
      <c r="BW129" s="229"/>
      <c r="BX129" s="229"/>
      <c r="BY129" s="229"/>
      <c r="BZ129" s="229"/>
      <c r="CA129" s="229"/>
      <c r="CB129" s="229"/>
      <c r="CC129" s="229"/>
      <c r="CD129" s="229"/>
      <c r="CE129" s="229"/>
      <c r="CF129" s="229"/>
      <c r="CG129" s="229"/>
      <c r="CH129" s="229"/>
      <c r="CI129" s="229"/>
      <c r="CJ129" s="229"/>
      <c r="CK129" s="229"/>
      <c r="CL129" s="229"/>
      <c r="CM129" s="229"/>
      <c r="CN129" s="229"/>
      <c r="CO129" s="229"/>
      <c r="CP129" s="229"/>
      <c r="CQ129" s="229"/>
      <c r="CR129" s="229"/>
      <c r="CS129" s="229"/>
      <c r="CT129" s="229"/>
      <c r="CU129" s="229"/>
      <c r="CV129" s="232"/>
      <c r="CW129" s="232"/>
      <c r="CX129" s="214"/>
      <c r="CY129" s="165"/>
      <c r="CZ129" s="165"/>
      <c r="DA129" s="165"/>
      <c r="DB129" s="165"/>
      <c r="DC129" s="165"/>
      <c r="DD129" s="165"/>
      <c r="DE129" s="165"/>
      <c r="DF129" s="165"/>
      <c r="DG129" s="165"/>
      <c r="DH129" s="165"/>
      <c r="DI129" s="165"/>
      <c r="DJ129" s="165"/>
      <c r="DK129" s="165"/>
      <c r="DL129" s="165"/>
      <c r="DM129" s="165"/>
      <c r="DN129" s="165"/>
      <c r="DO129" s="165"/>
      <c r="DP129" s="165"/>
      <c r="DQ129" s="165"/>
      <c r="DR129" s="165"/>
      <c r="DS129" s="165"/>
      <c r="DT129" s="165"/>
      <c r="DU129" s="165"/>
      <c r="DV129" s="165"/>
      <c r="DW129" s="165"/>
      <c r="DX129" s="165"/>
      <c r="DY129" s="165"/>
      <c r="DZ129" s="165"/>
      <c r="EA129" s="165"/>
      <c r="EB129" s="165"/>
      <c r="EC129" s="165"/>
      <c r="ED129" s="165"/>
      <c r="EE129" s="165"/>
    </row>
    <row r="130" spans="1:135" s="166" customFormat="1" ht="16.5" hidden="1" customHeight="1">
      <c r="A130" s="224"/>
      <c r="B130" s="229"/>
      <c r="C130" s="245"/>
      <c r="D130" s="229"/>
      <c r="E130" s="229"/>
      <c r="F130" s="229"/>
      <c r="G130" s="230"/>
      <c r="H130" s="246"/>
      <c r="I130" s="229"/>
      <c r="J130" s="229"/>
      <c r="K130" s="229"/>
      <c r="L130" s="229"/>
      <c r="M130" s="229"/>
      <c r="N130" s="229"/>
      <c r="O130" s="229"/>
      <c r="P130" s="229"/>
      <c r="Q130" s="229"/>
      <c r="R130" s="229"/>
      <c r="S130" s="229"/>
      <c r="T130" s="229"/>
      <c r="U130" s="229"/>
      <c r="V130" s="229"/>
      <c r="W130" s="229"/>
      <c r="X130" s="229"/>
      <c r="Y130" s="229"/>
      <c r="Z130" s="229"/>
      <c r="AA130" s="229"/>
      <c r="AB130" s="229"/>
      <c r="AC130" s="229"/>
      <c r="AD130" s="229"/>
      <c r="AE130" s="229"/>
      <c r="AF130" s="229"/>
      <c r="AG130" s="229"/>
      <c r="AH130" s="229"/>
      <c r="AI130" s="229"/>
      <c r="AJ130" s="229"/>
      <c r="AK130" s="229"/>
      <c r="AL130" s="229"/>
      <c r="AM130" s="229"/>
      <c r="AN130" s="229"/>
      <c r="AO130" s="229"/>
      <c r="AP130" s="229"/>
      <c r="AQ130" s="229"/>
      <c r="AR130" s="229"/>
      <c r="AS130" s="229"/>
      <c r="AT130" s="229"/>
      <c r="AU130" s="229"/>
      <c r="AV130" s="229"/>
      <c r="AW130" s="229"/>
      <c r="AX130" s="229"/>
      <c r="AY130" s="229"/>
      <c r="AZ130" s="229"/>
      <c r="BA130" s="229"/>
      <c r="BB130" s="229"/>
      <c r="BC130" s="229"/>
      <c r="BD130" s="229"/>
      <c r="BE130" s="229"/>
      <c r="BF130" s="229"/>
      <c r="BG130" s="229"/>
      <c r="BH130" s="229"/>
      <c r="BI130" s="229"/>
      <c r="BJ130" s="229"/>
      <c r="BK130" s="229"/>
      <c r="BL130" s="229"/>
      <c r="BM130" s="229"/>
      <c r="BN130" s="229"/>
      <c r="BO130" s="229"/>
      <c r="BP130" s="229"/>
      <c r="BQ130" s="229"/>
      <c r="BR130" s="229"/>
      <c r="BS130" s="229"/>
      <c r="BT130" s="229"/>
      <c r="BU130" s="229"/>
      <c r="BV130" s="229"/>
      <c r="BW130" s="229"/>
      <c r="BX130" s="229"/>
      <c r="BY130" s="229"/>
      <c r="BZ130" s="229"/>
      <c r="CA130" s="229"/>
      <c r="CB130" s="229"/>
      <c r="CC130" s="229"/>
      <c r="CD130" s="229"/>
      <c r="CE130" s="229"/>
      <c r="CF130" s="229"/>
      <c r="CG130" s="229"/>
      <c r="CH130" s="229"/>
      <c r="CI130" s="229"/>
      <c r="CJ130" s="229"/>
      <c r="CK130" s="229"/>
      <c r="CL130" s="229"/>
      <c r="CM130" s="229"/>
      <c r="CN130" s="229"/>
      <c r="CO130" s="229"/>
      <c r="CP130" s="229"/>
      <c r="CQ130" s="229"/>
      <c r="CR130" s="229"/>
      <c r="CS130" s="229"/>
      <c r="CT130" s="229"/>
      <c r="CU130" s="229"/>
      <c r="CV130" s="232"/>
      <c r="CW130" s="232"/>
      <c r="CX130" s="214"/>
      <c r="CY130" s="165"/>
      <c r="CZ130" s="165"/>
      <c r="DA130" s="165"/>
      <c r="DB130" s="165"/>
      <c r="DC130" s="165"/>
      <c r="DD130" s="165"/>
      <c r="DE130" s="165"/>
      <c r="DF130" s="165"/>
      <c r="DG130" s="165"/>
      <c r="DH130" s="165"/>
      <c r="DI130" s="165"/>
      <c r="DJ130" s="165"/>
      <c r="DK130" s="165"/>
      <c r="DL130" s="165"/>
      <c r="DM130" s="165"/>
      <c r="DN130" s="165"/>
      <c r="DO130" s="165"/>
      <c r="DP130" s="165"/>
      <c r="DQ130" s="165"/>
      <c r="DR130" s="165"/>
      <c r="DS130" s="165"/>
      <c r="DT130" s="165"/>
      <c r="DU130" s="165"/>
      <c r="DV130" s="165"/>
      <c r="DW130" s="165"/>
      <c r="DX130" s="165"/>
      <c r="DY130" s="165"/>
      <c r="DZ130" s="165"/>
      <c r="EA130" s="165"/>
      <c r="EB130" s="165"/>
      <c r="EC130" s="165"/>
      <c r="ED130" s="165"/>
      <c r="EE130" s="165"/>
    </row>
    <row r="131" spans="1:135" s="166" customFormat="1" ht="16.5" hidden="1" customHeight="1">
      <c r="A131" s="224"/>
      <c r="B131" s="229"/>
      <c r="C131" s="245"/>
      <c r="D131" s="229"/>
      <c r="E131" s="229"/>
      <c r="F131" s="229"/>
      <c r="G131" s="230"/>
      <c r="H131" s="246"/>
      <c r="I131" s="229"/>
      <c r="J131" s="229"/>
      <c r="K131" s="229"/>
      <c r="L131" s="229"/>
      <c r="M131" s="229"/>
      <c r="N131" s="229"/>
      <c r="O131" s="229"/>
      <c r="P131" s="229"/>
      <c r="Q131" s="229"/>
      <c r="R131" s="229"/>
      <c r="S131" s="229"/>
      <c r="T131" s="229"/>
      <c r="U131" s="229"/>
      <c r="V131" s="229"/>
      <c r="W131" s="229"/>
      <c r="X131" s="229"/>
      <c r="Y131" s="229"/>
      <c r="Z131" s="229"/>
      <c r="AA131" s="229"/>
      <c r="AB131" s="229"/>
      <c r="AC131" s="229"/>
      <c r="AD131" s="229"/>
      <c r="AE131" s="229"/>
      <c r="AF131" s="229"/>
      <c r="AG131" s="229"/>
      <c r="AH131" s="229"/>
      <c r="AI131" s="229"/>
      <c r="AJ131" s="229"/>
      <c r="AK131" s="229"/>
      <c r="AL131" s="229"/>
      <c r="AM131" s="229"/>
      <c r="AN131" s="229"/>
      <c r="AO131" s="229"/>
      <c r="AP131" s="229"/>
      <c r="AQ131" s="229"/>
      <c r="AR131" s="229"/>
      <c r="AS131" s="229"/>
      <c r="AT131" s="229"/>
      <c r="AU131" s="229"/>
      <c r="AV131" s="229"/>
      <c r="AW131" s="229"/>
      <c r="AX131" s="229"/>
      <c r="AY131" s="229"/>
      <c r="AZ131" s="229"/>
      <c r="BA131" s="229"/>
      <c r="BB131" s="229"/>
      <c r="BC131" s="229"/>
      <c r="BD131" s="229"/>
      <c r="BE131" s="229"/>
      <c r="BF131" s="229"/>
      <c r="BG131" s="229"/>
      <c r="BH131" s="229"/>
      <c r="BI131" s="229"/>
      <c r="BJ131" s="229"/>
      <c r="BK131" s="229"/>
      <c r="BL131" s="229"/>
      <c r="BM131" s="229"/>
      <c r="BN131" s="229"/>
      <c r="BO131" s="229"/>
      <c r="BP131" s="229"/>
      <c r="BQ131" s="229"/>
      <c r="BR131" s="229"/>
      <c r="BS131" s="229"/>
      <c r="BT131" s="229"/>
      <c r="BU131" s="229"/>
      <c r="BV131" s="229"/>
      <c r="BW131" s="229"/>
      <c r="BX131" s="229"/>
      <c r="BY131" s="229"/>
      <c r="BZ131" s="229"/>
      <c r="CA131" s="229"/>
      <c r="CB131" s="229"/>
      <c r="CC131" s="229"/>
      <c r="CD131" s="229"/>
      <c r="CE131" s="229"/>
      <c r="CF131" s="229"/>
      <c r="CG131" s="229"/>
      <c r="CH131" s="229"/>
      <c r="CI131" s="229"/>
      <c r="CJ131" s="229"/>
      <c r="CK131" s="229"/>
      <c r="CL131" s="229"/>
      <c r="CM131" s="229"/>
      <c r="CN131" s="229"/>
      <c r="CO131" s="229"/>
      <c r="CP131" s="229"/>
      <c r="CQ131" s="229"/>
      <c r="CR131" s="229"/>
      <c r="CS131" s="229"/>
      <c r="CT131" s="229"/>
      <c r="CU131" s="229"/>
      <c r="CV131" s="232"/>
      <c r="CW131" s="232"/>
      <c r="CX131" s="214"/>
      <c r="CY131" s="165"/>
      <c r="CZ131" s="165"/>
      <c r="DA131" s="165"/>
      <c r="DB131" s="165"/>
      <c r="DC131" s="165"/>
      <c r="DD131" s="165"/>
      <c r="DE131" s="165"/>
      <c r="DF131" s="165"/>
      <c r="DG131" s="165"/>
      <c r="DH131" s="165"/>
      <c r="DI131" s="165"/>
      <c r="DJ131" s="165"/>
      <c r="DK131" s="165"/>
      <c r="DL131" s="165"/>
      <c r="DM131" s="165"/>
      <c r="DN131" s="165"/>
      <c r="DO131" s="165"/>
      <c r="DP131" s="165"/>
      <c r="DQ131" s="165"/>
      <c r="DR131" s="165"/>
      <c r="DS131" s="165"/>
      <c r="DT131" s="165"/>
      <c r="DU131" s="165"/>
      <c r="DV131" s="165"/>
      <c r="DW131" s="165"/>
      <c r="DX131" s="165"/>
      <c r="DY131" s="165"/>
      <c r="DZ131" s="165"/>
      <c r="EA131" s="165"/>
      <c r="EB131" s="165"/>
      <c r="EC131" s="165"/>
      <c r="ED131" s="165"/>
      <c r="EE131" s="165"/>
    </row>
    <row r="132" spans="1:135" s="166" customFormat="1" ht="16.5" hidden="1" customHeight="1">
      <c r="A132" s="224"/>
      <c r="B132" s="229"/>
      <c r="C132" s="245"/>
      <c r="D132" s="229"/>
      <c r="E132" s="229"/>
      <c r="F132" s="229"/>
      <c r="G132" s="230"/>
      <c r="H132" s="246"/>
      <c r="I132" s="229"/>
      <c r="J132" s="229"/>
      <c r="K132" s="229"/>
      <c r="L132" s="229"/>
      <c r="M132" s="229"/>
      <c r="N132" s="229"/>
      <c r="O132" s="229"/>
      <c r="P132" s="229"/>
      <c r="Q132" s="229"/>
      <c r="R132" s="229"/>
      <c r="S132" s="229"/>
      <c r="T132" s="229"/>
      <c r="U132" s="229"/>
      <c r="V132" s="229"/>
      <c r="W132" s="229"/>
      <c r="X132" s="229"/>
      <c r="Y132" s="229"/>
      <c r="Z132" s="229"/>
      <c r="AA132" s="229"/>
      <c r="AB132" s="229"/>
      <c r="AC132" s="229"/>
      <c r="AD132" s="229"/>
      <c r="AE132" s="229"/>
      <c r="AF132" s="229"/>
      <c r="AG132" s="229"/>
      <c r="AH132" s="229"/>
      <c r="AI132" s="229"/>
      <c r="AJ132" s="229"/>
      <c r="AK132" s="229"/>
      <c r="AL132" s="229"/>
      <c r="AM132" s="229"/>
      <c r="AN132" s="229"/>
      <c r="AO132" s="229"/>
      <c r="AP132" s="229"/>
      <c r="AQ132" s="229"/>
      <c r="AR132" s="229"/>
      <c r="AS132" s="229"/>
      <c r="AT132" s="229"/>
      <c r="AU132" s="229"/>
      <c r="AV132" s="229"/>
      <c r="AW132" s="229"/>
      <c r="AX132" s="229"/>
      <c r="AY132" s="229"/>
      <c r="AZ132" s="229"/>
      <c r="BA132" s="229"/>
      <c r="BB132" s="229"/>
      <c r="BC132" s="229"/>
      <c r="BD132" s="229"/>
      <c r="BE132" s="229"/>
      <c r="BF132" s="229"/>
      <c r="BG132" s="229"/>
      <c r="BH132" s="229"/>
      <c r="BI132" s="229"/>
      <c r="BJ132" s="229"/>
      <c r="BK132" s="229"/>
      <c r="BL132" s="229"/>
      <c r="BM132" s="229"/>
      <c r="BN132" s="229"/>
      <c r="BO132" s="229"/>
      <c r="BP132" s="229"/>
      <c r="BQ132" s="229"/>
      <c r="BR132" s="229"/>
      <c r="BS132" s="229"/>
      <c r="BT132" s="229"/>
      <c r="BU132" s="229"/>
      <c r="BV132" s="229"/>
      <c r="BW132" s="229"/>
      <c r="BX132" s="229"/>
      <c r="BY132" s="229"/>
      <c r="BZ132" s="229"/>
      <c r="CA132" s="229"/>
      <c r="CB132" s="229"/>
      <c r="CC132" s="229"/>
      <c r="CD132" s="229"/>
      <c r="CE132" s="229"/>
      <c r="CF132" s="229"/>
      <c r="CG132" s="229"/>
      <c r="CH132" s="229"/>
      <c r="CI132" s="229"/>
      <c r="CJ132" s="229"/>
      <c r="CK132" s="229"/>
      <c r="CL132" s="229"/>
      <c r="CM132" s="229"/>
      <c r="CN132" s="229"/>
      <c r="CO132" s="229"/>
      <c r="CP132" s="229"/>
      <c r="CQ132" s="229"/>
      <c r="CR132" s="229"/>
      <c r="CS132" s="229"/>
      <c r="CT132" s="229"/>
      <c r="CU132" s="229"/>
      <c r="CV132" s="232"/>
      <c r="CW132" s="232"/>
      <c r="CX132" s="214"/>
      <c r="CY132" s="165"/>
      <c r="CZ132" s="165"/>
      <c r="DA132" s="165"/>
      <c r="DB132" s="165"/>
      <c r="DC132" s="165"/>
      <c r="DD132" s="165"/>
      <c r="DE132" s="165"/>
      <c r="DF132" s="165"/>
      <c r="DG132" s="165"/>
      <c r="DH132" s="165"/>
      <c r="DI132" s="165"/>
      <c r="DJ132" s="165"/>
      <c r="DK132" s="165"/>
      <c r="DL132" s="165"/>
      <c r="DM132" s="165"/>
      <c r="DN132" s="165"/>
      <c r="DO132" s="165"/>
      <c r="DP132" s="165"/>
      <c r="DQ132" s="165"/>
      <c r="DR132" s="165"/>
      <c r="DS132" s="165"/>
      <c r="DT132" s="165"/>
      <c r="DU132" s="165"/>
      <c r="DV132" s="165"/>
      <c r="DW132" s="165"/>
      <c r="DX132" s="165"/>
      <c r="DY132" s="165"/>
      <c r="DZ132" s="165"/>
      <c r="EA132" s="165"/>
      <c r="EB132" s="165"/>
      <c r="EC132" s="165"/>
      <c r="ED132" s="165"/>
      <c r="EE132" s="165"/>
    </row>
    <row r="133" spans="1:135" s="166" customFormat="1" ht="16.5" hidden="1" customHeight="1">
      <c r="A133" s="224"/>
      <c r="B133" s="229"/>
      <c r="C133" s="245"/>
      <c r="D133" s="229"/>
      <c r="E133" s="229"/>
      <c r="F133" s="229"/>
      <c r="G133" s="230"/>
      <c r="H133" s="246"/>
      <c r="I133" s="229"/>
      <c r="J133" s="229"/>
      <c r="K133" s="229"/>
      <c r="L133" s="229"/>
      <c r="M133" s="229"/>
      <c r="N133" s="229"/>
      <c r="O133" s="229"/>
      <c r="P133" s="229"/>
      <c r="Q133" s="229"/>
      <c r="R133" s="229"/>
      <c r="S133" s="229"/>
      <c r="T133" s="229"/>
      <c r="U133" s="229"/>
      <c r="V133" s="229"/>
      <c r="W133" s="229"/>
      <c r="X133" s="229"/>
      <c r="Y133" s="229"/>
      <c r="Z133" s="229"/>
      <c r="AA133" s="229"/>
      <c r="AB133" s="229"/>
      <c r="AC133" s="229"/>
      <c r="AD133" s="229"/>
      <c r="AE133" s="229"/>
      <c r="AF133" s="229"/>
      <c r="AG133" s="229"/>
      <c r="AH133" s="229"/>
      <c r="AI133" s="229"/>
      <c r="AJ133" s="229"/>
      <c r="AK133" s="229"/>
      <c r="AL133" s="229"/>
      <c r="AM133" s="229"/>
      <c r="AN133" s="229"/>
      <c r="AO133" s="229"/>
      <c r="AP133" s="229"/>
      <c r="AQ133" s="229"/>
      <c r="AR133" s="229"/>
      <c r="AS133" s="229"/>
      <c r="AT133" s="229"/>
      <c r="AU133" s="229"/>
      <c r="AV133" s="229"/>
      <c r="AW133" s="229"/>
      <c r="AX133" s="229"/>
      <c r="AY133" s="229"/>
      <c r="AZ133" s="229"/>
      <c r="BA133" s="229"/>
      <c r="BB133" s="229"/>
      <c r="BC133" s="229"/>
      <c r="BD133" s="229"/>
      <c r="BE133" s="229"/>
      <c r="BF133" s="229"/>
      <c r="BG133" s="229"/>
      <c r="BH133" s="229"/>
      <c r="BI133" s="229"/>
      <c r="BJ133" s="229"/>
      <c r="BK133" s="229"/>
      <c r="BL133" s="229"/>
      <c r="BM133" s="229"/>
      <c r="BN133" s="229"/>
      <c r="BO133" s="229"/>
      <c r="BP133" s="229"/>
      <c r="BQ133" s="229"/>
      <c r="BR133" s="229"/>
      <c r="BS133" s="229"/>
      <c r="BT133" s="229"/>
      <c r="BU133" s="229"/>
      <c r="BV133" s="229"/>
      <c r="BW133" s="229"/>
      <c r="BX133" s="229"/>
      <c r="BY133" s="229"/>
      <c r="BZ133" s="229"/>
      <c r="CA133" s="229"/>
      <c r="CB133" s="229"/>
      <c r="CC133" s="229"/>
      <c r="CD133" s="229"/>
      <c r="CE133" s="229"/>
      <c r="CF133" s="229"/>
      <c r="CG133" s="229"/>
      <c r="CH133" s="229"/>
      <c r="CI133" s="229"/>
      <c r="CJ133" s="229"/>
      <c r="CK133" s="229"/>
      <c r="CL133" s="229"/>
      <c r="CM133" s="229"/>
      <c r="CN133" s="229"/>
      <c r="CO133" s="229"/>
      <c r="CP133" s="229"/>
      <c r="CQ133" s="229"/>
      <c r="CR133" s="229"/>
      <c r="CS133" s="229"/>
      <c r="CT133" s="229"/>
      <c r="CU133" s="229"/>
      <c r="CV133" s="232"/>
      <c r="CW133" s="232"/>
      <c r="CX133" s="214"/>
      <c r="CY133" s="165"/>
      <c r="CZ133" s="165"/>
      <c r="DA133" s="165"/>
      <c r="DB133" s="165"/>
      <c r="DC133" s="165"/>
      <c r="DD133" s="165"/>
      <c r="DE133" s="165"/>
      <c r="DF133" s="165"/>
      <c r="DG133" s="165"/>
      <c r="DH133" s="165"/>
      <c r="DI133" s="165"/>
      <c r="DJ133" s="165"/>
      <c r="DK133" s="165"/>
      <c r="DL133" s="165"/>
      <c r="DM133" s="165"/>
      <c r="DN133" s="165"/>
      <c r="DO133" s="165"/>
      <c r="DP133" s="165"/>
      <c r="DQ133" s="165"/>
      <c r="DR133" s="165"/>
      <c r="DS133" s="165"/>
      <c r="DT133" s="165"/>
      <c r="DU133" s="165"/>
      <c r="DV133" s="165"/>
      <c r="DW133" s="165"/>
      <c r="DX133" s="165"/>
      <c r="DY133" s="165"/>
      <c r="DZ133" s="165"/>
      <c r="EA133" s="165"/>
      <c r="EB133" s="165"/>
      <c r="EC133" s="165"/>
      <c r="ED133" s="165"/>
      <c r="EE133" s="165"/>
    </row>
    <row r="134" spans="1:135" s="166" customFormat="1" ht="16.5" hidden="1" customHeight="1">
      <c r="A134" s="224"/>
      <c r="B134" s="229"/>
      <c r="C134" s="245"/>
      <c r="D134" s="229"/>
      <c r="E134" s="229"/>
      <c r="F134" s="229"/>
      <c r="G134" s="230"/>
      <c r="H134" s="246"/>
      <c r="I134" s="229"/>
      <c r="J134" s="229"/>
      <c r="K134" s="229"/>
      <c r="L134" s="229"/>
      <c r="M134" s="229"/>
      <c r="N134" s="229"/>
      <c r="O134" s="229"/>
      <c r="P134" s="229"/>
      <c r="Q134" s="229"/>
      <c r="R134" s="229"/>
      <c r="S134" s="229"/>
      <c r="T134" s="229"/>
      <c r="U134" s="229"/>
      <c r="V134" s="229"/>
      <c r="W134" s="229"/>
      <c r="X134" s="229"/>
      <c r="Y134" s="229"/>
      <c r="Z134" s="229"/>
      <c r="AA134" s="229"/>
      <c r="AB134" s="229"/>
      <c r="AC134" s="229"/>
      <c r="AD134" s="229"/>
      <c r="AE134" s="229"/>
      <c r="AF134" s="229"/>
      <c r="AG134" s="229"/>
      <c r="AH134" s="229"/>
      <c r="AI134" s="229"/>
      <c r="AJ134" s="229"/>
      <c r="AK134" s="229"/>
      <c r="AL134" s="229"/>
      <c r="AM134" s="229"/>
      <c r="AN134" s="229"/>
      <c r="AO134" s="229"/>
      <c r="AP134" s="229"/>
      <c r="AQ134" s="229"/>
      <c r="AR134" s="229"/>
      <c r="AS134" s="229"/>
      <c r="AT134" s="229"/>
      <c r="AU134" s="229"/>
      <c r="AV134" s="229"/>
      <c r="AW134" s="229"/>
      <c r="AX134" s="229"/>
      <c r="AY134" s="229"/>
      <c r="AZ134" s="229"/>
      <c r="BA134" s="229"/>
      <c r="BB134" s="229"/>
      <c r="BC134" s="229"/>
      <c r="BD134" s="229"/>
      <c r="BE134" s="229"/>
      <c r="BF134" s="229"/>
      <c r="BG134" s="229"/>
      <c r="BH134" s="229"/>
      <c r="BI134" s="229"/>
      <c r="BJ134" s="229"/>
      <c r="BK134" s="229"/>
      <c r="BL134" s="229"/>
      <c r="BM134" s="229"/>
      <c r="BN134" s="229"/>
      <c r="BO134" s="229"/>
      <c r="BP134" s="229"/>
      <c r="BQ134" s="229"/>
      <c r="BR134" s="229"/>
      <c r="BS134" s="229"/>
      <c r="BT134" s="229"/>
      <c r="BU134" s="229"/>
      <c r="BV134" s="229"/>
      <c r="BW134" s="229"/>
      <c r="BX134" s="229"/>
      <c r="BY134" s="229"/>
      <c r="BZ134" s="229"/>
      <c r="CA134" s="229"/>
      <c r="CB134" s="229"/>
      <c r="CC134" s="229"/>
      <c r="CD134" s="229"/>
      <c r="CE134" s="229"/>
      <c r="CF134" s="229"/>
      <c r="CG134" s="229"/>
      <c r="CH134" s="229"/>
      <c r="CI134" s="229"/>
      <c r="CJ134" s="229"/>
      <c r="CK134" s="229"/>
      <c r="CL134" s="229"/>
      <c r="CM134" s="229"/>
      <c r="CN134" s="229"/>
      <c r="CO134" s="229"/>
      <c r="CP134" s="229"/>
      <c r="CQ134" s="229"/>
      <c r="CR134" s="229"/>
      <c r="CS134" s="229"/>
      <c r="CT134" s="229"/>
      <c r="CU134" s="229"/>
      <c r="CV134" s="232"/>
      <c r="CW134" s="232"/>
      <c r="CX134" s="214"/>
      <c r="CY134" s="165"/>
      <c r="CZ134" s="165"/>
      <c r="DA134" s="165"/>
      <c r="DB134" s="165"/>
      <c r="DC134" s="165"/>
      <c r="DD134" s="165"/>
      <c r="DE134" s="165"/>
      <c r="DF134" s="165"/>
      <c r="DG134" s="165"/>
      <c r="DH134" s="165"/>
      <c r="DI134" s="165"/>
      <c r="DJ134" s="165"/>
      <c r="DK134" s="165"/>
      <c r="DL134" s="165"/>
      <c r="DM134" s="165"/>
      <c r="DN134" s="165"/>
      <c r="DO134" s="165"/>
      <c r="DP134" s="165"/>
      <c r="DQ134" s="165"/>
      <c r="DR134" s="165"/>
      <c r="DS134" s="165"/>
      <c r="DT134" s="165"/>
      <c r="DU134" s="165"/>
      <c r="DV134" s="165"/>
      <c r="DW134" s="165"/>
      <c r="DX134" s="165"/>
      <c r="DY134" s="165"/>
      <c r="DZ134" s="165"/>
      <c r="EA134" s="165"/>
      <c r="EB134" s="165"/>
      <c r="EC134" s="165"/>
      <c r="ED134" s="165"/>
      <c r="EE134" s="165"/>
    </row>
    <row r="135" spans="1:135" s="166" customFormat="1" ht="16.5" hidden="1" customHeight="1">
      <c r="A135" s="224"/>
      <c r="B135" s="229"/>
      <c r="C135" s="245"/>
      <c r="D135" s="229"/>
      <c r="E135" s="229"/>
      <c r="F135" s="229"/>
      <c r="G135" s="230"/>
      <c r="H135" s="246"/>
      <c r="I135" s="229"/>
      <c r="J135" s="229"/>
      <c r="K135" s="229"/>
      <c r="L135" s="229"/>
      <c r="M135" s="229"/>
      <c r="N135" s="229"/>
      <c r="O135" s="229"/>
      <c r="P135" s="229"/>
      <c r="Q135" s="229"/>
      <c r="R135" s="229"/>
      <c r="S135" s="229"/>
      <c r="T135" s="229"/>
      <c r="U135" s="229"/>
      <c r="V135" s="229"/>
      <c r="W135" s="229"/>
      <c r="X135" s="229"/>
      <c r="Y135" s="229"/>
      <c r="Z135" s="229"/>
      <c r="AA135" s="229"/>
      <c r="AB135" s="229"/>
      <c r="AC135" s="229"/>
      <c r="AD135" s="229"/>
      <c r="AE135" s="229"/>
      <c r="AF135" s="229"/>
      <c r="AG135" s="229"/>
      <c r="AH135" s="229"/>
      <c r="AI135" s="229"/>
      <c r="AJ135" s="229"/>
      <c r="AK135" s="229"/>
      <c r="AL135" s="229"/>
      <c r="AM135" s="229"/>
      <c r="AN135" s="229"/>
      <c r="AO135" s="229"/>
      <c r="AP135" s="229"/>
      <c r="AQ135" s="229"/>
      <c r="AR135" s="229"/>
      <c r="AS135" s="229"/>
      <c r="AT135" s="229"/>
      <c r="AU135" s="229"/>
      <c r="AV135" s="229"/>
      <c r="AW135" s="229"/>
      <c r="AX135" s="229"/>
      <c r="AY135" s="229"/>
      <c r="AZ135" s="229"/>
      <c r="BA135" s="229"/>
      <c r="BB135" s="229"/>
      <c r="BC135" s="229"/>
      <c r="BD135" s="229"/>
      <c r="BE135" s="229"/>
      <c r="BF135" s="229"/>
      <c r="BG135" s="229"/>
      <c r="BH135" s="229"/>
      <c r="BI135" s="229"/>
      <c r="BJ135" s="229"/>
      <c r="BK135" s="229"/>
      <c r="BL135" s="229"/>
      <c r="BM135" s="229"/>
      <c r="BN135" s="229"/>
      <c r="BO135" s="229"/>
      <c r="BP135" s="229"/>
      <c r="BQ135" s="229"/>
      <c r="BR135" s="229"/>
      <c r="BS135" s="229"/>
      <c r="BT135" s="229"/>
      <c r="BU135" s="229"/>
      <c r="BV135" s="229"/>
      <c r="BW135" s="229"/>
      <c r="BX135" s="229"/>
      <c r="BY135" s="229"/>
      <c r="BZ135" s="229"/>
      <c r="CA135" s="229"/>
      <c r="CB135" s="229"/>
      <c r="CC135" s="229"/>
      <c r="CD135" s="229"/>
      <c r="CE135" s="229"/>
      <c r="CF135" s="229"/>
      <c r="CG135" s="229"/>
      <c r="CH135" s="229"/>
      <c r="CI135" s="229"/>
      <c r="CJ135" s="229"/>
      <c r="CK135" s="229"/>
      <c r="CL135" s="229"/>
      <c r="CM135" s="229"/>
      <c r="CN135" s="229"/>
      <c r="CO135" s="229"/>
      <c r="CP135" s="229"/>
      <c r="CQ135" s="229"/>
      <c r="CR135" s="229"/>
      <c r="CS135" s="229"/>
      <c r="CT135" s="229"/>
      <c r="CU135" s="229"/>
      <c r="CV135" s="232"/>
      <c r="CW135" s="232"/>
      <c r="CX135" s="214"/>
      <c r="CY135" s="165"/>
      <c r="CZ135" s="165"/>
      <c r="DA135" s="165"/>
      <c r="DB135" s="165"/>
      <c r="DC135" s="165"/>
      <c r="DD135" s="165"/>
      <c r="DE135" s="165"/>
      <c r="DF135" s="165"/>
      <c r="DG135" s="165"/>
      <c r="DH135" s="165"/>
      <c r="DI135" s="165"/>
      <c r="DJ135" s="165"/>
      <c r="DK135" s="165"/>
      <c r="DL135" s="165"/>
      <c r="DM135" s="165"/>
      <c r="DN135" s="165"/>
      <c r="DO135" s="165"/>
      <c r="DP135" s="165"/>
      <c r="DQ135" s="165"/>
      <c r="DR135" s="165"/>
      <c r="DS135" s="165"/>
      <c r="DT135" s="165"/>
      <c r="DU135" s="165"/>
      <c r="DV135" s="165"/>
      <c r="DW135" s="165"/>
      <c r="DX135" s="165"/>
      <c r="DY135" s="165"/>
      <c r="DZ135" s="165"/>
      <c r="EA135" s="165"/>
      <c r="EB135" s="165"/>
      <c r="EC135" s="165"/>
      <c r="ED135" s="165"/>
      <c r="EE135" s="165"/>
    </row>
    <row r="136" spans="1:135" s="166" customFormat="1" ht="16.5" hidden="1" customHeight="1">
      <c r="A136" s="224"/>
      <c r="B136" s="229"/>
      <c r="C136" s="245"/>
      <c r="D136" s="229"/>
      <c r="E136" s="229"/>
      <c r="F136" s="229"/>
      <c r="G136" s="230"/>
      <c r="H136" s="246"/>
      <c r="I136" s="229"/>
      <c r="J136" s="229"/>
      <c r="K136" s="229"/>
      <c r="L136" s="229"/>
      <c r="M136" s="229"/>
      <c r="N136" s="229"/>
      <c r="O136" s="229"/>
      <c r="P136" s="229"/>
      <c r="Q136" s="229"/>
      <c r="R136" s="229"/>
      <c r="S136" s="229"/>
      <c r="T136" s="229"/>
      <c r="U136" s="229"/>
      <c r="V136" s="229"/>
      <c r="W136" s="229"/>
      <c r="X136" s="229"/>
      <c r="Y136" s="229"/>
      <c r="Z136" s="229"/>
      <c r="AA136" s="229"/>
      <c r="AB136" s="229"/>
      <c r="AC136" s="229"/>
      <c r="AD136" s="229"/>
      <c r="AE136" s="229"/>
      <c r="AF136" s="229"/>
      <c r="AG136" s="229"/>
      <c r="AH136" s="229"/>
      <c r="AI136" s="229"/>
      <c r="AJ136" s="229"/>
      <c r="AK136" s="229"/>
      <c r="AL136" s="229"/>
      <c r="AM136" s="229"/>
      <c r="AN136" s="229"/>
      <c r="AO136" s="229"/>
      <c r="AP136" s="229"/>
      <c r="AQ136" s="229"/>
      <c r="AR136" s="229"/>
      <c r="AS136" s="229"/>
      <c r="AT136" s="229"/>
      <c r="AU136" s="229"/>
      <c r="AV136" s="229"/>
      <c r="AW136" s="229"/>
      <c r="AX136" s="229"/>
      <c r="AY136" s="229"/>
      <c r="AZ136" s="229"/>
      <c r="BA136" s="229"/>
      <c r="BB136" s="229"/>
      <c r="BC136" s="229"/>
      <c r="BD136" s="229"/>
      <c r="BE136" s="229"/>
      <c r="BF136" s="229"/>
      <c r="BG136" s="229"/>
      <c r="BH136" s="229"/>
      <c r="BI136" s="229"/>
      <c r="BJ136" s="229"/>
      <c r="BK136" s="229"/>
      <c r="BL136" s="229"/>
      <c r="BM136" s="229"/>
      <c r="BN136" s="229"/>
      <c r="BO136" s="229"/>
      <c r="BP136" s="229"/>
      <c r="BQ136" s="229"/>
      <c r="BR136" s="229"/>
      <c r="BS136" s="229"/>
      <c r="BT136" s="229"/>
      <c r="BU136" s="229"/>
      <c r="BV136" s="229"/>
      <c r="BW136" s="229"/>
      <c r="BX136" s="229"/>
      <c r="BY136" s="229"/>
      <c r="BZ136" s="229"/>
      <c r="CA136" s="229"/>
      <c r="CB136" s="229"/>
      <c r="CC136" s="229"/>
      <c r="CD136" s="229"/>
      <c r="CE136" s="229"/>
      <c r="CF136" s="229"/>
      <c r="CG136" s="229"/>
      <c r="CH136" s="229"/>
      <c r="CI136" s="229"/>
      <c r="CJ136" s="229"/>
      <c r="CK136" s="229"/>
      <c r="CL136" s="229"/>
      <c r="CM136" s="229"/>
      <c r="CN136" s="229"/>
      <c r="CO136" s="229"/>
      <c r="CP136" s="229"/>
      <c r="CQ136" s="229"/>
      <c r="CR136" s="229"/>
      <c r="CS136" s="229"/>
      <c r="CT136" s="229"/>
      <c r="CU136" s="229"/>
      <c r="CV136" s="232"/>
      <c r="CW136" s="232"/>
      <c r="CX136" s="214"/>
      <c r="CY136" s="165"/>
      <c r="CZ136" s="165"/>
      <c r="DA136" s="165"/>
      <c r="DB136" s="165"/>
      <c r="DC136" s="165"/>
      <c r="DD136" s="165"/>
      <c r="DE136" s="165"/>
      <c r="DF136" s="165"/>
      <c r="DG136" s="165"/>
      <c r="DH136" s="165"/>
      <c r="DI136" s="165"/>
      <c r="DJ136" s="165"/>
      <c r="DK136" s="165"/>
      <c r="DL136" s="165"/>
      <c r="DM136" s="165"/>
      <c r="DN136" s="165"/>
      <c r="DO136" s="165"/>
      <c r="DP136" s="165"/>
      <c r="DQ136" s="165"/>
      <c r="DR136" s="165"/>
      <c r="DS136" s="165"/>
      <c r="DT136" s="165"/>
      <c r="DU136" s="165"/>
      <c r="DV136" s="165"/>
      <c r="DW136" s="165"/>
      <c r="DX136" s="165"/>
      <c r="DY136" s="165"/>
      <c r="DZ136" s="165"/>
      <c r="EA136" s="165"/>
      <c r="EB136" s="165"/>
      <c r="EC136" s="165"/>
      <c r="ED136" s="165"/>
      <c r="EE136" s="165"/>
    </row>
    <row r="137" spans="1:135" s="166" customFormat="1" ht="16.5" hidden="1" customHeight="1">
      <c r="A137" s="224"/>
      <c r="B137" s="229"/>
      <c r="C137" s="245"/>
      <c r="D137" s="229"/>
      <c r="E137" s="229"/>
      <c r="F137" s="229"/>
      <c r="G137" s="230"/>
      <c r="H137" s="246"/>
      <c r="I137" s="229"/>
      <c r="J137" s="229"/>
      <c r="K137" s="229"/>
      <c r="L137" s="229"/>
      <c r="M137" s="229"/>
      <c r="N137" s="229"/>
      <c r="O137" s="229"/>
      <c r="P137" s="229"/>
      <c r="Q137" s="229"/>
      <c r="R137" s="229"/>
      <c r="S137" s="229"/>
      <c r="T137" s="229"/>
      <c r="U137" s="229"/>
      <c r="V137" s="229"/>
      <c r="W137" s="229"/>
      <c r="X137" s="229"/>
      <c r="Y137" s="229"/>
      <c r="Z137" s="229"/>
      <c r="AA137" s="229"/>
      <c r="AB137" s="229"/>
      <c r="AC137" s="229"/>
      <c r="AD137" s="229"/>
      <c r="AE137" s="229"/>
      <c r="AF137" s="229"/>
      <c r="AG137" s="229"/>
      <c r="AH137" s="229"/>
      <c r="AI137" s="229"/>
      <c r="AJ137" s="229"/>
      <c r="AK137" s="229"/>
      <c r="AL137" s="229"/>
      <c r="AM137" s="229"/>
      <c r="AN137" s="229"/>
      <c r="AO137" s="229"/>
      <c r="AP137" s="229"/>
      <c r="AQ137" s="229"/>
      <c r="AR137" s="229"/>
      <c r="AS137" s="229"/>
      <c r="AT137" s="229"/>
      <c r="AU137" s="229"/>
      <c r="AV137" s="229"/>
      <c r="AW137" s="229"/>
      <c r="AX137" s="229"/>
      <c r="AY137" s="229"/>
      <c r="AZ137" s="229"/>
      <c r="BA137" s="229"/>
      <c r="BB137" s="229"/>
      <c r="BC137" s="229"/>
      <c r="BD137" s="229"/>
      <c r="BE137" s="229"/>
      <c r="BF137" s="229"/>
      <c r="BG137" s="229"/>
      <c r="BH137" s="229"/>
      <c r="BI137" s="229"/>
      <c r="BJ137" s="229"/>
      <c r="BK137" s="229"/>
      <c r="BL137" s="229"/>
      <c r="BM137" s="229"/>
      <c r="BN137" s="229"/>
      <c r="BO137" s="229"/>
      <c r="BP137" s="229"/>
      <c r="BQ137" s="229"/>
      <c r="BR137" s="229"/>
      <c r="BS137" s="229"/>
      <c r="BT137" s="229"/>
      <c r="BU137" s="229"/>
      <c r="BV137" s="229"/>
      <c r="BW137" s="229"/>
      <c r="BX137" s="229"/>
      <c r="BY137" s="229"/>
      <c r="BZ137" s="229"/>
      <c r="CA137" s="229"/>
      <c r="CB137" s="229"/>
      <c r="CC137" s="229"/>
      <c r="CD137" s="229"/>
      <c r="CE137" s="229"/>
      <c r="CF137" s="229"/>
      <c r="CG137" s="229"/>
      <c r="CH137" s="229"/>
      <c r="CI137" s="229"/>
      <c r="CJ137" s="229"/>
      <c r="CK137" s="229"/>
      <c r="CL137" s="229"/>
      <c r="CM137" s="229"/>
      <c r="CN137" s="229"/>
      <c r="CO137" s="229"/>
      <c r="CP137" s="229"/>
      <c r="CQ137" s="229"/>
      <c r="CR137" s="229"/>
      <c r="CS137" s="229"/>
      <c r="CT137" s="229"/>
      <c r="CU137" s="229"/>
      <c r="CV137" s="232"/>
      <c r="CW137" s="232"/>
      <c r="CX137" s="214"/>
      <c r="CY137" s="165"/>
      <c r="CZ137" s="165"/>
      <c r="DA137" s="165"/>
      <c r="DB137" s="165"/>
      <c r="DC137" s="165"/>
      <c r="DD137" s="165"/>
      <c r="DE137" s="165"/>
      <c r="DF137" s="165"/>
      <c r="DG137" s="165"/>
      <c r="DH137" s="165"/>
      <c r="DI137" s="165"/>
      <c r="DJ137" s="165"/>
      <c r="DK137" s="165"/>
      <c r="DL137" s="165"/>
      <c r="DM137" s="165"/>
      <c r="DN137" s="165"/>
      <c r="DO137" s="165"/>
      <c r="DP137" s="165"/>
      <c r="DQ137" s="165"/>
      <c r="DR137" s="165"/>
      <c r="DS137" s="165"/>
      <c r="DT137" s="165"/>
      <c r="DU137" s="165"/>
      <c r="DV137" s="165"/>
      <c r="DW137" s="165"/>
      <c r="DX137" s="165"/>
      <c r="DY137" s="165"/>
      <c r="DZ137" s="165"/>
      <c r="EA137" s="165"/>
      <c r="EB137" s="165"/>
      <c r="EC137" s="165"/>
      <c r="ED137" s="165"/>
      <c r="EE137" s="165"/>
    </row>
    <row r="138" spans="1:135" s="166" customFormat="1" ht="16.5" hidden="1" customHeight="1">
      <c r="A138" s="224"/>
      <c r="B138" s="229"/>
      <c r="C138" s="245"/>
      <c r="D138" s="229"/>
      <c r="E138" s="229"/>
      <c r="F138" s="229"/>
      <c r="G138" s="230"/>
      <c r="H138" s="246"/>
      <c r="I138" s="229"/>
      <c r="J138" s="229"/>
      <c r="K138" s="229"/>
      <c r="L138" s="229"/>
      <c r="M138" s="229"/>
      <c r="N138" s="229"/>
      <c r="O138" s="229"/>
      <c r="P138" s="229"/>
      <c r="Q138" s="229"/>
      <c r="R138" s="229"/>
      <c r="S138" s="229"/>
      <c r="T138" s="229"/>
      <c r="U138" s="229"/>
      <c r="V138" s="229"/>
      <c r="W138" s="229"/>
      <c r="X138" s="229"/>
      <c r="Y138" s="229"/>
      <c r="Z138" s="229"/>
      <c r="AA138" s="229"/>
      <c r="AB138" s="229"/>
      <c r="AC138" s="229"/>
      <c r="AD138" s="229"/>
      <c r="AE138" s="229"/>
      <c r="AF138" s="229"/>
      <c r="AG138" s="229"/>
      <c r="AH138" s="229"/>
      <c r="AI138" s="229"/>
      <c r="AJ138" s="229"/>
      <c r="AK138" s="229"/>
      <c r="AL138" s="229"/>
      <c r="AM138" s="229"/>
      <c r="AN138" s="229"/>
      <c r="AO138" s="229"/>
      <c r="AP138" s="229"/>
      <c r="AQ138" s="229"/>
      <c r="AR138" s="229"/>
      <c r="AS138" s="229"/>
      <c r="AT138" s="229"/>
      <c r="AU138" s="229"/>
      <c r="AV138" s="229"/>
      <c r="AW138" s="229"/>
      <c r="AX138" s="229"/>
      <c r="AY138" s="229"/>
      <c r="AZ138" s="229"/>
      <c r="BA138" s="229"/>
      <c r="BB138" s="229"/>
      <c r="BC138" s="229"/>
      <c r="BD138" s="229"/>
      <c r="BE138" s="229"/>
      <c r="BF138" s="229"/>
      <c r="BG138" s="229"/>
      <c r="BH138" s="229"/>
      <c r="BI138" s="229"/>
      <c r="BJ138" s="229"/>
      <c r="BK138" s="229"/>
      <c r="BL138" s="229"/>
      <c r="BM138" s="229"/>
      <c r="BN138" s="229"/>
      <c r="BO138" s="229"/>
      <c r="BP138" s="229"/>
      <c r="BQ138" s="229"/>
      <c r="BR138" s="229"/>
      <c r="BS138" s="229"/>
      <c r="BT138" s="229"/>
      <c r="BU138" s="229"/>
      <c r="BV138" s="229"/>
      <c r="BW138" s="229"/>
      <c r="BX138" s="229"/>
      <c r="BY138" s="229"/>
      <c r="BZ138" s="229"/>
      <c r="CA138" s="229"/>
      <c r="CB138" s="229"/>
      <c r="CC138" s="229"/>
      <c r="CD138" s="229"/>
      <c r="CE138" s="229"/>
      <c r="CF138" s="229"/>
      <c r="CG138" s="229"/>
      <c r="CH138" s="229"/>
      <c r="CI138" s="229"/>
      <c r="CJ138" s="229"/>
      <c r="CK138" s="229"/>
      <c r="CL138" s="229"/>
      <c r="CM138" s="229"/>
      <c r="CN138" s="229"/>
      <c r="CO138" s="229"/>
      <c r="CP138" s="229"/>
      <c r="CQ138" s="229"/>
      <c r="CR138" s="229"/>
      <c r="CS138" s="229"/>
      <c r="CT138" s="229"/>
      <c r="CU138" s="229"/>
      <c r="CV138" s="232"/>
      <c r="CW138" s="232"/>
      <c r="CX138" s="214"/>
      <c r="CY138" s="165"/>
      <c r="CZ138" s="165"/>
      <c r="DA138" s="165"/>
      <c r="DB138" s="165"/>
      <c r="DC138" s="165"/>
      <c r="DD138" s="165"/>
      <c r="DE138" s="165"/>
      <c r="DF138" s="165"/>
      <c r="DG138" s="165"/>
      <c r="DH138" s="165"/>
      <c r="DI138" s="165"/>
      <c r="DJ138" s="165"/>
      <c r="DK138" s="165"/>
      <c r="DL138" s="165"/>
      <c r="DM138" s="165"/>
      <c r="DN138" s="165"/>
      <c r="DO138" s="165"/>
      <c r="DP138" s="165"/>
      <c r="DQ138" s="165"/>
      <c r="DR138" s="165"/>
      <c r="DS138" s="165"/>
      <c r="DT138" s="165"/>
      <c r="DU138" s="165"/>
      <c r="DV138" s="165"/>
      <c r="DW138" s="165"/>
      <c r="DX138" s="165"/>
      <c r="DY138" s="165"/>
      <c r="DZ138" s="165"/>
      <c r="EA138" s="165"/>
      <c r="EB138" s="165"/>
      <c r="EC138" s="165"/>
      <c r="ED138" s="165"/>
      <c r="EE138" s="165"/>
    </row>
    <row r="139" spans="1:135" s="166" customFormat="1" ht="16.5" hidden="1" customHeight="1">
      <c r="A139" s="224"/>
      <c r="B139" s="229"/>
      <c r="C139" s="245"/>
      <c r="D139" s="229"/>
      <c r="E139" s="229"/>
      <c r="F139" s="229"/>
      <c r="G139" s="230"/>
      <c r="H139" s="246"/>
      <c r="I139" s="229"/>
      <c r="J139" s="229"/>
      <c r="K139" s="229"/>
      <c r="L139" s="229"/>
      <c r="M139" s="229"/>
      <c r="N139" s="229"/>
      <c r="O139" s="229"/>
      <c r="P139" s="229"/>
      <c r="Q139" s="229"/>
      <c r="R139" s="229"/>
      <c r="S139" s="229"/>
      <c r="T139" s="229"/>
      <c r="U139" s="229"/>
      <c r="V139" s="229"/>
      <c r="W139" s="229"/>
      <c r="X139" s="229"/>
      <c r="Y139" s="229"/>
      <c r="Z139" s="229"/>
      <c r="AA139" s="229"/>
      <c r="AB139" s="229"/>
      <c r="AC139" s="229"/>
      <c r="AD139" s="229"/>
      <c r="AE139" s="229"/>
      <c r="AF139" s="229"/>
      <c r="AG139" s="229"/>
      <c r="AH139" s="229"/>
      <c r="AI139" s="229"/>
      <c r="AJ139" s="229"/>
      <c r="AK139" s="229"/>
      <c r="AL139" s="229"/>
      <c r="AM139" s="229"/>
      <c r="AN139" s="229"/>
      <c r="AO139" s="229"/>
      <c r="AP139" s="229"/>
      <c r="AQ139" s="229"/>
      <c r="AR139" s="229"/>
      <c r="AS139" s="229"/>
      <c r="AT139" s="229"/>
      <c r="AU139" s="229"/>
      <c r="AV139" s="229"/>
      <c r="AW139" s="229"/>
      <c r="AX139" s="229"/>
      <c r="AY139" s="229"/>
      <c r="AZ139" s="229"/>
      <c r="BA139" s="229"/>
      <c r="BB139" s="229"/>
      <c r="BC139" s="229"/>
      <c r="BD139" s="229"/>
      <c r="BE139" s="229"/>
      <c r="BF139" s="229"/>
      <c r="BG139" s="229"/>
      <c r="BH139" s="229"/>
      <c r="BI139" s="229"/>
      <c r="BJ139" s="229"/>
      <c r="BK139" s="229"/>
      <c r="BL139" s="229"/>
      <c r="BM139" s="229"/>
      <c r="BN139" s="229"/>
      <c r="BO139" s="229"/>
      <c r="BP139" s="229"/>
      <c r="BQ139" s="229"/>
      <c r="BR139" s="229"/>
      <c r="BS139" s="229"/>
      <c r="BT139" s="229"/>
      <c r="BU139" s="229"/>
      <c r="BV139" s="229"/>
      <c r="BW139" s="229"/>
      <c r="BX139" s="229"/>
      <c r="BY139" s="229"/>
      <c r="BZ139" s="229"/>
      <c r="CA139" s="229"/>
      <c r="CB139" s="229"/>
      <c r="CC139" s="229"/>
      <c r="CD139" s="229"/>
      <c r="CE139" s="229"/>
      <c r="CF139" s="229"/>
      <c r="CG139" s="229"/>
      <c r="CH139" s="229"/>
      <c r="CI139" s="229"/>
      <c r="CJ139" s="229"/>
      <c r="CK139" s="229"/>
      <c r="CL139" s="229"/>
      <c r="CM139" s="229"/>
      <c r="CN139" s="229"/>
      <c r="CO139" s="229"/>
      <c r="CP139" s="229"/>
      <c r="CQ139" s="229"/>
      <c r="CR139" s="229"/>
      <c r="CS139" s="229"/>
      <c r="CT139" s="229"/>
      <c r="CU139" s="229"/>
      <c r="CV139" s="232"/>
      <c r="CW139" s="232"/>
      <c r="CX139" s="214"/>
      <c r="CY139" s="165"/>
      <c r="CZ139" s="165"/>
      <c r="DA139" s="165"/>
      <c r="DB139" s="165"/>
      <c r="DC139" s="165"/>
      <c r="DD139" s="165"/>
      <c r="DE139" s="165"/>
      <c r="DF139" s="165"/>
      <c r="DG139" s="165"/>
      <c r="DH139" s="165"/>
      <c r="DI139" s="165"/>
      <c r="DJ139" s="165"/>
      <c r="DK139" s="165"/>
      <c r="DL139" s="165"/>
      <c r="DM139" s="165"/>
      <c r="DN139" s="165"/>
      <c r="DO139" s="165"/>
      <c r="DP139" s="165"/>
      <c r="DQ139" s="165"/>
      <c r="DR139" s="165"/>
      <c r="DS139" s="165"/>
      <c r="DT139" s="165"/>
      <c r="DU139" s="165"/>
      <c r="DV139" s="165"/>
      <c r="DW139" s="165"/>
      <c r="DX139" s="165"/>
      <c r="DY139" s="165"/>
      <c r="DZ139" s="165"/>
      <c r="EA139" s="165"/>
      <c r="EB139" s="165"/>
      <c r="EC139" s="165"/>
      <c r="ED139" s="165"/>
      <c r="EE139" s="165"/>
    </row>
    <row r="140" spans="1:135" s="166" customFormat="1" ht="16.5" hidden="1" customHeight="1">
      <c r="A140" s="224"/>
      <c r="B140" s="229"/>
      <c r="C140" s="245"/>
      <c r="D140" s="229"/>
      <c r="E140" s="229"/>
      <c r="F140" s="229"/>
      <c r="G140" s="230"/>
      <c r="H140" s="246"/>
      <c r="I140" s="229"/>
      <c r="J140" s="229"/>
      <c r="K140" s="229"/>
      <c r="L140" s="229"/>
      <c r="M140" s="229"/>
      <c r="N140" s="229"/>
      <c r="O140" s="229"/>
      <c r="P140" s="229"/>
      <c r="Q140" s="229"/>
      <c r="R140" s="229"/>
      <c r="S140" s="229"/>
      <c r="T140" s="229"/>
      <c r="U140" s="229"/>
      <c r="V140" s="229"/>
      <c r="W140" s="229"/>
      <c r="X140" s="229"/>
      <c r="Y140" s="229"/>
      <c r="Z140" s="229"/>
      <c r="AA140" s="229"/>
      <c r="AB140" s="229"/>
      <c r="AC140" s="229"/>
      <c r="AD140" s="229"/>
      <c r="AE140" s="229"/>
      <c r="AF140" s="229"/>
      <c r="AG140" s="229"/>
      <c r="AH140" s="229"/>
      <c r="AI140" s="229"/>
      <c r="AJ140" s="229"/>
      <c r="AK140" s="229"/>
      <c r="AL140" s="229"/>
      <c r="AM140" s="229"/>
      <c r="AN140" s="229"/>
      <c r="AO140" s="229"/>
      <c r="AP140" s="229"/>
      <c r="AQ140" s="229"/>
      <c r="AR140" s="229"/>
      <c r="AS140" s="229"/>
      <c r="AT140" s="229"/>
      <c r="AU140" s="229"/>
      <c r="AV140" s="229"/>
      <c r="AW140" s="229"/>
      <c r="AX140" s="229"/>
      <c r="AY140" s="229"/>
      <c r="AZ140" s="229"/>
      <c r="BA140" s="229"/>
      <c r="BB140" s="229"/>
      <c r="BC140" s="229"/>
      <c r="BD140" s="229"/>
      <c r="BE140" s="229"/>
      <c r="BF140" s="229"/>
      <c r="BG140" s="229"/>
      <c r="BH140" s="229"/>
      <c r="BI140" s="229"/>
      <c r="BJ140" s="229"/>
      <c r="BK140" s="229"/>
      <c r="BL140" s="229"/>
      <c r="BM140" s="229"/>
      <c r="BN140" s="229"/>
      <c r="BO140" s="229"/>
      <c r="BP140" s="229"/>
      <c r="BQ140" s="229"/>
      <c r="BR140" s="229"/>
      <c r="BS140" s="229"/>
      <c r="BT140" s="229"/>
      <c r="BU140" s="229"/>
      <c r="BV140" s="229"/>
      <c r="BW140" s="229"/>
      <c r="BX140" s="229"/>
      <c r="BY140" s="229"/>
      <c r="BZ140" s="229"/>
      <c r="CA140" s="229"/>
      <c r="CB140" s="229"/>
      <c r="CC140" s="229"/>
      <c r="CD140" s="229"/>
      <c r="CE140" s="229"/>
      <c r="CF140" s="229"/>
      <c r="CG140" s="229"/>
      <c r="CH140" s="229"/>
      <c r="CI140" s="229"/>
      <c r="CJ140" s="229"/>
      <c r="CK140" s="229"/>
      <c r="CL140" s="229"/>
      <c r="CM140" s="229"/>
      <c r="CN140" s="229"/>
      <c r="CO140" s="229"/>
      <c r="CP140" s="229"/>
      <c r="CQ140" s="229"/>
      <c r="CR140" s="229"/>
      <c r="CS140" s="229"/>
      <c r="CT140" s="229"/>
      <c r="CU140" s="229"/>
      <c r="CV140" s="232"/>
      <c r="CW140" s="232"/>
      <c r="CX140" s="214"/>
      <c r="CY140" s="165"/>
      <c r="CZ140" s="165"/>
      <c r="DA140" s="165"/>
      <c r="DB140" s="165"/>
      <c r="DC140" s="165"/>
      <c r="DD140" s="165"/>
      <c r="DE140" s="165"/>
      <c r="DF140" s="165"/>
      <c r="DG140" s="165"/>
      <c r="DH140" s="165"/>
      <c r="DI140" s="165"/>
      <c r="DJ140" s="165"/>
      <c r="DK140" s="165"/>
      <c r="DL140" s="165"/>
      <c r="DM140" s="165"/>
      <c r="DN140" s="165"/>
      <c r="DO140" s="165"/>
      <c r="DP140" s="165"/>
      <c r="DQ140" s="165"/>
      <c r="DR140" s="165"/>
      <c r="DS140" s="165"/>
      <c r="DT140" s="165"/>
      <c r="DU140" s="165"/>
      <c r="DV140" s="165"/>
      <c r="DW140" s="165"/>
      <c r="DX140" s="165"/>
      <c r="DY140" s="165"/>
      <c r="DZ140" s="165"/>
      <c r="EA140" s="165"/>
      <c r="EB140" s="165"/>
      <c r="EC140" s="165"/>
      <c r="ED140" s="165"/>
      <c r="EE140" s="165"/>
    </row>
    <row r="141" spans="1:135" s="166" customFormat="1" ht="16.5" hidden="1" customHeight="1">
      <c r="A141" s="224"/>
      <c r="B141" s="229"/>
      <c r="C141" s="245"/>
      <c r="D141" s="229"/>
      <c r="E141" s="229"/>
      <c r="F141" s="229"/>
      <c r="G141" s="230"/>
      <c r="H141" s="246"/>
      <c r="I141" s="229"/>
      <c r="J141" s="229"/>
      <c r="K141" s="229"/>
      <c r="L141" s="229"/>
      <c r="M141" s="229"/>
      <c r="N141" s="229"/>
      <c r="O141" s="229"/>
      <c r="P141" s="229"/>
      <c r="Q141" s="229"/>
      <c r="R141" s="229"/>
      <c r="S141" s="229"/>
      <c r="T141" s="229"/>
      <c r="U141" s="229"/>
      <c r="V141" s="229"/>
      <c r="W141" s="229"/>
      <c r="X141" s="229"/>
      <c r="Y141" s="229"/>
      <c r="Z141" s="229"/>
      <c r="AA141" s="229"/>
      <c r="AB141" s="229"/>
      <c r="AC141" s="229"/>
      <c r="AD141" s="229"/>
      <c r="AE141" s="229"/>
      <c r="AF141" s="229"/>
      <c r="AG141" s="229"/>
      <c r="AH141" s="229"/>
      <c r="AI141" s="229"/>
      <c r="AJ141" s="229"/>
      <c r="AK141" s="229"/>
      <c r="AL141" s="229"/>
      <c r="AM141" s="229"/>
      <c r="AN141" s="229"/>
      <c r="AO141" s="229"/>
      <c r="AP141" s="229"/>
      <c r="AQ141" s="229"/>
      <c r="AR141" s="229"/>
      <c r="AS141" s="229"/>
      <c r="AT141" s="229"/>
      <c r="AU141" s="229"/>
      <c r="AV141" s="229"/>
      <c r="AW141" s="229"/>
      <c r="AX141" s="229"/>
      <c r="AY141" s="229"/>
      <c r="AZ141" s="229"/>
      <c r="BA141" s="229"/>
      <c r="BB141" s="229"/>
      <c r="BC141" s="229"/>
      <c r="BD141" s="229"/>
      <c r="BE141" s="229"/>
      <c r="BF141" s="229"/>
      <c r="BG141" s="229"/>
      <c r="BH141" s="229"/>
      <c r="BI141" s="229"/>
      <c r="BJ141" s="229"/>
      <c r="BK141" s="229"/>
      <c r="BL141" s="229"/>
      <c r="BM141" s="229"/>
      <c r="BN141" s="229"/>
      <c r="BO141" s="229"/>
      <c r="BP141" s="229"/>
      <c r="BQ141" s="229"/>
      <c r="BR141" s="229"/>
      <c r="BS141" s="229"/>
      <c r="BT141" s="229"/>
      <c r="BU141" s="229"/>
      <c r="BV141" s="229"/>
      <c r="BW141" s="229"/>
      <c r="BX141" s="229"/>
      <c r="BY141" s="229"/>
      <c r="BZ141" s="229"/>
      <c r="CA141" s="229"/>
      <c r="CB141" s="229"/>
      <c r="CC141" s="229"/>
      <c r="CD141" s="229"/>
      <c r="CE141" s="229"/>
      <c r="CF141" s="229"/>
      <c r="CG141" s="229"/>
      <c r="CH141" s="229"/>
      <c r="CI141" s="229"/>
      <c r="CJ141" s="229"/>
      <c r="CK141" s="229"/>
      <c r="CL141" s="229"/>
      <c r="CM141" s="229"/>
      <c r="CN141" s="229"/>
      <c r="CO141" s="229"/>
      <c r="CP141" s="229"/>
      <c r="CQ141" s="229"/>
      <c r="CR141" s="229"/>
      <c r="CS141" s="229"/>
      <c r="CT141" s="229"/>
      <c r="CU141" s="229"/>
      <c r="CV141" s="232"/>
      <c r="CW141" s="232"/>
      <c r="CX141" s="214"/>
      <c r="CY141" s="165"/>
      <c r="CZ141" s="165"/>
      <c r="DA141" s="165"/>
      <c r="DB141" s="165"/>
      <c r="DC141" s="165"/>
      <c r="DD141" s="165"/>
      <c r="DE141" s="165"/>
      <c r="DF141" s="165"/>
      <c r="DG141" s="165"/>
      <c r="DH141" s="165"/>
      <c r="DI141" s="165"/>
      <c r="DJ141" s="165"/>
      <c r="DK141" s="165"/>
      <c r="DL141" s="165"/>
      <c r="DM141" s="165"/>
      <c r="DN141" s="165"/>
      <c r="DO141" s="165"/>
      <c r="DP141" s="165"/>
      <c r="DQ141" s="165"/>
      <c r="DR141" s="165"/>
      <c r="DS141" s="165"/>
      <c r="DT141" s="165"/>
      <c r="DU141" s="165"/>
      <c r="DV141" s="165"/>
      <c r="DW141" s="165"/>
      <c r="DX141" s="165"/>
      <c r="DY141" s="165"/>
      <c r="DZ141" s="165"/>
      <c r="EA141" s="165"/>
      <c r="EB141" s="165"/>
      <c r="EC141" s="165"/>
      <c r="ED141" s="165"/>
      <c r="EE141" s="165"/>
    </row>
    <row r="142" spans="1:135" s="166" customFormat="1" ht="16.5" hidden="1" customHeight="1">
      <c r="A142" s="224"/>
      <c r="B142" s="229"/>
      <c r="C142" s="245"/>
      <c r="D142" s="229"/>
      <c r="E142" s="229"/>
      <c r="F142" s="229"/>
      <c r="G142" s="230"/>
      <c r="H142" s="246"/>
      <c r="I142" s="229"/>
      <c r="J142" s="229"/>
      <c r="K142" s="229"/>
      <c r="L142" s="229"/>
      <c r="M142" s="229"/>
      <c r="N142" s="229"/>
      <c r="O142" s="229"/>
      <c r="P142" s="229"/>
      <c r="Q142" s="229"/>
      <c r="R142" s="229"/>
      <c r="S142" s="229"/>
      <c r="T142" s="229"/>
      <c r="U142" s="229"/>
      <c r="V142" s="229"/>
      <c r="W142" s="229"/>
      <c r="X142" s="229"/>
      <c r="Y142" s="229"/>
      <c r="Z142" s="229"/>
      <c r="AA142" s="229"/>
      <c r="AB142" s="229"/>
      <c r="AC142" s="229"/>
      <c r="AD142" s="229"/>
      <c r="AE142" s="229"/>
      <c r="AF142" s="229"/>
      <c r="AG142" s="229"/>
      <c r="AH142" s="229"/>
      <c r="AI142" s="229"/>
      <c r="AJ142" s="229"/>
      <c r="AK142" s="229"/>
      <c r="AL142" s="229"/>
      <c r="AM142" s="229"/>
      <c r="AN142" s="229"/>
      <c r="AO142" s="229"/>
      <c r="AP142" s="229"/>
      <c r="AQ142" s="229"/>
      <c r="AR142" s="229"/>
      <c r="AS142" s="229"/>
      <c r="AT142" s="229"/>
      <c r="AU142" s="229"/>
      <c r="AV142" s="229"/>
      <c r="AW142" s="229"/>
      <c r="AX142" s="229"/>
      <c r="AY142" s="229"/>
      <c r="AZ142" s="229"/>
      <c r="BA142" s="229"/>
      <c r="BB142" s="229"/>
      <c r="BC142" s="229"/>
      <c r="BD142" s="229"/>
      <c r="BE142" s="229"/>
      <c r="BF142" s="229"/>
      <c r="BG142" s="229"/>
      <c r="BH142" s="229"/>
      <c r="BI142" s="229"/>
      <c r="BJ142" s="229"/>
      <c r="BK142" s="229"/>
      <c r="BL142" s="229"/>
      <c r="BM142" s="229"/>
      <c r="BN142" s="229"/>
      <c r="BO142" s="229"/>
      <c r="BP142" s="229"/>
      <c r="BQ142" s="229"/>
      <c r="BR142" s="229"/>
      <c r="BS142" s="229"/>
      <c r="BT142" s="229"/>
      <c r="BU142" s="229"/>
      <c r="BV142" s="229"/>
      <c r="BW142" s="229"/>
      <c r="BX142" s="229"/>
      <c r="BY142" s="229"/>
      <c r="BZ142" s="229"/>
      <c r="CA142" s="229"/>
      <c r="CB142" s="229"/>
      <c r="CC142" s="229"/>
      <c r="CD142" s="229"/>
      <c r="CE142" s="229"/>
      <c r="CF142" s="229"/>
      <c r="CG142" s="229"/>
      <c r="CH142" s="229"/>
      <c r="CI142" s="229"/>
      <c r="CJ142" s="229"/>
      <c r="CK142" s="229"/>
      <c r="CL142" s="229"/>
      <c r="CM142" s="229"/>
      <c r="CN142" s="229"/>
      <c r="CO142" s="229"/>
      <c r="CP142" s="229"/>
      <c r="CQ142" s="229"/>
      <c r="CR142" s="229"/>
      <c r="CS142" s="229"/>
      <c r="CT142" s="229"/>
      <c r="CU142" s="229"/>
      <c r="CV142" s="232"/>
      <c r="CW142" s="232"/>
      <c r="CX142" s="214"/>
      <c r="CY142" s="165"/>
      <c r="CZ142" s="165"/>
      <c r="DA142" s="165"/>
      <c r="DB142" s="165"/>
      <c r="DC142" s="165"/>
      <c r="DD142" s="165"/>
      <c r="DE142" s="165"/>
      <c r="DF142" s="165"/>
      <c r="DG142" s="165"/>
      <c r="DH142" s="165"/>
      <c r="DI142" s="165"/>
      <c r="DJ142" s="165"/>
      <c r="DK142" s="165"/>
      <c r="DL142" s="165"/>
      <c r="DM142" s="165"/>
      <c r="DN142" s="165"/>
      <c r="DO142" s="165"/>
      <c r="DP142" s="165"/>
      <c r="DQ142" s="165"/>
      <c r="DR142" s="165"/>
      <c r="DS142" s="165"/>
      <c r="DT142" s="165"/>
      <c r="DU142" s="165"/>
      <c r="DV142" s="165"/>
      <c r="DW142" s="165"/>
      <c r="DX142" s="165"/>
      <c r="DY142" s="165"/>
      <c r="DZ142" s="165"/>
      <c r="EA142" s="165"/>
      <c r="EB142" s="165"/>
      <c r="EC142" s="165"/>
      <c r="ED142" s="165"/>
      <c r="EE142" s="165"/>
    </row>
    <row r="143" spans="1:135" s="166" customFormat="1" ht="16.5" hidden="1" customHeight="1">
      <c r="A143" s="224"/>
      <c r="B143" s="229"/>
      <c r="C143" s="245"/>
      <c r="D143" s="229"/>
      <c r="E143" s="229"/>
      <c r="F143" s="229"/>
      <c r="G143" s="230"/>
      <c r="H143" s="246"/>
      <c r="I143" s="229"/>
      <c r="J143" s="229"/>
      <c r="K143" s="229"/>
      <c r="L143" s="229"/>
      <c r="M143" s="229"/>
      <c r="N143" s="229"/>
      <c r="O143" s="229"/>
      <c r="P143" s="229"/>
      <c r="Q143" s="229"/>
      <c r="R143" s="229"/>
      <c r="S143" s="229"/>
      <c r="T143" s="229"/>
      <c r="U143" s="229"/>
      <c r="V143" s="229"/>
      <c r="W143" s="229"/>
      <c r="X143" s="229"/>
      <c r="Y143" s="229"/>
      <c r="Z143" s="229"/>
      <c r="AA143" s="229"/>
      <c r="AB143" s="229"/>
      <c r="AC143" s="229"/>
      <c r="AD143" s="229"/>
      <c r="AE143" s="229"/>
      <c r="AF143" s="229"/>
      <c r="AG143" s="229"/>
      <c r="AH143" s="229"/>
      <c r="AI143" s="229"/>
      <c r="AJ143" s="229"/>
      <c r="AK143" s="229"/>
      <c r="AL143" s="229"/>
      <c r="AM143" s="229"/>
      <c r="AN143" s="229"/>
      <c r="AO143" s="229"/>
      <c r="AP143" s="229"/>
      <c r="AQ143" s="229"/>
      <c r="AR143" s="229"/>
      <c r="AS143" s="229"/>
      <c r="AT143" s="229"/>
      <c r="AU143" s="229"/>
      <c r="AV143" s="229"/>
      <c r="AW143" s="229"/>
      <c r="AX143" s="229"/>
      <c r="AY143" s="229"/>
      <c r="AZ143" s="229"/>
      <c r="BA143" s="229"/>
      <c r="BB143" s="229"/>
      <c r="BC143" s="229"/>
      <c r="BD143" s="229"/>
      <c r="BE143" s="229"/>
      <c r="BF143" s="229"/>
      <c r="BG143" s="229"/>
      <c r="BH143" s="229"/>
      <c r="BI143" s="229"/>
      <c r="BJ143" s="229"/>
      <c r="BK143" s="229"/>
      <c r="BL143" s="229"/>
      <c r="BM143" s="229"/>
      <c r="BN143" s="229"/>
      <c r="BO143" s="229"/>
      <c r="BP143" s="229"/>
      <c r="BQ143" s="229"/>
      <c r="BR143" s="229"/>
      <c r="BS143" s="229"/>
      <c r="BT143" s="229"/>
      <c r="BU143" s="229"/>
      <c r="BV143" s="229"/>
      <c r="BW143" s="229"/>
      <c r="BX143" s="229"/>
      <c r="BY143" s="229"/>
      <c r="BZ143" s="229"/>
      <c r="CA143" s="229"/>
      <c r="CB143" s="229"/>
      <c r="CC143" s="229"/>
      <c r="CD143" s="229"/>
      <c r="CE143" s="229"/>
      <c r="CF143" s="229"/>
      <c r="CG143" s="229"/>
      <c r="CH143" s="229"/>
      <c r="CI143" s="229"/>
      <c r="CJ143" s="229"/>
      <c r="CK143" s="229"/>
      <c r="CL143" s="229"/>
      <c r="CM143" s="229"/>
      <c r="CN143" s="229"/>
      <c r="CO143" s="229"/>
      <c r="CP143" s="229"/>
      <c r="CQ143" s="229"/>
      <c r="CR143" s="229"/>
      <c r="CS143" s="229"/>
      <c r="CT143" s="229"/>
      <c r="CU143" s="229"/>
      <c r="CV143" s="232"/>
      <c r="CW143" s="232"/>
      <c r="CX143" s="214"/>
      <c r="CY143" s="165"/>
      <c r="CZ143" s="165"/>
      <c r="DA143" s="165"/>
      <c r="DB143" s="165"/>
      <c r="DC143" s="165"/>
      <c r="DD143" s="165"/>
      <c r="DE143" s="165"/>
      <c r="DF143" s="165"/>
      <c r="DG143" s="165"/>
      <c r="DH143" s="165"/>
      <c r="DI143" s="165"/>
      <c r="DJ143" s="165"/>
      <c r="DK143" s="165"/>
      <c r="DL143" s="165"/>
      <c r="DM143" s="165"/>
      <c r="DN143" s="165"/>
      <c r="DO143" s="165"/>
      <c r="DP143" s="165"/>
      <c r="DQ143" s="165"/>
      <c r="DR143" s="165"/>
      <c r="DS143" s="165"/>
      <c r="DT143" s="165"/>
      <c r="DU143" s="165"/>
      <c r="DV143" s="165"/>
      <c r="DW143" s="165"/>
      <c r="DX143" s="165"/>
      <c r="DY143" s="165"/>
      <c r="DZ143" s="165"/>
      <c r="EA143" s="165"/>
      <c r="EB143" s="165"/>
      <c r="EC143" s="165"/>
      <c r="ED143" s="165"/>
      <c r="EE143" s="165"/>
    </row>
    <row r="144" spans="1:135" s="166" customFormat="1" ht="16.5" hidden="1" customHeight="1">
      <c r="A144" s="224"/>
      <c r="B144" s="229"/>
      <c r="C144" s="245"/>
      <c r="D144" s="229"/>
      <c r="E144" s="229"/>
      <c r="F144" s="229"/>
      <c r="G144" s="230"/>
      <c r="H144" s="246"/>
      <c r="I144" s="229"/>
      <c r="J144" s="229"/>
      <c r="K144" s="229"/>
      <c r="L144" s="229"/>
      <c r="M144" s="229"/>
      <c r="N144" s="229"/>
      <c r="O144" s="229"/>
      <c r="P144" s="229"/>
      <c r="Q144" s="229"/>
      <c r="R144" s="229"/>
      <c r="S144" s="229"/>
      <c r="T144" s="229"/>
      <c r="U144" s="229"/>
      <c r="V144" s="229"/>
      <c r="W144" s="229"/>
      <c r="X144" s="229"/>
      <c r="Y144" s="229"/>
      <c r="Z144" s="229"/>
      <c r="AA144" s="229"/>
      <c r="AB144" s="229"/>
      <c r="AC144" s="229"/>
      <c r="AD144" s="229"/>
      <c r="AE144" s="229"/>
      <c r="AF144" s="229"/>
      <c r="AG144" s="229"/>
      <c r="AH144" s="229"/>
      <c r="AI144" s="229"/>
      <c r="AJ144" s="229"/>
      <c r="AK144" s="229"/>
      <c r="AL144" s="229"/>
      <c r="AM144" s="229"/>
      <c r="AN144" s="229"/>
      <c r="AO144" s="229"/>
      <c r="AP144" s="229"/>
      <c r="AQ144" s="229"/>
      <c r="AR144" s="229"/>
      <c r="AS144" s="229"/>
      <c r="AT144" s="229"/>
      <c r="AU144" s="229"/>
      <c r="AV144" s="229"/>
      <c r="AW144" s="229"/>
      <c r="AX144" s="229"/>
      <c r="AY144" s="229"/>
      <c r="AZ144" s="229"/>
      <c r="BA144" s="229"/>
      <c r="BB144" s="229"/>
      <c r="BC144" s="229"/>
      <c r="BD144" s="229"/>
      <c r="BE144" s="229"/>
      <c r="BF144" s="229"/>
      <c r="BG144" s="229"/>
      <c r="BH144" s="229"/>
      <c r="BI144" s="229"/>
      <c r="BJ144" s="229"/>
      <c r="BK144" s="229"/>
      <c r="BL144" s="229"/>
      <c r="BM144" s="229"/>
      <c r="BN144" s="229"/>
      <c r="BO144" s="229"/>
      <c r="BP144" s="229"/>
      <c r="BQ144" s="229"/>
      <c r="BR144" s="229"/>
      <c r="BS144" s="229"/>
      <c r="BT144" s="229"/>
      <c r="BU144" s="229"/>
      <c r="BV144" s="229"/>
      <c r="BW144" s="229"/>
      <c r="BX144" s="229"/>
      <c r="BY144" s="229"/>
      <c r="BZ144" s="229"/>
      <c r="CA144" s="229"/>
      <c r="CB144" s="229"/>
      <c r="CC144" s="229"/>
      <c r="CD144" s="229"/>
      <c r="CE144" s="229"/>
      <c r="CF144" s="229"/>
      <c r="CG144" s="229"/>
      <c r="CH144" s="229"/>
      <c r="CI144" s="229"/>
      <c r="CJ144" s="229"/>
      <c r="CK144" s="229"/>
      <c r="CL144" s="229"/>
      <c r="CM144" s="229"/>
      <c r="CN144" s="229"/>
      <c r="CO144" s="229"/>
      <c r="CP144" s="229"/>
      <c r="CQ144" s="229"/>
      <c r="CR144" s="229"/>
      <c r="CS144" s="229"/>
      <c r="CT144" s="229"/>
      <c r="CU144" s="229"/>
      <c r="CV144" s="232"/>
      <c r="CW144" s="232"/>
      <c r="CX144" s="214"/>
      <c r="CY144" s="165"/>
      <c r="CZ144" s="165"/>
      <c r="DA144" s="165"/>
      <c r="DB144" s="165"/>
      <c r="DC144" s="165"/>
      <c r="DD144" s="165"/>
      <c r="DE144" s="165"/>
      <c r="DF144" s="165"/>
      <c r="DG144" s="165"/>
      <c r="DH144" s="165"/>
      <c r="DI144" s="165"/>
      <c r="DJ144" s="165"/>
      <c r="DK144" s="165"/>
      <c r="DL144" s="165"/>
      <c r="DM144" s="165"/>
      <c r="DN144" s="165"/>
      <c r="DO144" s="165"/>
      <c r="DP144" s="165"/>
      <c r="DQ144" s="165"/>
      <c r="DR144" s="165"/>
      <c r="DS144" s="165"/>
      <c r="DT144" s="165"/>
      <c r="DU144" s="165"/>
      <c r="DV144" s="165"/>
      <c r="DW144" s="165"/>
      <c r="DX144" s="165"/>
      <c r="DY144" s="165"/>
      <c r="DZ144" s="165"/>
      <c r="EA144" s="165"/>
      <c r="EB144" s="165"/>
      <c r="EC144" s="165"/>
      <c r="ED144" s="165"/>
      <c r="EE144" s="165"/>
    </row>
    <row r="145" spans="1:135" s="166" customFormat="1" ht="16.5" hidden="1" customHeight="1">
      <c r="A145" s="224"/>
      <c r="B145" s="229"/>
      <c r="C145" s="245"/>
      <c r="D145" s="229"/>
      <c r="E145" s="229"/>
      <c r="F145" s="229"/>
      <c r="G145" s="230"/>
      <c r="H145" s="246"/>
      <c r="I145" s="229"/>
      <c r="J145" s="229"/>
      <c r="K145" s="229"/>
      <c r="L145" s="229"/>
      <c r="M145" s="229"/>
      <c r="N145" s="229"/>
      <c r="O145" s="229"/>
      <c r="P145" s="229"/>
      <c r="Q145" s="229"/>
      <c r="R145" s="229"/>
      <c r="S145" s="229"/>
      <c r="T145" s="229"/>
      <c r="U145" s="229"/>
      <c r="V145" s="229"/>
      <c r="W145" s="229"/>
      <c r="X145" s="229"/>
      <c r="Y145" s="229"/>
      <c r="Z145" s="229"/>
      <c r="AA145" s="229"/>
      <c r="AB145" s="229"/>
      <c r="AC145" s="229"/>
      <c r="AD145" s="229"/>
      <c r="AE145" s="229"/>
      <c r="AF145" s="229"/>
      <c r="AG145" s="229"/>
      <c r="AH145" s="229"/>
      <c r="AI145" s="229"/>
      <c r="AJ145" s="229"/>
      <c r="AK145" s="229"/>
      <c r="AL145" s="229"/>
      <c r="AM145" s="229"/>
      <c r="AN145" s="229"/>
      <c r="AO145" s="229"/>
      <c r="AP145" s="229"/>
      <c r="AQ145" s="229"/>
      <c r="AR145" s="229"/>
      <c r="AS145" s="229"/>
      <c r="AT145" s="229"/>
      <c r="AU145" s="229"/>
      <c r="AV145" s="229"/>
      <c r="AW145" s="229"/>
      <c r="AX145" s="229"/>
      <c r="AY145" s="229"/>
      <c r="AZ145" s="229"/>
      <c r="BA145" s="229"/>
      <c r="BB145" s="229"/>
      <c r="BC145" s="229"/>
      <c r="BD145" s="229"/>
      <c r="BE145" s="229"/>
      <c r="BF145" s="229"/>
      <c r="BG145" s="229"/>
      <c r="BH145" s="229"/>
      <c r="BI145" s="229"/>
      <c r="BJ145" s="229"/>
      <c r="BK145" s="229"/>
      <c r="BL145" s="229"/>
      <c r="BM145" s="229"/>
      <c r="BN145" s="229"/>
      <c r="BO145" s="229"/>
      <c r="BP145" s="229"/>
      <c r="BQ145" s="229"/>
      <c r="BR145" s="229"/>
      <c r="BS145" s="229"/>
      <c r="BT145" s="229"/>
      <c r="BU145" s="229"/>
      <c r="BV145" s="229"/>
      <c r="BW145" s="229"/>
      <c r="BX145" s="229"/>
      <c r="BY145" s="229"/>
      <c r="BZ145" s="229"/>
      <c r="CA145" s="229"/>
      <c r="CB145" s="229"/>
      <c r="CC145" s="229"/>
      <c r="CD145" s="229"/>
      <c r="CE145" s="229"/>
      <c r="CF145" s="229"/>
      <c r="CG145" s="229"/>
      <c r="CH145" s="229"/>
      <c r="CI145" s="229"/>
      <c r="CJ145" s="229"/>
      <c r="CK145" s="229"/>
      <c r="CL145" s="229"/>
      <c r="CM145" s="229"/>
      <c r="CN145" s="229"/>
      <c r="CO145" s="229"/>
      <c r="CP145" s="229"/>
      <c r="CQ145" s="229"/>
      <c r="CR145" s="229"/>
      <c r="CS145" s="229"/>
      <c r="CT145" s="229"/>
      <c r="CU145" s="229"/>
      <c r="CV145" s="232"/>
      <c r="CW145" s="232"/>
      <c r="CX145" s="214"/>
      <c r="CY145" s="165"/>
      <c r="CZ145" s="165"/>
      <c r="DA145" s="165"/>
      <c r="DB145" s="165"/>
      <c r="DC145" s="165"/>
      <c r="DD145" s="165"/>
      <c r="DE145" s="165"/>
      <c r="DF145" s="165"/>
      <c r="DG145" s="165"/>
      <c r="DH145" s="165"/>
      <c r="DI145" s="165"/>
      <c r="DJ145" s="165"/>
      <c r="DK145" s="165"/>
      <c r="DL145" s="165"/>
      <c r="DM145" s="165"/>
      <c r="DN145" s="165"/>
      <c r="DO145" s="165"/>
      <c r="DP145" s="165"/>
      <c r="DQ145" s="165"/>
      <c r="DR145" s="165"/>
      <c r="DS145" s="165"/>
      <c r="DT145" s="165"/>
      <c r="DU145" s="165"/>
      <c r="DV145" s="165"/>
      <c r="DW145" s="165"/>
      <c r="DX145" s="165"/>
      <c r="DY145" s="165"/>
      <c r="DZ145" s="165"/>
      <c r="EA145" s="165"/>
      <c r="EB145" s="165"/>
      <c r="EC145" s="165"/>
      <c r="ED145" s="165"/>
      <c r="EE145" s="165"/>
    </row>
    <row r="146" spans="1:135" s="166" customFormat="1" ht="16.5" hidden="1" customHeight="1">
      <c r="A146" s="224"/>
      <c r="B146" s="229"/>
      <c r="C146" s="245"/>
      <c r="D146" s="229"/>
      <c r="E146" s="229"/>
      <c r="F146" s="229"/>
      <c r="G146" s="230"/>
      <c r="H146" s="246"/>
      <c r="I146" s="229"/>
      <c r="J146" s="229"/>
      <c r="K146" s="229"/>
      <c r="L146" s="229"/>
      <c r="M146" s="229"/>
      <c r="N146" s="229"/>
      <c r="O146" s="229"/>
      <c r="P146" s="229"/>
      <c r="Q146" s="229"/>
      <c r="R146" s="229"/>
      <c r="S146" s="229"/>
      <c r="T146" s="229"/>
      <c r="U146" s="229"/>
      <c r="V146" s="229"/>
      <c r="W146" s="229"/>
      <c r="X146" s="229"/>
      <c r="Y146" s="229"/>
      <c r="Z146" s="229"/>
      <c r="AA146" s="229"/>
      <c r="AB146" s="229"/>
      <c r="AC146" s="229"/>
      <c r="AD146" s="229"/>
      <c r="AE146" s="229"/>
      <c r="AF146" s="229"/>
      <c r="AG146" s="229"/>
      <c r="AH146" s="229"/>
      <c r="AI146" s="229"/>
      <c r="AJ146" s="229"/>
      <c r="AK146" s="229"/>
      <c r="AL146" s="229"/>
      <c r="AM146" s="229"/>
      <c r="AN146" s="229"/>
      <c r="AO146" s="229"/>
      <c r="AP146" s="229"/>
      <c r="AQ146" s="229"/>
      <c r="AR146" s="229"/>
      <c r="AS146" s="229"/>
      <c r="AT146" s="229"/>
      <c r="AU146" s="229"/>
      <c r="AV146" s="229"/>
      <c r="AW146" s="229"/>
      <c r="AX146" s="229"/>
      <c r="AY146" s="229"/>
      <c r="AZ146" s="229"/>
      <c r="BA146" s="229"/>
      <c r="BB146" s="229"/>
      <c r="BC146" s="229"/>
      <c r="BD146" s="229"/>
      <c r="BE146" s="229"/>
      <c r="BF146" s="229"/>
      <c r="BG146" s="229"/>
      <c r="BH146" s="229"/>
      <c r="BI146" s="229"/>
      <c r="BJ146" s="229"/>
      <c r="BK146" s="229"/>
      <c r="BL146" s="229"/>
      <c r="BM146" s="229"/>
      <c r="BN146" s="229"/>
      <c r="BO146" s="229"/>
      <c r="BP146" s="229"/>
      <c r="BQ146" s="229"/>
      <c r="BR146" s="229"/>
      <c r="BS146" s="229"/>
      <c r="BT146" s="229"/>
      <c r="BU146" s="229"/>
      <c r="BV146" s="229"/>
      <c r="BW146" s="229"/>
      <c r="BX146" s="229"/>
      <c r="BY146" s="229"/>
      <c r="BZ146" s="229"/>
      <c r="CA146" s="229"/>
      <c r="CB146" s="229"/>
      <c r="CC146" s="229"/>
      <c r="CD146" s="229"/>
      <c r="CE146" s="229"/>
      <c r="CF146" s="229"/>
      <c r="CG146" s="229"/>
      <c r="CH146" s="229"/>
      <c r="CI146" s="229"/>
      <c r="CJ146" s="229"/>
      <c r="CK146" s="229"/>
      <c r="CL146" s="229"/>
      <c r="CM146" s="229"/>
      <c r="CN146" s="229"/>
      <c r="CO146" s="229"/>
      <c r="CP146" s="229"/>
      <c r="CQ146" s="229"/>
      <c r="CR146" s="229"/>
      <c r="CS146" s="229"/>
      <c r="CT146" s="229"/>
      <c r="CU146" s="229"/>
      <c r="CV146" s="232"/>
      <c r="CW146" s="232"/>
      <c r="CX146" s="214"/>
      <c r="CY146" s="165"/>
      <c r="CZ146" s="165"/>
      <c r="DA146" s="165"/>
      <c r="DB146" s="165"/>
      <c r="DC146" s="165"/>
      <c r="DD146" s="165"/>
      <c r="DE146" s="165"/>
      <c r="DF146" s="165"/>
      <c r="DG146" s="165"/>
      <c r="DH146" s="165"/>
      <c r="DI146" s="165"/>
      <c r="DJ146" s="165"/>
      <c r="DK146" s="165"/>
      <c r="DL146" s="165"/>
      <c r="DM146" s="165"/>
      <c r="DN146" s="165"/>
      <c r="DO146" s="165"/>
      <c r="DP146" s="165"/>
      <c r="DQ146" s="165"/>
      <c r="DR146" s="165"/>
      <c r="DS146" s="165"/>
      <c r="DT146" s="165"/>
      <c r="DU146" s="165"/>
      <c r="DV146" s="165"/>
      <c r="DW146" s="165"/>
      <c r="DX146" s="165"/>
      <c r="DY146" s="165"/>
      <c r="DZ146" s="165"/>
      <c r="EA146" s="165"/>
      <c r="EB146" s="165"/>
      <c r="EC146" s="165"/>
      <c r="ED146" s="165"/>
      <c r="EE146" s="165"/>
    </row>
    <row r="147" spans="1:135" s="166" customFormat="1" ht="16.5" hidden="1" customHeight="1">
      <c r="A147" s="224"/>
      <c r="B147" s="229"/>
      <c r="C147" s="245"/>
      <c r="D147" s="229"/>
      <c r="E147" s="229"/>
      <c r="F147" s="229"/>
      <c r="G147" s="230"/>
      <c r="H147" s="246"/>
      <c r="I147" s="229"/>
      <c r="J147" s="229"/>
      <c r="K147" s="229"/>
      <c r="L147" s="229"/>
      <c r="M147" s="229"/>
      <c r="N147" s="229"/>
      <c r="O147" s="229"/>
      <c r="P147" s="229"/>
      <c r="Q147" s="229"/>
      <c r="R147" s="229"/>
      <c r="S147" s="229"/>
      <c r="T147" s="229"/>
      <c r="U147" s="229"/>
      <c r="V147" s="229"/>
      <c r="W147" s="229"/>
      <c r="X147" s="229"/>
      <c r="Y147" s="229"/>
      <c r="Z147" s="229"/>
      <c r="AA147" s="229"/>
      <c r="AB147" s="229"/>
      <c r="AC147" s="229"/>
      <c r="AD147" s="229"/>
      <c r="AE147" s="229"/>
      <c r="AF147" s="229"/>
      <c r="AG147" s="229"/>
      <c r="AH147" s="229"/>
      <c r="AI147" s="229"/>
      <c r="AJ147" s="229"/>
      <c r="AK147" s="229"/>
      <c r="AL147" s="229"/>
      <c r="AM147" s="229"/>
      <c r="AN147" s="229"/>
      <c r="AO147" s="229"/>
      <c r="AP147" s="229"/>
      <c r="AQ147" s="229"/>
      <c r="AR147" s="229"/>
      <c r="AS147" s="229"/>
      <c r="AT147" s="229"/>
      <c r="AU147" s="229"/>
      <c r="AV147" s="229"/>
      <c r="AW147" s="229"/>
      <c r="AX147" s="229"/>
      <c r="AY147" s="229"/>
      <c r="AZ147" s="229"/>
      <c r="BA147" s="229"/>
      <c r="BB147" s="229"/>
      <c r="BC147" s="229"/>
      <c r="BD147" s="229"/>
      <c r="BE147" s="229"/>
      <c r="BF147" s="229"/>
      <c r="BG147" s="229"/>
      <c r="BH147" s="229"/>
      <c r="BI147" s="229"/>
      <c r="BJ147" s="229"/>
      <c r="BK147" s="229"/>
      <c r="BL147" s="229"/>
      <c r="BM147" s="229"/>
      <c r="BN147" s="229"/>
      <c r="BO147" s="229"/>
      <c r="BP147" s="229"/>
      <c r="BQ147" s="229"/>
      <c r="BR147" s="229"/>
      <c r="BS147" s="229"/>
      <c r="BT147" s="229"/>
      <c r="BU147" s="229"/>
      <c r="BV147" s="229"/>
      <c r="BW147" s="229"/>
      <c r="BX147" s="229"/>
      <c r="BY147" s="229"/>
      <c r="BZ147" s="229"/>
      <c r="CA147" s="229"/>
      <c r="CB147" s="229"/>
      <c r="CC147" s="229"/>
      <c r="CD147" s="229"/>
      <c r="CE147" s="229"/>
      <c r="CF147" s="229"/>
      <c r="CG147" s="229"/>
      <c r="CH147" s="229"/>
      <c r="CI147" s="229"/>
      <c r="CJ147" s="229"/>
      <c r="CK147" s="229"/>
      <c r="CL147" s="229"/>
      <c r="CM147" s="229"/>
      <c r="CN147" s="229"/>
      <c r="CO147" s="229"/>
      <c r="CP147" s="229"/>
      <c r="CQ147" s="229"/>
      <c r="CR147" s="229"/>
      <c r="CS147" s="229"/>
      <c r="CT147" s="229"/>
      <c r="CU147" s="229"/>
      <c r="CV147" s="232"/>
      <c r="CW147" s="232"/>
      <c r="CX147" s="214"/>
      <c r="CY147" s="165"/>
      <c r="CZ147" s="165"/>
      <c r="DA147" s="165"/>
      <c r="DB147" s="165"/>
      <c r="DC147" s="165"/>
      <c r="DD147" s="165"/>
      <c r="DE147" s="165"/>
      <c r="DF147" s="165"/>
      <c r="DG147" s="165"/>
      <c r="DH147" s="165"/>
      <c r="DI147" s="165"/>
      <c r="DJ147" s="165"/>
      <c r="DK147" s="165"/>
      <c r="DL147" s="165"/>
      <c r="DM147" s="165"/>
      <c r="DN147" s="165"/>
      <c r="DO147" s="165"/>
      <c r="DP147" s="165"/>
      <c r="DQ147" s="165"/>
      <c r="DR147" s="165"/>
      <c r="DS147" s="165"/>
      <c r="DT147" s="165"/>
      <c r="DU147" s="165"/>
      <c r="DV147" s="165"/>
      <c r="DW147" s="165"/>
      <c r="DX147" s="165"/>
      <c r="DY147" s="165"/>
      <c r="DZ147" s="165"/>
      <c r="EA147" s="165"/>
      <c r="EB147" s="165"/>
      <c r="EC147" s="165"/>
      <c r="ED147" s="165"/>
      <c r="EE147" s="165"/>
    </row>
    <row r="148" spans="1:135" s="166" customFormat="1" ht="16.5" hidden="1" customHeight="1">
      <c r="A148" s="224"/>
      <c r="B148" s="229"/>
      <c r="C148" s="245"/>
      <c r="D148" s="229"/>
      <c r="E148" s="229"/>
      <c r="F148" s="229"/>
      <c r="G148" s="230"/>
      <c r="H148" s="246"/>
      <c r="I148" s="229"/>
      <c r="J148" s="229"/>
      <c r="K148" s="229"/>
      <c r="L148" s="229"/>
      <c r="M148" s="229"/>
      <c r="N148" s="229"/>
      <c r="O148" s="229"/>
      <c r="P148" s="229"/>
      <c r="Q148" s="229"/>
      <c r="R148" s="229"/>
      <c r="S148" s="229"/>
      <c r="T148" s="229"/>
      <c r="U148" s="229"/>
      <c r="V148" s="229"/>
      <c r="W148" s="229"/>
      <c r="X148" s="229"/>
      <c r="Y148" s="229"/>
      <c r="Z148" s="229"/>
      <c r="AA148" s="229"/>
      <c r="AB148" s="229"/>
      <c r="AC148" s="229"/>
      <c r="AD148" s="229"/>
      <c r="AE148" s="229"/>
      <c r="AF148" s="229"/>
      <c r="AG148" s="229"/>
      <c r="AH148" s="229"/>
      <c r="AI148" s="229"/>
      <c r="AJ148" s="229"/>
      <c r="AK148" s="229"/>
      <c r="AL148" s="229"/>
      <c r="AM148" s="229"/>
      <c r="AN148" s="229"/>
      <c r="AO148" s="229"/>
      <c r="AP148" s="229"/>
      <c r="AQ148" s="229"/>
      <c r="AR148" s="229"/>
      <c r="AS148" s="229"/>
      <c r="AT148" s="229"/>
      <c r="AU148" s="229"/>
      <c r="AV148" s="229"/>
      <c r="AW148" s="229"/>
      <c r="AX148" s="229"/>
      <c r="AY148" s="229"/>
      <c r="AZ148" s="229"/>
      <c r="BA148" s="229"/>
      <c r="BB148" s="229"/>
      <c r="BC148" s="229"/>
      <c r="BD148" s="229"/>
      <c r="BE148" s="229"/>
      <c r="BF148" s="229"/>
      <c r="BG148" s="229"/>
      <c r="BH148" s="229"/>
      <c r="BI148" s="229"/>
      <c r="BJ148" s="229"/>
      <c r="BK148" s="229"/>
      <c r="BL148" s="229"/>
      <c r="BM148" s="229"/>
      <c r="BN148" s="229"/>
      <c r="BO148" s="229"/>
      <c r="BP148" s="229"/>
      <c r="BQ148" s="229"/>
      <c r="BR148" s="229"/>
      <c r="BS148" s="229"/>
      <c r="BT148" s="229"/>
      <c r="BU148" s="229"/>
      <c r="BV148" s="229"/>
      <c r="BW148" s="229"/>
      <c r="BX148" s="229"/>
      <c r="BY148" s="229"/>
      <c r="BZ148" s="229"/>
      <c r="CA148" s="229"/>
      <c r="CB148" s="229"/>
      <c r="CC148" s="229"/>
      <c r="CD148" s="229"/>
      <c r="CE148" s="229"/>
      <c r="CF148" s="229"/>
      <c r="CG148" s="229"/>
      <c r="CH148" s="229"/>
      <c r="CI148" s="229"/>
      <c r="CJ148" s="229"/>
      <c r="CK148" s="229"/>
      <c r="CL148" s="229"/>
      <c r="CM148" s="229"/>
      <c r="CN148" s="229"/>
      <c r="CO148" s="229"/>
      <c r="CP148" s="229"/>
      <c r="CQ148" s="229"/>
      <c r="CR148" s="229"/>
      <c r="CS148" s="229"/>
      <c r="CT148" s="229"/>
      <c r="CU148" s="229"/>
      <c r="CV148" s="232"/>
      <c r="CW148" s="232"/>
      <c r="CX148" s="214"/>
      <c r="CY148" s="165"/>
      <c r="CZ148" s="165"/>
      <c r="DA148" s="165"/>
      <c r="DB148" s="165"/>
      <c r="DC148" s="165"/>
      <c r="DD148" s="165"/>
      <c r="DE148" s="165"/>
      <c r="DF148" s="165"/>
      <c r="DG148" s="165"/>
      <c r="DH148" s="165"/>
      <c r="DI148" s="165"/>
      <c r="DJ148" s="165"/>
      <c r="DK148" s="165"/>
      <c r="DL148" s="165"/>
      <c r="DM148" s="165"/>
      <c r="DN148" s="165"/>
      <c r="DO148" s="165"/>
      <c r="DP148" s="165"/>
      <c r="DQ148" s="165"/>
      <c r="DR148" s="165"/>
      <c r="DS148" s="165"/>
      <c r="DT148" s="165"/>
      <c r="DU148" s="165"/>
      <c r="DV148" s="165"/>
      <c r="DW148" s="165"/>
      <c r="DX148" s="165"/>
      <c r="DY148" s="165"/>
      <c r="DZ148" s="165"/>
      <c r="EA148" s="165"/>
      <c r="EB148" s="165"/>
      <c r="EC148" s="165"/>
      <c r="ED148" s="165"/>
      <c r="EE148" s="165"/>
    </row>
    <row r="149" spans="1:135" s="166" customFormat="1" ht="16.5" hidden="1" customHeight="1">
      <c r="A149" s="224"/>
      <c r="B149" s="229"/>
      <c r="C149" s="245"/>
      <c r="D149" s="229"/>
      <c r="E149" s="229"/>
      <c r="F149" s="229"/>
      <c r="G149" s="230"/>
      <c r="H149" s="246"/>
      <c r="I149" s="229"/>
      <c r="J149" s="229"/>
      <c r="K149" s="229"/>
      <c r="L149" s="229"/>
      <c r="M149" s="229"/>
      <c r="N149" s="229"/>
      <c r="O149" s="229"/>
      <c r="P149" s="229"/>
      <c r="Q149" s="229"/>
      <c r="R149" s="229"/>
      <c r="S149" s="229"/>
      <c r="T149" s="229"/>
      <c r="U149" s="229"/>
      <c r="V149" s="229"/>
      <c r="W149" s="229"/>
      <c r="X149" s="229"/>
      <c r="Y149" s="229"/>
      <c r="Z149" s="229"/>
      <c r="AA149" s="229"/>
      <c r="AB149" s="229"/>
      <c r="AC149" s="229"/>
      <c r="AD149" s="229"/>
      <c r="AE149" s="229"/>
      <c r="AF149" s="229"/>
      <c r="AG149" s="229"/>
      <c r="AH149" s="229"/>
      <c r="AI149" s="229"/>
      <c r="AJ149" s="229"/>
      <c r="AK149" s="229"/>
      <c r="AL149" s="229"/>
      <c r="AM149" s="229"/>
      <c r="AN149" s="229"/>
      <c r="AO149" s="229"/>
      <c r="AP149" s="229"/>
      <c r="AQ149" s="229"/>
      <c r="AR149" s="229"/>
      <c r="AS149" s="229"/>
      <c r="AT149" s="229"/>
      <c r="AU149" s="229"/>
      <c r="AV149" s="229"/>
      <c r="AW149" s="229"/>
      <c r="AX149" s="229"/>
      <c r="AY149" s="229"/>
      <c r="AZ149" s="229"/>
      <c r="BA149" s="229"/>
      <c r="BB149" s="229"/>
      <c r="BC149" s="229"/>
      <c r="BD149" s="229"/>
      <c r="BE149" s="229"/>
      <c r="BF149" s="229"/>
      <c r="BG149" s="229"/>
      <c r="BH149" s="229"/>
      <c r="BI149" s="229"/>
      <c r="BJ149" s="229"/>
      <c r="BK149" s="229"/>
      <c r="BL149" s="229"/>
      <c r="BM149" s="229"/>
      <c r="BN149" s="229"/>
      <c r="BO149" s="229"/>
      <c r="BP149" s="229"/>
      <c r="BQ149" s="229"/>
      <c r="BR149" s="229"/>
      <c r="BS149" s="229"/>
      <c r="BT149" s="229"/>
      <c r="BU149" s="229"/>
      <c r="BV149" s="229"/>
      <c r="BW149" s="229"/>
      <c r="BX149" s="229"/>
      <c r="BY149" s="229"/>
      <c r="BZ149" s="229"/>
      <c r="CA149" s="229"/>
      <c r="CB149" s="229"/>
      <c r="CC149" s="229"/>
      <c r="CD149" s="229"/>
      <c r="CE149" s="229"/>
      <c r="CF149" s="229"/>
      <c r="CG149" s="229"/>
      <c r="CH149" s="229"/>
      <c r="CI149" s="229"/>
      <c r="CJ149" s="229"/>
      <c r="CK149" s="229"/>
      <c r="CL149" s="229"/>
      <c r="CM149" s="229"/>
      <c r="CN149" s="229"/>
      <c r="CO149" s="229"/>
      <c r="CP149" s="229"/>
      <c r="CQ149" s="229"/>
      <c r="CR149" s="229"/>
      <c r="CS149" s="229"/>
      <c r="CT149" s="229"/>
      <c r="CU149" s="229"/>
      <c r="CV149" s="232"/>
      <c r="CW149" s="232"/>
      <c r="CX149" s="214"/>
      <c r="CY149" s="165"/>
      <c r="CZ149" s="165"/>
      <c r="DA149" s="165"/>
      <c r="DB149" s="165"/>
      <c r="DC149" s="165"/>
      <c r="DD149" s="165"/>
      <c r="DE149" s="165"/>
      <c r="DF149" s="165"/>
      <c r="DG149" s="165"/>
      <c r="DH149" s="165"/>
      <c r="DI149" s="165"/>
      <c r="DJ149" s="165"/>
      <c r="DK149" s="165"/>
      <c r="DL149" s="165"/>
      <c r="DM149" s="165"/>
      <c r="DN149" s="165"/>
      <c r="DO149" s="165"/>
      <c r="DP149" s="165"/>
      <c r="DQ149" s="165"/>
      <c r="DR149" s="165"/>
      <c r="DS149" s="165"/>
      <c r="DT149" s="165"/>
      <c r="DU149" s="165"/>
      <c r="DV149" s="165"/>
      <c r="DW149" s="165"/>
      <c r="DX149" s="165"/>
      <c r="DY149" s="165"/>
      <c r="DZ149" s="165"/>
      <c r="EA149" s="165"/>
      <c r="EB149" s="165"/>
      <c r="EC149" s="165"/>
      <c r="ED149" s="165"/>
      <c r="EE149" s="165"/>
    </row>
    <row r="150" spans="1:135" s="166" customFormat="1" ht="16.5" hidden="1" customHeight="1">
      <c r="A150" s="224"/>
      <c r="B150" s="229"/>
      <c r="C150" s="245"/>
      <c r="D150" s="229"/>
      <c r="E150" s="229"/>
      <c r="F150" s="229"/>
      <c r="G150" s="230"/>
      <c r="H150" s="246"/>
      <c r="I150" s="229"/>
      <c r="J150" s="229"/>
      <c r="K150" s="229"/>
      <c r="L150" s="229"/>
      <c r="M150" s="229"/>
      <c r="N150" s="229"/>
      <c r="O150" s="229"/>
      <c r="P150" s="229"/>
      <c r="Q150" s="229"/>
      <c r="R150" s="229"/>
      <c r="S150" s="229"/>
      <c r="T150" s="229"/>
      <c r="U150" s="229"/>
      <c r="V150" s="229"/>
      <c r="W150" s="229"/>
      <c r="X150" s="229"/>
      <c r="Y150" s="229"/>
      <c r="Z150" s="229"/>
      <c r="AA150" s="229"/>
      <c r="AB150" s="229"/>
      <c r="AC150" s="229"/>
      <c r="AD150" s="229"/>
      <c r="AE150" s="229"/>
      <c r="AF150" s="229"/>
      <c r="AG150" s="229"/>
      <c r="AH150" s="229"/>
      <c r="AI150" s="229"/>
      <c r="AJ150" s="229"/>
      <c r="AK150" s="229"/>
      <c r="AL150" s="229"/>
      <c r="AM150" s="229"/>
      <c r="AN150" s="229"/>
      <c r="AO150" s="229"/>
      <c r="AP150" s="229"/>
      <c r="AQ150" s="229"/>
      <c r="AR150" s="229"/>
      <c r="AS150" s="229"/>
      <c r="AT150" s="229"/>
      <c r="AU150" s="229"/>
      <c r="AV150" s="229"/>
      <c r="AW150" s="229"/>
      <c r="AX150" s="229"/>
      <c r="AY150" s="229"/>
      <c r="AZ150" s="229"/>
      <c r="BA150" s="229"/>
      <c r="BB150" s="229"/>
      <c r="BC150" s="229"/>
      <c r="BD150" s="229"/>
      <c r="BE150" s="229"/>
      <c r="BF150" s="229"/>
      <c r="BG150" s="229"/>
      <c r="BH150" s="229"/>
      <c r="BI150" s="229"/>
      <c r="BJ150" s="229"/>
      <c r="BK150" s="229"/>
      <c r="BL150" s="229"/>
      <c r="BM150" s="229"/>
      <c r="BN150" s="229"/>
      <c r="BO150" s="229"/>
      <c r="BP150" s="229"/>
      <c r="BQ150" s="229"/>
      <c r="BR150" s="229"/>
      <c r="BS150" s="229"/>
      <c r="BT150" s="229"/>
      <c r="BU150" s="229"/>
      <c r="BV150" s="229"/>
      <c r="BW150" s="229"/>
      <c r="BX150" s="229"/>
      <c r="BY150" s="229"/>
      <c r="BZ150" s="229"/>
      <c r="CA150" s="229"/>
      <c r="CB150" s="229"/>
      <c r="CC150" s="229"/>
      <c r="CD150" s="229"/>
      <c r="CE150" s="229"/>
      <c r="CF150" s="229"/>
      <c r="CG150" s="229"/>
      <c r="CH150" s="229"/>
      <c r="CI150" s="229"/>
      <c r="CJ150" s="229"/>
      <c r="CK150" s="229"/>
      <c r="CL150" s="229"/>
      <c r="CM150" s="229"/>
      <c r="CN150" s="229"/>
      <c r="CO150" s="229"/>
      <c r="CP150" s="229"/>
      <c r="CQ150" s="229"/>
      <c r="CR150" s="229"/>
      <c r="CS150" s="229"/>
      <c r="CT150" s="229"/>
      <c r="CU150" s="229"/>
      <c r="CV150" s="232"/>
      <c r="CW150" s="232"/>
      <c r="CX150" s="214"/>
      <c r="CY150" s="165"/>
      <c r="CZ150" s="165"/>
      <c r="DA150" s="165"/>
      <c r="DB150" s="165"/>
      <c r="DC150" s="165"/>
      <c r="DD150" s="165"/>
      <c r="DE150" s="165"/>
      <c r="DF150" s="165"/>
      <c r="DG150" s="165"/>
      <c r="DH150" s="165"/>
      <c r="DI150" s="165"/>
      <c r="DJ150" s="165"/>
      <c r="DK150" s="165"/>
      <c r="DL150" s="165"/>
      <c r="DM150" s="165"/>
      <c r="DN150" s="165"/>
      <c r="DO150" s="165"/>
      <c r="DP150" s="165"/>
      <c r="DQ150" s="165"/>
      <c r="DR150" s="165"/>
      <c r="DS150" s="165"/>
      <c r="DT150" s="165"/>
      <c r="DU150" s="165"/>
      <c r="DV150" s="165"/>
      <c r="DW150" s="165"/>
      <c r="DX150" s="165"/>
      <c r="DY150" s="165"/>
      <c r="DZ150" s="165"/>
      <c r="EA150" s="165"/>
      <c r="EB150" s="165"/>
      <c r="EC150" s="165"/>
      <c r="ED150" s="165"/>
      <c r="EE150" s="165"/>
    </row>
    <row r="151" spans="1:135" s="166" customFormat="1" ht="16.5" hidden="1" customHeight="1">
      <c r="A151" s="224"/>
      <c r="B151" s="229"/>
      <c r="C151" s="245"/>
      <c r="D151" s="229"/>
      <c r="E151" s="229"/>
      <c r="F151" s="229"/>
      <c r="G151" s="230"/>
      <c r="H151" s="246"/>
      <c r="I151" s="229"/>
      <c r="J151" s="229"/>
      <c r="K151" s="229"/>
      <c r="L151" s="229"/>
      <c r="M151" s="229"/>
      <c r="N151" s="229"/>
      <c r="O151" s="229"/>
      <c r="P151" s="229"/>
      <c r="Q151" s="229"/>
      <c r="R151" s="229"/>
      <c r="S151" s="229"/>
      <c r="T151" s="229"/>
      <c r="U151" s="229"/>
      <c r="V151" s="229"/>
      <c r="W151" s="229"/>
      <c r="X151" s="229"/>
      <c r="Y151" s="229"/>
      <c r="Z151" s="229"/>
      <c r="AA151" s="229"/>
      <c r="AB151" s="229"/>
      <c r="AC151" s="229"/>
      <c r="AD151" s="229"/>
      <c r="AE151" s="229"/>
      <c r="AF151" s="229"/>
      <c r="AG151" s="229"/>
      <c r="AH151" s="229"/>
      <c r="AI151" s="229"/>
      <c r="AJ151" s="229"/>
      <c r="AK151" s="229"/>
      <c r="AL151" s="229"/>
      <c r="AM151" s="229"/>
      <c r="AN151" s="229"/>
      <c r="AO151" s="229"/>
      <c r="AP151" s="229"/>
      <c r="AQ151" s="229"/>
      <c r="AR151" s="229"/>
      <c r="AS151" s="229"/>
      <c r="AT151" s="229"/>
      <c r="AU151" s="229"/>
      <c r="AV151" s="229"/>
      <c r="AW151" s="229"/>
      <c r="AX151" s="229"/>
      <c r="AY151" s="229"/>
      <c r="AZ151" s="229"/>
      <c r="BA151" s="229"/>
      <c r="BB151" s="229"/>
      <c r="BC151" s="229"/>
      <c r="BD151" s="229"/>
      <c r="BE151" s="229"/>
      <c r="BF151" s="229"/>
      <c r="BG151" s="229"/>
      <c r="BH151" s="229"/>
      <c r="BI151" s="229"/>
      <c r="BJ151" s="229"/>
      <c r="BK151" s="229"/>
      <c r="BL151" s="229"/>
      <c r="BM151" s="229"/>
      <c r="BN151" s="229"/>
      <c r="BO151" s="229"/>
      <c r="BP151" s="229"/>
      <c r="BQ151" s="229"/>
      <c r="BR151" s="229"/>
      <c r="BS151" s="229"/>
      <c r="BT151" s="229"/>
      <c r="BU151" s="229"/>
      <c r="BV151" s="229"/>
      <c r="BW151" s="229"/>
      <c r="BX151" s="229"/>
      <c r="BY151" s="229"/>
      <c r="BZ151" s="229"/>
      <c r="CA151" s="229"/>
      <c r="CB151" s="229"/>
      <c r="CC151" s="229"/>
      <c r="CD151" s="229"/>
      <c r="CE151" s="229"/>
      <c r="CF151" s="229"/>
      <c r="CG151" s="229"/>
      <c r="CH151" s="229"/>
      <c r="CI151" s="229"/>
      <c r="CJ151" s="229"/>
      <c r="CK151" s="229"/>
      <c r="CL151" s="229"/>
      <c r="CM151" s="229"/>
      <c r="CN151" s="229"/>
      <c r="CO151" s="229"/>
      <c r="CP151" s="229"/>
      <c r="CQ151" s="229"/>
      <c r="CR151" s="229"/>
      <c r="CS151" s="229"/>
      <c r="CT151" s="229"/>
      <c r="CU151" s="229"/>
      <c r="CV151" s="232"/>
      <c r="CW151" s="232"/>
      <c r="CX151" s="214"/>
      <c r="CY151" s="165"/>
      <c r="CZ151" s="165"/>
      <c r="DA151" s="165"/>
      <c r="DB151" s="165"/>
      <c r="DC151" s="165"/>
      <c r="DD151" s="165"/>
      <c r="DE151" s="165"/>
      <c r="DF151" s="165"/>
      <c r="DG151" s="165"/>
      <c r="DH151" s="165"/>
      <c r="DI151" s="165"/>
      <c r="DJ151" s="165"/>
      <c r="DK151" s="165"/>
      <c r="DL151" s="165"/>
      <c r="DM151" s="165"/>
      <c r="DN151" s="165"/>
      <c r="DO151" s="165"/>
      <c r="DP151" s="165"/>
      <c r="DQ151" s="165"/>
      <c r="DR151" s="165"/>
      <c r="DS151" s="165"/>
      <c r="DT151" s="165"/>
      <c r="DU151" s="165"/>
      <c r="DV151" s="165"/>
      <c r="DW151" s="165"/>
      <c r="DX151" s="165"/>
      <c r="DY151" s="165"/>
      <c r="DZ151" s="165"/>
      <c r="EA151" s="165"/>
      <c r="EB151" s="165"/>
      <c r="EC151" s="165"/>
      <c r="ED151" s="165"/>
      <c r="EE151" s="165"/>
    </row>
    <row r="152" spans="1:135" s="166" customFormat="1" ht="16.5" hidden="1" customHeight="1">
      <c r="A152" s="224"/>
      <c r="B152" s="229"/>
      <c r="C152" s="245"/>
      <c r="D152" s="229"/>
      <c r="E152" s="229"/>
      <c r="F152" s="229"/>
      <c r="G152" s="230"/>
      <c r="H152" s="246"/>
      <c r="I152" s="229"/>
      <c r="J152" s="229"/>
      <c r="K152" s="229"/>
      <c r="L152" s="229"/>
      <c r="M152" s="229"/>
      <c r="N152" s="229"/>
      <c r="O152" s="229"/>
      <c r="P152" s="229"/>
      <c r="Q152" s="229"/>
      <c r="R152" s="229"/>
      <c r="S152" s="229"/>
      <c r="T152" s="229"/>
      <c r="U152" s="229"/>
      <c r="V152" s="229"/>
      <c r="W152" s="229"/>
      <c r="X152" s="229"/>
      <c r="Y152" s="229"/>
      <c r="Z152" s="229"/>
      <c r="AA152" s="229"/>
      <c r="AB152" s="229"/>
      <c r="AC152" s="229"/>
      <c r="AD152" s="229"/>
      <c r="AE152" s="229"/>
      <c r="AF152" s="229"/>
      <c r="AG152" s="229"/>
      <c r="AH152" s="229"/>
      <c r="AI152" s="229"/>
      <c r="AJ152" s="229"/>
      <c r="AK152" s="229"/>
      <c r="AL152" s="229"/>
      <c r="AM152" s="229"/>
      <c r="AN152" s="229"/>
      <c r="AO152" s="229"/>
      <c r="AP152" s="229"/>
      <c r="AQ152" s="229"/>
      <c r="AR152" s="229"/>
      <c r="AS152" s="229"/>
      <c r="AT152" s="229"/>
      <c r="AU152" s="229"/>
      <c r="AV152" s="229"/>
      <c r="AW152" s="229"/>
      <c r="AX152" s="229"/>
      <c r="AY152" s="229"/>
      <c r="AZ152" s="229"/>
      <c r="BA152" s="229"/>
      <c r="BB152" s="229"/>
      <c r="BC152" s="229"/>
      <c r="BD152" s="229"/>
      <c r="BE152" s="229"/>
      <c r="BF152" s="229"/>
      <c r="BG152" s="229"/>
      <c r="BH152" s="229"/>
      <c r="BI152" s="229"/>
      <c r="BJ152" s="229"/>
      <c r="BK152" s="229"/>
      <c r="BL152" s="229"/>
      <c r="BM152" s="229"/>
      <c r="BN152" s="229"/>
      <c r="BO152" s="229"/>
      <c r="BP152" s="229"/>
      <c r="BQ152" s="229"/>
      <c r="BR152" s="229"/>
      <c r="BS152" s="229"/>
      <c r="BT152" s="229"/>
      <c r="BU152" s="229"/>
      <c r="BV152" s="229"/>
      <c r="BW152" s="229"/>
      <c r="BX152" s="229"/>
      <c r="BY152" s="229"/>
      <c r="BZ152" s="229"/>
      <c r="CA152" s="229"/>
      <c r="CB152" s="229"/>
      <c r="CC152" s="229"/>
      <c r="CD152" s="229"/>
      <c r="CE152" s="229"/>
      <c r="CF152" s="229"/>
      <c r="CG152" s="229"/>
      <c r="CH152" s="229"/>
      <c r="CI152" s="229"/>
      <c r="CJ152" s="229"/>
      <c r="CK152" s="229"/>
      <c r="CL152" s="229"/>
      <c r="CM152" s="229"/>
      <c r="CN152" s="229"/>
      <c r="CO152" s="229"/>
      <c r="CP152" s="229"/>
      <c r="CQ152" s="229"/>
      <c r="CR152" s="229"/>
      <c r="CS152" s="229"/>
      <c r="CT152" s="229"/>
      <c r="CU152" s="229"/>
      <c r="CV152" s="232"/>
      <c r="CW152" s="232"/>
      <c r="CX152" s="214"/>
      <c r="CY152" s="165"/>
      <c r="CZ152" s="165"/>
      <c r="DA152" s="165"/>
      <c r="DB152" s="165"/>
      <c r="DC152" s="165"/>
      <c r="DD152" s="165"/>
      <c r="DE152" s="165"/>
      <c r="DF152" s="165"/>
      <c r="DG152" s="165"/>
      <c r="DH152" s="165"/>
      <c r="DI152" s="165"/>
      <c r="DJ152" s="165"/>
      <c r="DK152" s="165"/>
      <c r="DL152" s="165"/>
      <c r="DM152" s="165"/>
      <c r="DN152" s="165"/>
      <c r="DO152" s="165"/>
      <c r="DP152" s="165"/>
      <c r="DQ152" s="165"/>
      <c r="DR152" s="165"/>
      <c r="DS152" s="165"/>
      <c r="DT152" s="165"/>
      <c r="DU152" s="165"/>
      <c r="DV152" s="165"/>
      <c r="DW152" s="165"/>
      <c r="DX152" s="165"/>
      <c r="DY152" s="165"/>
      <c r="DZ152" s="165"/>
      <c r="EA152" s="165"/>
      <c r="EB152" s="165"/>
      <c r="EC152" s="165"/>
      <c r="ED152" s="165"/>
      <c r="EE152" s="165"/>
    </row>
    <row r="153" spans="1:135" s="166" customFormat="1" ht="16.5" hidden="1" customHeight="1">
      <c r="A153" s="224"/>
      <c r="B153" s="229"/>
      <c r="C153" s="245"/>
      <c r="D153" s="229"/>
      <c r="E153" s="229"/>
      <c r="F153" s="229"/>
      <c r="G153" s="230"/>
      <c r="H153" s="246"/>
      <c r="I153" s="229"/>
      <c r="J153" s="229"/>
      <c r="K153" s="229"/>
      <c r="L153" s="229"/>
      <c r="M153" s="229"/>
      <c r="N153" s="229"/>
      <c r="O153" s="229"/>
      <c r="P153" s="229"/>
      <c r="Q153" s="229"/>
      <c r="R153" s="229"/>
      <c r="S153" s="229"/>
      <c r="T153" s="229"/>
      <c r="U153" s="229"/>
      <c r="V153" s="229"/>
      <c r="W153" s="229"/>
      <c r="X153" s="229"/>
      <c r="Y153" s="229"/>
      <c r="Z153" s="229"/>
      <c r="AA153" s="229"/>
      <c r="AB153" s="229"/>
      <c r="AC153" s="229"/>
      <c r="AD153" s="229"/>
      <c r="AE153" s="229"/>
      <c r="AF153" s="229"/>
      <c r="AG153" s="229"/>
      <c r="AH153" s="229"/>
      <c r="AI153" s="229"/>
      <c r="AJ153" s="229"/>
      <c r="AK153" s="229"/>
      <c r="AL153" s="229"/>
      <c r="AM153" s="229"/>
      <c r="AN153" s="229"/>
      <c r="AO153" s="229"/>
      <c r="AP153" s="229"/>
      <c r="AQ153" s="229"/>
      <c r="AR153" s="229"/>
      <c r="AS153" s="229"/>
      <c r="AT153" s="229"/>
      <c r="AU153" s="229"/>
      <c r="AV153" s="229"/>
      <c r="AW153" s="229"/>
      <c r="AX153" s="229"/>
      <c r="AY153" s="229"/>
      <c r="AZ153" s="229"/>
      <c r="BA153" s="229"/>
      <c r="BB153" s="229"/>
      <c r="BC153" s="229"/>
      <c r="BD153" s="229"/>
      <c r="BE153" s="229"/>
      <c r="BF153" s="229"/>
      <c r="BG153" s="229"/>
      <c r="BH153" s="229"/>
      <c r="BI153" s="229"/>
      <c r="BJ153" s="229"/>
      <c r="BK153" s="229"/>
      <c r="BL153" s="229"/>
      <c r="BM153" s="229"/>
      <c r="BN153" s="229"/>
      <c r="BO153" s="229"/>
      <c r="BP153" s="229"/>
      <c r="BQ153" s="229"/>
      <c r="BR153" s="229"/>
      <c r="BS153" s="229"/>
      <c r="BT153" s="229"/>
      <c r="BU153" s="229"/>
      <c r="BV153" s="229"/>
      <c r="BW153" s="229"/>
      <c r="BX153" s="229"/>
      <c r="BY153" s="229"/>
      <c r="BZ153" s="229"/>
      <c r="CA153" s="229"/>
      <c r="CB153" s="229"/>
      <c r="CC153" s="229"/>
      <c r="CD153" s="229"/>
      <c r="CE153" s="229"/>
      <c r="CF153" s="229"/>
      <c r="CG153" s="229"/>
      <c r="CH153" s="229"/>
      <c r="CI153" s="229"/>
      <c r="CJ153" s="229"/>
      <c r="CK153" s="229"/>
      <c r="CL153" s="229"/>
      <c r="CM153" s="229"/>
      <c r="CN153" s="229"/>
      <c r="CO153" s="229"/>
      <c r="CP153" s="229"/>
      <c r="CQ153" s="229"/>
      <c r="CR153" s="229"/>
      <c r="CS153" s="229"/>
      <c r="CT153" s="229"/>
      <c r="CU153" s="229"/>
      <c r="CV153" s="232"/>
      <c r="CW153" s="232"/>
      <c r="CX153" s="214"/>
      <c r="CY153" s="165"/>
      <c r="CZ153" s="165"/>
      <c r="DA153" s="165"/>
      <c r="DB153" s="165"/>
      <c r="DC153" s="165"/>
      <c r="DD153" s="165"/>
      <c r="DE153" s="165"/>
      <c r="DF153" s="165"/>
      <c r="DG153" s="165"/>
      <c r="DH153" s="165"/>
      <c r="DI153" s="165"/>
      <c r="DJ153" s="165"/>
      <c r="DK153" s="165"/>
      <c r="DL153" s="165"/>
      <c r="DM153" s="165"/>
      <c r="DN153" s="165"/>
      <c r="DO153" s="165"/>
      <c r="DP153" s="165"/>
      <c r="DQ153" s="165"/>
      <c r="DR153" s="165"/>
      <c r="DS153" s="165"/>
      <c r="DT153" s="165"/>
      <c r="DU153" s="165"/>
      <c r="DV153" s="165"/>
      <c r="DW153" s="165"/>
      <c r="DX153" s="165"/>
      <c r="DY153" s="165"/>
      <c r="DZ153" s="165"/>
      <c r="EA153" s="165"/>
      <c r="EB153" s="165"/>
      <c r="EC153" s="165"/>
      <c r="ED153" s="165"/>
      <c r="EE153" s="165"/>
    </row>
    <row r="154" spans="1:135" s="166" customFormat="1" ht="16.5" hidden="1" customHeight="1">
      <c r="A154" s="224"/>
      <c r="B154" s="229"/>
      <c r="C154" s="245"/>
      <c r="D154" s="229"/>
      <c r="E154" s="229"/>
      <c r="F154" s="229"/>
      <c r="G154" s="230"/>
      <c r="H154" s="246"/>
      <c r="I154" s="229"/>
      <c r="J154" s="229"/>
      <c r="K154" s="229"/>
      <c r="L154" s="229"/>
      <c r="M154" s="229"/>
      <c r="N154" s="229"/>
      <c r="O154" s="229"/>
      <c r="P154" s="229"/>
      <c r="Q154" s="229"/>
      <c r="R154" s="229"/>
      <c r="S154" s="229"/>
      <c r="T154" s="229"/>
      <c r="U154" s="229"/>
      <c r="V154" s="229"/>
      <c r="W154" s="229"/>
      <c r="X154" s="229"/>
      <c r="Y154" s="229"/>
      <c r="Z154" s="229"/>
      <c r="AA154" s="229"/>
      <c r="AB154" s="229"/>
      <c r="AC154" s="229"/>
      <c r="AD154" s="229"/>
      <c r="AE154" s="229"/>
      <c r="AF154" s="229"/>
      <c r="AG154" s="229"/>
      <c r="AH154" s="229"/>
      <c r="AI154" s="229"/>
      <c r="AJ154" s="229"/>
      <c r="AK154" s="229"/>
      <c r="AL154" s="229"/>
      <c r="AM154" s="229"/>
      <c r="AN154" s="229"/>
      <c r="AO154" s="229"/>
      <c r="AP154" s="229"/>
      <c r="AQ154" s="229"/>
      <c r="AR154" s="229"/>
      <c r="AS154" s="229"/>
      <c r="AT154" s="229"/>
      <c r="AU154" s="229"/>
      <c r="AV154" s="229"/>
      <c r="AW154" s="229"/>
      <c r="AX154" s="229"/>
      <c r="AY154" s="229"/>
      <c r="AZ154" s="229"/>
      <c r="BA154" s="229"/>
      <c r="BB154" s="229"/>
      <c r="BC154" s="229"/>
      <c r="BD154" s="229"/>
      <c r="BE154" s="229"/>
      <c r="BF154" s="229"/>
      <c r="BG154" s="229"/>
      <c r="BH154" s="229"/>
      <c r="BI154" s="229"/>
      <c r="BJ154" s="229"/>
      <c r="BK154" s="229"/>
      <c r="BL154" s="229"/>
      <c r="BM154" s="229"/>
      <c r="BN154" s="229"/>
      <c r="BO154" s="229"/>
      <c r="BP154" s="229"/>
      <c r="BQ154" s="229"/>
      <c r="BR154" s="229"/>
      <c r="BS154" s="229"/>
      <c r="BT154" s="229"/>
      <c r="BU154" s="229"/>
      <c r="BV154" s="229"/>
      <c r="BW154" s="229"/>
      <c r="BX154" s="229"/>
      <c r="BY154" s="229"/>
      <c r="BZ154" s="229"/>
      <c r="CA154" s="229"/>
      <c r="CB154" s="229"/>
      <c r="CC154" s="229"/>
      <c r="CD154" s="229"/>
      <c r="CE154" s="229"/>
      <c r="CF154" s="229"/>
      <c r="CG154" s="229"/>
      <c r="CH154" s="229"/>
      <c r="CI154" s="229"/>
      <c r="CJ154" s="229"/>
      <c r="CK154" s="229"/>
      <c r="CL154" s="229"/>
      <c r="CM154" s="229"/>
      <c r="CN154" s="229"/>
      <c r="CO154" s="229"/>
      <c r="CP154" s="229"/>
      <c r="CQ154" s="229"/>
      <c r="CR154" s="229"/>
      <c r="CS154" s="229"/>
      <c r="CT154" s="229"/>
      <c r="CU154" s="229"/>
      <c r="CV154" s="232"/>
      <c r="CW154" s="232"/>
      <c r="CX154" s="214"/>
      <c r="CY154" s="165"/>
      <c r="CZ154" s="165"/>
      <c r="DA154" s="165"/>
      <c r="DB154" s="165"/>
      <c r="DC154" s="165"/>
      <c r="DD154" s="165"/>
      <c r="DE154" s="165"/>
      <c r="DF154" s="165"/>
      <c r="DG154" s="165"/>
      <c r="DH154" s="165"/>
      <c r="DI154" s="165"/>
      <c r="DJ154" s="165"/>
      <c r="DK154" s="165"/>
      <c r="DL154" s="165"/>
      <c r="DM154" s="165"/>
      <c r="DN154" s="165"/>
      <c r="DO154" s="165"/>
      <c r="DP154" s="165"/>
      <c r="DQ154" s="165"/>
      <c r="DR154" s="165"/>
      <c r="DS154" s="165"/>
      <c r="DT154" s="165"/>
      <c r="DU154" s="165"/>
      <c r="DV154" s="165"/>
      <c r="DW154" s="165"/>
      <c r="DX154" s="165"/>
      <c r="DY154" s="165"/>
      <c r="DZ154" s="165"/>
      <c r="EA154" s="165"/>
      <c r="EB154" s="165"/>
      <c r="EC154" s="165"/>
      <c r="ED154" s="165"/>
      <c r="EE154" s="165"/>
    </row>
    <row r="155" spans="1:135" s="166" customFormat="1" ht="16.5" hidden="1" customHeight="1">
      <c r="A155" s="224"/>
      <c r="B155" s="229"/>
      <c r="C155" s="245"/>
      <c r="D155" s="229"/>
      <c r="E155" s="229"/>
      <c r="F155" s="229"/>
      <c r="G155" s="230"/>
      <c r="H155" s="246"/>
      <c r="I155" s="229"/>
      <c r="J155" s="229"/>
      <c r="K155" s="229"/>
      <c r="L155" s="229"/>
      <c r="M155" s="229"/>
      <c r="N155" s="229"/>
      <c r="O155" s="229"/>
      <c r="P155" s="229"/>
      <c r="Q155" s="229"/>
      <c r="R155" s="229"/>
      <c r="S155" s="229"/>
      <c r="T155" s="229"/>
      <c r="U155" s="229"/>
      <c r="V155" s="229"/>
      <c r="W155" s="229"/>
      <c r="X155" s="229"/>
      <c r="Y155" s="229"/>
      <c r="Z155" s="229"/>
      <c r="AA155" s="229"/>
      <c r="AB155" s="229"/>
      <c r="AC155" s="229"/>
      <c r="AD155" s="229"/>
      <c r="AE155" s="229"/>
      <c r="AF155" s="229"/>
      <c r="AG155" s="229"/>
      <c r="AH155" s="229"/>
      <c r="AI155" s="229"/>
      <c r="AJ155" s="229"/>
      <c r="AK155" s="229"/>
      <c r="AL155" s="229"/>
      <c r="AM155" s="229"/>
      <c r="AN155" s="229"/>
      <c r="AO155" s="229"/>
      <c r="AP155" s="229"/>
      <c r="AQ155" s="229"/>
      <c r="AR155" s="229"/>
      <c r="AS155" s="229"/>
      <c r="AT155" s="229"/>
      <c r="AU155" s="229"/>
      <c r="AV155" s="229"/>
      <c r="AW155" s="229"/>
      <c r="AX155" s="229"/>
      <c r="AY155" s="229"/>
      <c r="AZ155" s="229"/>
      <c r="BA155" s="229"/>
      <c r="BB155" s="229"/>
      <c r="BC155" s="229"/>
      <c r="BD155" s="229"/>
      <c r="BE155" s="229"/>
      <c r="BF155" s="229"/>
      <c r="BG155" s="229"/>
      <c r="BH155" s="229"/>
      <c r="BI155" s="229"/>
      <c r="BJ155" s="229"/>
      <c r="BK155" s="229"/>
      <c r="BL155" s="229"/>
      <c r="BM155" s="229"/>
      <c r="BN155" s="229"/>
      <c r="BO155" s="229"/>
      <c r="BP155" s="229"/>
      <c r="BQ155" s="229"/>
      <c r="BR155" s="229"/>
      <c r="BS155" s="229"/>
      <c r="BT155" s="229"/>
      <c r="BU155" s="229"/>
      <c r="BV155" s="229"/>
      <c r="BW155" s="229"/>
      <c r="BX155" s="229"/>
      <c r="BY155" s="229"/>
      <c r="BZ155" s="229"/>
      <c r="CA155" s="229"/>
      <c r="CB155" s="229"/>
      <c r="CC155" s="229"/>
      <c r="CD155" s="229"/>
      <c r="CE155" s="229"/>
      <c r="CF155" s="229"/>
      <c r="CG155" s="229"/>
      <c r="CH155" s="229"/>
      <c r="CI155" s="229"/>
      <c r="CJ155" s="229"/>
      <c r="CK155" s="229"/>
      <c r="CL155" s="229"/>
      <c r="CM155" s="229"/>
      <c r="CN155" s="229"/>
      <c r="CO155" s="229"/>
      <c r="CP155" s="229"/>
      <c r="CQ155" s="229"/>
      <c r="CR155" s="229"/>
      <c r="CS155" s="229"/>
      <c r="CT155" s="229"/>
      <c r="CU155" s="229"/>
      <c r="CV155" s="232"/>
      <c r="CW155" s="232"/>
      <c r="CX155" s="214"/>
      <c r="CY155" s="165"/>
      <c r="CZ155" s="165"/>
      <c r="DA155" s="165"/>
      <c r="DB155" s="165"/>
      <c r="DC155" s="165"/>
      <c r="DD155" s="165"/>
      <c r="DE155" s="165"/>
      <c r="DF155" s="165"/>
      <c r="DG155" s="165"/>
      <c r="DH155" s="165"/>
      <c r="DI155" s="165"/>
      <c r="DJ155" s="165"/>
      <c r="DK155" s="165"/>
      <c r="DL155" s="165"/>
      <c r="DM155" s="165"/>
      <c r="DN155" s="165"/>
      <c r="DO155" s="165"/>
      <c r="DP155" s="165"/>
      <c r="DQ155" s="165"/>
      <c r="DR155" s="165"/>
      <c r="DS155" s="165"/>
      <c r="DT155" s="165"/>
      <c r="DU155" s="165"/>
      <c r="DV155" s="165"/>
      <c r="DW155" s="165"/>
      <c r="DX155" s="165"/>
      <c r="DY155" s="165"/>
      <c r="DZ155" s="165"/>
      <c r="EA155" s="165"/>
      <c r="EB155" s="165"/>
      <c r="EC155" s="165"/>
      <c r="ED155" s="165"/>
      <c r="EE155" s="165"/>
    </row>
    <row r="156" spans="1:135" s="166" customFormat="1" ht="16.5" hidden="1" customHeight="1">
      <c r="A156" s="224"/>
      <c r="B156" s="229"/>
      <c r="C156" s="245"/>
      <c r="D156" s="229"/>
      <c r="E156" s="229"/>
      <c r="F156" s="229"/>
      <c r="G156" s="230"/>
      <c r="H156" s="246"/>
      <c r="I156" s="229"/>
      <c r="J156" s="229"/>
      <c r="K156" s="229"/>
      <c r="L156" s="229"/>
      <c r="M156" s="229"/>
      <c r="N156" s="229"/>
      <c r="O156" s="229"/>
      <c r="P156" s="229"/>
      <c r="Q156" s="229"/>
      <c r="R156" s="229"/>
      <c r="S156" s="229"/>
      <c r="T156" s="229"/>
      <c r="U156" s="229"/>
      <c r="V156" s="229"/>
      <c r="W156" s="229"/>
      <c r="X156" s="229"/>
      <c r="Y156" s="229"/>
      <c r="Z156" s="229"/>
      <c r="AA156" s="229"/>
      <c r="AB156" s="229"/>
      <c r="AC156" s="229"/>
      <c r="AD156" s="229"/>
      <c r="AE156" s="229"/>
      <c r="AF156" s="229"/>
      <c r="AG156" s="229"/>
      <c r="AH156" s="229"/>
      <c r="AI156" s="229"/>
      <c r="AJ156" s="229"/>
      <c r="AK156" s="229"/>
      <c r="AL156" s="229"/>
      <c r="AM156" s="229"/>
      <c r="AN156" s="229"/>
      <c r="AO156" s="229"/>
      <c r="AP156" s="229"/>
      <c r="AQ156" s="229"/>
      <c r="AR156" s="229"/>
      <c r="AS156" s="229"/>
      <c r="AT156" s="229"/>
      <c r="AU156" s="229"/>
      <c r="AV156" s="229"/>
      <c r="AW156" s="229"/>
      <c r="AX156" s="229"/>
      <c r="AY156" s="229"/>
      <c r="AZ156" s="229"/>
      <c r="BA156" s="229"/>
      <c r="BB156" s="229"/>
      <c r="BC156" s="229"/>
      <c r="BD156" s="229"/>
      <c r="BE156" s="229"/>
      <c r="BF156" s="229"/>
      <c r="BG156" s="229"/>
      <c r="BH156" s="229"/>
      <c r="BI156" s="229"/>
      <c r="BJ156" s="229"/>
      <c r="BK156" s="229"/>
      <c r="BL156" s="229"/>
      <c r="BM156" s="229"/>
      <c r="BN156" s="229"/>
      <c r="BO156" s="229"/>
      <c r="BP156" s="229"/>
      <c r="BQ156" s="229"/>
      <c r="BR156" s="229"/>
      <c r="BS156" s="229"/>
      <c r="BT156" s="229"/>
      <c r="BU156" s="229"/>
      <c r="BV156" s="229"/>
      <c r="BW156" s="229"/>
      <c r="BX156" s="229"/>
      <c r="BY156" s="229"/>
      <c r="BZ156" s="229"/>
      <c r="CA156" s="229"/>
      <c r="CB156" s="229"/>
      <c r="CC156" s="229"/>
      <c r="CD156" s="229"/>
      <c r="CE156" s="229"/>
      <c r="CF156" s="229"/>
      <c r="CG156" s="229"/>
      <c r="CH156" s="229"/>
      <c r="CI156" s="229"/>
      <c r="CJ156" s="229"/>
      <c r="CK156" s="229"/>
      <c r="CL156" s="229"/>
      <c r="CM156" s="229"/>
      <c r="CN156" s="229"/>
      <c r="CO156" s="229"/>
      <c r="CP156" s="229"/>
      <c r="CQ156" s="229"/>
      <c r="CR156" s="229"/>
      <c r="CS156" s="229"/>
      <c r="CT156" s="229"/>
      <c r="CU156" s="229"/>
      <c r="CV156" s="232"/>
      <c r="CW156" s="232"/>
      <c r="CX156" s="214"/>
      <c r="CY156" s="165"/>
      <c r="CZ156" s="165"/>
      <c r="DA156" s="165"/>
      <c r="DB156" s="165"/>
      <c r="DC156" s="165"/>
      <c r="DD156" s="165"/>
      <c r="DE156" s="165"/>
      <c r="DF156" s="165"/>
      <c r="DG156" s="165"/>
      <c r="DH156" s="165"/>
      <c r="DI156" s="165"/>
      <c r="DJ156" s="165"/>
      <c r="DK156" s="165"/>
      <c r="DL156" s="165"/>
      <c r="DM156" s="165"/>
      <c r="DN156" s="165"/>
      <c r="DO156" s="165"/>
      <c r="DP156" s="165"/>
      <c r="DQ156" s="165"/>
      <c r="DR156" s="165"/>
      <c r="DS156" s="165"/>
      <c r="DT156" s="165"/>
      <c r="DU156" s="165"/>
      <c r="DV156" s="165"/>
      <c r="DW156" s="165"/>
      <c r="DX156" s="165"/>
      <c r="DY156" s="165"/>
      <c r="DZ156" s="165"/>
      <c r="EA156" s="165"/>
      <c r="EB156" s="165"/>
      <c r="EC156" s="165"/>
      <c r="ED156" s="165"/>
      <c r="EE156" s="165"/>
    </row>
    <row r="157" spans="1:135" s="166" customFormat="1" ht="16.5" hidden="1" customHeight="1">
      <c r="A157" s="224"/>
      <c r="B157" s="229"/>
      <c r="C157" s="245"/>
      <c r="D157" s="229"/>
      <c r="E157" s="229"/>
      <c r="F157" s="229"/>
      <c r="G157" s="230"/>
      <c r="H157" s="246"/>
      <c r="I157" s="229"/>
      <c r="J157" s="229"/>
      <c r="K157" s="229"/>
      <c r="L157" s="229"/>
      <c r="M157" s="229"/>
      <c r="N157" s="229"/>
      <c r="O157" s="229"/>
      <c r="P157" s="229"/>
      <c r="Q157" s="229"/>
      <c r="R157" s="229"/>
      <c r="S157" s="229"/>
      <c r="T157" s="229"/>
      <c r="U157" s="229"/>
      <c r="V157" s="229"/>
      <c r="W157" s="229"/>
      <c r="X157" s="229"/>
      <c r="Y157" s="229"/>
      <c r="Z157" s="229"/>
      <c r="AA157" s="229"/>
      <c r="AB157" s="229"/>
      <c r="AC157" s="229"/>
      <c r="AD157" s="229"/>
      <c r="AE157" s="229"/>
      <c r="AF157" s="229"/>
      <c r="AG157" s="229"/>
      <c r="AH157" s="229"/>
      <c r="AI157" s="229"/>
      <c r="AJ157" s="229"/>
      <c r="AK157" s="229"/>
      <c r="AL157" s="229"/>
      <c r="AM157" s="229"/>
      <c r="AN157" s="229"/>
      <c r="AO157" s="229"/>
      <c r="AP157" s="229"/>
      <c r="AQ157" s="229"/>
      <c r="AR157" s="229"/>
      <c r="AS157" s="229"/>
      <c r="AT157" s="229"/>
      <c r="AU157" s="229"/>
      <c r="AV157" s="229"/>
      <c r="AW157" s="229"/>
      <c r="AX157" s="229"/>
      <c r="AY157" s="229"/>
      <c r="AZ157" s="229"/>
      <c r="BA157" s="229"/>
      <c r="BB157" s="229"/>
      <c r="BC157" s="229"/>
      <c r="BD157" s="229"/>
      <c r="BE157" s="229"/>
      <c r="BF157" s="229"/>
      <c r="BG157" s="229"/>
      <c r="BH157" s="229"/>
      <c r="BI157" s="229"/>
      <c r="BJ157" s="229"/>
      <c r="BK157" s="229"/>
      <c r="BL157" s="229"/>
      <c r="BM157" s="229"/>
      <c r="BN157" s="229"/>
      <c r="BO157" s="229"/>
      <c r="BP157" s="229"/>
      <c r="BQ157" s="229"/>
      <c r="BR157" s="229"/>
      <c r="BS157" s="229"/>
      <c r="BT157" s="229"/>
      <c r="BU157" s="229"/>
      <c r="BV157" s="229"/>
      <c r="BW157" s="229"/>
      <c r="BX157" s="229"/>
      <c r="BY157" s="229"/>
      <c r="BZ157" s="229"/>
      <c r="CA157" s="229"/>
      <c r="CB157" s="229"/>
      <c r="CC157" s="229"/>
      <c r="CD157" s="229"/>
      <c r="CE157" s="229"/>
      <c r="CF157" s="229"/>
      <c r="CG157" s="229"/>
      <c r="CH157" s="229"/>
      <c r="CI157" s="229"/>
      <c r="CJ157" s="229"/>
      <c r="CK157" s="229"/>
      <c r="CL157" s="229"/>
      <c r="CM157" s="229"/>
      <c r="CN157" s="229"/>
      <c r="CO157" s="229"/>
      <c r="CP157" s="229"/>
      <c r="CQ157" s="229"/>
      <c r="CR157" s="229"/>
      <c r="CS157" s="229"/>
      <c r="CT157" s="229"/>
      <c r="CU157" s="229"/>
      <c r="CV157" s="232"/>
      <c r="CW157" s="232"/>
      <c r="CX157" s="214"/>
      <c r="CY157" s="165"/>
      <c r="CZ157" s="165"/>
      <c r="DA157" s="165"/>
      <c r="DB157" s="165"/>
      <c r="DC157" s="165"/>
      <c r="DD157" s="165"/>
      <c r="DE157" s="165"/>
      <c r="DF157" s="165"/>
      <c r="DG157" s="165"/>
      <c r="DH157" s="165"/>
      <c r="DI157" s="165"/>
      <c r="DJ157" s="165"/>
      <c r="DK157" s="165"/>
      <c r="DL157" s="165"/>
      <c r="DM157" s="165"/>
      <c r="DN157" s="165"/>
      <c r="DO157" s="165"/>
      <c r="DP157" s="165"/>
      <c r="DQ157" s="165"/>
      <c r="DR157" s="165"/>
      <c r="DS157" s="165"/>
      <c r="DT157" s="165"/>
      <c r="DU157" s="165"/>
      <c r="DV157" s="165"/>
      <c r="DW157" s="165"/>
      <c r="DX157" s="165"/>
      <c r="DY157" s="165"/>
      <c r="DZ157" s="165"/>
      <c r="EA157" s="165"/>
      <c r="EB157" s="165"/>
      <c r="EC157" s="165"/>
      <c r="ED157" s="165"/>
      <c r="EE157" s="165"/>
    </row>
    <row r="158" spans="1:135" s="166" customFormat="1" ht="16.5" hidden="1" customHeight="1">
      <c r="A158" s="224"/>
      <c r="B158" s="229"/>
      <c r="C158" s="245"/>
      <c r="D158" s="229"/>
      <c r="E158" s="229"/>
      <c r="F158" s="229"/>
      <c r="G158" s="230"/>
      <c r="H158" s="246"/>
      <c r="I158" s="229"/>
      <c r="J158" s="229"/>
      <c r="K158" s="229"/>
      <c r="L158" s="229"/>
      <c r="M158" s="229"/>
      <c r="N158" s="229"/>
      <c r="O158" s="229"/>
      <c r="P158" s="229"/>
      <c r="Q158" s="229"/>
      <c r="R158" s="229"/>
      <c r="S158" s="229"/>
      <c r="T158" s="229"/>
      <c r="U158" s="229"/>
      <c r="V158" s="229"/>
      <c r="W158" s="229"/>
      <c r="X158" s="229"/>
      <c r="Y158" s="229"/>
      <c r="Z158" s="229"/>
      <c r="AA158" s="229"/>
      <c r="AB158" s="229"/>
      <c r="AC158" s="229"/>
      <c r="AD158" s="229"/>
      <c r="AE158" s="229"/>
      <c r="AF158" s="229"/>
      <c r="AG158" s="229"/>
      <c r="AH158" s="229"/>
      <c r="AI158" s="229"/>
      <c r="AJ158" s="229"/>
      <c r="AK158" s="229"/>
      <c r="AL158" s="229"/>
      <c r="AM158" s="229"/>
      <c r="AN158" s="229"/>
      <c r="AO158" s="229"/>
      <c r="AP158" s="229"/>
      <c r="AQ158" s="229"/>
      <c r="AR158" s="229"/>
      <c r="AS158" s="229"/>
      <c r="AT158" s="229"/>
      <c r="AU158" s="229"/>
      <c r="AV158" s="229"/>
      <c r="AW158" s="229"/>
      <c r="AX158" s="229"/>
      <c r="AY158" s="229"/>
      <c r="AZ158" s="229"/>
      <c r="BA158" s="229"/>
      <c r="BB158" s="229"/>
      <c r="BC158" s="229"/>
      <c r="BD158" s="229"/>
      <c r="BE158" s="229"/>
      <c r="BF158" s="229"/>
      <c r="BG158" s="229"/>
      <c r="BH158" s="229"/>
      <c r="BI158" s="229"/>
      <c r="BJ158" s="229"/>
      <c r="BK158" s="229"/>
      <c r="BL158" s="229"/>
      <c r="BM158" s="229"/>
      <c r="BN158" s="229"/>
      <c r="BO158" s="229"/>
      <c r="BP158" s="229"/>
      <c r="BQ158" s="229"/>
      <c r="BR158" s="229"/>
      <c r="BS158" s="229"/>
      <c r="BT158" s="229"/>
      <c r="BU158" s="229"/>
      <c r="BV158" s="229"/>
      <c r="BW158" s="229"/>
      <c r="BX158" s="229"/>
      <c r="BY158" s="229"/>
      <c r="BZ158" s="229"/>
      <c r="CA158" s="229"/>
      <c r="CB158" s="229"/>
      <c r="CC158" s="229"/>
      <c r="CD158" s="229"/>
      <c r="CE158" s="229"/>
      <c r="CF158" s="229"/>
      <c r="CG158" s="229"/>
      <c r="CH158" s="229"/>
      <c r="CI158" s="229"/>
      <c r="CJ158" s="229"/>
      <c r="CK158" s="229"/>
      <c r="CL158" s="229"/>
      <c r="CM158" s="229"/>
      <c r="CN158" s="229"/>
      <c r="CO158" s="229"/>
      <c r="CP158" s="229"/>
      <c r="CQ158" s="229"/>
      <c r="CR158" s="229"/>
      <c r="CS158" s="229"/>
      <c r="CT158" s="229"/>
      <c r="CU158" s="229"/>
      <c r="CV158" s="232"/>
      <c r="CW158" s="232"/>
      <c r="CX158" s="214"/>
      <c r="CY158" s="165"/>
      <c r="CZ158" s="165"/>
      <c r="DA158" s="165"/>
      <c r="DB158" s="165"/>
      <c r="DC158" s="165"/>
      <c r="DD158" s="165"/>
      <c r="DE158" s="165"/>
      <c r="DF158" s="165"/>
      <c r="DG158" s="165"/>
      <c r="DH158" s="165"/>
      <c r="DI158" s="165"/>
      <c r="DJ158" s="165"/>
      <c r="DK158" s="165"/>
      <c r="DL158" s="165"/>
      <c r="DM158" s="165"/>
      <c r="DN158" s="165"/>
      <c r="DO158" s="165"/>
      <c r="DP158" s="165"/>
      <c r="DQ158" s="165"/>
      <c r="DR158" s="165"/>
      <c r="DS158" s="165"/>
      <c r="DT158" s="165"/>
      <c r="DU158" s="165"/>
      <c r="DV158" s="165"/>
      <c r="DW158" s="165"/>
      <c r="DX158" s="165"/>
      <c r="DY158" s="165"/>
      <c r="DZ158" s="165"/>
      <c r="EA158" s="165"/>
      <c r="EB158" s="165"/>
      <c r="EC158" s="165"/>
      <c r="ED158" s="165"/>
      <c r="EE158" s="165"/>
    </row>
    <row r="159" spans="1:135" s="166" customFormat="1" ht="16.5" hidden="1" customHeight="1">
      <c r="A159" s="224"/>
      <c r="B159" s="229"/>
      <c r="C159" s="245"/>
      <c r="D159" s="229"/>
      <c r="E159" s="229"/>
      <c r="F159" s="229"/>
      <c r="G159" s="230"/>
      <c r="H159" s="246"/>
      <c r="I159" s="229"/>
      <c r="J159" s="229"/>
      <c r="K159" s="229"/>
      <c r="L159" s="229"/>
      <c r="M159" s="229"/>
      <c r="N159" s="229"/>
      <c r="O159" s="229"/>
      <c r="P159" s="229"/>
      <c r="Q159" s="229"/>
      <c r="R159" s="229"/>
      <c r="S159" s="229"/>
      <c r="T159" s="229"/>
      <c r="U159" s="229"/>
      <c r="V159" s="229"/>
      <c r="W159" s="229"/>
      <c r="X159" s="229"/>
      <c r="Y159" s="229"/>
      <c r="Z159" s="229"/>
      <c r="AA159" s="229"/>
      <c r="AB159" s="229"/>
      <c r="AC159" s="229"/>
      <c r="AD159" s="229"/>
      <c r="AE159" s="229"/>
      <c r="AF159" s="229"/>
      <c r="AG159" s="229"/>
      <c r="AH159" s="229"/>
      <c r="AI159" s="229"/>
      <c r="AJ159" s="229"/>
      <c r="AK159" s="229"/>
      <c r="AL159" s="229"/>
      <c r="AM159" s="229"/>
      <c r="AN159" s="229"/>
      <c r="AO159" s="229"/>
      <c r="AP159" s="229"/>
      <c r="AQ159" s="229"/>
      <c r="AR159" s="229"/>
      <c r="AS159" s="229"/>
      <c r="AT159" s="229"/>
      <c r="AU159" s="229"/>
      <c r="AV159" s="229"/>
      <c r="AW159" s="229"/>
      <c r="AX159" s="229"/>
      <c r="AY159" s="229"/>
      <c r="AZ159" s="229"/>
      <c r="BA159" s="229"/>
      <c r="BB159" s="229"/>
      <c r="BC159" s="229"/>
      <c r="BD159" s="229"/>
      <c r="BE159" s="229"/>
      <c r="BF159" s="229"/>
      <c r="BG159" s="229"/>
      <c r="BH159" s="229"/>
      <c r="BI159" s="229"/>
      <c r="BJ159" s="229"/>
      <c r="BK159" s="229"/>
      <c r="BL159" s="229"/>
      <c r="BM159" s="229"/>
      <c r="BN159" s="229"/>
      <c r="BO159" s="229"/>
      <c r="BP159" s="229"/>
      <c r="BQ159" s="229"/>
      <c r="BR159" s="229"/>
      <c r="BS159" s="229"/>
      <c r="BT159" s="229"/>
      <c r="BU159" s="229"/>
      <c r="BV159" s="229"/>
      <c r="BW159" s="229"/>
      <c r="BX159" s="229"/>
      <c r="BY159" s="229"/>
      <c r="BZ159" s="229"/>
      <c r="CA159" s="229"/>
      <c r="CB159" s="229"/>
      <c r="CC159" s="229"/>
      <c r="CD159" s="229"/>
      <c r="CE159" s="229"/>
      <c r="CF159" s="229"/>
      <c r="CG159" s="229"/>
      <c r="CH159" s="229"/>
      <c r="CI159" s="229"/>
      <c r="CJ159" s="229"/>
      <c r="CK159" s="229"/>
      <c r="CL159" s="229"/>
      <c r="CM159" s="229"/>
      <c r="CN159" s="229"/>
      <c r="CO159" s="229"/>
      <c r="CP159" s="229"/>
      <c r="CQ159" s="229"/>
      <c r="CR159" s="229"/>
      <c r="CS159" s="229"/>
      <c r="CT159" s="229"/>
      <c r="CU159" s="229"/>
      <c r="CV159" s="232"/>
      <c r="CW159" s="232"/>
      <c r="CX159" s="214"/>
      <c r="CY159" s="165"/>
      <c r="CZ159" s="165"/>
      <c r="DA159" s="165"/>
      <c r="DB159" s="165"/>
      <c r="DC159" s="165"/>
      <c r="DD159" s="165"/>
      <c r="DE159" s="165"/>
      <c r="DF159" s="165"/>
      <c r="DG159" s="165"/>
      <c r="DH159" s="165"/>
      <c r="DI159" s="165"/>
      <c r="DJ159" s="165"/>
      <c r="DK159" s="165"/>
      <c r="DL159" s="165"/>
      <c r="DM159" s="165"/>
      <c r="DN159" s="165"/>
      <c r="DO159" s="165"/>
      <c r="DP159" s="165"/>
      <c r="DQ159" s="165"/>
      <c r="DR159" s="165"/>
      <c r="DS159" s="165"/>
      <c r="DT159" s="165"/>
      <c r="DU159" s="165"/>
      <c r="DV159" s="165"/>
      <c r="DW159" s="165"/>
      <c r="DX159" s="165"/>
      <c r="DY159" s="165"/>
      <c r="DZ159" s="165"/>
      <c r="EA159" s="165"/>
      <c r="EB159" s="165"/>
      <c r="EC159" s="165"/>
      <c r="ED159" s="165"/>
      <c r="EE159" s="165"/>
    </row>
    <row r="160" spans="1:135" s="166" customFormat="1" ht="16.5" hidden="1" customHeight="1">
      <c r="A160" s="224"/>
      <c r="B160" s="229"/>
      <c r="C160" s="245"/>
      <c r="D160" s="229"/>
      <c r="E160" s="229"/>
      <c r="F160" s="229"/>
      <c r="G160" s="230"/>
      <c r="H160" s="246"/>
      <c r="I160" s="229"/>
      <c r="J160" s="229"/>
      <c r="K160" s="229"/>
      <c r="L160" s="229"/>
      <c r="M160" s="229"/>
      <c r="N160" s="229"/>
      <c r="O160" s="229"/>
      <c r="P160" s="229"/>
      <c r="Q160" s="229"/>
      <c r="R160" s="229"/>
      <c r="S160" s="229"/>
      <c r="T160" s="229"/>
      <c r="U160" s="229"/>
      <c r="V160" s="229"/>
      <c r="W160" s="229"/>
      <c r="X160" s="229"/>
      <c r="Y160" s="229"/>
      <c r="Z160" s="229"/>
      <c r="AA160" s="229"/>
      <c r="AB160" s="229"/>
      <c r="AC160" s="229"/>
      <c r="AD160" s="229"/>
      <c r="AE160" s="229"/>
      <c r="AF160" s="229"/>
      <c r="AG160" s="229"/>
      <c r="AH160" s="229"/>
      <c r="AI160" s="229"/>
      <c r="AJ160" s="229"/>
      <c r="AK160" s="229"/>
      <c r="AL160" s="229"/>
      <c r="AM160" s="229"/>
      <c r="AN160" s="229"/>
      <c r="AO160" s="229"/>
      <c r="AP160" s="229"/>
      <c r="AQ160" s="229"/>
      <c r="AR160" s="229"/>
      <c r="AS160" s="229"/>
      <c r="AT160" s="229"/>
      <c r="AU160" s="229"/>
      <c r="AV160" s="229"/>
      <c r="AW160" s="229"/>
      <c r="AX160" s="229"/>
      <c r="AY160" s="229"/>
      <c r="AZ160" s="229"/>
      <c r="BA160" s="229"/>
      <c r="BB160" s="229"/>
      <c r="BC160" s="229"/>
      <c r="BD160" s="229"/>
      <c r="BE160" s="229"/>
      <c r="BF160" s="229"/>
      <c r="BG160" s="229"/>
      <c r="BH160" s="229"/>
      <c r="BI160" s="229"/>
      <c r="BJ160" s="229"/>
      <c r="BK160" s="229"/>
      <c r="BL160" s="229"/>
      <c r="BM160" s="229"/>
      <c r="BN160" s="229"/>
      <c r="BO160" s="229"/>
      <c r="BP160" s="229"/>
      <c r="BQ160" s="229"/>
      <c r="BR160" s="229"/>
      <c r="BS160" s="229"/>
      <c r="BT160" s="229"/>
      <c r="BU160" s="229"/>
      <c r="BV160" s="229"/>
      <c r="BW160" s="229"/>
      <c r="BX160" s="229"/>
      <c r="BY160" s="229"/>
      <c r="BZ160" s="229"/>
      <c r="CA160" s="229"/>
      <c r="CB160" s="229"/>
      <c r="CC160" s="229"/>
      <c r="CD160" s="229"/>
      <c r="CE160" s="229"/>
      <c r="CF160" s="229"/>
      <c r="CG160" s="229"/>
      <c r="CH160" s="229"/>
      <c r="CI160" s="229"/>
      <c r="CJ160" s="229"/>
      <c r="CK160" s="229"/>
      <c r="CL160" s="229"/>
      <c r="CM160" s="229"/>
      <c r="CN160" s="229"/>
      <c r="CO160" s="229"/>
      <c r="CP160" s="229"/>
      <c r="CQ160" s="229"/>
      <c r="CR160" s="229"/>
      <c r="CS160" s="229"/>
      <c r="CT160" s="229"/>
      <c r="CU160" s="229"/>
      <c r="CV160" s="232"/>
      <c r="CW160" s="232"/>
      <c r="CX160" s="214"/>
      <c r="CY160" s="165"/>
      <c r="CZ160" s="165"/>
      <c r="DA160" s="165"/>
      <c r="DB160" s="165"/>
      <c r="DC160" s="165"/>
      <c r="DD160" s="165"/>
      <c r="DE160" s="165"/>
      <c r="DF160" s="165"/>
      <c r="DG160" s="165"/>
      <c r="DH160" s="165"/>
      <c r="DI160" s="165"/>
      <c r="DJ160" s="165"/>
      <c r="DK160" s="165"/>
      <c r="DL160" s="165"/>
      <c r="DM160" s="165"/>
      <c r="DN160" s="165"/>
      <c r="DO160" s="165"/>
      <c r="DP160" s="165"/>
      <c r="DQ160" s="165"/>
      <c r="DR160" s="165"/>
      <c r="DS160" s="165"/>
      <c r="DT160" s="165"/>
      <c r="DU160" s="165"/>
      <c r="DV160" s="165"/>
      <c r="DW160" s="165"/>
      <c r="DX160" s="165"/>
      <c r="DY160" s="165"/>
      <c r="DZ160" s="165"/>
      <c r="EA160" s="165"/>
      <c r="EB160" s="165"/>
      <c r="EC160" s="165"/>
      <c r="ED160" s="165"/>
      <c r="EE160" s="165"/>
    </row>
    <row r="161" spans="1:135" s="166" customFormat="1" ht="16.5" hidden="1" customHeight="1">
      <c r="A161" s="224"/>
      <c r="B161" s="229"/>
      <c r="C161" s="245"/>
      <c r="D161" s="229"/>
      <c r="E161" s="229"/>
      <c r="F161" s="229"/>
      <c r="G161" s="230"/>
      <c r="H161" s="246"/>
      <c r="I161" s="229"/>
      <c r="J161" s="229"/>
      <c r="K161" s="229"/>
      <c r="L161" s="229"/>
      <c r="M161" s="229"/>
      <c r="N161" s="229"/>
      <c r="O161" s="229"/>
      <c r="P161" s="229"/>
      <c r="Q161" s="229"/>
      <c r="R161" s="229"/>
      <c r="S161" s="229"/>
      <c r="T161" s="229"/>
      <c r="U161" s="229"/>
      <c r="V161" s="229"/>
      <c r="W161" s="229"/>
      <c r="X161" s="229"/>
      <c r="Y161" s="229"/>
      <c r="Z161" s="229"/>
      <c r="AA161" s="229"/>
      <c r="AB161" s="229"/>
      <c r="AC161" s="229"/>
      <c r="AD161" s="229"/>
      <c r="AE161" s="229"/>
      <c r="AF161" s="229"/>
      <c r="AG161" s="229"/>
      <c r="AH161" s="229"/>
      <c r="AI161" s="229"/>
      <c r="AJ161" s="229"/>
      <c r="AK161" s="229"/>
      <c r="AL161" s="229"/>
      <c r="AM161" s="229"/>
      <c r="AN161" s="229"/>
      <c r="AO161" s="229"/>
      <c r="AP161" s="229"/>
      <c r="AQ161" s="229"/>
      <c r="AR161" s="229"/>
      <c r="AS161" s="229"/>
      <c r="AT161" s="229"/>
      <c r="AU161" s="229"/>
      <c r="AV161" s="229"/>
      <c r="AW161" s="229"/>
      <c r="AX161" s="229"/>
      <c r="AY161" s="229"/>
      <c r="AZ161" s="229"/>
      <c r="BA161" s="229"/>
      <c r="BB161" s="229"/>
      <c r="BC161" s="229"/>
      <c r="BD161" s="229"/>
      <c r="BE161" s="229"/>
      <c r="BF161" s="229"/>
      <c r="BG161" s="229"/>
      <c r="BH161" s="229"/>
      <c r="BI161" s="229"/>
      <c r="BJ161" s="229"/>
      <c r="BK161" s="229"/>
      <c r="BL161" s="229"/>
      <c r="BM161" s="229"/>
      <c r="BN161" s="229"/>
      <c r="BO161" s="229"/>
      <c r="BP161" s="229"/>
      <c r="BQ161" s="229"/>
      <c r="BR161" s="229"/>
      <c r="BS161" s="229"/>
      <c r="BT161" s="229"/>
      <c r="BU161" s="229"/>
      <c r="BV161" s="229"/>
      <c r="BW161" s="229"/>
      <c r="BX161" s="229"/>
      <c r="BY161" s="229"/>
      <c r="BZ161" s="229"/>
      <c r="CA161" s="229"/>
      <c r="CB161" s="229"/>
      <c r="CC161" s="229"/>
      <c r="CD161" s="229"/>
      <c r="CE161" s="229"/>
      <c r="CF161" s="229"/>
      <c r="CG161" s="229"/>
      <c r="CH161" s="229"/>
      <c r="CI161" s="229"/>
      <c r="CJ161" s="229"/>
      <c r="CK161" s="229"/>
      <c r="CL161" s="229"/>
      <c r="CM161" s="229"/>
      <c r="CN161" s="229"/>
      <c r="CO161" s="229"/>
      <c r="CP161" s="229"/>
      <c r="CQ161" s="229"/>
      <c r="CR161" s="229"/>
      <c r="CS161" s="229"/>
      <c r="CT161" s="229"/>
      <c r="CU161" s="229"/>
      <c r="CV161" s="232"/>
      <c r="CW161" s="232"/>
      <c r="CX161" s="214"/>
      <c r="CY161" s="165"/>
      <c r="CZ161" s="165"/>
      <c r="DA161" s="165"/>
      <c r="DB161" s="165"/>
      <c r="DC161" s="165"/>
      <c r="DD161" s="165"/>
      <c r="DE161" s="165"/>
      <c r="DF161" s="165"/>
      <c r="DG161" s="165"/>
      <c r="DH161" s="165"/>
      <c r="DI161" s="165"/>
      <c r="DJ161" s="165"/>
      <c r="DK161" s="165"/>
      <c r="DL161" s="165"/>
      <c r="DM161" s="165"/>
      <c r="DN161" s="165"/>
      <c r="DO161" s="165"/>
      <c r="DP161" s="165"/>
      <c r="DQ161" s="165"/>
      <c r="DR161" s="165"/>
      <c r="DS161" s="165"/>
      <c r="DT161" s="165"/>
      <c r="DU161" s="165"/>
      <c r="DV161" s="165"/>
      <c r="DW161" s="165"/>
      <c r="DX161" s="165"/>
      <c r="DY161" s="165"/>
      <c r="DZ161" s="165"/>
      <c r="EA161" s="165"/>
      <c r="EB161" s="165"/>
      <c r="EC161" s="165"/>
      <c r="ED161" s="165"/>
      <c r="EE161" s="165"/>
    </row>
    <row r="162" spans="1:135" s="166" customFormat="1" ht="16.5" hidden="1" customHeight="1">
      <c r="A162" s="224"/>
      <c r="B162" s="229"/>
      <c r="C162" s="245"/>
      <c r="D162" s="229"/>
      <c r="E162" s="229"/>
      <c r="F162" s="229"/>
      <c r="G162" s="230"/>
      <c r="H162" s="246"/>
      <c r="I162" s="229"/>
      <c r="J162" s="229"/>
      <c r="K162" s="229"/>
      <c r="L162" s="229"/>
      <c r="M162" s="229"/>
      <c r="N162" s="229"/>
      <c r="O162" s="229"/>
      <c r="P162" s="229"/>
      <c r="Q162" s="229"/>
      <c r="R162" s="229"/>
      <c r="S162" s="229"/>
      <c r="T162" s="229"/>
      <c r="U162" s="229"/>
      <c r="V162" s="229"/>
      <c r="W162" s="229"/>
      <c r="X162" s="229"/>
      <c r="Y162" s="229"/>
      <c r="Z162" s="229"/>
      <c r="AA162" s="229"/>
      <c r="AB162" s="229"/>
      <c r="AC162" s="229"/>
      <c r="AD162" s="229"/>
      <c r="AE162" s="229"/>
      <c r="AF162" s="229"/>
      <c r="AG162" s="229"/>
      <c r="AH162" s="229"/>
      <c r="AI162" s="229"/>
      <c r="AJ162" s="229"/>
      <c r="AK162" s="229"/>
      <c r="AL162" s="229"/>
      <c r="AM162" s="229"/>
      <c r="AN162" s="229"/>
      <c r="AO162" s="229"/>
      <c r="AP162" s="229"/>
      <c r="AQ162" s="229"/>
      <c r="AR162" s="229"/>
      <c r="AS162" s="229"/>
      <c r="AT162" s="229"/>
      <c r="AU162" s="229"/>
      <c r="AV162" s="229"/>
      <c r="AW162" s="229"/>
      <c r="AX162" s="229"/>
      <c r="AY162" s="229"/>
      <c r="AZ162" s="229"/>
      <c r="BA162" s="229"/>
      <c r="BB162" s="229"/>
      <c r="BC162" s="229"/>
      <c r="BD162" s="229"/>
      <c r="BE162" s="229"/>
      <c r="BF162" s="229"/>
      <c r="BG162" s="229"/>
      <c r="BH162" s="229"/>
      <c r="BI162" s="229"/>
      <c r="BJ162" s="229"/>
      <c r="BK162" s="229"/>
      <c r="BL162" s="229"/>
      <c r="BM162" s="229"/>
      <c r="BN162" s="229"/>
      <c r="BO162" s="229"/>
      <c r="BP162" s="229"/>
      <c r="BQ162" s="229"/>
      <c r="BR162" s="229"/>
      <c r="BS162" s="229"/>
      <c r="BT162" s="229"/>
      <c r="BU162" s="229"/>
      <c r="BV162" s="229"/>
      <c r="BW162" s="229"/>
      <c r="BX162" s="229"/>
      <c r="BY162" s="229"/>
      <c r="BZ162" s="229"/>
      <c r="CA162" s="229"/>
      <c r="CB162" s="229"/>
      <c r="CC162" s="229"/>
      <c r="CD162" s="229"/>
      <c r="CE162" s="229"/>
      <c r="CF162" s="229"/>
      <c r="CG162" s="229"/>
      <c r="CH162" s="229"/>
      <c r="CI162" s="229"/>
      <c r="CJ162" s="229"/>
      <c r="CK162" s="229"/>
      <c r="CL162" s="229"/>
      <c r="CM162" s="229"/>
      <c r="CN162" s="229"/>
      <c r="CO162" s="229"/>
      <c r="CP162" s="229"/>
      <c r="CQ162" s="229"/>
      <c r="CR162" s="229"/>
      <c r="CS162" s="229"/>
      <c r="CT162" s="229"/>
      <c r="CU162" s="229"/>
      <c r="CV162" s="232"/>
      <c r="CW162" s="232"/>
      <c r="CX162" s="214"/>
      <c r="CY162" s="165"/>
      <c r="CZ162" s="165"/>
      <c r="DA162" s="165"/>
      <c r="DB162" s="165"/>
      <c r="DC162" s="165"/>
      <c r="DD162" s="165"/>
      <c r="DE162" s="165"/>
      <c r="DF162" s="165"/>
      <c r="DG162" s="165"/>
      <c r="DH162" s="165"/>
      <c r="DI162" s="165"/>
      <c r="DJ162" s="165"/>
      <c r="DK162" s="165"/>
      <c r="DL162" s="165"/>
      <c r="DM162" s="165"/>
      <c r="DN162" s="165"/>
      <c r="DO162" s="165"/>
      <c r="DP162" s="165"/>
      <c r="DQ162" s="165"/>
      <c r="DR162" s="165"/>
      <c r="DS162" s="165"/>
      <c r="DT162" s="165"/>
      <c r="DU162" s="165"/>
      <c r="DV162" s="165"/>
      <c r="DW162" s="165"/>
      <c r="DX162" s="165"/>
      <c r="DY162" s="165"/>
      <c r="DZ162" s="165"/>
      <c r="EA162" s="165"/>
      <c r="EB162" s="165"/>
      <c r="EC162" s="165"/>
      <c r="ED162" s="165"/>
      <c r="EE162" s="165"/>
    </row>
    <row r="163" spans="1:135" s="166" customFormat="1" ht="16.5" hidden="1" customHeight="1">
      <c r="A163" s="224"/>
      <c r="B163" s="229"/>
      <c r="C163" s="245"/>
      <c r="D163" s="229"/>
      <c r="E163" s="229"/>
      <c r="F163" s="229"/>
      <c r="G163" s="230"/>
      <c r="H163" s="246"/>
      <c r="I163" s="229"/>
      <c r="J163" s="229"/>
      <c r="K163" s="229"/>
      <c r="L163" s="229"/>
      <c r="M163" s="229"/>
      <c r="N163" s="229"/>
      <c r="O163" s="229"/>
      <c r="P163" s="229"/>
      <c r="Q163" s="229"/>
      <c r="R163" s="229"/>
      <c r="S163" s="229"/>
      <c r="T163" s="229"/>
      <c r="U163" s="229"/>
      <c r="V163" s="229"/>
      <c r="W163" s="229"/>
      <c r="X163" s="229"/>
      <c r="Y163" s="229"/>
      <c r="Z163" s="229"/>
      <c r="AA163" s="229"/>
      <c r="AB163" s="229"/>
      <c r="AC163" s="229"/>
      <c r="AD163" s="229"/>
      <c r="AE163" s="229"/>
      <c r="AF163" s="229"/>
      <c r="AG163" s="229"/>
      <c r="AH163" s="229"/>
      <c r="AI163" s="229"/>
      <c r="AJ163" s="229"/>
      <c r="AK163" s="229"/>
      <c r="AL163" s="229"/>
      <c r="AM163" s="229"/>
      <c r="AN163" s="229"/>
      <c r="AO163" s="229"/>
      <c r="AP163" s="229"/>
      <c r="AQ163" s="229"/>
      <c r="AR163" s="229"/>
      <c r="AS163" s="229"/>
      <c r="AT163" s="229"/>
      <c r="AU163" s="229"/>
      <c r="AV163" s="229"/>
      <c r="AW163" s="229"/>
      <c r="AX163" s="229"/>
      <c r="AY163" s="229"/>
      <c r="AZ163" s="229"/>
      <c r="BA163" s="229"/>
      <c r="BB163" s="229"/>
      <c r="BC163" s="229"/>
      <c r="BD163" s="229"/>
      <c r="BE163" s="229"/>
      <c r="BF163" s="229"/>
      <c r="BG163" s="229"/>
      <c r="BH163" s="229"/>
      <c r="BI163" s="229"/>
      <c r="BJ163" s="229"/>
      <c r="BK163" s="229"/>
      <c r="BL163" s="229"/>
      <c r="BM163" s="229"/>
      <c r="BN163" s="229"/>
      <c r="BO163" s="229"/>
      <c r="BP163" s="229"/>
      <c r="BQ163" s="229"/>
      <c r="BR163" s="229"/>
      <c r="BS163" s="229"/>
      <c r="BT163" s="229"/>
      <c r="BU163" s="229"/>
      <c r="BV163" s="229"/>
      <c r="BW163" s="229"/>
      <c r="BX163" s="229"/>
      <c r="BY163" s="229"/>
      <c r="BZ163" s="229"/>
      <c r="CA163" s="229"/>
      <c r="CB163" s="229"/>
      <c r="CC163" s="229"/>
      <c r="CD163" s="229"/>
      <c r="CE163" s="229"/>
      <c r="CF163" s="229"/>
      <c r="CG163" s="229"/>
      <c r="CH163" s="229"/>
      <c r="CI163" s="229"/>
      <c r="CJ163" s="229"/>
      <c r="CK163" s="229"/>
      <c r="CL163" s="229"/>
      <c r="CM163" s="229"/>
      <c r="CN163" s="229"/>
      <c r="CO163" s="229"/>
      <c r="CP163" s="229"/>
      <c r="CQ163" s="229"/>
      <c r="CR163" s="229"/>
      <c r="CS163" s="229"/>
      <c r="CT163" s="229"/>
      <c r="CU163" s="229"/>
      <c r="CV163" s="232"/>
      <c r="CW163" s="232"/>
      <c r="CX163" s="214"/>
      <c r="CY163" s="165"/>
      <c r="CZ163" s="165"/>
      <c r="DA163" s="165"/>
      <c r="DB163" s="165"/>
      <c r="DC163" s="165"/>
      <c r="DD163" s="165"/>
      <c r="DE163" s="165"/>
      <c r="DF163" s="165"/>
      <c r="DG163" s="165"/>
      <c r="DH163" s="165"/>
      <c r="DI163" s="165"/>
      <c r="DJ163" s="165"/>
      <c r="DK163" s="165"/>
      <c r="DL163" s="165"/>
      <c r="DM163" s="165"/>
      <c r="DN163" s="165"/>
      <c r="DO163" s="165"/>
      <c r="DP163" s="165"/>
      <c r="DQ163" s="165"/>
      <c r="DR163" s="165"/>
      <c r="DS163" s="165"/>
      <c r="DT163" s="165"/>
      <c r="DU163" s="165"/>
      <c r="DV163" s="165"/>
      <c r="DW163" s="165"/>
      <c r="DX163" s="165"/>
      <c r="DY163" s="165"/>
      <c r="DZ163" s="165"/>
      <c r="EA163" s="165"/>
      <c r="EB163" s="165"/>
      <c r="EC163" s="165"/>
      <c r="ED163" s="165"/>
      <c r="EE163" s="165"/>
    </row>
    <row r="164" spans="1:135" s="166" customFormat="1" ht="16.5" customHeight="1">
      <c r="A164" s="224"/>
      <c r="B164" s="229"/>
      <c r="C164" s="245"/>
      <c r="D164" s="229"/>
      <c r="E164" s="229"/>
      <c r="F164" s="229"/>
      <c r="G164" s="230"/>
      <c r="H164" s="246"/>
      <c r="I164" s="229"/>
      <c r="J164" s="229"/>
      <c r="K164" s="229"/>
      <c r="L164" s="229"/>
      <c r="M164" s="229"/>
      <c r="N164" s="229"/>
      <c r="O164" s="229"/>
      <c r="P164" s="229"/>
      <c r="Q164" s="229"/>
      <c r="R164" s="229"/>
      <c r="S164" s="229"/>
      <c r="T164" s="229"/>
      <c r="U164" s="229"/>
      <c r="V164" s="229"/>
      <c r="W164" s="229"/>
      <c r="X164" s="229"/>
      <c r="Y164" s="229"/>
      <c r="Z164" s="229"/>
      <c r="AA164" s="229"/>
      <c r="AB164" s="229"/>
      <c r="AC164" s="229"/>
      <c r="AD164" s="229"/>
      <c r="AE164" s="229"/>
      <c r="AF164" s="229"/>
      <c r="AG164" s="229"/>
      <c r="AH164" s="229"/>
      <c r="AI164" s="229"/>
      <c r="AJ164" s="229"/>
      <c r="AK164" s="229"/>
      <c r="AL164" s="229"/>
      <c r="AM164" s="229"/>
      <c r="AN164" s="229"/>
      <c r="AO164" s="229"/>
      <c r="AP164" s="229"/>
      <c r="AQ164" s="229"/>
      <c r="AR164" s="229"/>
      <c r="AS164" s="229"/>
      <c r="AT164" s="229"/>
      <c r="AU164" s="229"/>
      <c r="AV164" s="229"/>
      <c r="AW164" s="229"/>
      <c r="AX164" s="229"/>
      <c r="AY164" s="229"/>
      <c r="AZ164" s="229"/>
      <c r="BA164" s="229"/>
      <c r="BB164" s="229"/>
      <c r="BC164" s="229"/>
      <c r="BD164" s="229"/>
      <c r="BE164" s="229"/>
      <c r="BF164" s="229"/>
      <c r="BG164" s="229"/>
      <c r="BH164" s="229"/>
      <c r="BI164" s="229"/>
      <c r="BJ164" s="229"/>
      <c r="BK164" s="229"/>
      <c r="BL164" s="229"/>
      <c r="BM164" s="229"/>
      <c r="BN164" s="229"/>
      <c r="BO164" s="229"/>
      <c r="BP164" s="229"/>
      <c r="BQ164" s="229"/>
      <c r="BR164" s="229"/>
      <c r="BS164" s="229"/>
      <c r="BT164" s="229"/>
      <c r="BU164" s="229"/>
      <c r="BV164" s="229"/>
      <c r="BW164" s="229"/>
      <c r="BX164" s="229"/>
      <c r="BY164" s="229"/>
      <c r="BZ164" s="229"/>
      <c r="CA164" s="229"/>
      <c r="CB164" s="229"/>
      <c r="CC164" s="229"/>
      <c r="CD164" s="229"/>
      <c r="CE164" s="229"/>
      <c r="CF164" s="229"/>
      <c r="CG164" s="229"/>
      <c r="CH164" s="229"/>
      <c r="CI164" s="229"/>
      <c r="CJ164" s="229"/>
      <c r="CK164" s="229"/>
      <c r="CL164" s="229"/>
      <c r="CM164" s="229"/>
      <c r="CN164" s="229"/>
      <c r="CO164" s="229"/>
      <c r="CP164" s="229"/>
      <c r="CQ164" s="229"/>
      <c r="CR164" s="229"/>
      <c r="CS164" s="229"/>
      <c r="CT164" s="229"/>
      <c r="CU164" s="229"/>
      <c r="CV164" s="232"/>
      <c r="CW164" s="232"/>
      <c r="CX164" s="214"/>
      <c r="CY164" s="165"/>
      <c r="CZ164" s="165"/>
      <c r="DA164" s="165"/>
      <c r="DB164" s="165"/>
      <c r="DC164" s="165"/>
      <c r="DD164" s="165"/>
      <c r="DE164" s="165"/>
      <c r="DF164" s="165"/>
      <c r="DG164" s="165"/>
      <c r="DH164" s="165"/>
      <c r="DI164" s="165"/>
      <c r="DJ164" s="165"/>
      <c r="DK164" s="165"/>
      <c r="DL164" s="165"/>
      <c r="DM164" s="165"/>
      <c r="DN164" s="165"/>
      <c r="DO164" s="165"/>
      <c r="DP164" s="165"/>
      <c r="DQ164" s="165"/>
      <c r="DR164" s="165"/>
      <c r="DS164" s="165"/>
      <c r="DT164" s="165"/>
      <c r="DU164" s="165"/>
      <c r="DV164" s="165"/>
      <c r="DW164" s="165"/>
      <c r="DX164" s="165"/>
      <c r="DY164" s="165"/>
      <c r="DZ164" s="165"/>
      <c r="EA164" s="165"/>
      <c r="EB164" s="165"/>
      <c r="EC164" s="165"/>
      <c r="ED164" s="165"/>
      <c r="EE164" s="165"/>
    </row>
    <row r="165" spans="1:135" s="166" customFormat="1" ht="15.75" customHeight="1">
      <c r="A165" s="247" t="s">
        <v>82</v>
      </c>
      <c r="C165" s="248"/>
      <c r="G165" s="117"/>
      <c r="CV165" s="166">
        <v>0</v>
      </c>
      <c r="CX165" s="214"/>
      <c r="CY165" s="165"/>
      <c r="CZ165" s="165"/>
      <c r="DA165" s="165"/>
      <c r="DB165" s="165"/>
      <c r="DC165" s="165"/>
      <c r="DD165" s="165" t="b">
        <f t="shared" ref="DD165:DJ165" si="14">IF(DC165&gt;9,+DC165/2)</f>
        <v>0</v>
      </c>
      <c r="DE165" s="165">
        <f t="shared" si="14"/>
        <v>0</v>
      </c>
      <c r="DF165" s="165" t="b">
        <f t="shared" si="14"/>
        <v>0</v>
      </c>
      <c r="DG165" s="165">
        <f t="shared" si="14"/>
        <v>0</v>
      </c>
      <c r="DH165" s="165" t="b">
        <f t="shared" si="14"/>
        <v>0</v>
      </c>
      <c r="DI165" s="165">
        <f t="shared" si="14"/>
        <v>0</v>
      </c>
      <c r="DJ165" s="165" t="b">
        <f t="shared" si="14"/>
        <v>0</v>
      </c>
      <c r="DK165" s="165"/>
      <c r="DL165" s="165"/>
      <c r="DM165" s="165"/>
      <c r="DN165" s="165"/>
      <c r="DO165" s="165"/>
      <c r="DP165" s="165"/>
      <c r="DQ165" s="165"/>
      <c r="DR165" s="165"/>
      <c r="DS165" s="165"/>
      <c r="DT165" s="165"/>
      <c r="DU165" s="165"/>
      <c r="DV165" s="165"/>
      <c r="DW165" s="165"/>
      <c r="DX165" s="165"/>
      <c r="DY165" s="165"/>
      <c r="DZ165" s="165"/>
      <c r="EA165" s="165"/>
      <c r="EB165" s="165"/>
      <c r="EC165" s="165"/>
      <c r="ED165" s="165"/>
      <c r="EE165" s="165"/>
    </row>
    <row r="166" spans="1:135" s="249" customFormat="1" ht="15.75" customHeight="1">
      <c r="A166" s="997">
        <v>1</v>
      </c>
      <c r="B166" s="249">
        <v>1</v>
      </c>
      <c r="C166" s="250" t="s">
        <v>8</v>
      </c>
      <c r="D166" s="249">
        <v>1</v>
      </c>
      <c r="E166" s="249">
        <v>1</v>
      </c>
      <c r="G166" s="117">
        <f>IF($G$8=C166,D166,0)</f>
        <v>0</v>
      </c>
      <c r="H166" s="249">
        <f t="shared" ref="H166:H200" si="15">IF($H$5=$C166,$D166,0)</f>
        <v>0</v>
      </c>
      <c r="I166" s="249">
        <f t="shared" ref="I166:I200" si="16">IF($I$5=$C166,$D166,0)</f>
        <v>0</v>
      </c>
      <c r="J166" s="249">
        <f t="shared" ref="J166:J200" si="17">IF($J$5=$C166,$D166,0)</f>
        <v>0</v>
      </c>
      <c r="K166" s="249">
        <f t="shared" ref="K166:K200" si="18">IF($K$5=$C166,$D166,0)</f>
        <v>0</v>
      </c>
      <c r="L166" s="249">
        <f t="shared" ref="L166:L200" si="19">IF($L$5=$C166,$D166,0)</f>
        <v>0</v>
      </c>
      <c r="M166" s="249">
        <f t="shared" ref="M166:M200" si="20">IF($M$5=$C166,$D166,0)</f>
        <v>0</v>
      </c>
      <c r="N166" s="249">
        <f t="shared" ref="N166:N200" si="21">IF($N$5=$C166,$D166,0)</f>
        <v>0</v>
      </c>
      <c r="O166" s="249">
        <f t="shared" ref="O166:O200" si="22">IF($O$5=$C166,$D166,0)</f>
        <v>0</v>
      </c>
      <c r="P166" s="249">
        <f t="shared" ref="P166:P200" si="23">IF($P$5=$C166,$D166,0)</f>
        <v>0</v>
      </c>
      <c r="Q166" s="249">
        <f t="shared" ref="Q166:Q200" si="24">IF($Q$5=$C166,$D166,0)</f>
        <v>0</v>
      </c>
      <c r="R166" s="249">
        <f t="shared" ref="R166:R200" si="25">IF($R$5=$C166,$D166,0)</f>
        <v>0</v>
      </c>
      <c r="S166" s="249">
        <f t="shared" ref="S166:S200" si="26">IF($S$5=$C166,$D166,0)</f>
        <v>0</v>
      </c>
      <c r="T166" s="249">
        <f t="shared" ref="T166:T200" si="27">IF($T$5=$C166,$D166,0)</f>
        <v>0</v>
      </c>
      <c r="U166" s="249">
        <f t="shared" ref="U166:AD175" si="28">IF(U$5=$C166,$D166,0)</f>
        <v>0</v>
      </c>
      <c r="V166" s="249">
        <f t="shared" si="28"/>
        <v>0</v>
      </c>
      <c r="W166" s="249">
        <f t="shared" si="28"/>
        <v>0</v>
      </c>
      <c r="X166" s="249">
        <f t="shared" si="28"/>
        <v>0</v>
      </c>
      <c r="Y166" s="249">
        <f t="shared" si="28"/>
        <v>0</v>
      </c>
      <c r="Z166" s="249">
        <f t="shared" si="28"/>
        <v>0</v>
      </c>
      <c r="AA166" s="249">
        <f t="shared" si="28"/>
        <v>0</v>
      </c>
      <c r="AB166" s="249">
        <f t="shared" si="28"/>
        <v>0</v>
      </c>
      <c r="AC166" s="249">
        <f t="shared" si="28"/>
        <v>0</v>
      </c>
      <c r="AD166" s="249">
        <f t="shared" si="28"/>
        <v>0</v>
      </c>
      <c r="AE166" s="249">
        <f t="shared" ref="AE166:AN175" si="29">IF(AE$5=$C166,$D166,0)</f>
        <v>0</v>
      </c>
      <c r="AF166" s="249">
        <f t="shared" si="29"/>
        <v>0</v>
      </c>
      <c r="AG166" s="249">
        <f t="shared" si="29"/>
        <v>0</v>
      </c>
      <c r="AH166" s="249">
        <f t="shared" si="29"/>
        <v>0</v>
      </c>
      <c r="AI166" s="249">
        <f t="shared" si="29"/>
        <v>0</v>
      </c>
      <c r="AJ166" s="249">
        <f t="shared" si="29"/>
        <v>0</v>
      </c>
      <c r="AK166" s="249">
        <f t="shared" si="29"/>
        <v>0</v>
      </c>
      <c r="AL166" s="249">
        <f t="shared" si="29"/>
        <v>0</v>
      </c>
      <c r="AM166" s="249">
        <f t="shared" si="29"/>
        <v>0</v>
      </c>
      <c r="AN166" s="249">
        <f t="shared" si="29"/>
        <v>0</v>
      </c>
      <c r="AO166" s="249">
        <f t="shared" ref="AO166:AX175" si="30">IF(AO$5=$C166,$D166,0)</f>
        <v>0</v>
      </c>
      <c r="AP166" s="249">
        <f t="shared" si="30"/>
        <v>0</v>
      </c>
      <c r="AQ166" s="249">
        <f t="shared" si="30"/>
        <v>0</v>
      </c>
      <c r="AR166" s="249">
        <f t="shared" si="30"/>
        <v>0</v>
      </c>
      <c r="AS166" s="249">
        <f t="shared" si="30"/>
        <v>0</v>
      </c>
      <c r="AT166" s="249">
        <f t="shared" si="30"/>
        <v>0</v>
      </c>
      <c r="AU166" s="249">
        <f t="shared" si="30"/>
        <v>0</v>
      </c>
      <c r="AV166" s="249">
        <f t="shared" si="30"/>
        <v>0</v>
      </c>
      <c r="AW166" s="249">
        <f t="shared" si="30"/>
        <v>0</v>
      </c>
      <c r="AX166" s="249">
        <f t="shared" si="30"/>
        <v>0</v>
      </c>
      <c r="AY166" s="249">
        <f t="shared" ref="AY166:BH175" si="31">IF(AY$5=$C166,$D166,0)</f>
        <v>0</v>
      </c>
      <c r="AZ166" s="249">
        <f t="shared" si="31"/>
        <v>0</v>
      </c>
      <c r="BA166" s="249">
        <f t="shared" si="31"/>
        <v>0</v>
      </c>
      <c r="BB166" s="249">
        <f t="shared" si="31"/>
        <v>0</v>
      </c>
      <c r="BC166" s="249">
        <f t="shared" si="31"/>
        <v>0</v>
      </c>
      <c r="BD166" s="249">
        <f t="shared" si="31"/>
        <v>0</v>
      </c>
      <c r="BE166" s="249">
        <f t="shared" si="31"/>
        <v>0</v>
      </c>
      <c r="BF166" s="249">
        <f t="shared" si="31"/>
        <v>0</v>
      </c>
      <c r="BG166" s="249">
        <f t="shared" si="31"/>
        <v>0</v>
      </c>
      <c r="BH166" s="249">
        <f t="shared" si="31"/>
        <v>0</v>
      </c>
      <c r="BI166" s="249">
        <f t="shared" ref="BI166:BR175" si="32">IF(BI$5=$C166,$D166,0)</f>
        <v>0</v>
      </c>
      <c r="BJ166" s="249">
        <f t="shared" si="32"/>
        <v>0</v>
      </c>
      <c r="BK166" s="249">
        <f t="shared" si="32"/>
        <v>0</v>
      </c>
      <c r="BL166" s="249">
        <f t="shared" si="32"/>
        <v>0</v>
      </c>
      <c r="BM166" s="249">
        <f t="shared" si="32"/>
        <v>0</v>
      </c>
      <c r="BN166" s="249">
        <f t="shared" si="32"/>
        <v>0</v>
      </c>
      <c r="BO166" s="249">
        <f t="shared" si="32"/>
        <v>0</v>
      </c>
      <c r="BP166" s="249">
        <f t="shared" si="32"/>
        <v>0</v>
      </c>
      <c r="BQ166" s="249">
        <f t="shared" si="32"/>
        <v>0</v>
      </c>
      <c r="BR166" s="249">
        <f t="shared" si="32"/>
        <v>0</v>
      </c>
      <c r="BS166" s="249">
        <f t="shared" ref="BS166:CB175" si="33">IF(BS$5=$C166,$D166,0)</f>
        <v>0</v>
      </c>
      <c r="BT166" s="249">
        <f t="shared" si="33"/>
        <v>0</v>
      </c>
      <c r="BU166" s="249">
        <f t="shared" si="33"/>
        <v>0</v>
      </c>
      <c r="BV166" s="249">
        <f t="shared" si="33"/>
        <v>0</v>
      </c>
      <c r="BW166" s="249">
        <f t="shared" si="33"/>
        <v>0</v>
      </c>
      <c r="BX166" s="249">
        <f t="shared" si="33"/>
        <v>0</v>
      </c>
      <c r="BY166" s="249">
        <f t="shared" si="33"/>
        <v>0</v>
      </c>
      <c r="BZ166" s="249">
        <f t="shared" si="33"/>
        <v>0</v>
      </c>
      <c r="CA166" s="249">
        <f t="shared" si="33"/>
        <v>0</v>
      </c>
      <c r="CB166" s="249">
        <f t="shared" si="33"/>
        <v>0</v>
      </c>
      <c r="CC166" s="249">
        <f t="shared" ref="CC166:CL175" si="34">IF(CC$5=$C166,$D166,0)</f>
        <v>0</v>
      </c>
      <c r="CD166" s="249">
        <f t="shared" si="34"/>
        <v>0</v>
      </c>
      <c r="CE166" s="249">
        <f t="shared" si="34"/>
        <v>0</v>
      </c>
      <c r="CF166" s="249">
        <f t="shared" si="34"/>
        <v>0</v>
      </c>
      <c r="CG166" s="249">
        <f t="shared" si="34"/>
        <v>0</v>
      </c>
      <c r="CH166" s="249">
        <f t="shared" si="34"/>
        <v>0</v>
      </c>
      <c r="CI166" s="249">
        <f t="shared" si="34"/>
        <v>0</v>
      </c>
      <c r="CJ166" s="249">
        <f t="shared" si="34"/>
        <v>0</v>
      </c>
      <c r="CK166" s="249">
        <f t="shared" si="34"/>
        <v>0</v>
      </c>
      <c r="CL166" s="249">
        <f t="shared" si="34"/>
        <v>0</v>
      </c>
      <c r="CM166" s="249">
        <f t="shared" ref="CM166:CU175" si="35">IF(CM$5=$C166,$D166,0)</f>
        <v>0</v>
      </c>
      <c r="CN166" s="249">
        <f t="shared" si="35"/>
        <v>0</v>
      </c>
      <c r="CO166" s="249">
        <f t="shared" si="35"/>
        <v>0</v>
      </c>
      <c r="CP166" s="249">
        <f t="shared" si="35"/>
        <v>0</v>
      </c>
      <c r="CQ166" s="249">
        <f t="shared" si="35"/>
        <v>0</v>
      </c>
      <c r="CR166" s="249">
        <f t="shared" si="35"/>
        <v>0</v>
      </c>
      <c r="CS166" s="249">
        <f t="shared" si="35"/>
        <v>0</v>
      </c>
      <c r="CT166" s="249">
        <f t="shared" si="35"/>
        <v>0</v>
      </c>
      <c r="CU166" s="249">
        <f t="shared" si="35"/>
        <v>0</v>
      </c>
      <c r="CV166" s="251">
        <f>SUM(G166:CU166)</f>
        <v>0</v>
      </c>
      <c r="CX166" s="252">
        <f>+CV166</f>
        <v>0</v>
      </c>
    </row>
    <row r="167" spans="1:135" s="249" customFormat="1" ht="15.75" customHeight="1">
      <c r="A167" s="998"/>
      <c r="B167" s="249">
        <v>2</v>
      </c>
      <c r="C167" s="250" t="s">
        <v>9</v>
      </c>
      <c r="D167" s="249">
        <v>2</v>
      </c>
      <c r="E167" s="249">
        <v>2</v>
      </c>
      <c r="G167" s="117">
        <f t="shared" ref="G167:G191" si="36">IF($G$8=C167,D167,0)</f>
        <v>0</v>
      </c>
      <c r="H167" s="249">
        <f t="shared" si="15"/>
        <v>0</v>
      </c>
      <c r="I167" s="249">
        <f t="shared" si="16"/>
        <v>0</v>
      </c>
      <c r="J167" s="249">
        <f t="shared" si="17"/>
        <v>0</v>
      </c>
      <c r="K167" s="249">
        <f t="shared" si="18"/>
        <v>0</v>
      </c>
      <c r="L167" s="249">
        <f t="shared" si="19"/>
        <v>0</v>
      </c>
      <c r="M167" s="249">
        <f t="shared" si="20"/>
        <v>0</v>
      </c>
      <c r="N167" s="249">
        <f t="shared" si="21"/>
        <v>0</v>
      </c>
      <c r="O167" s="249">
        <f t="shared" si="22"/>
        <v>0</v>
      </c>
      <c r="P167" s="249">
        <f t="shared" si="23"/>
        <v>0</v>
      </c>
      <c r="Q167" s="249">
        <f t="shared" si="24"/>
        <v>0</v>
      </c>
      <c r="R167" s="249">
        <f>IF($R$5=$C167,$D167,0)</f>
        <v>0</v>
      </c>
      <c r="S167" s="249">
        <f t="shared" si="26"/>
        <v>0</v>
      </c>
      <c r="T167" s="249">
        <f t="shared" si="27"/>
        <v>0</v>
      </c>
      <c r="U167" s="249">
        <f t="shared" si="28"/>
        <v>0</v>
      </c>
      <c r="V167" s="249">
        <f t="shared" si="28"/>
        <v>0</v>
      </c>
      <c r="W167" s="249">
        <f t="shared" si="28"/>
        <v>0</v>
      </c>
      <c r="X167" s="249">
        <f t="shared" si="28"/>
        <v>0</v>
      </c>
      <c r="Y167" s="249">
        <f t="shared" si="28"/>
        <v>0</v>
      </c>
      <c r="Z167" s="249">
        <f t="shared" si="28"/>
        <v>0</v>
      </c>
      <c r="AA167" s="249">
        <f t="shared" si="28"/>
        <v>0</v>
      </c>
      <c r="AB167" s="249">
        <f t="shared" si="28"/>
        <v>0</v>
      </c>
      <c r="AC167" s="249">
        <f t="shared" si="28"/>
        <v>0</v>
      </c>
      <c r="AD167" s="249">
        <f t="shared" si="28"/>
        <v>0</v>
      </c>
      <c r="AE167" s="249">
        <f t="shared" si="29"/>
        <v>0</v>
      </c>
      <c r="AF167" s="249">
        <f t="shared" si="29"/>
        <v>0</v>
      </c>
      <c r="AG167" s="249">
        <f t="shared" si="29"/>
        <v>0</v>
      </c>
      <c r="AH167" s="249">
        <f t="shared" si="29"/>
        <v>0</v>
      </c>
      <c r="AI167" s="249">
        <f t="shared" si="29"/>
        <v>0</v>
      </c>
      <c r="AJ167" s="249">
        <f t="shared" si="29"/>
        <v>0</v>
      </c>
      <c r="AK167" s="249">
        <f t="shared" si="29"/>
        <v>0</v>
      </c>
      <c r="AL167" s="249">
        <f t="shared" si="29"/>
        <v>0</v>
      </c>
      <c r="AM167" s="249">
        <f t="shared" si="29"/>
        <v>0</v>
      </c>
      <c r="AN167" s="249">
        <f t="shared" si="29"/>
        <v>0</v>
      </c>
      <c r="AO167" s="249">
        <f t="shared" si="30"/>
        <v>0</v>
      </c>
      <c r="AP167" s="249">
        <f t="shared" si="30"/>
        <v>0</v>
      </c>
      <c r="AQ167" s="249">
        <f t="shared" si="30"/>
        <v>0</v>
      </c>
      <c r="AR167" s="249">
        <f t="shared" si="30"/>
        <v>0</v>
      </c>
      <c r="AS167" s="249">
        <f t="shared" si="30"/>
        <v>0</v>
      </c>
      <c r="AT167" s="249">
        <f t="shared" si="30"/>
        <v>0</v>
      </c>
      <c r="AU167" s="249">
        <f t="shared" si="30"/>
        <v>0</v>
      </c>
      <c r="AV167" s="249">
        <f t="shared" si="30"/>
        <v>0</v>
      </c>
      <c r="AW167" s="249">
        <f t="shared" si="30"/>
        <v>0</v>
      </c>
      <c r="AX167" s="249">
        <f t="shared" si="30"/>
        <v>0</v>
      </c>
      <c r="AY167" s="249">
        <f t="shared" si="31"/>
        <v>0</v>
      </c>
      <c r="AZ167" s="249">
        <f t="shared" si="31"/>
        <v>0</v>
      </c>
      <c r="BA167" s="249">
        <f t="shared" si="31"/>
        <v>0</v>
      </c>
      <c r="BB167" s="249">
        <f t="shared" si="31"/>
        <v>0</v>
      </c>
      <c r="BC167" s="249">
        <f t="shared" si="31"/>
        <v>0</v>
      </c>
      <c r="BD167" s="249">
        <f t="shared" si="31"/>
        <v>0</v>
      </c>
      <c r="BE167" s="249">
        <f t="shared" si="31"/>
        <v>0</v>
      </c>
      <c r="BF167" s="249">
        <f t="shared" si="31"/>
        <v>0</v>
      </c>
      <c r="BG167" s="249">
        <f t="shared" si="31"/>
        <v>0</v>
      </c>
      <c r="BH167" s="249">
        <f t="shared" si="31"/>
        <v>0</v>
      </c>
      <c r="BI167" s="249">
        <f t="shared" si="32"/>
        <v>0</v>
      </c>
      <c r="BJ167" s="249">
        <f t="shared" si="32"/>
        <v>0</v>
      </c>
      <c r="BK167" s="249">
        <f t="shared" si="32"/>
        <v>0</v>
      </c>
      <c r="BL167" s="249">
        <f t="shared" si="32"/>
        <v>0</v>
      </c>
      <c r="BM167" s="249">
        <f t="shared" si="32"/>
        <v>0</v>
      </c>
      <c r="BN167" s="249">
        <f t="shared" si="32"/>
        <v>0</v>
      </c>
      <c r="BO167" s="249">
        <f t="shared" si="32"/>
        <v>0</v>
      </c>
      <c r="BP167" s="249">
        <f t="shared" si="32"/>
        <v>0</v>
      </c>
      <c r="BQ167" s="249">
        <f t="shared" si="32"/>
        <v>0</v>
      </c>
      <c r="BR167" s="249">
        <f t="shared" si="32"/>
        <v>0</v>
      </c>
      <c r="BS167" s="249">
        <f t="shared" si="33"/>
        <v>0</v>
      </c>
      <c r="BT167" s="249">
        <f t="shared" si="33"/>
        <v>0</v>
      </c>
      <c r="BU167" s="249">
        <f t="shared" si="33"/>
        <v>0</v>
      </c>
      <c r="BV167" s="249">
        <f t="shared" si="33"/>
        <v>0</v>
      </c>
      <c r="BW167" s="249">
        <f t="shared" si="33"/>
        <v>0</v>
      </c>
      <c r="BX167" s="249">
        <f t="shared" si="33"/>
        <v>0</v>
      </c>
      <c r="BY167" s="249">
        <f t="shared" si="33"/>
        <v>0</v>
      </c>
      <c r="BZ167" s="249">
        <f t="shared" si="33"/>
        <v>0</v>
      </c>
      <c r="CA167" s="249">
        <f t="shared" si="33"/>
        <v>0</v>
      </c>
      <c r="CB167" s="249">
        <f t="shared" si="33"/>
        <v>0</v>
      </c>
      <c r="CC167" s="249">
        <f t="shared" si="34"/>
        <v>0</v>
      </c>
      <c r="CD167" s="249">
        <f t="shared" si="34"/>
        <v>0</v>
      </c>
      <c r="CE167" s="249">
        <f t="shared" si="34"/>
        <v>0</v>
      </c>
      <c r="CF167" s="249">
        <f t="shared" si="34"/>
        <v>0</v>
      </c>
      <c r="CG167" s="249">
        <f t="shared" si="34"/>
        <v>0</v>
      </c>
      <c r="CH167" s="249">
        <f t="shared" si="34"/>
        <v>0</v>
      </c>
      <c r="CI167" s="249">
        <f t="shared" si="34"/>
        <v>0</v>
      </c>
      <c r="CJ167" s="249">
        <f t="shared" si="34"/>
        <v>0</v>
      </c>
      <c r="CK167" s="249">
        <f t="shared" si="34"/>
        <v>0</v>
      </c>
      <c r="CL167" s="249">
        <f t="shared" si="34"/>
        <v>0</v>
      </c>
      <c r="CM167" s="249">
        <f t="shared" si="35"/>
        <v>0</v>
      </c>
      <c r="CN167" s="249">
        <f t="shared" si="35"/>
        <v>0</v>
      </c>
      <c r="CO167" s="249">
        <f t="shared" si="35"/>
        <v>0</v>
      </c>
      <c r="CP167" s="249">
        <f t="shared" si="35"/>
        <v>0</v>
      </c>
      <c r="CQ167" s="249">
        <f t="shared" si="35"/>
        <v>0</v>
      </c>
      <c r="CR167" s="249">
        <f t="shared" si="35"/>
        <v>0</v>
      </c>
      <c r="CS167" s="249">
        <f t="shared" si="35"/>
        <v>0</v>
      </c>
      <c r="CT167" s="249">
        <f t="shared" si="35"/>
        <v>0</v>
      </c>
      <c r="CU167" s="249">
        <f t="shared" si="35"/>
        <v>0</v>
      </c>
      <c r="CV167" s="249">
        <f t="shared" ref="CV167:CV200" si="37">SUM(G167:CU167)</f>
        <v>0</v>
      </c>
      <c r="CX167" s="252">
        <f>IF(CX166+CV167&gt;9,+CX166+CV167-9,+CX166+CV167)</f>
        <v>0</v>
      </c>
    </row>
    <row r="168" spans="1:135" s="249" customFormat="1" ht="15.75" customHeight="1">
      <c r="A168" s="998"/>
      <c r="B168" s="249">
        <v>3</v>
      </c>
      <c r="C168" s="250" t="s">
        <v>10</v>
      </c>
      <c r="D168" s="249">
        <v>3</v>
      </c>
      <c r="E168" s="249">
        <v>3</v>
      </c>
      <c r="G168" s="117">
        <f t="shared" si="36"/>
        <v>0</v>
      </c>
      <c r="H168" s="249">
        <f t="shared" si="15"/>
        <v>0</v>
      </c>
      <c r="I168" s="249">
        <f t="shared" si="16"/>
        <v>0</v>
      </c>
      <c r="J168" s="249">
        <f t="shared" si="17"/>
        <v>0</v>
      </c>
      <c r="K168" s="249">
        <f t="shared" si="18"/>
        <v>0</v>
      </c>
      <c r="L168" s="249">
        <f t="shared" si="19"/>
        <v>0</v>
      </c>
      <c r="M168" s="249">
        <f t="shared" si="20"/>
        <v>0</v>
      </c>
      <c r="N168" s="249">
        <f t="shared" si="21"/>
        <v>0</v>
      </c>
      <c r="O168" s="249">
        <f t="shared" si="22"/>
        <v>0</v>
      </c>
      <c r="P168" s="249">
        <f t="shared" si="23"/>
        <v>0</v>
      </c>
      <c r="Q168" s="249">
        <f t="shared" si="24"/>
        <v>0</v>
      </c>
      <c r="R168" s="249">
        <f t="shared" si="25"/>
        <v>0</v>
      </c>
      <c r="S168" s="249">
        <f t="shared" si="26"/>
        <v>0</v>
      </c>
      <c r="T168" s="249">
        <f t="shared" si="27"/>
        <v>0</v>
      </c>
      <c r="U168" s="249">
        <f t="shared" si="28"/>
        <v>0</v>
      </c>
      <c r="V168" s="249">
        <f t="shared" si="28"/>
        <v>0</v>
      </c>
      <c r="W168" s="249">
        <f t="shared" si="28"/>
        <v>0</v>
      </c>
      <c r="X168" s="249">
        <f t="shared" si="28"/>
        <v>0</v>
      </c>
      <c r="Y168" s="249">
        <f t="shared" si="28"/>
        <v>0</v>
      </c>
      <c r="Z168" s="249">
        <f t="shared" si="28"/>
        <v>0</v>
      </c>
      <c r="AA168" s="249">
        <f t="shared" si="28"/>
        <v>0</v>
      </c>
      <c r="AB168" s="249">
        <f t="shared" si="28"/>
        <v>0</v>
      </c>
      <c r="AC168" s="249">
        <f t="shared" si="28"/>
        <v>0</v>
      </c>
      <c r="AD168" s="249">
        <f t="shared" si="28"/>
        <v>0</v>
      </c>
      <c r="AE168" s="249">
        <f t="shared" si="29"/>
        <v>0</v>
      </c>
      <c r="AF168" s="249">
        <f t="shared" si="29"/>
        <v>0</v>
      </c>
      <c r="AG168" s="249">
        <f t="shared" si="29"/>
        <v>0</v>
      </c>
      <c r="AH168" s="249">
        <f t="shared" si="29"/>
        <v>0</v>
      </c>
      <c r="AI168" s="249">
        <f t="shared" si="29"/>
        <v>0</v>
      </c>
      <c r="AJ168" s="249">
        <f t="shared" si="29"/>
        <v>0</v>
      </c>
      <c r="AK168" s="249">
        <f t="shared" si="29"/>
        <v>0</v>
      </c>
      <c r="AL168" s="249">
        <f t="shared" si="29"/>
        <v>0</v>
      </c>
      <c r="AM168" s="249">
        <f t="shared" si="29"/>
        <v>0</v>
      </c>
      <c r="AN168" s="249">
        <f t="shared" si="29"/>
        <v>0</v>
      </c>
      <c r="AO168" s="249">
        <f t="shared" si="30"/>
        <v>0</v>
      </c>
      <c r="AP168" s="249">
        <f t="shared" si="30"/>
        <v>0</v>
      </c>
      <c r="AQ168" s="249">
        <f t="shared" si="30"/>
        <v>0</v>
      </c>
      <c r="AR168" s="249">
        <f t="shared" si="30"/>
        <v>0</v>
      </c>
      <c r="AS168" s="249">
        <f t="shared" si="30"/>
        <v>0</v>
      </c>
      <c r="AT168" s="249">
        <f t="shared" si="30"/>
        <v>0</v>
      </c>
      <c r="AU168" s="249">
        <f t="shared" si="30"/>
        <v>0</v>
      </c>
      <c r="AV168" s="249">
        <f t="shared" si="30"/>
        <v>0</v>
      </c>
      <c r="AW168" s="249">
        <f t="shared" si="30"/>
        <v>0</v>
      </c>
      <c r="AX168" s="249">
        <f t="shared" si="30"/>
        <v>0</v>
      </c>
      <c r="AY168" s="249">
        <f t="shared" si="31"/>
        <v>0</v>
      </c>
      <c r="AZ168" s="249">
        <f t="shared" si="31"/>
        <v>0</v>
      </c>
      <c r="BA168" s="249">
        <f t="shared" si="31"/>
        <v>0</v>
      </c>
      <c r="BB168" s="249">
        <f t="shared" si="31"/>
        <v>0</v>
      </c>
      <c r="BC168" s="249">
        <f t="shared" si="31"/>
        <v>0</v>
      </c>
      <c r="BD168" s="249">
        <f t="shared" si="31"/>
        <v>0</v>
      </c>
      <c r="BE168" s="249">
        <f t="shared" si="31"/>
        <v>0</v>
      </c>
      <c r="BF168" s="249">
        <f t="shared" si="31"/>
        <v>0</v>
      </c>
      <c r="BG168" s="249">
        <f t="shared" si="31"/>
        <v>0</v>
      </c>
      <c r="BH168" s="249">
        <f t="shared" si="31"/>
        <v>0</v>
      </c>
      <c r="BI168" s="249">
        <f t="shared" si="32"/>
        <v>0</v>
      </c>
      <c r="BJ168" s="249">
        <f t="shared" si="32"/>
        <v>0</v>
      </c>
      <c r="BK168" s="249">
        <f t="shared" si="32"/>
        <v>0</v>
      </c>
      <c r="BL168" s="249">
        <f t="shared" si="32"/>
        <v>0</v>
      </c>
      <c r="BM168" s="249">
        <f t="shared" si="32"/>
        <v>0</v>
      </c>
      <c r="BN168" s="249">
        <f t="shared" si="32"/>
        <v>0</v>
      </c>
      <c r="BO168" s="249">
        <f t="shared" si="32"/>
        <v>0</v>
      </c>
      <c r="BP168" s="249">
        <f t="shared" si="32"/>
        <v>0</v>
      </c>
      <c r="BQ168" s="249">
        <f t="shared" si="32"/>
        <v>0</v>
      </c>
      <c r="BR168" s="249">
        <f t="shared" si="32"/>
        <v>0</v>
      </c>
      <c r="BS168" s="249">
        <f t="shared" si="33"/>
        <v>0</v>
      </c>
      <c r="BT168" s="249">
        <f t="shared" si="33"/>
        <v>0</v>
      </c>
      <c r="BU168" s="249">
        <f t="shared" si="33"/>
        <v>0</v>
      </c>
      <c r="BV168" s="249">
        <f t="shared" si="33"/>
        <v>0</v>
      </c>
      <c r="BW168" s="249">
        <f t="shared" si="33"/>
        <v>0</v>
      </c>
      <c r="BX168" s="249">
        <f t="shared" si="33"/>
        <v>0</v>
      </c>
      <c r="BY168" s="249">
        <f t="shared" si="33"/>
        <v>0</v>
      </c>
      <c r="BZ168" s="249">
        <f t="shared" si="33"/>
        <v>0</v>
      </c>
      <c r="CA168" s="249">
        <f t="shared" si="33"/>
        <v>0</v>
      </c>
      <c r="CB168" s="249">
        <f t="shared" si="33"/>
        <v>0</v>
      </c>
      <c r="CC168" s="249">
        <f t="shared" si="34"/>
        <v>0</v>
      </c>
      <c r="CD168" s="249">
        <f t="shared" si="34"/>
        <v>0</v>
      </c>
      <c r="CE168" s="249">
        <f t="shared" si="34"/>
        <v>0</v>
      </c>
      <c r="CF168" s="249">
        <f t="shared" si="34"/>
        <v>0</v>
      </c>
      <c r="CG168" s="249">
        <f t="shared" si="34"/>
        <v>0</v>
      </c>
      <c r="CH168" s="249">
        <f t="shared" si="34"/>
        <v>0</v>
      </c>
      <c r="CI168" s="249">
        <f t="shared" si="34"/>
        <v>0</v>
      </c>
      <c r="CJ168" s="249">
        <f t="shared" si="34"/>
        <v>0</v>
      </c>
      <c r="CK168" s="249">
        <f t="shared" si="34"/>
        <v>0</v>
      </c>
      <c r="CL168" s="249">
        <f t="shared" si="34"/>
        <v>0</v>
      </c>
      <c r="CM168" s="249">
        <f t="shared" si="35"/>
        <v>0</v>
      </c>
      <c r="CN168" s="249">
        <f t="shared" si="35"/>
        <v>0</v>
      </c>
      <c r="CO168" s="249">
        <f t="shared" si="35"/>
        <v>0</v>
      </c>
      <c r="CP168" s="249">
        <f t="shared" si="35"/>
        <v>0</v>
      </c>
      <c r="CQ168" s="249">
        <f t="shared" si="35"/>
        <v>0</v>
      </c>
      <c r="CR168" s="249">
        <f t="shared" si="35"/>
        <v>0</v>
      </c>
      <c r="CS168" s="249">
        <f t="shared" si="35"/>
        <v>0</v>
      </c>
      <c r="CT168" s="249">
        <f t="shared" si="35"/>
        <v>0</v>
      </c>
      <c r="CU168" s="249">
        <f t="shared" si="35"/>
        <v>0</v>
      </c>
      <c r="CV168" s="249">
        <f t="shared" si="37"/>
        <v>0</v>
      </c>
      <c r="CX168" s="252">
        <f t="shared" ref="CX168:CX231" si="38">IF(CX167+CV168&gt;9,+CX167+CV168-9,+CX167+CV168)</f>
        <v>0</v>
      </c>
      <c r="DA168" s="253"/>
      <c r="DB168" s="253"/>
    </row>
    <row r="169" spans="1:135" s="249" customFormat="1" ht="15.75" customHeight="1">
      <c r="A169" s="998"/>
      <c r="B169" s="249">
        <v>4</v>
      </c>
      <c r="C169" s="250" t="s">
        <v>11</v>
      </c>
      <c r="D169" s="249">
        <v>4</v>
      </c>
      <c r="E169" s="249">
        <v>4</v>
      </c>
      <c r="G169" s="117">
        <f t="shared" si="36"/>
        <v>0</v>
      </c>
      <c r="H169" s="249">
        <f t="shared" si="15"/>
        <v>0</v>
      </c>
      <c r="I169" s="249">
        <f t="shared" si="16"/>
        <v>0</v>
      </c>
      <c r="J169" s="249">
        <f t="shared" si="17"/>
        <v>0</v>
      </c>
      <c r="K169" s="249">
        <f t="shared" si="18"/>
        <v>0</v>
      </c>
      <c r="L169" s="249">
        <f t="shared" si="19"/>
        <v>0</v>
      </c>
      <c r="M169" s="249">
        <f t="shared" si="20"/>
        <v>0</v>
      </c>
      <c r="N169" s="249">
        <f t="shared" si="21"/>
        <v>0</v>
      </c>
      <c r="O169" s="249">
        <f t="shared" si="22"/>
        <v>0</v>
      </c>
      <c r="P169" s="249">
        <f t="shared" si="23"/>
        <v>0</v>
      </c>
      <c r="Q169" s="249">
        <f t="shared" si="24"/>
        <v>0</v>
      </c>
      <c r="R169" s="249">
        <f t="shared" si="25"/>
        <v>0</v>
      </c>
      <c r="S169" s="249">
        <f t="shared" si="26"/>
        <v>0</v>
      </c>
      <c r="T169" s="249">
        <f t="shared" si="27"/>
        <v>0</v>
      </c>
      <c r="U169" s="249">
        <f t="shared" si="28"/>
        <v>0</v>
      </c>
      <c r="V169" s="249">
        <f t="shared" si="28"/>
        <v>0</v>
      </c>
      <c r="W169" s="249">
        <f t="shared" si="28"/>
        <v>0</v>
      </c>
      <c r="X169" s="249">
        <f t="shared" si="28"/>
        <v>0</v>
      </c>
      <c r="Y169" s="249">
        <f t="shared" si="28"/>
        <v>0</v>
      </c>
      <c r="Z169" s="249">
        <f t="shared" si="28"/>
        <v>0</v>
      </c>
      <c r="AA169" s="249">
        <f t="shared" si="28"/>
        <v>0</v>
      </c>
      <c r="AB169" s="249">
        <f t="shared" si="28"/>
        <v>0</v>
      </c>
      <c r="AC169" s="249">
        <f t="shared" si="28"/>
        <v>0</v>
      </c>
      <c r="AD169" s="249">
        <f t="shared" si="28"/>
        <v>0</v>
      </c>
      <c r="AE169" s="249">
        <f t="shared" si="29"/>
        <v>0</v>
      </c>
      <c r="AF169" s="249">
        <f t="shared" si="29"/>
        <v>0</v>
      </c>
      <c r="AG169" s="249">
        <f t="shared" si="29"/>
        <v>0</v>
      </c>
      <c r="AH169" s="249">
        <f t="shared" si="29"/>
        <v>0</v>
      </c>
      <c r="AI169" s="249">
        <f t="shared" si="29"/>
        <v>0</v>
      </c>
      <c r="AJ169" s="249">
        <f t="shared" si="29"/>
        <v>0</v>
      </c>
      <c r="AK169" s="249">
        <f t="shared" si="29"/>
        <v>0</v>
      </c>
      <c r="AL169" s="249">
        <f t="shared" si="29"/>
        <v>0</v>
      </c>
      <c r="AM169" s="249">
        <f t="shared" si="29"/>
        <v>0</v>
      </c>
      <c r="AN169" s="249">
        <f t="shared" si="29"/>
        <v>0</v>
      </c>
      <c r="AO169" s="249">
        <f t="shared" si="30"/>
        <v>0</v>
      </c>
      <c r="AP169" s="249">
        <f t="shared" si="30"/>
        <v>0</v>
      </c>
      <c r="AQ169" s="249">
        <f t="shared" si="30"/>
        <v>0</v>
      </c>
      <c r="AR169" s="249">
        <f t="shared" si="30"/>
        <v>0</v>
      </c>
      <c r="AS169" s="249">
        <f t="shared" si="30"/>
        <v>0</v>
      </c>
      <c r="AT169" s="249">
        <f t="shared" si="30"/>
        <v>0</v>
      </c>
      <c r="AU169" s="249">
        <f t="shared" si="30"/>
        <v>0</v>
      </c>
      <c r="AV169" s="249">
        <f t="shared" si="30"/>
        <v>0</v>
      </c>
      <c r="AW169" s="249">
        <f t="shared" si="30"/>
        <v>0</v>
      </c>
      <c r="AX169" s="249">
        <f t="shared" si="30"/>
        <v>0</v>
      </c>
      <c r="AY169" s="249">
        <f t="shared" si="31"/>
        <v>0</v>
      </c>
      <c r="AZ169" s="249">
        <f t="shared" si="31"/>
        <v>0</v>
      </c>
      <c r="BA169" s="249">
        <f t="shared" si="31"/>
        <v>0</v>
      </c>
      <c r="BB169" s="249">
        <f t="shared" si="31"/>
        <v>0</v>
      </c>
      <c r="BC169" s="249">
        <f t="shared" si="31"/>
        <v>0</v>
      </c>
      <c r="BD169" s="249">
        <f t="shared" si="31"/>
        <v>0</v>
      </c>
      <c r="BE169" s="249">
        <f t="shared" si="31"/>
        <v>0</v>
      </c>
      <c r="BF169" s="249">
        <f t="shared" si="31"/>
        <v>0</v>
      </c>
      <c r="BG169" s="249">
        <f t="shared" si="31"/>
        <v>0</v>
      </c>
      <c r="BH169" s="249">
        <f t="shared" si="31"/>
        <v>0</v>
      </c>
      <c r="BI169" s="249">
        <f t="shared" si="32"/>
        <v>0</v>
      </c>
      <c r="BJ169" s="249">
        <f t="shared" si="32"/>
        <v>0</v>
      </c>
      <c r="BK169" s="249">
        <f t="shared" si="32"/>
        <v>0</v>
      </c>
      <c r="BL169" s="249">
        <f t="shared" si="32"/>
        <v>0</v>
      </c>
      <c r="BM169" s="249">
        <f t="shared" si="32"/>
        <v>0</v>
      </c>
      <c r="BN169" s="249">
        <f t="shared" si="32"/>
        <v>0</v>
      </c>
      <c r="BO169" s="249">
        <f t="shared" si="32"/>
        <v>0</v>
      </c>
      <c r="BP169" s="249">
        <f t="shared" si="32"/>
        <v>0</v>
      </c>
      <c r="BQ169" s="249">
        <f t="shared" si="32"/>
        <v>0</v>
      </c>
      <c r="BR169" s="249">
        <f t="shared" si="32"/>
        <v>0</v>
      </c>
      <c r="BS169" s="249">
        <f t="shared" si="33"/>
        <v>0</v>
      </c>
      <c r="BT169" s="249">
        <f t="shared" si="33"/>
        <v>0</v>
      </c>
      <c r="BU169" s="249">
        <f t="shared" si="33"/>
        <v>0</v>
      </c>
      <c r="BV169" s="249">
        <f t="shared" si="33"/>
        <v>0</v>
      </c>
      <c r="BW169" s="249">
        <f t="shared" si="33"/>
        <v>0</v>
      </c>
      <c r="BX169" s="249">
        <f t="shared" si="33"/>
        <v>0</v>
      </c>
      <c r="BY169" s="249">
        <f t="shared" si="33"/>
        <v>0</v>
      </c>
      <c r="BZ169" s="249">
        <f t="shared" si="33"/>
        <v>0</v>
      </c>
      <c r="CA169" s="249">
        <f t="shared" si="33"/>
        <v>0</v>
      </c>
      <c r="CB169" s="249">
        <f t="shared" si="33"/>
        <v>0</v>
      </c>
      <c r="CC169" s="249">
        <f t="shared" si="34"/>
        <v>0</v>
      </c>
      <c r="CD169" s="249">
        <f t="shared" si="34"/>
        <v>0</v>
      </c>
      <c r="CE169" s="249">
        <f t="shared" si="34"/>
        <v>0</v>
      </c>
      <c r="CF169" s="249">
        <f t="shared" si="34"/>
        <v>0</v>
      </c>
      <c r="CG169" s="249">
        <f t="shared" si="34"/>
        <v>0</v>
      </c>
      <c r="CH169" s="249">
        <f t="shared" si="34"/>
        <v>0</v>
      </c>
      <c r="CI169" s="249">
        <f t="shared" si="34"/>
        <v>0</v>
      </c>
      <c r="CJ169" s="249">
        <f t="shared" si="34"/>
        <v>0</v>
      </c>
      <c r="CK169" s="249">
        <f t="shared" si="34"/>
        <v>0</v>
      </c>
      <c r="CL169" s="249">
        <f t="shared" si="34"/>
        <v>0</v>
      </c>
      <c r="CM169" s="249">
        <f t="shared" si="35"/>
        <v>0</v>
      </c>
      <c r="CN169" s="249">
        <f t="shared" si="35"/>
        <v>0</v>
      </c>
      <c r="CO169" s="249">
        <f t="shared" si="35"/>
        <v>0</v>
      </c>
      <c r="CP169" s="249">
        <f t="shared" si="35"/>
        <v>0</v>
      </c>
      <c r="CQ169" s="249">
        <f t="shared" si="35"/>
        <v>0</v>
      </c>
      <c r="CR169" s="249">
        <f t="shared" si="35"/>
        <v>0</v>
      </c>
      <c r="CS169" s="249">
        <f t="shared" si="35"/>
        <v>0</v>
      </c>
      <c r="CT169" s="249">
        <f t="shared" si="35"/>
        <v>0</v>
      </c>
      <c r="CU169" s="249">
        <f t="shared" si="35"/>
        <v>0</v>
      </c>
      <c r="CV169" s="249">
        <f t="shared" si="37"/>
        <v>0</v>
      </c>
      <c r="CX169" s="252">
        <f t="shared" si="38"/>
        <v>0</v>
      </c>
    </row>
    <row r="170" spans="1:135" s="249" customFormat="1" ht="15.75" customHeight="1">
      <c r="A170" s="998"/>
      <c r="B170" s="249">
        <v>5</v>
      </c>
      <c r="C170" s="250" t="s">
        <v>12</v>
      </c>
      <c r="D170" s="249">
        <v>5</v>
      </c>
      <c r="E170" s="249">
        <v>5</v>
      </c>
      <c r="G170" s="117">
        <f t="shared" si="36"/>
        <v>0</v>
      </c>
      <c r="H170" s="249">
        <f t="shared" si="15"/>
        <v>0</v>
      </c>
      <c r="I170" s="249">
        <f t="shared" si="16"/>
        <v>0</v>
      </c>
      <c r="J170" s="249">
        <f t="shared" si="17"/>
        <v>0</v>
      </c>
      <c r="K170" s="249">
        <f t="shared" si="18"/>
        <v>0</v>
      </c>
      <c r="L170" s="249">
        <f t="shared" si="19"/>
        <v>0</v>
      </c>
      <c r="M170" s="249">
        <f t="shared" si="20"/>
        <v>0</v>
      </c>
      <c r="N170" s="249">
        <f t="shared" si="21"/>
        <v>0</v>
      </c>
      <c r="O170" s="249">
        <f t="shared" si="22"/>
        <v>0</v>
      </c>
      <c r="P170" s="249">
        <f t="shared" si="23"/>
        <v>0</v>
      </c>
      <c r="Q170" s="249">
        <f t="shared" si="24"/>
        <v>0</v>
      </c>
      <c r="R170" s="249">
        <f t="shared" si="25"/>
        <v>0</v>
      </c>
      <c r="S170" s="249">
        <f t="shared" si="26"/>
        <v>0</v>
      </c>
      <c r="T170" s="249">
        <f t="shared" si="27"/>
        <v>0</v>
      </c>
      <c r="U170" s="249">
        <f t="shared" si="28"/>
        <v>0</v>
      </c>
      <c r="V170" s="249">
        <f t="shared" si="28"/>
        <v>0</v>
      </c>
      <c r="W170" s="249">
        <f t="shared" si="28"/>
        <v>0</v>
      </c>
      <c r="X170" s="249">
        <f t="shared" si="28"/>
        <v>0</v>
      </c>
      <c r="Y170" s="249">
        <f t="shared" si="28"/>
        <v>0</v>
      </c>
      <c r="Z170" s="249">
        <f t="shared" si="28"/>
        <v>0</v>
      </c>
      <c r="AA170" s="249">
        <f t="shared" si="28"/>
        <v>0</v>
      </c>
      <c r="AB170" s="249">
        <f t="shared" si="28"/>
        <v>0</v>
      </c>
      <c r="AC170" s="249">
        <f t="shared" si="28"/>
        <v>0</v>
      </c>
      <c r="AD170" s="249">
        <f t="shared" si="28"/>
        <v>0</v>
      </c>
      <c r="AE170" s="249">
        <f t="shared" si="29"/>
        <v>0</v>
      </c>
      <c r="AF170" s="249">
        <f t="shared" si="29"/>
        <v>0</v>
      </c>
      <c r="AG170" s="249">
        <f t="shared" si="29"/>
        <v>0</v>
      </c>
      <c r="AH170" s="249">
        <f t="shared" si="29"/>
        <v>0</v>
      </c>
      <c r="AI170" s="249">
        <f t="shared" si="29"/>
        <v>0</v>
      </c>
      <c r="AJ170" s="249">
        <f t="shared" si="29"/>
        <v>0</v>
      </c>
      <c r="AK170" s="249">
        <f t="shared" si="29"/>
        <v>0</v>
      </c>
      <c r="AL170" s="249">
        <f t="shared" si="29"/>
        <v>0</v>
      </c>
      <c r="AM170" s="249">
        <f t="shared" si="29"/>
        <v>0</v>
      </c>
      <c r="AN170" s="249">
        <f t="shared" si="29"/>
        <v>0</v>
      </c>
      <c r="AO170" s="249">
        <f t="shared" si="30"/>
        <v>0</v>
      </c>
      <c r="AP170" s="249">
        <f t="shared" si="30"/>
        <v>0</v>
      </c>
      <c r="AQ170" s="249">
        <f t="shared" si="30"/>
        <v>0</v>
      </c>
      <c r="AR170" s="249">
        <f t="shared" si="30"/>
        <v>0</v>
      </c>
      <c r="AS170" s="249">
        <f t="shared" si="30"/>
        <v>0</v>
      </c>
      <c r="AT170" s="249">
        <f t="shared" si="30"/>
        <v>0</v>
      </c>
      <c r="AU170" s="249">
        <f t="shared" si="30"/>
        <v>0</v>
      </c>
      <c r="AV170" s="249">
        <f t="shared" si="30"/>
        <v>0</v>
      </c>
      <c r="AW170" s="249">
        <f t="shared" si="30"/>
        <v>0</v>
      </c>
      <c r="AX170" s="249">
        <f t="shared" si="30"/>
        <v>0</v>
      </c>
      <c r="AY170" s="249">
        <f t="shared" si="31"/>
        <v>0</v>
      </c>
      <c r="AZ170" s="249">
        <f t="shared" si="31"/>
        <v>0</v>
      </c>
      <c r="BA170" s="249">
        <f t="shared" si="31"/>
        <v>0</v>
      </c>
      <c r="BB170" s="249">
        <f t="shared" si="31"/>
        <v>0</v>
      </c>
      <c r="BC170" s="249">
        <f t="shared" si="31"/>
        <v>0</v>
      </c>
      <c r="BD170" s="249">
        <f t="shared" si="31"/>
        <v>0</v>
      </c>
      <c r="BE170" s="249">
        <f t="shared" si="31"/>
        <v>0</v>
      </c>
      <c r="BF170" s="249">
        <f t="shared" si="31"/>
        <v>0</v>
      </c>
      <c r="BG170" s="249">
        <f t="shared" si="31"/>
        <v>0</v>
      </c>
      <c r="BH170" s="249">
        <f t="shared" si="31"/>
        <v>0</v>
      </c>
      <c r="BI170" s="249">
        <f t="shared" si="32"/>
        <v>0</v>
      </c>
      <c r="BJ170" s="249">
        <f t="shared" si="32"/>
        <v>0</v>
      </c>
      <c r="BK170" s="249">
        <f t="shared" si="32"/>
        <v>0</v>
      </c>
      <c r="BL170" s="249">
        <f t="shared" si="32"/>
        <v>0</v>
      </c>
      <c r="BM170" s="249">
        <f t="shared" si="32"/>
        <v>0</v>
      </c>
      <c r="BN170" s="249">
        <f t="shared" si="32"/>
        <v>0</v>
      </c>
      <c r="BO170" s="249">
        <f t="shared" si="32"/>
        <v>0</v>
      </c>
      <c r="BP170" s="249">
        <f t="shared" si="32"/>
        <v>0</v>
      </c>
      <c r="BQ170" s="249">
        <f t="shared" si="32"/>
        <v>0</v>
      </c>
      <c r="BR170" s="249">
        <f t="shared" si="32"/>
        <v>0</v>
      </c>
      <c r="BS170" s="249">
        <f t="shared" si="33"/>
        <v>0</v>
      </c>
      <c r="BT170" s="249">
        <f t="shared" si="33"/>
        <v>0</v>
      </c>
      <c r="BU170" s="249">
        <f t="shared" si="33"/>
        <v>0</v>
      </c>
      <c r="BV170" s="249">
        <f t="shared" si="33"/>
        <v>0</v>
      </c>
      <c r="BW170" s="249">
        <f t="shared" si="33"/>
        <v>0</v>
      </c>
      <c r="BX170" s="249">
        <f t="shared" si="33"/>
        <v>0</v>
      </c>
      <c r="BY170" s="249">
        <f t="shared" si="33"/>
        <v>0</v>
      </c>
      <c r="BZ170" s="249">
        <f t="shared" si="33"/>
        <v>0</v>
      </c>
      <c r="CA170" s="249">
        <f t="shared" si="33"/>
        <v>0</v>
      </c>
      <c r="CB170" s="249">
        <f t="shared" si="33"/>
        <v>0</v>
      </c>
      <c r="CC170" s="249">
        <f t="shared" si="34"/>
        <v>0</v>
      </c>
      <c r="CD170" s="249">
        <f t="shared" si="34"/>
        <v>0</v>
      </c>
      <c r="CE170" s="249">
        <f t="shared" si="34"/>
        <v>0</v>
      </c>
      <c r="CF170" s="249">
        <f t="shared" si="34"/>
        <v>0</v>
      </c>
      <c r="CG170" s="249">
        <f t="shared" si="34"/>
        <v>0</v>
      </c>
      <c r="CH170" s="249">
        <f t="shared" si="34"/>
        <v>0</v>
      </c>
      <c r="CI170" s="249">
        <f t="shared" si="34"/>
        <v>0</v>
      </c>
      <c r="CJ170" s="249">
        <f t="shared" si="34"/>
        <v>0</v>
      </c>
      <c r="CK170" s="249">
        <f t="shared" si="34"/>
        <v>0</v>
      </c>
      <c r="CL170" s="249">
        <f t="shared" si="34"/>
        <v>0</v>
      </c>
      <c r="CM170" s="249">
        <f t="shared" si="35"/>
        <v>0</v>
      </c>
      <c r="CN170" s="249">
        <f t="shared" si="35"/>
        <v>0</v>
      </c>
      <c r="CO170" s="249">
        <f t="shared" si="35"/>
        <v>0</v>
      </c>
      <c r="CP170" s="249">
        <f t="shared" si="35"/>
        <v>0</v>
      </c>
      <c r="CQ170" s="249">
        <f t="shared" si="35"/>
        <v>0</v>
      </c>
      <c r="CR170" s="249">
        <f t="shared" si="35"/>
        <v>0</v>
      </c>
      <c r="CS170" s="249">
        <f t="shared" si="35"/>
        <v>0</v>
      </c>
      <c r="CT170" s="249">
        <f t="shared" si="35"/>
        <v>0</v>
      </c>
      <c r="CU170" s="249">
        <f t="shared" si="35"/>
        <v>0</v>
      </c>
      <c r="CV170" s="251">
        <f t="shared" si="37"/>
        <v>0</v>
      </c>
      <c r="CX170" s="252">
        <f t="shared" si="38"/>
        <v>0</v>
      </c>
    </row>
    <row r="171" spans="1:135" s="249" customFormat="1" ht="15.75" customHeight="1">
      <c r="A171" s="998"/>
      <c r="B171" s="249">
        <v>6</v>
      </c>
      <c r="C171" s="250" t="s">
        <v>13</v>
      </c>
      <c r="D171" s="249">
        <v>6</v>
      </c>
      <c r="E171" s="249">
        <v>6</v>
      </c>
      <c r="G171" s="117">
        <f t="shared" si="36"/>
        <v>0</v>
      </c>
      <c r="H171" s="249">
        <f t="shared" si="15"/>
        <v>0</v>
      </c>
      <c r="I171" s="249">
        <f t="shared" si="16"/>
        <v>0</v>
      </c>
      <c r="J171" s="249">
        <f t="shared" si="17"/>
        <v>0</v>
      </c>
      <c r="K171" s="249">
        <f t="shared" si="18"/>
        <v>0</v>
      </c>
      <c r="L171" s="249">
        <f t="shared" si="19"/>
        <v>0</v>
      </c>
      <c r="M171" s="249">
        <f t="shared" si="20"/>
        <v>0</v>
      </c>
      <c r="N171" s="249">
        <f t="shared" si="21"/>
        <v>0</v>
      </c>
      <c r="O171" s="249">
        <f t="shared" si="22"/>
        <v>0</v>
      </c>
      <c r="P171" s="249">
        <f t="shared" si="23"/>
        <v>0</v>
      </c>
      <c r="Q171" s="249">
        <f t="shared" si="24"/>
        <v>0</v>
      </c>
      <c r="R171" s="249">
        <f t="shared" si="25"/>
        <v>0</v>
      </c>
      <c r="S171" s="249">
        <f t="shared" si="26"/>
        <v>0</v>
      </c>
      <c r="T171" s="249">
        <f t="shared" si="27"/>
        <v>0</v>
      </c>
      <c r="U171" s="249">
        <f t="shared" si="28"/>
        <v>0</v>
      </c>
      <c r="V171" s="249">
        <f t="shared" si="28"/>
        <v>0</v>
      </c>
      <c r="W171" s="249">
        <f t="shared" si="28"/>
        <v>0</v>
      </c>
      <c r="X171" s="249">
        <f t="shared" si="28"/>
        <v>0</v>
      </c>
      <c r="Y171" s="249">
        <f t="shared" si="28"/>
        <v>0</v>
      </c>
      <c r="Z171" s="249">
        <f t="shared" si="28"/>
        <v>0</v>
      </c>
      <c r="AA171" s="249">
        <f t="shared" si="28"/>
        <v>0</v>
      </c>
      <c r="AB171" s="249">
        <f t="shared" si="28"/>
        <v>0</v>
      </c>
      <c r="AC171" s="249">
        <f t="shared" si="28"/>
        <v>0</v>
      </c>
      <c r="AD171" s="249">
        <f t="shared" si="28"/>
        <v>0</v>
      </c>
      <c r="AE171" s="249">
        <f t="shared" si="29"/>
        <v>0</v>
      </c>
      <c r="AF171" s="249">
        <f t="shared" si="29"/>
        <v>0</v>
      </c>
      <c r="AG171" s="249">
        <f t="shared" si="29"/>
        <v>0</v>
      </c>
      <c r="AH171" s="249">
        <f t="shared" si="29"/>
        <v>0</v>
      </c>
      <c r="AI171" s="249">
        <f t="shared" si="29"/>
        <v>0</v>
      </c>
      <c r="AJ171" s="249">
        <f t="shared" si="29"/>
        <v>0</v>
      </c>
      <c r="AK171" s="249">
        <f t="shared" si="29"/>
        <v>0</v>
      </c>
      <c r="AL171" s="249">
        <f t="shared" si="29"/>
        <v>0</v>
      </c>
      <c r="AM171" s="249">
        <f t="shared" si="29"/>
        <v>0</v>
      </c>
      <c r="AN171" s="249">
        <f t="shared" si="29"/>
        <v>0</v>
      </c>
      <c r="AO171" s="249">
        <f t="shared" si="30"/>
        <v>0</v>
      </c>
      <c r="AP171" s="249">
        <f t="shared" si="30"/>
        <v>0</v>
      </c>
      <c r="AQ171" s="249">
        <f t="shared" si="30"/>
        <v>0</v>
      </c>
      <c r="AR171" s="249">
        <f t="shared" si="30"/>
        <v>0</v>
      </c>
      <c r="AS171" s="249">
        <f t="shared" si="30"/>
        <v>0</v>
      </c>
      <c r="AT171" s="249">
        <f t="shared" si="30"/>
        <v>0</v>
      </c>
      <c r="AU171" s="249">
        <f t="shared" si="30"/>
        <v>0</v>
      </c>
      <c r="AV171" s="249">
        <f t="shared" si="30"/>
        <v>0</v>
      </c>
      <c r="AW171" s="249">
        <f t="shared" si="30"/>
        <v>0</v>
      </c>
      <c r="AX171" s="249">
        <f t="shared" si="30"/>
        <v>0</v>
      </c>
      <c r="AY171" s="249">
        <f t="shared" si="31"/>
        <v>0</v>
      </c>
      <c r="AZ171" s="249">
        <f t="shared" si="31"/>
        <v>0</v>
      </c>
      <c r="BA171" s="249">
        <f t="shared" si="31"/>
        <v>0</v>
      </c>
      <c r="BB171" s="249">
        <f t="shared" si="31"/>
        <v>0</v>
      </c>
      <c r="BC171" s="249">
        <f t="shared" si="31"/>
        <v>0</v>
      </c>
      <c r="BD171" s="249">
        <f t="shared" si="31"/>
        <v>0</v>
      </c>
      <c r="BE171" s="249">
        <f t="shared" si="31"/>
        <v>0</v>
      </c>
      <c r="BF171" s="249">
        <f t="shared" si="31"/>
        <v>0</v>
      </c>
      <c r="BG171" s="249">
        <f t="shared" si="31"/>
        <v>0</v>
      </c>
      <c r="BH171" s="249">
        <f t="shared" si="31"/>
        <v>0</v>
      </c>
      <c r="BI171" s="249">
        <f t="shared" si="32"/>
        <v>0</v>
      </c>
      <c r="BJ171" s="249">
        <f t="shared" si="32"/>
        <v>0</v>
      </c>
      <c r="BK171" s="249">
        <f t="shared" si="32"/>
        <v>0</v>
      </c>
      <c r="BL171" s="249">
        <f t="shared" si="32"/>
        <v>0</v>
      </c>
      <c r="BM171" s="249">
        <f t="shared" si="32"/>
        <v>0</v>
      </c>
      <c r="BN171" s="249">
        <f t="shared" si="32"/>
        <v>0</v>
      </c>
      <c r="BO171" s="249">
        <f t="shared" si="32"/>
        <v>0</v>
      </c>
      <c r="BP171" s="249">
        <f t="shared" si="32"/>
        <v>0</v>
      </c>
      <c r="BQ171" s="249">
        <f t="shared" si="32"/>
        <v>0</v>
      </c>
      <c r="BR171" s="249">
        <f t="shared" si="32"/>
        <v>0</v>
      </c>
      <c r="BS171" s="249">
        <f t="shared" si="33"/>
        <v>0</v>
      </c>
      <c r="BT171" s="249">
        <f t="shared" si="33"/>
        <v>0</v>
      </c>
      <c r="BU171" s="249">
        <f t="shared" si="33"/>
        <v>0</v>
      </c>
      <c r="BV171" s="249">
        <f t="shared" si="33"/>
        <v>0</v>
      </c>
      <c r="BW171" s="249">
        <f t="shared" si="33"/>
        <v>0</v>
      </c>
      <c r="BX171" s="249">
        <f t="shared" si="33"/>
        <v>0</v>
      </c>
      <c r="BY171" s="249">
        <f t="shared" si="33"/>
        <v>0</v>
      </c>
      <c r="BZ171" s="249">
        <f t="shared" si="33"/>
        <v>0</v>
      </c>
      <c r="CA171" s="249">
        <f t="shared" si="33"/>
        <v>0</v>
      </c>
      <c r="CB171" s="249">
        <f t="shared" si="33"/>
        <v>0</v>
      </c>
      <c r="CC171" s="249">
        <f t="shared" si="34"/>
        <v>0</v>
      </c>
      <c r="CD171" s="249">
        <f t="shared" si="34"/>
        <v>0</v>
      </c>
      <c r="CE171" s="249">
        <f t="shared" si="34"/>
        <v>0</v>
      </c>
      <c r="CF171" s="249">
        <f t="shared" si="34"/>
        <v>0</v>
      </c>
      <c r="CG171" s="249">
        <f t="shared" si="34"/>
        <v>0</v>
      </c>
      <c r="CH171" s="249">
        <f t="shared" si="34"/>
        <v>0</v>
      </c>
      <c r="CI171" s="249">
        <f t="shared" si="34"/>
        <v>0</v>
      </c>
      <c r="CJ171" s="249">
        <f t="shared" si="34"/>
        <v>0</v>
      </c>
      <c r="CK171" s="249">
        <f t="shared" si="34"/>
        <v>0</v>
      </c>
      <c r="CL171" s="249">
        <f t="shared" si="34"/>
        <v>0</v>
      </c>
      <c r="CM171" s="249">
        <f t="shared" si="35"/>
        <v>0</v>
      </c>
      <c r="CN171" s="249">
        <f t="shared" si="35"/>
        <v>0</v>
      </c>
      <c r="CO171" s="249">
        <f t="shared" si="35"/>
        <v>0</v>
      </c>
      <c r="CP171" s="249">
        <f t="shared" si="35"/>
        <v>0</v>
      </c>
      <c r="CQ171" s="249">
        <f t="shared" si="35"/>
        <v>0</v>
      </c>
      <c r="CR171" s="249">
        <f t="shared" si="35"/>
        <v>0</v>
      </c>
      <c r="CS171" s="249">
        <f t="shared" si="35"/>
        <v>0</v>
      </c>
      <c r="CT171" s="249">
        <f t="shared" si="35"/>
        <v>0</v>
      </c>
      <c r="CU171" s="249">
        <f t="shared" si="35"/>
        <v>0</v>
      </c>
      <c r="CV171" s="249">
        <f t="shared" si="37"/>
        <v>0</v>
      </c>
      <c r="CX171" s="252">
        <f t="shared" si="38"/>
        <v>0</v>
      </c>
    </row>
    <row r="172" spans="1:135" s="249" customFormat="1" ht="15.75" customHeight="1">
      <c r="A172" s="998"/>
      <c r="B172" s="249">
        <v>7</v>
      </c>
      <c r="C172" s="250" t="s">
        <v>14</v>
      </c>
      <c r="D172" s="249">
        <v>7</v>
      </c>
      <c r="E172" s="249">
        <v>7</v>
      </c>
      <c r="G172" s="117">
        <f t="shared" si="36"/>
        <v>0</v>
      </c>
      <c r="H172" s="249">
        <f t="shared" si="15"/>
        <v>0</v>
      </c>
      <c r="I172" s="249">
        <f t="shared" si="16"/>
        <v>0</v>
      </c>
      <c r="J172" s="249">
        <f t="shared" si="17"/>
        <v>0</v>
      </c>
      <c r="K172" s="249">
        <f t="shared" si="18"/>
        <v>0</v>
      </c>
      <c r="L172" s="249">
        <f t="shared" si="19"/>
        <v>0</v>
      </c>
      <c r="M172" s="249">
        <f t="shared" si="20"/>
        <v>0</v>
      </c>
      <c r="N172" s="249">
        <f t="shared" si="21"/>
        <v>0</v>
      </c>
      <c r="O172" s="249">
        <f t="shared" si="22"/>
        <v>0</v>
      </c>
      <c r="P172" s="249">
        <f t="shared" si="23"/>
        <v>0</v>
      </c>
      <c r="Q172" s="249">
        <f t="shared" si="24"/>
        <v>0</v>
      </c>
      <c r="R172" s="249">
        <f t="shared" si="25"/>
        <v>0</v>
      </c>
      <c r="S172" s="249">
        <f t="shared" si="26"/>
        <v>0</v>
      </c>
      <c r="T172" s="249">
        <f t="shared" si="27"/>
        <v>0</v>
      </c>
      <c r="U172" s="249">
        <f t="shared" si="28"/>
        <v>0</v>
      </c>
      <c r="V172" s="249">
        <f t="shared" si="28"/>
        <v>0</v>
      </c>
      <c r="W172" s="249">
        <f t="shared" si="28"/>
        <v>0</v>
      </c>
      <c r="X172" s="249">
        <f t="shared" si="28"/>
        <v>0</v>
      </c>
      <c r="Y172" s="249">
        <f t="shared" si="28"/>
        <v>0</v>
      </c>
      <c r="Z172" s="249">
        <f t="shared" si="28"/>
        <v>0</v>
      </c>
      <c r="AA172" s="249">
        <f t="shared" si="28"/>
        <v>0</v>
      </c>
      <c r="AB172" s="249">
        <f t="shared" si="28"/>
        <v>0</v>
      </c>
      <c r="AC172" s="249">
        <f t="shared" si="28"/>
        <v>0</v>
      </c>
      <c r="AD172" s="249">
        <f t="shared" si="28"/>
        <v>0</v>
      </c>
      <c r="AE172" s="249">
        <f t="shared" si="29"/>
        <v>0</v>
      </c>
      <c r="AF172" s="249">
        <f t="shared" si="29"/>
        <v>0</v>
      </c>
      <c r="AG172" s="249">
        <f t="shared" si="29"/>
        <v>0</v>
      </c>
      <c r="AH172" s="249">
        <f t="shared" si="29"/>
        <v>0</v>
      </c>
      <c r="AI172" s="249">
        <f t="shared" si="29"/>
        <v>0</v>
      </c>
      <c r="AJ172" s="249">
        <f t="shared" si="29"/>
        <v>0</v>
      </c>
      <c r="AK172" s="249">
        <f t="shared" si="29"/>
        <v>0</v>
      </c>
      <c r="AL172" s="249">
        <f t="shared" si="29"/>
        <v>0</v>
      </c>
      <c r="AM172" s="249">
        <f t="shared" si="29"/>
        <v>0</v>
      </c>
      <c r="AN172" s="249">
        <f t="shared" si="29"/>
        <v>0</v>
      </c>
      <c r="AO172" s="249">
        <f t="shared" si="30"/>
        <v>0</v>
      </c>
      <c r="AP172" s="249">
        <f t="shared" si="30"/>
        <v>0</v>
      </c>
      <c r="AQ172" s="249">
        <f t="shared" si="30"/>
        <v>0</v>
      </c>
      <c r="AR172" s="249">
        <f t="shared" si="30"/>
        <v>0</v>
      </c>
      <c r="AS172" s="249">
        <f t="shared" si="30"/>
        <v>0</v>
      </c>
      <c r="AT172" s="249">
        <f t="shared" si="30"/>
        <v>0</v>
      </c>
      <c r="AU172" s="249">
        <f t="shared" si="30"/>
        <v>0</v>
      </c>
      <c r="AV172" s="249">
        <f t="shared" si="30"/>
        <v>0</v>
      </c>
      <c r="AW172" s="249">
        <f t="shared" si="30"/>
        <v>0</v>
      </c>
      <c r="AX172" s="249">
        <f t="shared" si="30"/>
        <v>0</v>
      </c>
      <c r="AY172" s="249">
        <f t="shared" si="31"/>
        <v>0</v>
      </c>
      <c r="AZ172" s="249">
        <f t="shared" si="31"/>
        <v>0</v>
      </c>
      <c r="BA172" s="249">
        <f t="shared" si="31"/>
        <v>0</v>
      </c>
      <c r="BB172" s="249">
        <f t="shared" si="31"/>
        <v>0</v>
      </c>
      <c r="BC172" s="249">
        <f t="shared" si="31"/>
        <v>0</v>
      </c>
      <c r="BD172" s="249">
        <f t="shared" si="31"/>
        <v>0</v>
      </c>
      <c r="BE172" s="249">
        <f t="shared" si="31"/>
        <v>0</v>
      </c>
      <c r="BF172" s="249">
        <f t="shared" si="31"/>
        <v>0</v>
      </c>
      <c r="BG172" s="249">
        <f t="shared" si="31"/>
        <v>0</v>
      </c>
      <c r="BH172" s="249">
        <f t="shared" si="31"/>
        <v>0</v>
      </c>
      <c r="BI172" s="249">
        <f t="shared" si="32"/>
        <v>0</v>
      </c>
      <c r="BJ172" s="249">
        <f t="shared" si="32"/>
        <v>0</v>
      </c>
      <c r="BK172" s="249">
        <f t="shared" si="32"/>
        <v>0</v>
      </c>
      <c r="BL172" s="249">
        <f t="shared" si="32"/>
        <v>0</v>
      </c>
      <c r="BM172" s="249">
        <f t="shared" si="32"/>
        <v>0</v>
      </c>
      <c r="BN172" s="249">
        <f t="shared" si="32"/>
        <v>0</v>
      </c>
      <c r="BO172" s="249">
        <f t="shared" si="32"/>
        <v>0</v>
      </c>
      <c r="BP172" s="249">
        <f t="shared" si="32"/>
        <v>0</v>
      </c>
      <c r="BQ172" s="249">
        <f t="shared" si="32"/>
        <v>0</v>
      </c>
      <c r="BR172" s="249">
        <f t="shared" si="32"/>
        <v>0</v>
      </c>
      <c r="BS172" s="249">
        <f t="shared" si="33"/>
        <v>0</v>
      </c>
      <c r="BT172" s="249">
        <f t="shared" si="33"/>
        <v>0</v>
      </c>
      <c r="BU172" s="249">
        <f t="shared" si="33"/>
        <v>0</v>
      </c>
      <c r="BV172" s="249">
        <f t="shared" si="33"/>
        <v>0</v>
      </c>
      <c r="BW172" s="249">
        <f t="shared" si="33"/>
        <v>0</v>
      </c>
      <c r="BX172" s="249">
        <f t="shared" si="33"/>
        <v>0</v>
      </c>
      <c r="BY172" s="249">
        <f t="shared" si="33"/>
        <v>0</v>
      </c>
      <c r="BZ172" s="249">
        <f t="shared" si="33"/>
        <v>0</v>
      </c>
      <c r="CA172" s="249">
        <f t="shared" si="33"/>
        <v>0</v>
      </c>
      <c r="CB172" s="249">
        <f t="shared" si="33"/>
        <v>0</v>
      </c>
      <c r="CC172" s="249">
        <f t="shared" si="34"/>
        <v>0</v>
      </c>
      <c r="CD172" s="249">
        <f t="shared" si="34"/>
        <v>0</v>
      </c>
      <c r="CE172" s="249">
        <f t="shared" si="34"/>
        <v>0</v>
      </c>
      <c r="CF172" s="249">
        <f t="shared" si="34"/>
        <v>0</v>
      </c>
      <c r="CG172" s="249">
        <f t="shared" si="34"/>
        <v>0</v>
      </c>
      <c r="CH172" s="249">
        <f t="shared" si="34"/>
        <v>0</v>
      </c>
      <c r="CI172" s="249">
        <f t="shared" si="34"/>
        <v>0</v>
      </c>
      <c r="CJ172" s="249">
        <f t="shared" si="34"/>
        <v>0</v>
      </c>
      <c r="CK172" s="249">
        <f t="shared" si="34"/>
        <v>0</v>
      </c>
      <c r="CL172" s="249">
        <f t="shared" si="34"/>
        <v>0</v>
      </c>
      <c r="CM172" s="249">
        <f t="shared" si="35"/>
        <v>0</v>
      </c>
      <c r="CN172" s="249">
        <f t="shared" si="35"/>
        <v>0</v>
      </c>
      <c r="CO172" s="249">
        <f t="shared" si="35"/>
        <v>0</v>
      </c>
      <c r="CP172" s="249">
        <f t="shared" si="35"/>
        <v>0</v>
      </c>
      <c r="CQ172" s="249">
        <f t="shared" si="35"/>
        <v>0</v>
      </c>
      <c r="CR172" s="249">
        <f t="shared" si="35"/>
        <v>0</v>
      </c>
      <c r="CS172" s="249">
        <f t="shared" si="35"/>
        <v>0</v>
      </c>
      <c r="CT172" s="249">
        <f t="shared" si="35"/>
        <v>0</v>
      </c>
      <c r="CU172" s="249">
        <f t="shared" si="35"/>
        <v>0</v>
      </c>
      <c r="CV172" s="251">
        <f t="shared" si="37"/>
        <v>0</v>
      </c>
      <c r="CX172" s="252">
        <f t="shared" si="38"/>
        <v>0</v>
      </c>
    </row>
    <row r="173" spans="1:135" s="249" customFormat="1" ht="15.75" customHeight="1">
      <c r="A173" s="998"/>
      <c r="B173" s="249">
        <v>8</v>
      </c>
      <c r="C173" s="250" t="s">
        <v>15</v>
      </c>
      <c r="D173" s="249">
        <v>8</v>
      </c>
      <c r="E173" s="249">
        <v>8</v>
      </c>
      <c r="G173" s="117">
        <f t="shared" si="36"/>
        <v>0</v>
      </c>
      <c r="H173" s="249">
        <f t="shared" si="15"/>
        <v>0</v>
      </c>
      <c r="I173" s="249">
        <f t="shared" si="16"/>
        <v>0</v>
      </c>
      <c r="J173" s="249">
        <f t="shared" si="17"/>
        <v>0</v>
      </c>
      <c r="K173" s="249">
        <f t="shared" si="18"/>
        <v>0</v>
      </c>
      <c r="L173" s="249">
        <f t="shared" si="19"/>
        <v>0</v>
      </c>
      <c r="M173" s="249">
        <f t="shared" si="20"/>
        <v>0</v>
      </c>
      <c r="N173" s="249">
        <f t="shared" si="21"/>
        <v>0</v>
      </c>
      <c r="O173" s="249">
        <f t="shared" si="22"/>
        <v>0</v>
      </c>
      <c r="P173" s="249">
        <f t="shared" si="23"/>
        <v>0</v>
      </c>
      <c r="Q173" s="249">
        <f t="shared" si="24"/>
        <v>0</v>
      </c>
      <c r="R173" s="249">
        <f t="shared" si="25"/>
        <v>0</v>
      </c>
      <c r="S173" s="249">
        <f t="shared" si="26"/>
        <v>0</v>
      </c>
      <c r="T173" s="249">
        <f t="shared" si="27"/>
        <v>0</v>
      </c>
      <c r="U173" s="249">
        <f t="shared" si="28"/>
        <v>0</v>
      </c>
      <c r="V173" s="249">
        <f t="shared" si="28"/>
        <v>0</v>
      </c>
      <c r="W173" s="249">
        <f t="shared" si="28"/>
        <v>0</v>
      </c>
      <c r="X173" s="249">
        <f t="shared" si="28"/>
        <v>0</v>
      </c>
      <c r="Y173" s="249">
        <f t="shared" si="28"/>
        <v>0</v>
      </c>
      <c r="Z173" s="249">
        <f t="shared" si="28"/>
        <v>0</v>
      </c>
      <c r="AA173" s="249">
        <f t="shared" si="28"/>
        <v>0</v>
      </c>
      <c r="AB173" s="249">
        <f t="shared" si="28"/>
        <v>0</v>
      </c>
      <c r="AC173" s="249">
        <f t="shared" si="28"/>
        <v>0</v>
      </c>
      <c r="AD173" s="249">
        <f t="shared" si="28"/>
        <v>0</v>
      </c>
      <c r="AE173" s="249">
        <f t="shared" si="29"/>
        <v>0</v>
      </c>
      <c r="AF173" s="249">
        <f t="shared" si="29"/>
        <v>0</v>
      </c>
      <c r="AG173" s="249">
        <f t="shared" si="29"/>
        <v>0</v>
      </c>
      <c r="AH173" s="249">
        <f t="shared" si="29"/>
        <v>0</v>
      </c>
      <c r="AI173" s="249">
        <f t="shared" si="29"/>
        <v>0</v>
      </c>
      <c r="AJ173" s="249">
        <f t="shared" si="29"/>
        <v>0</v>
      </c>
      <c r="AK173" s="249">
        <f t="shared" si="29"/>
        <v>0</v>
      </c>
      <c r="AL173" s="249">
        <f t="shared" si="29"/>
        <v>0</v>
      </c>
      <c r="AM173" s="249">
        <f t="shared" si="29"/>
        <v>0</v>
      </c>
      <c r="AN173" s="249">
        <f t="shared" si="29"/>
        <v>0</v>
      </c>
      <c r="AO173" s="249">
        <f t="shared" si="30"/>
        <v>0</v>
      </c>
      <c r="AP173" s="249">
        <f t="shared" si="30"/>
        <v>0</v>
      </c>
      <c r="AQ173" s="249">
        <f t="shared" si="30"/>
        <v>0</v>
      </c>
      <c r="AR173" s="249">
        <f t="shared" si="30"/>
        <v>0</v>
      </c>
      <c r="AS173" s="249">
        <f t="shared" si="30"/>
        <v>0</v>
      </c>
      <c r="AT173" s="249">
        <f t="shared" si="30"/>
        <v>0</v>
      </c>
      <c r="AU173" s="249">
        <f t="shared" si="30"/>
        <v>0</v>
      </c>
      <c r="AV173" s="249">
        <f t="shared" si="30"/>
        <v>0</v>
      </c>
      <c r="AW173" s="249">
        <f t="shared" si="30"/>
        <v>0</v>
      </c>
      <c r="AX173" s="249">
        <f t="shared" si="30"/>
        <v>0</v>
      </c>
      <c r="AY173" s="249">
        <f t="shared" si="31"/>
        <v>0</v>
      </c>
      <c r="AZ173" s="249">
        <f t="shared" si="31"/>
        <v>0</v>
      </c>
      <c r="BA173" s="249">
        <f t="shared" si="31"/>
        <v>0</v>
      </c>
      <c r="BB173" s="249">
        <f t="shared" si="31"/>
        <v>0</v>
      </c>
      <c r="BC173" s="249">
        <f t="shared" si="31"/>
        <v>0</v>
      </c>
      <c r="BD173" s="249">
        <f t="shared" si="31"/>
        <v>0</v>
      </c>
      <c r="BE173" s="249">
        <f t="shared" si="31"/>
        <v>0</v>
      </c>
      <c r="BF173" s="249">
        <f t="shared" si="31"/>
        <v>0</v>
      </c>
      <c r="BG173" s="249">
        <f t="shared" si="31"/>
        <v>0</v>
      </c>
      <c r="BH173" s="249">
        <f t="shared" si="31"/>
        <v>0</v>
      </c>
      <c r="BI173" s="249">
        <f t="shared" si="32"/>
        <v>0</v>
      </c>
      <c r="BJ173" s="249">
        <f t="shared" si="32"/>
        <v>0</v>
      </c>
      <c r="BK173" s="249">
        <f t="shared" si="32"/>
        <v>0</v>
      </c>
      <c r="BL173" s="249">
        <f t="shared" si="32"/>
        <v>0</v>
      </c>
      <c r="BM173" s="249">
        <f t="shared" si="32"/>
        <v>0</v>
      </c>
      <c r="BN173" s="249">
        <f t="shared" si="32"/>
        <v>0</v>
      </c>
      <c r="BO173" s="249">
        <f t="shared" si="32"/>
        <v>0</v>
      </c>
      <c r="BP173" s="249">
        <f t="shared" si="32"/>
        <v>0</v>
      </c>
      <c r="BQ173" s="249">
        <f t="shared" si="32"/>
        <v>0</v>
      </c>
      <c r="BR173" s="249">
        <f t="shared" si="32"/>
        <v>0</v>
      </c>
      <c r="BS173" s="249">
        <f t="shared" si="33"/>
        <v>0</v>
      </c>
      <c r="BT173" s="249">
        <f t="shared" si="33"/>
        <v>0</v>
      </c>
      <c r="BU173" s="249">
        <f t="shared" si="33"/>
        <v>0</v>
      </c>
      <c r="BV173" s="249">
        <f t="shared" si="33"/>
        <v>0</v>
      </c>
      <c r="BW173" s="249">
        <f t="shared" si="33"/>
        <v>0</v>
      </c>
      <c r="BX173" s="249">
        <f t="shared" si="33"/>
        <v>0</v>
      </c>
      <c r="BY173" s="249">
        <f t="shared" si="33"/>
        <v>0</v>
      </c>
      <c r="BZ173" s="249">
        <f t="shared" si="33"/>
        <v>0</v>
      </c>
      <c r="CA173" s="249">
        <f t="shared" si="33"/>
        <v>0</v>
      </c>
      <c r="CB173" s="249">
        <f t="shared" si="33"/>
        <v>0</v>
      </c>
      <c r="CC173" s="249">
        <f t="shared" si="34"/>
        <v>0</v>
      </c>
      <c r="CD173" s="249">
        <f t="shared" si="34"/>
        <v>0</v>
      </c>
      <c r="CE173" s="249">
        <f t="shared" si="34"/>
        <v>0</v>
      </c>
      <c r="CF173" s="249">
        <f t="shared" si="34"/>
        <v>0</v>
      </c>
      <c r="CG173" s="249">
        <f t="shared" si="34"/>
        <v>0</v>
      </c>
      <c r="CH173" s="249">
        <f t="shared" si="34"/>
        <v>0</v>
      </c>
      <c r="CI173" s="249">
        <f t="shared" si="34"/>
        <v>0</v>
      </c>
      <c r="CJ173" s="249">
        <f t="shared" si="34"/>
        <v>0</v>
      </c>
      <c r="CK173" s="249">
        <f t="shared" si="34"/>
        <v>0</v>
      </c>
      <c r="CL173" s="249">
        <f t="shared" si="34"/>
        <v>0</v>
      </c>
      <c r="CM173" s="249">
        <f t="shared" si="35"/>
        <v>0</v>
      </c>
      <c r="CN173" s="249">
        <f t="shared" si="35"/>
        <v>0</v>
      </c>
      <c r="CO173" s="249">
        <f t="shared" si="35"/>
        <v>0</v>
      </c>
      <c r="CP173" s="249">
        <f t="shared" si="35"/>
        <v>0</v>
      </c>
      <c r="CQ173" s="249">
        <f t="shared" si="35"/>
        <v>0</v>
      </c>
      <c r="CR173" s="249">
        <f t="shared" si="35"/>
        <v>0</v>
      </c>
      <c r="CS173" s="249">
        <f t="shared" si="35"/>
        <v>0</v>
      </c>
      <c r="CT173" s="249">
        <f t="shared" si="35"/>
        <v>0</v>
      </c>
      <c r="CU173" s="249">
        <f t="shared" si="35"/>
        <v>0</v>
      </c>
      <c r="CV173" s="249">
        <f t="shared" si="37"/>
        <v>0</v>
      </c>
      <c r="CX173" s="252">
        <f t="shared" si="38"/>
        <v>0</v>
      </c>
    </row>
    <row r="174" spans="1:135" s="249" customFormat="1" ht="15.75" customHeight="1">
      <c r="A174" s="998"/>
      <c r="B174" s="249">
        <v>9</v>
      </c>
      <c r="C174" s="250" t="s">
        <v>16</v>
      </c>
      <c r="D174" s="249">
        <v>9</v>
      </c>
      <c r="E174" s="249">
        <v>9</v>
      </c>
      <c r="G174" s="117">
        <f t="shared" si="36"/>
        <v>0</v>
      </c>
      <c r="H174" s="249">
        <f t="shared" si="15"/>
        <v>0</v>
      </c>
      <c r="I174" s="249">
        <f t="shared" si="16"/>
        <v>0</v>
      </c>
      <c r="J174" s="249">
        <f t="shared" si="17"/>
        <v>0</v>
      </c>
      <c r="K174" s="249">
        <f t="shared" si="18"/>
        <v>0</v>
      </c>
      <c r="L174" s="249">
        <f t="shared" si="19"/>
        <v>0</v>
      </c>
      <c r="M174" s="249">
        <f t="shared" si="20"/>
        <v>0</v>
      </c>
      <c r="N174" s="249">
        <f t="shared" si="21"/>
        <v>0</v>
      </c>
      <c r="O174" s="249">
        <f t="shared" si="22"/>
        <v>0</v>
      </c>
      <c r="P174" s="249">
        <f t="shared" si="23"/>
        <v>0</v>
      </c>
      <c r="Q174" s="249">
        <f t="shared" si="24"/>
        <v>0</v>
      </c>
      <c r="R174" s="249">
        <f t="shared" si="25"/>
        <v>0</v>
      </c>
      <c r="S174" s="249">
        <f t="shared" si="26"/>
        <v>0</v>
      </c>
      <c r="T174" s="249">
        <f t="shared" si="27"/>
        <v>0</v>
      </c>
      <c r="U174" s="249">
        <f t="shared" si="28"/>
        <v>0</v>
      </c>
      <c r="V174" s="249">
        <f t="shared" si="28"/>
        <v>0</v>
      </c>
      <c r="W174" s="249">
        <f t="shared" si="28"/>
        <v>0</v>
      </c>
      <c r="X174" s="249">
        <f t="shared" si="28"/>
        <v>0</v>
      </c>
      <c r="Y174" s="249">
        <f t="shared" si="28"/>
        <v>0</v>
      </c>
      <c r="Z174" s="249">
        <f t="shared" si="28"/>
        <v>0</v>
      </c>
      <c r="AA174" s="249">
        <f t="shared" si="28"/>
        <v>0</v>
      </c>
      <c r="AB174" s="249">
        <f t="shared" si="28"/>
        <v>0</v>
      </c>
      <c r="AC174" s="249">
        <f t="shared" si="28"/>
        <v>0</v>
      </c>
      <c r="AD174" s="249">
        <f t="shared" si="28"/>
        <v>0</v>
      </c>
      <c r="AE174" s="249">
        <f t="shared" si="29"/>
        <v>0</v>
      </c>
      <c r="AF174" s="249">
        <f t="shared" si="29"/>
        <v>0</v>
      </c>
      <c r="AG174" s="249">
        <f t="shared" si="29"/>
        <v>0</v>
      </c>
      <c r="AH174" s="249">
        <f t="shared" si="29"/>
        <v>0</v>
      </c>
      <c r="AI174" s="249">
        <f t="shared" si="29"/>
        <v>0</v>
      </c>
      <c r="AJ174" s="249">
        <f t="shared" si="29"/>
        <v>0</v>
      </c>
      <c r="AK174" s="249">
        <f t="shared" si="29"/>
        <v>0</v>
      </c>
      <c r="AL174" s="249">
        <f t="shared" si="29"/>
        <v>0</v>
      </c>
      <c r="AM174" s="249">
        <f t="shared" si="29"/>
        <v>0</v>
      </c>
      <c r="AN174" s="249">
        <f t="shared" si="29"/>
        <v>0</v>
      </c>
      <c r="AO174" s="249">
        <f t="shared" si="30"/>
        <v>0</v>
      </c>
      <c r="AP174" s="249">
        <f t="shared" si="30"/>
        <v>0</v>
      </c>
      <c r="AQ174" s="249">
        <f t="shared" si="30"/>
        <v>0</v>
      </c>
      <c r="AR174" s="249">
        <f t="shared" si="30"/>
        <v>0</v>
      </c>
      <c r="AS174" s="249">
        <f t="shared" si="30"/>
        <v>0</v>
      </c>
      <c r="AT174" s="249">
        <f t="shared" si="30"/>
        <v>0</v>
      </c>
      <c r="AU174" s="249">
        <f t="shared" si="30"/>
        <v>0</v>
      </c>
      <c r="AV174" s="249">
        <f t="shared" si="30"/>
        <v>0</v>
      </c>
      <c r="AW174" s="249">
        <f t="shared" si="30"/>
        <v>0</v>
      </c>
      <c r="AX174" s="249">
        <f t="shared" si="30"/>
        <v>0</v>
      </c>
      <c r="AY174" s="249">
        <f t="shared" si="31"/>
        <v>0</v>
      </c>
      <c r="AZ174" s="249">
        <f t="shared" si="31"/>
        <v>0</v>
      </c>
      <c r="BA174" s="249">
        <f t="shared" si="31"/>
        <v>0</v>
      </c>
      <c r="BB174" s="249">
        <f t="shared" si="31"/>
        <v>0</v>
      </c>
      <c r="BC174" s="249">
        <f t="shared" si="31"/>
        <v>0</v>
      </c>
      <c r="BD174" s="249">
        <f t="shared" si="31"/>
        <v>0</v>
      </c>
      <c r="BE174" s="249">
        <f t="shared" si="31"/>
        <v>0</v>
      </c>
      <c r="BF174" s="249">
        <f t="shared" si="31"/>
        <v>0</v>
      </c>
      <c r="BG174" s="249">
        <f t="shared" si="31"/>
        <v>0</v>
      </c>
      <c r="BH174" s="249">
        <f t="shared" si="31"/>
        <v>0</v>
      </c>
      <c r="BI174" s="249">
        <f t="shared" si="32"/>
        <v>0</v>
      </c>
      <c r="BJ174" s="249">
        <f t="shared" si="32"/>
        <v>0</v>
      </c>
      <c r="BK174" s="249">
        <f t="shared" si="32"/>
        <v>0</v>
      </c>
      <c r="BL174" s="249">
        <f t="shared" si="32"/>
        <v>0</v>
      </c>
      <c r="BM174" s="249">
        <f t="shared" si="32"/>
        <v>0</v>
      </c>
      <c r="BN174" s="249">
        <f t="shared" si="32"/>
        <v>0</v>
      </c>
      <c r="BO174" s="249">
        <f t="shared" si="32"/>
        <v>0</v>
      </c>
      <c r="BP174" s="249">
        <f t="shared" si="32"/>
        <v>0</v>
      </c>
      <c r="BQ174" s="249">
        <f t="shared" si="32"/>
        <v>0</v>
      </c>
      <c r="BR174" s="249">
        <f t="shared" si="32"/>
        <v>0</v>
      </c>
      <c r="BS174" s="249">
        <f t="shared" si="33"/>
        <v>0</v>
      </c>
      <c r="BT174" s="249">
        <f t="shared" si="33"/>
        <v>0</v>
      </c>
      <c r="BU174" s="249">
        <f t="shared" si="33"/>
        <v>0</v>
      </c>
      <c r="BV174" s="249">
        <f t="shared" si="33"/>
        <v>0</v>
      </c>
      <c r="BW174" s="249">
        <f t="shared" si="33"/>
        <v>0</v>
      </c>
      <c r="BX174" s="249">
        <f t="shared" si="33"/>
        <v>0</v>
      </c>
      <c r="BY174" s="249">
        <f t="shared" si="33"/>
        <v>0</v>
      </c>
      <c r="BZ174" s="249">
        <f t="shared" si="33"/>
        <v>0</v>
      </c>
      <c r="CA174" s="249">
        <f t="shared" si="33"/>
        <v>0</v>
      </c>
      <c r="CB174" s="249">
        <f t="shared" si="33"/>
        <v>0</v>
      </c>
      <c r="CC174" s="249">
        <f t="shared" si="34"/>
        <v>0</v>
      </c>
      <c r="CD174" s="249">
        <f t="shared" si="34"/>
        <v>0</v>
      </c>
      <c r="CE174" s="249">
        <f t="shared" si="34"/>
        <v>0</v>
      </c>
      <c r="CF174" s="249">
        <f t="shared" si="34"/>
        <v>0</v>
      </c>
      <c r="CG174" s="249">
        <f t="shared" si="34"/>
        <v>0</v>
      </c>
      <c r="CH174" s="249">
        <f t="shared" si="34"/>
        <v>0</v>
      </c>
      <c r="CI174" s="249">
        <f t="shared" si="34"/>
        <v>0</v>
      </c>
      <c r="CJ174" s="249">
        <f t="shared" si="34"/>
        <v>0</v>
      </c>
      <c r="CK174" s="249">
        <f t="shared" si="34"/>
        <v>0</v>
      </c>
      <c r="CL174" s="249">
        <f t="shared" si="34"/>
        <v>0</v>
      </c>
      <c r="CM174" s="249">
        <f t="shared" si="35"/>
        <v>0</v>
      </c>
      <c r="CN174" s="249">
        <f t="shared" si="35"/>
        <v>0</v>
      </c>
      <c r="CO174" s="249">
        <f t="shared" si="35"/>
        <v>0</v>
      </c>
      <c r="CP174" s="249">
        <f t="shared" si="35"/>
        <v>0</v>
      </c>
      <c r="CQ174" s="249">
        <f t="shared" si="35"/>
        <v>0</v>
      </c>
      <c r="CR174" s="249">
        <f t="shared" si="35"/>
        <v>0</v>
      </c>
      <c r="CS174" s="249">
        <f t="shared" si="35"/>
        <v>0</v>
      </c>
      <c r="CT174" s="249">
        <f t="shared" si="35"/>
        <v>0</v>
      </c>
      <c r="CU174" s="249">
        <f t="shared" si="35"/>
        <v>0</v>
      </c>
      <c r="CV174" s="251">
        <f t="shared" si="37"/>
        <v>0</v>
      </c>
      <c r="CX174" s="252">
        <f t="shared" si="38"/>
        <v>0</v>
      </c>
    </row>
    <row r="175" spans="1:135" s="249" customFormat="1" ht="15.75" customHeight="1">
      <c r="A175" s="998"/>
      <c r="B175" s="249">
        <v>1</v>
      </c>
      <c r="C175" s="250" t="s">
        <v>17</v>
      </c>
      <c r="D175" s="249">
        <v>1</v>
      </c>
      <c r="E175" s="249">
        <v>1</v>
      </c>
      <c r="G175" s="117">
        <f t="shared" si="36"/>
        <v>0</v>
      </c>
      <c r="H175" s="249">
        <f t="shared" si="15"/>
        <v>0</v>
      </c>
      <c r="I175" s="249">
        <f t="shared" si="16"/>
        <v>0</v>
      </c>
      <c r="J175" s="249">
        <f t="shared" si="17"/>
        <v>0</v>
      </c>
      <c r="K175" s="249">
        <f t="shared" si="18"/>
        <v>0</v>
      </c>
      <c r="L175" s="249">
        <f t="shared" si="19"/>
        <v>0</v>
      </c>
      <c r="M175" s="249">
        <f t="shared" si="20"/>
        <v>0</v>
      </c>
      <c r="N175" s="249">
        <f t="shared" si="21"/>
        <v>0</v>
      </c>
      <c r="O175" s="249">
        <f t="shared" si="22"/>
        <v>0</v>
      </c>
      <c r="P175" s="249">
        <f t="shared" si="23"/>
        <v>0</v>
      </c>
      <c r="Q175" s="249">
        <f t="shared" si="24"/>
        <v>0</v>
      </c>
      <c r="R175" s="249">
        <f t="shared" si="25"/>
        <v>0</v>
      </c>
      <c r="S175" s="249">
        <f t="shared" si="26"/>
        <v>0</v>
      </c>
      <c r="T175" s="249">
        <f t="shared" si="27"/>
        <v>0</v>
      </c>
      <c r="U175" s="249">
        <f t="shared" si="28"/>
        <v>0</v>
      </c>
      <c r="V175" s="249">
        <f t="shared" si="28"/>
        <v>0</v>
      </c>
      <c r="W175" s="249">
        <f t="shared" si="28"/>
        <v>0</v>
      </c>
      <c r="X175" s="249">
        <f t="shared" si="28"/>
        <v>0</v>
      </c>
      <c r="Y175" s="249">
        <f t="shared" si="28"/>
        <v>0</v>
      </c>
      <c r="Z175" s="249">
        <f t="shared" si="28"/>
        <v>0</v>
      </c>
      <c r="AA175" s="249">
        <f t="shared" si="28"/>
        <v>0</v>
      </c>
      <c r="AB175" s="249">
        <f t="shared" si="28"/>
        <v>0</v>
      </c>
      <c r="AC175" s="249">
        <f t="shared" si="28"/>
        <v>0</v>
      </c>
      <c r="AD175" s="249">
        <f t="shared" si="28"/>
        <v>0</v>
      </c>
      <c r="AE175" s="249">
        <f t="shared" si="29"/>
        <v>0</v>
      </c>
      <c r="AF175" s="249">
        <f t="shared" si="29"/>
        <v>0</v>
      </c>
      <c r="AG175" s="249">
        <f t="shared" si="29"/>
        <v>0</v>
      </c>
      <c r="AH175" s="249">
        <f t="shared" si="29"/>
        <v>0</v>
      </c>
      <c r="AI175" s="249">
        <f t="shared" si="29"/>
        <v>0</v>
      </c>
      <c r="AJ175" s="249">
        <f t="shared" si="29"/>
        <v>0</v>
      </c>
      <c r="AK175" s="249">
        <f t="shared" si="29"/>
        <v>0</v>
      </c>
      <c r="AL175" s="249">
        <f t="shared" si="29"/>
        <v>0</v>
      </c>
      <c r="AM175" s="249">
        <f t="shared" si="29"/>
        <v>0</v>
      </c>
      <c r="AN175" s="249">
        <f t="shared" si="29"/>
        <v>0</v>
      </c>
      <c r="AO175" s="249">
        <f t="shared" si="30"/>
        <v>0</v>
      </c>
      <c r="AP175" s="249">
        <f t="shared" si="30"/>
        <v>0</v>
      </c>
      <c r="AQ175" s="249">
        <f t="shared" si="30"/>
        <v>0</v>
      </c>
      <c r="AR175" s="249">
        <f t="shared" si="30"/>
        <v>0</v>
      </c>
      <c r="AS175" s="249">
        <f t="shared" si="30"/>
        <v>0</v>
      </c>
      <c r="AT175" s="249">
        <f t="shared" si="30"/>
        <v>0</v>
      </c>
      <c r="AU175" s="249">
        <f t="shared" si="30"/>
        <v>0</v>
      </c>
      <c r="AV175" s="249">
        <f t="shared" si="30"/>
        <v>0</v>
      </c>
      <c r="AW175" s="249">
        <f t="shared" si="30"/>
        <v>0</v>
      </c>
      <c r="AX175" s="249">
        <f t="shared" si="30"/>
        <v>0</v>
      </c>
      <c r="AY175" s="249">
        <f t="shared" si="31"/>
        <v>0</v>
      </c>
      <c r="AZ175" s="249">
        <f t="shared" si="31"/>
        <v>0</v>
      </c>
      <c r="BA175" s="249">
        <f t="shared" si="31"/>
        <v>0</v>
      </c>
      <c r="BB175" s="249">
        <f t="shared" si="31"/>
        <v>0</v>
      </c>
      <c r="BC175" s="249">
        <f t="shared" si="31"/>
        <v>0</v>
      </c>
      <c r="BD175" s="249">
        <f t="shared" si="31"/>
        <v>0</v>
      </c>
      <c r="BE175" s="249">
        <f t="shared" si="31"/>
        <v>0</v>
      </c>
      <c r="BF175" s="249">
        <f t="shared" si="31"/>
        <v>0</v>
      </c>
      <c r="BG175" s="249">
        <f t="shared" si="31"/>
        <v>0</v>
      </c>
      <c r="BH175" s="249">
        <f t="shared" si="31"/>
        <v>0</v>
      </c>
      <c r="BI175" s="249">
        <f t="shared" si="32"/>
        <v>0</v>
      </c>
      <c r="BJ175" s="249">
        <f t="shared" si="32"/>
        <v>0</v>
      </c>
      <c r="BK175" s="249">
        <f t="shared" si="32"/>
        <v>0</v>
      </c>
      <c r="BL175" s="249">
        <f t="shared" si="32"/>
        <v>0</v>
      </c>
      <c r="BM175" s="249">
        <f t="shared" si="32"/>
        <v>0</v>
      </c>
      <c r="BN175" s="249">
        <f t="shared" si="32"/>
        <v>0</v>
      </c>
      <c r="BO175" s="249">
        <f t="shared" si="32"/>
        <v>0</v>
      </c>
      <c r="BP175" s="249">
        <f t="shared" si="32"/>
        <v>0</v>
      </c>
      <c r="BQ175" s="249">
        <f t="shared" si="32"/>
        <v>0</v>
      </c>
      <c r="BR175" s="249">
        <f t="shared" si="32"/>
        <v>0</v>
      </c>
      <c r="BS175" s="249">
        <f t="shared" si="33"/>
        <v>0</v>
      </c>
      <c r="BT175" s="249">
        <f t="shared" si="33"/>
        <v>0</v>
      </c>
      <c r="BU175" s="249">
        <f t="shared" si="33"/>
        <v>0</v>
      </c>
      <c r="BV175" s="249">
        <f t="shared" si="33"/>
        <v>0</v>
      </c>
      <c r="BW175" s="249">
        <f t="shared" si="33"/>
        <v>0</v>
      </c>
      <c r="BX175" s="249">
        <f t="shared" si="33"/>
        <v>0</v>
      </c>
      <c r="BY175" s="249">
        <f t="shared" si="33"/>
        <v>0</v>
      </c>
      <c r="BZ175" s="249">
        <f t="shared" si="33"/>
        <v>0</v>
      </c>
      <c r="CA175" s="249">
        <f t="shared" si="33"/>
        <v>0</v>
      </c>
      <c r="CB175" s="249">
        <f t="shared" si="33"/>
        <v>0</v>
      </c>
      <c r="CC175" s="249">
        <f t="shared" si="34"/>
        <v>0</v>
      </c>
      <c r="CD175" s="249">
        <f t="shared" si="34"/>
        <v>0</v>
      </c>
      <c r="CE175" s="249">
        <f t="shared" si="34"/>
        <v>0</v>
      </c>
      <c r="CF175" s="249">
        <f t="shared" si="34"/>
        <v>0</v>
      </c>
      <c r="CG175" s="249">
        <f t="shared" si="34"/>
        <v>0</v>
      </c>
      <c r="CH175" s="249">
        <f t="shared" si="34"/>
        <v>0</v>
      </c>
      <c r="CI175" s="249">
        <f t="shared" si="34"/>
        <v>0</v>
      </c>
      <c r="CJ175" s="249">
        <f t="shared" si="34"/>
        <v>0</v>
      </c>
      <c r="CK175" s="249">
        <f t="shared" si="34"/>
        <v>0</v>
      </c>
      <c r="CL175" s="249">
        <f t="shared" si="34"/>
        <v>0</v>
      </c>
      <c r="CM175" s="249">
        <f t="shared" si="35"/>
        <v>0</v>
      </c>
      <c r="CN175" s="249">
        <f t="shared" si="35"/>
        <v>0</v>
      </c>
      <c r="CO175" s="249">
        <f t="shared" si="35"/>
        <v>0</v>
      </c>
      <c r="CP175" s="249">
        <f t="shared" si="35"/>
        <v>0</v>
      </c>
      <c r="CQ175" s="249">
        <f t="shared" si="35"/>
        <v>0</v>
      </c>
      <c r="CR175" s="249">
        <f t="shared" si="35"/>
        <v>0</v>
      </c>
      <c r="CS175" s="249">
        <f t="shared" si="35"/>
        <v>0</v>
      </c>
      <c r="CT175" s="249">
        <f t="shared" si="35"/>
        <v>0</v>
      </c>
      <c r="CU175" s="249">
        <f t="shared" si="35"/>
        <v>0</v>
      </c>
      <c r="CV175" s="249">
        <f t="shared" si="37"/>
        <v>0</v>
      </c>
      <c r="CX175" s="252">
        <f t="shared" si="38"/>
        <v>0</v>
      </c>
    </row>
    <row r="176" spans="1:135" s="249" customFormat="1" ht="15.75" customHeight="1">
      <c r="A176" s="998"/>
      <c r="B176" s="249">
        <v>2</v>
      </c>
      <c r="C176" s="250" t="s">
        <v>18</v>
      </c>
      <c r="D176" s="249">
        <v>2</v>
      </c>
      <c r="E176" s="249">
        <v>2</v>
      </c>
      <c r="G176" s="117">
        <f t="shared" si="36"/>
        <v>0</v>
      </c>
      <c r="H176" s="249">
        <f t="shared" si="15"/>
        <v>0</v>
      </c>
      <c r="I176" s="249">
        <f t="shared" si="16"/>
        <v>0</v>
      </c>
      <c r="J176" s="249">
        <f t="shared" si="17"/>
        <v>0</v>
      </c>
      <c r="K176" s="249">
        <f t="shared" si="18"/>
        <v>0</v>
      </c>
      <c r="L176" s="249">
        <f t="shared" si="19"/>
        <v>0</v>
      </c>
      <c r="M176" s="249">
        <f t="shared" si="20"/>
        <v>0</v>
      </c>
      <c r="N176" s="249">
        <f t="shared" si="21"/>
        <v>0</v>
      </c>
      <c r="O176" s="249">
        <f t="shared" si="22"/>
        <v>0</v>
      </c>
      <c r="P176" s="249">
        <f t="shared" si="23"/>
        <v>0</v>
      </c>
      <c r="Q176" s="249">
        <f t="shared" si="24"/>
        <v>0</v>
      </c>
      <c r="R176" s="249">
        <f t="shared" si="25"/>
        <v>0</v>
      </c>
      <c r="S176" s="249">
        <f t="shared" si="26"/>
        <v>0</v>
      </c>
      <c r="T176" s="249">
        <f t="shared" si="27"/>
        <v>0</v>
      </c>
      <c r="U176" s="249">
        <f t="shared" ref="U176:AD185" si="39">IF(U$5=$C176,$D176,0)</f>
        <v>0</v>
      </c>
      <c r="V176" s="249">
        <f t="shared" si="39"/>
        <v>0</v>
      </c>
      <c r="W176" s="249">
        <f t="shared" si="39"/>
        <v>0</v>
      </c>
      <c r="X176" s="249">
        <f t="shared" si="39"/>
        <v>0</v>
      </c>
      <c r="Y176" s="249">
        <f t="shared" si="39"/>
        <v>0</v>
      </c>
      <c r="Z176" s="249">
        <f t="shared" si="39"/>
        <v>0</v>
      </c>
      <c r="AA176" s="249">
        <f t="shared" si="39"/>
        <v>0</v>
      </c>
      <c r="AB176" s="249">
        <f t="shared" si="39"/>
        <v>0</v>
      </c>
      <c r="AC176" s="249">
        <f t="shared" si="39"/>
        <v>0</v>
      </c>
      <c r="AD176" s="249">
        <f t="shared" si="39"/>
        <v>0</v>
      </c>
      <c r="AE176" s="249">
        <f t="shared" ref="AE176:AN185" si="40">IF(AE$5=$C176,$D176,0)</f>
        <v>0</v>
      </c>
      <c r="AF176" s="249">
        <f t="shared" si="40"/>
        <v>0</v>
      </c>
      <c r="AG176" s="249">
        <f t="shared" si="40"/>
        <v>0</v>
      </c>
      <c r="AH176" s="249">
        <f t="shared" si="40"/>
        <v>0</v>
      </c>
      <c r="AI176" s="249">
        <f t="shared" si="40"/>
        <v>0</v>
      </c>
      <c r="AJ176" s="249">
        <f t="shared" si="40"/>
        <v>0</v>
      </c>
      <c r="AK176" s="249">
        <f t="shared" si="40"/>
        <v>0</v>
      </c>
      <c r="AL176" s="249">
        <f t="shared" si="40"/>
        <v>0</v>
      </c>
      <c r="AM176" s="249">
        <f t="shared" si="40"/>
        <v>0</v>
      </c>
      <c r="AN176" s="249">
        <f t="shared" si="40"/>
        <v>0</v>
      </c>
      <c r="AO176" s="249">
        <f t="shared" ref="AO176:AX185" si="41">IF(AO$5=$C176,$D176,0)</f>
        <v>0</v>
      </c>
      <c r="AP176" s="249">
        <f t="shared" si="41"/>
        <v>0</v>
      </c>
      <c r="AQ176" s="249">
        <f t="shared" si="41"/>
        <v>0</v>
      </c>
      <c r="AR176" s="249">
        <f t="shared" si="41"/>
        <v>0</v>
      </c>
      <c r="AS176" s="249">
        <f t="shared" si="41"/>
        <v>0</v>
      </c>
      <c r="AT176" s="249">
        <f t="shared" si="41"/>
        <v>0</v>
      </c>
      <c r="AU176" s="249">
        <f t="shared" si="41"/>
        <v>0</v>
      </c>
      <c r="AV176" s="249">
        <f t="shared" si="41"/>
        <v>0</v>
      </c>
      <c r="AW176" s="249">
        <f t="shared" si="41"/>
        <v>0</v>
      </c>
      <c r="AX176" s="249">
        <f t="shared" si="41"/>
        <v>0</v>
      </c>
      <c r="AY176" s="249">
        <f t="shared" ref="AY176:BH185" si="42">IF(AY$5=$C176,$D176,0)</f>
        <v>0</v>
      </c>
      <c r="AZ176" s="249">
        <f t="shared" si="42"/>
        <v>0</v>
      </c>
      <c r="BA176" s="249">
        <f t="shared" si="42"/>
        <v>0</v>
      </c>
      <c r="BB176" s="249">
        <f t="shared" si="42"/>
        <v>0</v>
      </c>
      <c r="BC176" s="249">
        <f t="shared" si="42"/>
        <v>0</v>
      </c>
      <c r="BD176" s="249">
        <f t="shared" si="42"/>
        <v>0</v>
      </c>
      <c r="BE176" s="249">
        <f t="shared" si="42"/>
        <v>0</v>
      </c>
      <c r="BF176" s="249">
        <f t="shared" si="42"/>
        <v>0</v>
      </c>
      <c r="BG176" s="249">
        <f t="shared" si="42"/>
        <v>0</v>
      </c>
      <c r="BH176" s="249">
        <f t="shared" si="42"/>
        <v>0</v>
      </c>
      <c r="BI176" s="249">
        <f t="shared" ref="BI176:BR185" si="43">IF(BI$5=$C176,$D176,0)</f>
        <v>0</v>
      </c>
      <c r="BJ176" s="249">
        <f t="shared" si="43"/>
        <v>0</v>
      </c>
      <c r="BK176" s="249">
        <f t="shared" si="43"/>
        <v>0</v>
      </c>
      <c r="BL176" s="249">
        <f t="shared" si="43"/>
        <v>0</v>
      </c>
      <c r="BM176" s="249">
        <f t="shared" si="43"/>
        <v>0</v>
      </c>
      <c r="BN176" s="249">
        <f t="shared" si="43"/>
        <v>0</v>
      </c>
      <c r="BO176" s="249">
        <f t="shared" si="43"/>
        <v>0</v>
      </c>
      <c r="BP176" s="249">
        <f t="shared" si="43"/>
        <v>0</v>
      </c>
      <c r="BQ176" s="249">
        <f t="shared" si="43"/>
        <v>0</v>
      </c>
      <c r="BR176" s="249">
        <f t="shared" si="43"/>
        <v>0</v>
      </c>
      <c r="BS176" s="249">
        <f t="shared" ref="BS176:CB185" si="44">IF(BS$5=$C176,$D176,0)</f>
        <v>0</v>
      </c>
      <c r="BT176" s="249">
        <f t="shared" si="44"/>
        <v>0</v>
      </c>
      <c r="BU176" s="249">
        <f t="shared" si="44"/>
        <v>0</v>
      </c>
      <c r="BV176" s="249">
        <f t="shared" si="44"/>
        <v>0</v>
      </c>
      <c r="BW176" s="249">
        <f t="shared" si="44"/>
        <v>0</v>
      </c>
      <c r="BX176" s="249">
        <f t="shared" si="44"/>
        <v>0</v>
      </c>
      <c r="BY176" s="249">
        <f t="shared" si="44"/>
        <v>0</v>
      </c>
      <c r="BZ176" s="249">
        <f t="shared" si="44"/>
        <v>0</v>
      </c>
      <c r="CA176" s="249">
        <f t="shared" si="44"/>
        <v>0</v>
      </c>
      <c r="CB176" s="249">
        <f t="shared" si="44"/>
        <v>0</v>
      </c>
      <c r="CC176" s="249">
        <f t="shared" ref="CC176:CL185" si="45">IF(CC$5=$C176,$D176,0)</f>
        <v>0</v>
      </c>
      <c r="CD176" s="249">
        <f t="shared" si="45"/>
        <v>0</v>
      </c>
      <c r="CE176" s="249">
        <f t="shared" si="45"/>
        <v>0</v>
      </c>
      <c r="CF176" s="249">
        <f t="shared" si="45"/>
        <v>0</v>
      </c>
      <c r="CG176" s="249">
        <f t="shared" si="45"/>
        <v>0</v>
      </c>
      <c r="CH176" s="249">
        <f t="shared" si="45"/>
        <v>0</v>
      </c>
      <c r="CI176" s="249">
        <f t="shared" si="45"/>
        <v>0</v>
      </c>
      <c r="CJ176" s="249">
        <f t="shared" si="45"/>
        <v>0</v>
      </c>
      <c r="CK176" s="249">
        <f t="shared" si="45"/>
        <v>0</v>
      </c>
      <c r="CL176" s="249">
        <f t="shared" si="45"/>
        <v>0</v>
      </c>
      <c r="CM176" s="249">
        <f t="shared" ref="CM176:CU185" si="46">IF(CM$5=$C176,$D176,0)</f>
        <v>0</v>
      </c>
      <c r="CN176" s="249">
        <f t="shared" si="46"/>
        <v>0</v>
      </c>
      <c r="CO176" s="249">
        <f t="shared" si="46"/>
        <v>0</v>
      </c>
      <c r="CP176" s="249">
        <f t="shared" si="46"/>
        <v>0</v>
      </c>
      <c r="CQ176" s="249">
        <f t="shared" si="46"/>
        <v>0</v>
      </c>
      <c r="CR176" s="249">
        <f t="shared" si="46"/>
        <v>0</v>
      </c>
      <c r="CS176" s="249">
        <f t="shared" si="46"/>
        <v>0</v>
      </c>
      <c r="CT176" s="249">
        <f t="shared" si="46"/>
        <v>0</v>
      </c>
      <c r="CU176" s="249">
        <f t="shared" si="46"/>
        <v>0</v>
      </c>
      <c r="CV176" s="249">
        <f t="shared" si="37"/>
        <v>0</v>
      </c>
      <c r="CX176" s="252">
        <f t="shared" si="38"/>
        <v>0</v>
      </c>
    </row>
    <row r="177" spans="1:102" s="249" customFormat="1" ht="15.75" customHeight="1">
      <c r="A177" s="998"/>
      <c r="B177" s="249">
        <v>3</v>
      </c>
      <c r="C177" s="250" t="s">
        <v>19</v>
      </c>
      <c r="D177" s="249">
        <v>3</v>
      </c>
      <c r="E177" s="249">
        <v>3</v>
      </c>
      <c r="G177" s="117">
        <f t="shared" si="36"/>
        <v>0</v>
      </c>
      <c r="H177" s="249">
        <f t="shared" si="15"/>
        <v>0</v>
      </c>
      <c r="I177" s="249">
        <f t="shared" si="16"/>
        <v>0</v>
      </c>
      <c r="J177" s="249">
        <f t="shared" si="17"/>
        <v>0</v>
      </c>
      <c r="K177" s="249">
        <f t="shared" si="18"/>
        <v>0</v>
      </c>
      <c r="L177" s="249">
        <f t="shared" si="19"/>
        <v>0</v>
      </c>
      <c r="M177" s="249">
        <f t="shared" si="20"/>
        <v>0</v>
      </c>
      <c r="N177" s="249">
        <f t="shared" si="21"/>
        <v>0</v>
      </c>
      <c r="O177" s="249">
        <f t="shared" si="22"/>
        <v>0</v>
      </c>
      <c r="P177" s="249">
        <f t="shared" si="23"/>
        <v>0</v>
      </c>
      <c r="Q177" s="249">
        <f t="shared" si="24"/>
        <v>0</v>
      </c>
      <c r="R177" s="249">
        <f t="shared" si="25"/>
        <v>0</v>
      </c>
      <c r="S177" s="249">
        <f t="shared" si="26"/>
        <v>0</v>
      </c>
      <c r="T177" s="249">
        <f t="shared" si="27"/>
        <v>0</v>
      </c>
      <c r="U177" s="249">
        <f t="shared" si="39"/>
        <v>0</v>
      </c>
      <c r="V177" s="249">
        <f t="shared" si="39"/>
        <v>0</v>
      </c>
      <c r="W177" s="249">
        <f t="shared" si="39"/>
        <v>0</v>
      </c>
      <c r="X177" s="249">
        <f t="shared" si="39"/>
        <v>0</v>
      </c>
      <c r="Y177" s="249">
        <f t="shared" si="39"/>
        <v>0</v>
      </c>
      <c r="Z177" s="249">
        <f t="shared" si="39"/>
        <v>0</v>
      </c>
      <c r="AA177" s="249">
        <f t="shared" si="39"/>
        <v>0</v>
      </c>
      <c r="AB177" s="249">
        <f t="shared" si="39"/>
        <v>0</v>
      </c>
      <c r="AC177" s="249">
        <f t="shared" si="39"/>
        <v>0</v>
      </c>
      <c r="AD177" s="249">
        <f t="shared" si="39"/>
        <v>0</v>
      </c>
      <c r="AE177" s="249">
        <f t="shared" si="40"/>
        <v>0</v>
      </c>
      <c r="AF177" s="249">
        <f t="shared" si="40"/>
        <v>0</v>
      </c>
      <c r="AG177" s="249">
        <f t="shared" si="40"/>
        <v>0</v>
      </c>
      <c r="AH177" s="249">
        <f t="shared" si="40"/>
        <v>0</v>
      </c>
      <c r="AI177" s="249">
        <f t="shared" si="40"/>
        <v>0</v>
      </c>
      <c r="AJ177" s="249">
        <f t="shared" si="40"/>
        <v>0</v>
      </c>
      <c r="AK177" s="249">
        <f t="shared" si="40"/>
        <v>0</v>
      </c>
      <c r="AL177" s="249">
        <f t="shared" si="40"/>
        <v>0</v>
      </c>
      <c r="AM177" s="249">
        <f t="shared" si="40"/>
        <v>0</v>
      </c>
      <c r="AN177" s="249">
        <f t="shared" si="40"/>
        <v>0</v>
      </c>
      <c r="AO177" s="249">
        <f t="shared" si="41"/>
        <v>0</v>
      </c>
      <c r="AP177" s="249">
        <f t="shared" si="41"/>
        <v>0</v>
      </c>
      <c r="AQ177" s="249">
        <f t="shared" si="41"/>
        <v>0</v>
      </c>
      <c r="AR177" s="249">
        <f t="shared" si="41"/>
        <v>0</v>
      </c>
      <c r="AS177" s="249">
        <f t="shared" si="41"/>
        <v>0</v>
      </c>
      <c r="AT177" s="249">
        <f t="shared" si="41"/>
        <v>0</v>
      </c>
      <c r="AU177" s="249">
        <f t="shared" si="41"/>
        <v>0</v>
      </c>
      <c r="AV177" s="249">
        <f t="shared" si="41"/>
        <v>0</v>
      </c>
      <c r="AW177" s="249">
        <f t="shared" si="41"/>
        <v>0</v>
      </c>
      <c r="AX177" s="249">
        <f t="shared" si="41"/>
        <v>0</v>
      </c>
      <c r="AY177" s="249">
        <f t="shared" si="42"/>
        <v>0</v>
      </c>
      <c r="AZ177" s="249">
        <f t="shared" si="42"/>
        <v>0</v>
      </c>
      <c r="BA177" s="249">
        <f t="shared" si="42"/>
        <v>0</v>
      </c>
      <c r="BB177" s="249">
        <f t="shared" si="42"/>
        <v>0</v>
      </c>
      <c r="BC177" s="249">
        <f t="shared" si="42"/>
        <v>0</v>
      </c>
      <c r="BD177" s="249">
        <f t="shared" si="42"/>
        <v>0</v>
      </c>
      <c r="BE177" s="249">
        <f t="shared" si="42"/>
        <v>0</v>
      </c>
      <c r="BF177" s="249">
        <f t="shared" si="42"/>
        <v>0</v>
      </c>
      <c r="BG177" s="249">
        <f t="shared" si="42"/>
        <v>0</v>
      </c>
      <c r="BH177" s="249">
        <f t="shared" si="42"/>
        <v>0</v>
      </c>
      <c r="BI177" s="249">
        <f t="shared" si="43"/>
        <v>0</v>
      </c>
      <c r="BJ177" s="249">
        <f t="shared" si="43"/>
        <v>0</v>
      </c>
      <c r="BK177" s="249">
        <f t="shared" si="43"/>
        <v>0</v>
      </c>
      <c r="BL177" s="249">
        <f t="shared" si="43"/>
        <v>0</v>
      </c>
      <c r="BM177" s="249">
        <f t="shared" si="43"/>
        <v>0</v>
      </c>
      <c r="BN177" s="249">
        <f t="shared" si="43"/>
        <v>0</v>
      </c>
      <c r="BO177" s="249">
        <f t="shared" si="43"/>
        <v>0</v>
      </c>
      <c r="BP177" s="249">
        <f t="shared" si="43"/>
        <v>0</v>
      </c>
      <c r="BQ177" s="249">
        <f t="shared" si="43"/>
        <v>0</v>
      </c>
      <c r="BR177" s="249">
        <f t="shared" si="43"/>
        <v>0</v>
      </c>
      <c r="BS177" s="249">
        <f t="shared" si="44"/>
        <v>0</v>
      </c>
      <c r="BT177" s="249">
        <f t="shared" si="44"/>
        <v>0</v>
      </c>
      <c r="BU177" s="249">
        <f t="shared" si="44"/>
        <v>0</v>
      </c>
      <c r="BV177" s="249">
        <f t="shared" si="44"/>
        <v>0</v>
      </c>
      <c r="BW177" s="249">
        <f t="shared" si="44"/>
        <v>0</v>
      </c>
      <c r="BX177" s="249">
        <f t="shared" si="44"/>
        <v>0</v>
      </c>
      <c r="BY177" s="249">
        <f t="shared" si="44"/>
        <v>0</v>
      </c>
      <c r="BZ177" s="249">
        <f t="shared" si="44"/>
        <v>0</v>
      </c>
      <c r="CA177" s="249">
        <f t="shared" si="44"/>
        <v>0</v>
      </c>
      <c r="CB177" s="249">
        <f t="shared" si="44"/>
        <v>0</v>
      </c>
      <c r="CC177" s="249">
        <f t="shared" si="45"/>
        <v>0</v>
      </c>
      <c r="CD177" s="249">
        <f t="shared" si="45"/>
        <v>0</v>
      </c>
      <c r="CE177" s="249">
        <f t="shared" si="45"/>
        <v>0</v>
      </c>
      <c r="CF177" s="249">
        <f t="shared" si="45"/>
        <v>0</v>
      </c>
      <c r="CG177" s="249">
        <f t="shared" si="45"/>
        <v>0</v>
      </c>
      <c r="CH177" s="249">
        <f t="shared" si="45"/>
        <v>0</v>
      </c>
      <c r="CI177" s="249">
        <f t="shared" si="45"/>
        <v>0</v>
      </c>
      <c r="CJ177" s="249">
        <f t="shared" si="45"/>
        <v>0</v>
      </c>
      <c r="CK177" s="249">
        <f t="shared" si="45"/>
        <v>0</v>
      </c>
      <c r="CL177" s="249">
        <f t="shared" si="45"/>
        <v>0</v>
      </c>
      <c r="CM177" s="249">
        <f t="shared" si="46"/>
        <v>0</v>
      </c>
      <c r="CN177" s="249">
        <f t="shared" si="46"/>
        <v>0</v>
      </c>
      <c r="CO177" s="249">
        <f t="shared" si="46"/>
        <v>0</v>
      </c>
      <c r="CP177" s="249">
        <f t="shared" si="46"/>
        <v>0</v>
      </c>
      <c r="CQ177" s="249">
        <f t="shared" si="46"/>
        <v>0</v>
      </c>
      <c r="CR177" s="249">
        <f t="shared" si="46"/>
        <v>0</v>
      </c>
      <c r="CS177" s="249">
        <f t="shared" si="46"/>
        <v>0</v>
      </c>
      <c r="CT177" s="249">
        <f t="shared" si="46"/>
        <v>0</v>
      </c>
      <c r="CU177" s="249">
        <f t="shared" si="46"/>
        <v>0</v>
      </c>
      <c r="CV177" s="251">
        <f t="shared" si="37"/>
        <v>0</v>
      </c>
      <c r="CX177" s="252">
        <f t="shared" si="38"/>
        <v>0</v>
      </c>
    </row>
    <row r="178" spans="1:102" s="249" customFormat="1" ht="15.75" customHeight="1">
      <c r="A178" s="998"/>
      <c r="B178" s="249">
        <v>4</v>
      </c>
      <c r="C178" s="250" t="s">
        <v>20</v>
      </c>
      <c r="D178" s="249">
        <v>4</v>
      </c>
      <c r="E178" s="249">
        <v>4</v>
      </c>
      <c r="G178" s="117">
        <f t="shared" si="36"/>
        <v>0</v>
      </c>
      <c r="H178" s="249">
        <f t="shared" si="15"/>
        <v>0</v>
      </c>
      <c r="I178" s="249">
        <f t="shared" si="16"/>
        <v>0</v>
      </c>
      <c r="J178" s="249">
        <f t="shared" si="17"/>
        <v>0</v>
      </c>
      <c r="K178" s="249">
        <f t="shared" si="18"/>
        <v>0</v>
      </c>
      <c r="L178" s="249">
        <f t="shared" si="19"/>
        <v>0</v>
      </c>
      <c r="M178" s="249">
        <f t="shared" si="20"/>
        <v>0</v>
      </c>
      <c r="N178" s="249">
        <f t="shared" si="21"/>
        <v>0</v>
      </c>
      <c r="O178" s="249">
        <f t="shared" si="22"/>
        <v>0</v>
      </c>
      <c r="P178" s="249">
        <f t="shared" si="23"/>
        <v>0</v>
      </c>
      <c r="Q178" s="249">
        <f t="shared" si="24"/>
        <v>0</v>
      </c>
      <c r="R178" s="249">
        <f t="shared" si="25"/>
        <v>0</v>
      </c>
      <c r="S178" s="249">
        <f t="shared" si="26"/>
        <v>0</v>
      </c>
      <c r="T178" s="249">
        <f t="shared" si="27"/>
        <v>0</v>
      </c>
      <c r="U178" s="249">
        <f t="shared" si="39"/>
        <v>0</v>
      </c>
      <c r="V178" s="249">
        <f t="shared" si="39"/>
        <v>0</v>
      </c>
      <c r="W178" s="249">
        <f t="shared" si="39"/>
        <v>0</v>
      </c>
      <c r="X178" s="249">
        <f t="shared" si="39"/>
        <v>0</v>
      </c>
      <c r="Y178" s="249">
        <f t="shared" si="39"/>
        <v>0</v>
      </c>
      <c r="Z178" s="249">
        <f t="shared" si="39"/>
        <v>0</v>
      </c>
      <c r="AA178" s="249">
        <f t="shared" si="39"/>
        <v>0</v>
      </c>
      <c r="AB178" s="249">
        <f t="shared" si="39"/>
        <v>0</v>
      </c>
      <c r="AC178" s="249">
        <f t="shared" si="39"/>
        <v>0</v>
      </c>
      <c r="AD178" s="249">
        <f t="shared" si="39"/>
        <v>0</v>
      </c>
      <c r="AE178" s="249">
        <f t="shared" si="40"/>
        <v>0</v>
      </c>
      <c r="AF178" s="249">
        <f t="shared" si="40"/>
        <v>0</v>
      </c>
      <c r="AG178" s="249">
        <f t="shared" si="40"/>
        <v>0</v>
      </c>
      <c r="AH178" s="249">
        <f t="shared" si="40"/>
        <v>0</v>
      </c>
      <c r="AI178" s="249">
        <f t="shared" si="40"/>
        <v>0</v>
      </c>
      <c r="AJ178" s="249">
        <f t="shared" si="40"/>
        <v>0</v>
      </c>
      <c r="AK178" s="249">
        <f t="shared" si="40"/>
        <v>0</v>
      </c>
      <c r="AL178" s="249">
        <f t="shared" si="40"/>
        <v>0</v>
      </c>
      <c r="AM178" s="249">
        <f t="shared" si="40"/>
        <v>0</v>
      </c>
      <c r="AN178" s="249">
        <f t="shared" si="40"/>
        <v>0</v>
      </c>
      <c r="AO178" s="249">
        <f t="shared" si="41"/>
        <v>0</v>
      </c>
      <c r="AP178" s="249">
        <f t="shared" si="41"/>
        <v>0</v>
      </c>
      <c r="AQ178" s="249">
        <f t="shared" si="41"/>
        <v>0</v>
      </c>
      <c r="AR178" s="249">
        <f t="shared" si="41"/>
        <v>0</v>
      </c>
      <c r="AS178" s="249">
        <f t="shared" si="41"/>
        <v>0</v>
      </c>
      <c r="AT178" s="249">
        <f t="shared" si="41"/>
        <v>0</v>
      </c>
      <c r="AU178" s="249">
        <f t="shared" si="41"/>
        <v>0</v>
      </c>
      <c r="AV178" s="249">
        <f t="shared" si="41"/>
        <v>0</v>
      </c>
      <c r="AW178" s="249">
        <f t="shared" si="41"/>
        <v>0</v>
      </c>
      <c r="AX178" s="249">
        <f t="shared" si="41"/>
        <v>0</v>
      </c>
      <c r="AY178" s="249">
        <f t="shared" si="42"/>
        <v>0</v>
      </c>
      <c r="AZ178" s="249">
        <f t="shared" si="42"/>
        <v>0</v>
      </c>
      <c r="BA178" s="249">
        <f t="shared" si="42"/>
        <v>0</v>
      </c>
      <c r="BB178" s="249">
        <f t="shared" si="42"/>
        <v>0</v>
      </c>
      <c r="BC178" s="249">
        <f t="shared" si="42"/>
        <v>0</v>
      </c>
      <c r="BD178" s="249">
        <f t="shared" si="42"/>
        <v>0</v>
      </c>
      <c r="BE178" s="249">
        <f t="shared" si="42"/>
        <v>0</v>
      </c>
      <c r="BF178" s="249">
        <f t="shared" si="42"/>
        <v>0</v>
      </c>
      <c r="BG178" s="249">
        <f t="shared" si="42"/>
        <v>0</v>
      </c>
      <c r="BH178" s="249">
        <f t="shared" si="42"/>
        <v>0</v>
      </c>
      <c r="BI178" s="249">
        <f t="shared" si="43"/>
        <v>0</v>
      </c>
      <c r="BJ178" s="249">
        <f t="shared" si="43"/>
        <v>0</v>
      </c>
      <c r="BK178" s="249">
        <f t="shared" si="43"/>
        <v>0</v>
      </c>
      <c r="BL178" s="249">
        <f t="shared" si="43"/>
        <v>0</v>
      </c>
      <c r="BM178" s="249">
        <f t="shared" si="43"/>
        <v>0</v>
      </c>
      <c r="BN178" s="249">
        <f t="shared" si="43"/>
        <v>0</v>
      </c>
      <c r="BO178" s="249">
        <f t="shared" si="43"/>
        <v>0</v>
      </c>
      <c r="BP178" s="249">
        <f t="shared" si="43"/>
        <v>0</v>
      </c>
      <c r="BQ178" s="249">
        <f t="shared" si="43"/>
        <v>0</v>
      </c>
      <c r="BR178" s="249">
        <f t="shared" si="43"/>
        <v>0</v>
      </c>
      <c r="BS178" s="249">
        <f t="shared" si="44"/>
        <v>0</v>
      </c>
      <c r="BT178" s="249">
        <f t="shared" si="44"/>
        <v>0</v>
      </c>
      <c r="BU178" s="249">
        <f t="shared" si="44"/>
        <v>0</v>
      </c>
      <c r="BV178" s="249">
        <f t="shared" si="44"/>
        <v>0</v>
      </c>
      <c r="BW178" s="249">
        <f t="shared" si="44"/>
        <v>0</v>
      </c>
      <c r="BX178" s="249">
        <f t="shared" si="44"/>
        <v>0</v>
      </c>
      <c r="BY178" s="249">
        <f t="shared" si="44"/>
        <v>0</v>
      </c>
      <c r="BZ178" s="249">
        <f t="shared" si="44"/>
        <v>0</v>
      </c>
      <c r="CA178" s="249">
        <f t="shared" si="44"/>
        <v>0</v>
      </c>
      <c r="CB178" s="249">
        <f t="shared" si="44"/>
        <v>0</v>
      </c>
      <c r="CC178" s="249">
        <f t="shared" si="45"/>
        <v>0</v>
      </c>
      <c r="CD178" s="249">
        <f t="shared" si="45"/>
        <v>0</v>
      </c>
      <c r="CE178" s="249">
        <f t="shared" si="45"/>
        <v>0</v>
      </c>
      <c r="CF178" s="249">
        <f t="shared" si="45"/>
        <v>0</v>
      </c>
      <c r="CG178" s="249">
        <f t="shared" si="45"/>
        <v>0</v>
      </c>
      <c r="CH178" s="249">
        <f t="shared" si="45"/>
        <v>0</v>
      </c>
      <c r="CI178" s="249">
        <f t="shared" si="45"/>
        <v>0</v>
      </c>
      <c r="CJ178" s="249">
        <f t="shared" si="45"/>
        <v>0</v>
      </c>
      <c r="CK178" s="249">
        <f t="shared" si="45"/>
        <v>0</v>
      </c>
      <c r="CL178" s="249">
        <f t="shared" si="45"/>
        <v>0</v>
      </c>
      <c r="CM178" s="249">
        <f t="shared" si="46"/>
        <v>0</v>
      </c>
      <c r="CN178" s="249">
        <f t="shared" si="46"/>
        <v>0</v>
      </c>
      <c r="CO178" s="249">
        <f t="shared" si="46"/>
        <v>0</v>
      </c>
      <c r="CP178" s="249">
        <f t="shared" si="46"/>
        <v>0</v>
      </c>
      <c r="CQ178" s="249">
        <f t="shared" si="46"/>
        <v>0</v>
      </c>
      <c r="CR178" s="249">
        <f t="shared" si="46"/>
        <v>0</v>
      </c>
      <c r="CS178" s="249">
        <f t="shared" si="46"/>
        <v>0</v>
      </c>
      <c r="CT178" s="249">
        <f t="shared" si="46"/>
        <v>0</v>
      </c>
      <c r="CU178" s="249">
        <f t="shared" si="46"/>
        <v>0</v>
      </c>
      <c r="CV178" s="249">
        <f t="shared" si="37"/>
        <v>0</v>
      </c>
      <c r="CX178" s="252">
        <f t="shared" si="38"/>
        <v>0</v>
      </c>
    </row>
    <row r="179" spans="1:102" s="249" customFormat="1" ht="15.75" customHeight="1">
      <c r="A179" s="998"/>
      <c r="B179" s="249">
        <v>5</v>
      </c>
      <c r="C179" s="250" t="s">
        <v>21</v>
      </c>
      <c r="D179" s="249">
        <v>5</v>
      </c>
      <c r="E179" s="249">
        <v>5</v>
      </c>
      <c r="G179" s="117">
        <f t="shared" si="36"/>
        <v>0</v>
      </c>
      <c r="H179" s="249">
        <f t="shared" si="15"/>
        <v>0</v>
      </c>
      <c r="I179" s="249">
        <f t="shared" si="16"/>
        <v>0</v>
      </c>
      <c r="J179" s="249">
        <f t="shared" si="17"/>
        <v>0</v>
      </c>
      <c r="K179" s="249">
        <f t="shared" si="18"/>
        <v>0</v>
      </c>
      <c r="L179" s="249">
        <f t="shared" si="19"/>
        <v>0</v>
      </c>
      <c r="M179" s="249">
        <f t="shared" si="20"/>
        <v>0</v>
      </c>
      <c r="N179" s="249">
        <f t="shared" si="21"/>
        <v>0</v>
      </c>
      <c r="O179" s="249">
        <f t="shared" si="22"/>
        <v>0</v>
      </c>
      <c r="P179" s="249">
        <f t="shared" si="23"/>
        <v>0</v>
      </c>
      <c r="Q179" s="249">
        <f t="shared" si="24"/>
        <v>0</v>
      </c>
      <c r="R179" s="249">
        <f t="shared" si="25"/>
        <v>0</v>
      </c>
      <c r="S179" s="249">
        <f t="shared" si="26"/>
        <v>0</v>
      </c>
      <c r="T179" s="249">
        <f t="shared" si="27"/>
        <v>0</v>
      </c>
      <c r="U179" s="249">
        <f t="shared" si="39"/>
        <v>0</v>
      </c>
      <c r="V179" s="249">
        <f t="shared" si="39"/>
        <v>0</v>
      </c>
      <c r="W179" s="249">
        <f t="shared" si="39"/>
        <v>0</v>
      </c>
      <c r="X179" s="249">
        <f t="shared" si="39"/>
        <v>0</v>
      </c>
      <c r="Y179" s="249">
        <f t="shared" si="39"/>
        <v>0</v>
      </c>
      <c r="Z179" s="249">
        <f t="shared" si="39"/>
        <v>0</v>
      </c>
      <c r="AA179" s="249">
        <f t="shared" si="39"/>
        <v>0</v>
      </c>
      <c r="AB179" s="249">
        <f t="shared" si="39"/>
        <v>0</v>
      </c>
      <c r="AC179" s="249">
        <f t="shared" si="39"/>
        <v>0</v>
      </c>
      <c r="AD179" s="249">
        <f t="shared" si="39"/>
        <v>0</v>
      </c>
      <c r="AE179" s="249">
        <f t="shared" si="40"/>
        <v>0</v>
      </c>
      <c r="AF179" s="249">
        <f t="shared" si="40"/>
        <v>0</v>
      </c>
      <c r="AG179" s="249">
        <f t="shared" si="40"/>
        <v>0</v>
      </c>
      <c r="AH179" s="249">
        <f t="shared" si="40"/>
        <v>0</v>
      </c>
      <c r="AI179" s="249">
        <f t="shared" si="40"/>
        <v>0</v>
      </c>
      <c r="AJ179" s="249">
        <f t="shared" si="40"/>
        <v>0</v>
      </c>
      <c r="AK179" s="249">
        <f t="shared" si="40"/>
        <v>0</v>
      </c>
      <c r="AL179" s="249">
        <f t="shared" si="40"/>
        <v>0</v>
      </c>
      <c r="AM179" s="249">
        <f t="shared" si="40"/>
        <v>0</v>
      </c>
      <c r="AN179" s="249">
        <f t="shared" si="40"/>
        <v>0</v>
      </c>
      <c r="AO179" s="249">
        <f t="shared" si="41"/>
        <v>0</v>
      </c>
      <c r="AP179" s="249">
        <f t="shared" si="41"/>
        <v>0</v>
      </c>
      <c r="AQ179" s="249">
        <f t="shared" si="41"/>
        <v>0</v>
      </c>
      <c r="AR179" s="249">
        <f t="shared" si="41"/>
        <v>0</v>
      </c>
      <c r="AS179" s="249">
        <f t="shared" si="41"/>
        <v>0</v>
      </c>
      <c r="AT179" s="249">
        <f t="shared" si="41"/>
        <v>0</v>
      </c>
      <c r="AU179" s="249">
        <f t="shared" si="41"/>
        <v>0</v>
      </c>
      <c r="AV179" s="249">
        <f t="shared" si="41"/>
        <v>0</v>
      </c>
      <c r="AW179" s="249">
        <f t="shared" si="41"/>
        <v>0</v>
      </c>
      <c r="AX179" s="249">
        <f t="shared" si="41"/>
        <v>0</v>
      </c>
      <c r="AY179" s="249">
        <f t="shared" si="42"/>
        <v>0</v>
      </c>
      <c r="AZ179" s="249">
        <f t="shared" si="42"/>
        <v>0</v>
      </c>
      <c r="BA179" s="249">
        <f t="shared" si="42"/>
        <v>0</v>
      </c>
      <c r="BB179" s="249">
        <f t="shared" si="42"/>
        <v>0</v>
      </c>
      <c r="BC179" s="249">
        <f t="shared" si="42"/>
        <v>0</v>
      </c>
      <c r="BD179" s="249">
        <f t="shared" si="42"/>
        <v>0</v>
      </c>
      <c r="BE179" s="249">
        <f t="shared" si="42"/>
        <v>0</v>
      </c>
      <c r="BF179" s="249">
        <f t="shared" si="42"/>
        <v>0</v>
      </c>
      <c r="BG179" s="249">
        <f t="shared" si="42"/>
        <v>0</v>
      </c>
      <c r="BH179" s="249">
        <f t="shared" si="42"/>
        <v>0</v>
      </c>
      <c r="BI179" s="249">
        <f t="shared" si="43"/>
        <v>0</v>
      </c>
      <c r="BJ179" s="249">
        <f t="shared" si="43"/>
        <v>0</v>
      </c>
      <c r="BK179" s="249">
        <f t="shared" si="43"/>
        <v>0</v>
      </c>
      <c r="BL179" s="249">
        <f t="shared" si="43"/>
        <v>0</v>
      </c>
      <c r="BM179" s="249">
        <f t="shared" si="43"/>
        <v>0</v>
      </c>
      <c r="BN179" s="249">
        <f t="shared" si="43"/>
        <v>0</v>
      </c>
      <c r="BO179" s="249">
        <f t="shared" si="43"/>
        <v>0</v>
      </c>
      <c r="BP179" s="249">
        <f t="shared" si="43"/>
        <v>0</v>
      </c>
      <c r="BQ179" s="249">
        <f t="shared" si="43"/>
        <v>0</v>
      </c>
      <c r="BR179" s="249">
        <f t="shared" si="43"/>
        <v>0</v>
      </c>
      <c r="BS179" s="249">
        <f t="shared" si="44"/>
        <v>0</v>
      </c>
      <c r="BT179" s="249">
        <f t="shared" si="44"/>
        <v>0</v>
      </c>
      <c r="BU179" s="249">
        <f t="shared" si="44"/>
        <v>0</v>
      </c>
      <c r="BV179" s="249">
        <f t="shared" si="44"/>
        <v>0</v>
      </c>
      <c r="BW179" s="249">
        <f t="shared" si="44"/>
        <v>0</v>
      </c>
      <c r="BX179" s="249">
        <f t="shared" si="44"/>
        <v>0</v>
      </c>
      <c r="BY179" s="249">
        <f t="shared" si="44"/>
        <v>0</v>
      </c>
      <c r="BZ179" s="249">
        <f t="shared" si="44"/>
        <v>0</v>
      </c>
      <c r="CA179" s="249">
        <f t="shared" si="44"/>
        <v>0</v>
      </c>
      <c r="CB179" s="249">
        <f t="shared" si="44"/>
        <v>0</v>
      </c>
      <c r="CC179" s="249">
        <f t="shared" si="45"/>
        <v>0</v>
      </c>
      <c r="CD179" s="249">
        <f t="shared" si="45"/>
        <v>0</v>
      </c>
      <c r="CE179" s="249">
        <f t="shared" si="45"/>
        <v>0</v>
      </c>
      <c r="CF179" s="249">
        <f t="shared" si="45"/>
        <v>0</v>
      </c>
      <c r="CG179" s="249">
        <f t="shared" si="45"/>
        <v>0</v>
      </c>
      <c r="CH179" s="249">
        <f t="shared" si="45"/>
        <v>0</v>
      </c>
      <c r="CI179" s="249">
        <f t="shared" si="45"/>
        <v>0</v>
      </c>
      <c r="CJ179" s="249">
        <f t="shared" si="45"/>
        <v>0</v>
      </c>
      <c r="CK179" s="249">
        <f t="shared" si="45"/>
        <v>0</v>
      </c>
      <c r="CL179" s="249">
        <f t="shared" si="45"/>
        <v>0</v>
      </c>
      <c r="CM179" s="249">
        <f t="shared" si="46"/>
        <v>0</v>
      </c>
      <c r="CN179" s="249">
        <f t="shared" si="46"/>
        <v>0</v>
      </c>
      <c r="CO179" s="249">
        <f t="shared" si="46"/>
        <v>0</v>
      </c>
      <c r="CP179" s="249">
        <f t="shared" si="46"/>
        <v>0</v>
      </c>
      <c r="CQ179" s="249">
        <f t="shared" si="46"/>
        <v>0</v>
      </c>
      <c r="CR179" s="249">
        <f t="shared" si="46"/>
        <v>0</v>
      </c>
      <c r="CS179" s="249">
        <f t="shared" si="46"/>
        <v>0</v>
      </c>
      <c r="CT179" s="249">
        <f t="shared" si="46"/>
        <v>0</v>
      </c>
      <c r="CU179" s="249">
        <f t="shared" si="46"/>
        <v>0</v>
      </c>
      <c r="CV179" s="249">
        <f t="shared" si="37"/>
        <v>0</v>
      </c>
      <c r="CX179" s="252">
        <f t="shared" si="38"/>
        <v>0</v>
      </c>
    </row>
    <row r="180" spans="1:102" s="249" customFormat="1" ht="15.75" customHeight="1">
      <c r="A180" s="998"/>
      <c r="B180" s="249">
        <v>6</v>
      </c>
      <c r="C180" s="250" t="s">
        <v>22</v>
      </c>
      <c r="D180" s="249">
        <v>6</v>
      </c>
      <c r="E180" s="249">
        <v>6</v>
      </c>
      <c r="G180" s="117">
        <f t="shared" si="36"/>
        <v>0</v>
      </c>
      <c r="H180" s="249">
        <f t="shared" si="15"/>
        <v>0</v>
      </c>
      <c r="I180" s="249">
        <f t="shared" si="16"/>
        <v>0</v>
      </c>
      <c r="J180" s="249">
        <f t="shared" si="17"/>
        <v>0</v>
      </c>
      <c r="K180" s="249">
        <f t="shared" si="18"/>
        <v>0</v>
      </c>
      <c r="L180" s="249">
        <f t="shared" si="19"/>
        <v>0</v>
      </c>
      <c r="M180" s="249">
        <f t="shared" si="20"/>
        <v>0</v>
      </c>
      <c r="N180" s="249">
        <f t="shared" si="21"/>
        <v>0</v>
      </c>
      <c r="O180" s="249">
        <f t="shared" si="22"/>
        <v>0</v>
      </c>
      <c r="P180" s="249">
        <f t="shared" si="23"/>
        <v>0</v>
      </c>
      <c r="Q180" s="249">
        <f t="shared" si="24"/>
        <v>0</v>
      </c>
      <c r="R180" s="249">
        <f t="shared" si="25"/>
        <v>0</v>
      </c>
      <c r="S180" s="249">
        <f t="shared" si="26"/>
        <v>0</v>
      </c>
      <c r="T180" s="249">
        <f t="shared" si="27"/>
        <v>0</v>
      </c>
      <c r="U180" s="249">
        <f t="shared" si="39"/>
        <v>0</v>
      </c>
      <c r="V180" s="249">
        <f t="shared" si="39"/>
        <v>0</v>
      </c>
      <c r="W180" s="249">
        <f t="shared" si="39"/>
        <v>0</v>
      </c>
      <c r="X180" s="249">
        <f t="shared" si="39"/>
        <v>0</v>
      </c>
      <c r="Y180" s="249">
        <f t="shared" si="39"/>
        <v>0</v>
      </c>
      <c r="Z180" s="249">
        <f t="shared" si="39"/>
        <v>0</v>
      </c>
      <c r="AA180" s="249">
        <f t="shared" si="39"/>
        <v>0</v>
      </c>
      <c r="AB180" s="249">
        <f t="shared" si="39"/>
        <v>0</v>
      </c>
      <c r="AC180" s="249">
        <f t="shared" si="39"/>
        <v>0</v>
      </c>
      <c r="AD180" s="249">
        <f t="shared" si="39"/>
        <v>0</v>
      </c>
      <c r="AE180" s="249">
        <f t="shared" si="40"/>
        <v>0</v>
      </c>
      <c r="AF180" s="249">
        <f t="shared" si="40"/>
        <v>0</v>
      </c>
      <c r="AG180" s="249">
        <f t="shared" si="40"/>
        <v>0</v>
      </c>
      <c r="AH180" s="249">
        <f t="shared" si="40"/>
        <v>0</v>
      </c>
      <c r="AI180" s="249">
        <f t="shared" si="40"/>
        <v>0</v>
      </c>
      <c r="AJ180" s="249">
        <f t="shared" si="40"/>
        <v>0</v>
      </c>
      <c r="AK180" s="249">
        <f t="shared" si="40"/>
        <v>0</v>
      </c>
      <c r="AL180" s="249">
        <f t="shared" si="40"/>
        <v>0</v>
      </c>
      <c r="AM180" s="249">
        <f t="shared" si="40"/>
        <v>0</v>
      </c>
      <c r="AN180" s="249">
        <f t="shared" si="40"/>
        <v>0</v>
      </c>
      <c r="AO180" s="249">
        <f t="shared" si="41"/>
        <v>0</v>
      </c>
      <c r="AP180" s="249">
        <f t="shared" si="41"/>
        <v>0</v>
      </c>
      <c r="AQ180" s="249">
        <f t="shared" si="41"/>
        <v>0</v>
      </c>
      <c r="AR180" s="249">
        <f t="shared" si="41"/>
        <v>0</v>
      </c>
      <c r="AS180" s="249">
        <f t="shared" si="41"/>
        <v>0</v>
      </c>
      <c r="AT180" s="249">
        <f t="shared" si="41"/>
        <v>0</v>
      </c>
      <c r="AU180" s="249">
        <f t="shared" si="41"/>
        <v>0</v>
      </c>
      <c r="AV180" s="249">
        <f t="shared" si="41"/>
        <v>0</v>
      </c>
      <c r="AW180" s="249">
        <f t="shared" si="41"/>
        <v>0</v>
      </c>
      <c r="AX180" s="249">
        <f t="shared" si="41"/>
        <v>0</v>
      </c>
      <c r="AY180" s="249">
        <f t="shared" si="42"/>
        <v>0</v>
      </c>
      <c r="AZ180" s="249">
        <f t="shared" si="42"/>
        <v>0</v>
      </c>
      <c r="BA180" s="249">
        <f t="shared" si="42"/>
        <v>0</v>
      </c>
      <c r="BB180" s="249">
        <f t="shared" si="42"/>
        <v>0</v>
      </c>
      <c r="BC180" s="249">
        <f t="shared" si="42"/>
        <v>0</v>
      </c>
      <c r="BD180" s="249">
        <f t="shared" si="42"/>
        <v>0</v>
      </c>
      <c r="BE180" s="249">
        <f t="shared" si="42"/>
        <v>0</v>
      </c>
      <c r="BF180" s="249">
        <f t="shared" si="42"/>
        <v>0</v>
      </c>
      <c r="BG180" s="249">
        <f t="shared" si="42"/>
        <v>0</v>
      </c>
      <c r="BH180" s="249">
        <f t="shared" si="42"/>
        <v>0</v>
      </c>
      <c r="BI180" s="249">
        <f t="shared" si="43"/>
        <v>0</v>
      </c>
      <c r="BJ180" s="249">
        <f t="shared" si="43"/>
        <v>0</v>
      </c>
      <c r="BK180" s="249">
        <f t="shared" si="43"/>
        <v>0</v>
      </c>
      <c r="BL180" s="249">
        <f t="shared" si="43"/>
        <v>0</v>
      </c>
      <c r="BM180" s="249">
        <f t="shared" si="43"/>
        <v>0</v>
      </c>
      <c r="BN180" s="249">
        <f t="shared" si="43"/>
        <v>0</v>
      </c>
      <c r="BO180" s="249">
        <f t="shared" si="43"/>
        <v>0</v>
      </c>
      <c r="BP180" s="249">
        <f t="shared" si="43"/>
        <v>0</v>
      </c>
      <c r="BQ180" s="249">
        <f t="shared" si="43"/>
        <v>0</v>
      </c>
      <c r="BR180" s="249">
        <f t="shared" si="43"/>
        <v>0</v>
      </c>
      <c r="BS180" s="249">
        <f t="shared" si="44"/>
        <v>0</v>
      </c>
      <c r="BT180" s="249">
        <f t="shared" si="44"/>
        <v>0</v>
      </c>
      <c r="BU180" s="249">
        <f t="shared" si="44"/>
        <v>0</v>
      </c>
      <c r="BV180" s="249">
        <f t="shared" si="44"/>
        <v>0</v>
      </c>
      <c r="BW180" s="249">
        <f t="shared" si="44"/>
        <v>0</v>
      </c>
      <c r="BX180" s="249">
        <f t="shared" si="44"/>
        <v>0</v>
      </c>
      <c r="BY180" s="249">
        <f t="shared" si="44"/>
        <v>0</v>
      </c>
      <c r="BZ180" s="249">
        <f t="shared" si="44"/>
        <v>0</v>
      </c>
      <c r="CA180" s="249">
        <f t="shared" si="44"/>
        <v>0</v>
      </c>
      <c r="CB180" s="249">
        <f t="shared" si="44"/>
        <v>0</v>
      </c>
      <c r="CC180" s="249">
        <f t="shared" si="45"/>
        <v>0</v>
      </c>
      <c r="CD180" s="249">
        <f t="shared" si="45"/>
        <v>0</v>
      </c>
      <c r="CE180" s="249">
        <f t="shared" si="45"/>
        <v>0</v>
      </c>
      <c r="CF180" s="249">
        <f t="shared" si="45"/>
        <v>0</v>
      </c>
      <c r="CG180" s="249">
        <f t="shared" si="45"/>
        <v>0</v>
      </c>
      <c r="CH180" s="249">
        <f t="shared" si="45"/>
        <v>0</v>
      </c>
      <c r="CI180" s="249">
        <f t="shared" si="45"/>
        <v>0</v>
      </c>
      <c r="CJ180" s="249">
        <f t="shared" si="45"/>
        <v>0</v>
      </c>
      <c r="CK180" s="249">
        <f t="shared" si="45"/>
        <v>0</v>
      </c>
      <c r="CL180" s="249">
        <f t="shared" si="45"/>
        <v>0</v>
      </c>
      <c r="CM180" s="249">
        <f t="shared" si="46"/>
        <v>0</v>
      </c>
      <c r="CN180" s="249">
        <f t="shared" si="46"/>
        <v>0</v>
      </c>
      <c r="CO180" s="249">
        <f t="shared" si="46"/>
        <v>0</v>
      </c>
      <c r="CP180" s="249">
        <f t="shared" si="46"/>
        <v>0</v>
      </c>
      <c r="CQ180" s="249">
        <f t="shared" si="46"/>
        <v>0</v>
      </c>
      <c r="CR180" s="249">
        <f t="shared" si="46"/>
        <v>0</v>
      </c>
      <c r="CS180" s="249">
        <f t="shared" si="46"/>
        <v>0</v>
      </c>
      <c r="CT180" s="249">
        <f t="shared" si="46"/>
        <v>0</v>
      </c>
      <c r="CU180" s="249">
        <f t="shared" si="46"/>
        <v>0</v>
      </c>
      <c r="CV180" s="249">
        <f t="shared" si="37"/>
        <v>0</v>
      </c>
      <c r="CX180" s="252">
        <f t="shared" si="38"/>
        <v>0</v>
      </c>
    </row>
    <row r="181" spans="1:102" s="249" customFormat="1" ht="15.75" customHeight="1">
      <c r="A181" s="998"/>
      <c r="B181" s="249">
        <v>7</v>
      </c>
      <c r="C181" s="250" t="s">
        <v>23</v>
      </c>
      <c r="D181" s="249">
        <v>7</v>
      </c>
      <c r="E181" s="249">
        <v>7</v>
      </c>
      <c r="G181" s="117">
        <f t="shared" si="36"/>
        <v>0</v>
      </c>
      <c r="H181" s="249">
        <f t="shared" si="15"/>
        <v>0</v>
      </c>
      <c r="I181" s="249">
        <f t="shared" si="16"/>
        <v>0</v>
      </c>
      <c r="J181" s="249">
        <f t="shared" si="17"/>
        <v>0</v>
      </c>
      <c r="K181" s="249">
        <f t="shared" si="18"/>
        <v>0</v>
      </c>
      <c r="L181" s="249">
        <f t="shared" si="19"/>
        <v>0</v>
      </c>
      <c r="M181" s="249">
        <f t="shared" si="20"/>
        <v>0</v>
      </c>
      <c r="N181" s="249">
        <f t="shared" si="21"/>
        <v>0</v>
      </c>
      <c r="O181" s="249">
        <f t="shared" si="22"/>
        <v>0</v>
      </c>
      <c r="P181" s="249">
        <f t="shared" si="23"/>
        <v>0</v>
      </c>
      <c r="Q181" s="249">
        <f t="shared" si="24"/>
        <v>0</v>
      </c>
      <c r="R181" s="249">
        <f t="shared" si="25"/>
        <v>0</v>
      </c>
      <c r="S181" s="249">
        <f t="shared" si="26"/>
        <v>0</v>
      </c>
      <c r="T181" s="249">
        <f t="shared" si="27"/>
        <v>0</v>
      </c>
      <c r="U181" s="249">
        <f t="shared" si="39"/>
        <v>0</v>
      </c>
      <c r="V181" s="249">
        <f t="shared" si="39"/>
        <v>0</v>
      </c>
      <c r="W181" s="249">
        <f t="shared" si="39"/>
        <v>0</v>
      </c>
      <c r="X181" s="249">
        <f t="shared" si="39"/>
        <v>0</v>
      </c>
      <c r="Y181" s="249">
        <f t="shared" si="39"/>
        <v>0</v>
      </c>
      <c r="Z181" s="249">
        <f t="shared" si="39"/>
        <v>0</v>
      </c>
      <c r="AA181" s="249">
        <f t="shared" si="39"/>
        <v>0</v>
      </c>
      <c r="AB181" s="249">
        <f t="shared" si="39"/>
        <v>0</v>
      </c>
      <c r="AC181" s="249">
        <f t="shared" si="39"/>
        <v>0</v>
      </c>
      <c r="AD181" s="249">
        <f t="shared" si="39"/>
        <v>0</v>
      </c>
      <c r="AE181" s="249">
        <f t="shared" si="40"/>
        <v>0</v>
      </c>
      <c r="AF181" s="249">
        <f t="shared" si="40"/>
        <v>0</v>
      </c>
      <c r="AG181" s="249">
        <f t="shared" si="40"/>
        <v>0</v>
      </c>
      <c r="AH181" s="249">
        <f t="shared" si="40"/>
        <v>0</v>
      </c>
      <c r="AI181" s="249">
        <f t="shared" si="40"/>
        <v>0</v>
      </c>
      <c r="AJ181" s="249">
        <f t="shared" si="40"/>
        <v>0</v>
      </c>
      <c r="AK181" s="249">
        <f t="shared" si="40"/>
        <v>0</v>
      </c>
      <c r="AL181" s="249">
        <f t="shared" si="40"/>
        <v>0</v>
      </c>
      <c r="AM181" s="249">
        <f t="shared" si="40"/>
        <v>0</v>
      </c>
      <c r="AN181" s="249">
        <f t="shared" si="40"/>
        <v>0</v>
      </c>
      <c r="AO181" s="249">
        <f t="shared" si="41"/>
        <v>0</v>
      </c>
      <c r="AP181" s="249">
        <f t="shared" si="41"/>
        <v>0</v>
      </c>
      <c r="AQ181" s="249">
        <f t="shared" si="41"/>
        <v>0</v>
      </c>
      <c r="AR181" s="249">
        <f t="shared" si="41"/>
        <v>0</v>
      </c>
      <c r="AS181" s="249">
        <f t="shared" si="41"/>
        <v>0</v>
      </c>
      <c r="AT181" s="249">
        <f t="shared" si="41"/>
        <v>0</v>
      </c>
      <c r="AU181" s="249">
        <f t="shared" si="41"/>
        <v>0</v>
      </c>
      <c r="AV181" s="249">
        <f t="shared" si="41"/>
        <v>0</v>
      </c>
      <c r="AW181" s="249">
        <f t="shared" si="41"/>
        <v>0</v>
      </c>
      <c r="AX181" s="249">
        <f t="shared" si="41"/>
        <v>0</v>
      </c>
      <c r="AY181" s="249">
        <f t="shared" si="42"/>
        <v>0</v>
      </c>
      <c r="AZ181" s="249">
        <f t="shared" si="42"/>
        <v>0</v>
      </c>
      <c r="BA181" s="249">
        <f t="shared" si="42"/>
        <v>0</v>
      </c>
      <c r="BB181" s="249">
        <f t="shared" si="42"/>
        <v>0</v>
      </c>
      <c r="BC181" s="249">
        <f t="shared" si="42"/>
        <v>0</v>
      </c>
      <c r="BD181" s="249">
        <f t="shared" si="42"/>
        <v>0</v>
      </c>
      <c r="BE181" s="249">
        <f t="shared" si="42"/>
        <v>0</v>
      </c>
      <c r="BF181" s="249">
        <f t="shared" si="42"/>
        <v>0</v>
      </c>
      <c r="BG181" s="249">
        <f t="shared" si="42"/>
        <v>0</v>
      </c>
      <c r="BH181" s="249">
        <f t="shared" si="42"/>
        <v>0</v>
      </c>
      <c r="BI181" s="249">
        <f t="shared" si="43"/>
        <v>0</v>
      </c>
      <c r="BJ181" s="249">
        <f t="shared" si="43"/>
        <v>0</v>
      </c>
      <c r="BK181" s="249">
        <f t="shared" si="43"/>
        <v>0</v>
      </c>
      <c r="BL181" s="249">
        <f t="shared" si="43"/>
        <v>0</v>
      </c>
      <c r="BM181" s="249">
        <f t="shared" si="43"/>
        <v>0</v>
      </c>
      <c r="BN181" s="249">
        <f t="shared" si="43"/>
        <v>0</v>
      </c>
      <c r="BO181" s="249">
        <f t="shared" si="43"/>
        <v>0</v>
      </c>
      <c r="BP181" s="249">
        <f t="shared" si="43"/>
        <v>0</v>
      </c>
      <c r="BQ181" s="249">
        <f t="shared" si="43"/>
        <v>0</v>
      </c>
      <c r="BR181" s="249">
        <f t="shared" si="43"/>
        <v>0</v>
      </c>
      <c r="BS181" s="249">
        <f t="shared" si="44"/>
        <v>0</v>
      </c>
      <c r="BT181" s="249">
        <f t="shared" si="44"/>
        <v>0</v>
      </c>
      <c r="BU181" s="249">
        <f t="shared" si="44"/>
        <v>0</v>
      </c>
      <c r="BV181" s="249">
        <f t="shared" si="44"/>
        <v>0</v>
      </c>
      <c r="BW181" s="249">
        <f t="shared" si="44"/>
        <v>0</v>
      </c>
      <c r="BX181" s="249">
        <f t="shared" si="44"/>
        <v>0</v>
      </c>
      <c r="BY181" s="249">
        <f t="shared" si="44"/>
        <v>0</v>
      </c>
      <c r="BZ181" s="249">
        <f t="shared" si="44"/>
        <v>0</v>
      </c>
      <c r="CA181" s="249">
        <f t="shared" si="44"/>
        <v>0</v>
      </c>
      <c r="CB181" s="249">
        <f t="shared" si="44"/>
        <v>0</v>
      </c>
      <c r="CC181" s="249">
        <f t="shared" si="45"/>
        <v>0</v>
      </c>
      <c r="CD181" s="249">
        <f t="shared" si="45"/>
        <v>0</v>
      </c>
      <c r="CE181" s="249">
        <f t="shared" si="45"/>
        <v>0</v>
      </c>
      <c r="CF181" s="249">
        <f t="shared" si="45"/>
        <v>0</v>
      </c>
      <c r="CG181" s="249">
        <f t="shared" si="45"/>
        <v>0</v>
      </c>
      <c r="CH181" s="249">
        <f t="shared" si="45"/>
        <v>0</v>
      </c>
      <c r="CI181" s="249">
        <f t="shared" si="45"/>
        <v>0</v>
      </c>
      <c r="CJ181" s="249">
        <f t="shared" si="45"/>
        <v>0</v>
      </c>
      <c r="CK181" s="249">
        <f t="shared" si="45"/>
        <v>0</v>
      </c>
      <c r="CL181" s="249">
        <f t="shared" si="45"/>
        <v>0</v>
      </c>
      <c r="CM181" s="249">
        <f t="shared" si="46"/>
        <v>0</v>
      </c>
      <c r="CN181" s="249">
        <f t="shared" si="46"/>
        <v>0</v>
      </c>
      <c r="CO181" s="249">
        <f t="shared" si="46"/>
        <v>0</v>
      </c>
      <c r="CP181" s="249">
        <f t="shared" si="46"/>
        <v>0</v>
      </c>
      <c r="CQ181" s="249">
        <f t="shared" si="46"/>
        <v>0</v>
      </c>
      <c r="CR181" s="249">
        <f t="shared" si="46"/>
        <v>0</v>
      </c>
      <c r="CS181" s="249">
        <f t="shared" si="46"/>
        <v>0</v>
      </c>
      <c r="CT181" s="249">
        <f t="shared" si="46"/>
        <v>0</v>
      </c>
      <c r="CU181" s="249">
        <f t="shared" si="46"/>
        <v>0</v>
      </c>
      <c r="CV181" s="251">
        <f t="shared" si="37"/>
        <v>0</v>
      </c>
      <c r="CX181" s="252">
        <f t="shared" si="38"/>
        <v>0</v>
      </c>
    </row>
    <row r="182" spans="1:102" s="249" customFormat="1" ht="15.75" customHeight="1">
      <c r="A182" s="998"/>
      <c r="B182" s="249">
        <v>8</v>
      </c>
      <c r="C182" s="250" t="s">
        <v>24</v>
      </c>
      <c r="D182" s="249">
        <v>8</v>
      </c>
      <c r="E182" s="249">
        <v>8</v>
      </c>
      <c r="G182" s="117">
        <f t="shared" si="36"/>
        <v>0</v>
      </c>
      <c r="H182" s="249">
        <f t="shared" si="15"/>
        <v>0</v>
      </c>
      <c r="I182" s="249">
        <f t="shared" si="16"/>
        <v>0</v>
      </c>
      <c r="J182" s="249">
        <f t="shared" si="17"/>
        <v>0</v>
      </c>
      <c r="K182" s="249">
        <f t="shared" si="18"/>
        <v>0</v>
      </c>
      <c r="L182" s="249">
        <f t="shared" si="19"/>
        <v>0</v>
      </c>
      <c r="M182" s="249">
        <f t="shared" si="20"/>
        <v>0</v>
      </c>
      <c r="N182" s="249">
        <f t="shared" si="21"/>
        <v>0</v>
      </c>
      <c r="O182" s="249">
        <f t="shared" si="22"/>
        <v>0</v>
      </c>
      <c r="P182" s="249">
        <f t="shared" si="23"/>
        <v>0</v>
      </c>
      <c r="Q182" s="249">
        <f t="shared" si="24"/>
        <v>0</v>
      </c>
      <c r="R182" s="249">
        <f t="shared" si="25"/>
        <v>0</v>
      </c>
      <c r="S182" s="249">
        <f t="shared" si="26"/>
        <v>0</v>
      </c>
      <c r="T182" s="249">
        <f t="shared" si="27"/>
        <v>0</v>
      </c>
      <c r="U182" s="249">
        <f t="shared" si="39"/>
        <v>0</v>
      </c>
      <c r="V182" s="249">
        <f t="shared" si="39"/>
        <v>0</v>
      </c>
      <c r="W182" s="249">
        <f t="shared" si="39"/>
        <v>0</v>
      </c>
      <c r="X182" s="249">
        <f t="shared" si="39"/>
        <v>0</v>
      </c>
      <c r="Y182" s="249">
        <f t="shared" si="39"/>
        <v>0</v>
      </c>
      <c r="Z182" s="249">
        <f t="shared" si="39"/>
        <v>0</v>
      </c>
      <c r="AA182" s="249">
        <f t="shared" si="39"/>
        <v>0</v>
      </c>
      <c r="AB182" s="249">
        <f t="shared" si="39"/>
        <v>0</v>
      </c>
      <c r="AC182" s="249">
        <f t="shared" si="39"/>
        <v>0</v>
      </c>
      <c r="AD182" s="249">
        <f t="shared" si="39"/>
        <v>0</v>
      </c>
      <c r="AE182" s="249">
        <f t="shared" si="40"/>
        <v>0</v>
      </c>
      <c r="AF182" s="249">
        <f t="shared" si="40"/>
        <v>0</v>
      </c>
      <c r="AG182" s="249">
        <f t="shared" si="40"/>
        <v>0</v>
      </c>
      <c r="AH182" s="249">
        <f t="shared" si="40"/>
        <v>0</v>
      </c>
      <c r="AI182" s="249">
        <f t="shared" si="40"/>
        <v>0</v>
      </c>
      <c r="AJ182" s="249">
        <f t="shared" si="40"/>
        <v>0</v>
      </c>
      <c r="AK182" s="249">
        <f t="shared" si="40"/>
        <v>0</v>
      </c>
      <c r="AL182" s="249">
        <f t="shared" si="40"/>
        <v>0</v>
      </c>
      <c r="AM182" s="249">
        <f t="shared" si="40"/>
        <v>0</v>
      </c>
      <c r="AN182" s="249">
        <f t="shared" si="40"/>
        <v>0</v>
      </c>
      <c r="AO182" s="249">
        <f t="shared" si="41"/>
        <v>0</v>
      </c>
      <c r="AP182" s="249">
        <f t="shared" si="41"/>
        <v>0</v>
      </c>
      <c r="AQ182" s="249">
        <f t="shared" si="41"/>
        <v>0</v>
      </c>
      <c r="AR182" s="249">
        <f t="shared" si="41"/>
        <v>0</v>
      </c>
      <c r="AS182" s="249">
        <f t="shared" si="41"/>
        <v>0</v>
      </c>
      <c r="AT182" s="249">
        <f t="shared" si="41"/>
        <v>0</v>
      </c>
      <c r="AU182" s="249">
        <f t="shared" si="41"/>
        <v>0</v>
      </c>
      <c r="AV182" s="249">
        <f t="shared" si="41"/>
        <v>0</v>
      </c>
      <c r="AW182" s="249">
        <f t="shared" si="41"/>
        <v>0</v>
      </c>
      <c r="AX182" s="249">
        <f t="shared" si="41"/>
        <v>0</v>
      </c>
      <c r="AY182" s="249">
        <f t="shared" si="42"/>
        <v>0</v>
      </c>
      <c r="AZ182" s="249">
        <f t="shared" si="42"/>
        <v>0</v>
      </c>
      <c r="BA182" s="249">
        <f t="shared" si="42"/>
        <v>0</v>
      </c>
      <c r="BB182" s="249">
        <f t="shared" si="42"/>
        <v>0</v>
      </c>
      <c r="BC182" s="249">
        <f t="shared" si="42"/>
        <v>0</v>
      </c>
      <c r="BD182" s="249">
        <f t="shared" si="42"/>
        <v>0</v>
      </c>
      <c r="BE182" s="249">
        <f t="shared" si="42"/>
        <v>0</v>
      </c>
      <c r="BF182" s="249">
        <f t="shared" si="42"/>
        <v>0</v>
      </c>
      <c r="BG182" s="249">
        <f t="shared" si="42"/>
        <v>0</v>
      </c>
      <c r="BH182" s="249">
        <f t="shared" si="42"/>
        <v>0</v>
      </c>
      <c r="BI182" s="249">
        <f t="shared" si="43"/>
        <v>0</v>
      </c>
      <c r="BJ182" s="249">
        <f t="shared" si="43"/>
        <v>0</v>
      </c>
      <c r="BK182" s="249">
        <f t="shared" si="43"/>
        <v>0</v>
      </c>
      <c r="BL182" s="249">
        <f t="shared" si="43"/>
        <v>0</v>
      </c>
      <c r="BM182" s="249">
        <f t="shared" si="43"/>
        <v>0</v>
      </c>
      <c r="BN182" s="249">
        <f t="shared" si="43"/>
        <v>0</v>
      </c>
      <c r="BO182" s="249">
        <f t="shared" si="43"/>
        <v>0</v>
      </c>
      <c r="BP182" s="249">
        <f t="shared" si="43"/>
        <v>0</v>
      </c>
      <c r="BQ182" s="249">
        <f t="shared" si="43"/>
        <v>0</v>
      </c>
      <c r="BR182" s="249">
        <f t="shared" si="43"/>
        <v>0</v>
      </c>
      <c r="BS182" s="249">
        <f t="shared" si="44"/>
        <v>0</v>
      </c>
      <c r="BT182" s="249">
        <f t="shared" si="44"/>
        <v>0</v>
      </c>
      <c r="BU182" s="249">
        <f t="shared" si="44"/>
        <v>0</v>
      </c>
      <c r="BV182" s="249">
        <f t="shared" si="44"/>
        <v>0</v>
      </c>
      <c r="BW182" s="249">
        <f t="shared" si="44"/>
        <v>0</v>
      </c>
      <c r="BX182" s="249">
        <f t="shared" si="44"/>
        <v>0</v>
      </c>
      <c r="BY182" s="249">
        <f t="shared" si="44"/>
        <v>0</v>
      </c>
      <c r="BZ182" s="249">
        <f t="shared" si="44"/>
        <v>0</v>
      </c>
      <c r="CA182" s="249">
        <f t="shared" si="44"/>
        <v>0</v>
      </c>
      <c r="CB182" s="249">
        <f t="shared" si="44"/>
        <v>0</v>
      </c>
      <c r="CC182" s="249">
        <f t="shared" si="45"/>
        <v>0</v>
      </c>
      <c r="CD182" s="249">
        <f t="shared" si="45"/>
        <v>0</v>
      </c>
      <c r="CE182" s="249">
        <f t="shared" si="45"/>
        <v>0</v>
      </c>
      <c r="CF182" s="249">
        <f t="shared" si="45"/>
        <v>0</v>
      </c>
      <c r="CG182" s="249">
        <f t="shared" si="45"/>
        <v>0</v>
      </c>
      <c r="CH182" s="249">
        <f t="shared" si="45"/>
        <v>0</v>
      </c>
      <c r="CI182" s="249">
        <f t="shared" si="45"/>
        <v>0</v>
      </c>
      <c r="CJ182" s="249">
        <f t="shared" si="45"/>
        <v>0</v>
      </c>
      <c r="CK182" s="249">
        <f t="shared" si="45"/>
        <v>0</v>
      </c>
      <c r="CL182" s="249">
        <f t="shared" si="45"/>
        <v>0</v>
      </c>
      <c r="CM182" s="249">
        <f t="shared" si="46"/>
        <v>0</v>
      </c>
      <c r="CN182" s="249">
        <f t="shared" si="46"/>
        <v>0</v>
      </c>
      <c r="CO182" s="249">
        <f t="shared" si="46"/>
        <v>0</v>
      </c>
      <c r="CP182" s="249">
        <f t="shared" si="46"/>
        <v>0</v>
      </c>
      <c r="CQ182" s="249">
        <f t="shared" si="46"/>
        <v>0</v>
      </c>
      <c r="CR182" s="249">
        <f t="shared" si="46"/>
        <v>0</v>
      </c>
      <c r="CS182" s="249">
        <f t="shared" si="46"/>
        <v>0</v>
      </c>
      <c r="CT182" s="249">
        <f t="shared" si="46"/>
        <v>0</v>
      </c>
      <c r="CU182" s="249">
        <f t="shared" si="46"/>
        <v>0</v>
      </c>
      <c r="CV182" s="249">
        <f t="shared" si="37"/>
        <v>0</v>
      </c>
      <c r="CX182" s="252">
        <f t="shared" si="38"/>
        <v>0</v>
      </c>
    </row>
    <row r="183" spans="1:102" s="249" customFormat="1" ht="15.75" customHeight="1">
      <c r="A183" s="998"/>
      <c r="B183" s="249">
        <v>9</v>
      </c>
      <c r="C183" s="250" t="s">
        <v>25</v>
      </c>
      <c r="D183" s="249">
        <v>9</v>
      </c>
      <c r="E183" s="249">
        <v>9</v>
      </c>
      <c r="G183" s="117">
        <f t="shared" si="36"/>
        <v>0</v>
      </c>
      <c r="H183" s="249">
        <f t="shared" si="15"/>
        <v>0</v>
      </c>
      <c r="I183" s="249">
        <f t="shared" si="16"/>
        <v>0</v>
      </c>
      <c r="J183" s="249">
        <f t="shared" si="17"/>
        <v>0</v>
      </c>
      <c r="K183" s="249">
        <f t="shared" si="18"/>
        <v>0</v>
      </c>
      <c r="L183" s="249">
        <f t="shared" si="19"/>
        <v>0</v>
      </c>
      <c r="M183" s="249">
        <f t="shared" si="20"/>
        <v>0</v>
      </c>
      <c r="N183" s="249">
        <f t="shared" si="21"/>
        <v>0</v>
      </c>
      <c r="O183" s="249">
        <f t="shared" si="22"/>
        <v>0</v>
      </c>
      <c r="P183" s="249">
        <f t="shared" si="23"/>
        <v>0</v>
      </c>
      <c r="Q183" s="249">
        <f t="shared" si="24"/>
        <v>0</v>
      </c>
      <c r="R183" s="249">
        <f t="shared" si="25"/>
        <v>0</v>
      </c>
      <c r="S183" s="249">
        <f t="shared" si="26"/>
        <v>0</v>
      </c>
      <c r="T183" s="249">
        <f t="shared" si="27"/>
        <v>0</v>
      </c>
      <c r="U183" s="249">
        <f t="shared" si="39"/>
        <v>0</v>
      </c>
      <c r="V183" s="249">
        <f t="shared" si="39"/>
        <v>0</v>
      </c>
      <c r="W183" s="249">
        <f t="shared" si="39"/>
        <v>0</v>
      </c>
      <c r="X183" s="249">
        <f t="shared" si="39"/>
        <v>0</v>
      </c>
      <c r="Y183" s="249">
        <f t="shared" si="39"/>
        <v>0</v>
      </c>
      <c r="Z183" s="249">
        <f t="shared" si="39"/>
        <v>0</v>
      </c>
      <c r="AA183" s="249">
        <f t="shared" si="39"/>
        <v>0</v>
      </c>
      <c r="AB183" s="249">
        <f t="shared" si="39"/>
        <v>0</v>
      </c>
      <c r="AC183" s="249">
        <f t="shared" si="39"/>
        <v>0</v>
      </c>
      <c r="AD183" s="249">
        <f t="shared" si="39"/>
        <v>0</v>
      </c>
      <c r="AE183" s="249">
        <f t="shared" si="40"/>
        <v>0</v>
      </c>
      <c r="AF183" s="249">
        <f t="shared" si="40"/>
        <v>0</v>
      </c>
      <c r="AG183" s="249">
        <f t="shared" si="40"/>
        <v>0</v>
      </c>
      <c r="AH183" s="249">
        <f t="shared" si="40"/>
        <v>0</v>
      </c>
      <c r="AI183" s="249">
        <f t="shared" si="40"/>
        <v>0</v>
      </c>
      <c r="AJ183" s="249">
        <f t="shared" si="40"/>
        <v>0</v>
      </c>
      <c r="AK183" s="249">
        <f t="shared" si="40"/>
        <v>0</v>
      </c>
      <c r="AL183" s="249">
        <f t="shared" si="40"/>
        <v>0</v>
      </c>
      <c r="AM183" s="249">
        <f t="shared" si="40"/>
        <v>0</v>
      </c>
      <c r="AN183" s="249">
        <f t="shared" si="40"/>
        <v>0</v>
      </c>
      <c r="AO183" s="249">
        <f t="shared" si="41"/>
        <v>0</v>
      </c>
      <c r="AP183" s="249">
        <f t="shared" si="41"/>
        <v>0</v>
      </c>
      <c r="AQ183" s="249">
        <f t="shared" si="41"/>
        <v>0</v>
      </c>
      <c r="AR183" s="249">
        <f t="shared" si="41"/>
        <v>0</v>
      </c>
      <c r="AS183" s="249">
        <f t="shared" si="41"/>
        <v>0</v>
      </c>
      <c r="AT183" s="249">
        <f t="shared" si="41"/>
        <v>0</v>
      </c>
      <c r="AU183" s="249">
        <f t="shared" si="41"/>
        <v>0</v>
      </c>
      <c r="AV183" s="249">
        <f t="shared" si="41"/>
        <v>0</v>
      </c>
      <c r="AW183" s="249">
        <f t="shared" si="41"/>
        <v>0</v>
      </c>
      <c r="AX183" s="249">
        <f t="shared" si="41"/>
        <v>0</v>
      </c>
      <c r="AY183" s="249">
        <f t="shared" si="42"/>
        <v>0</v>
      </c>
      <c r="AZ183" s="249">
        <f t="shared" si="42"/>
        <v>0</v>
      </c>
      <c r="BA183" s="249">
        <f t="shared" si="42"/>
        <v>0</v>
      </c>
      <c r="BB183" s="249">
        <f t="shared" si="42"/>
        <v>0</v>
      </c>
      <c r="BC183" s="249">
        <f t="shared" si="42"/>
        <v>0</v>
      </c>
      <c r="BD183" s="249">
        <f t="shared" si="42"/>
        <v>0</v>
      </c>
      <c r="BE183" s="249">
        <f t="shared" si="42"/>
        <v>0</v>
      </c>
      <c r="BF183" s="249">
        <f t="shared" si="42"/>
        <v>0</v>
      </c>
      <c r="BG183" s="249">
        <f t="shared" si="42"/>
        <v>0</v>
      </c>
      <c r="BH183" s="249">
        <f t="shared" si="42"/>
        <v>0</v>
      </c>
      <c r="BI183" s="249">
        <f t="shared" si="43"/>
        <v>0</v>
      </c>
      <c r="BJ183" s="249">
        <f t="shared" si="43"/>
        <v>0</v>
      </c>
      <c r="BK183" s="249">
        <f t="shared" si="43"/>
        <v>0</v>
      </c>
      <c r="BL183" s="249">
        <f t="shared" si="43"/>
        <v>0</v>
      </c>
      <c r="BM183" s="249">
        <f t="shared" si="43"/>
        <v>0</v>
      </c>
      <c r="BN183" s="249">
        <f t="shared" si="43"/>
        <v>0</v>
      </c>
      <c r="BO183" s="249">
        <f t="shared" si="43"/>
        <v>0</v>
      </c>
      <c r="BP183" s="249">
        <f t="shared" si="43"/>
        <v>0</v>
      </c>
      <c r="BQ183" s="249">
        <f t="shared" si="43"/>
        <v>0</v>
      </c>
      <c r="BR183" s="249">
        <f t="shared" si="43"/>
        <v>0</v>
      </c>
      <c r="BS183" s="249">
        <f t="shared" si="44"/>
        <v>0</v>
      </c>
      <c r="BT183" s="249">
        <f t="shared" si="44"/>
        <v>0</v>
      </c>
      <c r="BU183" s="249">
        <f t="shared" si="44"/>
        <v>0</v>
      </c>
      <c r="BV183" s="249">
        <f t="shared" si="44"/>
        <v>0</v>
      </c>
      <c r="BW183" s="249">
        <f t="shared" si="44"/>
        <v>0</v>
      </c>
      <c r="BX183" s="249">
        <f t="shared" si="44"/>
        <v>0</v>
      </c>
      <c r="BY183" s="249">
        <f t="shared" si="44"/>
        <v>0</v>
      </c>
      <c r="BZ183" s="249">
        <f t="shared" si="44"/>
        <v>0</v>
      </c>
      <c r="CA183" s="249">
        <f t="shared" si="44"/>
        <v>0</v>
      </c>
      <c r="CB183" s="249">
        <f t="shared" si="44"/>
        <v>0</v>
      </c>
      <c r="CC183" s="249">
        <f t="shared" si="45"/>
        <v>0</v>
      </c>
      <c r="CD183" s="249">
        <f t="shared" si="45"/>
        <v>0</v>
      </c>
      <c r="CE183" s="249">
        <f t="shared" si="45"/>
        <v>0</v>
      </c>
      <c r="CF183" s="249">
        <f t="shared" si="45"/>
        <v>0</v>
      </c>
      <c r="CG183" s="249">
        <f t="shared" si="45"/>
        <v>0</v>
      </c>
      <c r="CH183" s="249">
        <f t="shared" si="45"/>
        <v>0</v>
      </c>
      <c r="CI183" s="249">
        <f t="shared" si="45"/>
        <v>0</v>
      </c>
      <c r="CJ183" s="249">
        <f t="shared" si="45"/>
        <v>0</v>
      </c>
      <c r="CK183" s="249">
        <f t="shared" si="45"/>
        <v>0</v>
      </c>
      <c r="CL183" s="249">
        <f t="shared" si="45"/>
        <v>0</v>
      </c>
      <c r="CM183" s="249">
        <f t="shared" si="46"/>
        <v>0</v>
      </c>
      <c r="CN183" s="249">
        <f t="shared" si="46"/>
        <v>0</v>
      </c>
      <c r="CO183" s="249">
        <f t="shared" si="46"/>
        <v>0</v>
      </c>
      <c r="CP183" s="249">
        <f t="shared" si="46"/>
        <v>0</v>
      </c>
      <c r="CQ183" s="249">
        <f t="shared" si="46"/>
        <v>0</v>
      </c>
      <c r="CR183" s="249">
        <f t="shared" si="46"/>
        <v>0</v>
      </c>
      <c r="CS183" s="249">
        <f t="shared" si="46"/>
        <v>0</v>
      </c>
      <c r="CT183" s="249">
        <f t="shared" si="46"/>
        <v>0</v>
      </c>
      <c r="CU183" s="249">
        <f t="shared" si="46"/>
        <v>0</v>
      </c>
      <c r="CV183" s="251">
        <f t="shared" si="37"/>
        <v>0</v>
      </c>
      <c r="CX183" s="252">
        <f t="shared" si="38"/>
        <v>0</v>
      </c>
    </row>
    <row r="184" spans="1:102" s="249" customFormat="1" ht="15.75" customHeight="1">
      <c r="A184" s="998"/>
      <c r="B184" s="249">
        <v>1</v>
      </c>
      <c r="C184" s="250" t="s">
        <v>26</v>
      </c>
      <c r="D184" s="249">
        <v>1</v>
      </c>
      <c r="E184" s="249">
        <v>1</v>
      </c>
      <c r="G184" s="117">
        <f t="shared" si="36"/>
        <v>0</v>
      </c>
      <c r="H184" s="249">
        <f t="shared" si="15"/>
        <v>0</v>
      </c>
      <c r="I184" s="249">
        <f t="shared" si="16"/>
        <v>0</v>
      </c>
      <c r="J184" s="249">
        <f t="shared" si="17"/>
        <v>0</v>
      </c>
      <c r="K184" s="249">
        <f t="shared" si="18"/>
        <v>0</v>
      </c>
      <c r="L184" s="249">
        <f t="shared" si="19"/>
        <v>0</v>
      </c>
      <c r="M184" s="249">
        <f t="shared" si="20"/>
        <v>0</v>
      </c>
      <c r="N184" s="249">
        <f t="shared" si="21"/>
        <v>0</v>
      </c>
      <c r="O184" s="249">
        <f t="shared" si="22"/>
        <v>0</v>
      </c>
      <c r="P184" s="249">
        <f t="shared" si="23"/>
        <v>0</v>
      </c>
      <c r="Q184" s="249">
        <f t="shared" si="24"/>
        <v>0</v>
      </c>
      <c r="R184" s="249">
        <f t="shared" si="25"/>
        <v>0</v>
      </c>
      <c r="S184" s="249">
        <f t="shared" si="26"/>
        <v>0</v>
      </c>
      <c r="T184" s="249">
        <f t="shared" si="27"/>
        <v>0</v>
      </c>
      <c r="U184" s="249">
        <f t="shared" si="39"/>
        <v>0</v>
      </c>
      <c r="V184" s="249">
        <f t="shared" si="39"/>
        <v>0</v>
      </c>
      <c r="W184" s="249">
        <f t="shared" si="39"/>
        <v>0</v>
      </c>
      <c r="X184" s="249">
        <f t="shared" si="39"/>
        <v>0</v>
      </c>
      <c r="Y184" s="249">
        <f t="shared" si="39"/>
        <v>0</v>
      </c>
      <c r="Z184" s="249">
        <f t="shared" si="39"/>
        <v>0</v>
      </c>
      <c r="AA184" s="249">
        <f t="shared" si="39"/>
        <v>0</v>
      </c>
      <c r="AB184" s="249">
        <f t="shared" si="39"/>
        <v>0</v>
      </c>
      <c r="AC184" s="249">
        <f t="shared" si="39"/>
        <v>0</v>
      </c>
      <c r="AD184" s="249">
        <f t="shared" si="39"/>
        <v>0</v>
      </c>
      <c r="AE184" s="249">
        <f t="shared" si="40"/>
        <v>0</v>
      </c>
      <c r="AF184" s="249">
        <f t="shared" si="40"/>
        <v>0</v>
      </c>
      <c r="AG184" s="249">
        <f t="shared" si="40"/>
        <v>0</v>
      </c>
      <c r="AH184" s="249">
        <f t="shared" si="40"/>
        <v>0</v>
      </c>
      <c r="AI184" s="249">
        <f t="shared" si="40"/>
        <v>0</v>
      </c>
      <c r="AJ184" s="249">
        <f t="shared" si="40"/>
        <v>0</v>
      </c>
      <c r="AK184" s="249">
        <f t="shared" si="40"/>
        <v>0</v>
      </c>
      <c r="AL184" s="249">
        <f t="shared" si="40"/>
        <v>0</v>
      </c>
      <c r="AM184" s="249">
        <f t="shared" si="40"/>
        <v>0</v>
      </c>
      <c r="AN184" s="249">
        <f t="shared" si="40"/>
        <v>0</v>
      </c>
      <c r="AO184" s="249">
        <f t="shared" si="41"/>
        <v>0</v>
      </c>
      <c r="AP184" s="249">
        <f t="shared" si="41"/>
        <v>0</v>
      </c>
      <c r="AQ184" s="249">
        <f t="shared" si="41"/>
        <v>0</v>
      </c>
      <c r="AR184" s="249">
        <f t="shared" si="41"/>
        <v>0</v>
      </c>
      <c r="AS184" s="249">
        <f t="shared" si="41"/>
        <v>0</v>
      </c>
      <c r="AT184" s="249">
        <f t="shared" si="41"/>
        <v>0</v>
      </c>
      <c r="AU184" s="249">
        <f t="shared" si="41"/>
        <v>0</v>
      </c>
      <c r="AV184" s="249">
        <f t="shared" si="41"/>
        <v>0</v>
      </c>
      <c r="AW184" s="249">
        <f t="shared" si="41"/>
        <v>0</v>
      </c>
      <c r="AX184" s="249">
        <f t="shared" si="41"/>
        <v>0</v>
      </c>
      <c r="AY184" s="249">
        <f t="shared" si="42"/>
        <v>0</v>
      </c>
      <c r="AZ184" s="249">
        <f t="shared" si="42"/>
        <v>0</v>
      </c>
      <c r="BA184" s="249">
        <f t="shared" si="42"/>
        <v>0</v>
      </c>
      <c r="BB184" s="249">
        <f t="shared" si="42"/>
        <v>0</v>
      </c>
      <c r="BC184" s="249">
        <f t="shared" si="42"/>
        <v>0</v>
      </c>
      <c r="BD184" s="249">
        <f t="shared" si="42"/>
        <v>0</v>
      </c>
      <c r="BE184" s="249">
        <f t="shared" si="42"/>
        <v>0</v>
      </c>
      <c r="BF184" s="249">
        <f t="shared" si="42"/>
        <v>0</v>
      </c>
      <c r="BG184" s="249">
        <f t="shared" si="42"/>
        <v>0</v>
      </c>
      <c r="BH184" s="249">
        <f t="shared" si="42"/>
        <v>0</v>
      </c>
      <c r="BI184" s="249">
        <f t="shared" si="43"/>
        <v>0</v>
      </c>
      <c r="BJ184" s="249">
        <f t="shared" si="43"/>
        <v>0</v>
      </c>
      <c r="BK184" s="249">
        <f t="shared" si="43"/>
        <v>0</v>
      </c>
      <c r="BL184" s="249">
        <f t="shared" si="43"/>
        <v>0</v>
      </c>
      <c r="BM184" s="249">
        <f t="shared" si="43"/>
        <v>0</v>
      </c>
      <c r="BN184" s="249">
        <f t="shared" si="43"/>
        <v>0</v>
      </c>
      <c r="BO184" s="249">
        <f t="shared" si="43"/>
        <v>0</v>
      </c>
      <c r="BP184" s="249">
        <f t="shared" si="43"/>
        <v>0</v>
      </c>
      <c r="BQ184" s="249">
        <f t="shared" si="43"/>
        <v>0</v>
      </c>
      <c r="BR184" s="249">
        <f t="shared" si="43"/>
        <v>0</v>
      </c>
      <c r="BS184" s="249">
        <f t="shared" si="44"/>
        <v>0</v>
      </c>
      <c r="BT184" s="249">
        <f t="shared" si="44"/>
        <v>0</v>
      </c>
      <c r="BU184" s="249">
        <f t="shared" si="44"/>
        <v>0</v>
      </c>
      <c r="BV184" s="249">
        <f t="shared" si="44"/>
        <v>0</v>
      </c>
      <c r="BW184" s="249">
        <f t="shared" si="44"/>
        <v>0</v>
      </c>
      <c r="BX184" s="249">
        <f t="shared" si="44"/>
        <v>0</v>
      </c>
      <c r="BY184" s="249">
        <f t="shared" si="44"/>
        <v>0</v>
      </c>
      <c r="BZ184" s="249">
        <f t="shared" si="44"/>
        <v>0</v>
      </c>
      <c r="CA184" s="249">
        <f t="shared" si="44"/>
        <v>0</v>
      </c>
      <c r="CB184" s="249">
        <f t="shared" si="44"/>
        <v>0</v>
      </c>
      <c r="CC184" s="249">
        <f t="shared" si="45"/>
        <v>0</v>
      </c>
      <c r="CD184" s="249">
        <f t="shared" si="45"/>
        <v>0</v>
      </c>
      <c r="CE184" s="249">
        <f t="shared" si="45"/>
        <v>0</v>
      </c>
      <c r="CF184" s="249">
        <f t="shared" si="45"/>
        <v>0</v>
      </c>
      <c r="CG184" s="249">
        <f t="shared" si="45"/>
        <v>0</v>
      </c>
      <c r="CH184" s="249">
        <f t="shared" si="45"/>
        <v>0</v>
      </c>
      <c r="CI184" s="249">
        <f t="shared" si="45"/>
        <v>0</v>
      </c>
      <c r="CJ184" s="249">
        <f t="shared" si="45"/>
        <v>0</v>
      </c>
      <c r="CK184" s="249">
        <f t="shared" si="45"/>
        <v>0</v>
      </c>
      <c r="CL184" s="249">
        <f t="shared" si="45"/>
        <v>0</v>
      </c>
      <c r="CM184" s="249">
        <f t="shared" si="46"/>
        <v>0</v>
      </c>
      <c r="CN184" s="249">
        <f t="shared" si="46"/>
        <v>0</v>
      </c>
      <c r="CO184" s="249">
        <f t="shared" si="46"/>
        <v>0</v>
      </c>
      <c r="CP184" s="249">
        <f t="shared" si="46"/>
        <v>0</v>
      </c>
      <c r="CQ184" s="249">
        <f t="shared" si="46"/>
        <v>0</v>
      </c>
      <c r="CR184" s="249">
        <f t="shared" si="46"/>
        <v>0</v>
      </c>
      <c r="CS184" s="249">
        <f t="shared" si="46"/>
        <v>0</v>
      </c>
      <c r="CT184" s="249">
        <f t="shared" si="46"/>
        <v>0</v>
      </c>
      <c r="CU184" s="249">
        <f t="shared" si="46"/>
        <v>0</v>
      </c>
      <c r="CV184" s="251">
        <f t="shared" si="37"/>
        <v>0</v>
      </c>
      <c r="CX184" s="252">
        <f t="shared" si="38"/>
        <v>0</v>
      </c>
    </row>
    <row r="185" spans="1:102" s="249" customFormat="1" ht="15.75" customHeight="1">
      <c r="A185" s="998"/>
      <c r="B185" s="249">
        <v>2</v>
      </c>
      <c r="C185" s="250" t="s">
        <v>27</v>
      </c>
      <c r="D185" s="249">
        <v>2</v>
      </c>
      <c r="E185" s="249">
        <v>2</v>
      </c>
      <c r="G185" s="117">
        <f t="shared" si="36"/>
        <v>0</v>
      </c>
      <c r="H185" s="249">
        <f t="shared" si="15"/>
        <v>0</v>
      </c>
      <c r="I185" s="249">
        <f t="shared" si="16"/>
        <v>0</v>
      </c>
      <c r="J185" s="249">
        <f t="shared" si="17"/>
        <v>0</v>
      </c>
      <c r="K185" s="249">
        <f t="shared" si="18"/>
        <v>0</v>
      </c>
      <c r="L185" s="249">
        <f t="shared" si="19"/>
        <v>0</v>
      </c>
      <c r="M185" s="249">
        <f t="shared" si="20"/>
        <v>0</v>
      </c>
      <c r="N185" s="249">
        <f t="shared" si="21"/>
        <v>0</v>
      </c>
      <c r="O185" s="249">
        <f t="shared" si="22"/>
        <v>0</v>
      </c>
      <c r="P185" s="249">
        <f t="shared" si="23"/>
        <v>0</v>
      </c>
      <c r="Q185" s="249">
        <f t="shared" si="24"/>
        <v>0</v>
      </c>
      <c r="R185" s="249">
        <f t="shared" si="25"/>
        <v>0</v>
      </c>
      <c r="S185" s="249">
        <f t="shared" si="26"/>
        <v>0</v>
      </c>
      <c r="T185" s="249">
        <f t="shared" si="27"/>
        <v>0</v>
      </c>
      <c r="U185" s="249">
        <f t="shared" si="39"/>
        <v>0</v>
      </c>
      <c r="V185" s="249">
        <f t="shared" si="39"/>
        <v>0</v>
      </c>
      <c r="W185" s="249">
        <f t="shared" si="39"/>
        <v>0</v>
      </c>
      <c r="X185" s="249">
        <f t="shared" si="39"/>
        <v>0</v>
      </c>
      <c r="Y185" s="249">
        <f t="shared" si="39"/>
        <v>0</v>
      </c>
      <c r="Z185" s="249">
        <f t="shared" si="39"/>
        <v>0</v>
      </c>
      <c r="AA185" s="249">
        <f t="shared" si="39"/>
        <v>0</v>
      </c>
      <c r="AB185" s="249">
        <f t="shared" si="39"/>
        <v>0</v>
      </c>
      <c r="AC185" s="249">
        <f t="shared" si="39"/>
        <v>0</v>
      </c>
      <c r="AD185" s="249">
        <f t="shared" si="39"/>
        <v>0</v>
      </c>
      <c r="AE185" s="249">
        <f t="shared" si="40"/>
        <v>0</v>
      </c>
      <c r="AF185" s="249">
        <f t="shared" si="40"/>
        <v>0</v>
      </c>
      <c r="AG185" s="249">
        <f t="shared" si="40"/>
        <v>0</v>
      </c>
      <c r="AH185" s="249">
        <f t="shared" si="40"/>
        <v>0</v>
      </c>
      <c r="AI185" s="249">
        <f t="shared" si="40"/>
        <v>0</v>
      </c>
      <c r="AJ185" s="249">
        <f t="shared" si="40"/>
        <v>0</v>
      </c>
      <c r="AK185" s="249">
        <f t="shared" si="40"/>
        <v>0</v>
      </c>
      <c r="AL185" s="249">
        <f t="shared" si="40"/>
        <v>0</v>
      </c>
      <c r="AM185" s="249">
        <f t="shared" si="40"/>
        <v>0</v>
      </c>
      <c r="AN185" s="249">
        <f t="shared" si="40"/>
        <v>0</v>
      </c>
      <c r="AO185" s="249">
        <f t="shared" si="41"/>
        <v>0</v>
      </c>
      <c r="AP185" s="249">
        <f t="shared" si="41"/>
        <v>0</v>
      </c>
      <c r="AQ185" s="249">
        <f t="shared" si="41"/>
        <v>0</v>
      </c>
      <c r="AR185" s="249">
        <f t="shared" si="41"/>
        <v>0</v>
      </c>
      <c r="AS185" s="249">
        <f t="shared" si="41"/>
        <v>0</v>
      </c>
      <c r="AT185" s="249">
        <f t="shared" si="41"/>
        <v>0</v>
      </c>
      <c r="AU185" s="249">
        <f t="shared" si="41"/>
        <v>0</v>
      </c>
      <c r="AV185" s="249">
        <f t="shared" si="41"/>
        <v>0</v>
      </c>
      <c r="AW185" s="249">
        <f t="shared" si="41"/>
        <v>0</v>
      </c>
      <c r="AX185" s="249">
        <f t="shared" si="41"/>
        <v>0</v>
      </c>
      <c r="AY185" s="249">
        <f t="shared" si="42"/>
        <v>0</v>
      </c>
      <c r="AZ185" s="249">
        <f t="shared" si="42"/>
        <v>0</v>
      </c>
      <c r="BA185" s="249">
        <f t="shared" si="42"/>
        <v>0</v>
      </c>
      <c r="BB185" s="249">
        <f t="shared" si="42"/>
        <v>0</v>
      </c>
      <c r="BC185" s="249">
        <f t="shared" si="42"/>
        <v>0</v>
      </c>
      <c r="BD185" s="249">
        <f t="shared" si="42"/>
        <v>0</v>
      </c>
      <c r="BE185" s="249">
        <f t="shared" si="42"/>
        <v>0</v>
      </c>
      <c r="BF185" s="249">
        <f t="shared" si="42"/>
        <v>0</v>
      </c>
      <c r="BG185" s="249">
        <f t="shared" si="42"/>
        <v>0</v>
      </c>
      <c r="BH185" s="249">
        <f t="shared" si="42"/>
        <v>0</v>
      </c>
      <c r="BI185" s="249">
        <f t="shared" si="43"/>
        <v>0</v>
      </c>
      <c r="BJ185" s="249">
        <f t="shared" si="43"/>
        <v>0</v>
      </c>
      <c r="BK185" s="249">
        <f t="shared" si="43"/>
        <v>0</v>
      </c>
      <c r="BL185" s="249">
        <f t="shared" si="43"/>
        <v>0</v>
      </c>
      <c r="BM185" s="249">
        <f t="shared" si="43"/>
        <v>0</v>
      </c>
      <c r="BN185" s="249">
        <f t="shared" si="43"/>
        <v>0</v>
      </c>
      <c r="BO185" s="249">
        <f t="shared" si="43"/>
        <v>0</v>
      </c>
      <c r="BP185" s="249">
        <f t="shared" si="43"/>
        <v>0</v>
      </c>
      <c r="BQ185" s="249">
        <f t="shared" si="43"/>
        <v>0</v>
      </c>
      <c r="BR185" s="249">
        <f t="shared" si="43"/>
        <v>0</v>
      </c>
      <c r="BS185" s="249">
        <f t="shared" si="44"/>
        <v>0</v>
      </c>
      <c r="BT185" s="249">
        <f t="shared" si="44"/>
        <v>0</v>
      </c>
      <c r="BU185" s="249">
        <f t="shared" si="44"/>
        <v>0</v>
      </c>
      <c r="BV185" s="249">
        <f t="shared" si="44"/>
        <v>0</v>
      </c>
      <c r="BW185" s="249">
        <f t="shared" si="44"/>
        <v>0</v>
      </c>
      <c r="BX185" s="249">
        <f t="shared" si="44"/>
        <v>0</v>
      </c>
      <c r="BY185" s="249">
        <f t="shared" si="44"/>
        <v>0</v>
      </c>
      <c r="BZ185" s="249">
        <f t="shared" si="44"/>
        <v>0</v>
      </c>
      <c r="CA185" s="249">
        <f t="shared" si="44"/>
        <v>0</v>
      </c>
      <c r="CB185" s="249">
        <f t="shared" si="44"/>
        <v>0</v>
      </c>
      <c r="CC185" s="249">
        <f t="shared" si="45"/>
        <v>0</v>
      </c>
      <c r="CD185" s="249">
        <f t="shared" si="45"/>
        <v>0</v>
      </c>
      <c r="CE185" s="249">
        <f t="shared" si="45"/>
        <v>0</v>
      </c>
      <c r="CF185" s="249">
        <f t="shared" si="45"/>
        <v>0</v>
      </c>
      <c r="CG185" s="249">
        <f t="shared" si="45"/>
        <v>0</v>
      </c>
      <c r="CH185" s="249">
        <f t="shared" si="45"/>
        <v>0</v>
      </c>
      <c r="CI185" s="249">
        <f t="shared" si="45"/>
        <v>0</v>
      </c>
      <c r="CJ185" s="249">
        <f t="shared" si="45"/>
        <v>0</v>
      </c>
      <c r="CK185" s="249">
        <f t="shared" si="45"/>
        <v>0</v>
      </c>
      <c r="CL185" s="249">
        <f t="shared" si="45"/>
        <v>0</v>
      </c>
      <c r="CM185" s="249">
        <f t="shared" si="46"/>
        <v>0</v>
      </c>
      <c r="CN185" s="249">
        <f t="shared" si="46"/>
        <v>0</v>
      </c>
      <c r="CO185" s="249">
        <f t="shared" si="46"/>
        <v>0</v>
      </c>
      <c r="CP185" s="249">
        <f t="shared" si="46"/>
        <v>0</v>
      </c>
      <c r="CQ185" s="249">
        <f t="shared" si="46"/>
        <v>0</v>
      </c>
      <c r="CR185" s="249">
        <f t="shared" si="46"/>
        <v>0</v>
      </c>
      <c r="CS185" s="249">
        <f t="shared" si="46"/>
        <v>0</v>
      </c>
      <c r="CT185" s="249">
        <f t="shared" si="46"/>
        <v>0</v>
      </c>
      <c r="CU185" s="249">
        <f t="shared" si="46"/>
        <v>0</v>
      </c>
      <c r="CV185" s="251">
        <f t="shared" si="37"/>
        <v>0</v>
      </c>
      <c r="CX185" s="252">
        <f t="shared" si="38"/>
        <v>0</v>
      </c>
    </row>
    <row r="186" spans="1:102" s="249" customFormat="1" ht="15.75" customHeight="1">
      <c r="A186" s="998"/>
      <c r="B186" s="249">
        <v>3</v>
      </c>
      <c r="C186" s="250" t="s">
        <v>83</v>
      </c>
      <c r="D186" s="249">
        <v>3</v>
      </c>
      <c r="E186" s="249">
        <v>3</v>
      </c>
      <c r="G186" s="117">
        <f t="shared" si="36"/>
        <v>0</v>
      </c>
      <c r="H186" s="249">
        <f t="shared" si="15"/>
        <v>0</v>
      </c>
      <c r="I186" s="249">
        <f t="shared" si="16"/>
        <v>0</v>
      </c>
      <c r="J186" s="249">
        <f t="shared" si="17"/>
        <v>0</v>
      </c>
      <c r="K186" s="249">
        <f t="shared" si="18"/>
        <v>0</v>
      </c>
      <c r="L186" s="249">
        <f t="shared" si="19"/>
        <v>0</v>
      </c>
      <c r="M186" s="249">
        <f t="shared" si="20"/>
        <v>0</v>
      </c>
      <c r="N186" s="249">
        <f t="shared" si="21"/>
        <v>0</v>
      </c>
      <c r="O186" s="249">
        <f t="shared" si="22"/>
        <v>0</v>
      </c>
      <c r="P186" s="249">
        <f t="shared" si="23"/>
        <v>0</v>
      </c>
      <c r="Q186" s="249">
        <f t="shared" si="24"/>
        <v>0</v>
      </c>
      <c r="R186" s="249">
        <f t="shared" si="25"/>
        <v>0</v>
      </c>
      <c r="S186" s="249">
        <f t="shared" si="26"/>
        <v>0</v>
      </c>
      <c r="T186" s="249">
        <f t="shared" si="27"/>
        <v>0</v>
      </c>
      <c r="U186" s="249">
        <f t="shared" ref="U186:AD200" si="47">IF(U$5=$C186,$D186,0)</f>
        <v>0</v>
      </c>
      <c r="V186" s="249">
        <f t="shared" si="47"/>
        <v>0</v>
      </c>
      <c r="W186" s="249">
        <f t="shared" si="47"/>
        <v>0</v>
      </c>
      <c r="X186" s="249">
        <f t="shared" si="47"/>
        <v>0</v>
      </c>
      <c r="Y186" s="249">
        <f t="shared" si="47"/>
        <v>0</v>
      </c>
      <c r="Z186" s="249">
        <f t="shared" si="47"/>
        <v>0</v>
      </c>
      <c r="AA186" s="249">
        <f t="shared" si="47"/>
        <v>0</v>
      </c>
      <c r="AB186" s="249">
        <f t="shared" si="47"/>
        <v>0</v>
      </c>
      <c r="AC186" s="249">
        <f t="shared" si="47"/>
        <v>0</v>
      </c>
      <c r="AD186" s="249">
        <f t="shared" si="47"/>
        <v>0</v>
      </c>
      <c r="AE186" s="249">
        <f t="shared" ref="AE186:AN200" si="48">IF(AE$5=$C186,$D186,0)</f>
        <v>0</v>
      </c>
      <c r="AF186" s="249">
        <f t="shared" si="48"/>
        <v>0</v>
      </c>
      <c r="AG186" s="249">
        <f t="shared" si="48"/>
        <v>0</v>
      </c>
      <c r="AH186" s="249">
        <f t="shared" si="48"/>
        <v>0</v>
      </c>
      <c r="AI186" s="249">
        <f t="shared" si="48"/>
        <v>0</v>
      </c>
      <c r="AJ186" s="249">
        <f t="shared" si="48"/>
        <v>0</v>
      </c>
      <c r="AK186" s="249">
        <f t="shared" si="48"/>
        <v>0</v>
      </c>
      <c r="AL186" s="249">
        <f t="shared" si="48"/>
        <v>0</v>
      </c>
      <c r="AM186" s="249">
        <f t="shared" si="48"/>
        <v>0</v>
      </c>
      <c r="AN186" s="249">
        <f t="shared" si="48"/>
        <v>0</v>
      </c>
      <c r="AO186" s="249">
        <f t="shared" ref="AO186:AX200" si="49">IF(AO$5=$C186,$D186,0)</f>
        <v>0</v>
      </c>
      <c r="AP186" s="249">
        <f t="shared" si="49"/>
        <v>0</v>
      </c>
      <c r="AQ186" s="249">
        <f t="shared" si="49"/>
        <v>0</v>
      </c>
      <c r="AR186" s="249">
        <f t="shared" si="49"/>
        <v>0</v>
      </c>
      <c r="AS186" s="249">
        <f t="shared" si="49"/>
        <v>0</v>
      </c>
      <c r="AT186" s="249">
        <f t="shared" si="49"/>
        <v>0</v>
      </c>
      <c r="AU186" s="249">
        <f t="shared" si="49"/>
        <v>0</v>
      </c>
      <c r="AV186" s="249">
        <f t="shared" si="49"/>
        <v>0</v>
      </c>
      <c r="AW186" s="249">
        <f t="shared" si="49"/>
        <v>0</v>
      </c>
      <c r="AX186" s="249">
        <f t="shared" si="49"/>
        <v>0</v>
      </c>
      <c r="AY186" s="249">
        <f t="shared" ref="AY186:BH200" si="50">IF(AY$5=$C186,$D186,0)</f>
        <v>0</v>
      </c>
      <c r="AZ186" s="249">
        <f t="shared" si="50"/>
        <v>0</v>
      </c>
      <c r="BA186" s="249">
        <f t="shared" si="50"/>
        <v>0</v>
      </c>
      <c r="BB186" s="249">
        <f t="shared" si="50"/>
        <v>0</v>
      </c>
      <c r="BC186" s="249">
        <f t="shared" si="50"/>
        <v>0</v>
      </c>
      <c r="BD186" s="249">
        <f t="shared" si="50"/>
        <v>0</v>
      </c>
      <c r="BE186" s="249">
        <f t="shared" si="50"/>
        <v>0</v>
      </c>
      <c r="BF186" s="249">
        <f t="shared" si="50"/>
        <v>0</v>
      </c>
      <c r="BG186" s="249">
        <f t="shared" si="50"/>
        <v>0</v>
      </c>
      <c r="BH186" s="249">
        <f t="shared" si="50"/>
        <v>0</v>
      </c>
      <c r="BI186" s="249">
        <f t="shared" ref="BI186:BR200" si="51">IF(BI$5=$C186,$D186,0)</f>
        <v>0</v>
      </c>
      <c r="BJ186" s="249">
        <f t="shared" si="51"/>
        <v>0</v>
      </c>
      <c r="BK186" s="249">
        <f t="shared" si="51"/>
        <v>0</v>
      </c>
      <c r="BL186" s="249">
        <f t="shared" si="51"/>
        <v>0</v>
      </c>
      <c r="BM186" s="249">
        <f t="shared" si="51"/>
        <v>0</v>
      </c>
      <c r="BN186" s="249">
        <f t="shared" si="51"/>
        <v>0</v>
      </c>
      <c r="BO186" s="249">
        <f t="shared" si="51"/>
        <v>0</v>
      </c>
      <c r="BP186" s="249">
        <f t="shared" si="51"/>
        <v>0</v>
      </c>
      <c r="BQ186" s="249">
        <f t="shared" si="51"/>
        <v>0</v>
      </c>
      <c r="BR186" s="249">
        <f t="shared" si="51"/>
        <v>0</v>
      </c>
      <c r="BS186" s="249">
        <f t="shared" ref="BS186:CB200" si="52">IF(BS$5=$C186,$D186,0)</f>
        <v>0</v>
      </c>
      <c r="BT186" s="249">
        <f t="shared" si="52"/>
        <v>0</v>
      </c>
      <c r="BU186" s="249">
        <f t="shared" si="52"/>
        <v>0</v>
      </c>
      <c r="BV186" s="249">
        <f t="shared" si="52"/>
        <v>0</v>
      </c>
      <c r="BW186" s="249">
        <f t="shared" si="52"/>
        <v>0</v>
      </c>
      <c r="BX186" s="249">
        <f t="shared" si="52"/>
        <v>0</v>
      </c>
      <c r="BY186" s="249">
        <f t="shared" si="52"/>
        <v>0</v>
      </c>
      <c r="BZ186" s="249">
        <f t="shared" si="52"/>
        <v>0</v>
      </c>
      <c r="CA186" s="249">
        <f t="shared" si="52"/>
        <v>0</v>
      </c>
      <c r="CB186" s="249">
        <f t="shared" si="52"/>
        <v>0</v>
      </c>
      <c r="CC186" s="249">
        <f t="shared" ref="CC186:CL200" si="53">IF(CC$5=$C186,$D186,0)</f>
        <v>0</v>
      </c>
      <c r="CD186" s="249">
        <f t="shared" si="53"/>
        <v>0</v>
      </c>
      <c r="CE186" s="249">
        <f t="shared" si="53"/>
        <v>0</v>
      </c>
      <c r="CF186" s="249">
        <f t="shared" si="53"/>
        <v>0</v>
      </c>
      <c r="CG186" s="249">
        <f t="shared" si="53"/>
        <v>0</v>
      </c>
      <c r="CH186" s="249">
        <f t="shared" si="53"/>
        <v>0</v>
      </c>
      <c r="CI186" s="249">
        <f t="shared" si="53"/>
        <v>0</v>
      </c>
      <c r="CJ186" s="249">
        <f t="shared" si="53"/>
        <v>0</v>
      </c>
      <c r="CK186" s="249">
        <f t="shared" si="53"/>
        <v>0</v>
      </c>
      <c r="CL186" s="249">
        <f t="shared" si="53"/>
        <v>0</v>
      </c>
      <c r="CM186" s="249">
        <f t="shared" ref="CM186:CU200" si="54">IF(CM$5=$C186,$D186,0)</f>
        <v>0</v>
      </c>
      <c r="CN186" s="249">
        <f t="shared" si="54"/>
        <v>0</v>
      </c>
      <c r="CO186" s="249">
        <f t="shared" si="54"/>
        <v>0</v>
      </c>
      <c r="CP186" s="249">
        <f t="shared" si="54"/>
        <v>0</v>
      </c>
      <c r="CQ186" s="249">
        <f t="shared" si="54"/>
        <v>0</v>
      </c>
      <c r="CR186" s="249">
        <f t="shared" si="54"/>
        <v>0</v>
      </c>
      <c r="CS186" s="249">
        <f t="shared" si="54"/>
        <v>0</v>
      </c>
      <c r="CT186" s="249">
        <f t="shared" si="54"/>
        <v>0</v>
      </c>
      <c r="CU186" s="249">
        <f t="shared" si="54"/>
        <v>0</v>
      </c>
      <c r="CV186" s="251">
        <f t="shared" si="37"/>
        <v>0</v>
      </c>
      <c r="CX186" s="252">
        <f t="shared" si="38"/>
        <v>0</v>
      </c>
    </row>
    <row r="187" spans="1:102" s="249" customFormat="1" ht="15.75" customHeight="1">
      <c r="A187" s="998"/>
      <c r="B187" s="249">
        <v>4</v>
      </c>
      <c r="C187" s="250" t="s">
        <v>29</v>
      </c>
      <c r="D187" s="249">
        <v>4</v>
      </c>
      <c r="E187" s="249">
        <v>4</v>
      </c>
      <c r="G187" s="117">
        <f t="shared" si="36"/>
        <v>0</v>
      </c>
      <c r="H187" s="249">
        <f t="shared" si="15"/>
        <v>0</v>
      </c>
      <c r="I187" s="249">
        <f t="shared" si="16"/>
        <v>0</v>
      </c>
      <c r="J187" s="249">
        <f t="shared" si="17"/>
        <v>0</v>
      </c>
      <c r="K187" s="249">
        <f t="shared" si="18"/>
        <v>0</v>
      </c>
      <c r="L187" s="249">
        <f t="shared" si="19"/>
        <v>0</v>
      </c>
      <c r="M187" s="249">
        <f t="shared" si="20"/>
        <v>0</v>
      </c>
      <c r="N187" s="249">
        <f t="shared" si="21"/>
        <v>0</v>
      </c>
      <c r="O187" s="249">
        <f t="shared" si="22"/>
        <v>0</v>
      </c>
      <c r="P187" s="249">
        <f t="shared" si="23"/>
        <v>0</v>
      </c>
      <c r="Q187" s="249">
        <f t="shared" si="24"/>
        <v>0</v>
      </c>
      <c r="R187" s="249">
        <f t="shared" si="25"/>
        <v>0</v>
      </c>
      <c r="S187" s="249">
        <f t="shared" si="26"/>
        <v>0</v>
      </c>
      <c r="T187" s="249">
        <f t="shared" si="27"/>
        <v>0</v>
      </c>
      <c r="U187" s="249">
        <f t="shared" si="47"/>
        <v>0</v>
      </c>
      <c r="V187" s="249">
        <f t="shared" si="47"/>
        <v>0</v>
      </c>
      <c r="W187" s="249">
        <f t="shared" si="47"/>
        <v>0</v>
      </c>
      <c r="X187" s="249">
        <f t="shared" si="47"/>
        <v>0</v>
      </c>
      <c r="Y187" s="249">
        <f t="shared" si="47"/>
        <v>0</v>
      </c>
      <c r="Z187" s="249">
        <f t="shared" si="47"/>
        <v>0</v>
      </c>
      <c r="AA187" s="249">
        <f t="shared" si="47"/>
        <v>0</v>
      </c>
      <c r="AB187" s="249">
        <f t="shared" si="47"/>
        <v>0</v>
      </c>
      <c r="AC187" s="249">
        <f t="shared" si="47"/>
        <v>0</v>
      </c>
      <c r="AD187" s="249">
        <f t="shared" si="47"/>
        <v>0</v>
      </c>
      <c r="AE187" s="249">
        <f t="shared" si="48"/>
        <v>0</v>
      </c>
      <c r="AF187" s="249">
        <f t="shared" si="48"/>
        <v>0</v>
      </c>
      <c r="AG187" s="249">
        <f t="shared" si="48"/>
        <v>0</v>
      </c>
      <c r="AH187" s="249">
        <f t="shared" si="48"/>
        <v>0</v>
      </c>
      <c r="AI187" s="249">
        <f t="shared" si="48"/>
        <v>0</v>
      </c>
      <c r="AJ187" s="249">
        <f t="shared" si="48"/>
        <v>0</v>
      </c>
      <c r="AK187" s="249">
        <f t="shared" si="48"/>
        <v>0</v>
      </c>
      <c r="AL187" s="249">
        <f t="shared" si="48"/>
        <v>0</v>
      </c>
      <c r="AM187" s="249">
        <f t="shared" si="48"/>
        <v>0</v>
      </c>
      <c r="AN187" s="249">
        <f t="shared" si="48"/>
        <v>0</v>
      </c>
      <c r="AO187" s="249">
        <f t="shared" si="49"/>
        <v>0</v>
      </c>
      <c r="AP187" s="249">
        <f t="shared" si="49"/>
        <v>0</v>
      </c>
      <c r="AQ187" s="249">
        <f t="shared" si="49"/>
        <v>0</v>
      </c>
      <c r="AR187" s="249">
        <f t="shared" si="49"/>
        <v>0</v>
      </c>
      <c r="AS187" s="249">
        <f t="shared" si="49"/>
        <v>0</v>
      </c>
      <c r="AT187" s="249">
        <f t="shared" si="49"/>
        <v>0</v>
      </c>
      <c r="AU187" s="249">
        <f t="shared" si="49"/>
        <v>0</v>
      </c>
      <c r="AV187" s="249">
        <f t="shared" si="49"/>
        <v>0</v>
      </c>
      <c r="AW187" s="249">
        <f t="shared" si="49"/>
        <v>0</v>
      </c>
      <c r="AX187" s="249">
        <f t="shared" si="49"/>
        <v>0</v>
      </c>
      <c r="AY187" s="249">
        <f t="shared" si="50"/>
        <v>0</v>
      </c>
      <c r="AZ187" s="249">
        <f t="shared" si="50"/>
        <v>0</v>
      </c>
      <c r="BA187" s="249">
        <f t="shared" si="50"/>
        <v>0</v>
      </c>
      <c r="BB187" s="249">
        <f t="shared" si="50"/>
        <v>0</v>
      </c>
      <c r="BC187" s="249">
        <f t="shared" si="50"/>
        <v>0</v>
      </c>
      <c r="BD187" s="249">
        <f t="shared" si="50"/>
        <v>0</v>
      </c>
      <c r="BE187" s="249">
        <f t="shared" si="50"/>
        <v>0</v>
      </c>
      <c r="BF187" s="249">
        <f t="shared" si="50"/>
        <v>0</v>
      </c>
      <c r="BG187" s="249">
        <f t="shared" si="50"/>
        <v>0</v>
      </c>
      <c r="BH187" s="249">
        <f t="shared" si="50"/>
        <v>0</v>
      </c>
      <c r="BI187" s="249">
        <f t="shared" si="51"/>
        <v>0</v>
      </c>
      <c r="BJ187" s="249">
        <f t="shared" si="51"/>
        <v>0</v>
      </c>
      <c r="BK187" s="249">
        <f t="shared" si="51"/>
        <v>0</v>
      </c>
      <c r="BL187" s="249">
        <f t="shared" si="51"/>
        <v>0</v>
      </c>
      <c r="BM187" s="249">
        <f t="shared" si="51"/>
        <v>0</v>
      </c>
      <c r="BN187" s="249">
        <f t="shared" si="51"/>
        <v>0</v>
      </c>
      <c r="BO187" s="249">
        <f t="shared" si="51"/>
        <v>0</v>
      </c>
      <c r="BP187" s="249">
        <f t="shared" si="51"/>
        <v>0</v>
      </c>
      <c r="BQ187" s="249">
        <f t="shared" si="51"/>
        <v>0</v>
      </c>
      <c r="BR187" s="249">
        <f t="shared" si="51"/>
        <v>0</v>
      </c>
      <c r="BS187" s="249">
        <f t="shared" si="52"/>
        <v>0</v>
      </c>
      <c r="BT187" s="249">
        <f t="shared" si="52"/>
        <v>0</v>
      </c>
      <c r="BU187" s="249">
        <f t="shared" si="52"/>
        <v>0</v>
      </c>
      <c r="BV187" s="249">
        <f t="shared" si="52"/>
        <v>0</v>
      </c>
      <c r="BW187" s="249">
        <f t="shared" si="52"/>
        <v>0</v>
      </c>
      <c r="BX187" s="249">
        <f t="shared" si="52"/>
        <v>0</v>
      </c>
      <c r="BY187" s="249">
        <f t="shared" si="52"/>
        <v>0</v>
      </c>
      <c r="BZ187" s="249">
        <f t="shared" si="52"/>
        <v>0</v>
      </c>
      <c r="CA187" s="249">
        <f t="shared" si="52"/>
        <v>0</v>
      </c>
      <c r="CB187" s="249">
        <f t="shared" si="52"/>
        <v>0</v>
      </c>
      <c r="CC187" s="249">
        <f t="shared" si="53"/>
        <v>0</v>
      </c>
      <c r="CD187" s="249">
        <f t="shared" si="53"/>
        <v>0</v>
      </c>
      <c r="CE187" s="249">
        <f t="shared" si="53"/>
        <v>0</v>
      </c>
      <c r="CF187" s="249">
        <f t="shared" si="53"/>
        <v>0</v>
      </c>
      <c r="CG187" s="249">
        <f t="shared" si="53"/>
        <v>0</v>
      </c>
      <c r="CH187" s="249">
        <f t="shared" si="53"/>
        <v>0</v>
      </c>
      <c r="CI187" s="249">
        <f t="shared" si="53"/>
        <v>0</v>
      </c>
      <c r="CJ187" s="249">
        <f t="shared" si="53"/>
        <v>0</v>
      </c>
      <c r="CK187" s="249">
        <f t="shared" si="53"/>
        <v>0</v>
      </c>
      <c r="CL187" s="249">
        <f t="shared" si="53"/>
        <v>0</v>
      </c>
      <c r="CM187" s="249">
        <f t="shared" si="54"/>
        <v>0</v>
      </c>
      <c r="CN187" s="249">
        <f t="shared" si="54"/>
        <v>0</v>
      </c>
      <c r="CO187" s="249">
        <f t="shared" si="54"/>
        <v>0</v>
      </c>
      <c r="CP187" s="249">
        <f t="shared" si="54"/>
        <v>0</v>
      </c>
      <c r="CQ187" s="249">
        <f t="shared" si="54"/>
        <v>0</v>
      </c>
      <c r="CR187" s="249">
        <f t="shared" si="54"/>
        <v>0</v>
      </c>
      <c r="CS187" s="249">
        <f t="shared" si="54"/>
        <v>0</v>
      </c>
      <c r="CT187" s="249">
        <f t="shared" si="54"/>
        <v>0</v>
      </c>
      <c r="CU187" s="249">
        <f t="shared" si="54"/>
        <v>0</v>
      </c>
      <c r="CV187" s="249">
        <f t="shared" si="37"/>
        <v>0</v>
      </c>
      <c r="CX187" s="252">
        <f t="shared" si="38"/>
        <v>0</v>
      </c>
    </row>
    <row r="188" spans="1:102" s="249" customFormat="1" ht="15.75" customHeight="1">
      <c r="A188" s="998"/>
      <c r="B188" s="249">
        <v>5</v>
      </c>
      <c r="C188" s="250" t="s">
        <v>84</v>
      </c>
      <c r="D188" s="249">
        <v>5</v>
      </c>
      <c r="E188" s="249">
        <v>5</v>
      </c>
      <c r="G188" s="117">
        <f t="shared" si="36"/>
        <v>0</v>
      </c>
      <c r="H188" s="249">
        <f t="shared" si="15"/>
        <v>0</v>
      </c>
      <c r="I188" s="249">
        <f t="shared" si="16"/>
        <v>0</v>
      </c>
      <c r="J188" s="249">
        <f t="shared" si="17"/>
        <v>0</v>
      </c>
      <c r="K188" s="249">
        <f t="shared" si="18"/>
        <v>0</v>
      </c>
      <c r="L188" s="249">
        <f t="shared" si="19"/>
        <v>0</v>
      </c>
      <c r="M188" s="249">
        <f t="shared" si="20"/>
        <v>0</v>
      </c>
      <c r="N188" s="249">
        <f t="shared" si="21"/>
        <v>0</v>
      </c>
      <c r="O188" s="249">
        <f t="shared" si="22"/>
        <v>0</v>
      </c>
      <c r="P188" s="249">
        <f t="shared" si="23"/>
        <v>0</v>
      </c>
      <c r="Q188" s="249">
        <f t="shared" si="24"/>
        <v>0</v>
      </c>
      <c r="R188" s="249">
        <f t="shared" si="25"/>
        <v>0</v>
      </c>
      <c r="S188" s="249">
        <f t="shared" si="26"/>
        <v>0</v>
      </c>
      <c r="T188" s="249">
        <f t="shared" si="27"/>
        <v>0</v>
      </c>
      <c r="U188" s="249">
        <f t="shared" si="47"/>
        <v>0</v>
      </c>
      <c r="V188" s="249">
        <f t="shared" si="47"/>
        <v>0</v>
      </c>
      <c r="W188" s="249">
        <f t="shared" si="47"/>
        <v>0</v>
      </c>
      <c r="X188" s="249">
        <f t="shared" si="47"/>
        <v>0</v>
      </c>
      <c r="Y188" s="249">
        <f t="shared" si="47"/>
        <v>0</v>
      </c>
      <c r="Z188" s="249">
        <f t="shared" si="47"/>
        <v>0</v>
      </c>
      <c r="AA188" s="249">
        <f t="shared" si="47"/>
        <v>0</v>
      </c>
      <c r="AB188" s="249">
        <f t="shared" si="47"/>
        <v>0</v>
      </c>
      <c r="AC188" s="249">
        <f t="shared" si="47"/>
        <v>0</v>
      </c>
      <c r="AD188" s="249">
        <f t="shared" si="47"/>
        <v>0</v>
      </c>
      <c r="AE188" s="249">
        <f t="shared" si="48"/>
        <v>0</v>
      </c>
      <c r="AF188" s="249">
        <f t="shared" si="48"/>
        <v>0</v>
      </c>
      <c r="AG188" s="249">
        <f t="shared" si="48"/>
        <v>0</v>
      </c>
      <c r="AH188" s="249">
        <f t="shared" si="48"/>
        <v>0</v>
      </c>
      <c r="AI188" s="249">
        <f t="shared" si="48"/>
        <v>0</v>
      </c>
      <c r="AJ188" s="249">
        <f t="shared" si="48"/>
        <v>0</v>
      </c>
      <c r="AK188" s="249">
        <f t="shared" si="48"/>
        <v>0</v>
      </c>
      <c r="AL188" s="249">
        <f t="shared" si="48"/>
        <v>0</v>
      </c>
      <c r="AM188" s="249">
        <f t="shared" si="48"/>
        <v>0</v>
      </c>
      <c r="AN188" s="249">
        <f t="shared" si="48"/>
        <v>0</v>
      </c>
      <c r="AO188" s="249">
        <f t="shared" si="49"/>
        <v>0</v>
      </c>
      <c r="AP188" s="249">
        <f t="shared" si="49"/>
        <v>0</v>
      </c>
      <c r="AQ188" s="249">
        <f t="shared" si="49"/>
        <v>0</v>
      </c>
      <c r="AR188" s="249">
        <f t="shared" si="49"/>
        <v>0</v>
      </c>
      <c r="AS188" s="249">
        <f t="shared" si="49"/>
        <v>0</v>
      </c>
      <c r="AT188" s="249">
        <f t="shared" si="49"/>
        <v>0</v>
      </c>
      <c r="AU188" s="249">
        <f t="shared" si="49"/>
        <v>0</v>
      </c>
      <c r="AV188" s="249">
        <f t="shared" si="49"/>
        <v>0</v>
      </c>
      <c r="AW188" s="249">
        <f t="shared" si="49"/>
        <v>0</v>
      </c>
      <c r="AX188" s="249">
        <f t="shared" si="49"/>
        <v>0</v>
      </c>
      <c r="AY188" s="249">
        <f t="shared" si="50"/>
        <v>0</v>
      </c>
      <c r="AZ188" s="249">
        <f t="shared" si="50"/>
        <v>0</v>
      </c>
      <c r="BA188" s="249">
        <f t="shared" si="50"/>
        <v>0</v>
      </c>
      <c r="BB188" s="249">
        <f t="shared" si="50"/>
        <v>0</v>
      </c>
      <c r="BC188" s="249">
        <f t="shared" si="50"/>
        <v>0</v>
      </c>
      <c r="BD188" s="249">
        <f t="shared" si="50"/>
        <v>0</v>
      </c>
      <c r="BE188" s="249">
        <f t="shared" si="50"/>
        <v>0</v>
      </c>
      <c r="BF188" s="249">
        <f t="shared" si="50"/>
        <v>0</v>
      </c>
      <c r="BG188" s="249">
        <f t="shared" si="50"/>
        <v>0</v>
      </c>
      <c r="BH188" s="249">
        <f t="shared" si="50"/>
        <v>0</v>
      </c>
      <c r="BI188" s="249">
        <f t="shared" si="51"/>
        <v>0</v>
      </c>
      <c r="BJ188" s="249">
        <f t="shared" si="51"/>
        <v>0</v>
      </c>
      <c r="BK188" s="249">
        <f t="shared" si="51"/>
        <v>0</v>
      </c>
      <c r="BL188" s="249">
        <f t="shared" si="51"/>
        <v>0</v>
      </c>
      <c r="BM188" s="249">
        <f t="shared" si="51"/>
        <v>0</v>
      </c>
      <c r="BN188" s="249">
        <f t="shared" si="51"/>
        <v>0</v>
      </c>
      <c r="BO188" s="249">
        <f t="shared" si="51"/>
        <v>0</v>
      </c>
      <c r="BP188" s="249">
        <f t="shared" si="51"/>
        <v>0</v>
      </c>
      <c r="BQ188" s="249">
        <f t="shared" si="51"/>
        <v>0</v>
      </c>
      <c r="BR188" s="249">
        <f t="shared" si="51"/>
        <v>0</v>
      </c>
      <c r="BS188" s="249">
        <f t="shared" si="52"/>
        <v>0</v>
      </c>
      <c r="BT188" s="249">
        <f t="shared" si="52"/>
        <v>0</v>
      </c>
      <c r="BU188" s="249">
        <f t="shared" si="52"/>
        <v>0</v>
      </c>
      <c r="BV188" s="249">
        <f t="shared" si="52"/>
        <v>0</v>
      </c>
      <c r="BW188" s="249">
        <f t="shared" si="52"/>
        <v>0</v>
      </c>
      <c r="BX188" s="249">
        <f t="shared" si="52"/>
        <v>0</v>
      </c>
      <c r="BY188" s="249">
        <f t="shared" si="52"/>
        <v>0</v>
      </c>
      <c r="BZ188" s="249">
        <f t="shared" si="52"/>
        <v>0</v>
      </c>
      <c r="CA188" s="249">
        <f t="shared" si="52"/>
        <v>0</v>
      </c>
      <c r="CB188" s="249">
        <f t="shared" si="52"/>
        <v>0</v>
      </c>
      <c r="CC188" s="249">
        <f t="shared" si="53"/>
        <v>0</v>
      </c>
      <c r="CD188" s="249">
        <f t="shared" si="53"/>
        <v>0</v>
      </c>
      <c r="CE188" s="249">
        <f t="shared" si="53"/>
        <v>0</v>
      </c>
      <c r="CF188" s="249">
        <f t="shared" si="53"/>
        <v>0</v>
      </c>
      <c r="CG188" s="249">
        <f t="shared" si="53"/>
        <v>0</v>
      </c>
      <c r="CH188" s="249">
        <f t="shared" si="53"/>
        <v>0</v>
      </c>
      <c r="CI188" s="249">
        <f t="shared" si="53"/>
        <v>0</v>
      </c>
      <c r="CJ188" s="249">
        <f t="shared" si="53"/>
        <v>0</v>
      </c>
      <c r="CK188" s="249">
        <f t="shared" si="53"/>
        <v>0</v>
      </c>
      <c r="CL188" s="249">
        <f t="shared" si="53"/>
        <v>0</v>
      </c>
      <c r="CM188" s="249">
        <f t="shared" si="54"/>
        <v>0</v>
      </c>
      <c r="CN188" s="249">
        <f t="shared" si="54"/>
        <v>0</v>
      </c>
      <c r="CO188" s="249">
        <f t="shared" si="54"/>
        <v>0</v>
      </c>
      <c r="CP188" s="249">
        <f t="shared" si="54"/>
        <v>0</v>
      </c>
      <c r="CQ188" s="249">
        <f t="shared" si="54"/>
        <v>0</v>
      </c>
      <c r="CR188" s="249">
        <f t="shared" si="54"/>
        <v>0</v>
      </c>
      <c r="CS188" s="249">
        <f t="shared" si="54"/>
        <v>0</v>
      </c>
      <c r="CT188" s="249">
        <f t="shared" si="54"/>
        <v>0</v>
      </c>
      <c r="CU188" s="249">
        <f t="shared" si="54"/>
        <v>0</v>
      </c>
      <c r="CV188" s="249">
        <f t="shared" si="37"/>
        <v>0</v>
      </c>
      <c r="CX188" s="252">
        <f t="shared" si="38"/>
        <v>0</v>
      </c>
    </row>
    <row r="189" spans="1:102" s="249" customFormat="1" ht="15.75" customHeight="1">
      <c r="A189" s="998"/>
      <c r="B189" s="249">
        <v>6</v>
      </c>
      <c r="C189" s="250" t="s">
        <v>5</v>
      </c>
      <c r="D189" s="249">
        <v>6</v>
      </c>
      <c r="E189" s="249">
        <v>6</v>
      </c>
      <c r="G189" s="117">
        <f t="shared" si="36"/>
        <v>0</v>
      </c>
      <c r="H189" s="249">
        <f t="shared" si="15"/>
        <v>0</v>
      </c>
      <c r="I189" s="249">
        <f t="shared" si="16"/>
        <v>0</v>
      </c>
      <c r="J189" s="249">
        <f t="shared" si="17"/>
        <v>0</v>
      </c>
      <c r="K189" s="249">
        <f t="shared" si="18"/>
        <v>0</v>
      </c>
      <c r="L189" s="249">
        <f t="shared" si="19"/>
        <v>0</v>
      </c>
      <c r="M189" s="249">
        <f t="shared" si="20"/>
        <v>0</v>
      </c>
      <c r="N189" s="249">
        <f t="shared" si="21"/>
        <v>0</v>
      </c>
      <c r="O189" s="249">
        <f t="shared" si="22"/>
        <v>0</v>
      </c>
      <c r="P189" s="249">
        <f t="shared" si="23"/>
        <v>0</v>
      </c>
      <c r="Q189" s="249">
        <f t="shared" si="24"/>
        <v>0</v>
      </c>
      <c r="R189" s="249">
        <f t="shared" si="25"/>
        <v>0</v>
      </c>
      <c r="S189" s="249">
        <f t="shared" si="26"/>
        <v>0</v>
      </c>
      <c r="T189" s="249">
        <f t="shared" si="27"/>
        <v>0</v>
      </c>
      <c r="U189" s="249">
        <f t="shared" si="47"/>
        <v>0</v>
      </c>
      <c r="V189" s="249">
        <f t="shared" si="47"/>
        <v>0</v>
      </c>
      <c r="W189" s="249">
        <f t="shared" si="47"/>
        <v>0</v>
      </c>
      <c r="X189" s="249">
        <f t="shared" si="47"/>
        <v>0</v>
      </c>
      <c r="Y189" s="249">
        <f t="shared" si="47"/>
        <v>0</v>
      </c>
      <c r="Z189" s="249">
        <f t="shared" si="47"/>
        <v>0</v>
      </c>
      <c r="AA189" s="249">
        <f t="shared" si="47"/>
        <v>0</v>
      </c>
      <c r="AB189" s="249">
        <f t="shared" si="47"/>
        <v>0</v>
      </c>
      <c r="AC189" s="249">
        <f t="shared" si="47"/>
        <v>0</v>
      </c>
      <c r="AD189" s="249">
        <f t="shared" si="47"/>
        <v>0</v>
      </c>
      <c r="AE189" s="249">
        <f t="shared" si="48"/>
        <v>0</v>
      </c>
      <c r="AF189" s="249">
        <f t="shared" si="48"/>
        <v>0</v>
      </c>
      <c r="AG189" s="249">
        <f t="shared" si="48"/>
        <v>0</v>
      </c>
      <c r="AH189" s="249">
        <f t="shared" si="48"/>
        <v>0</v>
      </c>
      <c r="AI189" s="249">
        <f t="shared" si="48"/>
        <v>0</v>
      </c>
      <c r="AJ189" s="249">
        <f t="shared" si="48"/>
        <v>0</v>
      </c>
      <c r="AK189" s="249">
        <f t="shared" si="48"/>
        <v>0</v>
      </c>
      <c r="AL189" s="249">
        <f t="shared" si="48"/>
        <v>0</v>
      </c>
      <c r="AM189" s="249">
        <f t="shared" si="48"/>
        <v>0</v>
      </c>
      <c r="AN189" s="249">
        <f t="shared" si="48"/>
        <v>0</v>
      </c>
      <c r="AO189" s="249">
        <f t="shared" si="49"/>
        <v>0</v>
      </c>
      <c r="AP189" s="249">
        <f t="shared" si="49"/>
        <v>0</v>
      </c>
      <c r="AQ189" s="249">
        <f t="shared" si="49"/>
        <v>0</v>
      </c>
      <c r="AR189" s="249">
        <f t="shared" si="49"/>
        <v>0</v>
      </c>
      <c r="AS189" s="249">
        <f t="shared" si="49"/>
        <v>0</v>
      </c>
      <c r="AT189" s="249">
        <f t="shared" si="49"/>
        <v>0</v>
      </c>
      <c r="AU189" s="249">
        <f t="shared" si="49"/>
        <v>0</v>
      </c>
      <c r="AV189" s="249">
        <f t="shared" si="49"/>
        <v>0</v>
      </c>
      <c r="AW189" s="249">
        <f t="shared" si="49"/>
        <v>0</v>
      </c>
      <c r="AX189" s="249">
        <f t="shared" si="49"/>
        <v>0</v>
      </c>
      <c r="AY189" s="249">
        <f t="shared" si="50"/>
        <v>0</v>
      </c>
      <c r="AZ189" s="249">
        <f t="shared" si="50"/>
        <v>0</v>
      </c>
      <c r="BA189" s="249">
        <f t="shared" si="50"/>
        <v>0</v>
      </c>
      <c r="BB189" s="249">
        <f t="shared" si="50"/>
        <v>0</v>
      </c>
      <c r="BC189" s="249">
        <f t="shared" si="50"/>
        <v>0</v>
      </c>
      <c r="BD189" s="249">
        <f t="shared" si="50"/>
        <v>0</v>
      </c>
      <c r="BE189" s="249">
        <f t="shared" si="50"/>
        <v>0</v>
      </c>
      <c r="BF189" s="249">
        <f t="shared" si="50"/>
        <v>0</v>
      </c>
      <c r="BG189" s="249">
        <f t="shared" si="50"/>
        <v>0</v>
      </c>
      <c r="BH189" s="249">
        <f t="shared" si="50"/>
        <v>0</v>
      </c>
      <c r="BI189" s="249">
        <f t="shared" si="51"/>
        <v>0</v>
      </c>
      <c r="BJ189" s="249">
        <f t="shared" si="51"/>
        <v>0</v>
      </c>
      <c r="BK189" s="249">
        <f t="shared" si="51"/>
        <v>0</v>
      </c>
      <c r="BL189" s="249">
        <f t="shared" si="51"/>
        <v>0</v>
      </c>
      <c r="BM189" s="249">
        <f t="shared" si="51"/>
        <v>0</v>
      </c>
      <c r="BN189" s="249">
        <f t="shared" si="51"/>
        <v>0</v>
      </c>
      <c r="BO189" s="249">
        <f t="shared" si="51"/>
        <v>0</v>
      </c>
      <c r="BP189" s="249">
        <f t="shared" si="51"/>
        <v>0</v>
      </c>
      <c r="BQ189" s="249">
        <f t="shared" si="51"/>
        <v>0</v>
      </c>
      <c r="BR189" s="249">
        <f t="shared" si="51"/>
        <v>0</v>
      </c>
      <c r="BS189" s="249">
        <f t="shared" si="52"/>
        <v>0</v>
      </c>
      <c r="BT189" s="249">
        <f t="shared" si="52"/>
        <v>0</v>
      </c>
      <c r="BU189" s="249">
        <f t="shared" si="52"/>
        <v>0</v>
      </c>
      <c r="BV189" s="249">
        <f t="shared" si="52"/>
        <v>0</v>
      </c>
      <c r="BW189" s="249">
        <f t="shared" si="52"/>
        <v>0</v>
      </c>
      <c r="BX189" s="249">
        <f t="shared" si="52"/>
        <v>0</v>
      </c>
      <c r="BY189" s="249">
        <f t="shared" si="52"/>
        <v>0</v>
      </c>
      <c r="BZ189" s="249">
        <f t="shared" si="52"/>
        <v>0</v>
      </c>
      <c r="CA189" s="249">
        <f t="shared" si="52"/>
        <v>0</v>
      </c>
      <c r="CB189" s="249">
        <f t="shared" si="52"/>
        <v>0</v>
      </c>
      <c r="CC189" s="249">
        <f t="shared" si="53"/>
        <v>0</v>
      </c>
      <c r="CD189" s="249">
        <f t="shared" si="53"/>
        <v>0</v>
      </c>
      <c r="CE189" s="249">
        <f t="shared" si="53"/>
        <v>0</v>
      </c>
      <c r="CF189" s="249">
        <f t="shared" si="53"/>
        <v>0</v>
      </c>
      <c r="CG189" s="249">
        <f t="shared" si="53"/>
        <v>0</v>
      </c>
      <c r="CH189" s="249">
        <f t="shared" si="53"/>
        <v>0</v>
      </c>
      <c r="CI189" s="249">
        <f t="shared" si="53"/>
        <v>0</v>
      </c>
      <c r="CJ189" s="249">
        <f t="shared" si="53"/>
        <v>0</v>
      </c>
      <c r="CK189" s="249">
        <f t="shared" si="53"/>
        <v>0</v>
      </c>
      <c r="CL189" s="249">
        <f t="shared" si="53"/>
        <v>0</v>
      </c>
      <c r="CM189" s="249">
        <f t="shared" si="54"/>
        <v>0</v>
      </c>
      <c r="CN189" s="249">
        <f t="shared" si="54"/>
        <v>0</v>
      </c>
      <c r="CO189" s="249">
        <f t="shared" si="54"/>
        <v>0</v>
      </c>
      <c r="CP189" s="249">
        <f t="shared" si="54"/>
        <v>0</v>
      </c>
      <c r="CQ189" s="249">
        <f t="shared" si="54"/>
        <v>0</v>
      </c>
      <c r="CR189" s="249">
        <f t="shared" si="54"/>
        <v>0</v>
      </c>
      <c r="CS189" s="249">
        <f t="shared" si="54"/>
        <v>0</v>
      </c>
      <c r="CT189" s="249">
        <f t="shared" si="54"/>
        <v>0</v>
      </c>
      <c r="CU189" s="249">
        <f t="shared" si="54"/>
        <v>0</v>
      </c>
      <c r="CV189" s="249">
        <f t="shared" si="37"/>
        <v>0</v>
      </c>
      <c r="CX189" s="252">
        <f t="shared" si="38"/>
        <v>0</v>
      </c>
    </row>
    <row r="190" spans="1:102" s="249" customFormat="1" ht="15.75" customHeight="1">
      <c r="A190" s="998"/>
      <c r="B190" s="249">
        <v>7</v>
      </c>
      <c r="C190" s="250" t="s">
        <v>32</v>
      </c>
      <c r="D190" s="249">
        <v>7</v>
      </c>
      <c r="E190" s="249">
        <v>7</v>
      </c>
      <c r="G190" s="117">
        <f t="shared" si="36"/>
        <v>0</v>
      </c>
      <c r="H190" s="249">
        <f t="shared" si="15"/>
        <v>0</v>
      </c>
      <c r="I190" s="249">
        <f t="shared" si="16"/>
        <v>0</v>
      </c>
      <c r="J190" s="249">
        <f t="shared" si="17"/>
        <v>0</v>
      </c>
      <c r="K190" s="249">
        <f t="shared" si="18"/>
        <v>0</v>
      </c>
      <c r="L190" s="249">
        <f t="shared" si="19"/>
        <v>0</v>
      </c>
      <c r="M190" s="249">
        <f t="shared" si="20"/>
        <v>0</v>
      </c>
      <c r="N190" s="249">
        <f t="shared" si="21"/>
        <v>0</v>
      </c>
      <c r="O190" s="249">
        <f t="shared" si="22"/>
        <v>0</v>
      </c>
      <c r="P190" s="249">
        <f t="shared" si="23"/>
        <v>0</v>
      </c>
      <c r="Q190" s="249">
        <f t="shared" si="24"/>
        <v>0</v>
      </c>
      <c r="R190" s="249">
        <f t="shared" si="25"/>
        <v>0</v>
      </c>
      <c r="S190" s="249">
        <f t="shared" si="26"/>
        <v>0</v>
      </c>
      <c r="T190" s="249">
        <f t="shared" si="27"/>
        <v>0</v>
      </c>
      <c r="U190" s="249">
        <f t="shared" si="47"/>
        <v>0</v>
      </c>
      <c r="V190" s="249">
        <f t="shared" si="47"/>
        <v>0</v>
      </c>
      <c r="W190" s="249">
        <f t="shared" si="47"/>
        <v>0</v>
      </c>
      <c r="X190" s="249">
        <f t="shared" si="47"/>
        <v>0</v>
      </c>
      <c r="Y190" s="249">
        <f t="shared" si="47"/>
        <v>0</v>
      </c>
      <c r="Z190" s="249">
        <f t="shared" si="47"/>
        <v>0</v>
      </c>
      <c r="AA190" s="249">
        <f t="shared" si="47"/>
        <v>0</v>
      </c>
      <c r="AB190" s="249">
        <f t="shared" si="47"/>
        <v>0</v>
      </c>
      <c r="AC190" s="249">
        <f t="shared" si="47"/>
        <v>0</v>
      </c>
      <c r="AD190" s="249">
        <f t="shared" si="47"/>
        <v>0</v>
      </c>
      <c r="AE190" s="249">
        <f t="shared" si="48"/>
        <v>0</v>
      </c>
      <c r="AF190" s="249">
        <f t="shared" si="48"/>
        <v>0</v>
      </c>
      <c r="AG190" s="249">
        <f t="shared" si="48"/>
        <v>0</v>
      </c>
      <c r="AH190" s="249">
        <f t="shared" si="48"/>
        <v>0</v>
      </c>
      <c r="AI190" s="249">
        <f t="shared" si="48"/>
        <v>0</v>
      </c>
      <c r="AJ190" s="249">
        <f t="shared" si="48"/>
        <v>0</v>
      </c>
      <c r="AK190" s="249">
        <f t="shared" si="48"/>
        <v>0</v>
      </c>
      <c r="AL190" s="249">
        <f t="shared" si="48"/>
        <v>0</v>
      </c>
      <c r="AM190" s="249">
        <f t="shared" si="48"/>
        <v>0</v>
      </c>
      <c r="AN190" s="249">
        <f t="shared" si="48"/>
        <v>0</v>
      </c>
      <c r="AO190" s="249">
        <f t="shared" si="49"/>
        <v>0</v>
      </c>
      <c r="AP190" s="249">
        <f t="shared" si="49"/>
        <v>0</v>
      </c>
      <c r="AQ190" s="249">
        <f t="shared" si="49"/>
        <v>0</v>
      </c>
      <c r="AR190" s="249">
        <f t="shared" si="49"/>
        <v>0</v>
      </c>
      <c r="AS190" s="249">
        <f t="shared" si="49"/>
        <v>0</v>
      </c>
      <c r="AT190" s="249">
        <f t="shared" si="49"/>
        <v>0</v>
      </c>
      <c r="AU190" s="249">
        <f t="shared" si="49"/>
        <v>0</v>
      </c>
      <c r="AV190" s="249">
        <f t="shared" si="49"/>
        <v>0</v>
      </c>
      <c r="AW190" s="249">
        <f t="shared" si="49"/>
        <v>0</v>
      </c>
      <c r="AX190" s="249">
        <f t="shared" si="49"/>
        <v>0</v>
      </c>
      <c r="AY190" s="249">
        <f t="shared" si="50"/>
        <v>0</v>
      </c>
      <c r="AZ190" s="249">
        <f t="shared" si="50"/>
        <v>0</v>
      </c>
      <c r="BA190" s="249">
        <f t="shared" si="50"/>
        <v>0</v>
      </c>
      <c r="BB190" s="249">
        <f t="shared" si="50"/>
        <v>0</v>
      </c>
      <c r="BC190" s="249">
        <f t="shared" si="50"/>
        <v>0</v>
      </c>
      <c r="BD190" s="249">
        <f t="shared" si="50"/>
        <v>0</v>
      </c>
      <c r="BE190" s="249">
        <f t="shared" si="50"/>
        <v>0</v>
      </c>
      <c r="BF190" s="249">
        <f t="shared" si="50"/>
        <v>0</v>
      </c>
      <c r="BG190" s="249">
        <f t="shared" si="50"/>
        <v>0</v>
      </c>
      <c r="BH190" s="249">
        <f t="shared" si="50"/>
        <v>0</v>
      </c>
      <c r="BI190" s="249">
        <f t="shared" si="51"/>
        <v>0</v>
      </c>
      <c r="BJ190" s="249">
        <f t="shared" si="51"/>
        <v>0</v>
      </c>
      <c r="BK190" s="249">
        <f t="shared" si="51"/>
        <v>0</v>
      </c>
      <c r="BL190" s="249">
        <f t="shared" si="51"/>
        <v>0</v>
      </c>
      <c r="BM190" s="249">
        <f t="shared" si="51"/>
        <v>0</v>
      </c>
      <c r="BN190" s="249">
        <f t="shared" si="51"/>
        <v>0</v>
      </c>
      <c r="BO190" s="249">
        <f t="shared" si="51"/>
        <v>0</v>
      </c>
      <c r="BP190" s="249">
        <f t="shared" si="51"/>
        <v>0</v>
      </c>
      <c r="BQ190" s="249">
        <f t="shared" si="51"/>
        <v>0</v>
      </c>
      <c r="BR190" s="249">
        <f t="shared" si="51"/>
        <v>0</v>
      </c>
      <c r="BS190" s="249">
        <f t="shared" si="52"/>
        <v>0</v>
      </c>
      <c r="BT190" s="249">
        <f t="shared" si="52"/>
        <v>0</v>
      </c>
      <c r="BU190" s="249">
        <f t="shared" si="52"/>
        <v>0</v>
      </c>
      <c r="BV190" s="249">
        <f t="shared" si="52"/>
        <v>0</v>
      </c>
      <c r="BW190" s="249">
        <f t="shared" si="52"/>
        <v>0</v>
      </c>
      <c r="BX190" s="249">
        <f t="shared" si="52"/>
        <v>0</v>
      </c>
      <c r="BY190" s="249">
        <f t="shared" si="52"/>
        <v>0</v>
      </c>
      <c r="BZ190" s="249">
        <f t="shared" si="52"/>
        <v>0</v>
      </c>
      <c r="CA190" s="249">
        <f t="shared" si="52"/>
        <v>0</v>
      </c>
      <c r="CB190" s="249">
        <f t="shared" si="52"/>
        <v>0</v>
      </c>
      <c r="CC190" s="249">
        <f t="shared" si="53"/>
        <v>0</v>
      </c>
      <c r="CD190" s="249">
        <f t="shared" si="53"/>
        <v>0</v>
      </c>
      <c r="CE190" s="249">
        <f t="shared" si="53"/>
        <v>0</v>
      </c>
      <c r="CF190" s="249">
        <f t="shared" si="53"/>
        <v>0</v>
      </c>
      <c r="CG190" s="249">
        <f t="shared" si="53"/>
        <v>0</v>
      </c>
      <c r="CH190" s="249">
        <f t="shared" si="53"/>
        <v>0</v>
      </c>
      <c r="CI190" s="249">
        <f t="shared" si="53"/>
        <v>0</v>
      </c>
      <c r="CJ190" s="249">
        <f t="shared" si="53"/>
        <v>0</v>
      </c>
      <c r="CK190" s="249">
        <f t="shared" si="53"/>
        <v>0</v>
      </c>
      <c r="CL190" s="249">
        <f t="shared" si="53"/>
        <v>0</v>
      </c>
      <c r="CM190" s="249">
        <f t="shared" si="54"/>
        <v>0</v>
      </c>
      <c r="CN190" s="249">
        <f t="shared" si="54"/>
        <v>0</v>
      </c>
      <c r="CO190" s="249">
        <f t="shared" si="54"/>
        <v>0</v>
      </c>
      <c r="CP190" s="249">
        <f t="shared" si="54"/>
        <v>0</v>
      </c>
      <c r="CQ190" s="249">
        <f t="shared" si="54"/>
        <v>0</v>
      </c>
      <c r="CR190" s="249">
        <f t="shared" si="54"/>
        <v>0</v>
      </c>
      <c r="CS190" s="249">
        <f t="shared" si="54"/>
        <v>0</v>
      </c>
      <c r="CT190" s="249">
        <f t="shared" si="54"/>
        <v>0</v>
      </c>
      <c r="CU190" s="249">
        <f t="shared" si="54"/>
        <v>0</v>
      </c>
      <c r="CV190" s="249">
        <f t="shared" si="37"/>
        <v>0</v>
      </c>
      <c r="CX190" s="252">
        <f t="shared" si="38"/>
        <v>0</v>
      </c>
    </row>
    <row r="191" spans="1:102" s="249" customFormat="1" ht="15.75" customHeight="1">
      <c r="A191" s="998"/>
      <c r="B191" s="249">
        <v>8</v>
      </c>
      <c r="C191" s="250" t="s">
        <v>33</v>
      </c>
      <c r="D191" s="249">
        <v>8</v>
      </c>
      <c r="E191" s="249">
        <v>8</v>
      </c>
      <c r="G191" s="117">
        <f t="shared" si="36"/>
        <v>0</v>
      </c>
      <c r="H191" s="249">
        <f t="shared" si="15"/>
        <v>0</v>
      </c>
      <c r="I191" s="249">
        <f t="shared" si="16"/>
        <v>0</v>
      </c>
      <c r="J191" s="249">
        <f t="shared" si="17"/>
        <v>0</v>
      </c>
      <c r="K191" s="249">
        <f t="shared" si="18"/>
        <v>0</v>
      </c>
      <c r="L191" s="249">
        <f t="shared" si="19"/>
        <v>0</v>
      </c>
      <c r="M191" s="249">
        <f t="shared" si="20"/>
        <v>0</v>
      </c>
      <c r="N191" s="249">
        <f t="shared" si="21"/>
        <v>0</v>
      </c>
      <c r="O191" s="249">
        <f t="shared" si="22"/>
        <v>0</v>
      </c>
      <c r="P191" s="249">
        <f t="shared" si="23"/>
        <v>0</v>
      </c>
      <c r="Q191" s="249">
        <f t="shared" si="24"/>
        <v>0</v>
      </c>
      <c r="R191" s="249">
        <f t="shared" si="25"/>
        <v>0</v>
      </c>
      <c r="S191" s="249">
        <f t="shared" si="26"/>
        <v>0</v>
      </c>
      <c r="T191" s="249">
        <f t="shared" si="27"/>
        <v>0</v>
      </c>
      <c r="U191" s="249">
        <f t="shared" si="47"/>
        <v>0</v>
      </c>
      <c r="V191" s="249">
        <f t="shared" si="47"/>
        <v>0</v>
      </c>
      <c r="W191" s="249">
        <f t="shared" si="47"/>
        <v>0</v>
      </c>
      <c r="X191" s="249">
        <f t="shared" si="47"/>
        <v>0</v>
      </c>
      <c r="Y191" s="249">
        <f t="shared" si="47"/>
        <v>0</v>
      </c>
      <c r="Z191" s="249">
        <f t="shared" si="47"/>
        <v>0</v>
      </c>
      <c r="AA191" s="249">
        <f t="shared" si="47"/>
        <v>0</v>
      </c>
      <c r="AB191" s="249">
        <f t="shared" si="47"/>
        <v>0</v>
      </c>
      <c r="AC191" s="249">
        <f t="shared" si="47"/>
        <v>0</v>
      </c>
      <c r="AD191" s="249">
        <f t="shared" si="47"/>
        <v>0</v>
      </c>
      <c r="AE191" s="249">
        <f t="shared" si="48"/>
        <v>0</v>
      </c>
      <c r="AF191" s="249">
        <f t="shared" si="48"/>
        <v>0</v>
      </c>
      <c r="AG191" s="249">
        <f t="shared" si="48"/>
        <v>0</v>
      </c>
      <c r="AH191" s="249">
        <f t="shared" si="48"/>
        <v>0</v>
      </c>
      <c r="AI191" s="249">
        <f t="shared" si="48"/>
        <v>0</v>
      </c>
      <c r="AJ191" s="249">
        <f t="shared" si="48"/>
        <v>0</v>
      </c>
      <c r="AK191" s="249">
        <f t="shared" si="48"/>
        <v>0</v>
      </c>
      <c r="AL191" s="249">
        <f t="shared" si="48"/>
        <v>0</v>
      </c>
      <c r="AM191" s="249">
        <f t="shared" si="48"/>
        <v>0</v>
      </c>
      <c r="AN191" s="249">
        <f t="shared" si="48"/>
        <v>0</v>
      </c>
      <c r="AO191" s="249">
        <f t="shared" si="49"/>
        <v>0</v>
      </c>
      <c r="AP191" s="249">
        <f t="shared" si="49"/>
        <v>0</v>
      </c>
      <c r="AQ191" s="249">
        <f t="shared" si="49"/>
        <v>0</v>
      </c>
      <c r="AR191" s="249">
        <f t="shared" si="49"/>
        <v>0</v>
      </c>
      <c r="AS191" s="249">
        <f t="shared" si="49"/>
        <v>0</v>
      </c>
      <c r="AT191" s="249">
        <f t="shared" si="49"/>
        <v>0</v>
      </c>
      <c r="AU191" s="249">
        <f t="shared" si="49"/>
        <v>0</v>
      </c>
      <c r="AV191" s="249">
        <f t="shared" si="49"/>
        <v>0</v>
      </c>
      <c r="AW191" s="249">
        <f t="shared" si="49"/>
        <v>0</v>
      </c>
      <c r="AX191" s="249">
        <f t="shared" si="49"/>
        <v>0</v>
      </c>
      <c r="AY191" s="249">
        <f t="shared" si="50"/>
        <v>0</v>
      </c>
      <c r="AZ191" s="249">
        <f t="shared" si="50"/>
        <v>0</v>
      </c>
      <c r="BA191" s="249">
        <f t="shared" si="50"/>
        <v>0</v>
      </c>
      <c r="BB191" s="249">
        <f t="shared" si="50"/>
        <v>0</v>
      </c>
      <c r="BC191" s="249">
        <f t="shared" si="50"/>
        <v>0</v>
      </c>
      <c r="BD191" s="249">
        <f t="shared" si="50"/>
        <v>0</v>
      </c>
      <c r="BE191" s="249">
        <f t="shared" si="50"/>
        <v>0</v>
      </c>
      <c r="BF191" s="249">
        <f t="shared" si="50"/>
        <v>0</v>
      </c>
      <c r="BG191" s="249">
        <f t="shared" si="50"/>
        <v>0</v>
      </c>
      <c r="BH191" s="249">
        <f t="shared" si="50"/>
        <v>0</v>
      </c>
      <c r="BI191" s="249">
        <f t="shared" si="51"/>
        <v>0</v>
      </c>
      <c r="BJ191" s="249">
        <f t="shared" si="51"/>
        <v>0</v>
      </c>
      <c r="BK191" s="249">
        <f t="shared" si="51"/>
        <v>0</v>
      </c>
      <c r="BL191" s="249">
        <f t="shared" si="51"/>
        <v>0</v>
      </c>
      <c r="BM191" s="249">
        <f t="shared" si="51"/>
        <v>0</v>
      </c>
      <c r="BN191" s="249">
        <f t="shared" si="51"/>
        <v>0</v>
      </c>
      <c r="BO191" s="249">
        <f t="shared" si="51"/>
        <v>0</v>
      </c>
      <c r="BP191" s="249">
        <f t="shared" si="51"/>
        <v>0</v>
      </c>
      <c r="BQ191" s="249">
        <f t="shared" si="51"/>
        <v>0</v>
      </c>
      <c r="BR191" s="249">
        <f t="shared" si="51"/>
        <v>0</v>
      </c>
      <c r="BS191" s="249">
        <f t="shared" si="52"/>
        <v>0</v>
      </c>
      <c r="BT191" s="249">
        <f t="shared" si="52"/>
        <v>0</v>
      </c>
      <c r="BU191" s="249">
        <f t="shared" si="52"/>
        <v>0</v>
      </c>
      <c r="BV191" s="249">
        <f t="shared" si="52"/>
        <v>0</v>
      </c>
      <c r="BW191" s="249">
        <f t="shared" si="52"/>
        <v>0</v>
      </c>
      <c r="BX191" s="249">
        <f t="shared" si="52"/>
        <v>0</v>
      </c>
      <c r="BY191" s="249">
        <f t="shared" si="52"/>
        <v>0</v>
      </c>
      <c r="BZ191" s="249">
        <f t="shared" si="52"/>
        <v>0</v>
      </c>
      <c r="CA191" s="249">
        <f t="shared" si="52"/>
        <v>0</v>
      </c>
      <c r="CB191" s="249">
        <f t="shared" si="52"/>
        <v>0</v>
      </c>
      <c r="CC191" s="249">
        <f t="shared" si="53"/>
        <v>0</v>
      </c>
      <c r="CD191" s="249">
        <f t="shared" si="53"/>
        <v>0</v>
      </c>
      <c r="CE191" s="249">
        <f t="shared" si="53"/>
        <v>0</v>
      </c>
      <c r="CF191" s="249">
        <f t="shared" si="53"/>
        <v>0</v>
      </c>
      <c r="CG191" s="249">
        <f t="shared" si="53"/>
        <v>0</v>
      </c>
      <c r="CH191" s="249">
        <f t="shared" si="53"/>
        <v>0</v>
      </c>
      <c r="CI191" s="249">
        <f t="shared" si="53"/>
        <v>0</v>
      </c>
      <c r="CJ191" s="249">
        <f t="shared" si="53"/>
        <v>0</v>
      </c>
      <c r="CK191" s="249">
        <f t="shared" si="53"/>
        <v>0</v>
      </c>
      <c r="CL191" s="249">
        <f t="shared" si="53"/>
        <v>0</v>
      </c>
      <c r="CM191" s="249">
        <f t="shared" si="54"/>
        <v>0</v>
      </c>
      <c r="CN191" s="249">
        <f t="shared" si="54"/>
        <v>0</v>
      </c>
      <c r="CO191" s="249">
        <f t="shared" si="54"/>
        <v>0</v>
      </c>
      <c r="CP191" s="249">
        <f t="shared" si="54"/>
        <v>0</v>
      </c>
      <c r="CQ191" s="249">
        <f t="shared" si="54"/>
        <v>0</v>
      </c>
      <c r="CR191" s="249">
        <f t="shared" si="54"/>
        <v>0</v>
      </c>
      <c r="CS191" s="249">
        <f t="shared" si="54"/>
        <v>0</v>
      </c>
      <c r="CT191" s="249">
        <f t="shared" si="54"/>
        <v>0</v>
      </c>
      <c r="CU191" s="249">
        <f t="shared" si="54"/>
        <v>0</v>
      </c>
      <c r="CV191" s="249">
        <f t="shared" si="37"/>
        <v>0</v>
      </c>
      <c r="CX191" s="252">
        <f t="shared" si="38"/>
        <v>0</v>
      </c>
    </row>
    <row r="192" spans="1:102" s="249" customFormat="1" ht="15.75" customHeight="1">
      <c r="A192" s="998"/>
      <c r="B192" s="249">
        <v>1</v>
      </c>
      <c r="C192" s="250">
        <v>1</v>
      </c>
      <c r="D192" s="249">
        <v>1</v>
      </c>
      <c r="G192" s="117">
        <f t="shared" ref="G192:G200" si="55">IF($G$8=C192,D192,0)</f>
        <v>0</v>
      </c>
      <c r="H192" s="249">
        <f t="shared" si="15"/>
        <v>0</v>
      </c>
      <c r="I192" s="249">
        <f t="shared" si="16"/>
        <v>0</v>
      </c>
      <c r="J192" s="249">
        <f t="shared" si="17"/>
        <v>0</v>
      </c>
      <c r="K192" s="249">
        <f t="shared" si="18"/>
        <v>0</v>
      </c>
      <c r="L192" s="249">
        <f t="shared" si="19"/>
        <v>0</v>
      </c>
      <c r="M192" s="249">
        <f t="shared" si="20"/>
        <v>0</v>
      </c>
      <c r="N192" s="249">
        <f t="shared" si="21"/>
        <v>0</v>
      </c>
      <c r="O192" s="249">
        <f t="shared" si="22"/>
        <v>0</v>
      </c>
      <c r="P192" s="249">
        <f t="shared" si="23"/>
        <v>0</v>
      </c>
      <c r="Q192" s="249">
        <f t="shared" si="24"/>
        <v>0</v>
      </c>
      <c r="R192" s="249">
        <f t="shared" si="25"/>
        <v>0</v>
      </c>
      <c r="S192" s="249">
        <f t="shared" si="26"/>
        <v>0</v>
      </c>
      <c r="T192" s="249">
        <f t="shared" si="27"/>
        <v>0</v>
      </c>
      <c r="U192" s="249">
        <f t="shared" si="47"/>
        <v>0</v>
      </c>
      <c r="V192" s="249">
        <f t="shared" si="47"/>
        <v>0</v>
      </c>
      <c r="W192" s="249">
        <f t="shared" si="47"/>
        <v>0</v>
      </c>
      <c r="X192" s="249">
        <f t="shared" si="47"/>
        <v>0</v>
      </c>
      <c r="Y192" s="249">
        <f t="shared" si="47"/>
        <v>0</v>
      </c>
      <c r="Z192" s="249">
        <f t="shared" si="47"/>
        <v>0</v>
      </c>
      <c r="AA192" s="249">
        <f t="shared" si="47"/>
        <v>0</v>
      </c>
      <c r="AB192" s="249">
        <f t="shared" si="47"/>
        <v>0</v>
      </c>
      <c r="AC192" s="249">
        <f t="shared" si="47"/>
        <v>0</v>
      </c>
      <c r="AD192" s="249">
        <f t="shared" si="47"/>
        <v>0</v>
      </c>
      <c r="AE192" s="249">
        <f t="shared" si="48"/>
        <v>0</v>
      </c>
      <c r="AF192" s="249">
        <f t="shared" si="48"/>
        <v>0</v>
      </c>
      <c r="AG192" s="249">
        <f t="shared" si="48"/>
        <v>0</v>
      </c>
      <c r="AH192" s="249">
        <f t="shared" si="48"/>
        <v>0</v>
      </c>
      <c r="AI192" s="249">
        <f t="shared" si="48"/>
        <v>0</v>
      </c>
      <c r="AJ192" s="249">
        <f t="shared" si="48"/>
        <v>0</v>
      </c>
      <c r="AK192" s="249">
        <f t="shared" si="48"/>
        <v>0</v>
      </c>
      <c r="AL192" s="249">
        <f t="shared" si="48"/>
        <v>0</v>
      </c>
      <c r="AM192" s="249">
        <f t="shared" si="48"/>
        <v>0</v>
      </c>
      <c r="AN192" s="249">
        <f t="shared" si="48"/>
        <v>0</v>
      </c>
      <c r="AO192" s="249">
        <f t="shared" si="49"/>
        <v>0</v>
      </c>
      <c r="AP192" s="249">
        <f t="shared" si="49"/>
        <v>0</v>
      </c>
      <c r="AQ192" s="249">
        <f t="shared" si="49"/>
        <v>0</v>
      </c>
      <c r="AR192" s="249">
        <f t="shared" si="49"/>
        <v>0</v>
      </c>
      <c r="AS192" s="249">
        <f t="shared" si="49"/>
        <v>0</v>
      </c>
      <c r="AT192" s="249">
        <f t="shared" si="49"/>
        <v>0</v>
      </c>
      <c r="AU192" s="249">
        <f t="shared" si="49"/>
        <v>0</v>
      </c>
      <c r="AV192" s="249">
        <f t="shared" si="49"/>
        <v>0</v>
      </c>
      <c r="AW192" s="249">
        <f t="shared" si="49"/>
        <v>0</v>
      </c>
      <c r="AX192" s="249">
        <f t="shared" si="49"/>
        <v>0</v>
      </c>
      <c r="AY192" s="249">
        <f t="shared" si="50"/>
        <v>0</v>
      </c>
      <c r="AZ192" s="249">
        <f t="shared" si="50"/>
        <v>0</v>
      </c>
      <c r="BA192" s="249">
        <f t="shared" si="50"/>
        <v>0</v>
      </c>
      <c r="BB192" s="249">
        <f t="shared" si="50"/>
        <v>0</v>
      </c>
      <c r="BC192" s="249">
        <f t="shared" si="50"/>
        <v>0</v>
      </c>
      <c r="BD192" s="249">
        <f t="shared" si="50"/>
        <v>0</v>
      </c>
      <c r="BE192" s="249">
        <f t="shared" si="50"/>
        <v>0</v>
      </c>
      <c r="BF192" s="249">
        <f t="shared" si="50"/>
        <v>0</v>
      </c>
      <c r="BG192" s="249">
        <f t="shared" si="50"/>
        <v>0</v>
      </c>
      <c r="BH192" s="249">
        <f t="shared" si="50"/>
        <v>0</v>
      </c>
      <c r="BI192" s="249">
        <f t="shared" si="51"/>
        <v>0</v>
      </c>
      <c r="BJ192" s="249">
        <f t="shared" si="51"/>
        <v>0</v>
      </c>
      <c r="BK192" s="249">
        <f t="shared" si="51"/>
        <v>0</v>
      </c>
      <c r="BL192" s="249">
        <f t="shared" si="51"/>
        <v>0</v>
      </c>
      <c r="BM192" s="249">
        <f t="shared" si="51"/>
        <v>0</v>
      </c>
      <c r="BN192" s="249">
        <f t="shared" si="51"/>
        <v>0</v>
      </c>
      <c r="BO192" s="249">
        <f t="shared" si="51"/>
        <v>0</v>
      </c>
      <c r="BP192" s="249">
        <f t="shared" si="51"/>
        <v>0</v>
      </c>
      <c r="BQ192" s="249">
        <f t="shared" si="51"/>
        <v>0</v>
      </c>
      <c r="BR192" s="249">
        <f t="shared" si="51"/>
        <v>0</v>
      </c>
      <c r="BS192" s="249">
        <f t="shared" si="52"/>
        <v>0</v>
      </c>
      <c r="BT192" s="249">
        <f t="shared" si="52"/>
        <v>0</v>
      </c>
      <c r="BU192" s="249">
        <f t="shared" si="52"/>
        <v>0</v>
      </c>
      <c r="BV192" s="249">
        <f t="shared" si="52"/>
        <v>0</v>
      </c>
      <c r="BW192" s="249">
        <f t="shared" si="52"/>
        <v>0</v>
      </c>
      <c r="BX192" s="249">
        <f t="shared" si="52"/>
        <v>0</v>
      </c>
      <c r="BY192" s="249">
        <f t="shared" si="52"/>
        <v>0</v>
      </c>
      <c r="BZ192" s="249">
        <f t="shared" si="52"/>
        <v>0</v>
      </c>
      <c r="CA192" s="249">
        <f t="shared" si="52"/>
        <v>0</v>
      </c>
      <c r="CB192" s="249">
        <f t="shared" si="52"/>
        <v>0</v>
      </c>
      <c r="CC192" s="249">
        <f t="shared" si="53"/>
        <v>0</v>
      </c>
      <c r="CD192" s="249">
        <f t="shared" si="53"/>
        <v>0</v>
      </c>
      <c r="CE192" s="249">
        <f t="shared" si="53"/>
        <v>0</v>
      </c>
      <c r="CF192" s="249">
        <f t="shared" si="53"/>
        <v>0</v>
      </c>
      <c r="CG192" s="249">
        <f t="shared" si="53"/>
        <v>0</v>
      </c>
      <c r="CH192" s="249">
        <f t="shared" si="53"/>
        <v>0</v>
      </c>
      <c r="CI192" s="249">
        <f t="shared" si="53"/>
        <v>0</v>
      </c>
      <c r="CJ192" s="249">
        <f t="shared" si="53"/>
        <v>0</v>
      </c>
      <c r="CK192" s="249">
        <f t="shared" si="53"/>
        <v>0</v>
      </c>
      <c r="CL192" s="249">
        <f t="shared" si="53"/>
        <v>0</v>
      </c>
      <c r="CM192" s="249">
        <f t="shared" si="54"/>
        <v>0</v>
      </c>
      <c r="CN192" s="249">
        <f t="shared" si="54"/>
        <v>0</v>
      </c>
      <c r="CO192" s="249">
        <f t="shared" si="54"/>
        <v>0</v>
      </c>
      <c r="CP192" s="249">
        <f t="shared" si="54"/>
        <v>0</v>
      </c>
      <c r="CQ192" s="249">
        <f t="shared" si="54"/>
        <v>0</v>
      </c>
      <c r="CR192" s="249">
        <f t="shared" si="54"/>
        <v>0</v>
      </c>
      <c r="CS192" s="249">
        <f t="shared" si="54"/>
        <v>0</v>
      </c>
      <c r="CT192" s="249">
        <f t="shared" si="54"/>
        <v>0</v>
      </c>
      <c r="CU192" s="249">
        <f t="shared" si="54"/>
        <v>0</v>
      </c>
      <c r="CV192" s="249">
        <f t="shared" si="37"/>
        <v>0</v>
      </c>
      <c r="CX192" s="252">
        <f t="shared" si="38"/>
        <v>0</v>
      </c>
    </row>
    <row r="193" spans="1:110" s="249" customFormat="1" ht="15.75" customHeight="1">
      <c r="A193" s="998"/>
      <c r="B193" s="249">
        <v>2</v>
      </c>
      <c r="C193" s="250">
        <v>2</v>
      </c>
      <c r="D193" s="249">
        <v>2</v>
      </c>
      <c r="G193" s="117">
        <f t="shared" si="55"/>
        <v>0</v>
      </c>
      <c r="H193" s="249">
        <f t="shared" si="15"/>
        <v>0</v>
      </c>
      <c r="I193" s="249">
        <f t="shared" si="16"/>
        <v>0</v>
      </c>
      <c r="J193" s="249">
        <f t="shared" si="17"/>
        <v>0</v>
      </c>
      <c r="K193" s="249">
        <f t="shared" si="18"/>
        <v>0</v>
      </c>
      <c r="L193" s="249">
        <f t="shared" si="19"/>
        <v>0</v>
      </c>
      <c r="M193" s="249">
        <f t="shared" si="20"/>
        <v>0</v>
      </c>
      <c r="N193" s="249">
        <f t="shared" si="21"/>
        <v>0</v>
      </c>
      <c r="O193" s="249">
        <f t="shared" si="22"/>
        <v>0</v>
      </c>
      <c r="P193" s="249">
        <f t="shared" si="23"/>
        <v>0</v>
      </c>
      <c r="Q193" s="249">
        <f t="shared" si="24"/>
        <v>0</v>
      </c>
      <c r="R193" s="249">
        <f t="shared" si="25"/>
        <v>0</v>
      </c>
      <c r="S193" s="249">
        <f t="shared" si="26"/>
        <v>0</v>
      </c>
      <c r="T193" s="249">
        <f t="shared" si="27"/>
        <v>0</v>
      </c>
      <c r="U193" s="249">
        <f t="shared" si="47"/>
        <v>0</v>
      </c>
      <c r="V193" s="249">
        <f t="shared" si="47"/>
        <v>0</v>
      </c>
      <c r="W193" s="249">
        <f t="shared" si="47"/>
        <v>0</v>
      </c>
      <c r="X193" s="249">
        <f t="shared" si="47"/>
        <v>0</v>
      </c>
      <c r="Y193" s="249">
        <f t="shared" si="47"/>
        <v>0</v>
      </c>
      <c r="Z193" s="249">
        <f t="shared" si="47"/>
        <v>0</v>
      </c>
      <c r="AA193" s="249">
        <f t="shared" si="47"/>
        <v>0</v>
      </c>
      <c r="AB193" s="249">
        <f t="shared" si="47"/>
        <v>0</v>
      </c>
      <c r="AC193" s="249">
        <f t="shared" si="47"/>
        <v>0</v>
      </c>
      <c r="AD193" s="249">
        <f t="shared" si="47"/>
        <v>0</v>
      </c>
      <c r="AE193" s="249">
        <f t="shared" si="48"/>
        <v>0</v>
      </c>
      <c r="AF193" s="249">
        <f t="shared" si="48"/>
        <v>0</v>
      </c>
      <c r="AG193" s="249">
        <f t="shared" si="48"/>
        <v>0</v>
      </c>
      <c r="AH193" s="249">
        <f t="shared" si="48"/>
        <v>0</v>
      </c>
      <c r="AI193" s="249">
        <f t="shared" si="48"/>
        <v>0</v>
      </c>
      <c r="AJ193" s="249">
        <f t="shared" si="48"/>
        <v>0</v>
      </c>
      <c r="AK193" s="249">
        <f t="shared" si="48"/>
        <v>0</v>
      </c>
      <c r="AL193" s="249">
        <f t="shared" si="48"/>
        <v>0</v>
      </c>
      <c r="AM193" s="249">
        <f t="shared" si="48"/>
        <v>0</v>
      </c>
      <c r="AN193" s="249">
        <f t="shared" si="48"/>
        <v>0</v>
      </c>
      <c r="AO193" s="249">
        <f t="shared" si="49"/>
        <v>0</v>
      </c>
      <c r="AP193" s="249">
        <f t="shared" si="49"/>
        <v>0</v>
      </c>
      <c r="AQ193" s="249">
        <f t="shared" si="49"/>
        <v>0</v>
      </c>
      <c r="AR193" s="249">
        <f t="shared" si="49"/>
        <v>0</v>
      </c>
      <c r="AS193" s="249">
        <f t="shared" si="49"/>
        <v>0</v>
      </c>
      <c r="AT193" s="249">
        <f t="shared" si="49"/>
        <v>0</v>
      </c>
      <c r="AU193" s="249">
        <f t="shared" si="49"/>
        <v>0</v>
      </c>
      <c r="AV193" s="249">
        <f t="shared" si="49"/>
        <v>0</v>
      </c>
      <c r="AW193" s="249">
        <f t="shared" si="49"/>
        <v>0</v>
      </c>
      <c r="AX193" s="249">
        <f t="shared" si="49"/>
        <v>0</v>
      </c>
      <c r="AY193" s="249">
        <f t="shared" si="50"/>
        <v>0</v>
      </c>
      <c r="AZ193" s="249">
        <f t="shared" si="50"/>
        <v>0</v>
      </c>
      <c r="BA193" s="249">
        <f t="shared" si="50"/>
        <v>0</v>
      </c>
      <c r="BB193" s="249">
        <f t="shared" si="50"/>
        <v>0</v>
      </c>
      <c r="BC193" s="249">
        <f t="shared" si="50"/>
        <v>0</v>
      </c>
      <c r="BD193" s="249">
        <f t="shared" si="50"/>
        <v>0</v>
      </c>
      <c r="BE193" s="249">
        <f t="shared" si="50"/>
        <v>0</v>
      </c>
      <c r="BF193" s="249">
        <f t="shared" si="50"/>
        <v>0</v>
      </c>
      <c r="BG193" s="249">
        <f t="shared" si="50"/>
        <v>0</v>
      </c>
      <c r="BH193" s="249">
        <f t="shared" si="50"/>
        <v>0</v>
      </c>
      <c r="BI193" s="249">
        <f t="shared" si="51"/>
        <v>0</v>
      </c>
      <c r="BJ193" s="249">
        <f t="shared" si="51"/>
        <v>0</v>
      </c>
      <c r="BK193" s="249">
        <f t="shared" si="51"/>
        <v>0</v>
      </c>
      <c r="BL193" s="249">
        <f t="shared" si="51"/>
        <v>0</v>
      </c>
      <c r="BM193" s="249">
        <f t="shared" si="51"/>
        <v>0</v>
      </c>
      <c r="BN193" s="249">
        <f t="shared" si="51"/>
        <v>0</v>
      </c>
      <c r="BO193" s="249">
        <f t="shared" si="51"/>
        <v>0</v>
      </c>
      <c r="BP193" s="249">
        <f t="shared" si="51"/>
        <v>0</v>
      </c>
      <c r="BQ193" s="249">
        <f t="shared" si="51"/>
        <v>0</v>
      </c>
      <c r="BR193" s="249">
        <f t="shared" si="51"/>
        <v>0</v>
      </c>
      <c r="BS193" s="249">
        <f t="shared" si="52"/>
        <v>0</v>
      </c>
      <c r="BT193" s="249">
        <f t="shared" si="52"/>
        <v>0</v>
      </c>
      <c r="BU193" s="249">
        <f t="shared" si="52"/>
        <v>0</v>
      </c>
      <c r="BV193" s="249">
        <f t="shared" si="52"/>
        <v>0</v>
      </c>
      <c r="BW193" s="249">
        <f t="shared" si="52"/>
        <v>0</v>
      </c>
      <c r="BX193" s="249">
        <f t="shared" si="52"/>
        <v>0</v>
      </c>
      <c r="BY193" s="249">
        <f t="shared" si="52"/>
        <v>0</v>
      </c>
      <c r="BZ193" s="249">
        <f t="shared" si="52"/>
        <v>0</v>
      </c>
      <c r="CA193" s="249">
        <f t="shared" si="52"/>
        <v>0</v>
      </c>
      <c r="CB193" s="249">
        <f t="shared" si="52"/>
        <v>0</v>
      </c>
      <c r="CC193" s="249">
        <f t="shared" si="53"/>
        <v>0</v>
      </c>
      <c r="CD193" s="249">
        <f t="shared" si="53"/>
        <v>0</v>
      </c>
      <c r="CE193" s="249">
        <f t="shared" si="53"/>
        <v>0</v>
      </c>
      <c r="CF193" s="249">
        <f t="shared" si="53"/>
        <v>0</v>
      </c>
      <c r="CG193" s="249">
        <f t="shared" si="53"/>
        <v>0</v>
      </c>
      <c r="CH193" s="249">
        <f t="shared" si="53"/>
        <v>0</v>
      </c>
      <c r="CI193" s="249">
        <f t="shared" si="53"/>
        <v>0</v>
      </c>
      <c r="CJ193" s="249">
        <f t="shared" si="53"/>
        <v>0</v>
      </c>
      <c r="CK193" s="249">
        <f t="shared" si="53"/>
        <v>0</v>
      </c>
      <c r="CL193" s="249">
        <f t="shared" si="53"/>
        <v>0</v>
      </c>
      <c r="CM193" s="249">
        <f t="shared" si="54"/>
        <v>0</v>
      </c>
      <c r="CN193" s="249">
        <f t="shared" si="54"/>
        <v>0</v>
      </c>
      <c r="CO193" s="249">
        <f t="shared" si="54"/>
        <v>0</v>
      </c>
      <c r="CP193" s="249">
        <f t="shared" si="54"/>
        <v>0</v>
      </c>
      <c r="CQ193" s="249">
        <f t="shared" si="54"/>
        <v>0</v>
      </c>
      <c r="CR193" s="249">
        <f t="shared" si="54"/>
        <v>0</v>
      </c>
      <c r="CS193" s="249">
        <f t="shared" si="54"/>
        <v>0</v>
      </c>
      <c r="CT193" s="249">
        <f t="shared" si="54"/>
        <v>0</v>
      </c>
      <c r="CU193" s="249">
        <f t="shared" si="54"/>
        <v>0</v>
      </c>
      <c r="CV193" s="249">
        <f t="shared" si="37"/>
        <v>0</v>
      </c>
      <c r="CX193" s="252">
        <f t="shared" si="38"/>
        <v>0</v>
      </c>
    </row>
    <row r="194" spans="1:110" s="249" customFormat="1" ht="15.75" customHeight="1">
      <c r="A194" s="998"/>
      <c r="B194" s="249">
        <v>3</v>
      </c>
      <c r="C194" s="250">
        <v>3</v>
      </c>
      <c r="D194" s="249">
        <v>3</v>
      </c>
      <c r="G194" s="117">
        <f t="shared" si="55"/>
        <v>0</v>
      </c>
      <c r="H194" s="249">
        <f t="shared" si="15"/>
        <v>0</v>
      </c>
      <c r="I194" s="249">
        <f t="shared" si="16"/>
        <v>0</v>
      </c>
      <c r="J194" s="249">
        <f t="shared" si="17"/>
        <v>0</v>
      </c>
      <c r="K194" s="249">
        <f t="shared" si="18"/>
        <v>0</v>
      </c>
      <c r="L194" s="249">
        <f t="shared" si="19"/>
        <v>0</v>
      </c>
      <c r="M194" s="249">
        <f t="shared" si="20"/>
        <v>0</v>
      </c>
      <c r="N194" s="249">
        <f t="shared" si="21"/>
        <v>0</v>
      </c>
      <c r="O194" s="249">
        <f t="shared" si="22"/>
        <v>0</v>
      </c>
      <c r="P194" s="249">
        <f t="shared" si="23"/>
        <v>0</v>
      </c>
      <c r="Q194" s="249">
        <f t="shared" si="24"/>
        <v>0</v>
      </c>
      <c r="R194" s="249">
        <f t="shared" si="25"/>
        <v>0</v>
      </c>
      <c r="S194" s="249">
        <f t="shared" si="26"/>
        <v>0</v>
      </c>
      <c r="T194" s="249">
        <f t="shared" si="27"/>
        <v>0</v>
      </c>
      <c r="U194" s="249">
        <f t="shared" si="47"/>
        <v>0</v>
      </c>
      <c r="V194" s="249">
        <f t="shared" si="47"/>
        <v>0</v>
      </c>
      <c r="W194" s="249">
        <f t="shared" si="47"/>
        <v>0</v>
      </c>
      <c r="X194" s="249">
        <f t="shared" si="47"/>
        <v>0</v>
      </c>
      <c r="Y194" s="249">
        <f t="shared" si="47"/>
        <v>0</v>
      </c>
      <c r="Z194" s="249">
        <f t="shared" si="47"/>
        <v>0</v>
      </c>
      <c r="AA194" s="249">
        <f t="shared" si="47"/>
        <v>0</v>
      </c>
      <c r="AB194" s="249">
        <f t="shared" si="47"/>
        <v>0</v>
      </c>
      <c r="AC194" s="249">
        <f t="shared" si="47"/>
        <v>0</v>
      </c>
      <c r="AD194" s="249">
        <f t="shared" si="47"/>
        <v>0</v>
      </c>
      <c r="AE194" s="249">
        <f t="shared" si="48"/>
        <v>0</v>
      </c>
      <c r="AF194" s="249">
        <f t="shared" si="48"/>
        <v>0</v>
      </c>
      <c r="AG194" s="249">
        <f t="shared" si="48"/>
        <v>0</v>
      </c>
      <c r="AH194" s="249">
        <f t="shared" si="48"/>
        <v>0</v>
      </c>
      <c r="AI194" s="249">
        <f t="shared" si="48"/>
        <v>0</v>
      </c>
      <c r="AJ194" s="249">
        <f t="shared" si="48"/>
        <v>0</v>
      </c>
      <c r="AK194" s="249">
        <f t="shared" si="48"/>
        <v>0</v>
      </c>
      <c r="AL194" s="249">
        <f t="shared" si="48"/>
        <v>0</v>
      </c>
      <c r="AM194" s="249">
        <f t="shared" si="48"/>
        <v>0</v>
      </c>
      <c r="AN194" s="249">
        <f t="shared" si="48"/>
        <v>0</v>
      </c>
      <c r="AO194" s="249">
        <f t="shared" si="49"/>
        <v>0</v>
      </c>
      <c r="AP194" s="249">
        <f t="shared" si="49"/>
        <v>0</v>
      </c>
      <c r="AQ194" s="249">
        <f t="shared" si="49"/>
        <v>0</v>
      </c>
      <c r="AR194" s="249">
        <f t="shared" si="49"/>
        <v>0</v>
      </c>
      <c r="AS194" s="249">
        <f t="shared" si="49"/>
        <v>0</v>
      </c>
      <c r="AT194" s="249">
        <f t="shared" si="49"/>
        <v>0</v>
      </c>
      <c r="AU194" s="249">
        <f t="shared" si="49"/>
        <v>0</v>
      </c>
      <c r="AV194" s="249">
        <f t="shared" si="49"/>
        <v>0</v>
      </c>
      <c r="AW194" s="249">
        <f t="shared" si="49"/>
        <v>0</v>
      </c>
      <c r="AX194" s="249">
        <f t="shared" si="49"/>
        <v>0</v>
      </c>
      <c r="AY194" s="249">
        <f t="shared" si="50"/>
        <v>0</v>
      </c>
      <c r="AZ194" s="249">
        <f t="shared" si="50"/>
        <v>0</v>
      </c>
      <c r="BA194" s="249">
        <f t="shared" si="50"/>
        <v>0</v>
      </c>
      <c r="BB194" s="249">
        <f t="shared" si="50"/>
        <v>0</v>
      </c>
      <c r="BC194" s="249">
        <f t="shared" si="50"/>
        <v>0</v>
      </c>
      <c r="BD194" s="249">
        <f t="shared" si="50"/>
        <v>0</v>
      </c>
      <c r="BE194" s="249">
        <f t="shared" si="50"/>
        <v>0</v>
      </c>
      <c r="BF194" s="249">
        <f t="shared" si="50"/>
        <v>0</v>
      </c>
      <c r="BG194" s="249">
        <f t="shared" si="50"/>
        <v>0</v>
      </c>
      <c r="BH194" s="249">
        <f t="shared" si="50"/>
        <v>0</v>
      </c>
      <c r="BI194" s="249">
        <f t="shared" si="51"/>
        <v>0</v>
      </c>
      <c r="BJ194" s="249">
        <f t="shared" si="51"/>
        <v>0</v>
      </c>
      <c r="BK194" s="249">
        <f t="shared" si="51"/>
        <v>0</v>
      </c>
      <c r="BL194" s="249">
        <f t="shared" si="51"/>
        <v>0</v>
      </c>
      <c r="BM194" s="249">
        <f t="shared" si="51"/>
        <v>0</v>
      </c>
      <c r="BN194" s="249">
        <f t="shared" si="51"/>
        <v>0</v>
      </c>
      <c r="BO194" s="249">
        <f t="shared" si="51"/>
        <v>0</v>
      </c>
      <c r="BP194" s="249">
        <f t="shared" si="51"/>
        <v>0</v>
      </c>
      <c r="BQ194" s="249">
        <f t="shared" si="51"/>
        <v>0</v>
      </c>
      <c r="BR194" s="249">
        <f t="shared" si="51"/>
        <v>0</v>
      </c>
      <c r="BS194" s="249">
        <f t="shared" si="52"/>
        <v>0</v>
      </c>
      <c r="BT194" s="249">
        <f t="shared" si="52"/>
        <v>0</v>
      </c>
      <c r="BU194" s="249">
        <f t="shared" si="52"/>
        <v>0</v>
      </c>
      <c r="BV194" s="249">
        <f t="shared" si="52"/>
        <v>0</v>
      </c>
      <c r="BW194" s="249">
        <f t="shared" si="52"/>
        <v>0</v>
      </c>
      <c r="BX194" s="249">
        <f t="shared" si="52"/>
        <v>0</v>
      </c>
      <c r="BY194" s="249">
        <f t="shared" si="52"/>
        <v>0</v>
      </c>
      <c r="BZ194" s="249">
        <f t="shared" si="52"/>
        <v>0</v>
      </c>
      <c r="CA194" s="249">
        <f t="shared" si="52"/>
        <v>0</v>
      </c>
      <c r="CB194" s="249">
        <f t="shared" si="52"/>
        <v>0</v>
      </c>
      <c r="CC194" s="249">
        <f t="shared" si="53"/>
        <v>0</v>
      </c>
      <c r="CD194" s="249">
        <f t="shared" si="53"/>
        <v>0</v>
      </c>
      <c r="CE194" s="249">
        <f t="shared" si="53"/>
        <v>0</v>
      </c>
      <c r="CF194" s="249">
        <f t="shared" si="53"/>
        <v>0</v>
      </c>
      <c r="CG194" s="249">
        <f t="shared" si="53"/>
        <v>0</v>
      </c>
      <c r="CH194" s="249">
        <f t="shared" si="53"/>
        <v>0</v>
      </c>
      <c r="CI194" s="249">
        <f t="shared" si="53"/>
        <v>0</v>
      </c>
      <c r="CJ194" s="249">
        <f t="shared" si="53"/>
        <v>0</v>
      </c>
      <c r="CK194" s="249">
        <f t="shared" si="53"/>
        <v>0</v>
      </c>
      <c r="CL194" s="249">
        <f t="shared" si="53"/>
        <v>0</v>
      </c>
      <c r="CM194" s="249">
        <f t="shared" si="54"/>
        <v>0</v>
      </c>
      <c r="CN194" s="249">
        <f t="shared" si="54"/>
        <v>0</v>
      </c>
      <c r="CO194" s="249">
        <f t="shared" si="54"/>
        <v>0</v>
      </c>
      <c r="CP194" s="249">
        <f t="shared" si="54"/>
        <v>0</v>
      </c>
      <c r="CQ194" s="249">
        <f t="shared" si="54"/>
        <v>0</v>
      </c>
      <c r="CR194" s="249">
        <f t="shared" si="54"/>
        <v>0</v>
      </c>
      <c r="CS194" s="249">
        <f t="shared" si="54"/>
        <v>0</v>
      </c>
      <c r="CT194" s="249">
        <f t="shared" si="54"/>
        <v>0</v>
      </c>
      <c r="CU194" s="249">
        <f t="shared" si="54"/>
        <v>0</v>
      </c>
      <c r="CV194" s="249">
        <f t="shared" si="37"/>
        <v>0</v>
      </c>
      <c r="CX194" s="252">
        <f t="shared" si="38"/>
        <v>0</v>
      </c>
    </row>
    <row r="195" spans="1:110" s="249" customFormat="1" ht="15.75" customHeight="1">
      <c r="A195" s="998"/>
      <c r="B195" s="249">
        <v>4</v>
      </c>
      <c r="C195" s="250">
        <v>4</v>
      </c>
      <c r="D195" s="249">
        <v>4</v>
      </c>
      <c r="G195" s="117">
        <f t="shared" si="55"/>
        <v>0</v>
      </c>
      <c r="H195" s="249">
        <f t="shared" si="15"/>
        <v>0</v>
      </c>
      <c r="I195" s="249">
        <f t="shared" si="16"/>
        <v>0</v>
      </c>
      <c r="J195" s="249">
        <f t="shared" si="17"/>
        <v>0</v>
      </c>
      <c r="K195" s="249">
        <f t="shared" si="18"/>
        <v>0</v>
      </c>
      <c r="L195" s="249">
        <f t="shared" si="19"/>
        <v>0</v>
      </c>
      <c r="M195" s="249">
        <f t="shared" si="20"/>
        <v>0</v>
      </c>
      <c r="N195" s="249">
        <f t="shared" si="21"/>
        <v>0</v>
      </c>
      <c r="O195" s="249">
        <f t="shared" si="22"/>
        <v>0</v>
      </c>
      <c r="P195" s="249">
        <f t="shared" si="23"/>
        <v>0</v>
      </c>
      <c r="Q195" s="249">
        <f t="shared" si="24"/>
        <v>0</v>
      </c>
      <c r="R195" s="249">
        <f t="shared" si="25"/>
        <v>0</v>
      </c>
      <c r="S195" s="249">
        <f t="shared" si="26"/>
        <v>0</v>
      </c>
      <c r="T195" s="249">
        <f t="shared" si="27"/>
        <v>0</v>
      </c>
      <c r="U195" s="249">
        <f t="shared" si="47"/>
        <v>0</v>
      </c>
      <c r="V195" s="249">
        <f t="shared" si="47"/>
        <v>0</v>
      </c>
      <c r="W195" s="249">
        <f t="shared" si="47"/>
        <v>0</v>
      </c>
      <c r="X195" s="249">
        <f t="shared" si="47"/>
        <v>0</v>
      </c>
      <c r="Y195" s="249">
        <f t="shared" si="47"/>
        <v>0</v>
      </c>
      <c r="Z195" s="249">
        <f t="shared" si="47"/>
        <v>0</v>
      </c>
      <c r="AA195" s="249">
        <f t="shared" si="47"/>
        <v>0</v>
      </c>
      <c r="AB195" s="249">
        <f t="shared" si="47"/>
        <v>0</v>
      </c>
      <c r="AC195" s="249">
        <f t="shared" si="47"/>
        <v>0</v>
      </c>
      <c r="AD195" s="249">
        <f t="shared" si="47"/>
        <v>0</v>
      </c>
      <c r="AE195" s="249">
        <f t="shared" si="48"/>
        <v>0</v>
      </c>
      <c r="AF195" s="249">
        <f t="shared" si="48"/>
        <v>0</v>
      </c>
      <c r="AG195" s="249">
        <f t="shared" si="48"/>
        <v>0</v>
      </c>
      <c r="AH195" s="249">
        <f t="shared" si="48"/>
        <v>0</v>
      </c>
      <c r="AI195" s="249">
        <f t="shared" si="48"/>
        <v>0</v>
      </c>
      <c r="AJ195" s="249">
        <f t="shared" si="48"/>
        <v>0</v>
      </c>
      <c r="AK195" s="249">
        <f t="shared" si="48"/>
        <v>0</v>
      </c>
      <c r="AL195" s="249">
        <f t="shared" si="48"/>
        <v>0</v>
      </c>
      <c r="AM195" s="249">
        <f t="shared" si="48"/>
        <v>0</v>
      </c>
      <c r="AN195" s="249">
        <f t="shared" si="48"/>
        <v>0</v>
      </c>
      <c r="AO195" s="249">
        <f t="shared" si="49"/>
        <v>0</v>
      </c>
      <c r="AP195" s="249">
        <f t="shared" si="49"/>
        <v>0</v>
      </c>
      <c r="AQ195" s="249">
        <f t="shared" si="49"/>
        <v>0</v>
      </c>
      <c r="AR195" s="249">
        <f t="shared" si="49"/>
        <v>0</v>
      </c>
      <c r="AS195" s="249">
        <f t="shared" si="49"/>
        <v>0</v>
      </c>
      <c r="AT195" s="249">
        <f t="shared" si="49"/>
        <v>0</v>
      </c>
      <c r="AU195" s="249">
        <f t="shared" si="49"/>
        <v>0</v>
      </c>
      <c r="AV195" s="249">
        <f t="shared" si="49"/>
        <v>0</v>
      </c>
      <c r="AW195" s="249">
        <f t="shared" si="49"/>
        <v>0</v>
      </c>
      <c r="AX195" s="249">
        <f t="shared" si="49"/>
        <v>0</v>
      </c>
      <c r="AY195" s="249">
        <f t="shared" si="50"/>
        <v>0</v>
      </c>
      <c r="AZ195" s="249">
        <f t="shared" si="50"/>
        <v>0</v>
      </c>
      <c r="BA195" s="249">
        <f t="shared" si="50"/>
        <v>0</v>
      </c>
      <c r="BB195" s="249">
        <f t="shared" si="50"/>
        <v>0</v>
      </c>
      <c r="BC195" s="249">
        <f t="shared" si="50"/>
        <v>0</v>
      </c>
      <c r="BD195" s="249">
        <f t="shared" si="50"/>
        <v>0</v>
      </c>
      <c r="BE195" s="249">
        <f t="shared" si="50"/>
        <v>0</v>
      </c>
      <c r="BF195" s="249">
        <f t="shared" si="50"/>
        <v>0</v>
      </c>
      <c r="BG195" s="249">
        <f t="shared" si="50"/>
        <v>0</v>
      </c>
      <c r="BH195" s="249">
        <f t="shared" si="50"/>
        <v>0</v>
      </c>
      <c r="BI195" s="249">
        <f t="shared" si="51"/>
        <v>0</v>
      </c>
      <c r="BJ195" s="249">
        <f t="shared" si="51"/>
        <v>0</v>
      </c>
      <c r="BK195" s="249">
        <f t="shared" si="51"/>
        <v>0</v>
      </c>
      <c r="BL195" s="249">
        <f t="shared" si="51"/>
        <v>0</v>
      </c>
      <c r="BM195" s="249">
        <f t="shared" si="51"/>
        <v>0</v>
      </c>
      <c r="BN195" s="249">
        <f t="shared" si="51"/>
        <v>0</v>
      </c>
      <c r="BO195" s="249">
        <f t="shared" si="51"/>
        <v>0</v>
      </c>
      <c r="BP195" s="249">
        <f t="shared" si="51"/>
        <v>0</v>
      </c>
      <c r="BQ195" s="249">
        <f t="shared" si="51"/>
        <v>0</v>
      </c>
      <c r="BR195" s="249">
        <f t="shared" si="51"/>
        <v>0</v>
      </c>
      <c r="BS195" s="249">
        <f t="shared" si="52"/>
        <v>0</v>
      </c>
      <c r="BT195" s="249">
        <f t="shared" si="52"/>
        <v>0</v>
      </c>
      <c r="BU195" s="249">
        <f t="shared" si="52"/>
        <v>0</v>
      </c>
      <c r="BV195" s="249">
        <f t="shared" si="52"/>
        <v>0</v>
      </c>
      <c r="BW195" s="249">
        <f t="shared" si="52"/>
        <v>0</v>
      </c>
      <c r="BX195" s="249">
        <f t="shared" si="52"/>
        <v>0</v>
      </c>
      <c r="BY195" s="249">
        <f t="shared" si="52"/>
        <v>0</v>
      </c>
      <c r="BZ195" s="249">
        <f t="shared" si="52"/>
        <v>0</v>
      </c>
      <c r="CA195" s="249">
        <f t="shared" si="52"/>
        <v>0</v>
      </c>
      <c r="CB195" s="249">
        <f t="shared" si="52"/>
        <v>0</v>
      </c>
      <c r="CC195" s="249">
        <f t="shared" si="53"/>
        <v>0</v>
      </c>
      <c r="CD195" s="249">
        <f t="shared" si="53"/>
        <v>0</v>
      </c>
      <c r="CE195" s="249">
        <f t="shared" si="53"/>
        <v>0</v>
      </c>
      <c r="CF195" s="249">
        <f t="shared" si="53"/>
        <v>0</v>
      </c>
      <c r="CG195" s="249">
        <f t="shared" si="53"/>
        <v>0</v>
      </c>
      <c r="CH195" s="249">
        <f t="shared" si="53"/>
        <v>0</v>
      </c>
      <c r="CI195" s="249">
        <f t="shared" si="53"/>
        <v>0</v>
      </c>
      <c r="CJ195" s="249">
        <f t="shared" si="53"/>
        <v>0</v>
      </c>
      <c r="CK195" s="249">
        <f t="shared" si="53"/>
        <v>0</v>
      </c>
      <c r="CL195" s="249">
        <f t="shared" si="53"/>
        <v>0</v>
      </c>
      <c r="CM195" s="249">
        <f t="shared" si="54"/>
        <v>0</v>
      </c>
      <c r="CN195" s="249">
        <f t="shared" si="54"/>
        <v>0</v>
      </c>
      <c r="CO195" s="249">
        <f t="shared" si="54"/>
        <v>0</v>
      </c>
      <c r="CP195" s="249">
        <f t="shared" si="54"/>
        <v>0</v>
      </c>
      <c r="CQ195" s="249">
        <f t="shared" si="54"/>
        <v>0</v>
      </c>
      <c r="CR195" s="249">
        <f t="shared" si="54"/>
        <v>0</v>
      </c>
      <c r="CS195" s="249">
        <f t="shared" si="54"/>
        <v>0</v>
      </c>
      <c r="CT195" s="249">
        <f t="shared" si="54"/>
        <v>0</v>
      </c>
      <c r="CU195" s="249">
        <f t="shared" si="54"/>
        <v>0</v>
      </c>
      <c r="CV195" s="249">
        <f t="shared" si="37"/>
        <v>0</v>
      </c>
      <c r="CX195" s="252">
        <f t="shared" si="38"/>
        <v>0</v>
      </c>
    </row>
    <row r="196" spans="1:110" s="249" customFormat="1" ht="15.75" customHeight="1">
      <c r="A196" s="998"/>
      <c r="B196" s="249">
        <v>5</v>
      </c>
      <c r="C196" s="250">
        <v>5</v>
      </c>
      <c r="D196" s="249">
        <v>5</v>
      </c>
      <c r="G196" s="117">
        <f t="shared" si="55"/>
        <v>0</v>
      </c>
      <c r="H196" s="249">
        <f t="shared" si="15"/>
        <v>0</v>
      </c>
      <c r="I196" s="249">
        <f t="shared" si="16"/>
        <v>0</v>
      </c>
      <c r="J196" s="249">
        <f t="shared" si="17"/>
        <v>0</v>
      </c>
      <c r="K196" s="249">
        <f t="shared" si="18"/>
        <v>0</v>
      </c>
      <c r="L196" s="249">
        <f t="shared" si="19"/>
        <v>0</v>
      </c>
      <c r="M196" s="249">
        <f t="shared" si="20"/>
        <v>0</v>
      </c>
      <c r="N196" s="249">
        <f t="shared" si="21"/>
        <v>0</v>
      </c>
      <c r="O196" s="249">
        <f t="shared" si="22"/>
        <v>0</v>
      </c>
      <c r="P196" s="249">
        <f t="shared" si="23"/>
        <v>0</v>
      </c>
      <c r="Q196" s="249">
        <f t="shared" si="24"/>
        <v>0</v>
      </c>
      <c r="R196" s="249">
        <f t="shared" si="25"/>
        <v>0</v>
      </c>
      <c r="S196" s="249">
        <f t="shared" si="26"/>
        <v>0</v>
      </c>
      <c r="T196" s="249">
        <f t="shared" si="27"/>
        <v>0</v>
      </c>
      <c r="U196" s="249">
        <f t="shared" si="47"/>
        <v>0</v>
      </c>
      <c r="V196" s="249">
        <f t="shared" si="47"/>
        <v>0</v>
      </c>
      <c r="W196" s="249">
        <f t="shared" si="47"/>
        <v>0</v>
      </c>
      <c r="X196" s="249">
        <f t="shared" si="47"/>
        <v>0</v>
      </c>
      <c r="Y196" s="249">
        <f t="shared" si="47"/>
        <v>0</v>
      </c>
      <c r="Z196" s="249">
        <f t="shared" si="47"/>
        <v>0</v>
      </c>
      <c r="AA196" s="249">
        <f t="shared" si="47"/>
        <v>0</v>
      </c>
      <c r="AB196" s="249">
        <f t="shared" si="47"/>
        <v>0</v>
      </c>
      <c r="AC196" s="249">
        <f t="shared" si="47"/>
        <v>0</v>
      </c>
      <c r="AD196" s="249">
        <f t="shared" si="47"/>
        <v>0</v>
      </c>
      <c r="AE196" s="249">
        <f t="shared" si="48"/>
        <v>0</v>
      </c>
      <c r="AF196" s="249">
        <f t="shared" si="48"/>
        <v>0</v>
      </c>
      <c r="AG196" s="249">
        <f t="shared" si="48"/>
        <v>0</v>
      </c>
      <c r="AH196" s="249">
        <f t="shared" si="48"/>
        <v>0</v>
      </c>
      <c r="AI196" s="249">
        <f t="shared" si="48"/>
        <v>0</v>
      </c>
      <c r="AJ196" s="249">
        <f t="shared" si="48"/>
        <v>0</v>
      </c>
      <c r="AK196" s="249">
        <f t="shared" si="48"/>
        <v>0</v>
      </c>
      <c r="AL196" s="249">
        <f t="shared" si="48"/>
        <v>0</v>
      </c>
      <c r="AM196" s="249">
        <f t="shared" si="48"/>
        <v>0</v>
      </c>
      <c r="AN196" s="249">
        <f t="shared" si="48"/>
        <v>0</v>
      </c>
      <c r="AO196" s="249">
        <f t="shared" si="49"/>
        <v>0</v>
      </c>
      <c r="AP196" s="249">
        <f t="shared" si="49"/>
        <v>0</v>
      </c>
      <c r="AQ196" s="249">
        <f t="shared" si="49"/>
        <v>0</v>
      </c>
      <c r="AR196" s="249">
        <f t="shared" si="49"/>
        <v>0</v>
      </c>
      <c r="AS196" s="249">
        <f t="shared" si="49"/>
        <v>0</v>
      </c>
      <c r="AT196" s="249">
        <f t="shared" si="49"/>
        <v>0</v>
      </c>
      <c r="AU196" s="249">
        <f t="shared" si="49"/>
        <v>0</v>
      </c>
      <c r="AV196" s="249">
        <f t="shared" si="49"/>
        <v>0</v>
      </c>
      <c r="AW196" s="249">
        <f t="shared" si="49"/>
        <v>0</v>
      </c>
      <c r="AX196" s="249">
        <f t="shared" si="49"/>
        <v>0</v>
      </c>
      <c r="AY196" s="249">
        <f t="shared" si="50"/>
        <v>0</v>
      </c>
      <c r="AZ196" s="249">
        <f t="shared" si="50"/>
        <v>0</v>
      </c>
      <c r="BA196" s="249">
        <f t="shared" si="50"/>
        <v>0</v>
      </c>
      <c r="BB196" s="249">
        <f t="shared" si="50"/>
        <v>0</v>
      </c>
      <c r="BC196" s="249">
        <f t="shared" si="50"/>
        <v>0</v>
      </c>
      <c r="BD196" s="249">
        <f t="shared" si="50"/>
        <v>0</v>
      </c>
      <c r="BE196" s="249">
        <f t="shared" si="50"/>
        <v>0</v>
      </c>
      <c r="BF196" s="249">
        <f t="shared" si="50"/>
        <v>0</v>
      </c>
      <c r="BG196" s="249">
        <f t="shared" si="50"/>
        <v>0</v>
      </c>
      <c r="BH196" s="249">
        <f t="shared" si="50"/>
        <v>0</v>
      </c>
      <c r="BI196" s="249">
        <f t="shared" si="51"/>
        <v>0</v>
      </c>
      <c r="BJ196" s="249">
        <f t="shared" si="51"/>
        <v>0</v>
      </c>
      <c r="BK196" s="249">
        <f t="shared" si="51"/>
        <v>0</v>
      </c>
      <c r="BL196" s="249">
        <f t="shared" si="51"/>
        <v>0</v>
      </c>
      <c r="BM196" s="249">
        <f t="shared" si="51"/>
        <v>0</v>
      </c>
      <c r="BN196" s="249">
        <f t="shared" si="51"/>
        <v>0</v>
      </c>
      <c r="BO196" s="249">
        <f t="shared" si="51"/>
        <v>0</v>
      </c>
      <c r="BP196" s="249">
        <f t="shared" si="51"/>
        <v>0</v>
      </c>
      <c r="BQ196" s="249">
        <f t="shared" si="51"/>
        <v>0</v>
      </c>
      <c r="BR196" s="249">
        <f t="shared" si="51"/>
        <v>0</v>
      </c>
      <c r="BS196" s="249">
        <f t="shared" si="52"/>
        <v>0</v>
      </c>
      <c r="BT196" s="249">
        <f t="shared" si="52"/>
        <v>0</v>
      </c>
      <c r="BU196" s="249">
        <f t="shared" si="52"/>
        <v>0</v>
      </c>
      <c r="BV196" s="249">
        <f t="shared" si="52"/>
        <v>0</v>
      </c>
      <c r="BW196" s="249">
        <f t="shared" si="52"/>
        <v>0</v>
      </c>
      <c r="BX196" s="249">
        <f t="shared" si="52"/>
        <v>0</v>
      </c>
      <c r="BY196" s="249">
        <f t="shared" si="52"/>
        <v>0</v>
      </c>
      <c r="BZ196" s="249">
        <f t="shared" si="52"/>
        <v>0</v>
      </c>
      <c r="CA196" s="249">
        <f t="shared" si="52"/>
        <v>0</v>
      </c>
      <c r="CB196" s="249">
        <f t="shared" si="52"/>
        <v>0</v>
      </c>
      <c r="CC196" s="249">
        <f t="shared" si="53"/>
        <v>0</v>
      </c>
      <c r="CD196" s="249">
        <f t="shared" si="53"/>
        <v>0</v>
      </c>
      <c r="CE196" s="249">
        <f t="shared" si="53"/>
        <v>0</v>
      </c>
      <c r="CF196" s="249">
        <f t="shared" si="53"/>
        <v>0</v>
      </c>
      <c r="CG196" s="249">
        <f t="shared" si="53"/>
        <v>0</v>
      </c>
      <c r="CH196" s="249">
        <f t="shared" si="53"/>
        <v>0</v>
      </c>
      <c r="CI196" s="249">
        <f t="shared" si="53"/>
        <v>0</v>
      </c>
      <c r="CJ196" s="249">
        <f t="shared" si="53"/>
        <v>0</v>
      </c>
      <c r="CK196" s="249">
        <f t="shared" si="53"/>
        <v>0</v>
      </c>
      <c r="CL196" s="249">
        <f t="shared" si="53"/>
        <v>0</v>
      </c>
      <c r="CM196" s="249">
        <f t="shared" si="54"/>
        <v>0</v>
      </c>
      <c r="CN196" s="249">
        <f t="shared" si="54"/>
        <v>0</v>
      </c>
      <c r="CO196" s="249">
        <f t="shared" si="54"/>
        <v>0</v>
      </c>
      <c r="CP196" s="249">
        <f t="shared" si="54"/>
        <v>0</v>
      </c>
      <c r="CQ196" s="249">
        <f t="shared" si="54"/>
        <v>0</v>
      </c>
      <c r="CR196" s="249">
        <f t="shared" si="54"/>
        <v>0</v>
      </c>
      <c r="CS196" s="249">
        <f t="shared" si="54"/>
        <v>0</v>
      </c>
      <c r="CT196" s="249">
        <f t="shared" si="54"/>
        <v>0</v>
      </c>
      <c r="CU196" s="249">
        <f t="shared" si="54"/>
        <v>0</v>
      </c>
      <c r="CV196" s="249">
        <f t="shared" si="37"/>
        <v>0</v>
      </c>
      <c r="CX196" s="252">
        <f t="shared" si="38"/>
        <v>0</v>
      </c>
    </row>
    <row r="197" spans="1:110" s="249" customFormat="1" ht="15.75" customHeight="1">
      <c r="A197" s="998"/>
      <c r="B197" s="249">
        <v>6</v>
      </c>
      <c r="C197" s="250">
        <v>6</v>
      </c>
      <c r="D197" s="249">
        <v>6</v>
      </c>
      <c r="G197" s="117">
        <f t="shared" si="55"/>
        <v>0</v>
      </c>
      <c r="H197" s="249">
        <f t="shared" si="15"/>
        <v>0</v>
      </c>
      <c r="I197" s="249">
        <f t="shared" si="16"/>
        <v>0</v>
      </c>
      <c r="J197" s="249">
        <f t="shared" si="17"/>
        <v>0</v>
      </c>
      <c r="K197" s="249">
        <f t="shared" si="18"/>
        <v>0</v>
      </c>
      <c r="L197" s="249">
        <f t="shared" si="19"/>
        <v>0</v>
      </c>
      <c r="M197" s="249">
        <f t="shared" si="20"/>
        <v>0</v>
      </c>
      <c r="N197" s="249">
        <f t="shared" si="21"/>
        <v>0</v>
      </c>
      <c r="O197" s="249">
        <f t="shared" si="22"/>
        <v>0</v>
      </c>
      <c r="P197" s="249">
        <f t="shared" si="23"/>
        <v>0</v>
      </c>
      <c r="Q197" s="249">
        <f t="shared" si="24"/>
        <v>0</v>
      </c>
      <c r="R197" s="249">
        <f t="shared" si="25"/>
        <v>0</v>
      </c>
      <c r="S197" s="249">
        <f t="shared" si="26"/>
        <v>0</v>
      </c>
      <c r="T197" s="249">
        <f t="shared" si="27"/>
        <v>0</v>
      </c>
      <c r="U197" s="249">
        <f t="shared" si="47"/>
        <v>0</v>
      </c>
      <c r="V197" s="249">
        <f t="shared" si="47"/>
        <v>0</v>
      </c>
      <c r="W197" s="249">
        <f t="shared" si="47"/>
        <v>0</v>
      </c>
      <c r="X197" s="249">
        <f t="shared" si="47"/>
        <v>0</v>
      </c>
      <c r="Y197" s="249">
        <f t="shared" si="47"/>
        <v>0</v>
      </c>
      <c r="Z197" s="249">
        <f t="shared" si="47"/>
        <v>0</v>
      </c>
      <c r="AA197" s="249">
        <f t="shared" si="47"/>
        <v>0</v>
      </c>
      <c r="AB197" s="249">
        <f t="shared" si="47"/>
        <v>0</v>
      </c>
      <c r="AC197" s="249">
        <f t="shared" si="47"/>
        <v>0</v>
      </c>
      <c r="AD197" s="249">
        <f t="shared" si="47"/>
        <v>0</v>
      </c>
      <c r="AE197" s="249">
        <f t="shared" si="48"/>
        <v>0</v>
      </c>
      <c r="AF197" s="249">
        <f t="shared" si="48"/>
        <v>0</v>
      </c>
      <c r="AG197" s="249">
        <f t="shared" si="48"/>
        <v>0</v>
      </c>
      <c r="AH197" s="249">
        <f t="shared" si="48"/>
        <v>0</v>
      </c>
      <c r="AI197" s="249">
        <f t="shared" si="48"/>
        <v>0</v>
      </c>
      <c r="AJ197" s="249">
        <f t="shared" si="48"/>
        <v>0</v>
      </c>
      <c r="AK197" s="249">
        <f t="shared" si="48"/>
        <v>0</v>
      </c>
      <c r="AL197" s="249">
        <f t="shared" si="48"/>
        <v>0</v>
      </c>
      <c r="AM197" s="249">
        <f t="shared" si="48"/>
        <v>0</v>
      </c>
      <c r="AN197" s="249">
        <f t="shared" si="48"/>
        <v>0</v>
      </c>
      <c r="AO197" s="249">
        <f t="shared" si="49"/>
        <v>0</v>
      </c>
      <c r="AP197" s="249">
        <f t="shared" si="49"/>
        <v>0</v>
      </c>
      <c r="AQ197" s="249">
        <f t="shared" si="49"/>
        <v>0</v>
      </c>
      <c r="AR197" s="249">
        <f t="shared" si="49"/>
        <v>0</v>
      </c>
      <c r="AS197" s="249">
        <f t="shared" si="49"/>
        <v>0</v>
      </c>
      <c r="AT197" s="249">
        <f t="shared" si="49"/>
        <v>0</v>
      </c>
      <c r="AU197" s="249">
        <f t="shared" si="49"/>
        <v>0</v>
      </c>
      <c r="AV197" s="249">
        <f t="shared" si="49"/>
        <v>0</v>
      </c>
      <c r="AW197" s="249">
        <f t="shared" si="49"/>
        <v>0</v>
      </c>
      <c r="AX197" s="249">
        <f t="shared" si="49"/>
        <v>0</v>
      </c>
      <c r="AY197" s="249">
        <f t="shared" si="50"/>
        <v>0</v>
      </c>
      <c r="AZ197" s="249">
        <f t="shared" si="50"/>
        <v>0</v>
      </c>
      <c r="BA197" s="249">
        <f t="shared" si="50"/>
        <v>0</v>
      </c>
      <c r="BB197" s="249">
        <f t="shared" si="50"/>
        <v>0</v>
      </c>
      <c r="BC197" s="249">
        <f t="shared" si="50"/>
        <v>0</v>
      </c>
      <c r="BD197" s="249">
        <f t="shared" si="50"/>
        <v>0</v>
      </c>
      <c r="BE197" s="249">
        <f t="shared" si="50"/>
        <v>0</v>
      </c>
      <c r="BF197" s="249">
        <f t="shared" si="50"/>
        <v>0</v>
      </c>
      <c r="BG197" s="249">
        <f t="shared" si="50"/>
        <v>0</v>
      </c>
      <c r="BH197" s="249">
        <f t="shared" si="50"/>
        <v>0</v>
      </c>
      <c r="BI197" s="249">
        <f t="shared" si="51"/>
        <v>0</v>
      </c>
      <c r="BJ197" s="249">
        <f t="shared" si="51"/>
        <v>0</v>
      </c>
      <c r="BK197" s="249">
        <f t="shared" si="51"/>
        <v>0</v>
      </c>
      <c r="BL197" s="249">
        <f t="shared" si="51"/>
        <v>0</v>
      </c>
      <c r="BM197" s="249">
        <f t="shared" si="51"/>
        <v>0</v>
      </c>
      <c r="BN197" s="249">
        <f t="shared" si="51"/>
        <v>0</v>
      </c>
      <c r="BO197" s="249">
        <f t="shared" si="51"/>
        <v>0</v>
      </c>
      <c r="BP197" s="249">
        <f t="shared" si="51"/>
        <v>0</v>
      </c>
      <c r="BQ197" s="249">
        <f t="shared" si="51"/>
        <v>0</v>
      </c>
      <c r="BR197" s="249">
        <f t="shared" si="51"/>
        <v>0</v>
      </c>
      <c r="BS197" s="249">
        <f t="shared" si="52"/>
        <v>0</v>
      </c>
      <c r="BT197" s="249">
        <f t="shared" si="52"/>
        <v>0</v>
      </c>
      <c r="BU197" s="249">
        <f t="shared" si="52"/>
        <v>0</v>
      </c>
      <c r="BV197" s="249">
        <f t="shared" si="52"/>
        <v>0</v>
      </c>
      <c r="BW197" s="249">
        <f t="shared" si="52"/>
        <v>0</v>
      </c>
      <c r="BX197" s="249">
        <f t="shared" si="52"/>
        <v>0</v>
      </c>
      <c r="BY197" s="249">
        <f t="shared" si="52"/>
        <v>0</v>
      </c>
      <c r="BZ197" s="249">
        <f t="shared" si="52"/>
        <v>0</v>
      </c>
      <c r="CA197" s="249">
        <f t="shared" si="52"/>
        <v>0</v>
      </c>
      <c r="CB197" s="249">
        <f t="shared" si="52"/>
        <v>0</v>
      </c>
      <c r="CC197" s="249">
        <f t="shared" si="53"/>
        <v>0</v>
      </c>
      <c r="CD197" s="249">
        <f t="shared" si="53"/>
        <v>0</v>
      </c>
      <c r="CE197" s="249">
        <f t="shared" si="53"/>
        <v>0</v>
      </c>
      <c r="CF197" s="249">
        <f t="shared" si="53"/>
        <v>0</v>
      </c>
      <c r="CG197" s="249">
        <f t="shared" si="53"/>
        <v>0</v>
      </c>
      <c r="CH197" s="249">
        <f t="shared" si="53"/>
        <v>0</v>
      </c>
      <c r="CI197" s="249">
        <f t="shared" si="53"/>
        <v>0</v>
      </c>
      <c r="CJ197" s="249">
        <f t="shared" si="53"/>
        <v>0</v>
      </c>
      <c r="CK197" s="249">
        <f t="shared" si="53"/>
        <v>0</v>
      </c>
      <c r="CL197" s="249">
        <f t="shared" si="53"/>
        <v>0</v>
      </c>
      <c r="CM197" s="249">
        <f t="shared" si="54"/>
        <v>0</v>
      </c>
      <c r="CN197" s="249">
        <f t="shared" si="54"/>
        <v>0</v>
      </c>
      <c r="CO197" s="249">
        <f t="shared" si="54"/>
        <v>0</v>
      </c>
      <c r="CP197" s="249">
        <f t="shared" si="54"/>
        <v>0</v>
      </c>
      <c r="CQ197" s="249">
        <f t="shared" si="54"/>
        <v>0</v>
      </c>
      <c r="CR197" s="249">
        <f t="shared" si="54"/>
        <v>0</v>
      </c>
      <c r="CS197" s="249">
        <f t="shared" si="54"/>
        <v>0</v>
      </c>
      <c r="CT197" s="249">
        <f t="shared" si="54"/>
        <v>0</v>
      </c>
      <c r="CU197" s="249">
        <f t="shared" si="54"/>
        <v>0</v>
      </c>
      <c r="CV197" s="249">
        <f t="shared" si="37"/>
        <v>0</v>
      </c>
      <c r="CX197" s="252">
        <f t="shared" si="38"/>
        <v>0</v>
      </c>
    </row>
    <row r="198" spans="1:110" s="249" customFormat="1" ht="15.75" customHeight="1">
      <c r="A198" s="998"/>
      <c r="B198" s="249">
        <v>7</v>
      </c>
      <c r="C198" s="250">
        <v>7</v>
      </c>
      <c r="D198" s="249">
        <v>7</v>
      </c>
      <c r="G198" s="117">
        <f t="shared" si="55"/>
        <v>0</v>
      </c>
      <c r="H198" s="249">
        <f t="shared" si="15"/>
        <v>0</v>
      </c>
      <c r="I198" s="249">
        <f t="shared" si="16"/>
        <v>0</v>
      </c>
      <c r="J198" s="249">
        <f t="shared" si="17"/>
        <v>0</v>
      </c>
      <c r="K198" s="249">
        <f t="shared" si="18"/>
        <v>0</v>
      </c>
      <c r="L198" s="249">
        <f t="shared" si="19"/>
        <v>0</v>
      </c>
      <c r="M198" s="249">
        <f t="shared" si="20"/>
        <v>0</v>
      </c>
      <c r="N198" s="249">
        <f t="shared" si="21"/>
        <v>0</v>
      </c>
      <c r="O198" s="249">
        <f t="shared" si="22"/>
        <v>0</v>
      </c>
      <c r="P198" s="249">
        <f t="shared" si="23"/>
        <v>0</v>
      </c>
      <c r="Q198" s="249">
        <f t="shared" si="24"/>
        <v>0</v>
      </c>
      <c r="R198" s="249">
        <f t="shared" si="25"/>
        <v>0</v>
      </c>
      <c r="S198" s="249">
        <f t="shared" si="26"/>
        <v>0</v>
      </c>
      <c r="T198" s="249">
        <f t="shared" si="27"/>
        <v>0</v>
      </c>
      <c r="U198" s="249">
        <f t="shared" si="47"/>
        <v>0</v>
      </c>
      <c r="V198" s="249">
        <f t="shared" si="47"/>
        <v>0</v>
      </c>
      <c r="W198" s="249">
        <f t="shared" si="47"/>
        <v>0</v>
      </c>
      <c r="X198" s="249">
        <f t="shared" si="47"/>
        <v>0</v>
      </c>
      <c r="Y198" s="249">
        <f t="shared" si="47"/>
        <v>0</v>
      </c>
      <c r="Z198" s="249">
        <f t="shared" si="47"/>
        <v>0</v>
      </c>
      <c r="AA198" s="249">
        <f t="shared" si="47"/>
        <v>0</v>
      </c>
      <c r="AB198" s="249">
        <f t="shared" si="47"/>
        <v>0</v>
      </c>
      <c r="AC198" s="249">
        <f t="shared" si="47"/>
        <v>0</v>
      </c>
      <c r="AD198" s="249">
        <f t="shared" si="47"/>
        <v>0</v>
      </c>
      <c r="AE198" s="249">
        <f t="shared" si="48"/>
        <v>0</v>
      </c>
      <c r="AF198" s="249">
        <f t="shared" si="48"/>
        <v>0</v>
      </c>
      <c r="AG198" s="249">
        <f t="shared" si="48"/>
        <v>0</v>
      </c>
      <c r="AH198" s="249">
        <f t="shared" si="48"/>
        <v>0</v>
      </c>
      <c r="AI198" s="249">
        <f t="shared" si="48"/>
        <v>0</v>
      </c>
      <c r="AJ198" s="249">
        <f t="shared" si="48"/>
        <v>0</v>
      </c>
      <c r="AK198" s="249">
        <f t="shared" si="48"/>
        <v>0</v>
      </c>
      <c r="AL198" s="249">
        <f t="shared" si="48"/>
        <v>0</v>
      </c>
      <c r="AM198" s="249">
        <f t="shared" si="48"/>
        <v>0</v>
      </c>
      <c r="AN198" s="249">
        <f t="shared" si="48"/>
        <v>0</v>
      </c>
      <c r="AO198" s="249">
        <f t="shared" si="49"/>
        <v>0</v>
      </c>
      <c r="AP198" s="249">
        <f t="shared" si="49"/>
        <v>0</v>
      </c>
      <c r="AQ198" s="249">
        <f t="shared" si="49"/>
        <v>0</v>
      </c>
      <c r="AR198" s="249">
        <f t="shared" si="49"/>
        <v>0</v>
      </c>
      <c r="AS198" s="249">
        <f t="shared" si="49"/>
        <v>0</v>
      </c>
      <c r="AT198" s="249">
        <f t="shared" si="49"/>
        <v>0</v>
      </c>
      <c r="AU198" s="249">
        <f t="shared" si="49"/>
        <v>0</v>
      </c>
      <c r="AV198" s="249">
        <f t="shared" si="49"/>
        <v>0</v>
      </c>
      <c r="AW198" s="249">
        <f t="shared" si="49"/>
        <v>0</v>
      </c>
      <c r="AX198" s="249">
        <f t="shared" si="49"/>
        <v>0</v>
      </c>
      <c r="AY198" s="249">
        <f t="shared" si="50"/>
        <v>0</v>
      </c>
      <c r="AZ198" s="249">
        <f t="shared" si="50"/>
        <v>0</v>
      </c>
      <c r="BA198" s="249">
        <f t="shared" si="50"/>
        <v>0</v>
      </c>
      <c r="BB198" s="249">
        <f t="shared" si="50"/>
        <v>0</v>
      </c>
      <c r="BC198" s="249">
        <f t="shared" si="50"/>
        <v>0</v>
      </c>
      <c r="BD198" s="249">
        <f t="shared" si="50"/>
        <v>0</v>
      </c>
      <c r="BE198" s="249">
        <f t="shared" si="50"/>
        <v>0</v>
      </c>
      <c r="BF198" s="249">
        <f t="shared" si="50"/>
        <v>0</v>
      </c>
      <c r="BG198" s="249">
        <f t="shared" si="50"/>
        <v>0</v>
      </c>
      <c r="BH198" s="249">
        <f t="shared" si="50"/>
        <v>0</v>
      </c>
      <c r="BI198" s="249">
        <f t="shared" si="51"/>
        <v>0</v>
      </c>
      <c r="BJ198" s="249">
        <f t="shared" si="51"/>
        <v>0</v>
      </c>
      <c r="BK198" s="249">
        <f t="shared" si="51"/>
        <v>0</v>
      </c>
      <c r="BL198" s="249">
        <f t="shared" si="51"/>
        <v>0</v>
      </c>
      <c r="BM198" s="249">
        <f t="shared" si="51"/>
        <v>0</v>
      </c>
      <c r="BN198" s="249">
        <f t="shared" si="51"/>
        <v>0</v>
      </c>
      <c r="BO198" s="249">
        <f t="shared" si="51"/>
        <v>0</v>
      </c>
      <c r="BP198" s="249">
        <f t="shared" si="51"/>
        <v>0</v>
      </c>
      <c r="BQ198" s="249">
        <f t="shared" si="51"/>
        <v>0</v>
      </c>
      <c r="BR198" s="249">
        <f t="shared" si="51"/>
        <v>0</v>
      </c>
      <c r="BS198" s="249">
        <f t="shared" si="52"/>
        <v>0</v>
      </c>
      <c r="BT198" s="249">
        <f t="shared" si="52"/>
        <v>0</v>
      </c>
      <c r="BU198" s="249">
        <f t="shared" si="52"/>
        <v>0</v>
      </c>
      <c r="BV198" s="249">
        <f t="shared" si="52"/>
        <v>0</v>
      </c>
      <c r="BW198" s="249">
        <f t="shared" si="52"/>
        <v>0</v>
      </c>
      <c r="BX198" s="249">
        <f t="shared" si="52"/>
        <v>0</v>
      </c>
      <c r="BY198" s="249">
        <f t="shared" si="52"/>
        <v>0</v>
      </c>
      <c r="BZ198" s="249">
        <f t="shared" si="52"/>
        <v>0</v>
      </c>
      <c r="CA198" s="249">
        <f t="shared" si="52"/>
        <v>0</v>
      </c>
      <c r="CB198" s="249">
        <f t="shared" si="52"/>
        <v>0</v>
      </c>
      <c r="CC198" s="249">
        <f t="shared" si="53"/>
        <v>0</v>
      </c>
      <c r="CD198" s="249">
        <f t="shared" si="53"/>
        <v>0</v>
      </c>
      <c r="CE198" s="249">
        <f t="shared" si="53"/>
        <v>0</v>
      </c>
      <c r="CF198" s="249">
        <f t="shared" si="53"/>
        <v>0</v>
      </c>
      <c r="CG198" s="249">
        <f t="shared" si="53"/>
        <v>0</v>
      </c>
      <c r="CH198" s="249">
        <f t="shared" si="53"/>
        <v>0</v>
      </c>
      <c r="CI198" s="249">
        <f t="shared" si="53"/>
        <v>0</v>
      </c>
      <c r="CJ198" s="249">
        <f t="shared" si="53"/>
        <v>0</v>
      </c>
      <c r="CK198" s="249">
        <f t="shared" si="53"/>
        <v>0</v>
      </c>
      <c r="CL198" s="249">
        <f t="shared" si="53"/>
        <v>0</v>
      </c>
      <c r="CM198" s="249">
        <f t="shared" si="54"/>
        <v>0</v>
      </c>
      <c r="CN198" s="249">
        <f t="shared" si="54"/>
        <v>0</v>
      </c>
      <c r="CO198" s="249">
        <f t="shared" si="54"/>
        <v>0</v>
      </c>
      <c r="CP198" s="249">
        <f t="shared" si="54"/>
        <v>0</v>
      </c>
      <c r="CQ198" s="249">
        <f t="shared" si="54"/>
        <v>0</v>
      </c>
      <c r="CR198" s="249">
        <f t="shared" si="54"/>
        <v>0</v>
      </c>
      <c r="CS198" s="249">
        <f t="shared" si="54"/>
        <v>0</v>
      </c>
      <c r="CT198" s="249">
        <f t="shared" si="54"/>
        <v>0</v>
      </c>
      <c r="CU198" s="249">
        <f t="shared" si="54"/>
        <v>0</v>
      </c>
      <c r="CV198" s="249">
        <f t="shared" si="37"/>
        <v>0</v>
      </c>
      <c r="CX198" s="252">
        <f t="shared" si="38"/>
        <v>0</v>
      </c>
    </row>
    <row r="199" spans="1:110" s="249" customFormat="1" ht="15.75" customHeight="1" thickBot="1">
      <c r="A199" s="998"/>
      <c r="B199" s="249">
        <v>8</v>
      </c>
      <c r="C199" s="250">
        <v>8</v>
      </c>
      <c r="D199" s="249">
        <v>8</v>
      </c>
      <c r="G199" s="117">
        <f t="shared" si="55"/>
        <v>0</v>
      </c>
      <c r="H199" s="249">
        <f t="shared" si="15"/>
        <v>0</v>
      </c>
      <c r="I199" s="249">
        <f t="shared" si="16"/>
        <v>0</v>
      </c>
      <c r="J199" s="249">
        <f t="shared" si="17"/>
        <v>0</v>
      </c>
      <c r="K199" s="249">
        <f t="shared" si="18"/>
        <v>0</v>
      </c>
      <c r="L199" s="249">
        <f t="shared" si="19"/>
        <v>0</v>
      </c>
      <c r="M199" s="249">
        <f t="shared" si="20"/>
        <v>0</v>
      </c>
      <c r="N199" s="249">
        <f t="shared" si="21"/>
        <v>0</v>
      </c>
      <c r="O199" s="249">
        <f t="shared" si="22"/>
        <v>0</v>
      </c>
      <c r="P199" s="249">
        <f t="shared" si="23"/>
        <v>0</v>
      </c>
      <c r="Q199" s="249">
        <f t="shared" si="24"/>
        <v>0</v>
      </c>
      <c r="R199" s="249">
        <f t="shared" si="25"/>
        <v>0</v>
      </c>
      <c r="S199" s="249">
        <f t="shared" si="26"/>
        <v>0</v>
      </c>
      <c r="T199" s="249">
        <f t="shared" si="27"/>
        <v>0</v>
      </c>
      <c r="U199" s="249">
        <f t="shared" si="47"/>
        <v>0</v>
      </c>
      <c r="V199" s="249">
        <f t="shared" si="47"/>
        <v>0</v>
      </c>
      <c r="W199" s="249">
        <f t="shared" si="47"/>
        <v>0</v>
      </c>
      <c r="X199" s="249">
        <f t="shared" si="47"/>
        <v>0</v>
      </c>
      <c r="Y199" s="249">
        <f t="shared" si="47"/>
        <v>0</v>
      </c>
      <c r="Z199" s="249">
        <f t="shared" si="47"/>
        <v>0</v>
      </c>
      <c r="AA199" s="249">
        <f t="shared" si="47"/>
        <v>0</v>
      </c>
      <c r="AB199" s="249">
        <f t="shared" si="47"/>
        <v>0</v>
      </c>
      <c r="AC199" s="249">
        <f t="shared" si="47"/>
        <v>0</v>
      </c>
      <c r="AD199" s="249">
        <f t="shared" si="47"/>
        <v>0</v>
      </c>
      <c r="AE199" s="249">
        <f t="shared" si="48"/>
        <v>0</v>
      </c>
      <c r="AF199" s="249">
        <f t="shared" si="48"/>
        <v>0</v>
      </c>
      <c r="AG199" s="249">
        <f t="shared" si="48"/>
        <v>0</v>
      </c>
      <c r="AH199" s="249">
        <f t="shared" si="48"/>
        <v>0</v>
      </c>
      <c r="AI199" s="249">
        <f t="shared" si="48"/>
        <v>0</v>
      </c>
      <c r="AJ199" s="249">
        <f t="shared" si="48"/>
        <v>0</v>
      </c>
      <c r="AK199" s="249">
        <f t="shared" si="48"/>
        <v>0</v>
      </c>
      <c r="AL199" s="249">
        <f t="shared" si="48"/>
        <v>0</v>
      </c>
      <c r="AM199" s="249">
        <f t="shared" si="48"/>
        <v>0</v>
      </c>
      <c r="AN199" s="249">
        <f t="shared" si="48"/>
        <v>0</v>
      </c>
      <c r="AO199" s="249">
        <f t="shared" si="49"/>
        <v>0</v>
      </c>
      <c r="AP199" s="249">
        <f t="shared" si="49"/>
        <v>0</v>
      </c>
      <c r="AQ199" s="249">
        <f t="shared" si="49"/>
        <v>0</v>
      </c>
      <c r="AR199" s="249">
        <f t="shared" si="49"/>
        <v>0</v>
      </c>
      <c r="AS199" s="249">
        <f t="shared" si="49"/>
        <v>0</v>
      </c>
      <c r="AT199" s="249">
        <f t="shared" si="49"/>
        <v>0</v>
      </c>
      <c r="AU199" s="249">
        <f t="shared" si="49"/>
        <v>0</v>
      </c>
      <c r="AV199" s="249">
        <f t="shared" si="49"/>
        <v>0</v>
      </c>
      <c r="AW199" s="249">
        <f t="shared" si="49"/>
        <v>0</v>
      </c>
      <c r="AX199" s="249">
        <f t="shared" si="49"/>
        <v>0</v>
      </c>
      <c r="AY199" s="249">
        <f t="shared" si="50"/>
        <v>0</v>
      </c>
      <c r="AZ199" s="249">
        <f t="shared" si="50"/>
        <v>0</v>
      </c>
      <c r="BA199" s="249">
        <f t="shared" si="50"/>
        <v>0</v>
      </c>
      <c r="BB199" s="249">
        <f t="shared" si="50"/>
        <v>0</v>
      </c>
      <c r="BC199" s="249">
        <f t="shared" si="50"/>
        <v>0</v>
      </c>
      <c r="BD199" s="249">
        <f t="shared" si="50"/>
        <v>0</v>
      </c>
      <c r="BE199" s="249">
        <f t="shared" si="50"/>
        <v>0</v>
      </c>
      <c r="BF199" s="249">
        <f t="shared" si="50"/>
        <v>0</v>
      </c>
      <c r="BG199" s="249">
        <f t="shared" si="50"/>
        <v>0</v>
      </c>
      <c r="BH199" s="249">
        <f t="shared" si="50"/>
        <v>0</v>
      </c>
      <c r="BI199" s="249">
        <f t="shared" si="51"/>
        <v>0</v>
      </c>
      <c r="BJ199" s="249">
        <f t="shared" si="51"/>
        <v>0</v>
      </c>
      <c r="BK199" s="249">
        <f t="shared" si="51"/>
        <v>0</v>
      </c>
      <c r="BL199" s="249">
        <f t="shared" si="51"/>
        <v>0</v>
      </c>
      <c r="BM199" s="249">
        <f t="shared" si="51"/>
        <v>0</v>
      </c>
      <c r="BN199" s="249">
        <f t="shared" si="51"/>
        <v>0</v>
      </c>
      <c r="BO199" s="249">
        <f t="shared" si="51"/>
        <v>0</v>
      </c>
      <c r="BP199" s="249">
        <f t="shared" si="51"/>
        <v>0</v>
      </c>
      <c r="BQ199" s="249">
        <f t="shared" si="51"/>
        <v>0</v>
      </c>
      <c r="BR199" s="249">
        <f t="shared" si="51"/>
        <v>0</v>
      </c>
      <c r="BS199" s="249">
        <f t="shared" si="52"/>
        <v>0</v>
      </c>
      <c r="BT199" s="249">
        <f t="shared" si="52"/>
        <v>0</v>
      </c>
      <c r="BU199" s="249">
        <f t="shared" si="52"/>
        <v>0</v>
      </c>
      <c r="BV199" s="249">
        <f t="shared" si="52"/>
        <v>0</v>
      </c>
      <c r="BW199" s="249">
        <f t="shared" si="52"/>
        <v>0</v>
      </c>
      <c r="BX199" s="249">
        <f t="shared" si="52"/>
        <v>0</v>
      </c>
      <c r="BY199" s="249">
        <f t="shared" si="52"/>
        <v>0</v>
      </c>
      <c r="BZ199" s="249">
        <f t="shared" si="52"/>
        <v>0</v>
      </c>
      <c r="CA199" s="249">
        <f t="shared" si="52"/>
        <v>0</v>
      </c>
      <c r="CB199" s="249">
        <f t="shared" si="52"/>
        <v>0</v>
      </c>
      <c r="CC199" s="249">
        <f t="shared" si="53"/>
        <v>0</v>
      </c>
      <c r="CD199" s="249">
        <f t="shared" si="53"/>
        <v>0</v>
      </c>
      <c r="CE199" s="249">
        <f t="shared" si="53"/>
        <v>0</v>
      </c>
      <c r="CF199" s="249">
        <f t="shared" si="53"/>
        <v>0</v>
      </c>
      <c r="CG199" s="249">
        <f t="shared" si="53"/>
        <v>0</v>
      </c>
      <c r="CH199" s="249">
        <f t="shared" si="53"/>
        <v>0</v>
      </c>
      <c r="CI199" s="249">
        <f t="shared" si="53"/>
        <v>0</v>
      </c>
      <c r="CJ199" s="249">
        <f t="shared" si="53"/>
        <v>0</v>
      </c>
      <c r="CK199" s="249">
        <f t="shared" si="53"/>
        <v>0</v>
      </c>
      <c r="CL199" s="249">
        <f t="shared" si="53"/>
        <v>0</v>
      </c>
      <c r="CM199" s="249">
        <f t="shared" si="54"/>
        <v>0</v>
      </c>
      <c r="CN199" s="249">
        <f t="shared" si="54"/>
        <v>0</v>
      </c>
      <c r="CO199" s="249">
        <f t="shared" si="54"/>
        <v>0</v>
      </c>
      <c r="CP199" s="249">
        <f t="shared" si="54"/>
        <v>0</v>
      </c>
      <c r="CQ199" s="249">
        <f t="shared" si="54"/>
        <v>0</v>
      </c>
      <c r="CR199" s="249">
        <f t="shared" si="54"/>
        <v>0</v>
      </c>
      <c r="CS199" s="249">
        <f t="shared" si="54"/>
        <v>0</v>
      </c>
      <c r="CT199" s="249">
        <f t="shared" si="54"/>
        <v>0</v>
      </c>
      <c r="CU199" s="249">
        <f t="shared" si="54"/>
        <v>0</v>
      </c>
      <c r="CV199" s="249">
        <f t="shared" si="37"/>
        <v>0</v>
      </c>
      <c r="CX199" s="252">
        <f t="shared" si="38"/>
        <v>0</v>
      </c>
    </row>
    <row r="200" spans="1:110" s="249" customFormat="1" ht="15.75" thickBot="1">
      <c r="A200" s="999"/>
      <c r="B200" s="249">
        <v>9</v>
      </c>
      <c r="C200" s="250">
        <v>9</v>
      </c>
      <c r="D200" s="249">
        <v>9</v>
      </c>
      <c r="G200" s="117">
        <f t="shared" si="55"/>
        <v>0</v>
      </c>
      <c r="H200" s="249">
        <f t="shared" si="15"/>
        <v>0</v>
      </c>
      <c r="I200" s="249">
        <f t="shared" si="16"/>
        <v>0</v>
      </c>
      <c r="J200" s="249">
        <f t="shared" si="17"/>
        <v>0</v>
      </c>
      <c r="K200" s="249">
        <f t="shared" si="18"/>
        <v>0</v>
      </c>
      <c r="L200" s="249">
        <f t="shared" si="19"/>
        <v>0</v>
      </c>
      <c r="M200" s="249">
        <f t="shared" si="20"/>
        <v>0</v>
      </c>
      <c r="N200" s="249">
        <f t="shared" si="21"/>
        <v>0</v>
      </c>
      <c r="O200" s="249">
        <f t="shared" si="22"/>
        <v>0</v>
      </c>
      <c r="P200" s="249">
        <f t="shared" si="23"/>
        <v>0</v>
      </c>
      <c r="Q200" s="249">
        <f t="shared" si="24"/>
        <v>0</v>
      </c>
      <c r="R200" s="249">
        <f t="shared" si="25"/>
        <v>0</v>
      </c>
      <c r="S200" s="249">
        <f t="shared" si="26"/>
        <v>0</v>
      </c>
      <c r="T200" s="249">
        <f t="shared" si="27"/>
        <v>0</v>
      </c>
      <c r="U200" s="249">
        <f t="shared" si="47"/>
        <v>0</v>
      </c>
      <c r="V200" s="249">
        <f t="shared" si="47"/>
        <v>0</v>
      </c>
      <c r="W200" s="249">
        <f t="shared" si="47"/>
        <v>0</v>
      </c>
      <c r="X200" s="249">
        <f t="shared" si="47"/>
        <v>0</v>
      </c>
      <c r="Y200" s="249">
        <f t="shared" si="47"/>
        <v>0</v>
      </c>
      <c r="Z200" s="249">
        <f t="shared" si="47"/>
        <v>0</v>
      </c>
      <c r="AA200" s="249">
        <f t="shared" si="47"/>
        <v>0</v>
      </c>
      <c r="AB200" s="249">
        <f t="shared" si="47"/>
        <v>0</v>
      </c>
      <c r="AC200" s="249">
        <f t="shared" si="47"/>
        <v>0</v>
      </c>
      <c r="AD200" s="249">
        <f t="shared" si="47"/>
        <v>0</v>
      </c>
      <c r="AE200" s="249">
        <f t="shared" si="48"/>
        <v>0</v>
      </c>
      <c r="AF200" s="249">
        <f t="shared" si="48"/>
        <v>0</v>
      </c>
      <c r="AG200" s="249">
        <f t="shared" si="48"/>
        <v>0</v>
      </c>
      <c r="AH200" s="249">
        <f t="shared" si="48"/>
        <v>0</v>
      </c>
      <c r="AI200" s="249">
        <f t="shared" si="48"/>
        <v>0</v>
      </c>
      <c r="AJ200" s="249">
        <f t="shared" si="48"/>
        <v>0</v>
      </c>
      <c r="AK200" s="249">
        <f t="shared" si="48"/>
        <v>0</v>
      </c>
      <c r="AL200" s="249">
        <f t="shared" si="48"/>
        <v>0</v>
      </c>
      <c r="AM200" s="249">
        <f t="shared" si="48"/>
        <v>0</v>
      </c>
      <c r="AN200" s="249">
        <f t="shared" si="48"/>
        <v>0</v>
      </c>
      <c r="AO200" s="249">
        <f t="shared" si="49"/>
        <v>0</v>
      </c>
      <c r="AP200" s="249">
        <f t="shared" si="49"/>
        <v>0</v>
      </c>
      <c r="AQ200" s="249">
        <f t="shared" si="49"/>
        <v>0</v>
      </c>
      <c r="AR200" s="249">
        <f t="shared" si="49"/>
        <v>0</v>
      </c>
      <c r="AS200" s="249">
        <f t="shared" si="49"/>
        <v>0</v>
      </c>
      <c r="AT200" s="249">
        <f t="shared" si="49"/>
        <v>0</v>
      </c>
      <c r="AU200" s="249">
        <f t="shared" si="49"/>
        <v>0</v>
      </c>
      <c r="AV200" s="249">
        <f t="shared" si="49"/>
        <v>0</v>
      </c>
      <c r="AW200" s="249">
        <f t="shared" si="49"/>
        <v>0</v>
      </c>
      <c r="AX200" s="249">
        <f t="shared" si="49"/>
        <v>0</v>
      </c>
      <c r="AY200" s="249">
        <f t="shared" si="50"/>
        <v>0</v>
      </c>
      <c r="AZ200" s="249">
        <f t="shared" si="50"/>
        <v>0</v>
      </c>
      <c r="BA200" s="249">
        <f t="shared" si="50"/>
        <v>0</v>
      </c>
      <c r="BB200" s="249">
        <f t="shared" si="50"/>
        <v>0</v>
      </c>
      <c r="BC200" s="249">
        <f t="shared" si="50"/>
        <v>0</v>
      </c>
      <c r="BD200" s="249">
        <f t="shared" si="50"/>
        <v>0</v>
      </c>
      <c r="BE200" s="249">
        <f t="shared" si="50"/>
        <v>0</v>
      </c>
      <c r="BF200" s="249">
        <f t="shared" si="50"/>
        <v>0</v>
      </c>
      <c r="BG200" s="249">
        <f t="shared" si="50"/>
        <v>0</v>
      </c>
      <c r="BH200" s="249">
        <f t="shared" si="50"/>
        <v>0</v>
      </c>
      <c r="BI200" s="249">
        <f t="shared" si="51"/>
        <v>0</v>
      </c>
      <c r="BJ200" s="249">
        <f t="shared" si="51"/>
        <v>0</v>
      </c>
      <c r="BK200" s="249">
        <f t="shared" si="51"/>
        <v>0</v>
      </c>
      <c r="BL200" s="249">
        <f t="shared" si="51"/>
        <v>0</v>
      </c>
      <c r="BM200" s="249">
        <f t="shared" si="51"/>
        <v>0</v>
      </c>
      <c r="BN200" s="249">
        <f t="shared" si="51"/>
        <v>0</v>
      </c>
      <c r="BO200" s="249">
        <f t="shared" si="51"/>
        <v>0</v>
      </c>
      <c r="BP200" s="249">
        <f t="shared" si="51"/>
        <v>0</v>
      </c>
      <c r="BQ200" s="249">
        <f t="shared" si="51"/>
        <v>0</v>
      </c>
      <c r="BR200" s="249">
        <f t="shared" si="51"/>
        <v>0</v>
      </c>
      <c r="BS200" s="249">
        <f t="shared" si="52"/>
        <v>0</v>
      </c>
      <c r="BT200" s="249">
        <f t="shared" si="52"/>
        <v>0</v>
      </c>
      <c r="BU200" s="249">
        <f t="shared" si="52"/>
        <v>0</v>
      </c>
      <c r="BV200" s="249">
        <f t="shared" si="52"/>
        <v>0</v>
      </c>
      <c r="BW200" s="249">
        <f t="shared" si="52"/>
        <v>0</v>
      </c>
      <c r="BX200" s="249">
        <f t="shared" si="52"/>
        <v>0</v>
      </c>
      <c r="BY200" s="249">
        <f t="shared" si="52"/>
        <v>0</v>
      </c>
      <c r="BZ200" s="249">
        <f t="shared" si="52"/>
        <v>0</v>
      </c>
      <c r="CA200" s="249">
        <f t="shared" si="52"/>
        <v>0</v>
      </c>
      <c r="CB200" s="249">
        <f t="shared" si="52"/>
        <v>0</v>
      </c>
      <c r="CC200" s="249">
        <f t="shared" si="53"/>
        <v>0</v>
      </c>
      <c r="CD200" s="249">
        <f t="shared" si="53"/>
        <v>0</v>
      </c>
      <c r="CE200" s="249">
        <f t="shared" si="53"/>
        <v>0</v>
      </c>
      <c r="CF200" s="249">
        <f t="shared" si="53"/>
        <v>0</v>
      </c>
      <c r="CG200" s="249">
        <f t="shared" si="53"/>
        <v>0</v>
      </c>
      <c r="CH200" s="249">
        <f t="shared" si="53"/>
        <v>0</v>
      </c>
      <c r="CI200" s="249">
        <f t="shared" si="53"/>
        <v>0</v>
      </c>
      <c r="CJ200" s="249">
        <f t="shared" si="53"/>
        <v>0</v>
      </c>
      <c r="CK200" s="249">
        <f t="shared" si="53"/>
        <v>0</v>
      </c>
      <c r="CL200" s="249">
        <f t="shared" si="53"/>
        <v>0</v>
      </c>
      <c r="CM200" s="249">
        <f t="shared" si="54"/>
        <v>0</v>
      </c>
      <c r="CN200" s="249">
        <f t="shared" si="54"/>
        <v>0</v>
      </c>
      <c r="CO200" s="249">
        <f t="shared" si="54"/>
        <v>0</v>
      </c>
      <c r="CP200" s="249">
        <f t="shared" si="54"/>
        <v>0</v>
      </c>
      <c r="CQ200" s="249">
        <f t="shared" si="54"/>
        <v>0</v>
      </c>
      <c r="CR200" s="249">
        <f t="shared" si="54"/>
        <v>0</v>
      </c>
      <c r="CS200" s="249">
        <f t="shared" si="54"/>
        <v>0</v>
      </c>
      <c r="CT200" s="249">
        <f t="shared" si="54"/>
        <v>0</v>
      </c>
      <c r="CU200" s="249">
        <f t="shared" si="54"/>
        <v>0</v>
      </c>
      <c r="CV200" s="249">
        <f t="shared" si="37"/>
        <v>0</v>
      </c>
      <c r="CX200" s="252">
        <f t="shared" si="38"/>
        <v>0</v>
      </c>
      <c r="CY200" s="249">
        <v>1</v>
      </c>
      <c r="CZ200" s="254">
        <f>SUM(CV166:CV200)</f>
        <v>0</v>
      </c>
      <c r="DA200" s="255">
        <f>SUM(DA201:DA290)</f>
        <v>0</v>
      </c>
    </row>
    <row r="201" spans="1:110" s="249" customFormat="1">
      <c r="A201" s="256"/>
      <c r="C201" s="250"/>
      <c r="G201" s="117"/>
      <c r="CX201" s="252">
        <f t="shared" si="38"/>
        <v>0</v>
      </c>
      <c r="CY201" s="249">
        <v>2</v>
      </c>
      <c r="CZ201" s="249">
        <f>+CZ200-9</f>
        <v>-9</v>
      </c>
      <c r="DA201" s="249">
        <f>IF(CZ201=13,CZ201,IF(CZ201=14,CZ201,IF(CZ201=16,CZ201,IF(CZ201=19,CZ201,0))))</f>
        <v>0</v>
      </c>
    </row>
    <row r="202" spans="1:110" s="249" customFormat="1">
      <c r="A202" s="256"/>
      <c r="C202" s="250"/>
      <c r="G202" s="117"/>
      <c r="CX202" s="252">
        <f t="shared" si="38"/>
        <v>0</v>
      </c>
      <c r="CY202" s="249">
        <v>3</v>
      </c>
      <c r="CZ202" s="249">
        <f t="shared" ref="CZ202:CZ265" si="56">+CZ201-9</f>
        <v>-18</v>
      </c>
      <c r="DA202" s="249">
        <f t="shared" ref="DA202:DA265" si="57">IF(CZ202=13,CZ202,IF(CZ202=14,CZ202,IF(CZ202=16,CZ202,IF(CZ202=19,CZ202,0))))</f>
        <v>0</v>
      </c>
      <c r="DF202" s="251"/>
    </row>
    <row r="203" spans="1:110" s="249" customFormat="1">
      <c r="A203" s="256"/>
      <c r="C203" s="250"/>
      <c r="G203" s="117"/>
      <c r="CX203" s="252">
        <f t="shared" si="38"/>
        <v>0</v>
      </c>
      <c r="CY203" s="249">
        <v>4</v>
      </c>
      <c r="CZ203" s="249">
        <f t="shared" si="56"/>
        <v>-27</v>
      </c>
      <c r="DA203" s="249">
        <f t="shared" si="57"/>
        <v>0</v>
      </c>
    </row>
    <row r="204" spans="1:110" s="249" customFormat="1">
      <c r="A204" s="256"/>
      <c r="C204" s="250"/>
      <c r="G204" s="117"/>
      <c r="CX204" s="252">
        <f t="shared" si="38"/>
        <v>0</v>
      </c>
      <c r="CY204" s="249">
        <v>5</v>
      </c>
      <c r="CZ204" s="249">
        <f t="shared" si="56"/>
        <v>-36</v>
      </c>
      <c r="DA204" s="249">
        <f t="shared" si="57"/>
        <v>0</v>
      </c>
    </row>
    <row r="205" spans="1:110" s="249" customFormat="1">
      <c r="A205" s="256"/>
      <c r="C205" s="250"/>
      <c r="G205" s="117"/>
      <c r="CX205" s="252">
        <f t="shared" si="38"/>
        <v>0</v>
      </c>
      <c r="CY205" s="249">
        <v>6</v>
      </c>
      <c r="CZ205" s="249">
        <f t="shared" si="56"/>
        <v>-45</v>
      </c>
      <c r="DA205" s="249">
        <f t="shared" si="57"/>
        <v>0</v>
      </c>
    </row>
    <row r="206" spans="1:110" s="249" customFormat="1">
      <c r="A206" s="256"/>
      <c r="C206" s="250"/>
      <c r="G206" s="117"/>
      <c r="CX206" s="252">
        <f t="shared" si="38"/>
        <v>0</v>
      </c>
      <c r="CY206" s="249">
        <v>7</v>
      </c>
      <c r="CZ206" s="249">
        <f t="shared" si="56"/>
        <v>-54</v>
      </c>
      <c r="DA206" s="249">
        <f t="shared" si="57"/>
        <v>0</v>
      </c>
    </row>
    <row r="207" spans="1:110" s="249" customFormat="1">
      <c r="A207" s="256"/>
      <c r="C207" s="250"/>
      <c r="G207" s="117"/>
      <c r="CX207" s="252">
        <f t="shared" si="38"/>
        <v>0</v>
      </c>
      <c r="CY207" s="249">
        <v>8</v>
      </c>
      <c r="CZ207" s="249">
        <f t="shared" si="56"/>
        <v>-63</v>
      </c>
      <c r="DA207" s="249">
        <f t="shared" si="57"/>
        <v>0</v>
      </c>
    </row>
    <row r="208" spans="1:110" s="249" customFormat="1">
      <c r="A208" s="256"/>
      <c r="C208" s="250"/>
      <c r="G208" s="117"/>
      <c r="CX208" s="252">
        <f t="shared" si="38"/>
        <v>0</v>
      </c>
      <c r="CY208" s="249">
        <v>9</v>
      </c>
      <c r="CZ208" s="249">
        <f t="shared" si="56"/>
        <v>-72</v>
      </c>
      <c r="DA208" s="249">
        <f t="shared" si="57"/>
        <v>0</v>
      </c>
    </row>
    <row r="209" spans="1:105" s="249" customFormat="1">
      <c r="A209" s="256"/>
      <c r="C209" s="250"/>
      <c r="G209" s="117"/>
      <c r="CX209" s="252">
        <f t="shared" si="38"/>
        <v>0</v>
      </c>
      <c r="CY209" s="249">
        <v>10</v>
      </c>
      <c r="CZ209" s="249">
        <f t="shared" si="56"/>
        <v>-81</v>
      </c>
      <c r="DA209" s="249">
        <f t="shared" si="57"/>
        <v>0</v>
      </c>
    </row>
    <row r="210" spans="1:105" s="249" customFormat="1">
      <c r="A210" s="256"/>
      <c r="C210" s="250"/>
      <c r="G210" s="117"/>
      <c r="CX210" s="252">
        <f t="shared" si="38"/>
        <v>0</v>
      </c>
      <c r="CY210" s="249">
        <v>11</v>
      </c>
      <c r="CZ210" s="249">
        <f t="shared" si="56"/>
        <v>-90</v>
      </c>
      <c r="DA210" s="249">
        <f t="shared" si="57"/>
        <v>0</v>
      </c>
    </row>
    <row r="211" spans="1:105" s="249" customFormat="1">
      <c r="A211" s="256"/>
      <c r="C211" s="250"/>
      <c r="G211" s="117"/>
      <c r="CX211" s="252">
        <f t="shared" si="38"/>
        <v>0</v>
      </c>
      <c r="CY211" s="249">
        <v>12</v>
      </c>
      <c r="CZ211" s="249">
        <f t="shared" si="56"/>
        <v>-99</v>
      </c>
      <c r="DA211" s="249">
        <f t="shared" si="57"/>
        <v>0</v>
      </c>
    </row>
    <row r="212" spans="1:105" s="249" customFormat="1">
      <c r="A212" s="256"/>
      <c r="C212" s="250"/>
      <c r="G212" s="117"/>
      <c r="CX212" s="252">
        <f t="shared" si="38"/>
        <v>0</v>
      </c>
      <c r="CY212" s="249">
        <v>13</v>
      </c>
      <c r="CZ212" s="249">
        <f t="shared" si="56"/>
        <v>-108</v>
      </c>
      <c r="DA212" s="249">
        <f t="shared" si="57"/>
        <v>0</v>
      </c>
    </row>
    <row r="213" spans="1:105" s="249" customFormat="1">
      <c r="A213" s="256"/>
      <c r="C213" s="250"/>
      <c r="G213" s="117"/>
      <c r="CX213" s="252">
        <f t="shared" si="38"/>
        <v>0</v>
      </c>
      <c r="CY213" s="249">
        <v>14</v>
      </c>
      <c r="CZ213" s="249">
        <f t="shared" si="56"/>
        <v>-117</v>
      </c>
      <c r="DA213" s="249">
        <f t="shared" si="57"/>
        <v>0</v>
      </c>
    </row>
    <row r="214" spans="1:105" s="249" customFormat="1">
      <c r="A214" s="256"/>
      <c r="C214" s="250"/>
      <c r="G214" s="117"/>
      <c r="CX214" s="252">
        <f t="shared" si="38"/>
        <v>0</v>
      </c>
      <c r="CY214" s="249">
        <v>15</v>
      </c>
      <c r="CZ214" s="249">
        <f t="shared" si="56"/>
        <v>-126</v>
      </c>
      <c r="DA214" s="249">
        <f t="shared" si="57"/>
        <v>0</v>
      </c>
    </row>
    <row r="215" spans="1:105" s="249" customFormat="1">
      <c r="A215" s="256"/>
      <c r="C215" s="250"/>
      <c r="G215" s="117"/>
      <c r="CX215" s="252">
        <f t="shared" si="38"/>
        <v>0</v>
      </c>
      <c r="CY215" s="249">
        <v>16</v>
      </c>
      <c r="CZ215" s="249">
        <f t="shared" si="56"/>
        <v>-135</v>
      </c>
      <c r="DA215" s="249">
        <f t="shared" si="57"/>
        <v>0</v>
      </c>
    </row>
    <row r="216" spans="1:105" s="249" customFormat="1">
      <c r="A216" s="256"/>
      <c r="C216" s="250"/>
      <c r="G216" s="117"/>
      <c r="CX216" s="252">
        <f t="shared" si="38"/>
        <v>0</v>
      </c>
      <c r="CY216" s="249">
        <v>17</v>
      </c>
      <c r="CZ216" s="249">
        <f t="shared" si="56"/>
        <v>-144</v>
      </c>
      <c r="DA216" s="249">
        <f t="shared" si="57"/>
        <v>0</v>
      </c>
    </row>
    <row r="217" spans="1:105" s="249" customFormat="1">
      <c r="A217" s="256"/>
      <c r="C217" s="250"/>
      <c r="G217" s="117"/>
      <c r="CX217" s="252">
        <f t="shared" si="38"/>
        <v>0</v>
      </c>
      <c r="CY217" s="249">
        <v>18</v>
      </c>
      <c r="CZ217" s="249">
        <f t="shared" si="56"/>
        <v>-153</v>
      </c>
      <c r="DA217" s="249">
        <f t="shared" si="57"/>
        <v>0</v>
      </c>
    </row>
    <row r="218" spans="1:105" s="249" customFormat="1">
      <c r="A218" s="256"/>
      <c r="C218" s="250"/>
      <c r="G218" s="117"/>
      <c r="CX218" s="252">
        <f t="shared" si="38"/>
        <v>0</v>
      </c>
      <c r="CY218" s="249">
        <v>19</v>
      </c>
      <c r="CZ218" s="249">
        <f t="shared" si="56"/>
        <v>-162</v>
      </c>
      <c r="DA218" s="249">
        <f t="shared" si="57"/>
        <v>0</v>
      </c>
    </row>
    <row r="219" spans="1:105" s="249" customFormat="1">
      <c r="A219" s="256"/>
      <c r="C219" s="250"/>
      <c r="G219" s="117"/>
      <c r="CX219" s="252">
        <f t="shared" si="38"/>
        <v>0</v>
      </c>
      <c r="CY219" s="249">
        <v>20</v>
      </c>
      <c r="CZ219" s="249">
        <f t="shared" si="56"/>
        <v>-171</v>
      </c>
      <c r="DA219" s="249">
        <f t="shared" si="57"/>
        <v>0</v>
      </c>
    </row>
    <row r="220" spans="1:105" s="249" customFormat="1">
      <c r="A220" s="256"/>
      <c r="C220" s="250"/>
      <c r="G220" s="117"/>
      <c r="CX220" s="252">
        <f t="shared" si="38"/>
        <v>0</v>
      </c>
      <c r="CY220" s="249">
        <v>21</v>
      </c>
      <c r="CZ220" s="249">
        <f t="shared" si="56"/>
        <v>-180</v>
      </c>
      <c r="DA220" s="249">
        <f t="shared" si="57"/>
        <v>0</v>
      </c>
    </row>
    <row r="221" spans="1:105" s="249" customFormat="1">
      <c r="A221" s="256"/>
      <c r="C221" s="250"/>
      <c r="G221" s="117"/>
      <c r="CX221" s="252">
        <f t="shared" si="38"/>
        <v>0</v>
      </c>
      <c r="CY221" s="249">
        <v>22</v>
      </c>
      <c r="CZ221" s="249">
        <f t="shared" si="56"/>
        <v>-189</v>
      </c>
      <c r="DA221" s="249">
        <f t="shared" si="57"/>
        <v>0</v>
      </c>
    </row>
    <row r="222" spans="1:105" s="249" customFormat="1">
      <c r="A222" s="256"/>
      <c r="C222" s="250"/>
      <c r="G222" s="117"/>
      <c r="CX222" s="252">
        <f t="shared" si="38"/>
        <v>0</v>
      </c>
      <c r="CY222" s="249">
        <v>23</v>
      </c>
      <c r="CZ222" s="249">
        <f t="shared" si="56"/>
        <v>-198</v>
      </c>
      <c r="DA222" s="249">
        <f t="shared" si="57"/>
        <v>0</v>
      </c>
    </row>
    <row r="223" spans="1:105" s="249" customFormat="1">
      <c r="A223" s="256"/>
      <c r="C223" s="250"/>
      <c r="G223" s="117"/>
      <c r="CX223" s="252">
        <f t="shared" si="38"/>
        <v>0</v>
      </c>
      <c r="CY223" s="249">
        <v>24</v>
      </c>
      <c r="CZ223" s="249">
        <f t="shared" si="56"/>
        <v>-207</v>
      </c>
      <c r="DA223" s="249">
        <f t="shared" si="57"/>
        <v>0</v>
      </c>
    </row>
    <row r="224" spans="1:105" s="249" customFormat="1">
      <c r="A224" s="256"/>
      <c r="C224" s="250"/>
      <c r="G224" s="117"/>
      <c r="CX224" s="252">
        <f t="shared" si="38"/>
        <v>0</v>
      </c>
      <c r="CY224" s="249">
        <v>25</v>
      </c>
      <c r="CZ224" s="249">
        <f t="shared" si="56"/>
        <v>-216</v>
      </c>
      <c r="DA224" s="249">
        <f t="shared" si="57"/>
        <v>0</v>
      </c>
    </row>
    <row r="225" spans="1:105" s="249" customFormat="1">
      <c r="A225" s="256"/>
      <c r="C225" s="250"/>
      <c r="G225" s="117"/>
      <c r="CX225" s="252">
        <f t="shared" si="38"/>
        <v>0</v>
      </c>
      <c r="CY225" s="249">
        <v>26</v>
      </c>
      <c r="CZ225" s="249">
        <f t="shared" si="56"/>
        <v>-225</v>
      </c>
      <c r="DA225" s="249">
        <f t="shared" si="57"/>
        <v>0</v>
      </c>
    </row>
    <row r="226" spans="1:105" s="249" customFormat="1">
      <c r="A226" s="256"/>
      <c r="C226" s="250"/>
      <c r="G226" s="117"/>
      <c r="CX226" s="252">
        <f t="shared" si="38"/>
        <v>0</v>
      </c>
      <c r="CY226" s="249">
        <v>27</v>
      </c>
      <c r="CZ226" s="249">
        <f t="shared" si="56"/>
        <v>-234</v>
      </c>
      <c r="DA226" s="249">
        <f t="shared" si="57"/>
        <v>0</v>
      </c>
    </row>
    <row r="227" spans="1:105" s="249" customFormat="1">
      <c r="A227" s="256"/>
      <c r="C227" s="250"/>
      <c r="G227" s="117"/>
      <c r="CX227" s="252">
        <f t="shared" si="38"/>
        <v>0</v>
      </c>
      <c r="CY227" s="249">
        <v>28</v>
      </c>
      <c r="CZ227" s="249">
        <f t="shared" si="56"/>
        <v>-243</v>
      </c>
      <c r="DA227" s="249">
        <f t="shared" si="57"/>
        <v>0</v>
      </c>
    </row>
    <row r="228" spans="1:105" s="249" customFormat="1">
      <c r="A228" s="256"/>
      <c r="C228" s="250"/>
      <c r="G228" s="117"/>
      <c r="CX228" s="252">
        <f t="shared" si="38"/>
        <v>0</v>
      </c>
      <c r="CY228" s="249">
        <v>29</v>
      </c>
      <c r="CZ228" s="249">
        <f t="shared" si="56"/>
        <v>-252</v>
      </c>
      <c r="DA228" s="249">
        <f t="shared" si="57"/>
        <v>0</v>
      </c>
    </row>
    <row r="229" spans="1:105" s="249" customFormat="1">
      <c r="A229" s="256"/>
      <c r="C229" s="250"/>
      <c r="G229" s="117"/>
      <c r="CX229" s="252">
        <f t="shared" si="38"/>
        <v>0</v>
      </c>
      <c r="CY229" s="249">
        <v>30</v>
      </c>
      <c r="CZ229" s="249">
        <f t="shared" si="56"/>
        <v>-261</v>
      </c>
      <c r="DA229" s="249">
        <f t="shared" si="57"/>
        <v>0</v>
      </c>
    </row>
    <row r="230" spans="1:105" s="249" customFormat="1">
      <c r="A230" s="256"/>
      <c r="C230" s="250"/>
      <c r="G230" s="117"/>
      <c r="CX230" s="252">
        <f t="shared" si="38"/>
        <v>0</v>
      </c>
      <c r="CY230" s="249">
        <v>31</v>
      </c>
      <c r="CZ230" s="249">
        <f t="shared" si="56"/>
        <v>-270</v>
      </c>
      <c r="DA230" s="249">
        <f t="shared" si="57"/>
        <v>0</v>
      </c>
    </row>
    <row r="231" spans="1:105" s="249" customFormat="1">
      <c r="A231" s="256"/>
      <c r="C231" s="250"/>
      <c r="G231" s="117"/>
      <c r="CX231" s="252">
        <f t="shared" si="38"/>
        <v>0</v>
      </c>
      <c r="CY231" s="249">
        <v>32</v>
      </c>
      <c r="CZ231" s="249">
        <f t="shared" si="56"/>
        <v>-279</v>
      </c>
      <c r="DA231" s="249">
        <f t="shared" si="57"/>
        <v>0</v>
      </c>
    </row>
    <row r="232" spans="1:105" s="249" customFormat="1">
      <c r="A232" s="256"/>
      <c r="C232" s="250"/>
      <c r="G232" s="117"/>
      <c r="CX232" s="252">
        <f t="shared" ref="CX232:CX290" si="58">IF(CX231+CV232&gt;9,+CX231+CV232-9,+CX231+CV232)</f>
        <v>0</v>
      </c>
      <c r="CY232" s="249">
        <v>33</v>
      </c>
      <c r="CZ232" s="249">
        <f t="shared" si="56"/>
        <v>-288</v>
      </c>
      <c r="DA232" s="249">
        <f t="shared" si="57"/>
        <v>0</v>
      </c>
    </row>
    <row r="233" spans="1:105" s="249" customFormat="1">
      <c r="A233" s="256"/>
      <c r="C233" s="250"/>
      <c r="G233" s="117"/>
      <c r="CX233" s="252">
        <f t="shared" si="58"/>
        <v>0</v>
      </c>
      <c r="CY233" s="249">
        <v>34</v>
      </c>
      <c r="CZ233" s="249">
        <f t="shared" si="56"/>
        <v>-297</v>
      </c>
      <c r="DA233" s="249">
        <f t="shared" si="57"/>
        <v>0</v>
      </c>
    </row>
    <row r="234" spans="1:105" s="249" customFormat="1">
      <c r="A234" s="256"/>
      <c r="C234" s="250"/>
      <c r="G234" s="117"/>
      <c r="CX234" s="252">
        <f t="shared" si="58"/>
        <v>0</v>
      </c>
      <c r="CY234" s="249">
        <v>35</v>
      </c>
      <c r="CZ234" s="249">
        <f t="shared" si="56"/>
        <v>-306</v>
      </c>
      <c r="DA234" s="249">
        <f t="shared" si="57"/>
        <v>0</v>
      </c>
    </row>
    <row r="235" spans="1:105" s="249" customFormat="1">
      <c r="A235" s="256"/>
      <c r="C235" s="250"/>
      <c r="G235" s="117"/>
      <c r="CX235" s="252">
        <f t="shared" si="58"/>
        <v>0</v>
      </c>
      <c r="CY235" s="249">
        <v>36</v>
      </c>
      <c r="CZ235" s="249">
        <f t="shared" si="56"/>
        <v>-315</v>
      </c>
      <c r="DA235" s="249">
        <f t="shared" si="57"/>
        <v>0</v>
      </c>
    </row>
    <row r="236" spans="1:105" s="249" customFormat="1">
      <c r="A236" s="256"/>
      <c r="C236" s="250"/>
      <c r="G236" s="117"/>
      <c r="CX236" s="252">
        <f t="shared" si="58"/>
        <v>0</v>
      </c>
      <c r="CY236" s="249">
        <v>37</v>
      </c>
      <c r="CZ236" s="249">
        <f t="shared" si="56"/>
        <v>-324</v>
      </c>
      <c r="DA236" s="249">
        <f t="shared" si="57"/>
        <v>0</v>
      </c>
    </row>
    <row r="237" spans="1:105" s="249" customFormat="1">
      <c r="A237" s="256"/>
      <c r="C237" s="250"/>
      <c r="G237" s="117"/>
      <c r="CX237" s="252">
        <f t="shared" si="58"/>
        <v>0</v>
      </c>
      <c r="CY237" s="249">
        <v>38</v>
      </c>
      <c r="CZ237" s="249">
        <f t="shared" si="56"/>
        <v>-333</v>
      </c>
      <c r="DA237" s="249">
        <f t="shared" si="57"/>
        <v>0</v>
      </c>
    </row>
    <row r="238" spans="1:105" s="249" customFormat="1">
      <c r="A238" s="256"/>
      <c r="C238" s="250"/>
      <c r="G238" s="117"/>
      <c r="CX238" s="252">
        <f t="shared" si="58"/>
        <v>0</v>
      </c>
      <c r="CY238" s="249">
        <v>39</v>
      </c>
      <c r="CZ238" s="249">
        <f t="shared" si="56"/>
        <v>-342</v>
      </c>
      <c r="DA238" s="249">
        <f t="shared" si="57"/>
        <v>0</v>
      </c>
    </row>
    <row r="239" spans="1:105" s="249" customFormat="1">
      <c r="A239" s="256"/>
      <c r="C239" s="250"/>
      <c r="G239" s="117"/>
      <c r="CX239" s="252">
        <f t="shared" si="58"/>
        <v>0</v>
      </c>
      <c r="CY239" s="249">
        <v>40</v>
      </c>
      <c r="CZ239" s="249">
        <f t="shared" si="56"/>
        <v>-351</v>
      </c>
      <c r="DA239" s="249">
        <f t="shared" si="57"/>
        <v>0</v>
      </c>
    </row>
    <row r="240" spans="1:105" s="249" customFormat="1">
      <c r="A240" s="256"/>
      <c r="C240" s="250"/>
      <c r="G240" s="117"/>
      <c r="CX240" s="252">
        <f t="shared" si="58"/>
        <v>0</v>
      </c>
      <c r="CY240" s="249">
        <v>41</v>
      </c>
      <c r="CZ240" s="249">
        <f t="shared" si="56"/>
        <v>-360</v>
      </c>
      <c r="DA240" s="249">
        <f t="shared" si="57"/>
        <v>0</v>
      </c>
    </row>
    <row r="241" spans="1:105" s="249" customFormat="1">
      <c r="A241" s="256"/>
      <c r="C241" s="250"/>
      <c r="G241" s="117"/>
      <c r="CX241" s="252">
        <f t="shared" si="58"/>
        <v>0</v>
      </c>
      <c r="CY241" s="249">
        <v>42</v>
      </c>
      <c r="CZ241" s="249">
        <f t="shared" si="56"/>
        <v>-369</v>
      </c>
      <c r="DA241" s="249">
        <f t="shared" si="57"/>
        <v>0</v>
      </c>
    </row>
    <row r="242" spans="1:105" s="249" customFormat="1">
      <c r="A242" s="256"/>
      <c r="C242" s="250"/>
      <c r="G242" s="117"/>
      <c r="CX242" s="252">
        <f t="shared" si="58"/>
        <v>0</v>
      </c>
      <c r="CY242" s="249">
        <v>43</v>
      </c>
      <c r="CZ242" s="249">
        <f t="shared" si="56"/>
        <v>-378</v>
      </c>
      <c r="DA242" s="249">
        <f t="shared" si="57"/>
        <v>0</v>
      </c>
    </row>
    <row r="243" spans="1:105" s="249" customFormat="1">
      <c r="A243" s="256"/>
      <c r="C243" s="250"/>
      <c r="G243" s="117"/>
      <c r="CX243" s="252">
        <f t="shared" si="58"/>
        <v>0</v>
      </c>
      <c r="CY243" s="249">
        <v>44</v>
      </c>
      <c r="CZ243" s="249">
        <f t="shared" si="56"/>
        <v>-387</v>
      </c>
      <c r="DA243" s="249">
        <f t="shared" si="57"/>
        <v>0</v>
      </c>
    </row>
    <row r="244" spans="1:105" s="249" customFormat="1">
      <c r="A244" s="256"/>
      <c r="C244" s="250"/>
      <c r="G244" s="117"/>
      <c r="CX244" s="252">
        <f t="shared" si="58"/>
        <v>0</v>
      </c>
      <c r="CY244" s="249">
        <v>45</v>
      </c>
      <c r="CZ244" s="249">
        <f t="shared" si="56"/>
        <v>-396</v>
      </c>
      <c r="DA244" s="249">
        <f t="shared" si="57"/>
        <v>0</v>
      </c>
    </row>
    <row r="245" spans="1:105" s="249" customFormat="1">
      <c r="A245" s="256"/>
      <c r="C245" s="250"/>
      <c r="G245" s="117"/>
      <c r="CX245" s="252">
        <f t="shared" si="58"/>
        <v>0</v>
      </c>
      <c r="CY245" s="249">
        <v>46</v>
      </c>
      <c r="CZ245" s="249">
        <f t="shared" si="56"/>
        <v>-405</v>
      </c>
      <c r="DA245" s="249">
        <f t="shared" si="57"/>
        <v>0</v>
      </c>
    </row>
    <row r="246" spans="1:105" s="249" customFormat="1">
      <c r="A246" s="256"/>
      <c r="C246" s="250"/>
      <c r="G246" s="117"/>
      <c r="CX246" s="252">
        <f t="shared" si="58"/>
        <v>0</v>
      </c>
      <c r="CY246" s="249">
        <v>47</v>
      </c>
      <c r="CZ246" s="249">
        <f t="shared" si="56"/>
        <v>-414</v>
      </c>
      <c r="DA246" s="249">
        <f t="shared" si="57"/>
        <v>0</v>
      </c>
    </row>
    <row r="247" spans="1:105" s="249" customFormat="1">
      <c r="A247" s="256"/>
      <c r="C247" s="250"/>
      <c r="G247" s="117"/>
      <c r="CX247" s="252">
        <f t="shared" si="58"/>
        <v>0</v>
      </c>
      <c r="CY247" s="249">
        <v>48</v>
      </c>
      <c r="CZ247" s="249">
        <f t="shared" si="56"/>
        <v>-423</v>
      </c>
      <c r="DA247" s="249">
        <f t="shared" si="57"/>
        <v>0</v>
      </c>
    </row>
    <row r="248" spans="1:105" s="249" customFormat="1">
      <c r="A248" s="256"/>
      <c r="C248" s="250"/>
      <c r="G248" s="117"/>
      <c r="CX248" s="252">
        <f t="shared" si="58"/>
        <v>0</v>
      </c>
      <c r="CY248" s="249">
        <v>49</v>
      </c>
      <c r="CZ248" s="249">
        <f t="shared" si="56"/>
        <v>-432</v>
      </c>
      <c r="DA248" s="249">
        <f t="shared" si="57"/>
        <v>0</v>
      </c>
    </row>
    <row r="249" spans="1:105" s="249" customFormat="1">
      <c r="A249" s="256"/>
      <c r="C249" s="250"/>
      <c r="G249" s="117"/>
      <c r="CX249" s="252">
        <f t="shared" si="58"/>
        <v>0</v>
      </c>
      <c r="CY249" s="249">
        <v>50</v>
      </c>
      <c r="CZ249" s="249">
        <f t="shared" si="56"/>
        <v>-441</v>
      </c>
      <c r="DA249" s="249">
        <f t="shared" si="57"/>
        <v>0</v>
      </c>
    </row>
    <row r="250" spans="1:105" s="249" customFormat="1">
      <c r="A250" s="256"/>
      <c r="C250" s="250"/>
      <c r="G250" s="117"/>
      <c r="CX250" s="252">
        <f t="shared" si="58"/>
        <v>0</v>
      </c>
      <c r="CY250" s="249">
        <v>51</v>
      </c>
      <c r="CZ250" s="249">
        <f t="shared" si="56"/>
        <v>-450</v>
      </c>
      <c r="DA250" s="249">
        <f t="shared" si="57"/>
        <v>0</v>
      </c>
    </row>
    <row r="251" spans="1:105" s="249" customFormat="1">
      <c r="A251" s="256"/>
      <c r="C251" s="250"/>
      <c r="G251" s="117"/>
      <c r="CX251" s="252">
        <f t="shared" si="58"/>
        <v>0</v>
      </c>
      <c r="CY251" s="249">
        <v>52</v>
      </c>
      <c r="CZ251" s="249">
        <f t="shared" si="56"/>
        <v>-459</v>
      </c>
      <c r="DA251" s="249">
        <f t="shared" si="57"/>
        <v>0</v>
      </c>
    </row>
    <row r="252" spans="1:105" s="249" customFormat="1">
      <c r="A252" s="256"/>
      <c r="C252" s="250"/>
      <c r="G252" s="117"/>
      <c r="CX252" s="252">
        <f t="shared" si="58"/>
        <v>0</v>
      </c>
      <c r="CY252" s="249">
        <v>53</v>
      </c>
      <c r="CZ252" s="249">
        <f t="shared" si="56"/>
        <v>-468</v>
      </c>
      <c r="DA252" s="249">
        <f t="shared" si="57"/>
        <v>0</v>
      </c>
    </row>
    <row r="253" spans="1:105" s="249" customFormat="1">
      <c r="A253" s="256"/>
      <c r="C253" s="250"/>
      <c r="G253" s="117"/>
      <c r="CX253" s="252">
        <f t="shared" si="58"/>
        <v>0</v>
      </c>
      <c r="CY253" s="249">
        <v>54</v>
      </c>
      <c r="CZ253" s="249">
        <f t="shared" si="56"/>
        <v>-477</v>
      </c>
      <c r="DA253" s="249">
        <f t="shared" si="57"/>
        <v>0</v>
      </c>
    </row>
    <row r="254" spans="1:105" s="249" customFormat="1">
      <c r="A254" s="256"/>
      <c r="C254" s="250"/>
      <c r="G254" s="117"/>
      <c r="CX254" s="252">
        <f t="shared" si="58"/>
        <v>0</v>
      </c>
      <c r="CY254" s="249">
        <v>55</v>
      </c>
      <c r="CZ254" s="249">
        <f t="shared" si="56"/>
        <v>-486</v>
      </c>
      <c r="DA254" s="249">
        <f t="shared" si="57"/>
        <v>0</v>
      </c>
    </row>
    <row r="255" spans="1:105" s="249" customFormat="1">
      <c r="A255" s="256"/>
      <c r="C255" s="250"/>
      <c r="G255" s="117"/>
      <c r="CX255" s="252">
        <f t="shared" si="58"/>
        <v>0</v>
      </c>
      <c r="CY255" s="249">
        <v>56</v>
      </c>
      <c r="CZ255" s="249">
        <f t="shared" si="56"/>
        <v>-495</v>
      </c>
      <c r="DA255" s="249">
        <f t="shared" si="57"/>
        <v>0</v>
      </c>
    </row>
    <row r="256" spans="1:105" s="249" customFormat="1">
      <c r="A256" s="256"/>
      <c r="C256" s="250"/>
      <c r="G256" s="117"/>
      <c r="CX256" s="252">
        <f t="shared" si="58"/>
        <v>0</v>
      </c>
      <c r="CY256" s="249">
        <v>57</v>
      </c>
      <c r="CZ256" s="249">
        <f t="shared" si="56"/>
        <v>-504</v>
      </c>
      <c r="DA256" s="249">
        <f t="shared" si="57"/>
        <v>0</v>
      </c>
    </row>
    <row r="257" spans="1:105" s="249" customFormat="1">
      <c r="A257" s="256"/>
      <c r="C257" s="250"/>
      <c r="G257" s="117"/>
      <c r="CX257" s="252">
        <f t="shared" si="58"/>
        <v>0</v>
      </c>
      <c r="CY257" s="249">
        <v>58</v>
      </c>
      <c r="CZ257" s="249">
        <f t="shared" si="56"/>
        <v>-513</v>
      </c>
      <c r="DA257" s="249">
        <f t="shared" si="57"/>
        <v>0</v>
      </c>
    </row>
    <row r="258" spans="1:105" s="249" customFormat="1">
      <c r="A258" s="256"/>
      <c r="C258" s="250"/>
      <c r="G258" s="117"/>
      <c r="CX258" s="252">
        <f t="shared" si="58"/>
        <v>0</v>
      </c>
      <c r="CY258" s="249">
        <v>59</v>
      </c>
      <c r="CZ258" s="249">
        <f t="shared" si="56"/>
        <v>-522</v>
      </c>
      <c r="DA258" s="249">
        <f t="shared" si="57"/>
        <v>0</v>
      </c>
    </row>
    <row r="259" spans="1:105" s="249" customFormat="1">
      <c r="A259" s="256"/>
      <c r="C259" s="250"/>
      <c r="G259" s="117"/>
      <c r="CX259" s="252">
        <f t="shared" si="58"/>
        <v>0</v>
      </c>
      <c r="CY259" s="249">
        <v>60</v>
      </c>
      <c r="CZ259" s="249">
        <f t="shared" si="56"/>
        <v>-531</v>
      </c>
      <c r="DA259" s="249">
        <f t="shared" si="57"/>
        <v>0</v>
      </c>
    </row>
    <row r="260" spans="1:105" s="249" customFormat="1">
      <c r="A260" s="256"/>
      <c r="C260" s="250"/>
      <c r="G260" s="117"/>
      <c r="CX260" s="252">
        <f t="shared" si="58"/>
        <v>0</v>
      </c>
      <c r="CY260" s="249">
        <v>61</v>
      </c>
      <c r="CZ260" s="249">
        <f t="shared" si="56"/>
        <v>-540</v>
      </c>
      <c r="DA260" s="249">
        <f t="shared" si="57"/>
        <v>0</v>
      </c>
    </row>
    <row r="261" spans="1:105" s="249" customFormat="1">
      <c r="A261" s="256"/>
      <c r="C261" s="250"/>
      <c r="G261" s="117"/>
      <c r="CX261" s="252">
        <f t="shared" si="58"/>
        <v>0</v>
      </c>
      <c r="CY261" s="249">
        <v>62</v>
      </c>
      <c r="CZ261" s="249">
        <f t="shared" si="56"/>
        <v>-549</v>
      </c>
      <c r="DA261" s="249">
        <f t="shared" si="57"/>
        <v>0</v>
      </c>
    </row>
    <row r="262" spans="1:105" s="249" customFormat="1">
      <c r="A262" s="256"/>
      <c r="C262" s="250"/>
      <c r="G262" s="117"/>
      <c r="CX262" s="252">
        <f t="shared" si="58"/>
        <v>0</v>
      </c>
      <c r="CY262" s="249">
        <v>63</v>
      </c>
      <c r="CZ262" s="249">
        <f t="shared" si="56"/>
        <v>-558</v>
      </c>
      <c r="DA262" s="249">
        <f t="shared" si="57"/>
        <v>0</v>
      </c>
    </row>
    <row r="263" spans="1:105" s="249" customFormat="1">
      <c r="A263" s="256"/>
      <c r="C263" s="250"/>
      <c r="G263" s="117"/>
      <c r="CX263" s="252">
        <f t="shared" si="58"/>
        <v>0</v>
      </c>
      <c r="CY263" s="249">
        <v>64</v>
      </c>
      <c r="CZ263" s="249">
        <f t="shared" si="56"/>
        <v>-567</v>
      </c>
      <c r="DA263" s="249">
        <f t="shared" si="57"/>
        <v>0</v>
      </c>
    </row>
    <row r="264" spans="1:105" s="249" customFormat="1">
      <c r="A264" s="256"/>
      <c r="C264" s="250"/>
      <c r="G264" s="117"/>
      <c r="CX264" s="252">
        <f t="shared" si="58"/>
        <v>0</v>
      </c>
      <c r="CY264" s="249">
        <v>65</v>
      </c>
      <c r="CZ264" s="249">
        <f t="shared" si="56"/>
        <v>-576</v>
      </c>
      <c r="DA264" s="249">
        <f t="shared" si="57"/>
        <v>0</v>
      </c>
    </row>
    <row r="265" spans="1:105" s="249" customFormat="1">
      <c r="A265" s="256"/>
      <c r="C265" s="250"/>
      <c r="G265" s="117"/>
      <c r="CX265" s="252">
        <f t="shared" si="58"/>
        <v>0</v>
      </c>
      <c r="CY265" s="249">
        <v>66</v>
      </c>
      <c r="CZ265" s="249">
        <f t="shared" si="56"/>
        <v>-585</v>
      </c>
      <c r="DA265" s="249">
        <f t="shared" si="57"/>
        <v>0</v>
      </c>
    </row>
    <row r="266" spans="1:105" s="249" customFormat="1">
      <c r="A266" s="256"/>
      <c r="C266" s="250"/>
      <c r="G266" s="117"/>
      <c r="CX266" s="252">
        <f t="shared" si="58"/>
        <v>0</v>
      </c>
      <c r="CY266" s="249">
        <v>67</v>
      </c>
      <c r="CZ266" s="249">
        <f t="shared" ref="CZ266:CZ290" si="59">+CZ265-9</f>
        <v>-594</v>
      </c>
      <c r="DA266" s="249">
        <f t="shared" ref="DA266:DA290" si="60">IF(CZ266=13,CZ266,IF(CZ266=14,CZ266,IF(CZ266=16,CZ266,IF(CZ266=19,CZ266,0))))</f>
        <v>0</v>
      </c>
    </row>
    <row r="267" spans="1:105" s="249" customFormat="1">
      <c r="A267" s="256"/>
      <c r="C267" s="250"/>
      <c r="G267" s="117"/>
      <c r="CX267" s="252">
        <f t="shared" si="58"/>
        <v>0</v>
      </c>
      <c r="CY267" s="249">
        <v>68</v>
      </c>
      <c r="CZ267" s="249">
        <f t="shared" si="59"/>
        <v>-603</v>
      </c>
      <c r="DA267" s="249">
        <f t="shared" si="60"/>
        <v>0</v>
      </c>
    </row>
    <row r="268" spans="1:105" s="249" customFormat="1">
      <c r="A268" s="256"/>
      <c r="C268" s="250"/>
      <c r="G268" s="117"/>
      <c r="CX268" s="252">
        <f t="shared" si="58"/>
        <v>0</v>
      </c>
      <c r="CY268" s="249">
        <v>69</v>
      </c>
      <c r="CZ268" s="249">
        <f t="shared" si="59"/>
        <v>-612</v>
      </c>
      <c r="DA268" s="249">
        <f t="shared" si="60"/>
        <v>0</v>
      </c>
    </row>
    <row r="269" spans="1:105" s="249" customFormat="1">
      <c r="A269" s="256"/>
      <c r="C269" s="250"/>
      <c r="G269" s="117"/>
      <c r="CX269" s="252">
        <f t="shared" si="58"/>
        <v>0</v>
      </c>
      <c r="CY269" s="249">
        <v>70</v>
      </c>
      <c r="CZ269" s="249">
        <f t="shared" si="59"/>
        <v>-621</v>
      </c>
      <c r="DA269" s="249">
        <f t="shared" si="60"/>
        <v>0</v>
      </c>
    </row>
    <row r="270" spans="1:105" s="249" customFormat="1">
      <c r="A270" s="256"/>
      <c r="C270" s="250"/>
      <c r="G270" s="117"/>
      <c r="CX270" s="252">
        <f t="shared" si="58"/>
        <v>0</v>
      </c>
      <c r="CY270" s="249">
        <v>71</v>
      </c>
      <c r="CZ270" s="249">
        <f t="shared" si="59"/>
        <v>-630</v>
      </c>
      <c r="DA270" s="249">
        <f t="shared" si="60"/>
        <v>0</v>
      </c>
    </row>
    <row r="271" spans="1:105" s="249" customFormat="1">
      <c r="A271" s="256"/>
      <c r="C271" s="250"/>
      <c r="G271" s="117"/>
      <c r="CX271" s="252">
        <f t="shared" si="58"/>
        <v>0</v>
      </c>
      <c r="CY271" s="249">
        <v>72</v>
      </c>
      <c r="CZ271" s="249">
        <f t="shared" si="59"/>
        <v>-639</v>
      </c>
      <c r="DA271" s="249">
        <f t="shared" si="60"/>
        <v>0</v>
      </c>
    </row>
    <row r="272" spans="1:105" s="249" customFormat="1">
      <c r="A272" s="256"/>
      <c r="C272" s="250"/>
      <c r="G272" s="117"/>
      <c r="CX272" s="252">
        <f t="shared" si="58"/>
        <v>0</v>
      </c>
      <c r="CY272" s="249">
        <v>73</v>
      </c>
      <c r="CZ272" s="249">
        <f t="shared" si="59"/>
        <v>-648</v>
      </c>
      <c r="DA272" s="249">
        <f t="shared" si="60"/>
        <v>0</v>
      </c>
    </row>
    <row r="273" spans="1:105" s="249" customFormat="1">
      <c r="A273" s="256"/>
      <c r="C273" s="250"/>
      <c r="G273" s="117"/>
      <c r="CX273" s="252">
        <f t="shared" si="58"/>
        <v>0</v>
      </c>
      <c r="CY273" s="249">
        <v>74</v>
      </c>
      <c r="CZ273" s="249">
        <f t="shared" si="59"/>
        <v>-657</v>
      </c>
      <c r="DA273" s="249">
        <f t="shared" si="60"/>
        <v>0</v>
      </c>
    </row>
    <row r="274" spans="1:105" s="249" customFormat="1">
      <c r="A274" s="256"/>
      <c r="C274" s="250"/>
      <c r="G274" s="117"/>
      <c r="CX274" s="252">
        <f t="shared" si="58"/>
        <v>0</v>
      </c>
      <c r="CY274" s="249">
        <v>75</v>
      </c>
      <c r="CZ274" s="249">
        <f t="shared" si="59"/>
        <v>-666</v>
      </c>
      <c r="DA274" s="249">
        <f t="shared" si="60"/>
        <v>0</v>
      </c>
    </row>
    <row r="275" spans="1:105" s="249" customFormat="1">
      <c r="A275" s="256"/>
      <c r="C275" s="250"/>
      <c r="G275" s="117"/>
      <c r="CX275" s="252">
        <f t="shared" si="58"/>
        <v>0</v>
      </c>
      <c r="CY275" s="249">
        <v>76</v>
      </c>
      <c r="CZ275" s="249">
        <f t="shared" si="59"/>
        <v>-675</v>
      </c>
      <c r="DA275" s="249">
        <f t="shared" si="60"/>
        <v>0</v>
      </c>
    </row>
    <row r="276" spans="1:105" s="249" customFormat="1">
      <c r="A276" s="256"/>
      <c r="C276" s="250"/>
      <c r="G276" s="117"/>
      <c r="CX276" s="252">
        <f t="shared" si="58"/>
        <v>0</v>
      </c>
      <c r="CY276" s="249">
        <v>77</v>
      </c>
      <c r="CZ276" s="249">
        <f t="shared" si="59"/>
        <v>-684</v>
      </c>
      <c r="DA276" s="249">
        <f t="shared" si="60"/>
        <v>0</v>
      </c>
    </row>
    <row r="277" spans="1:105" s="249" customFormat="1">
      <c r="A277" s="256"/>
      <c r="C277" s="250"/>
      <c r="G277" s="117"/>
      <c r="CX277" s="252">
        <f t="shared" si="58"/>
        <v>0</v>
      </c>
      <c r="CY277" s="249">
        <v>78</v>
      </c>
      <c r="CZ277" s="249">
        <f t="shared" si="59"/>
        <v>-693</v>
      </c>
      <c r="DA277" s="249">
        <f t="shared" si="60"/>
        <v>0</v>
      </c>
    </row>
    <row r="278" spans="1:105" s="249" customFormat="1">
      <c r="A278" s="256"/>
      <c r="C278" s="250"/>
      <c r="G278" s="117"/>
      <c r="CX278" s="252">
        <f t="shared" si="58"/>
        <v>0</v>
      </c>
      <c r="CY278" s="249">
        <v>79</v>
      </c>
      <c r="CZ278" s="249">
        <f t="shared" si="59"/>
        <v>-702</v>
      </c>
      <c r="DA278" s="249">
        <f t="shared" si="60"/>
        <v>0</v>
      </c>
    </row>
    <row r="279" spans="1:105" s="249" customFormat="1">
      <c r="A279" s="256"/>
      <c r="C279" s="250"/>
      <c r="G279" s="117"/>
      <c r="CX279" s="252">
        <f t="shared" si="58"/>
        <v>0</v>
      </c>
      <c r="CY279" s="249">
        <v>80</v>
      </c>
      <c r="CZ279" s="249">
        <f t="shared" si="59"/>
        <v>-711</v>
      </c>
      <c r="DA279" s="249">
        <f t="shared" si="60"/>
        <v>0</v>
      </c>
    </row>
    <row r="280" spans="1:105" s="249" customFormat="1">
      <c r="A280" s="256"/>
      <c r="C280" s="250"/>
      <c r="G280" s="117"/>
      <c r="CX280" s="252">
        <f t="shared" si="58"/>
        <v>0</v>
      </c>
      <c r="CY280" s="249">
        <v>81</v>
      </c>
      <c r="CZ280" s="249">
        <f t="shared" si="59"/>
        <v>-720</v>
      </c>
      <c r="DA280" s="249">
        <f t="shared" si="60"/>
        <v>0</v>
      </c>
    </row>
    <row r="281" spans="1:105" s="249" customFormat="1">
      <c r="A281" s="256"/>
      <c r="C281" s="250"/>
      <c r="G281" s="117"/>
      <c r="CX281" s="252">
        <f t="shared" si="58"/>
        <v>0</v>
      </c>
      <c r="CY281" s="249">
        <v>82</v>
      </c>
      <c r="CZ281" s="249">
        <f t="shared" si="59"/>
        <v>-729</v>
      </c>
      <c r="DA281" s="249">
        <f t="shared" si="60"/>
        <v>0</v>
      </c>
    </row>
    <row r="282" spans="1:105" s="249" customFormat="1">
      <c r="A282" s="256"/>
      <c r="C282" s="250"/>
      <c r="G282" s="117"/>
      <c r="CX282" s="252">
        <f t="shared" si="58"/>
        <v>0</v>
      </c>
      <c r="CY282" s="249">
        <v>83</v>
      </c>
      <c r="CZ282" s="249">
        <f t="shared" si="59"/>
        <v>-738</v>
      </c>
      <c r="DA282" s="249">
        <f t="shared" si="60"/>
        <v>0</v>
      </c>
    </row>
    <row r="283" spans="1:105" s="249" customFormat="1">
      <c r="A283" s="256"/>
      <c r="C283" s="250"/>
      <c r="G283" s="117"/>
      <c r="CX283" s="252">
        <f t="shared" si="58"/>
        <v>0</v>
      </c>
      <c r="CY283" s="249">
        <v>84</v>
      </c>
      <c r="CZ283" s="249">
        <f t="shared" si="59"/>
        <v>-747</v>
      </c>
      <c r="DA283" s="249">
        <f t="shared" si="60"/>
        <v>0</v>
      </c>
    </row>
    <row r="284" spans="1:105" s="249" customFormat="1">
      <c r="A284" s="256"/>
      <c r="C284" s="250"/>
      <c r="G284" s="117"/>
      <c r="CX284" s="252">
        <f t="shared" si="58"/>
        <v>0</v>
      </c>
      <c r="CY284" s="249">
        <v>85</v>
      </c>
      <c r="CZ284" s="249">
        <f t="shared" si="59"/>
        <v>-756</v>
      </c>
      <c r="DA284" s="249">
        <f t="shared" si="60"/>
        <v>0</v>
      </c>
    </row>
    <row r="285" spans="1:105" s="249" customFormat="1">
      <c r="A285" s="256"/>
      <c r="C285" s="250"/>
      <c r="G285" s="117"/>
      <c r="CX285" s="252">
        <f t="shared" si="58"/>
        <v>0</v>
      </c>
      <c r="CY285" s="249">
        <v>86</v>
      </c>
      <c r="CZ285" s="249">
        <f t="shared" si="59"/>
        <v>-765</v>
      </c>
      <c r="DA285" s="249">
        <f t="shared" si="60"/>
        <v>0</v>
      </c>
    </row>
    <row r="286" spans="1:105" s="249" customFormat="1">
      <c r="A286" s="256"/>
      <c r="C286" s="250"/>
      <c r="G286" s="117"/>
      <c r="CX286" s="252">
        <f t="shared" si="58"/>
        <v>0</v>
      </c>
      <c r="CY286" s="249">
        <v>87</v>
      </c>
      <c r="CZ286" s="249">
        <f t="shared" si="59"/>
        <v>-774</v>
      </c>
      <c r="DA286" s="249">
        <f t="shared" si="60"/>
        <v>0</v>
      </c>
    </row>
    <row r="287" spans="1:105" s="249" customFormat="1">
      <c r="A287" s="256"/>
      <c r="C287" s="250"/>
      <c r="G287" s="117"/>
      <c r="CX287" s="252">
        <f t="shared" si="58"/>
        <v>0</v>
      </c>
      <c r="CY287" s="249">
        <v>88</v>
      </c>
      <c r="CZ287" s="249">
        <f t="shared" si="59"/>
        <v>-783</v>
      </c>
      <c r="DA287" s="249">
        <f t="shared" si="60"/>
        <v>0</v>
      </c>
    </row>
    <row r="288" spans="1:105" s="249" customFormat="1">
      <c r="A288" s="256"/>
      <c r="C288" s="250"/>
      <c r="G288" s="117"/>
      <c r="CX288" s="252">
        <f t="shared" si="58"/>
        <v>0</v>
      </c>
      <c r="CY288" s="249">
        <v>89</v>
      </c>
      <c r="CZ288" s="249">
        <f t="shared" si="59"/>
        <v>-792</v>
      </c>
      <c r="DA288" s="249">
        <f t="shared" si="60"/>
        <v>0</v>
      </c>
    </row>
    <row r="289" spans="1:114" s="249" customFormat="1">
      <c r="A289" s="256"/>
      <c r="C289" s="250"/>
      <c r="G289" s="117"/>
      <c r="CX289" s="252">
        <f t="shared" si="58"/>
        <v>0</v>
      </c>
      <c r="CY289" s="249">
        <v>90</v>
      </c>
      <c r="CZ289" s="249">
        <f t="shared" si="59"/>
        <v>-801</v>
      </c>
      <c r="DA289" s="249">
        <f t="shared" si="60"/>
        <v>0</v>
      </c>
    </row>
    <row r="290" spans="1:114" s="249" customFormat="1">
      <c r="A290" s="256"/>
      <c r="C290" s="250"/>
      <c r="G290" s="117"/>
      <c r="CX290" s="257">
        <f t="shared" si="58"/>
        <v>0</v>
      </c>
      <c r="CY290" s="249">
        <v>91</v>
      </c>
      <c r="CZ290" s="249">
        <f t="shared" si="59"/>
        <v>-810</v>
      </c>
      <c r="DA290" s="249">
        <f t="shared" si="60"/>
        <v>0</v>
      </c>
    </row>
    <row r="291" spans="1:114" s="249" customFormat="1">
      <c r="A291" s="256"/>
      <c r="C291" s="250"/>
      <c r="G291" s="117"/>
      <c r="CX291" s="257"/>
    </row>
    <row r="292" spans="1:114" s="259" customFormat="1">
      <c r="A292" s="258" t="s">
        <v>85</v>
      </c>
      <c r="C292" s="260"/>
      <c r="G292" s="117"/>
      <c r="CX292" s="261"/>
      <c r="DA292" s="259">
        <v>0</v>
      </c>
      <c r="DB292" s="259">
        <v>1</v>
      </c>
      <c r="DC292" s="259">
        <v>2</v>
      </c>
      <c r="DD292" s="259">
        <v>3</v>
      </c>
      <c r="DE292" s="259">
        <v>4</v>
      </c>
      <c r="DF292" s="259">
        <v>5</v>
      </c>
      <c r="DG292" s="259">
        <v>6</v>
      </c>
      <c r="DH292" s="259">
        <v>7</v>
      </c>
      <c r="DI292" s="259">
        <v>8</v>
      </c>
      <c r="DJ292" s="259">
        <v>9</v>
      </c>
    </row>
    <row r="293" spans="1:114" s="249" customFormat="1" ht="15.75" customHeight="1">
      <c r="A293" s="262">
        <v>1</v>
      </c>
      <c r="B293" s="249">
        <v>1</v>
      </c>
      <c r="C293" s="250" t="s">
        <v>8</v>
      </c>
      <c r="D293" s="249">
        <v>1</v>
      </c>
      <c r="E293" s="249">
        <v>1</v>
      </c>
      <c r="G293" s="117">
        <f>IF($G$8=C293,D293,0)</f>
        <v>0</v>
      </c>
      <c r="H293" s="249">
        <f t="shared" ref="H293:H327" si="61">IF($H$9=$C293,$D293,0)</f>
        <v>0</v>
      </c>
      <c r="I293" s="249">
        <f t="shared" ref="I293:I327" si="62">IF($I$9=$C293,$D293,0)</f>
        <v>0</v>
      </c>
      <c r="J293" s="249">
        <f t="shared" ref="J293:J327" si="63">IF($J$9=$C293,$D293,0)</f>
        <v>0</v>
      </c>
      <c r="K293" s="249">
        <f t="shared" ref="K293:K327" si="64">IF($K$9=$C293,$D293,0)</f>
        <v>0</v>
      </c>
      <c r="L293" s="249">
        <f t="shared" ref="L293:L327" si="65">IF($L$9=$C293,$D293,0)</f>
        <v>0</v>
      </c>
      <c r="M293" s="249">
        <f t="shared" ref="M293:M327" si="66">IF($M$9=$C293,$D293,0)</f>
        <v>0</v>
      </c>
      <c r="N293" s="249">
        <f t="shared" ref="N293:N327" si="67">IF($N$9=$C293,$D293,0)</f>
        <v>0</v>
      </c>
      <c r="O293" s="249">
        <f t="shared" ref="O293:O327" si="68">IF($O$9=$C293,$D293,0)</f>
        <v>0</v>
      </c>
      <c r="P293" s="249">
        <f t="shared" ref="P293:P327" si="69">IF($P$9=$C293,$D293,0)</f>
        <v>0</v>
      </c>
      <c r="Q293" s="249">
        <f t="shared" ref="Q293:Q327" si="70">IF($Q$9=$C293,$D293,0)</f>
        <v>0</v>
      </c>
      <c r="R293" s="249">
        <f t="shared" ref="R293:R327" si="71">IF($R$9=$C293,$D293,0)</f>
        <v>0</v>
      </c>
      <c r="S293" s="249">
        <f t="shared" ref="S293:S327" si="72">IF($S$9=$C293,$D293,0)</f>
        <v>0</v>
      </c>
      <c r="T293" s="249">
        <f t="shared" ref="T293:T327" si="73">IF($T$9=$C293,$D293,0)</f>
        <v>0</v>
      </c>
      <c r="U293" s="249">
        <f t="shared" ref="U293:AD302" si="74">IF(U$9=$C293,$D293,0)</f>
        <v>0</v>
      </c>
      <c r="V293" s="249">
        <f t="shared" si="74"/>
        <v>0</v>
      </c>
      <c r="W293" s="249">
        <f t="shared" si="74"/>
        <v>0</v>
      </c>
      <c r="X293" s="249">
        <f t="shared" si="74"/>
        <v>0</v>
      </c>
      <c r="Y293" s="249">
        <f t="shared" si="74"/>
        <v>0</v>
      </c>
      <c r="Z293" s="249">
        <f t="shared" si="74"/>
        <v>0</v>
      </c>
      <c r="AA293" s="249">
        <f t="shared" si="74"/>
        <v>0</v>
      </c>
      <c r="AB293" s="249">
        <f t="shared" si="74"/>
        <v>0</v>
      </c>
      <c r="AC293" s="249">
        <f t="shared" si="74"/>
        <v>0</v>
      </c>
      <c r="AD293" s="249">
        <f t="shared" si="74"/>
        <v>0</v>
      </c>
      <c r="AE293" s="249">
        <f t="shared" ref="AE293:AN302" si="75">IF(AE$9=$C293,$D293,0)</f>
        <v>0</v>
      </c>
      <c r="AF293" s="249">
        <f t="shared" si="75"/>
        <v>0</v>
      </c>
      <c r="AG293" s="249">
        <f t="shared" si="75"/>
        <v>0</v>
      </c>
      <c r="AH293" s="249">
        <f t="shared" si="75"/>
        <v>0</v>
      </c>
      <c r="AI293" s="249">
        <f t="shared" si="75"/>
        <v>0</v>
      </c>
      <c r="AJ293" s="249">
        <f t="shared" si="75"/>
        <v>0</v>
      </c>
      <c r="AK293" s="249">
        <f t="shared" si="75"/>
        <v>0</v>
      </c>
      <c r="AL293" s="249">
        <f t="shared" si="75"/>
        <v>0</v>
      </c>
      <c r="AM293" s="249">
        <f t="shared" si="75"/>
        <v>0</v>
      </c>
      <c r="AN293" s="249">
        <f t="shared" si="75"/>
        <v>0</v>
      </c>
      <c r="AO293" s="249">
        <f t="shared" ref="AO293:AX302" si="76">IF(AO$9=$C293,$D293,0)</f>
        <v>0</v>
      </c>
      <c r="AP293" s="249">
        <f t="shared" si="76"/>
        <v>0</v>
      </c>
      <c r="AQ293" s="249">
        <f t="shared" si="76"/>
        <v>0</v>
      </c>
      <c r="AR293" s="249">
        <f t="shared" si="76"/>
        <v>0</v>
      </c>
      <c r="AS293" s="249">
        <f t="shared" si="76"/>
        <v>0</v>
      </c>
      <c r="AT293" s="249">
        <f t="shared" si="76"/>
        <v>0</v>
      </c>
      <c r="AU293" s="249">
        <f t="shared" si="76"/>
        <v>0</v>
      </c>
      <c r="AV293" s="249">
        <f t="shared" si="76"/>
        <v>0</v>
      </c>
      <c r="AW293" s="249">
        <f t="shared" si="76"/>
        <v>0</v>
      </c>
      <c r="AX293" s="249">
        <f t="shared" si="76"/>
        <v>0</v>
      </c>
      <c r="AY293" s="249">
        <f t="shared" ref="AY293:BH302" si="77">IF(AY$9=$C293,$D293,0)</f>
        <v>0</v>
      </c>
      <c r="AZ293" s="249">
        <f t="shared" si="77"/>
        <v>0</v>
      </c>
      <c r="BA293" s="249">
        <f t="shared" si="77"/>
        <v>0</v>
      </c>
      <c r="BB293" s="249">
        <f t="shared" si="77"/>
        <v>0</v>
      </c>
      <c r="BC293" s="249">
        <f t="shared" si="77"/>
        <v>0</v>
      </c>
      <c r="BD293" s="249">
        <f t="shared" si="77"/>
        <v>0</v>
      </c>
      <c r="BE293" s="249">
        <f t="shared" si="77"/>
        <v>0</v>
      </c>
      <c r="BF293" s="249">
        <f t="shared" si="77"/>
        <v>0</v>
      </c>
      <c r="BG293" s="249">
        <f t="shared" si="77"/>
        <v>0</v>
      </c>
      <c r="BH293" s="249">
        <f t="shared" si="77"/>
        <v>0</v>
      </c>
      <c r="BI293" s="249">
        <f t="shared" ref="BI293:BR302" si="78">IF(BI$9=$C293,$D293,0)</f>
        <v>0</v>
      </c>
      <c r="BJ293" s="249">
        <f t="shared" si="78"/>
        <v>0</v>
      </c>
      <c r="BK293" s="249">
        <f t="shared" si="78"/>
        <v>0</v>
      </c>
      <c r="BL293" s="249">
        <f t="shared" si="78"/>
        <v>0</v>
      </c>
      <c r="BM293" s="249">
        <f t="shared" si="78"/>
        <v>0</v>
      </c>
      <c r="BN293" s="249">
        <f t="shared" si="78"/>
        <v>0</v>
      </c>
      <c r="BO293" s="249">
        <f t="shared" si="78"/>
        <v>0</v>
      </c>
      <c r="BP293" s="249">
        <f t="shared" si="78"/>
        <v>0</v>
      </c>
      <c r="BQ293" s="249">
        <f t="shared" si="78"/>
        <v>0</v>
      </c>
      <c r="BR293" s="249">
        <f t="shared" si="78"/>
        <v>0</v>
      </c>
      <c r="BS293" s="249">
        <f t="shared" ref="BS293:CB302" si="79">IF(BS$9=$C293,$D293,0)</f>
        <v>0</v>
      </c>
      <c r="BT293" s="249">
        <f t="shared" si="79"/>
        <v>0</v>
      </c>
      <c r="BU293" s="249">
        <f t="shared" si="79"/>
        <v>0</v>
      </c>
      <c r="BV293" s="249">
        <f t="shared" si="79"/>
        <v>0</v>
      </c>
      <c r="BW293" s="249">
        <f t="shared" si="79"/>
        <v>0</v>
      </c>
      <c r="BX293" s="249">
        <f t="shared" si="79"/>
        <v>0</v>
      </c>
      <c r="BY293" s="249">
        <f t="shared" si="79"/>
        <v>0</v>
      </c>
      <c r="BZ293" s="249">
        <f t="shared" si="79"/>
        <v>0</v>
      </c>
      <c r="CA293" s="249">
        <f t="shared" si="79"/>
        <v>0</v>
      </c>
      <c r="CB293" s="249">
        <f t="shared" si="79"/>
        <v>0</v>
      </c>
      <c r="CC293" s="249">
        <f t="shared" ref="CC293:CL302" si="80">IF(CC$9=$C293,$D293,0)</f>
        <v>0</v>
      </c>
      <c r="CD293" s="249">
        <f t="shared" si="80"/>
        <v>0</v>
      </c>
      <c r="CE293" s="249">
        <f t="shared" si="80"/>
        <v>0</v>
      </c>
      <c r="CF293" s="249">
        <f t="shared" si="80"/>
        <v>0</v>
      </c>
      <c r="CG293" s="249">
        <f t="shared" si="80"/>
        <v>0</v>
      </c>
      <c r="CH293" s="249">
        <f t="shared" si="80"/>
        <v>0</v>
      </c>
      <c r="CI293" s="249">
        <f t="shared" si="80"/>
        <v>0</v>
      </c>
      <c r="CJ293" s="249">
        <f t="shared" si="80"/>
        <v>0</v>
      </c>
      <c r="CK293" s="249">
        <f t="shared" si="80"/>
        <v>0</v>
      </c>
      <c r="CL293" s="249">
        <f t="shared" si="80"/>
        <v>0</v>
      </c>
      <c r="CM293" s="249">
        <f t="shared" ref="CM293:CU302" si="81">IF(CM$9=$C293,$D293,0)</f>
        <v>0</v>
      </c>
      <c r="CN293" s="249">
        <f t="shared" si="81"/>
        <v>0</v>
      </c>
      <c r="CO293" s="249">
        <f t="shared" si="81"/>
        <v>0</v>
      </c>
      <c r="CP293" s="249">
        <f t="shared" si="81"/>
        <v>0</v>
      </c>
      <c r="CQ293" s="249">
        <f t="shared" si="81"/>
        <v>0</v>
      </c>
      <c r="CR293" s="249">
        <f t="shared" si="81"/>
        <v>0</v>
      </c>
      <c r="CS293" s="249">
        <f t="shared" si="81"/>
        <v>0</v>
      </c>
      <c r="CT293" s="249">
        <f t="shared" si="81"/>
        <v>0</v>
      </c>
      <c r="CU293" s="249">
        <f t="shared" si="81"/>
        <v>0</v>
      </c>
      <c r="CV293" s="249">
        <f>SUM(G293:CU293)</f>
        <v>0</v>
      </c>
      <c r="CW293" s="249">
        <f>+CV293/A293</f>
        <v>0</v>
      </c>
      <c r="CX293" s="252">
        <f>+CV293</f>
        <v>0</v>
      </c>
      <c r="DB293" s="249">
        <f t="shared" ref="DB293:DJ325" si="82">IF($A293=DB$292,+$CW293,0)</f>
        <v>0</v>
      </c>
      <c r="DC293" s="249">
        <f t="shared" si="82"/>
        <v>0</v>
      </c>
      <c r="DD293" s="249">
        <f t="shared" si="82"/>
        <v>0</v>
      </c>
      <c r="DE293" s="249">
        <f t="shared" si="82"/>
        <v>0</v>
      </c>
      <c r="DF293" s="249">
        <f t="shared" si="82"/>
        <v>0</v>
      </c>
      <c r="DG293" s="249">
        <f t="shared" si="82"/>
        <v>0</v>
      </c>
      <c r="DH293" s="249">
        <f t="shared" si="82"/>
        <v>0</v>
      </c>
      <c r="DI293" s="249">
        <f t="shared" si="82"/>
        <v>0</v>
      </c>
      <c r="DJ293" s="249">
        <f t="shared" si="82"/>
        <v>0</v>
      </c>
    </row>
    <row r="294" spans="1:114" s="249" customFormat="1" ht="15.75" customHeight="1">
      <c r="A294" s="263">
        <v>2</v>
      </c>
      <c r="B294" s="249">
        <v>2</v>
      </c>
      <c r="C294" s="250" t="s">
        <v>9</v>
      </c>
      <c r="D294" s="249">
        <v>2</v>
      </c>
      <c r="E294" s="249">
        <v>2</v>
      </c>
      <c r="G294" s="117">
        <f t="shared" ref="G294:G327" si="83">IF($G$8=C294,D294,0)</f>
        <v>0</v>
      </c>
      <c r="H294" s="249">
        <f t="shared" si="61"/>
        <v>0</v>
      </c>
      <c r="I294" s="249">
        <f t="shared" si="62"/>
        <v>0</v>
      </c>
      <c r="J294" s="249">
        <f t="shared" si="63"/>
        <v>0</v>
      </c>
      <c r="K294" s="249">
        <f t="shared" si="64"/>
        <v>0</v>
      </c>
      <c r="L294" s="249">
        <f t="shared" si="65"/>
        <v>0</v>
      </c>
      <c r="M294" s="249">
        <f t="shared" si="66"/>
        <v>0</v>
      </c>
      <c r="N294" s="249">
        <f t="shared" si="67"/>
        <v>0</v>
      </c>
      <c r="O294" s="249">
        <f t="shared" si="68"/>
        <v>0</v>
      </c>
      <c r="P294" s="249">
        <f t="shared" si="69"/>
        <v>0</v>
      </c>
      <c r="Q294" s="249">
        <f t="shared" si="70"/>
        <v>0</v>
      </c>
      <c r="R294" s="249">
        <f t="shared" si="71"/>
        <v>0</v>
      </c>
      <c r="S294" s="249">
        <f t="shared" si="72"/>
        <v>0</v>
      </c>
      <c r="T294" s="249">
        <f t="shared" si="73"/>
        <v>0</v>
      </c>
      <c r="U294" s="249">
        <f t="shared" si="74"/>
        <v>0</v>
      </c>
      <c r="V294" s="249">
        <f t="shared" si="74"/>
        <v>0</v>
      </c>
      <c r="W294" s="249">
        <f t="shared" si="74"/>
        <v>0</v>
      </c>
      <c r="X294" s="249">
        <f t="shared" si="74"/>
        <v>0</v>
      </c>
      <c r="Y294" s="249">
        <f t="shared" si="74"/>
        <v>0</v>
      </c>
      <c r="Z294" s="249">
        <f t="shared" si="74"/>
        <v>0</v>
      </c>
      <c r="AA294" s="249">
        <f t="shared" si="74"/>
        <v>0</v>
      </c>
      <c r="AB294" s="249">
        <f t="shared" si="74"/>
        <v>0</v>
      </c>
      <c r="AC294" s="249">
        <f t="shared" si="74"/>
        <v>0</v>
      </c>
      <c r="AD294" s="249">
        <f t="shared" si="74"/>
        <v>0</v>
      </c>
      <c r="AE294" s="249">
        <f t="shared" si="75"/>
        <v>0</v>
      </c>
      <c r="AF294" s="249">
        <f t="shared" si="75"/>
        <v>0</v>
      </c>
      <c r="AG294" s="249">
        <f t="shared" si="75"/>
        <v>0</v>
      </c>
      <c r="AH294" s="249">
        <f t="shared" si="75"/>
        <v>0</v>
      </c>
      <c r="AI294" s="249">
        <f t="shared" si="75"/>
        <v>0</v>
      </c>
      <c r="AJ294" s="249">
        <f t="shared" si="75"/>
        <v>0</v>
      </c>
      <c r="AK294" s="249">
        <f t="shared" si="75"/>
        <v>0</v>
      </c>
      <c r="AL294" s="249">
        <f t="shared" si="75"/>
        <v>0</v>
      </c>
      <c r="AM294" s="249">
        <f t="shared" si="75"/>
        <v>0</v>
      </c>
      <c r="AN294" s="249">
        <f t="shared" si="75"/>
        <v>0</v>
      </c>
      <c r="AO294" s="249">
        <f t="shared" si="76"/>
        <v>0</v>
      </c>
      <c r="AP294" s="249">
        <f t="shared" si="76"/>
        <v>0</v>
      </c>
      <c r="AQ294" s="249">
        <f t="shared" si="76"/>
        <v>0</v>
      </c>
      <c r="AR294" s="249">
        <f t="shared" si="76"/>
        <v>0</v>
      </c>
      <c r="AS294" s="249">
        <f t="shared" si="76"/>
        <v>0</v>
      </c>
      <c r="AT294" s="249">
        <f t="shared" si="76"/>
        <v>0</v>
      </c>
      <c r="AU294" s="249">
        <f t="shared" si="76"/>
        <v>0</v>
      </c>
      <c r="AV294" s="249">
        <f t="shared" si="76"/>
        <v>0</v>
      </c>
      <c r="AW294" s="249">
        <f t="shared" si="76"/>
        <v>0</v>
      </c>
      <c r="AX294" s="249">
        <f t="shared" si="76"/>
        <v>0</v>
      </c>
      <c r="AY294" s="249">
        <f t="shared" si="77"/>
        <v>0</v>
      </c>
      <c r="AZ294" s="249">
        <f t="shared" si="77"/>
        <v>0</v>
      </c>
      <c r="BA294" s="249">
        <f t="shared" si="77"/>
        <v>0</v>
      </c>
      <c r="BB294" s="249">
        <f t="shared" si="77"/>
        <v>0</v>
      </c>
      <c r="BC294" s="249">
        <f t="shared" si="77"/>
        <v>0</v>
      </c>
      <c r="BD294" s="249">
        <f t="shared" si="77"/>
        <v>0</v>
      </c>
      <c r="BE294" s="249">
        <f t="shared" si="77"/>
        <v>0</v>
      </c>
      <c r="BF294" s="249">
        <f t="shared" si="77"/>
        <v>0</v>
      </c>
      <c r="BG294" s="249">
        <f t="shared" si="77"/>
        <v>0</v>
      </c>
      <c r="BH294" s="249">
        <f t="shared" si="77"/>
        <v>0</v>
      </c>
      <c r="BI294" s="249">
        <f t="shared" si="78"/>
        <v>0</v>
      </c>
      <c r="BJ294" s="249">
        <f t="shared" si="78"/>
        <v>0</v>
      </c>
      <c r="BK294" s="249">
        <f t="shared" si="78"/>
        <v>0</v>
      </c>
      <c r="BL294" s="249">
        <f t="shared" si="78"/>
        <v>0</v>
      </c>
      <c r="BM294" s="249">
        <f t="shared" si="78"/>
        <v>0</v>
      </c>
      <c r="BN294" s="249">
        <f t="shared" si="78"/>
        <v>0</v>
      </c>
      <c r="BO294" s="249">
        <f t="shared" si="78"/>
        <v>0</v>
      </c>
      <c r="BP294" s="249">
        <f t="shared" si="78"/>
        <v>0</v>
      </c>
      <c r="BQ294" s="249">
        <f t="shared" si="78"/>
        <v>0</v>
      </c>
      <c r="BR294" s="249">
        <f t="shared" si="78"/>
        <v>0</v>
      </c>
      <c r="BS294" s="249">
        <f t="shared" si="79"/>
        <v>0</v>
      </c>
      <c r="BT294" s="249">
        <f t="shared" si="79"/>
        <v>0</v>
      </c>
      <c r="BU294" s="249">
        <f t="shared" si="79"/>
        <v>0</v>
      </c>
      <c r="BV294" s="249">
        <f t="shared" si="79"/>
        <v>0</v>
      </c>
      <c r="BW294" s="249">
        <f t="shared" si="79"/>
        <v>0</v>
      </c>
      <c r="BX294" s="249">
        <f t="shared" si="79"/>
        <v>0</v>
      </c>
      <c r="BY294" s="249">
        <f t="shared" si="79"/>
        <v>0</v>
      </c>
      <c r="BZ294" s="249">
        <f t="shared" si="79"/>
        <v>0</v>
      </c>
      <c r="CA294" s="249">
        <f t="shared" si="79"/>
        <v>0</v>
      </c>
      <c r="CB294" s="249">
        <f t="shared" si="79"/>
        <v>0</v>
      </c>
      <c r="CC294" s="249">
        <f t="shared" si="80"/>
        <v>0</v>
      </c>
      <c r="CD294" s="249">
        <f t="shared" si="80"/>
        <v>0</v>
      </c>
      <c r="CE294" s="249">
        <f t="shared" si="80"/>
        <v>0</v>
      </c>
      <c r="CF294" s="249">
        <f t="shared" si="80"/>
        <v>0</v>
      </c>
      <c r="CG294" s="249">
        <f t="shared" si="80"/>
        <v>0</v>
      </c>
      <c r="CH294" s="249">
        <f t="shared" si="80"/>
        <v>0</v>
      </c>
      <c r="CI294" s="249">
        <f t="shared" si="80"/>
        <v>0</v>
      </c>
      <c r="CJ294" s="249">
        <f t="shared" si="80"/>
        <v>0</v>
      </c>
      <c r="CK294" s="249">
        <f t="shared" si="80"/>
        <v>0</v>
      </c>
      <c r="CL294" s="249">
        <f t="shared" si="80"/>
        <v>0</v>
      </c>
      <c r="CM294" s="249">
        <f t="shared" si="81"/>
        <v>0</v>
      </c>
      <c r="CN294" s="249">
        <f t="shared" si="81"/>
        <v>0</v>
      </c>
      <c r="CO294" s="249">
        <f t="shared" si="81"/>
        <v>0</v>
      </c>
      <c r="CP294" s="249">
        <f t="shared" si="81"/>
        <v>0</v>
      </c>
      <c r="CQ294" s="249">
        <f t="shared" si="81"/>
        <v>0</v>
      </c>
      <c r="CR294" s="249">
        <f t="shared" si="81"/>
        <v>0</v>
      </c>
      <c r="CS294" s="249">
        <f t="shared" si="81"/>
        <v>0</v>
      </c>
      <c r="CT294" s="249">
        <f t="shared" si="81"/>
        <v>0</v>
      </c>
      <c r="CU294" s="249">
        <f t="shared" si="81"/>
        <v>0</v>
      </c>
      <c r="CV294" s="249">
        <f t="shared" ref="CV294:CV327" si="84">SUM(G294:CU294)</f>
        <v>0</v>
      </c>
      <c r="CW294" s="249">
        <f>+CV294/A294</f>
        <v>0</v>
      </c>
      <c r="CX294" s="252">
        <f>IF(CX293+CV294&gt;9,+CX293+CV294-9,+CX293+CV294)</f>
        <v>0</v>
      </c>
      <c r="DB294" s="249">
        <f t="shared" si="82"/>
        <v>0</v>
      </c>
      <c r="DC294" s="249">
        <f t="shared" si="82"/>
        <v>0</v>
      </c>
      <c r="DD294" s="249">
        <f t="shared" si="82"/>
        <v>0</v>
      </c>
      <c r="DE294" s="249">
        <f t="shared" si="82"/>
        <v>0</v>
      </c>
      <c r="DF294" s="249">
        <f t="shared" si="82"/>
        <v>0</v>
      </c>
      <c r="DG294" s="249">
        <f t="shared" si="82"/>
        <v>0</v>
      </c>
      <c r="DH294" s="249">
        <f t="shared" si="82"/>
        <v>0</v>
      </c>
      <c r="DI294" s="249">
        <f t="shared" si="82"/>
        <v>0</v>
      </c>
      <c r="DJ294" s="249">
        <f t="shared" si="82"/>
        <v>0</v>
      </c>
    </row>
    <row r="295" spans="1:114" s="249" customFormat="1" ht="15.75" customHeight="1">
      <c r="A295" s="263">
        <v>3</v>
      </c>
      <c r="B295" s="249">
        <v>3</v>
      </c>
      <c r="C295" s="250" t="s">
        <v>10</v>
      </c>
      <c r="D295" s="249">
        <v>3</v>
      </c>
      <c r="E295" s="249">
        <v>3</v>
      </c>
      <c r="G295" s="117">
        <f t="shared" si="83"/>
        <v>0</v>
      </c>
      <c r="H295" s="249">
        <f t="shared" si="61"/>
        <v>0</v>
      </c>
      <c r="I295" s="249">
        <f t="shared" si="62"/>
        <v>0</v>
      </c>
      <c r="J295" s="249">
        <f t="shared" si="63"/>
        <v>0</v>
      </c>
      <c r="K295" s="249">
        <f t="shared" si="64"/>
        <v>0</v>
      </c>
      <c r="L295" s="249">
        <f t="shared" si="65"/>
        <v>0</v>
      </c>
      <c r="M295" s="249">
        <f t="shared" si="66"/>
        <v>0</v>
      </c>
      <c r="N295" s="249">
        <f t="shared" si="67"/>
        <v>0</v>
      </c>
      <c r="O295" s="249">
        <f t="shared" si="68"/>
        <v>0</v>
      </c>
      <c r="P295" s="249">
        <f t="shared" si="69"/>
        <v>0</v>
      </c>
      <c r="Q295" s="249">
        <f t="shared" si="70"/>
        <v>0</v>
      </c>
      <c r="R295" s="249">
        <f t="shared" si="71"/>
        <v>0</v>
      </c>
      <c r="S295" s="249">
        <f t="shared" si="72"/>
        <v>0</v>
      </c>
      <c r="T295" s="249">
        <f t="shared" si="73"/>
        <v>0</v>
      </c>
      <c r="U295" s="249">
        <f t="shared" si="74"/>
        <v>0</v>
      </c>
      <c r="V295" s="249">
        <f t="shared" si="74"/>
        <v>0</v>
      </c>
      <c r="W295" s="249">
        <f t="shared" si="74"/>
        <v>0</v>
      </c>
      <c r="X295" s="249">
        <f t="shared" si="74"/>
        <v>0</v>
      </c>
      <c r="Y295" s="249">
        <f t="shared" si="74"/>
        <v>0</v>
      </c>
      <c r="Z295" s="249">
        <f t="shared" si="74"/>
        <v>0</v>
      </c>
      <c r="AA295" s="249">
        <f t="shared" si="74"/>
        <v>0</v>
      </c>
      <c r="AB295" s="249">
        <f t="shared" si="74"/>
        <v>0</v>
      </c>
      <c r="AC295" s="249">
        <f t="shared" si="74"/>
        <v>0</v>
      </c>
      <c r="AD295" s="249">
        <f t="shared" si="74"/>
        <v>0</v>
      </c>
      <c r="AE295" s="249">
        <f t="shared" si="75"/>
        <v>0</v>
      </c>
      <c r="AF295" s="249">
        <f t="shared" si="75"/>
        <v>0</v>
      </c>
      <c r="AG295" s="249">
        <f t="shared" si="75"/>
        <v>0</v>
      </c>
      <c r="AH295" s="249">
        <f t="shared" si="75"/>
        <v>0</v>
      </c>
      <c r="AI295" s="249">
        <f t="shared" si="75"/>
        <v>0</v>
      </c>
      <c r="AJ295" s="249">
        <f t="shared" si="75"/>
        <v>0</v>
      </c>
      <c r="AK295" s="249">
        <f t="shared" si="75"/>
        <v>0</v>
      </c>
      <c r="AL295" s="249">
        <f t="shared" si="75"/>
        <v>0</v>
      </c>
      <c r="AM295" s="249">
        <f t="shared" si="75"/>
        <v>0</v>
      </c>
      <c r="AN295" s="249">
        <f t="shared" si="75"/>
        <v>0</v>
      </c>
      <c r="AO295" s="249">
        <f t="shared" si="76"/>
        <v>0</v>
      </c>
      <c r="AP295" s="249">
        <f t="shared" si="76"/>
        <v>0</v>
      </c>
      <c r="AQ295" s="249">
        <f t="shared" si="76"/>
        <v>0</v>
      </c>
      <c r="AR295" s="249">
        <f t="shared" si="76"/>
        <v>0</v>
      </c>
      <c r="AS295" s="249">
        <f t="shared" si="76"/>
        <v>0</v>
      </c>
      <c r="AT295" s="249">
        <f t="shared" si="76"/>
        <v>0</v>
      </c>
      <c r="AU295" s="249">
        <f t="shared" si="76"/>
        <v>0</v>
      </c>
      <c r="AV295" s="249">
        <f t="shared" si="76"/>
        <v>0</v>
      </c>
      <c r="AW295" s="249">
        <f t="shared" si="76"/>
        <v>0</v>
      </c>
      <c r="AX295" s="249">
        <f t="shared" si="76"/>
        <v>0</v>
      </c>
      <c r="AY295" s="249">
        <f t="shared" si="77"/>
        <v>0</v>
      </c>
      <c r="AZ295" s="249">
        <f t="shared" si="77"/>
        <v>0</v>
      </c>
      <c r="BA295" s="249">
        <f t="shared" si="77"/>
        <v>0</v>
      </c>
      <c r="BB295" s="249">
        <f t="shared" si="77"/>
        <v>0</v>
      </c>
      <c r="BC295" s="249">
        <f t="shared" si="77"/>
        <v>0</v>
      </c>
      <c r="BD295" s="249">
        <f t="shared" si="77"/>
        <v>0</v>
      </c>
      <c r="BE295" s="249">
        <f t="shared" si="77"/>
        <v>0</v>
      </c>
      <c r="BF295" s="249">
        <f t="shared" si="77"/>
        <v>0</v>
      </c>
      <c r="BG295" s="249">
        <f t="shared" si="77"/>
        <v>0</v>
      </c>
      <c r="BH295" s="249">
        <f t="shared" si="77"/>
        <v>0</v>
      </c>
      <c r="BI295" s="249">
        <f t="shared" si="78"/>
        <v>0</v>
      </c>
      <c r="BJ295" s="249">
        <f t="shared" si="78"/>
        <v>0</v>
      </c>
      <c r="BK295" s="249">
        <f t="shared" si="78"/>
        <v>0</v>
      </c>
      <c r="BL295" s="249">
        <f t="shared" si="78"/>
        <v>0</v>
      </c>
      <c r="BM295" s="249">
        <f t="shared" si="78"/>
        <v>0</v>
      </c>
      <c r="BN295" s="249">
        <f t="shared" si="78"/>
        <v>0</v>
      </c>
      <c r="BO295" s="249">
        <f t="shared" si="78"/>
        <v>0</v>
      </c>
      <c r="BP295" s="249">
        <f t="shared" si="78"/>
        <v>0</v>
      </c>
      <c r="BQ295" s="249">
        <f t="shared" si="78"/>
        <v>0</v>
      </c>
      <c r="BR295" s="249">
        <f t="shared" si="78"/>
        <v>0</v>
      </c>
      <c r="BS295" s="249">
        <f t="shared" si="79"/>
        <v>0</v>
      </c>
      <c r="BT295" s="249">
        <f t="shared" si="79"/>
        <v>0</v>
      </c>
      <c r="BU295" s="249">
        <f t="shared" si="79"/>
        <v>0</v>
      </c>
      <c r="BV295" s="249">
        <f t="shared" si="79"/>
        <v>0</v>
      </c>
      <c r="BW295" s="249">
        <f t="shared" si="79"/>
        <v>0</v>
      </c>
      <c r="BX295" s="249">
        <f t="shared" si="79"/>
        <v>0</v>
      </c>
      <c r="BY295" s="249">
        <f t="shared" si="79"/>
        <v>0</v>
      </c>
      <c r="BZ295" s="249">
        <f t="shared" si="79"/>
        <v>0</v>
      </c>
      <c r="CA295" s="249">
        <f t="shared" si="79"/>
        <v>0</v>
      </c>
      <c r="CB295" s="249">
        <f t="shared" si="79"/>
        <v>0</v>
      </c>
      <c r="CC295" s="249">
        <f t="shared" si="80"/>
        <v>0</v>
      </c>
      <c r="CD295" s="249">
        <f t="shared" si="80"/>
        <v>0</v>
      </c>
      <c r="CE295" s="249">
        <f t="shared" si="80"/>
        <v>0</v>
      </c>
      <c r="CF295" s="249">
        <f t="shared" si="80"/>
        <v>0</v>
      </c>
      <c r="CG295" s="249">
        <f t="shared" si="80"/>
        <v>0</v>
      </c>
      <c r="CH295" s="249">
        <f t="shared" si="80"/>
        <v>0</v>
      </c>
      <c r="CI295" s="249">
        <f t="shared" si="80"/>
        <v>0</v>
      </c>
      <c r="CJ295" s="249">
        <f t="shared" si="80"/>
        <v>0</v>
      </c>
      <c r="CK295" s="249">
        <f t="shared" si="80"/>
        <v>0</v>
      </c>
      <c r="CL295" s="249">
        <f t="shared" si="80"/>
        <v>0</v>
      </c>
      <c r="CM295" s="249">
        <f t="shared" si="81"/>
        <v>0</v>
      </c>
      <c r="CN295" s="249">
        <f t="shared" si="81"/>
        <v>0</v>
      </c>
      <c r="CO295" s="249">
        <f t="shared" si="81"/>
        <v>0</v>
      </c>
      <c r="CP295" s="249">
        <f t="shared" si="81"/>
        <v>0</v>
      </c>
      <c r="CQ295" s="249">
        <f t="shared" si="81"/>
        <v>0</v>
      </c>
      <c r="CR295" s="249">
        <f t="shared" si="81"/>
        <v>0</v>
      </c>
      <c r="CS295" s="249">
        <f t="shared" si="81"/>
        <v>0</v>
      </c>
      <c r="CT295" s="249">
        <f t="shared" si="81"/>
        <v>0</v>
      </c>
      <c r="CU295" s="249">
        <f t="shared" si="81"/>
        <v>0</v>
      </c>
      <c r="CV295" s="249">
        <f t="shared" si="84"/>
        <v>0</v>
      </c>
      <c r="CW295" s="249">
        <f>+CV295/A295</f>
        <v>0</v>
      </c>
      <c r="CX295" s="252">
        <f t="shared" ref="CX295:CX358" si="85">IF(CX294+CV295&gt;9,+CX294+CV295-9,+CX294+CV295)</f>
        <v>0</v>
      </c>
      <c r="DA295" s="253"/>
      <c r="DB295" s="249">
        <f t="shared" si="82"/>
        <v>0</v>
      </c>
      <c r="DC295" s="249">
        <f t="shared" si="82"/>
        <v>0</v>
      </c>
      <c r="DD295" s="249">
        <f t="shared" si="82"/>
        <v>0</v>
      </c>
      <c r="DE295" s="249">
        <f t="shared" si="82"/>
        <v>0</v>
      </c>
      <c r="DF295" s="249">
        <f t="shared" si="82"/>
        <v>0</v>
      </c>
      <c r="DG295" s="249">
        <f t="shared" si="82"/>
        <v>0</v>
      </c>
      <c r="DH295" s="249">
        <f t="shared" si="82"/>
        <v>0</v>
      </c>
      <c r="DI295" s="249">
        <f t="shared" si="82"/>
        <v>0</v>
      </c>
      <c r="DJ295" s="249">
        <f t="shared" si="82"/>
        <v>0</v>
      </c>
    </row>
    <row r="296" spans="1:114" s="249" customFormat="1" ht="15.75" customHeight="1">
      <c r="A296" s="263">
        <v>4</v>
      </c>
      <c r="B296" s="249">
        <v>4</v>
      </c>
      <c r="C296" s="250" t="s">
        <v>11</v>
      </c>
      <c r="D296" s="249">
        <v>4</v>
      </c>
      <c r="E296" s="249">
        <v>4</v>
      </c>
      <c r="G296" s="117">
        <f t="shared" si="83"/>
        <v>0</v>
      </c>
      <c r="H296" s="249">
        <f t="shared" si="61"/>
        <v>0</v>
      </c>
      <c r="I296" s="249">
        <f t="shared" si="62"/>
        <v>0</v>
      </c>
      <c r="J296" s="249">
        <f t="shared" si="63"/>
        <v>0</v>
      </c>
      <c r="K296" s="249">
        <f t="shared" si="64"/>
        <v>0</v>
      </c>
      <c r="L296" s="249">
        <f t="shared" si="65"/>
        <v>0</v>
      </c>
      <c r="M296" s="249">
        <f t="shared" si="66"/>
        <v>0</v>
      </c>
      <c r="N296" s="249">
        <f t="shared" si="67"/>
        <v>0</v>
      </c>
      <c r="O296" s="249">
        <f t="shared" si="68"/>
        <v>0</v>
      </c>
      <c r="P296" s="249">
        <f t="shared" si="69"/>
        <v>0</v>
      </c>
      <c r="Q296" s="249">
        <f t="shared" si="70"/>
        <v>0</v>
      </c>
      <c r="R296" s="249">
        <f t="shared" si="71"/>
        <v>0</v>
      </c>
      <c r="S296" s="249">
        <f t="shared" si="72"/>
        <v>0</v>
      </c>
      <c r="T296" s="249">
        <f t="shared" si="73"/>
        <v>0</v>
      </c>
      <c r="U296" s="249">
        <f t="shared" si="74"/>
        <v>0</v>
      </c>
      <c r="V296" s="249">
        <f t="shared" si="74"/>
        <v>0</v>
      </c>
      <c r="W296" s="249">
        <f t="shared" si="74"/>
        <v>0</v>
      </c>
      <c r="X296" s="249">
        <f t="shared" si="74"/>
        <v>0</v>
      </c>
      <c r="Y296" s="249">
        <f t="shared" si="74"/>
        <v>0</v>
      </c>
      <c r="Z296" s="249">
        <f t="shared" si="74"/>
        <v>0</v>
      </c>
      <c r="AA296" s="249">
        <f t="shared" si="74"/>
        <v>0</v>
      </c>
      <c r="AB296" s="249">
        <f t="shared" si="74"/>
        <v>0</v>
      </c>
      <c r="AC296" s="249">
        <f t="shared" si="74"/>
        <v>0</v>
      </c>
      <c r="AD296" s="249">
        <f t="shared" si="74"/>
        <v>0</v>
      </c>
      <c r="AE296" s="249">
        <f t="shared" si="75"/>
        <v>0</v>
      </c>
      <c r="AF296" s="249">
        <f t="shared" si="75"/>
        <v>0</v>
      </c>
      <c r="AG296" s="249">
        <f t="shared" si="75"/>
        <v>0</v>
      </c>
      <c r="AH296" s="249">
        <f t="shared" si="75"/>
        <v>0</v>
      </c>
      <c r="AI296" s="249">
        <f t="shared" si="75"/>
        <v>0</v>
      </c>
      <c r="AJ296" s="249">
        <f t="shared" si="75"/>
        <v>0</v>
      </c>
      <c r="AK296" s="249">
        <f t="shared" si="75"/>
        <v>0</v>
      </c>
      <c r="AL296" s="249">
        <f t="shared" si="75"/>
        <v>0</v>
      </c>
      <c r="AM296" s="249">
        <f t="shared" si="75"/>
        <v>0</v>
      </c>
      <c r="AN296" s="249">
        <f t="shared" si="75"/>
        <v>0</v>
      </c>
      <c r="AO296" s="249">
        <f t="shared" si="76"/>
        <v>0</v>
      </c>
      <c r="AP296" s="249">
        <f t="shared" si="76"/>
        <v>0</v>
      </c>
      <c r="AQ296" s="249">
        <f t="shared" si="76"/>
        <v>0</v>
      </c>
      <c r="AR296" s="249">
        <f t="shared" si="76"/>
        <v>0</v>
      </c>
      <c r="AS296" s="249">
        <f t="shared" si="76"/>
        <v>0</v>
      </c>
      <c r="AT296" s="249">
        <f t="shared" si="76"/>
        <v>0</v>
      </c>
      <c r="AU296" s="249">
        <f t="shared" si="76"/>
        <v>0</v>
      </c>
      <c r="AV296" s="249">
        <f t="shared" si="76"/>
        <v>0</v>
      </c>
      <c r="AW296" s="249">
        <f t="shared" si="76"/>
        <v>0</v>
      </c>
      <c r="AX296" s="249">
        <f t="shared" si="76"/>
        <v>0</v>
      </c>
      <c r="AY296" s="249">
        <f t="shared" si="77"/>
        <v>0</v>
      </c>
      <c r="AZ296" s="249">
        <f t="shared" si="77"/>
        <v>0</v>
      </c>
      <c r="BA296" s="249">
        <f t="shared" si="77"/>
        <v>0</v>
      </c>
      <c r="BB296" s="249">
        <f t="shared" si="77"/>
        <v>0</v>
      </c>
      <c r="BC296" s="249">
        <f t="shared" si="77"/>
        <v>0</v>
      </c>
      <c r="BD296" s="249">
        <f t="shared" si="77"/>
        <v>0</v>
      </c>
      <c r="BE296" s="249">
        <f t="shared" si="77"/>
        <v>0</v>
      </c>
      <c r="BF296" s="249">
        <f t="shared" si="77"/>
        <v>0</v>
      </c>
      <c r="BG296" s="249">
        <f t="shared" si="77"/>
        <v>0</v>
      </c>
      <c r="BH296" s="249">
        <f t="shared" si="77"/>
        <v>0</v>
      </c>
      <c r="BI296" s="249">
        <f t="shared" si="78"/>
        <v>0</v>
      </c>
      <c r="BJ296" s="249">
        <f t="shared" si="78"/>
        <v>0</v>
      </c>
      <c r="BK296" s="249">
        <f t="shared" si="78"/>
        <v>0</v>
      </c>
      <c r="BL296" s="249">
        <f t="shared" si="78"/>
        <v>0</v>
      </c>
      <c r="BM296" s="249">
        <f t="shared" si="78"/>
        <v>0</v>
      </c>
      <c r="BN296" s="249">
        <f t="shared" si="78"/>
        <v>0</v>
      </c>
      <c r="BO296" s="249">
        <f t="shared" si="78"/>
        <v>0</v>
      </c>
      <c r="BP296" s="249">
        <f t="shared" si="78"/>
        <v>0</v>
      </c>
      <c r="BQ296" s="249">
        <f t="shared" si="78"/>
        <v>0</v>
      </c>
      <c r="BR296" s="249">
        <f t="shared" si="78"/>
        <v>0</v>
      </c>
      <c r="BS296" s="249">
        <f t="shared" si="79"/>
        <v>0</v>
      </c>
      <c r="BT296" s="249">
        <f t="shared" si="79"/>
        <v>0</v>
      </c>
      <c r="BU296" s="249">
        <f t="shared" si="79"/>
        <v>0</v>
      </c>
      <c r="BV296" s="249">
        <f t="shared" si="79"/>
        <v>0</v>
      </c>
      <c r="BW296" s="249">
        <f t="shared" si="79"/>
        <v>0</v>
      </c>
      <c r="BX296" s="249">
        <f t="shared" si="79"/>
        <v>0</v>
      </c>
      <c r="BY296" s="249">
        <f t="shared" si="79"/>
        <v>0</v>
      </c>
      <c r="BZ296" s="249">
        <f t="shared" si="79"/>
        <v>0</v>
      </c>
      <c r="CA296" s="249">
        <f t="shared" si="79"/>
        <v>0</v>
      </c>
      <c r="CB296" s="249">
        <f t="shared" si="79"/>
        <v>0</v>
      </c>
      <c r="CC296" s="249">
        <f t="shared" si="80"/>
        <v>0</v>
      </c>
      <c r="CD296" s="249">
        <f t="shared" si="80"/>
        <v>0</v>
      </c>
      <c r="CE296" s="249">
        <f t="shared" si="80"/>
        <v>0</v>
      </c>
      <c r="CF296" s="249">
        <f t="shared" si="80"/>
        <v>0</v>
      </c>
      <c r="CG296" s="249">
        <f t="shared" si="80"/>
        <v>0</v>
      </c>
      <c r="CH296" s="249">
        <f t="shared" si="80"/>
        <v>0</v>
      </c>
      <c r="CI296" s="249">
        <f t="shared" si="80"/>
        <v>0</v>
      </c>
      <c r="CJ296" s="249">
        <f t="shared" si="80"/>
        <v>0</v>
      </c>
      <c r="CK296" s="249">
        <f t="shared" si="80"/>
        <v>0</v>
      </c>
      <c r="CL296" s="249">
        <f t="shared" si="80"/>
        <v>0</v>
      </c>
      <c r="CM296" s="249">
        <f t="shared" si="81"/>
        <v>0</v>
      </c>
      <c r="CN296" s="249">
        <f t="shared" si="81"/>
        <v>0</v>
      </c>
      <c r="CO296" s="249">
        <f t="shared" si="81"/>
        <v>0</v>
      </c>
      <c r="CP296" s="249">
        <f t="shared" si="81"/>
        <v>0</v>
      </c>
      <c r="CQ296" s="249">
        <f t="shared" si="81"/>
        <v>0</v>
      </c>
      <c r="CR296" s="249">
        <f t="shared" si="81"/>
        <v>0</v>
      </c>
      <c r="CS296" s="249">
        <f t="shared" si="81"/>
        <v>0</v>
      </c>
      <c r="CT296" s="249">
        <f t="shared" si="81"/>
        <v>0</v>
      </c>
      <c r="CU296" s="249">
        <f t="shared" si="81"/>
        <v>0</v>
      </c>
      <c r="CV296" s="249">
        <f t="shared" si="84"/>
        <v>0</v>
      </c>
      <c r="CW296" s="249">
        <f>+CV296/A296</f>
        <v>0</v>
      </c>
      <c r="CX296" s="252">
        <f t="shared" si="85"/>
        <v>0</v>
      </c>
      <c r="DB296" s="249">
        <f t="shared" si="82"/>
        <v>0</v>
      </c>
      <c r="DC296" s="249">
        <f t="shared" si="82"/>
        <v>0</v>
      </c>
      <c r="DD296" s="249">
        <f t="shared" si="82"/>
        <v>0</v>
      </c>
      <c r="DE296" s="249">
        <f t="shared" si="82"/>
        <v>0</v>
      </c>
      <c r="DF296" s="249">
        <f t="shared" si="82"/>
        <v>0</v>
      </c>
      <c r="DG296" s="249">
        <f t="shared" si="82"/>
        <v>0</v>
      </c>
      <c r="DH296" s="249">
        <f t="shared" si="82"/>
        <v>0</v>
      </c>
      <c r="DI296" s="249">
        <f t="shared" si="82"/>
        <v>0</v>
      </c>
      <c r="DJ296" s="249">
        <f t="shared" si="82"/>
        <v>0</v>
      </c>
    </row>
    <row r="297" spans="1:114" s="249" customFormat="1" ht="15.75" customHeight="1">
      <c r="A297" s="263">
        <v>5</v>
      </c>
      <c r="B297" s="249">
        <v>5</v>
      </c>
      <c r="C297" s="250" t="s">
        <v>12</v>
      </c>
      <c r="D297" s="249">
        <v>5</v>
      </c>
      <c r="E297" s="249">
        <v>5</v>
      </c>
      <c r="G297" s="117">
        <f t="shared" si="83"/>
        <v>0</v>
      </c>
      <c r="H297" s="249">
        <f t="shared" si="61"/>
        <v>0</v>
      </c>
      <c r="I297" s="249">
        <f t="shared" si="62"/>
        <v>0</v>
      </c>
      <c r="J297" s="249">
        <f t="shared" si="63"/>
        <v>0</v>
      </c>
      <c r="K297" s="249">
        <f t="shared" si="64"/>
        <v>0</v>
      </c>
      <c r="L297" s="249">
        <f t="shared" si="65"/>
        <v>0</v>
      </c>
      <c r="M297" s="249">
        <f t="shared" si="66"/>
        <v>0</v>
      </c>
      <c r="N297" s="249">
        <f t="shared" si="67"/>
        <v>0</v>
      </c>
      <c r="O297" s="249">
        <f t="shared" si="68"/>
        <v>0</v>
      </c>
      <c r="P297" s="249">
        <f t="shared" si="69"/>
        <v>0</v>
      </c>
      <c r="Q297" s="249">
        <f t="shared" si="70"/>
        <v>0</v>
      </c>
      <c r="R297" s="249">
        <f t="shared" si="71"/>
        <v>0</v>
      </c>
      <c r="S297" s="249">
        <f t="shared" si="72"/>
        <v>0</v>
      </c>
      <c r="T297" s="249">
        <f t="shared" si="73"/>
        <v>0</v>
      </c>
      <c r="U297" s="249">
        <f t="shared" si="74"/>
        <v>0</v>
      </c>
      <c r="V297" s="249">
        <f t="shared" si="74"/>
        <v>0</v>
      </c>
      <c r="W297" s="249">
        <f t="shared" si="74"/>
        <v>0</v>
      </c>
      <c r="X297" s="249">
        <f t="shared" si="74"/>
        <v>0</v>
      </c>
      <c r="Y297" s="249">
        <f t="shared" si="74"/>
        <v>0</v>
      </c>
      <c r="Z297" s="249">
        <f t="shared" si="74"/>
        <v>0</v>
      </c>
      <c r="AA297" s="249">
        <f t="shared" si="74"/>
        <v>0</v>
      </c>
      <c r="AB297" s="249">
        <f t="shared" si="74"/>
        <v>0</v>
      </c>
      <c r="AC297" s="249">
        <f t="shared" si="74"/>
        <v>0</v>
      </c>
      <c r="AD297" s="249">
        <f t="shared" si="74"/>
        <v>0</v>
      </c>
      <c r="AE297" s="249">
        <f t="shared" si="75"/>
        <v>0</v>
      </c>
      <c r="AF297" s="249">
        <f t="shared" si="75"/>
        <v>0</v>
      </c>
      <c r="AG297" s="249">
        <f t="shared" si="75"/>
        <v>0</v>
      </c>
      <c r="AH297" s="249">
        <f t="shared" si="75"/>
        <v>0</v>
      </c>
      <c r="AI297" s="249">
        <f t="shared" si="75"/>
        <v>0</v>
      </c>
      <c r="AJ297" s="249">
        <f t="shared" si="75"/>
        <v>0</v>
      </c>
      <c r="AK297" s="249">
        <f t="shared" si="75"/>
        <v>0</v>
      </c>
      <c r="AL297" s="249">
        <f t="shared" si="75"/>
        <v>0</v>
      </c>
      <c r="AM297" s="249">
        <f t="shared" si="75"/>
        <v>0</v>
      </c>
      <c r="AN297" s="249">
        <f t="shared" si="75"/>
        <v>0</v>
      </c>
      <c r="AO297" s="249">
        <f t="shared" si="76"/>
        <v>0</v>
      </c>
      <c r="AP297" s="249">
        <f t="shared" si="76"/>
        <v>0</v>
      </c>
      <c r="AQ297" s="249">
        <f t="shared" si="76"/>
        <v>0</v>
      </c>
      <c r="AR297" s="249">
        <f t="shared" si="76"/>
        <v>0</v>
      </c>
      <c r="AS297" s="249">
        <f t="shared" si="76"/>
        <v>0</v>
      </c>
      <c r="AT297" s="249">
        <f t="shared" si="76"/>
        <v>0</v>
      </c>
      <c r="AU297" s="249">
        <f t="shared" si="76"/>
        <v>0</v>
      </c>
      <c r="AV297" s="249">
        <f t="shared" si="76"/>
        <v>0</v>
      </c>
      <c r="AW297" s="249">
        <f t="shared" si="76"/>
        <v>0</v>
      </c>
      <c r="AX297" s="249">
        <f t="shared" si="76"/>
        <v>0</v>
      </c>
      <c r="AY297" s="249">
        <f t="shared" si="77"/>
        <v>0</v>
      </c>
      <c r="AZ297" s="249">
        <f t="shared" si="77"/>
        <v>0</v>
      </c>
      <c r="BA297" s="249">
        <f t="shared" si="77"/>
        <v>0</v>
      </c>
      <c r="BB297" s="249">
        <f t="shared" si="77"/>
        <v>0</v>
      </c>
      <c r="BC297" s="249">
        <f t="shared" si="77"/>
        <v>0</v>
      </c>
      <c r="BD297" s="249">
        <f t="shared" si="77"/>
        <v>0</v>
      </c>
      <c r="BE297" s="249">
        <f t="shared" si="77"/>
        <v>0</v>
      </c>
      <c r="BF297" s="249">
        <f t="shared" si="77"/>
        <v>0</v>
      </c>
      <c r="BG297" s="249">
        <f t="shared" si="77"/>
        <v>0</v>
      </c>
      <c r="BH297" s="249">
        <f t="shared" si="77"/>
        <v>0</v>
      </c>
      <c r="BI297" s="249">
        <f t="shared" si="78"/>
        <v>0</v>
      </c>
      <c r="BJ297" s="249">
        <f t="shared" si="78"/>
        <v>0</v>
      </c>
      <c r="BK297" s="249">
        <f t="shared" si="78"/>
        <v>0</v>
      </c>
      <c r="BL297" s="249">
        <f t="shared" si="78"/>
        <v>0</v>
      </c>
      <c r="BM297" s="249">
        <f t="shared" si="78"/>
        <v>0</v>
      </c>
      <c r="BN297" s="249">
        <f t="shared" si="78"/>
        <v>0</v>
      </c>
      <c r="BO297" s="249">
        <f t="shared" si="78"/>
        <v>0</v>
      </c>
      <c r="BP297" s="249">
        <f t="shared" si="78"/>
        <v>0</v>
      </c>
      <c r="BQ297" s="249">
        <f t="shared" si="78"/>
        <v>0</v>
      </c>
      <c r="BR297" s="249">
        <f t="shared" si="78"/>
        <v>0</v>
      </c>
      <c r="BS297" s="249">
        <f t="shared" si="79"/>
        <v>0</v>
      </c>
      <c r="BT297" s="249">
        <f t="shared" si="79"/>
        <v>0</v>
      </c>
      <c r="BU297" s="249">
        <f t="shared" si="79"/>
        <v>0</v>
      </c>
      <c r="BV297" s="249">
        <f t="shared" si="79"/>
        <v>0</v>
      </c>
      <c r="BW297" s="249">
        <f t="shared" si="79"/>
        <v>0</v>
      </c>
      <c r="BX297" s="249">
        <f t="shared" si="79"/>
        <v>0</v>
      </c>
      <c r="BY297" s="249">
        <f t="shared" si="79"/>
        <v>0</v>
      </c>
      <c r="BZ297" s="249">
        <f t="shared" si="79"/>
        <v>0</v>
      </c>
      <c r="CA297" s="249">
        <f t="shared" si="79"/>
        <v>0</v>
      </c>
      <c r="CB297" s="249">
        <f t="shared" si="79"/>
        <v>0</v>
      </c>
      <c r="CC297" s="249">
        <f t="shared" si="80"/>
        <v>0</v>
      </c>
      <c r="CD297" s="249">
        <f t="shared" si="80"/>
        <v>0</v>
      </c>
      <c r="CE297" s="249">
        <f t="shared" si="80"/>
        <v>0</v>
      </c>
      <c r="CF297" s="249">
        <f t="shared" si="80"/>
        <v>0</v>
      </c>
      <c r="CG297" s="249">
        <f t="shared" si="80"/>
        <v>0</v>
      </c>
      <c r="CH297" s="249">
        <f t="shared" si="80"/>
        <v>0</v>
      </c>
      <c r="CI297" s="249">
        <f t="shared" si="80"/>
        <v>0</v>
      </c>
      <c r="CJ297" s="249">
        <f t="shared" si="80"/>
        <v>0</v>
      </c>
      <c r="CK297" s="249">
        <f t="shared" si="80"/>
        <v>0</v>
      </c>
      <c r="CL297" s="249">
        <f t="shared" si="80"/>
        <v>0</v>
      </c>
      <c r="CM297" s="249">
        <f t="shared" si="81"/>
        <v>0</v>
      </c>
      <c r="CN297" s="249">
        <f t="shared" si="81"/>
        <v>0</v>
      </c>
      <c r="CO297" s="249">
        <f t="shared" si="81"/>
        <v>0</v>
      </c>
      <c r="CP297" s="249">
        <f t="shared" si="81"/>
        <v>0</v>
      </c>
      <c r="CQ297" s="249">
        <f t="shared" si="81"/>
        <v>0</v>
      </c>
      <c r="CR297" s="249">
        <f t="shared" si="81"/>
        <v>0</v>
      </c>
      <c r="CS297" s="249">
        <f t="shared" si="81"/>
        <v>0</v>
      </c>
      <c r="CT297" s="249">
        <f t="shared" si="81"/>
        <v>0</v>
      </c>
      <c r="CU297" s="249">
        <f t="shared" si="81"/>
        <v>0</v>
      </c>
      <c r="CV297" s="249">
        <f t="shared" si="84"/>
        <v>0</v>
      </c>
      <c r="CW297" s="249">
        <f>+CV297/A297</f>
        <v>0</v>
      </c>
      <c r="CX297" s="252">
        <f t="shared" si="85"/>
        <v>0</v>
      </c>
      <c r="DB297" s="249">
        <f>IF($A297=DB$292,+$CW297,0)</f>
        <v>0</v>
      </c>
      <c r="DC297" s="249">
        <f t="shared" ref="DC297:DJ297" si="86">IF($A297=DC$292,+$CW297,0)</f>
        <v>0</v>
      </c>
      <c r="DD297" s="249">
        <f t="shared" si="86"/>
        <v>0</v>
      </c>
      <c r="DE297" s="249">
        <f t="shared" si="86"/>
        <v>0</v>
      </c>
      <c r="DF297" s="249">
        <f t="shared" si="86"/>
        <v>0</v>
      </c>
      <c r="DG297" s="249">
        <f t="shared" si="86"/>
        <v>0</v>
      </c>
      <c r="DH297" s="249">
        <f t="shared" si="86"/>
        <v>0</v>
      </c>
      <c r="DI297" s="249">
        <f t="shared" si="86"/>
        <v>0</v>
      </c>
      <c r="DJ297" s="249">
        <f t="shared" si="86"/>
        <v>0</v>
      </c>
    </row>
    <row r="298" spans="1:114" s="249" customFormat="1" ht="15.75" customHeight="1">
      <c r="A298" s="263">
        <v>6</v>
      </c>
      <c r="B298" s="249">
        <v>6</v>
      </c>
      <c r="C298" s="250" t="s">
        <v>13</v>
      </c>
      <c r="D298" s="249">
        <v>6</v>
      </c>
      <c r="E298" s="249">
        <v>6</v>
      </c>
      <c r="G298" s="117">
        <f t="shared" si="83"/>
        <v>0</v>
      </c>
      <c r="H298" s="249">
        <f t="shared" si="61"/>
        <v>0</v>
      </c>
      <c r="I298" s="249">
        <f t="shared" si="62"/>
        <v>0</v>
      </c>
      <c r="J298" s="249">
        <f t="shared" si="63"/>
        <v>0</v>
      </c>
      <c r="K298" s="249">
        <f t="shared" si="64"/>
        <v>0</v>
      </c>
      <c r="L298" s="249">
        <f t="shared" si="65"/>
        <v>0</v>
      </c>
      <c r="M298" s="249">
        <f t="shared" si="66"/>
        <v>0</v>
      </c>
      <c r="N298" s="249">
        <f t="shared" si="67"/>
        <v>0</v>
      </c>
      <c r="O298" s="249">
        <f t="shared" si="68"/>
        <v>0</v>
      </c>
      <c r="P298" s="249">
        <f t="shared" si="69"/>
        <v>0</v>
      </c>
      <c r="Q298" s="249">
        <f t="shared" si="70"/>
        <v>0</v>
      </c>
      <c r="R298" s="249">
        <f t="shared" si="71"/>
        <v>0</v>
      </c>
      <c r="S298" s="249">
        <f t="shared" si="72"/>
        <v>0</v>
      </c>
      <c r="T298" s="249">
        <f t="shared" si="73"/>
        <v>0</v>
      </c>
      <c r="U298" s="249">
        <f t="shared" si="74"/>
        <v>0</v>
      </c>
      <c r="V298" s="249">
        <f t="shared" si="74"/>
        <v>0</v>
      </c>
      <c r="W298" s="249">
        <f t="shared" si="74"/>
        <v>0</v>
      </c>
      <c r="X298" s="249">
        <f t="shared" si="74"/>
        <v>0</v>
      </c>
      <c r="Y298" s="249">
        <f t="shared" si="74"/>
        <v>0</v>
      </c>
      <c r="Z298" s="249">
        <f t="shared" si="74"/>
        <v>0</v>
      </c>
      <c r="AA298" s="249">
        <f t="shared" si="74"/>
        <v>0</v>
      </c>
      <c r="AB298" s="249">
        <f t="shared" si="74"/>
        <v>0</v>
      </c>
      <c r="AC298" s="249">
        <f t="shared" si="74"/>
        <v>0</v>
      </c>
      <c r="AD298" s="249">
        <f t="shared" si="74"/>
        <v>0</v>
      </c>
      <c r="AE298" s="249">
        <f t="shared" si="75"/>
        <v>0</v>
      </c>
      <c r="AF298" s="249">
        <f t="shared" si="75"/>
        <v>0</v>
      </c>
      <c r="AG298" s="249">
        <f t="shared" si="75"/>
        <v>0</v>
      </c>
      <c r="AH298" s="249">
        <f t="shared" si="75"/>
        <v>0</v>
      </c>
      <c r="AI298" s="249">
        <f t="shared" si="75"/>
        <v>0</v>
      </c>
      <c r="AJ298" s="249">
        <f t="shared" si="75"/>
        <v>0</v>
      </c>
      <c r="AK298" s="249">
        <f t="shared" si="75"/>
        <v>0</v>
      </c>
      <c r="AL298" s="249">
        <f t="shared" si="75"/>
        <v>0</v>
      </c>
      <c r="AM298" s="249">
        <f t="shared" si="75"/>
        <v>0</v>
      </c>
      <c r="AN298" s="249">
        <f t="shared" si="75"/>
        <v>0</v>
      </c>
      <c r="AO298" s="249">
        <f t="shared" si="76"/>
        <v>0</v>
      </c>
      <c r="AP298" s="249">
        <f t="shared" si="76"/>
        <v>0</v>
      </c>
      <c r="AQ298" s="249">
        <f t="shared" si="76"/>
        <v>0</v>
      </c>
      <c r="AR298" s="249">
        <f t="shared" si="76"/>
        <v>0</v>
      </c>
      <c r="AS298" s="249">
        <f t="shared" si="76"/>
        <v>0</v>
      </c>
      <c r="AT298" s="249">
        <f t="shared" si="76"/>
        <v>0</v>
      </c>
      <c r="AU298" s="249">
        <f t="shared" si="76"/>
        <v>0</v>
      </c>
      <c r="AV298" s="249">
        <f t="shared" si="76"/>
        <v>0</v>
      </c>
      <c r="AW298" s="249">
        <f t="shared" si="76"/>
        <v>0</v>
      </c>
      <c r="AX298" s="249">
        <f t="shared" si="76"/>
        <v>0</v>
      </c>
      <c r="AY298" s="249">
        <f t="shared" si="77"/>
        <v>0</v>
      </c>
      <c r="AZ298" s="249">
        <f t="shared" si="77"/>
        <v>0</v>
      </c>
      <c r="BA298" s="249">
        <f t="shared" si="77"/>
        <v>0</v>
      </c>
      <c r="BB298" s="249">
        <f t="shared" si="77"/>
        <v>0</v>
      </c>
      <c r="BC298" s="249">
        <f t="shared" si="77"/>
        <v>0</v>
      </c>
      <c r="BD298" s="249">
        <f t="shared" si="77"/>
        <v>0</v>
      </c>
      <c r="BE298" s="249">
        <f t="shared" si="77"/>
        <v>0</v>
      </c>
      <c r="BF298" s="249">
        <f t="shared" si="77"/>
        <v>0</v>
      </c>
      <c r="BG298" s="249">
        <f t="shared" si="77"/>
        <v>0</v>
      </c>
      <c r="BH298" s="249">
        <f t="shared" si="77"/>
        <v>0</v>
      </c>
      <c r="BI298" s="249">
        <f t="shared" si="78"/>
        <v>0</v>
      </c>
      <c r="BJ298" s="249">
        <f t="shared" si="78"/>
        <v>0</v>
      </c>
      <c r="BK298" s="249">
        <f t="shared" si="78"/>
        <v>0</v>
      </c>
      <c r="BL298" s="249">
        <f t="shared" si="78"/>
        <v>0</v>
      </c>
      <c r="BM298" s="249">
        <f t="shared" si="78"/>
        <v>0</v>
      </c>
      <c r="BN298" s="249">
        <f t="shared" si="78"/>
        <v>0</v>
      </c>
      <c r="BO298" s="249">
        <f t="shared" si="78"/>
        <v>0</v>
      </c>
      <c r="BP298" s="249">
        <f t="shared" si="78"/>
        <v>0</v>
      </c>
      <c r="BQ298" s="249">
        <f t="shared" si="78"/>
        <v>0</v>
      </c>
      <c r="BR298" s="249">
        <f t="shared" si="78"/>
        <v>0</v>
      </c>
      <c r="BS298" s="249">
        <f t="shared" si="79"/>
        <v>0</v>
      </c>
      <c r="BT298" s="249">
        <f t="shared" si="79"/>
        <v>0</v>
      </c>
      <c r="BU298" s="249">
        <f t="shared" si="79"/>
        <v>0</v>
      </c>
      <c r="BV298" s="249">
        <f t="shared" si="79"/>
        <v>0</v>
      </c>
      <c r="BW298" s="249">
        <f t="shared" si="79"/>
        <v>0</v>
      </c>
      <c r="BX298" s="249">
        <f t="shared" si="79"/>
        <v>0</v>
      </c>
      <c r="BY298" s="249">
        <f t="shared" si="79"/>
        <v>0</v>
      </c>
      <c r="BZ298" s="249">
        <f t="shared" si="79"/>
        <v>0</v>
      </c>
      <c r="CA298" s="249">
        <f t="shared" si="79"/>
        <v>0</v>
      </c>
      <c r="CB298" s="249">
        <f t="shared" si="79"/>
        <v>0</v>
      </c>
      <c r="CC298" s="249">
        <f t="shared" si="80"/>
        <v>0</v>
      </c>
      <c r="CD298" s="249">
        <f t="shared" si="80"/>
        <v>0</v>
      </c>
      <c r="CE298" s="249">
        <f t="shared" si="80"/>
        <v>0</v>
      </c>
      <c r="CF298" s="249">
        <f t="shared" si="80"/>
        <v>0</v>
      </c>
      <c r="CG298" s="249">
        <f t="shared" si="80"/>
        <v>0</v>
      </c>
      <c r="CH298" s="249">
        <f t="shared" si="80"/>
        <v>0</v>
      </c>
      <c r="CI298" s="249">
        <f t="shared" si="80"/>
        <v>0</v>
      </c>
      <c r="CJ298" s="249">
        <f t="shared" si="80"/>
        <v>0</v>
      </c>
      <c r="CK298" s="249">
        <f t="shared" si="80"/>
        <v>0</v>
      </c>
      <c r="CL298" s="249">
        <f t="shared" si="80"/>
        <v>0</v>
      </c>
      <c r="CM298" s="249">
        <f t="shared" si="81"/>
        <v>0</v>
      </c>
      <c r="CN298" s="249">
        <f t="shared" si="81"/>
        <v>0</v>
      </c>
      <c r="CO298" s="249">
        <f t="shared" si="81"/>
        <v>0</v>
      </c>
      <c r="CP298" s="249">
        <f t="shared" si="81"/>
        <v>0</v>
      </c>
      <c r="CQ298" s="249">
        <f t="shared" si="81"/>
        <v>0</v>
      </c>
      <c r="CR298" s="249">
        <f t="shared" si="81"/>
        <v>0</v>
      </c>
      <c r="CS298" s="249">
        <f t="shared" si="81"/>
        <v>0</v>
      </c>
      <c r="CT298" s="249">
        <f t="shared" si="81"/>
        <v>0</v>
      </c>
      <c r="CU298" s="249">
        <f t="shared" si="81"/>
        <v>0</v>
      </c>
      <c r="CV298" s="249">
        <f t="shared" si="84"/>
        <v>0</v>
      </c>
      <c r="CW298" s="249">
        <f t="shared" ref="CW298:CW327" si="87">+CV298/A298</f>
        <v>0</v>
      </c>
      <c r="CX298" s="252">
        <f t="shared" si="85"/>
        <v>0</v>
      </c>
      <c r="DB298" s="249">
        <f t="shared" ref="DB298:DB327" si="88">IF($A298=DB$292,+$CW298,0)</f>
        <v>0</v>
      </c>
      <c r="DC298" s="249">
        <f t="shared" si="82"/>
        <v>0</v>
      </c>
      <c r="DD298" s="249">
        <f t="shared" si="82"/>
        <v>0</v>
      </c>
      <c r="DE298" s="249">
        <f t="shared" si="82"/>
        <v>0</v>
      </c>
      <c r="DF298" s="249">
        <f t="shared" si="82"/>
        <v>0</v>
      </c>
      <c r="DG298" s="249">
        <f t="shared" si="82"/>
        <v>0</v>
      </c>
      <c r="DH298" s="249">
        <f t="shared" si="82"/>
        <v>0</v>
      </c>
      <c r="DI298" s="249">
        <f t="shared" si="82"/>
        <v>0</v>
      </c>
      <c r="DJ298" s="249">
        <f t="shared" si="82"/>
        <v>0</v>
      </c>
    </row>
    <row r="299" spans="1:114" s="249" customFormat="1" ht="15.75" customHeight="1">
      <c r="A299" s="263">
        <v>7</v>
      </c>
      <c r="B299" s="249">
        <v>7</v>
      </c>
      <c r="C299" s="250" t="s">
        <v>14</v>
      </c>
      <c r="D299" s="249">
        <v>7</v>
      </c>
      <c r="E299" s="249">
        <v>7</v>
      </c>
      <c r="G299" s="117">
        <f t="shared" si="83"/>
        <v>0</v>
      </c>
      <c r="H299" s="249">
        <f t="shared" si="61"/>
        <v>0</v>
      </c>
      <c r="I299" s="249">
        <f t="shared" si="62"/>
        <v>0</v>
      </c>
      <c r="J299" s="249">
        <f t="shared" si="63"/>
        <v>0</v>
      </c>
      <c r="K299" s="249">
        <f t="shared" si="64"/>
        <v>0</v>
      </c>
      <c r="L299" s="249">
        <f t="shared" si="65"/>
        <v>0</v>
      </c>
      <c r="M299" s="249">
        <f t="shared" si="66"/>
        <v>0</v>
      </c>
      <c r="N299" s="249">
        <f t="shared" si="67"/>
        <v>0</v>
      </c>
      <c r="O299" s="249">
        <f t="shared" si="68"/>
        <v>0</v>
      </c>
      <c r="P299" s="249">
        <f t="shared" si="69"/>
        <v>0</v>
      </c>
      <c r="Q299" s="249">
        <f t="shared" si="70"/>
        <v>0</v>
      </c>
      <c r="R299" s="249">
        <f t="shared" si="71"/>
        <v>0</v>
      </c>
      <c r="S299" s="249">
        <f t="shared" si="72"/>
        <v>0</v>
      </c>
      <c r="T299" s="249">
        <f t="shared" si="73"/>
        <v>0</v>
      </c>
      <c r="U299" s="249">
        <f t="shared" si="74"/>
        <v>0</v>
      </c>
      <c r="V299" s="249">
        <f t="shared" si="74"/>
        <v>0</v>
      </c>
      <c r="W299" s="249">
        <f t="shared" si="74"/>
        <v>0</v>
      </c>
      <c r="X299" s="249">
        <f t="shared" si="74"/>
        <v>0</v>
      </c>
      <c r="Y299" s="249">
        <f t="shared" si="74"/>
        <v>0</v>
      </c>
      <c r="Z299" s="249">
        <f t="shared" si="74"/>
        <v>0</v>
      </c>
      <c r="AA299" s="249">
        <f t="shared" si="74"/>
        <v>0</v>
      </c>
      <c r="AB299" s="249">
        <f t="shared" si="74"/>
        <v>0</v>
      </c>
      <c r="AC299" s="249">
        <f t="shared" si="74"/>
        <v>0</v>
      </c>
      <c r="AD299" s="249">
        <f t="shared" si="74"/>
        <v>0</v>
      </c>
      <c r="AE299" s="249">
        <f t="shared" si="75"/>
        <v>0</v>
      </c>
      <c r="AF299" s="249">
        <f t="shared" si="75"/>
        <v>0</v>
      </c>
      <c r="AG299" s="249">
        <f t="shared" si="75"/>
        <v>0</v>
      </c>
      <c r="AH299" s="249">
        <f t="shared" si="75"/>
        <v>0</v>
      </c>
      <c r="AI299" s="249">
        <f t="shared" si="75"/>
        <v>0</v>
      </c>
      <c r="AJ299" s="249">
        <f t="shared" si="75"/>
        <v>0</v>
      </c>
      <c r="AK299" s="249">
        <f t="shared" si="75"/>
        <v>0</v>
      </c>
      <c r="AL299" s="249">
        <f t="shared" si="75"/>
        <v>0</v>
      </c>
      <c r="AM299" s="249">
        <f t="shared" si="75"/>
        <v>0</v>
      </c>
      <c r="AN299" s="249">
        <f t="shared" si="75"/>
        <v>0</v>
      </c>
      <c r="AO299" s="249">
        <f t="shared" si="76"/>
        <v>0</v>
      </c>
      <c r="AP299" s="249">
        <f t="shared" si="76"/>
        <v>0</v>
      </c>
      <c r="AQ299" s="249">
        <f t="shared" si="76"/>
        <v>0</v>
      </c>
      <c r="AR299" s="249">
        <f t="shared" si="76"/>
        <v>0</v>
      </c>
      <c r="AS299" s="249">
        <f t="shared" si="76"/>
        <v>0</v>
      </c>
      <c r="AT299" s="249">
        <f t="shared" si="76"/>
        <v>0</v>
      </c>
      <c r="AU299" s="249">
        <f t="shared" si="76"/>
        <v>0</v>
      </c>
      <c r="AV299" s="249">
        <f t="shared" si="76"/>
        <v>0</v>
      </c>
      <c r="AW299" s="249">
        <f t="shared" si="76"/>
        <v>0</v>
      </c>
      <c r="AX299" s="249">
        <f t="shared" si="76"/>
        <v>0</v>
      </c>
      <c r="AY299" s="249">
        <f t="shared" si="77"/>
        <v>0</v>
      </c>
      <c r="AZ299" s="249">
        <f t="shared" si="77"/>
        <v>0</v>
      </c>
      <c r="BA299" s="249">
        <f t="shared" si="77"/>
        <v>0</v>
      </c>
      <c r="BB299" s="249">
        <f t="shared" si="77"/>
        <v>0</v>
      </c>
      <c r="BC299" s="249">
        <f t="shared" si="77"/>
        <v>0</v>
      </c>
      <c r="BD299" s="249">
        <f t="shared" si="77"/>
        <v>0</v>
      </c>
      <c r="BE299" s="249">
        <f t="shared" si="77"/>
        <v>0</v>
      </c>
      <c r="BF299" s="249">
        <f t="shared" si="77"/>
        <v>0</v>
      </c>
      <c r="BG299" s="249">
        <f t="shared" si="77"/>
        <v>0</v>
      </c>
      <c r="BH299" s="249">
        <f t="shared" si="77"/>
        <v>0</v>
      </c>
      <c r="BI299" s="249">
        <f t="shared" si="78"/>
        <v>0</v>
      </c>
      <c r="BJ299" s="249">
        <f t="shared" si="78"/>
        <v>0</v>
      </c>
      <c r="BK299" s="249">
        <f t="shared" si="78"/>
        <v>0</v>
      </c>
      <c r="BL299" s="249">
        <f t="shared" si="78"/>
        <v>0</v>
      </c>
      <c r="BM299" s="249">
        <f t="shared" si="78"/>
        <v>0</v>
      </c>
      <c r="BN299" s="249">
        <f t="shared" si="78"/>
        <v>0</v>
      </c>
      <c r="BO299" s="249">
        <f t="shared" si="78"/>
        <v>0</v>
      </c>
      <c r="BP299" s="249">
        <f t="shared" si="78"/>
        <v>0</v>
      </c>
      <c r="BQ299" s="249">
        <f t="shared" si="78"/>
        <v>0</v>
      </c>
      <c r="BR299" s="249">
        <f t="shared" si="78"/>
        <v>0</v>
      </c>
      <c r="BS299" s="249">
        <f t="shared" si="79"/>
        <v>0</v>
      </c>
      <c r="BT299" s="249">
        <f t="shared" si="79"/>
        <v>0</v>
      </c>
      <c r="BU299" s="249">
        <f t="shared" si="79"/>
        <v>0</v>
      </c>
      <c r="BV299" s="249">
        <f t="shared" si="79"/>
        <v>0</v>
      </c>
      <c r="BW299" s="249">
        <f t="shared" si="79"/>
        <v>0</v>
      </c>
      <c r="BX299" s="249">
        <f t="shared" si="79"/>
        <v>0</v>
      </c>
      <c r="BY299" s="249">
        <f t="shared" si="79"/>
        <v>0</v>
      </c>
      <c r="BZ299" s="249">
        <f t="shared" si="79"/>
        <v>0</v>
      </c>
      <c r="CA299" s="249">
        <f t="shared" si="79"/>
        <v>0</v>
      </c>
      <c r="CB299" s="249">
        <f t="shared" si="79"/>
        <v>0</v>
      </c>
      <c r="CC299" s="249">
        <f t="shared" si="80"/>
        <v>0</v>
      </c>
      <c r="CD299" s="249">
        <f t="shared" si="80"/>
        <v>0</v>
      </c>
      <c r="CE299" s="249">
        <f t="shared" si="80"/>
        <v>0</v>
      </c>
      <c r="CF299" s="249">
        <f t="shared" si="80"/>
        <v>0</v>
      </c>
      <c r="CG299" s="249">
        <f t="shared" si="80"/>
        <v>0</v>
      </c>
      <c r="CH299" s="249">
        <f t="shared" si="80"/>
        <v>0</v>
      </c>
      <c r="CI299" s="249">
        <f t="shared" si="80"/>
        <v>0</v>
      </c>
      <c r="CJ299" s="249">
        <f t="shared" si="80"/>
        <v>0</v>
      </c>
      <c r="CK299" s="249">
        <f t="shared" si="80"/>
        <v>0</v>
      </c>
      <c r="CL299" s="249">
        <f t="shared" si="80"/>
        <v>0</v>
      </c>
      <c r="CM299" s="249">
        <f t="shared" si="81"/>
        <v>0</v>
      </c>
      <c r="CN299" s="249">
        <f t="shared" si="81"/>
        <v>0</v>
      </c>
      <c r="CO299" s="249">
        <f t="shared" si="81"/>
        <v>0</v>
      </c>
      <c r="CP299" s="249">
        <f t="shared" si="81"/>
        <v>0</v>
      </c>
      <c r="CQ299" s="249">
        <f t="shared" si="81"/>
        <v>0</v>
      </c>
      <c r="CR299" s="249">
        <f t="shared" si="81"/>
        <v>0</v>
      </c>
      <c r="CS299" s="249">
        <f t="shared" si="81"/>
        <v>0</v>
      </c>
      <c r="CT299" s="249">
        <f t="shared" si="81"/>
        <v>0</v>
      </c>
      <c r="CU299" s="249">
        <f t="shared" si="81"/>
        <v>0</v>
      </c>
      <c r="CV299" s="249">
        <f t="shared" si="84"/>
        <v>0</v>
      </c>
      <c r="CW299" s="249">
        <f t="shared" si="87"/>
        <v>0</v>
      </c>
      <c r="CX299" s="252">
        <f t="shared" si="85"/>
        <v>0</v>
      </c>
      <c r="DB299" s="249">
        <f t="shared" si="88"/>
        <v>0</v>
      </c>
      <c r="DC299" s="249">
        <f t="shared" si="82"/>
        <v>0</v>
      </c>
      <c r="DD299" s="249">
        <f t="shared" si="82"/>
        <v>0</v>
      </c>
      <c r="DE299" s="249">
        <f t="shared" si="82"/>
        <v>0</v>
      </c>
      <c r="DF299" s="249">
        <f t="shared" si="82"/>
        <v>0</v>
      </c>
      <c r="DG299" s="249">
        <f t="shared" si="82"/>
        <v>0</v>
      </c>
      <c r="DH299" s="249">
        <f t="shared" si="82"/>
        <v>0</v>
      </c>
      <c r="DI299" s="249">
        <f t="shared" si="82"/>
        <v>0</v>
      </c>
      <c r="DJ299" s="249">
        <f t="shared" si="82"/>
        <v>0</v>
      </c>
    </row>
    <row r="300" spans="1:114" s="249" customFormat="1" ht="15.75" customHeight="1">
      <c r="A300" s="263">
        <v>8</v>
      </c>
      <c r="B300" s="249">
        <v>8</v>
      </c>
      <c r="C300" s="250" t="s">
        <v>15</v>
      </c>
      <c r="D300" s="249">
        <v>8</v>
      </c>
      <c r="E300" s="249">
        <v>8</v>
      </c>
      <c r="G300" s="117">
        <f t="shared" si="83"/>
        <v>0</v>
      </c>
      <c r="H300" s="249">
        <f t="shared" si="61"/>
        <v>0</v>
      </c>
      <c r="I300" s="249">
        <f t="shared" si="62"/>
        <v>0</v>
      </c>
      <c r="J300" s="249">
        <f t="shared" si="63"/>
        <v>0</v>
      </c>
      <c r="K300" s="249">
        <f t="shared" si="64"/>
        <v>0</v>
      </c>
      <c r="L300" s="249">
        <f t="shared" si="65"/>
        <v>0</v>
      </c>
      <c r="M300" s="249">
        <f t="shared" si="66"/>
        <v>0</v>
      </c>
      <c r="N300" s="249">
        <f t="shared" si="67"/>
        <v>0</v>
      </c>
      <c r="O300" s="249">
        <f t="shared" si="68"/>
        <v>0</v>
      </c>
      <c r="P300" s="249">
        <f t="shared" si="69"/>
        <v>0</v>
      </c>
      <c r="Q300" s="249">
        <f t="shared" si="70"/>
        <v>0</v>
      </c>
      <c r="R300" s="249">
        <f t="shared" si="71"/>
        <v>0</v>
      </c>
      <c r="S300" s="249">
        <f t="shared" si="72"/>
        <v>0</v>
      </c>
      <c r="T300" s="249">
        <f t="shared" si="73"/>
        <v>0</v>
      </c>
      <c r="U300" s="249">
        <f t="shared" si="74"/>
        <v>0</v>
      </c>
      <c r="V300" s="249">
        <f t="shared" si="74"/>
        <v>0</v>
      </c>
      <c r="W300" s="249">
        <f t="shared" si="74"/>
        <v>0</v>
      </c>
      <c r="X300" s="249">
        <f t="shared" si="74"/>
        <v>0</v>
      </c>
      <c r="Y300" s="249">
        <f t="shared" si="74"/>
        <v>0</v>
      </c>
      <c r="Z300" s="249">
        <f t="shared" si="74"/>
        <v>0</v>
      </c>
      <c r="AA300" s="249">
        <f t="shared" si="74"/>
        <v>0</v>
      </c>
      <c r="AB300" s="249">
        <f t="shared" si="74"/>
        <v>0</v>
      </c>
      <c r="AC300" s="249">
        <f t="shared" si="74"/>
        <v>0</v>
      </c>
      <c r="AD300" s="249">
        <f t="shared" si="74"/>
        <v>0</v>
      </c>
      <c r="AE300" s="249">
        <f t="shared" si="75"/>
        <v>0</v>
      </c>
      <c r="AF300" s="249">
        <f t="shared" si="75"/>
        <v>0</v>
      </c>
      <c r="AG300" s="249">
        <f t="shared" si="75"/>
        <v>0</v>
      </c>
      <c r="AH300" s="249">
        <f t="shared" si="75"/>
        <v>0</v>
      </c>
      <c r="AI300" s="249">
        <f t="shared" si="75"/>
        <v>0</v>
      </c>
      <c r="AJ300" s="249">
        <f t="shared" si="75"/>
        <v>0</v>
      </c>
      <c r="AK300" s="249">
        <f t="shared" si="75"/>
        <v>0</v>
      </c>
      <c r="AL300" s="249">
        <f t="shared" si="75"/>
        <v>0</v>
      </c>
      <c r="AM300" s="249">
        <f t="shared" si="75"/>
        <v>0</v>
      </c>
      <c r="AN300" s="249">
        <f t="shared" si="75"/>
        <v>0</v>
      </c>
      <c r="AO300" s="249">
        <f t="shared" si="76"/>
        <v>0</v>
      </c>
      <c r="AP300" s="249">
        <f t="shared" si="76"/>
        <v>0</v>
      </c>
      <c r="AQ300" s="249">
        <f t="shared" si="76"/>
        <v>0</v>
      </c>
      <c r="AR300" s="249">
        <f t="shared" si="76"/>
        <v>0</v>
      </c>
      <c r="AS300" s="249">
        <f t="shared" si="76"/>
        <v>0</v>
      </c>
      <c r="AT300" s="249">
        <f t="shared" si="76"/>
        <v>0</v>
      </c>
      <c r="AU300" s="249">
        <f t="shared" si="76"/>
        <v>0</v>
      </c>
      <c r="AV300" s="249">
        <f t="shared" si="76"/>
        <v>0</v>
      </c>
      <c r="AW300" s="249">
        <f t="shared" si="76"/>
        <v>0</v>
      </c>
      <c r="AX300" s="249">
        <f t="shared" si="76"/>
        <v>0</v>
      </c>
      <c r="AY300" s="249">
        <f t="shared" si="77"/>
        <v>0</v>
      </c>
      <c r="AZ300" s="249">
        <f t="shared" si="77"/>
        <v>0</v>
      </c>
      <c r="BA300" s="249">
        <f t="shared" si="77"/>
        <v>0</v>
      </c>
      <c r="BB300" s="249">
        <f t="shared" si="77"/>
        <v>0</v>
      </c>
      <c r="BC300" s="249">
        <f t="shared" si="77"/>
        <v>0</v>
      </c>
      <c r="BD300" s="249">
        <f t="shared" si="77"/>
        <v>0</v>
      </c>
      <c r="BE300" s="249">
        <f t="shared" si="77"/>
        <v>0</v>
      </c>
      <c r="BF300" s="249">
        <f t="shared" si="77"/>
        <v>0</v>
      </c>
      <c r="BG300" s="249">
        <f t="shared" si="77"/>
        <v>0</v>
      </c>
      <c r="BH300" s="249">
        <f t="shared" si="77"/>
        <v>0</v>
      </c>
      <c r="BI300" s="249">
        <f t="shared" si="78"/>
        <v>0</v>
      </c>
      <c r="BJ300" s="249">
        <f t="shared" si="78"/>
        <v>0</v>
      </c>
      <c r="BK300" s="249">
        <f t="shared" si="78"/>
        <v>0</v>
      </c>
      <c r="BL300" s="249">
        <f t="shared" si="78"/>
        <v>0</v>
      </c>
      <c r="BM300" s="249">
        <f t="shared" si="78"/>
        <v>0</v>
      </c>
      <c r="BN300" s="249">
        <f t="shared" si="78"/>
        <v>0</v>
      </c>
      <c r="BO300" s="249">
        <f t="shared" si="78"/>
        <v>0</v>
      </c>
      <c r="BP300" s="249">
        <f t="shared" si="78"/>
        <v>0</v>
      </c>
      <c r="BQ300" s="249">
        <f t="shared" si="78"/>
        <v>0</v>
      </c>
      <c r="BR300" s="249">
        <f t="shared" si="78"/>
        <v>0</v>
      </c>
      <c r="BS300" s="249">
        <f t="shared" si="79"/>
        <v>0</v>
      </c>
      <c r="BT300" s="249">
        <f t="shared" si="79"/>
        <v>0</v>
      </c>
      <c r="BU300" s="249">
        <f t="shared" si="79"/>
        <v>0</v>
      </c>
      <c r="BV300" s="249">
        <f t="shared" si="79"/>
        <v>0</v>
      </c>
      <c r="BW300" s="249">
        <f t="shared" si="79"/>
        <v>0</v>
      </c>
      <c r="BX300" s="249">
        <f t="shared" si="79"/>
        <v>0</v>
      </c>
      <c r="BY300" s="249">
        <f t="shared" si="79"/>
        <v>0</v>
      </c>
      <c r="BZ300" s="249">
        <f t="shared" si="79"/>
        <v>0</v>
      </c>
      <c r="CA300" s="249">
        <f t="shared" si="79"/>
        <v>0</v>
      </c>
      <c r="CB300" s="249">
        <f t="shared" si="79"/>
        <v>0</v>
      </c>
      <c r="CC300" s="249">
        <f t="shared" si="80"/>
        <v>0</v>
      </c>
      <c r="CD300" s="249">
        <f t="shared" si="80"/>
        <v>0</v>
      </c>
      <c r="CE300" s="249">
        <f t="shared" si="80"/>
        <v>0</v>
      </c>
      <c r="CF300" s="249">
        <f t="shared" si="80"/>
        <v>0</v>
      </c>
      <c r="CG300" s="249">
        <f t="shared" si="80"/>
        <v>0</v>
      </c>
      <c r="CH300" s="249">
        <f t="shared" si="80"/>
        <v>0</v>
      </c>
      <c r="CI300" s="249">
        <f t="shared" si="80"/>
        <v>0</v>
      </c>
      <c r="CJ300" s="249">
        <f t="shared" si="80"/>
        <v>0</v>
      </c>
      <c r="CK300" s="249">
        <f t="shared" si="80"/>
        <v>0</v>
      </c>
      <c r="CL300" s="249">
        <f t="shared" si="80"/>
        <v>0</v>
      </c>
      <c r="CM300" s="249">
        <f t="shared" si="81"/>
        <v>0</v>
      </c>
      <c r="CN300" s="249">
        <f t="shared" si="81"/>
        <v>0</v>
      </c>
      <c r="CO300" s="249">
        <f t="shared" si="81"/>
        <v>0</v>
      </c>
      <c r="CP300" s="249">
        <f t="shared" si="81"/>
        <v>0</v>
      </c>
      <c r="CQ300" s="249">
        <f t="shared" si="81"/>
        <v>0</v>
      </c>
      <c r="CR300" s="249">
        <f t="shared" si="81"/>
        <v>0</v>
      </c>
      <c r="CS300" s="249">
        <f t="shared" si="81"/>
        <v>0</v>
      </c>
      <c r="CT300" s="249">
        <f t="shared" si="81"/>
        <v>0</v>
      </c>
      <c r="CU300" s="249">
        <f t="shared" si="81"/>
        <v>0</v>
      </c>
      <c r="CV300" s="249">
        <f t="shared" si="84"/>
        <v>0</v>
      </c>
      <c r="CW300" s="249">
        <f t="shared" si="87"/>
        <v>0</v>
      </c>
      <c r="CX300" s="252">
        <f t="shared" si="85"/>
        <v>0</v>
      </c>
      <c r="DB300" s="249">
        <f t="shared" si="88"/>
        <v>0</v>
      </c>
      <c r="DC300" s="249">
        <f t="shared" si="82"/>
        <v>0</v>
      </c>
      <c r="DD300" s="249">
        <f t="shared" si="82"/>
        <v>0</v>
      </c>
      <c r="DE300" s="249">
        <f t="shared" si="82"/>
        <v>0</v>
      </c>
      <c r="DF300" s="249">
        <f t="shared" si="82"/>
        <v>0</v>
      </c>
      <c r="DG300" s="249">
        <f t="shared" si="82"/>
        <v>0</v>
      </c>
      <c r="DH300" s="249">
        <f t="shared" si="82"/>
        <v>0</v>
      </c>
      <c r="DI300" s="249">
        <f t="shared" si="82"/>
        <v>0</v>
      </c>
      <c r="DJ300" s="249">
        <f t="shared" si="82"/>
        <v>0</v>
      </c>
    </row>
    <row r="301" spans="1:114" s="249" customFormat="1" ht="15.75" customHeight="1">
      <c r="A301" s="263">
        <v>9</v>
      </c>
      <c r="B301" s="249">
        <v>9</v>
      </c>
      <c r="C301" s="250" t="s">
        <v>16</v>
      </c>
      <c r="D301" s="249">
        <v>9</v>
      </c>
      <c r="E301" s="249">
        <v>9</v>
      </c>
      <c r="G301" s="117">
        <f t="shared" si="83"/>
        <v>0</v>
      </c>
      <c r="H301" s="249">
        <f t="shared" si="61"/>
        <v>0</v>
      </c>
      <c r="I301" s="249">
        <f t="shared" si="62"/>
        <v>0</v>
      </c>
      <c r="J301" s="249">
        <f t="shared" si="63"/>
        <v>0</v>
      </c>
      <c r="K301" s="249">
        <f t="shared" si="64"/>
        <v>0</v>
      </c>
      <c r="L301" s="249">
        <f t="shared" si="65"/>
        <v>0</v>
      </c>
      <c r="M301" s="249">
        <f t="shared" si="66"/>
        <v>0</v>
      </c>
      <c r="N301" s="249">
        <f t="shared" si="67"/>
        <v>0</v>
      </c>
      <c r="O301" s="249">
        <f t="shared" si="68"/>
        <v>0</v>
      </c>
      <c r="P301" s="249">
        <f t="shared" si="69"/>
        <v>0</v>
      </c>
      <c r="Q301" s="249">
        <f t="shared" si="70"/>
        <v>0</v>
      </c>
      <c r="R301" s="249">
        <f t="shared" si="71"/>
        <v>0</v>
      </c>
      <c r="S301" s="249">
        <f t="shared" si="72"/>
        <v>0</v>
      </c>
      <c r="T301" s="249">
        <f t="shared" si="73"/>
        <v>0</v>
      </c>
      <c r="U301" s="249">
        <f t="shared" si="74"/>
        <v>0</v>
      </c>
      <c r="V301" s="249">
        <f t="shared" si="74"/>
        <v>0</v>
      </c>
      <c r="W301" s="249">
        <f t="shared" si="74"/>
        <v>0</v>
      </c>
      <c r="X301" s="249">
        <f t="shared" si="74"/>
        <v>0</v>
      </c>
      <c r="Y301" s="249">
        <f t="shared" si="74"/>
        <v>0</v>
      </c>
      <c r="Z301" s="249">
        <f t="shared" si="74"/>
        <v>0</v>
      </c>
      <c r="AA301" s="249">
        <f t="shared" si="74"/>
        <v>0</v>
      </c>
      <c r="AB301" s="249">
        <f t="shared" si="74"/>
        <v>0</v>
      </c>
      <c r="AC301" s="249">
        <f t="shared" si="74"/>
        <v>0</v>
      </c>
      <c r="AD301" s="249">
        <f t="shared" si="74"/>
        <v>0</v>
      </c>
      <c r="AE301" s="249">
        <f t="shared" si="75"/>
        <v>0</v>
      </c>
      <c r="AF301" s="249">
        <f t="shared" si="75"/>
        <v>0</v>
      </c>
      <c r="AG301" s="249">
        <f t="shared" si="75"/>
        <v>0</v>
      </c>
      <c r="AH301" s="249">
        <f t="shared" si="75"/>
        <v>0</v>
      </c>
      <c r="AI301" s="249">
        <f t="shared" si="75"/>
        <v>0</v>
      </c>
      <c r="AJ301" s="249">
        <f t="shared" si="75"/>
        <v>0</v>
      </c>
      <c r="AK301" s="249">
        <f t="shared" si="75"/>
        <v>0</v>
      </c>
      <c r="AL301" s="249">
        <f t="shared" si="75"/>
        <v>0</v>
      </c>
      <c r="AM301" s="249">
        <f t="shared" si="75"/>
        <v>0</v>
      </c>
      <c r="AN301" s="249">
        <f t="shared" si="75"/>
        <v>0</v>
      </c>
      <c r="AO301" s="249">
        <f t="shared" si="76"/>
        <v>0</v>
      </c>
      <c r="AP301" s="249">
        <f t="shared" si="76"/>
        <v>0</v>
      </c>
      <c r="AQ301" s="249">
        <f t="shared" si="76"/>
        <v>0</v>
      </c>
      <c r="AR301" s="249">
        <f t="shared" si="76"/>
        <v>0</v>
      </c>
      <c r="AS301" s="249">
        <f t="shared" si="76"/>
        <v>0</v>
      </c>
      <c r="AT301" s="249">
        <f t="shared" si="76"/>
        <v>0</v>
      </c>
      <c r="AU301" s="249">
        <f t="shared" si="76"/>
        <v>0</v>
      </c>
      <c r="AV301" s="249">
        <f t="shared" si="76"/>
        <v>0</v>
      </c>
      <c r="AW301" s="249">
        <f t="shared" si="76"/>
        <v>0</v>
      </c>
      <c r="AX301" s="249">
        <f t="shared" si="76"/>
        <v>0</v>
      </c>
      <c r="AY301" s="249">
        <f t="shared" si="77"/>
        <v>0</v>
      </c>
      <c r="AZ301" s="249">
        <f t="shared" si="77"/>
        <v>0</v>
      </c>
      <c r="BA301" s="249">
        <f t="shared" si="77"/>
        <v>0</v>
      </c>
      <c r="BB301" s="249">
        <f t="shared" si="77"/>
        <v>0</v>
      </c>
      <c r="BC301" s="249">
        <f t="shared" si="77"/>
        <v>0</v>
      </c>
      <c r="BD301" s="249">
        <f t="shared" si="77"/>
        <v>0</v>
      </c>
      <c r="BE301" s="249">
        <f t="shared" si="77"/>
        <v>0</v>
      </c>
      <c r="BF301" s="249">
        <f t="shared" si="77"/>
        <v>0</v>
      </c>
      <c r="BG301" s="249">
        <f t="shared" si="77"/>
        <v>0</v>
      </c>
      <c r="BH301" s="249">
        <f t="shared" si="77"/>
        <v>0</v>
      </c>
      <c r="BI301" s="249">
        <f t="shared" si="78"/>
        <v>0</v>
      </c>
      <c r="BJ301" s="249">
        <f t="shared" si="78"/>
        <v>0</v>
      </c>
      <c r="BK301" s="249">
        <f t="shared" si="78"/>
        <v>0</v>
      </c>
      <c r="BL301" s="249">
        <f t="shared" si="78"/>
        <v>0</v>
      </c>
      <c r="BM301" s="249">
        <f t="shared" si="78"/>
        <v>0</v>
      </c>
      <c r="BN301" s="249">
        <f t="shared" si="78"/>
        <v>0</v>
      </c>
      <c r="BO301" s="249">
        <f t="shared" si="78"/>
        <v>0</v>
      </c>
      <c r="BP301" s="249">
        <f t="shared" si="78"/>
        <v>0</v>
      </c>
      <c r="BQ301" s="249">
        <f t="shared" si="78"/>
        <v>0</v>
      </c>
      <c r="BR301" s="249">
        <f t="shared" si="78"/>
        <v>0</v>
      </c>
      <c r="BS301" s="249">
        <f t="shared" si="79"/>
        <v>0</v>
      </c>
      <c r="BT301" s="249">
        <f t="shared" si="79"/>
        <v>0</v>
      </c>
      <c r="BU301" s="249">
        <f t="shared" si="79"/>
        <v>0</v>
      </c>
      <c r="BV301" s="249">
        <f t="shared" si="79"/>
        <v>0</v>
      </c>
      <c r="BW301" s="249">
        <f t="shared" si="79"/>
        <v>0</v>
      </c>
      <c r="BX301" s="249">
        <f t="shared" si="79"/>
        <v>0</v>
      </c>
      <c r="BY301" s="249">
        <f t="shared" si="79"/>
        <v>0</v>
      </c>
      <c r="BZ301" s="249">
        <f t="shared" si="79"/>
        <v>0</v>
      </c>
      <c r="CA301" s="249">
        <f t="shared" si="79"/>
        <v>0</v>
      </c>
      <c r="CB301" s="249">
        <f t="shared" si="79"/>
        <v>0</v>
      </c>
      <c r="CC301" s="249">
        <f t="shared" si="80"/>
        <v>0</v>
      </c>
      <c r="CD301" s="249">
        <f t="shared" si="80"/>
        <v>0</v>
      </c>
      <c r="CE301" s="249">
        <f t="shared" si="80"/>
        <v>0</v>
      </c>
      <c r="CF301" s="249">
        <f t="shared" si="80"/>
        <v>0</v>
      </c>
      <c r="CG301" s="249">
        <f t="shared" si="80"/>
        <v>0</v>
      </c>
      <c r="CH301" s="249">
        <f t="shared" si="80"/>
        <v>0</v>
      </c>
      <c r="CI301" s="249">
        <f t="shared" si="80"/>
        <v>0</v>
      </c>
      <c r="CJ301" s="249">
        <f t="shared" si="80"/>
        <v>0</v>
      </c>
      <c r="CK301" s="249">
        <f t="shared" si="80"/>
        <v>0</v>
      </c>
      <c r="CL301" s="249">
        <f t="shared" si="80"/>
        <v>0</v>
      </c>
      <c r="CM301" s="249">
        <f t="shared" si="81"/>
        <v>0</v>
      </c>
      <c r="CN301" s="249">
        <f t="shared" si="81"/>
        <v>0</v>
      </c>
      <c r="CO301" s="249">
        <f t="shared" si="81"/>
        <v>0</v>
      </c>
      <c r="CP301" s="249">
        <f t="shared" si="81"/>
        <v>0</v>
      </c>
      <c r="CQ301" s="249">
        <f t="shared" si="81"/>
        <v>0</v>
      </c>
      <c r="CR301" s="249">
        <f t="shared" si="81"/>
        <v>0</v>
      </c>
      <c r="CS301" s="249">
        <f t="shared" si="81"/>
        <v>0</v>
      </c>
      <c r="CT301" s="249">
        <f t="shared" si="81"/>
        <v>0</v>
      </c>
      <c r="CU301" s="249">
        <f t="shared" si="81"/>
        <v>0</v>
      </c>
      <c r="CV301" s="249">
        <f t="shared" si="84"/>
        <v>0</v>
      </c>
      <c r="CW301" s="249">
        <f t="shared" si="87"/>
        <v>0</v>
      </c>
      <c r="CX301" s="252">
        <f t="shared" si="85"/>
        <v>0</v>
      </c>
      <c r="DB301" s="249">
        <f t="shared" si="88"/>
        <v>0</v>
      </c>
      <c r="DC301" s="249">
        <f t="shared" si="82"/>
        <v>0</v>
      </c>
      <c r="DD301" s="249">
        <f t="shared" si="82"/>
        <v>0</v>
      </c>
      <c r="DE301" s="249">
        <f t="shared" si="82"/>
        <v>0</v>
      </c>
      <c r="DF301" s="249">
        <f t="shared" si="82"/>
        <v>0</v>
      </c>
      <c r="DG301" s="249">
        <f t="shared" si="82"/>
        <v>0</v>
      </c>
      <c r="DH301" s="249">
        <f t="shared" si="82"/>
        <v>0</v>
      </c>
      <c r="DI301" s="249">
        <f t="shared" si="82"/>
        <v>0</v>
      </c>
      <c r="DJ301" s="249">
        <f t="shared" si="82"/>
        <v>0</v>
      </c>
    </row>
    <row r="302" spans="1:114" s="249" customFormat="1" ht="15.75" customHeight="1">
      <c r="A302" s="263">
        <v>1</v>
      </c>
      <c r="B302" s="249">
        <v>1</v>
      </c>
      <c r="C302" s="250" t="s">
        <v>17</v>
      </c>
      <c r="D302" s="249">
        <v>1</v>
      </c>
      <c r="E302" s="249">
        <v>1</v>
      </c>
      <c r="G302" s="117">
        <f t="shared" si="83"/>
        <v>0</v>
      </c>
      <c r="H302" s="249">
        <f t="shared" si="61"/>
        <v>0</v>
      </c>
      <c r="I302" s="249">
        <f t="shared" si="62"/>
        <v>0</v>
      </c>
      <c r="J302" s="249">
        <f t="shared" si="63"/>
        <v>0</v>
      </c>
      <c r="K302" s="249">
        <f t="shared" si="64"/>
        <v>0</v>
      </c>
      <c r="L302" s="249">
        <f t="shared" si="65"/>
        <v>0</v>
      </c>
      <c r="M302" s="249">
        <f t="shared" si="66"/>
        <v>0</v>
      </c>
      <c r="N302" s="249">
        <f t="shared" si="67"/>
        <v>0</v>
      </c>
      <c r="O302" s="249">
        <f t="shared" si="68"/>
        <v>0</v>
      </c>
      <c r="P302" s="249">
        <f t="shared" si="69"/>
        <v>0</v>
      </c>
      <c r="Q302" s="249">
        <f t="shared" si="70"/>
        <v>0</v>
      </c>
      <c r="R302" s="249">
        <f t="shared" si="71"/>
        <v>0</v>
      </c>
      <c r="S302" s="249">
        <f t="shared" si="72"/>
        <v>0</v>
      </c>
      <c r="T302" s="249">
        <f t="shared" si="73"/>
        <v>0</v>
      </c>
      <c r="U302" s="249">
        <f t="shared" si="74"/>
        <v>0</v>
      </c>
      <c r="V302" s="249">
        <f t="shared" si="74"/>
        <v>0</v>
      </c>
      <c r="W302" s="249">
        <f t="shared" si="74"/>
        <v>0</v>
      </c>
      <c r="X302" s="249">
        <f t="shared" si="74"/>
        <v>0</v>
      </c>
      <c r="Y302" s="249">
        <f t="shared" si="74"/>
        <v>0</v>
      </c>
      <c r="Z302" s="249">
        <f t="shared" si="74"/>
        <v>0</v>
      </c>
      <c r="AA302" s="249">
        <f t="shared" si="74"/>
        <v>0</v>
      </c>
      <c r="AB302" s="249">
        <f t="shared" si="74"/>
        <v>0</v>
      </c>
      <c r="AC302" s="249">
        <f t="shared" si="74"/>
        <v>0</v>
      </c>
      <c r="AD302" s="249">
        <f t="shared" si="74"/>
        <v>0</v>
      </c>
      <c r="AE302" s="249">
        <f t="shared" si="75"/>
        <v>0</v>
      </c>
      <c r="AF302" s="249">
        <f t="shared" si="75"/>
        <v>0</v>
      </c>
      <c r="AG302" s="249">
        <f t="shared" si="75"/>
        <v>0</v>
      </c>
      <c r="AH302" s="249">
        <f t="shared" si="75"/>
        <v>0</v>
      </c>
      <c r="AI302" s="249">
        <f t="shared" si="75"/>
        <v>0</v>
      </c>
      <c r="AJ302" s="249">
        <f t="shared" si="75"/>
        <v>0</v>
      </c>
      <c r="AK302" s="249">
        <f t="shared" si="75"/>
        <v>0</v>
      </c>
      <c r="AL302" s="249">
        <f t="shared" si="75"/>
        <v>0</v>
      </c>
      <c r="AM302" s="249">
        <f t="shared" si="75"/>
        <v>0</v>
      </c>
      <c r="AN302" s="249">
        <f t="shared" si="75"/>
        <v>0</v>
      </c>
      <c r="AO302" s="249">
        <f t="shared" si="76"/>
        <v>0</v>
      </c>
      <c r="AP302" s="249">
        <f t="shared" si="76"/>
        <v>0</v>
      </c>
      <c r="AQ302" s="249">
        <f t="shared" si="76"/>
        <v>0</v>
      </c>
      <c r="AR302" s="249">
        <f t="shared" si="76"/>
        <v>0</v>
      </c>
      <c r="AS302" s="249">
        <f t="shared" si="76"/>
        <v>0</v>
      </c>
      <c r="AT302" s="249">
        <f t="shared" si="76"/>
        <v>0</v>
      </c>
      <c r="AU302" s="249">
        <f t="shared" si="76"/>
        <v>0</v>
      </c>
      <c r="AV302" s="249">
        <f t="shared" si="76"/>
        <v>0</v>
      </c>
      <c r="AW302" s="249">
        <f t="shared" si="76"/>
        <v>0</v>
      </c>
      <c r="AX302" s="249">
        <f t="shared" si="76"/>
        <v>0</v>
      </c>
      <c r="AY302" s="249">
        <f t="shared" si="77"/>
        <v>0</v>
      </c>
      <c r="AZ302" s="249">
        <f t="shared" si="77"/>
        <v>0</v>
      </c>
      <c r="BA302" s="249">
        <f t="shared" si="77"/>
        <v>0</v>
      </c>
      <c r="BB302" s="249">
        <f t="shared" si="77"/>
        <v>0</v>
      </c>
      <c r="BC302" s="249">
        <f t="shared" si="77"/>
        <v>0</v>
      </c>
      <c r="BD302" s="249">
        <f t="shared" si="77"/>
        <v>0</v>
      </c>
      <c r="BE302" s="249">
        <f t="shared" si="77"/>
        <v>0</v>
      </c>
      <c r="BF302" s="249">
        <f t="shared" si="77"/>
        <v>0</v>
      </c>
      <c r="BG302" s="249">
        <f t="shared" si="77"/>
        <v>0</v>
      </c>
      <c r="BH302" s="249">
        <f t="shared" si="77"/>
        <v>0</v>
      </c>
      <c r="BI302" s="249">
        <f t="shared" si="78"/>
        <v>0</v>
      </c>
      <c r="BJ302" s="249">
        <f t="shared" si="78"/>
        <v>0</v>
      </c>
      <c r="BK302" s="249">
        <f t="shared" si="78"/>
        <v>0</v>
      </c>
      <c r="BL302" s="249">
        <f t="shared" si="78"/>
        <v>0</v>
      </c>
      <c r="BM302" s="249">
        <f t="shared" si="78"/>
        <v>0</v>
      </c>
      <c r="BN302" s="249">
        <f t="shared" si="78"/>
        <v>0</v>
      </c>
      <c r="BO302" s="249">
        <f t="shared" si="78"/>
        <v>0</v>
      </c>
      <c r="BP302" s="249">
        <f t="shared" si="78"/>
        <v>0</v>
      </c>
      <c r="BQ302" s="249">
        <f t="shared" si="78"/>
        <v>0</v>
      </c>
      <c r="BR302" s="249">
        <f t="shared" si="78"/>
        <v>0</v>
      </c>
      <c r="BS302" s="249">
        <f t="shared" si="79"/>
        <v>0</v>
      </c>
      <c r="BT302" s="249">
        <f t="shared" si="79"/>
        <v>0</v>
      </c>
      <c r="BU302" s="249">
        <f t="shared" si="79"/>
        <v>0</v>
      </c>
      <c r="BV302" s="249">
        <f t="shared" si="79"/>
        <v>0</v>
      </c>
      <c r="BW302" s="249">
        <f t="shared" si="79"/>
        <v>0</v>
      </c>
      <c r="BX302" s="249">
        <f t="shared" si="79"/>
        <v>0</v>
      </c>
      <c r="BY302" s="249">
        <f t="shared" si="79"/>
        <v>0</v>
      </c>
      <c r="BZ302" s="249">
        <f t="shared" si="79"/>
        <v>0</v>
      </c>
      <c r="CA302" s="249">
        <f t="shared" si="79"/>
        <v>0</v>
      </c>
      <c r="CB302" s="249">
        <f t="shared" si="79"/>
        <v>0</v>
      </c>
      <c r="CC302" s="249">
        <f t="shared" si="80"/>
        <v>0</v>
      </c>
      <c r="CD302" s="249">
        <f t="shared" si="80"/>
        <v>0</v>
      </c>
      <c r="CE302" s="249">
        <f t="shared" si="80"/>
        <v>0</v>
      </c>
      <c r="CF302" s="249">
        <f t="shared" si="80"/>
        <v>0</v>
      </c>
      <c r="CG302" s="249">
        <f t="shared" si="80"/>
        <v>0</v>
      </c>
      <c r="CH302" s="249">
        <f t="shared" si="80"/>
        <v>0</v>
      </c>
      <c r="CI302" s="249">
        <f t="shared" si="80"/>
        <v>0</v>
      </c>
      <c r="CJ302" s="249">
        <f t="shared" si="80"/>
        <v>0</v>
      </c>
      <c r="CK302" s="249">
        <f t="shared" si="80"/>
        <v>0</v>
      </c>
      <c r="CL302" s="249">
        <f t="shared" si="80"/>
        <v>0</v>
      </c>
      <c r="CM302" s="249">
        <f t="shared" si="81"/>
        <v>0</v>
      </c>
      <c r="CN302" s="249">
        <f t="shared" si="81"/>
        <v>0</v>
      </c>
      <c r="CO302" s="249">
        <f t="shared" si="81"/>
        <v>0</v>
      </c>
      <c r="CP302" s="249">
        <f t="shared" si="81"/>
        <v>0</v>
      </c>
      <c r="CQ302" s="249">
        <f t="shared" si="81"/>
        <v>0</v>
      </c>
      <c r="CR302" s="249">
        <f t="shared" si="81"/>
        <v>0</v>
      </c>
      <c r="CS302" s="249">
        <f t="shared" si="81"/>
        <v>0</v>
      </c>
      <c r="CT302" s="249">
        <f t="shared" si="81"/>
        <v>0</v>
      </c>
      <c r="CU302" s="249">
        <f t="shared" si="81"/>
        <v>0</v>
      </c>
      <c r="CV302" s="249">
        <f t="shared" si="84"/>
        <v>0</v>
      </c>
      <c r="CW302" s="249">
        <f t="shared" si="87"/>
        <v>0</v>
      </c>
      <c r="CX302" s="252">
        <f t="shared" si="85"/>
        <v>0</v>
      </c>
      <c r="DB302" s="249">
        <f t="shared" si="88"/>
        <v>0</v>
      </c>
      <c r="DC302" s="249">
        <f t="shared" si="82"/>
        <v>0</v>
      </c>
      <c r="DD302" s="249">
        <f t="shared" si="82"/>
        <v>0</v>
      </c>
      <c r="DE302" s="249">
        <f t="shared" si="82"/>
        <v>0</v>
      </c>
      <c r="DF302" s="249">
        <f t="shared" si="82"/>
        <v>0</v>
      </c>
      <c r="DG302" s="249">
        <f t="shared" si="82"/>
        <v>0</v>
      </c>
      <c r="DH302" s="249">
        <f t="shared" si="82"/>
        <v>0</v>
      </c>
      <c r="DI302" s="249">
        <f t="shared" si="82"/>
        <v>0</v>
      </c>
      <c r="DJ302" s="249">
        <f t="shared" si="82"/>
        <v>0</v>
      </c>
    </row>
    <row r="303" spans="1:114" s="249" customFormat="1" ht="15.75" customHeight="1">
      <c r="A303" s="263">
        <v>2</v>
      </c>
      <c r="B303" s="249">
        <v>2</v>
      </c>
      <c r="C303" s="250" t="s">
        <v>18</v>
      </c>
      <c r="D303" s="249">
        <v>2</v>
      </c>
      <c r="E303" s="249">
        <v>2</v>
      </c>
      <c r="G303" s="117">
        <f t="shared" si="83"/>
        <v>0</v>
      </c>
      <c r="H303" s="249">
        <f t="shared" si="61"/>
        <v>0</v>
      </c>
      <c r="I303" s="249">
        <f t="shared" si="62"/>
        <v>0</v>
      </c>
      <c r="J303" s="249">
        <f t="shared" si="63"/>
        <v>0</v>
      </c>
      <c r="K303" s="249">
        <f t="shared" si="64"/>
        <v>0</v>
      </c>
      <c r="L303" s="249">
        <f t="shared" si="65"/>
        <v>0</v>
      </c>
      <c r="M303" s="249">
        <f t="shared" si="66"/>
        <v>0</v>
      </c>
      <c r="N303" s="249">
        <f t="shared" si="67"/>
        <v>0</v>
      </c>
      <c r="O303" s="249">
        <f t="shared" si="68"/>
        <v>0</v>
      </c>
      <c r="P303" s="249">
        <f t="shared" si="69"/>
        <v>0</v>
      </c>
      <c r="Q303" s="249">
        <f t="shared" si="70"/>
        <v>0</v>
      </c>
      <c r="R303" s="249">
        <f t="shared" si="71"/>
        <v>0</v>
      </c>
      <c r="S303" s="249">
        <f t="shared" si="72"/>
        <v>0</v>
      </c>
      <c r="T303" s="249">
        <f t="shared" si="73"/>
        <v>0</v>
      </c>
      <c r="U303" s="249">
        <f t="shared" ref="U303:AD312" si="89">IF(U$9=$C303,$D303,0)</f>
        <v>0</v>
      </c>
      <c r="V303" s="249">
        <f t="shared" si="89"/>
        <v>0</v>
      </c>
      <c r="W303" s="249">
        <f t="shared" si="89"/>
        <v>0</v>
      </c>
      <c r="X303" s="249">
        <f t="shared" si="89"/>
        <v>0</v>
      </c>
      <c r="Y303" s="249">
        <f t="shared" si="89"/>
        <v>0</v>
      </c>
      <c r="Z303" s="249">
        <f t="shared" si="89"/>
        <v>0</v>
      </c>
      <c r="AA303" s="249">
        <f t="shared" si="89"/>
        <v>0</v>
      </c>
      <c r="AB303" s="249">
        <f t="shared" si="89"/>
        <v>0</v>
      </c>
      <c r="AC303" s="249">
        <f t="shared" si="89"/>
        <v>0</v>
      </c>
      <c r="AD303" s="249">
        <f t="shared" si="89"/>
        <v>0</v>
      </c>
      <c r="AE303" s="249">
        <f t="shared" ref="AE303:AN312" si="90">IF(AE$9=$C303,$D303,0)</f>
        <v>0</v>
      </c>
      <c r="AF303" s="249">
        <f t="shared" si="90"/>
        <v>0</v>
      </c>
      <c r="AG303" s="249">
        <f t="shared" si="90"/>
        <v>0</v>
      </c>
      <c r="AH303" s="249">
        <f t="shared" si="90"/>
        <v>0</v>
      </c>
      <c r="AI303" s="249">
        <f t="shared" si="90"/>
        <v>0</v>
      </c>
      <c r="AJ303" s="249">
        <f t="shared" si="90"/>
        <v>0</v>
      </c>
      <c r="AK303" s="249">
        <f t="shared" si="90"/>
        <v>0</v>
      </c>
      <c r="AL303" s="249">
        <f t="shared" si="90"/>
        <v>0</v>
      </c>
      <c r="AM303" s="249">
        <f t="shared" si="90"/>
        <v>0</v>
      </c>
      <c r="AN303" s="249">
        <f t="shared" si="90"/>
        <v>0</v>
      </c>
      <c r="AO303" s="249">
        <f t="shared" ref="AO303:AX312" si="91">IF(AO$9=$C303,$D303,0)</f>
        <v>0</v>
      </c>
      <c r="AP303" s="249">
        <f t="shared" si="91"/>
        <v>0</v>
      </c>
      <c r="AQ303" s="249">
        <f t="shared" si="91"/>
        <v>0</v>
      </c>
      <c r="AR303" s="249">
        <f t="shared" si="91"/>
        <v>0</v>
      </c>
      <c r="AS303" s="249">
        <f t="shared" si="91"/>
        <v>0</v>
      </c>
      <c r="AT303" s="249">
        <f t="shared" si="91"/>
        <v>0</v>
      </c>
      <c r="AU303" s="249">
        <f t="shared" si="91"/>
        <v>0</v>
      </c>
      <c r="AV303" s="249">
        <f t="shared" si="91"/>
        <v>0</v>
      </c>
      <c r="AW303" s="249">
        <f t="shared" si="91"/>
        <v>0</v>
      </c>
      <c r="AX303" s="249">
        <f t="shared" si="91"/>
        <v>0</v>
      </c>
      <c r="AY303" s="249">
        <f t="shared" ref="AY303:BH312" si="92">IF(AY$9=$C303,$D303,0)</f>
        <v>0</v>
      </c>
      <c r="AZ303" s="249">
        <f t="shared" si="92"/>
        <v>0</v>
      </c>
      <c r="BA303" s="249">
        <f t="shared" si="92"/>
        <v>0</v>
      </c>
      <c r="BB303" s="249">
        <f t="shared" si="92"/>
        <v>0</v>
      </c>
      <c r="BC303" s="249">
        <f t="shared" si="92"/>
        <v>0</v>
      </c>
      <c r="BD303" s="249">
        <f t="shared" si="92"/>
        <v>0</v>
      </c>
      <c r="BE303" s="249">
        <f t="shared" si="92"/>
        <v>0</v>
      </c>
      <c r="BF303" s="249">
        <f t="shared" si="92"/>
        <v>0</v>
      </c>
      <c r="BG303" s="249">
        <f t="shared" si="92"/>
        <v>0</v>
      </c>
      <c r="BH303" s="249">
        <f t="shared" si="92"/>
        <v>0</v>
      </c>
      <c r="BI303" s="249">
        <f t="shared" ref="BI303:BR312" si="93">IF(BI$9=$C303,$D303,0)</f>
        <v>0</v>
      </c>
      <c r="BJ303" s="249">
        <f t="shared" si="93"/>
        <v>0</v>
      </c>
      <c r="BK303" s="249">
        <f t="shared" si="93"/>
        <v>0</v>
      </c>
      <c r="BL303" s="249">
        <f t="shared" si="93"/>
        <v>0</v>
      </c>
      <c r="BM303" s="249">
        <f t="shared" si="93"/>
        <v>0</v>
      </c>
      <c r="BN303" s="249">
        <f t="shared" si="93"/>
        <v>0</v>
      </c>
      <c r="BO303" s="249">
        <f t="shared" si="93"/>
        <v>0</v>
      </c>
      <c r="BP303" s="249">
        <f t="shared" si="93"/>
        <v>0</v>
      </c>
      <c r="BQ303" s="249">
        <f t="shared" si="93"/>
        <v>0</v>
      </c>
      <c r="BR303" s="249">
        <f t="shared" si="93"/>
        <v>0</v>
      </c>
      <c r="BS303" s="249">
        <f t="shared" ref="BS303:CB312" si="94">IF(BS$9=$C303,$D303,0)</f>
        <v>0</v>
      </c>
      <c r="BT303" s="249">
        <f t="shared" si="94"/>
        <v>0</v>
      </c>
      <c r="BU303" s="249">
        <f t="shared" si="94"/>
        <v>0</v>
      </c>
      <c r="BV303" s="249">
        <f t="shared" si="94"/>
        <v>0</v>
      </c>
      <c r="BW303" s="249">
        <f t="shared" si="94"/>
        <v>0</v>
      </c>
      <c r="BX303" s="249">
        <f t="shared" si="94"/>
        <v>0</v>
      </c>
      <c r="BY303" s="249">
        <f t="shared" si="94"/>
        <v>0</v>
      </c>
      <c r="BZ303" s="249">
        <f t="shared" si="94"/>
        <v>0</v>
      </c>
      <c r="CA303" s="249">
        <f t="shared" si="94"/>
        <v>0</v>
      </c>
      <c r="CB303" s="249">
        <f t="shared" si="94"/>
        <v>0</v>
      </c>
      <c r="CC303" s="249">
        <f t="shared" ref="CC303:CL312" si="95">IF(CC$9=$C303,$D303,0)</f>
        <v>0</v>
      </c>
      <c r="CD303" s="249">
        <f t="shared" si="95"/>
        <v>0</v>
      </c>
      <c r="CE303" s="249">
        <f t="shared" si="95"/>
        <v>0</v>
      </c>
      <c r="CF303" s="249">
        <f t="shared" si="95"/>
        <v>0</v>
      </c>
      <c r="CG303" s="249">
        <f t="shared" si="95"/>
        <v>0</v>
      </c>
      <c r="CH303" s="249">
        <f t="shared" si="95"/>
        <v>0</v>
      </c>
      <c r="CI303" s="249">
        <f t="shared" si="95"/>
        <v>0</v>
      </c>
      <c r="CJ303" s="249">
        <f t="shared" si="95"/>
        <v>0</v>
      </c>
      <c r="CK303" s="249">
        <f t="shared" si="95"/>
        <v>0</v>
      </c>
      <c r="CL303" s="249">
        <f t="shared" si="95"/>
        <v>0</v>
      </c>
      <c r="CM303" s="249">
        <f t="shared" ref="CM303:CU312" si="96">IF(CM$9=$C303,$D303,0)</f>
        <v>0</v>
      </c>
      <c r="CN303" s="249">
        <f t="shared" si="96"/>
        <v>0</v>
      </c>
      <c r="CO303" s="249">
        <f t="shared" si="96"/>
        <v>0</v>
      </c>
      <c r="CP303" s="249">
        <f t="shared" si="96"/>
        <v>0</v>
      </c>
      <c r="CQ303" s="249">
        <f t="shared" si="96"/>
        <v>0</v>
      </c>
      <c r="CR303" s="249">
        <f t="shared" si="96"/>
        <v>0</v>
      </c>
      <c r="CS303" s="249">
        <f t="shared" si="96"/>
        <v>0</v>
      </c>
      <c r="CT303" s="249">
        <f t="shared" si="96"/>
        <v>0</v>
      </c>
      <c r="CU303" s="249">
        <f t="shared" si="96"/>
        <v>0</v>
      </c>
      <c r="CV303" s="249">
        <f t="shared" si="84"/>
        <v>0</v>
      </c>
      <c r="CW303" s="249">
        <f t="shared" si="87"/>
        <v>0</v>
      </c>
      <c r="CX303" s="252">
        <f t="shared" si="85"/>
        <v>0</v>
      </c>
      <c r="DB303" s="249">
        <f t="shared" si="88"/>
        <v>0</v>
      </c>
      <c r="DC303" s="249">
        <f t="shared" si="82"/>
        <v>0</v>
      </c>
      <c r="DD303" s="249">
        <f t="shared" si="82"/>
        <v>0</v>
      </c>
      <c r="DE303" s="249">
        <f t="shared" si="82"/>
        <v>0</v>
      </c>
      <c r="DF303" s="249">
        <f t="shared" si="82"/>
        <v>0</v>
      </c>
      <c r="DG303" s="249">
        <f t="shared" si="82"/>
        <v>0</v>
      </c>
      <c r="DH303" s="249">
        <f t="shared" si="82"/>
        <v>0</v>
      </c>
      <c r="DI303" s="249">
        <f t="shared" si="82"/>
        <v>0</v>
      </c>
      <c r="DJ303" s="249">
        <f t="shared" si="82"/>
        <v>0</v>
      </c>
    </row>
    <row r="304" spans="1:114" s="249" customFormat="1" ht="15.75" customHeight="1">
      <c r="A304" s="263">
        <v>3</v>
      </c>
      <c r="B304" s="249">
        <v>3</v>
      </c>
      <c r="C304" s="250" t="s">
        <v>19</v>
      </c>
      <c r="D304" s="249">
        <v>3</v>
      </c>
      <c r="E304" s="249">
        <v>3</v>
      </c>
      <c r="G304" s="117">
        <f t="shared" si="83"/>
        <v>0</v>
      </c>
      <c r="H304" s="249">
        <f t="shared" si="61"/>
        <v>0</v>
      </c>
      <c r="I304" s="249">
        <f t="shared" si="62"/>
        <v>0</v>
      </c>
      <c r="J304" s="249">
        <f t="shared" si="63"/>
        <v>0</v>
      </c>
      <c r="K304" s="249">
        <f t="shared" si="64"/>
        <v>0</v>
      </c>
      <c r="L304" s="249">
        <f t="shared" si="65"/>
        <v>0</v>
      </c>
      <c r="M304" s="249">
        <f t="shared" si="66"/>
        <v>0</v>
      </c>
      <c r="N304" s="249">
        <f t="shared" si="67"/>
        <v>0</v>
      </c>
      <c r="O304" s="249">
        <f t="shared" si="68"/>
        <v>0</v>
      </c>
      <c r="P304" s="249">
        <f t="shared" si="69"/>
        <v>0</v>
      </c>
      <c r="Q304" s="249">
        <f t="shared" si="70"/>
        <v>0</v>
      </c>
      <c r="R304" s="249">
        <f t="shared" si="71"/>
        <v>0</v>
      </c>
      <c r="S304" s="249">
        <f t="shared" si="72"/>
        <v>0</v>
      </c>
      <c r="T304" s="249">
        <f t="shared" si="73"/>
        <v>0</v>
      </c>
      <c r="U304" s="249">
        <f t="shared" si="89"/>
        <v>0</v>
      </c>
      <c r="V304" s="249">
        <f t="shared" si="89"/>
        <v>0</v>
      </c>
      <c r="W304" s="249">
        <f t="shared" si="89"/>
        <v>0</v>
      </c>
      <c r="X304" s="249">
        <f t="shared" si="89"/>
        <v>0</v>
      </c>
      <c r="Y304" s="249">
        <f t="shared" si="89"/>
        <v>0</v>
      </c>
      <c r="Z304" s="249">
        <f t="shared" si="89"/>
        <v>0</v>
      </c>
      <c r="AA304" s="249">
        <f t="shared" si="89"/>
        <v>0</v>
      </c>
      <c r="AB304" s="249">
        <f t="shared" si="89"/>
        <v>0</v>
      </c>
      <c r="AC304" s="249">
        <f t="shared" si="89"/>
        <v>0</v>
      </c>
      <c r="AD304" s="249">
        <f t="shared" si="89"/>
        <v>0</v>
      </c>
      <c r="AE304" s="249">
        <f t="shared" si="90"/>
        <v>0</v>
      </c>
      <c r="AF304" s="249">
        <f t="shared" si="90"/>
        <v>0</v>
      </c>
      <c r="AG304" s="249">
        <f t="shared" si="90"/>
        <v>0</v>
      </c>
      <c r="AH304" s="249">
        <f t="shared" si="90"/>
        <v>0</v>
      </c>
      <c r="AI304" s="249">
        <f t="shared" si="90"/>
        <v>0</v>
      </c>
      <c r="AJ304" s="249">
        <f t="shared" si="90"/>
        <v>0</v>
      </c>
      <c r="AK304" s="249">
        <f t="shared" si="90"/>
        <v>0</v>
      </c>
      <c r="AL304" s="249">
        <f t="shared" si="90"/>
        <v>0</v>
      </c>
      <c r="AM304" s="249">
        <f t="shared" si="90"/>
        <v>0</v>
      </c>
      <c r="AN304" s="249">
        <f t="shared" si="90"/>
        <v>0</v>
      </c>
      <c r="AO304" s="249">
        <f t="shared" si="91"/>
        <v>0</v>
      </c>
      <c r="AP304" s="249">
        <f t="shared" si="91"/>
        <v>0</v>
      </c>
      <c r="AQ304" s="249">
        <f t="shared" si="91"/>
        <v>0</v>
      </c>
      <c r="AR304" s="249">
        <f t="shared" si="91"/>
        <v>0</v>
      </c>
      <c r="AS304" s="249">
        <f t="shared" si="91"/>
        <v>0</v>
      </c>
      <c r="AT304" s="249">
        <f t="shared" si="91"/>
        <v>0</v>
      </c>
      <c r="AU304" s="249">
        <f t="shared" si="91"/>
        <v>0</v>
      </c>
      <c r="AV304" s="249">
        <f t="shared" si="91"/>
        <v>0</v>
      </c>
      <c r="AW304" s="249">
        <f t="shared" si="91"/>
        <v>0</v>
      </c>
      <c r="AX304" s="249">
        <f t="shared" si="91"/>
        <v>0</v>
      </c>
      <c r="AY304" s="249">
        <f t="shared" si="92"/>
        <v>0</v>
      </c>
      <c r="AZ304" s="249">
        <f t="shared" si="92"/>
        <v>0</v>
      </c>
      <c r="BA304" s="249">
        <f t="shared" si="92"/>
        <v>0</v>
      </c>
      <c r="BB304" s="249">
        <f t="shared" si="92"/>
        <v>0</v>
      </c>
      <c r="BC304" s="249">
        <f t="shared" si="92"/>
        <v>0</v>
      </c>
      <c r="BD304" s="249">
        <f t="shared" si="92"/>
        <v>0</v>
      </c>
      <c r="BE304" s="249">
        <f t="shared" si="92"/>
        <v>0</v>
      </c>
      <c r="BF304" s="249">
        <f t="shared" si="92"/>
        <v>0</v>
      </c>
      <c r="BG304" s="249">
        <f t="shared" si="92"/>
        <v>0</v>
      </c>
      <c r="BH304" s="249">
        <f t="shared" si="92"/>
        <v>0</v>
      </c>
      <c r="BI304" s="249">
        <f t="shared" si="93"/>
        <v>0</v>
      </c>
      <c r="BJ304" s="249">
        <f t="shared" si="93"/>
        <v>0</v>
      </c>
      <c r="BK304" s="249">
        <f t="shared" si="93"/>
        <v>0</v>
      </c>
      <c r="BL304" s="249">
        <f t="shared" si="93"/>
        <v>0</v>
      </c>
      <c r="BM304" s="249">
        <f t="shared" si="93"/>
        <v>0</v>
      </c>
      <c r="BN304" s="249">
        <f t="shared" si="93"/>
        <v>0</v>
      </c>
      <c r="BO304" s="249">
        <f t="shared" si="93"/>
        <v>0</v>
      </c>
      <c r="BP304" s="249">
        <f t="shared" si="93"/>
        <v>0</v>
      </c>
      <c r="BQ304" s="249">
        <f t="shared" si="93"/>
        <v>0</v>
      </c>
      <c r="BR304" s="249">
        <f t="shared" si="93"/>
        <v>0</v>
      </c>
      <c r="BS304" s="249">
        <f t="shared" si="94"/>
        <v>0</v>
      </c>
      <c r="BT304" s="249">
        <f t="shared" si="94"/>
        <v>0</v>
      </c>
      <c r="BU304" s="249">
        <f t="shared" si="94"/>
        <v>0</v>
      </c>
      <c r="BV304" s="249">
        <f t="shared" si="94"/>
        <v>0</v>
      </c>
      <c r="BW304" s="249">
        <f t="shared" si="94"/>
        <v>0</v>
      </c>
      <c r="BX304" s="249">
        <f t="shared" si="94"/>
        <v>0</v>
      </c>
      <c r="BY304" s="249">
        <f t="shared" si="94"/>
        <v>0</v>
      </c>
      <c r="BZ304" s="249">
        <f t="shared" si="94"/>
        <v>0</v>
      </c>
      <c r="CA304" s="249">
        <f t="shared" si="94"/>
        <v>0</v>
      </c>
      <c r="CB304" s="249">
        <f t="shared" si="94"/>
        <v>0</v>
      </c>
      <c r="CC304" s="249">
        <f t="shared" si="95"/>
        <v>0</v>
      </c>
      <c r="CD304" s="249">
        <f t="shared" si="95"/>
        <v>0</v>
      </c>
      <c r="CE304" s="249">
        <f t="shared" si="95"/>
        <v>0</v>
      </c>
      <c r="CF304" s="249">
        <f t="shared" si="95"/>
        <v>0</v>
      </c>
      <c r="CG304" s="249">
        <f t="shared" si="95"/>
        <v>0</v>
      </c>
      <c r="CH304" s="249">
        <f t="shared" si="95"/>
        <v>0</v>
      </c>
      <c r="CI304" s="249">
        <f t="shared" si="95"/>
        <v>0</v>
      </c>
      <c r="CJ304" s="249">
        <f t="shared" si="95"/>
        <v>0</v>
      </c>
      <c r="CK304" s="249">
        <f t="shared" si="95"/>
        <v>0</v>
      </c>
      <c r="CL304" s="249">
        <f t="shared" si="95"/>
        <v>0</v>
      </c>
      <c r="CM304" s="249">
        <f t="shared" si="96"/>
        <v>0</v>
      </c>
      <c r="CN304" s="249">
        <f t="shared" si="96"/>
        <v>0</v>
      </c>
      <c r="CO304" s="249">
        <f t="shared" si="96"/>
        <v>0</v>
      </c>
      <c r="CP304" s="249">
        <f t="shared" si="96"/>
        <v>0</v>
      </c>
      <c r="CQ304" s="249">
        <f t="shared" si="96"/>
        <v>0</v>
      </c>
      <c r="CR304" s="249">
        <f t="shared" si="96"/>
        <v>0</v>
      </c>
      <c r="CS304" s="249">
        <f t="shared" si="96"/>
        <v>0</v>
      </c>
      <c r="CT304" s="249">
        <f t="shared" si="96"/>
        <v>0</v>
      </c>
      <c r="CU304" s="249">
        <f t="shared" si="96"/>
        <v>0</v>
      </c>
      <c r="CV304" s="249">
        <f t="shared" si="84"/>
        <v>0</v>
      </c>
      <c r="CW304" s="249">
        <f t="shared" si="87"/>
        <v>0</v>
      </c>
      <c r="CX304" s="252">
        <f t="shared" si="85"/>
        <v>0</v>
      </c>
      <c r="DB304" s="249">
        <f t="shared" si="88"/>
        <v>0</v>
      </c>
      <c r="DC304" s="249">
        <f t="shared" si="82"/>
        <v>0</v>
      </c>
      <c r="DD304" s="249">
        <f t="shared" si="82"/>
        <v>0</v>
      </c>
      <c r="DE304" s="249">
        <f t="shared" si="82"/>
        <v>0</v>
      </c>
      <c r="DF304" s="249">
        <f t="shared" si="82"/>
        <v>0</v>
      </c>
      <c r="DG304" s="249">
        <f t="shared" si="82"/>
        <v>0</v>
      </c>
      <c r="DH304" s="249">
        <f t="shared" si="82"/>
        <v>0</v>
      </c>
      <c r="DI304" s="249">
        <f t="shared" si="82"/>
        <v>0</v>
      </c>
      <c r="DJ304" s="249">
        <f t="shared" si="82"/>
        <v>0</v>
      </c>
    </row>
    <row r="305" spans="1:114" s="249" customFormat="1" ht="15.75" customHeight="1">
      <c r="A305" s="263">
        <v>4</v>
      </c>
      <c r="B305" s="249">
        <v>4</v>
      </c>
      <c r="C305" s="250" t="s">
        <v>20</v>
      </c>
      <c r="D305" s="249">
        <v>4</v>
      </c>
      <c r="E305" s="249">
        <v>4</v>
      </c>
      <c r="G305" s="117">
        <f t="shared" si="83"/>
        <v>0</v>
      </c>
      <c r="H305" s="249">
        <f t="shared" si="61"/>
        <v>0</v>
      </c>
      <c r="I305" s="249">
        <f t="shared" si="62"/>
        <v>0</v>
      </c>
      <c r="J305" s="249">
        <f t="shared" si="63"/>
        <v>0</v>
      </c>
      <c r="K305" s="249">
        <f t="shared" si="64"/>
        <v>0</v>
      </c>
      <c r="L305" s="249">
        <f t="shared" si="65"/>
        <v>0</v>
      </c>
      <c r="M305" s="249">
        <f t="shared" si="66"/>
        <v>0</v>
      </c>
      <c r="N305" s="249">
        <f t="shared" si="67"/>
        <v>0</v>
      </c>
      <c r="O305" s="249">
        <f t="shared" si="68"/>
        <v>0</v>
      </c>
      <c r="P305" s="249">
        <f t="shared" si="69"/>
        <v>0</v>
      </c>
      <c r="Q305" s="249">
        <f t="shared" si="70"/>
        <v>0</v>
      </c>
      <c r="R305" s="249">
        <f t="shared" si="71"/>
        <v>0</v>
      </c>
      <c r="S305" s="249">
        <f t="shared" si="72"/>
        <v>0</v>
      </c>
      <c r="T305" s="249">
        <f t="shared" si="73"/>
        <v>0</v>
      </c>
      <c r="U305" s="249">
        <f t="shared" si="89"/>
        <v>0</v>
      </c>
      <c r="V305" s="249">
        <f t="shared" si="89"/>
        <v>0</v>
      </c>
      <c r="W305" s="249">
        <f t="shared" si="89"/>
        <v>0</v>
      </c>
      <c r="X305" s="249">
        <f t="shared" si="89"/>
        <v>0</v>
      </c>
      <c r="Y305" s="249">
        <f t="shared" si="89"/>
        <v>0</v>
      </c>
      <c r="Z305" s="249">
        <f t="shared" si="89"/>
        <v>0</v>
      </c>
      <c r="AA305" s="249">
        <f t="shared" si="89"/>
        <v>0</v>
      </c>
      <c r="AB305" s="249">
        <f t="shared" si="89"/>
        <v>0</v>
      </c>
      <c r="AC305" s="249">
        <f t="shared" si="89"/>
        <v>0</v>
      </c>
      <c r="AD305" s="249">
        <f t="shared" si="89"/>
        <v>0</v>
      </c>
      <c r="AE305" s="249">
        <f t="shared" si="90"/>
        <v>0</v>
      </c>
      <c r="AF305" s="249">
        <f t="shared" si="90"/>
        <v>0</v>
      </c>
      <c r="AG305" s="249">
        <f t="shared" si="90"/>
        <v>0</v>
      </c>
      <c r="AH305" s="249">
        <f t="shared" si="90"/>
        <v>0</v>
      </c>
      <c r="AI305" s="249">
        <f t="shared" si="90"/>
        <v>0</v>
      </c>
      <c r="AJ305" s="249">
        <f t="shared" si="90"/>
        <v>0</v>
      </c>
      <c r="AK305" s="249">
        <f t="shared" si="90"/>
        <v>0</v>
      </c>
      <c r="AL305" s="249">
        <f t="shared" si="90"/>
        <v>0</v>
      </c>
      <c r="AM305" s="249">
        <f t="shared" si="90"/>
        <v>0</v>
      </c>
      <c r="AN305" s="249">
        <f t="shared" si="90"/>
        <v>0</v>
      </c>
      <c r="AO305" s="249">
        <f t="shared" si="91"/>
        <v>0</v>
      </c>
      <c r="AP305" s="249">
        <f t="shared" si="91"/>
        <v>0</v>
      </c>
      <c r="AQ305" s="249">
        <f t="shared" si="91"/>
        <v>0</v>
      </c>
      <c r="AR305" s="249">
        <f t="shared" si="91"/>
        <v>0</v>
      </c>
      <c r="AS305" s="249">
        <f t="shared" si="91"/>
        <v>0</v>
      </c>
      <c r="AT305" s="249">
        <f t="shared" si="91"/>
        <v>0</v>
      </c>
      <c r="AU305" s="249">
        <f t="shared" si="91"/>
        <v>0</v>
      </c>
      <c r="AV305" s="249">
        <f t="shared" si="91"/>
        <v>0</v>
      </c>
      <c r="AW305" s="249">
        <f t="shared" si="91"/>
        <v>0</v>
      </c>
      <c r="AX305" s="249">
        <f t="shared" si="91"/>
        <v>0</v>
      </c>
      <c r="AY305" s="249">
        <f t="shared" si="92"/>
        <v>0</v>
      </c>
      <c r="AZ305" s="249">
        <f t="shared" si="92"/>
        <v>0</v>
      </c>
      <c r="BA305" s="249">
        <f t="shared" si="92"/>
        <v>0</v>
      </c>
      <c r="BB305" s="249">
        <f t="shared" si="92"/>
        <v>0</v>
      </c>
      <c r="BC305" s="249">
        <f t="shared" si="92"/>
        <v>0</v>
      </c>
      <c r="BD305" s="249">
        <f t="shared" si="92"/>
        <v>0</v>
      </c>
      <c r="BE305" s="249">
        <f t="shared" si="92"/>
        <v>0</v>
      </c>
      <c r="BF305" s="249">
        <f t="shared" si="92"/>
        <v>0</v>
      </c>
      <c r="BG305" s="249">
        <f t="shared" si="92"/>
        <v>0</v>
      </c>
      <c r="BH305" s="249">
        <f t="shared" si="92"/>
        <v>0</v>
      </c>
      <c r="BI305" s="249">
        <f t="shared" si="93"/>
        <v>0</v>
      </c>
      <c r="BJ305" s="249">
        <f t="shared" si="93"/>
        <v>0</v>
      </c>
      <c r="BK305" s="249">
        <f t="shared" si="93"/>
        <v>0</v>
      </c>
      <c r="BL305" s="249">
        <f t="shared" si="93"/>
        <v>0</v>
      </c>
      <c r="BM305" s="249">
        <f t="shared" si="93"/>
        <v>0</v>
      </c>
      <c r="BN305" s="249">
        <f t="shared" si="93"/>
        <v>0</v>
      </c>
      <c r="BO305" s="249">
        <f t="shared" si="93"/>
        <v>0</v>
      </c>
      <c r="BP305" s="249">
        <f t="shared" si="93"/>
        <v>0</v>
      </c>
      <c r="BQ305" s="249">
        <f t="shared" si="93"/>
        <v>0</v>
      </c>
      <c r="BR305" s="249">
        <f t="shared" si="93"/>
        <v>0</v>
      </c>
      <c r="BS305" s="249">
        <f t="shared" si="94"/>
        <v>0</v>
      </c>
      <c r="BT305" s="249">
        <f t="shared" si="94"/>
        <v>0</v>
      </c>
      <c r="BU305" s="249">
        <f t="shared" si="94"/>
        <v>0</v>
      </c>
      <c r="BV305" s="249">
        <f t="shared" si="94"/>
        <v>0</v>
      </c>
      <c r="BW305" s="249">
        <f t="shared" si="94"/>
        <v>0</v>
      </c>
      <c r="BX305" s="249">
        <f t="shared" si="94"/>
        <v>0</v>
      </c>
      <c r="BY305" s="249">
        <f t="shared" si="94"/>
        <v>0</v>
      </c>
      <c r="BZ305" s="249">
        <f t="shared" si="94"/>
        <v>0</v>
      </c>
      <c r="CA305" s="249">
        <f t="shared" si="94"/>
        <v>0</v>
      </c>
      <c r="CB305" s="249">
        <f t="shared" si="94"/>
        <v>0</v>
      </c>
      <c r="CC305" s="249">
        <f t="shared" si="95"/>
        <v>0</v>
      </c>
      <c r="CD305" s="249">
        <f t="shared" si="95"/>
        <v>0</v>
      </c>
      <c r="CE305" s="249">
        <f t="shared" si="95"/>
        <v>0</v>
      </c>
      <c r="CF305" s="249">
        <f t="shared" si="95"/>
        <v>0</v>
      </c>
      <c r="CG305" s="249">
        <f t="shared" si="95"/>
        <v>0</v>
      </c>
      <c r="CH305" s="249">
        <f t="shared" si="95"/>
        <v>0</v>
      </c>
      <c r="CI305" s="249">
        <f t="shared" si="95"/>
        <v>0</v>
      </c>
      <c r="CJ305" s="249">
        <f t="shared" si="95"/>
        <v>0</v>
      </c>
      <c r="CK305" s="249">
        <f t="shared" si="95"/>
        <v>0</v>
      </c>
      <c r="CL305" s="249">
        <f t="shared" si="95"/>
        <v>0</v>
      </c>
      <c r="CM305" s="249">
        <f t="shared" si="96"/>
        <v>0</v>
      </c>
      <c r="CN305" s="249">
        <f t="shared" si="96"/>
        <v>0</v>
      </c>
      <c r="CO305" s="249">
        <f t="shared" si="96"/>
        <v>0</v>
      </c>
      <c r="CP305" s="249">
        <f t="shared" si="96"/>
        <v>0</v>
      </c>
      <c r="CQ305" s="249">
        <f t="shared" si="96"/>
        <v>0</v>
      </c>
      <c r="CR305" s="249">
        <f t="shared" si="96"/>
        <v>0</v>
      </c>
      <c r="CS305" s="249">
        <f t="shared" si="96"/>
        <v>0</v>
      </c>
      <c r="CT305" s="249">
        <f t="shared" si="96"/>
        <v>0</v>
      </c>
      <c r="CU305" s="249">
        <f t="shared" si="96"/>
        <v>0</v>
      </c>
      <c r="CV305" s="249">
        <f t="shared" si="84"/>
        <v>0</v>
      </c>
      <c r="CW305" s="249">
        <f t="shared" si="87"/>
        <v>0</v>
      </c>
      <c r="CX305" s="252">
        <f t="shared" si="85"/>
        <v>0</v>
      </c>
      <c r="DB305" s="249">
        <f t="shared" si="88"/>
        <v>0</v>
      </c>
      <c r="DC305" s="249">
        <f t="shared" si="82"/>
        <v>0</v>
      </c>
      <c r="DD305" s="249">
        <f t="shared" si="82"/>
        <v>0</v>
      </c>
      <c r="DE305" s="249">
        <f t="shared" si="82"/>
        <v>0</v>
      </c>
      <c r="DF305" s="249">
        <f t="shared" si="82"/>
        <v>0</v>
      </c>
      <c r="DG305" s="249">
        <f t="shared" si="82"/>
        <v>0</v>
      </c>
      <c r="DH305" s="249">
        <f t="shared" si="82"/>
        <v>0</v>
      </c>
      <c r="DI305" s="249">
        <f t="shared" si="82"/>
        <v>0</v>
      </c>
      <c r="DJ305" s="249">
        <f t="shared" si="82"/>
        <v>0</v>
      </c>
    </row>
    <row r="306" spans="1:114" s="249" customFormat="1" ht="15.75" customHeight="1">
      <c r="A306" s="263">
        <v>5</v>
      </c>
      <c r="B306" s="249">
        <v>5</v>
      </c>
      <c r="C306" s="250" t="s">
        <v>21</v>
      </c>
      <c r="D306" s="249">
        <v>5</v>
      </c>
      <c r="E306" s="249">
        <v>5</v>
      </c>
      <c r="G306" s="117">
        <f t="shared" si="83"/>
        <v>0</v>
      </c>
      <c r="H306" s="249">
        <f t="shared" si="61"/>
        <v>0</v>
      </c>
      <c r="I306" s="249">
        <f t="shared" si="62"/>
        <v>0</v>
      </c>
      <c r="J306" s="249">
        <f t="shared" si="63"/>
        <v>0</v>
      </c>
      <c r="K306" s="249">
        <f t="shared" si="64"/>
        <v>0</v>
      </c>
      <c r="L306" s="249">
        <f t="shared" si="65"/>
        <v>0</v>
      </c>
      <c r="M306" s="249">
        <f t="shared" si="66"/>
        <v>0</v>
      </c>
      <c r="N306" s="249">
        <f t="shared" si="67"/>
        <v>0</v>
      </c>
      <c r="O306" s="249">
        <f t="shared" si="68"/>
        <v>0</v>
      </c>
      <c r="P306" s="249">
        <f t="shared" si="69"/>
        <v>0</v>
      </c>
      <c r="Q306" s="249">
        <f t="shared" si="70"/>
        <v>0</v>
      </c>
      <c r="R306" s="249">
        <f t="shared" si="71"/>
        <v>0</v>
      </c>
      <c r="S306" s="249">
        <f t="shared" si="72"/>
        <v>0</v>
      </c>
      <c r="T306" s="249">
        <f t="shared" si="73"/>
        <v>0</v>
      </c>
      <c r="U306" s="249">
        <f t="shared" si="89"/>
        <v>0</v>
      </c>
      <c r="V306" s="249">
        <f t="shared" si="89"/>
        <v>0</v>
      </c>
      <c r="W306" s="249">
        <f t="shared" si="89"/>
        <v>0</v>
      </c>
      <c r="X306" s="249">
        <f t="shared" si="89"/>
        <v>0</v>
      </c>
      <c r="Y306" s="249">
        <f t="shared" si="89"/>
        <v>0</v>
      </c>
      <c r="Z306" s="249">
        <f t="shared" si="89"/>
        <v>0</v>
      </c>
      <c r="AA306" s="249">
        <f t="shared" si="89"/>
        <v>0</v>
      </c>
      <c r="AB306" s="249">
        <f t="shared" si="89"/>
        <v>0</v>
      </c>
      <c r="AC306" s="249">
        <f t="shared" si="89"/>
        <v>0</v>
      </c>
      <c r="AD306" s="249">
        <f t="shared" si="89"/>
        <v>0</v>
      </c>
      <c r="AE306" s="249">
        <f t="shared" si="90"/>
        <v>0</v>
      </c>
      <c r="AF306" s="249">
        <f t="shared" si="90"/>
        <v>0</v>
      </c>
      <c r="AG306" s="249">
        <f t="shared" si="90"/>
        <v>0</v>
      </c>
      <c r="AH306" s="249">
        <f t="shared" si="90"/>
        <v>0</v>
      </c>
      <c r="AI306" s="249">
        <f t="shared" si="90"/>
        <v>0</v>
      </c>
      <c r="AJ306" s="249">
        <f t="shared" si="90"/>
        <v>0</v>
      </c>
      <c r="AK306" s="249">
        <f t="shared" si="90"/>
        <v>0</v>
      </c>
      <c r="AL306" s="249">
        <f t="shared" si="90"/>
        <v>0</v>
      </c>
      <c r="AM306" s="249">
        <f t="shared" si="90"/>
        <v>0</v>
      </c>
      <c r="AN306" s="249">
        <f t="shared" si="90"/>
        <v>0</v>
      </c>
      <c r="AO306" s="249">
        <f t="shared" si="91"/>
        <v>0</v>
      </c>
      <c r="AP306" s="249">
        <f t="shared" si="91"/>
        <v>0</v>
      </c>
      <c r="AQ306" s="249">
        <f t="shared" si="91"/>
        <v>0</v>
      </c>
      <c r="AR306" s="249">
        <f t="shared" si="91"/>
        <v>0</v>
      </c>
      <c r="AS306" s="249">
        <f t="shared" si="91"/>
        <v>0</v>
      </c>
      <c r="AT306" s="249">
        <f t="shared" si="91"/>
        <v>0</v>
      </c>
      <c r="AU306" s="249">
        <f t="shared" si="91"/>
        <v>0</v>
      </c>
      <c r="AV306" s="249">
        <f t="shared" si="91"/>
        <v>0</v>
      </c>
      <c r="AW306" s="249">
        <f t="shared" si="91"/>
        <v>0</v>
      </c>
      <c r="AX306" s="249">
        <f t="shared" si="91"/>
        <v>0</v>
      </c>
      <c r="AY306" s="249">
        <f t="shared" si="92"/>
        <v>0</v>
      </c>
      <c r="AZ306" s="249">
        <f t="shared" si="92"/>
        <v>0</v>
      </c>
      <c r="BA306" s="249">
        <f t="shared" si="92"/>
        <v>0</v>
      </c>
      <c r="BB306" s="249">
        <f t="shared" si="92"/>
        <v>0</v>
      </c>
      <c r="BC306" s="249">
        <f t="shared" si="92"/>
        <v>0</v>
      </c>
      <c r="BD306" s="249">
        <f t="shared" si="92"/>
        <v>0</v>
      </c>
      <c r="BE306" s="249">
        <f t="shared" si="92"/>
        <v>0</v>
      </c>
      <c r="BF306" s="249">
        <f t="shared" si="92"/>
        <v>0</v>
      </c>
      <c r="BG306" s="249">
        <f t="shared" si="92"/>
        <v>0</v>
      </c>
      <c r="BH306" s="249">
        <f t="shared" si="92"/>
        <v>0</v>
      </c>
      <c r="BI306" s="249">
        <f t="shared" si="93"/>
        <v>0</v>
      </c>
      <c r="BJ306" s="249">
        <f t="shared" si="93"/>
        <v>0</v>
      </c>
      <c r="BK306" s="249">
        <f t="shared" si="93"/>
        <v>0</v>
      </c>
      <c r="BL306" s="249">
        <f t="shared" si="93"/>
        <v>0</v>
      </c>
      <c r="BM306" s="249">
        <f t="shared" si="93"/>
        <v>0</v>
      </c>
      <c r="BN306" s="249">
        <f t="shared" si="93"/>
        <v>0</v>
      </c>
      <c r="BO306" s="249">
        <f t="shared" si="93"/>
        <v>0</v>
      </c>
      <c r="BP306" s="249">
        <f t="shared" si="93"/>
        <v>0</v>
      </c>
      <c r="BQ306" s="249">
        <f t="shared" si="93"/>
        <v>0</v>
      </c>
      <c r="BR306" s="249">
        <f t="shared" si="93"/>
        <v>0</v>
      </c>
      <c r="BS306" s="249">
        <f t="shared" si="94"/>
        <v>0</v>
      </c>
      <c r="BT306" s="249">
        <f t="shared" si="94"/>
        <v>0</v>
      </c>
      <c r="BU306" s="249">
        <f t="shared" si="94"/>
        <v>0</v>
      </c>
      <c r="BV306" s="249">
        <f t="shared" si="94"/>
        <v>0</v>
      </c>
      <c r="BW306" s="249">
        <f t="shared" si="94"/>
        <v>0</v>
      </c>
      <c r="BX306" s="249">
        <f t="shared" si="94"/>
        <v>0</v>
      </c>
      <c r="BY306" s="249">
        <f t="shared" si="94"/>
        <v>0</v>
      </c>
      <c r="BZ306" s="249">
        <f t="shared" si="94"/>
        <v>0</v>
      </c>
      <c r="CA306" s="249">
        <f t="shared" si="94"/>
        <v>0</v>
      </c>
      <c r="CB306" s="249">
        <f t="shared" si="94"/>
        <v>0</v>
      </c>
      <c r="CC306" s="249">
        <f t="shared" si="95"/>
        <v>0</v>
      </c>
      <c r="CD306" s="249">
        <f t="shared" si="95"/>
        <v>0</v>
      </c>
      <c r="CE306" s="249">
        <f t="shared" si="95"/>
        <v>0</v>
      </c>
      <c r="CF306" s="249">
        <f t="shared" si="95"/>
        <v>0</v>
      </c>
      <c r="CG306" s="249">
        <f t="shared" si="95"/>
        <v>0</v>
      </c>
      <c r="CH306" s="249">
        <f t="shared" si="95"/>
        <v>0</v>
      </c>
      <c r="CI306" s="249">
        <f t="shared" si="95"/>
        <v>0</v>
      </c>
      <c r="CJ306" s="249">
        <f t="shared" si="95"/>
        <v>0</v>
      </c>
      <c r="CK306" s="249">
        <f t="shared" si="95"/>
        <v>0</v>
      </c>
      <c r="CL306" s="249">
        <f t="shared" si="95"/>
        <v>0</v>
      </c>
      <c r="CM306" s="249">
        <f t="shared" si="96"/>
        <v>0</v>
      </c>
      <c r="CN306" s="249">
        <f t="shared" si="96"/>
        <v>0</v>
      </c>
      <c r="CO306" s="249">
        <f t="shared" si="96"/>
        <v>0</v>
      </c>
      <c r="CP306" s="249">
        <f t="shared" si="96"/>
        <v>0</v>
      </c>
      <c r="CQ306" s="249">
        <f t="shared" si="96"/>
        <v>0</v>
      </c>
      <c r="CR306" s="249">
        <f t="shared" si="96"/>
        <v>0</v>
      </c>
      <c r="CS306" s="249">
        <f t="shared" si="96"/>
        <v>0</v>
      </c>
      <c r="CT306" s="249">
        <f t="shared" si="96"/>
        <v>0</v>
      </c>
      <c r="CU306" s="249">
        <f t="shared" si="96"/>
        <v>0</v>
      </c>
      <c r="CV306" s="249">
        <f t="shared" si="84"/>
        <v>0</v>
      </c>
      <c r="CW306" s="249">
        <f t="shared" si="87"/>
        <v>0</v>
      </c>
      <c r="CX306" s="252">
        <f t="shared" si="85"/>
        <v>0</v>
      </c>
      <c r="DB306" s="249">
        <f t="shared" si="88"/>
        <v>0</v>
      </c>
      <c r="DC306" s="249">
        <f t="shared" si="82"/>
        <v>0</v>
      </c>
      <c r="DD306" s="249">
        <f t="shared" si="82"/>
        <v>0</v>
      </c>
      <c r="DE306" s="249">
        <f t="shared" si="82"/>
        <v>0</v>
      </c>
      <c r="DF306" s="249">
        <f t="shared" si="82"/>
        <v>0</v>
      </c>
      <c r="DG306" s="249">
        <f t="shared" si="82"/>
        <v>0</v>
      </c>
      <c r="DH306" s="249">
        <f t="shared" si="82"/>
        <v>0</v>
      </c>
      <c r="DI306" s="249">
        <f t="shared" si="82"/>
        <v>0</v>
      </c>
      <c r="DJ306" s="249">
        <f t="shared" si="82"/>
        <v>0</v>
      </c>
    </row>
    <row r="307" spans="1:114" s="249" customFormat="1" ht="15.75" customHeight="1">
      <c r="A307" s="263">
        <v>6</v>
      </c>
      <c r="B307" s="249">
        <v>6</v>
      </c>
      <c r="C307" s="250" t="s">
        <v>22</v>
      </c>
      <c r="D307" s="249">
        <v>6</v>
      </c>
      <c r="E307" s="249">
        <v>6</v>
      </c>
      <c r="G307" s="117">
        <f t="shared" si="83"/>
        <v>0</v>
      </c>
      <c r="H307" s="249">
        <f t="shared" si="61"/>
        <v>0</v>
      </c>
      <c r="I307" s="249">
        <f t="shared" si="62"/>
        <v>0</v>
      </c>
      <c r="J307" s="249">
        <f t="shared" si="63"/>
        <v>0</v>
      </c>
      <c r="K307" s="249">
        <f t="shared" si="64"/>
        <v>0</v>
      </c>
      <c r="L307" s="249">
        <f t="shared" si="65"/>
        <v>0</v>
      </c>
      <c r="M307" s="249">
        <f t="shared" si="66"/>
        <v>0</v>
      </c>
      <c r="N307" s="249">
        <f t="shared" si="67"/>
        <v>0</v>
      </c>
      <c r="O307" s="249">
        <f t="shared" si="68"/>
        <v>0</v>
      </c>
      <c r="P307" s="249">
        <f t="shared" si="69"/>
        <v>0</v>
      </c>
      <c r="Q307" s="249">
        <f t="shared" si="70"/>
        <v>0</v>
      </c>
      <c r="R307" s="249">
        <f t="shared" si="71"/>
        <v>0</v>
      </c>
      <c r="S307" s="249">
        <f t="shared" si="72"/>
        <v>0</v>
      </c>
      <c r="T307" s="249">
        <f t="shared" si="73"/>
        <v>0</v>
      </c>
      <c r="U307" s="249">
        <f t="shared" si="89"/>
        <v>0</v>
      </c>
      <c r="V307" s="249">
        <f t="shared" si="89"/>
        <v>0</v>
      </c>
      <c r="W307" s="249">
        <f t="shared" si="89"/>
        <v>0</v>
      </c>
      <c r="X307" s="249">
        <f t="shared" si="89"/>
        <v>0</v>
      </c>
      <c r="Y307" s="249">
        <f t="shared" si="89"/>
        <v>0</v>
      </c>
      <c r="Z307" s="249">
        <f t="shared" si="89"/>
        <v>0</v>
      </c>
      <c r="AA307" s="249">
        <f t="shared" si="89"/>
        <v>0</v>
      </c>
      <c r="AB307" s="249">
        <f t="shared" si="89"/>
        <v>0</v>
      </c>
      <c r="AC307" s="249">
        <f t="shared" si="89"/>
        <v>0</v>
      </c>
      <c r="AD307" s="249">
        <f t="shared" si="89"/>
        <v>0</v>
      </c>
      <c r="AE307" s="249">
        <f t="shared" si="90"/>
        <v>0</v>
      </c>
      <c r="AF307" s="249">
        <f t="shared" si="90"/>
        <v>0</v>
      </c>
      <c r="AG307" s="249">
        <f t="shared" si="90"/>
        <v>0</v>
      </c>
      <c r="AH307" s="249">
        <f t="shared" si="90"/>
        <v>0</v>
      </c>
      <c r="AI307" s="249">
        <f t="shared" si="90"/>
        <v>0</v>
      </c>
      <c r="AJ307" s="249">
        <f t="shared" si="90"/>
        <v>0</v>
      </c>
      <c r="AK307" s="249">
        <f t="shared" si="90"/>
        <v>0</v>
      </c>
      <c r="AL307" s="249">
        <f t="shared" si="90"/>
        <v>0</v>
      </c>
      <c r="AM307" s="249">
        <f t="shared" si="90"/>
        <v>0</v>
      </c>
      <c r="AN307" s="249">
        <f t="shared" si="90"/>
        <v>0</v>
      </c>
      <c r="AO307" s="249">
        <f t="shared" si="91"/>
        <v>0</v>
      </c>
      <c r="AP307" s="249">
        <f t="shared" si="91"/>
        <v>0</v>
      </c>
      <c r="AQ307" s="249">
        <f t="shared" si="91"/>
        <v>0</v>
      </c>
      <c r="AR307" s="249">
        <f t="shared" si="91"/>
        <v>0</v>
      </c>
      <c r="AS307" s="249">
        <f t="shared" si="91"/>
        <v>0</v>
      </c>
      <c r="AT307" s="249">
        <f t="shared" si="91"/>
        <v>0</v>
      </c>
      <c r="AU307" s="249">
        <f t="shared" si="91"/>
        <v>0</v>
      </c>
      <c r="AV307" s="249">
        <f t="shared" si="91"/>
        <v>0</v>
      </c>
      <c r="AW307" s="249">
        <f t="shared" si="91"/>
        <v>0</v>
      </c>
      <c r="AX307" s="249">
        <f t="shared" si="91"/>
        <v>0</v>
      </c>
      <c r="AY307" s="249">
        <f t="shared" si="92"/>
        <v>0</v>
      </c>
      <c r="AZ307" s="249">
        <f t="shared" si="92"/>
        <v>0</v>
      </c>
      <c r="BA307" s="249">
        <f t="shared" si="92"/>
        <v>0</v>
      </c>
      <c r="BB307" s="249">
        <f t="shared" si="92"/>
        <v>0</v>
      </c>
      <c r="BC307" s="249">
        <f t="shared" si="92"/>
        <v>0</v>
      </c>
      <c r="BD307" s="249">
        <f t="shared" si="92"/>
        <v>0</v>
      </c>
      <c r="BE307" s="249">
        <f t="shared" si="92"/>
        <v>0</v>
      </c>
      <c r="BF307" s="249">
        <f t="shared" si="92"/>
        <v>0</v>
      </c>
      <c r="BG307" s="249">
        <f t="shared" si="92"/>
        <v>0</v>
      </c>
      <c r="BH307" s="249">
        <f t="shared" si="92"/>
        <v>0</v>
      </c>
      <c r="BI307" s="249">
        <f t="shared" si="93"/>
        <v>0</v>
      </c>
      <c r="BJ307" s="249">
        <f t="shared" si="93"/>
        <v>0</v>
      </c>
      <c r="BK307" s="249">
        <f t="shared" si="93"/>
        <v>0</v>
      </c>
      <c r="BL307" s="249">
        <f t="shared" si="93"/>
        <v>0</v>
      </c>
      <c r="BM307" s="249">
        <f t="shared" si="93"/>
        <v>0</v>
      </c>
      <c r="BN307" s="249">
        <f t="shared" si="93"/>
        <v>0</v>
      </c>
      <c r="BO307" s="249">
        <f t="shared" si="93"/>
        <v>0</v>
      </c>
      <c r="BP307" s="249">
        <f t="shared" si="93"/>
        <v>0</v>
      </c>
      <c r="BQ307" s="249">
        <f t="shared" si="93"/>
        <v>0</v>
      </c>
      <c r="BR307" s="249">
        <f t="shared" si="93"/>
        <v>0</v>
      </c>
      <c r="BS307" s="249">
        <f t="shared" si="94"/>
        <v>0</v>
      </c>
      <c r="BT307" s="249">
        <f t="shared" si="94"/>
        <v>0</v>
      </c>
      <c r="BU307" s="249">
        <f t="shared" si="94"/>
        <v>0</v>
      </c>
      <c r="BV307" s="249">
        <f t="shared" si="94"/>
        <v>0</v>
      </c>
      <c r="BW307" s="249">
        <f t="shared" si="94"/>
        <v>0</v>
      </c>
      <c r="BX307" s="249">
        <f t="shared" si="94"/>
        <v>0</v>
      </c>
      <c r="BY307" s="249">
        <f t="shared" si="94"/>
        <v>0</v>
      </c>
      <c r="BZ307" s="249">
        <f t="shared" si="94"/>
        <v>0</v>
      </c>
      <c r="CA307" s="249">
        <f t="shared" si="94"/>
        <v>0</v>
      </c>
      <c r="CB307" s="249">
        <f t="shared" si="94"/>
        <v>0</v>
      </c>
      <c r="CC307" s="249">
        <f t="shared" si="95"/>
        <v>0</v>
      </c>
      <c r="CD307" s="249">
        <f t="shared" si="95"/>
        <v>0</v>
      </c>
      <c r="CE307" s="249">
        <f t="shared" si="95"/>
        <v>0</v>
      </c>
      <c r="CF307" s="249">
        <f t="shared" si="95"/>
        <v>0</v>
      </c>
      <c r="CG307" s="249">
        <f t="shared" si="95"/>
        <v>0</v>
      </c>
      <c r="CH307" s="249">
        <f t="shared" si="95"/>
        <v>0</v>
      </c>
      <c r="CI307" s="249">
        <f t="shared" si="95"/>
        <v>0</v>
      </c>
      <c r="CJ307" s="249">
        <f t="shared" si="95"/>
        <v>0</v>
      </c>
      <c r="CK307" s="249">
        <f t="shared" si="95"/>
        <v>0</v>
      </c>
      <c r="CL307" s="249">
        <f t="shared" si="95"/>
        <v>0</v>
      </c>
      <c r="CM307" s="249">
        <f t="shared" si="96"/>
        <v>0</v>
      </c>
      <c r="CN307" s="249">
        <f t="shared" si="96"/>
        <v>0</v>
      </c>
      <c r="CO307" s="249">
        <f t="shared" si="96"/>
        <v>0</v>
      </c>
      <c r="CP307" s="249">
        <f t="shared" si="96"/>
        <v>0</v>
      </c>
      <c r="CQ307" s="249">
        <f t="shared" si="96"/>
        <v>0</v>
      </c>
      <c r="CR307" s="249">
        <f t="shared" si="96"/>
        <v>0</v>
      </c>
      <c r="CS307" s="249">
        <f t="shared" si="96"/>
        <v>0</v>
      </c>
      <c r="CT307" s="249">
        <f t="shared" si="96"/>
        <v>0</v>
      </c>
      <c r="CU307" s="249">
        <f t="shared" si="96"/>
        <v>0</v>
      </c>
      <c r="CV307" s="249">
        <f t="shared" si="84"/>
        <v>0</v>
      </c>
      <c r="CW307" s="249">
        <f t="shared" si="87"/>
        <v>0</v>
      </c>
      <c r="CX307" s="252">
        <f t="shared" si="85"/>
        <v>0</v>
      </c>
      <c r="DB307" s="249">
        <f t="shared" si="88"/>
        <v>0</v>
      </c>
      <c r="DC307" s="249">
        <f t="shared" si="82"/>
        <v>0</v>
      </c>
      <c r="DD307" s="249">
        <f t="shared" si="82"/>
        <v>0</v>
      </c>
      <c r="DE307" s="249">
        <f t="shared" si="82"/>
        <v>0</v>
      </c>
      <c r="DF307" s="249">
        <f t="shared" si="82"/>
        <v>0</v>
      </c>
      <c r="DG307" s="249">
        <f t="shared" si="82"/>
        <v>0</v>
      </c>
      <c r="DH307" s="249">
        <f t="shared" si="82"/>
        <v>0</v>
      </c>
      <c r="DI307" s="249">
        <f t="shared" si="82"/>
        <v>0</v>
      </c>
      <c r="DJ307" s="249">
        <f t="shared" si="82"/>
        <v>0</v>
      </c>
    </row>
    <row r="308" spans="1:114" s="249" customFormat="1" ht="15.75" customHeight="1">
      <c r="A308" s="263">
        <v>7</v>
      </c>
      <c r="B308" s="249">
        <v>7</v>
      </c>
      <c r="C308" s="250" t="s">
        <v>23</v>
      </c>
      <c r="D308" s="249">
        <v>7</v>
      </c>
      <c r="E308" s="249">
        <v>7</v>
      </c>
      <c r="G308" s="117">
        <f t="shared" si="83"/>
        <v>0</v>
      </c>
      <c r="H308" s="249">
        <f t="shared" si="61"/>
        <v>0</v>
      </c>
      <c r="I308" s="249">
        <f t="shared" si="62"/>
        <v>0</v>
      </c>
      <c r="J308" s="249">
        <f t="shared" si="63"/>
        <v>0</v>
      </c>
      <c r="K308" s="249">
        <f t="shared" si="64"/>
        <v>0</v>
      </c>
      <c r="L308" s="249">
        <f t="shared" si="65"/>
        <v>0</v>
      </c>
      <c r="M308" s="249">
        <f t="shared" si="66"/>
        <v>0</v>
      </c>
      <c r="N308" s="249">
        <f t="shared" si="67"/>
        <v>0</v>
      </c>
      <c r="O308" s="249">
        <f t="shared" si="68"/>
        <v>0</v>
      </c>
      <c r="P308" s="249">
        <f t="shared" si="69"/>
        <v>0</v>
      </c>
      <c r="Q308" s="249">
        <f t="shared" si="70"/>
        <v>0</v>
      </c>
      <c r="R308" s="249">
        <f t="shared" si="71"/>
        <v>0</v>
      </c>
      <c r="S308" s="249">
        <f t="shared" si="72"/>
        <v>0</v>
      </c>
      <c r="T308" s="249">
        <f t="shared" si="73"/>
        <v>0</v>
      </c>
      <c r="U308" s="249">
        <f t="shared" si="89"/>
        <v>0</v>
      </c>
      <c r="V308" s="249">
        <f t="shared" si="89"/>
        <v>0</v>
      </c>
      <c r="W308" s="249">
        <f t="shared" si="89"/>
        <v>0</v>
      </c>
      <c r="X308" s="249">
        <f t="shared" si="89"/>
        <v>0</v>
      </c>
      <c r="Y308" s="249">
        <f t="shared" si="89"/>
        <v>0</v>
      </c>
      <c r="Z308" s="249">
        <f t="shared" si="89"/>
        <v>0</v>
      </c>
      <c r="AA308" s="249">
        <f t="shared" si="89"/>
        <v>0</v>
      </c>
      <c r="AB308" s="249">
        <f t="shared" si="89"/>
        <v>0</v>
      </c>
      <c r="AC308" s="249">
        <f t="shared" si="89"/>
        <v>0</v>
      </c>
      <c r="AD308" s="249">
        <f t="shared" si="89"/>
        <v>0</v>
      </c>
      <c r="AE308" s="249">
        <f t="shared" si="90"/>
        <v>0</v>
      </c>
      <c r="AF308" s="249">
        <f t="shared" si="90"/>
        <v>0</v>
      </c>
      <c r="AG308" s="249">
        <f t="shared" si="90"/>
        <v>0</v>
      </c>
      <c r="AH308" s="249">
        <f t="shared" si="90"/>
        <v>0</v>
      </c>
      <c r="AI308" s="249">
        <f t="shared" si="90"/>
        <v>0</v>
      </c>
      <c r="AJ308" s="249">
        <f t="shared" si="90"/>
        <v>0</v>
      </c>
      <c r="AK308" s="249">
        <f t="shared" si="90"/>
        <v>0</v>
      </c>
      <c r="AL308" s="249">
        <f t="shared" si="90"/>
        <v>0</v>
      </c>
      <c r="AM308" s="249">
        <f t="shared" si="90"/>
        <v>0</v>
      </c>
      <c r="AN308" s="249">
        <f t="shared" si="90"/>
        <v>0</v>
      </c>
      <c r="AO308" s="249">
        <f t="shared" si="91"/>
        <v>0</v>
      </c>
      <c r="AP308" s="249">
        <f t="shared" si="91"/>
        <v>0</v>
      </c>
      <c r="AQ308" s="249">
        <f t="shared" si="91"/>
        <v>0</v>
      </c>
      <c r="AR308" s="249">
        <f t="shared" si="91"/>
        <v>0</v>
      </c>
      <c r="AS308" s="249">
        <f t="shared" si="91"/>
        <v>0</v>
      </c>
      <c r="AT308" s="249">
        <f t="shared" si="91"/>
        <v>0</v>
      </c>
      <c r="AU308" s="249">
        <f t="shared" si="91"/>
        <v>0</v>
      </c>
      <c r="AV308" s="249">
        <f t="shared" si="91"/>
        <v>0</v>
      </c>
      <c r="AW308" s="249">
        <f t="shared" si="91"/>
        <v>0</v>
      </c>
      <c r="AX308" s="249">
        <f t="shared" si="91"/>
        <v>0</v>
      </c>
      <c r="AY308" s="249">
        <f t="shared" si="92"/>
        <v>0</v>
      </c>
      <c r="AZ308" s="249">
        <f t="shared" si="92"/>
        <v>0</v>
      </c>
      <c r="BA308" s="249">
        <f t="shared" si="92"/>
        <v>0</v>
      </c>
      <c r="BB308" s="249">
        <f t="shared" si="92"/>
        <v>0</v>
      </c>
      <c r="BC308" s="249">
        <f t="shared" si="92"/>
        <v>0</v>
      </c>
      <c r="BD308" s="249">
        <f t="shared" si="92"/>
        <v>0</v>
      </c>
      <c r="BE308" s="249">
        <f t="shared" si="92"/>
        <v>0</v>
      </c>
      <c r="BF308" s="249">
        <f t="shared" si="92"/>
        <v>0</v>
      </c>
      <c r="BG308" s="249">
        <f t="shared" si="92"/>
        <v>0</v>
      </c>
      <c r="BH308" s="249">
        <f t="shared" si="92"/>
        <v>0</v>
      </c>
      <c r="BI308" s="249">
        <f t="shared" si="93"/>
        <v>0</v>
      </c>
      <c r="BJ308" s="249">
        <f t="shared" si="93"/>
        <v>0</v>
      </c>
      <c r="BK308" s="249">
        <f t="shared" si="93"/>
        <v>0</v>
      </c>
      <c r="BL308" s="249">
        <f t="shared" si="93"/>
        <v>0</v>
      </c>
      <c r="BM308" s="249">
        <f t="shared" si="93"/>
        <v>0</v>
      </c>
      <c r="BN308" s="249">
        <f t="shared" si="93"/>
        <v>0</v>
      </c>
      <c r="BO308" s="249">
        <f t="shared" si="93"/>
        <v>0</v>
      </c>
      <c r="BP308" s="249">
        <f t="shared" si="93"/>
        <v>0</v>
      </c>
      <c r="BQ308" s="249">
        <f t="shared" si="93"/>
        <v>0</v>
      </c>
      <c r="BR308" s="249">
        <f t="shared" si="93"/>
        <v>0</v>
      </c>
      <c r="BS308" s="249">
        <f t="shared" si="94"/>
        <v>0</v>
      </c>
      <c r="BT308" s="249">
        <f t="shared" si="94"/>
        <v>0</v>
      </c>
      <c r="BU308" s="249">
        <f t="shared" si="94"/>
        <v>0</v>
      </c>
      <c r="BV308" s="249">
        <f t="shared" si="94"/>
        <v>0</v>
      </c>
      <c r="BW308" s="249">
        <f t="shared" si="94"/>
        <v>0</v>
      </c>
      <c r="BX308" s="249">
        <f t="shared" si="94"/>
        <v>0</v>
      </c>
      <c r="BY308" s="249">
        <f t="shared" si="94"/>
        <v>0</v>
      </c>
      <c r="BZ308" s="249">
        <f t="shared" si="94"/>
        <v>0</v>
      </c>
      <c r="CA308" s="249">
        <f t="shared" si="94"/>
        <v>0</v>
      </c>
      <c r="CB308" s="249">
        <f t="shared" si="94"/>
        <v>0</v>
      </c>
      <c r="CC308" s="249">
        <f t="shared" si="95"/>
        <v>0</v>
      </c>
      <c r="CD308" s="249">
        <f t="shared" si="95"/>
        <v>0</v>
      </c>
      <c r="CE308" s="249">
        <f t="shared" si="95"/>
        <v>0</v>
      </c>
      <c r="CF308" s="249">
        <f t="shared" si="95"/>
        <v>0</v>
      </c>
      <c r="CG308" s="249">
        <f t="shared" si="95"/>
        <v>0</v>
      </c>
      <c r="CH308" s="249">
        <f t="shared" si="95"/>
        <v>0</v>
      </c>
      <c r="CI308" s="249">
        <f t="shared" si="95"/>
        <v>0</v>
      </c>
      <c r="CJ308" s="249">
        <f t="shared" si="95"/>
        <v>0</v>
      </c>
      <c r="CK308" s="249">
        <f t="shared" si="95"/>
        <v>0</v>
      </c>
      <c r="CL308" s="249">
        <f t="shared" si="95"/>
        <v>0</v>
      </c>
      <c r="CM308" s="249">
        <f t="shared" si="96"/>
        <v>0</v>
      </c>
      <c r="CN308" s="249">
        <f t="shared" si="96"/>
        <v>0</v>
      </c>
      <c r="CO308" s="249">
        <f t="shared" si="96"/>
        <v>0</v>
      </c>
      <c r="CP308" s="249">
        <f t="shared" si="96"/>
        <v>0</v>
      </c>
      <c r="CQ308" s="249">
        <f t="shared" si="96"/>
        <v>0</v>
      </c>
      <c r="CR308" s="249">
        <f t="shared" si="96"/>
        <v>0</v>
      </c>
      <c r="CS308" s="249">
        <f t="shared" si="96"/>
        <v>0</v>
      </c>
      <c r="CT308" s="249">
        <f t="shared" si="96"/>
        <v>0</v>
      </c>
      <c r="CU308" s="249">
        <f t="shared" si="96"/>
        <v>0</v>
      </c>
      <c r="CV308" s="249">
        <f t="shared" si="84"/>
        <v>0</v>
      </c>
      <c r="CW308" s="249">
        <f t="shared" si="87"/>
        <v>0</v>
      </c>
      <c r="CX308" s="252">
        <f t="shared" si="85"/>
        <v>0</v>
      </c>
      <c r="DB308" s="249">
        <f t="shared" si="88"/>
        <v>0</v>
      </c>
      <c r="DC308" s="249">
        <f t="shared" si="82"/>
        <v>0</v>
      </c>
      <c r="DD308" s="249">
        <f t="shared" si="82"/>
        <v>0</v>
      </c>
      <c r="DE308" s="249">
        <f t="shared" si="82"/>
        <v>0</v>
      </c>
      <c r="DF308" s="249">
        <f t="shared" si="82"/>
        <v>0</v>
      </c>
      <c r="DG308" s="249">
        <f t="shared" si="82"/>
        <v>0</v>
      </c>
      <c r="DH308" s="249">
        <f t="shared" si="82"/>
        <v>0</v>
      </c>
      <c r="DI308" s="249">
        <f t="shared" si="82"/>
        <v>0</v>
      </c>
      <c r="DJ308" s="249">
        <f t="shared" si="82"/>
        <v>0</v>
      </c>
    </row>
    <row r="309" spans="1:114" s="249" customFormat="1" ht="15.75" customHeight="1">
      <c r="A309" s="263">
        <v>8</v>
      </c>
      <c r="B309" s="249">
        <v>8</v>
      </c>
      <c r="C309" s="250" t="s">
        <v>24</v>
      </c>
      <c r="D309" s="249">
        <v>8</v>
      </c>
      <c r="E309" s="249">
        <v>8</v>
      </c>
      <c r="G309" s="117">
        <f t="shared" si="83"/>
        <v>0</v>
      </c>
      <c r="H309" s="249">
        <f t="shared" si="61"/>
        <v>0</v>
      </c>
      <c r="I309" s="249">
        <f t="shared" si="62"/>
        <v>0</v>
      </c>
      <c r="J309" s="249">
        <f t="shared" si="63"/>
        <v>0</v>
      </c>
      <c r="K309" s="249">
        <f t="shared" si="64"/>
        <v>0</v>
      </c>
      <c r="L309" s="249">
        <f t="shared" si="65"/>
        <v>0</v>
      </c>
      <c r="M309" s="249">
        <f t="shared" si="66"/>
        <v>0</v>
      </c>
      <c r="N309" s="249">
        <f t="shared" si="67"/>
        <v>0</v>
      </c>
      <c r="O309" s="249">
        <f t="shared" si="68"/>
        <v>0</v>
      </c>
      <c r="P309" s="249">
        <f t="shared" si="69"/>
        <v>0</v>
      </c>
      <c r="Q309" s="249">
        <f t="shared" si="70"/>
        <v>0</v>
      </c>
      <c r="R309" s="249">
        <f t="shared" si="71"/>
        <v>0</v>
      </c>
      <c r="S309" s="249">
        <f t="shared" si="72"/>
        <v>0</v>
      </c>
      <c r="T309" s="249">
        <f t="shared" si="73"/>
        <v>0</v>
      </c>
      <c r="U309" s="249">
        <f t="shared" si="89"/>
        <v>0</v>
      </c>
      <c r="V309" s="249">
        <f t="shared" si="89"/>
        <v>0</v>
      </c>
      <c r="W309" s="249">
        <f t="shared" si="89"/>
        <v>0</v>
      </c>
      <c r="X309" s="249">
        <f t="shared" si="89"/>
        <v>0</v>
      </c>
      <c r="Y309" s="249">
        <f t="shared" si="89"/>
        <v>0</v>
      </c>
      <c r="Z309" s="249">
        <f t="shared" si="89"/>
        <v>0</v>
      </c>
      <c r="AA309" s="249">
        <f t="shared" si="89"/>
        <v>0</v>
      </c>
      <c r="AB309" s="249">
        <f t="shared" si="89"/>
        <v>0</v>
      </c>
      <c r="AC309" s="249">
        <f t="shared" si="89"/>
        <v>0</v>
      </c>
      <c r="AD309" s="249">
        <f t="shared" si="89"/>
        <v>0</v>
      </c>
      <c r="AE309" s="249">
        <f t="shared" si="90"/>
        <v>0</v>
      </c>
      <c r="AF309" s="249">
        <f t="shared" si="90"/>
        <v>0</v>
      </c>
      <c r="AG309" s="249">
        <f t="shared" si="90"/>
        <v>0</v>
      </c>
      <c r="AH309" s="249">
        <f t="shared" si="90"/>
        <v>0</v>
      </c>
      <c r="AI309" s="249">
        <f t="shared" si="90"/>
        <v>0</v>
      </c>
      <c r="AJ309" s="249">
        <f t="shared" si="90"/>
        <v>0</v>
      </c>
      <c r="AK309" s="249">
        <f t="shared" si="90"/>
        <v>0</v>
      </c>
      <c r="AL309" s="249">
        <f t="shared" si="90"/>
        <v>0</v>
      </c>
      <c r="AM309" s="249">
        <f t="shared" si="90"/>
        <v>0</v>
      </c>
      <c r="AN309" s="249">
        <f t="shared" si="90"/>
        <v>0</v>
      </c>
      <c r="AO309" s="249">
        <f t="shared" si="91"/>
        <v>0</v>
      </c>
      <c r="AP309" s="249">
        <f t="shared" si="91"/>
        <v>0</v>
      </c>
      <c r="AQ309" s="249">
        <f t="shared" si="91"/>
        <v>0</v>
      </c>
      <c r="AR309" s="249">
        <f t="shared" si="91"/>
        <v>0</v>
      </c>
      <c r="AS309" s="249">
        <f t="shared" si="91"/>
        <v>0</v>
      </c>
      <c r="AT309" s="249">
        <f t="shared" si="91"/>
        <v>0</v>
      </c>
      <c r="AU309" s="249">
        <f t="shared" si="91"/>
        <v>0</v>
      </c>
      <c r="AV309" s="249">
        <f t="shared" si="91"/>
        <v>0</v>
      </c>
      <c r="AW309" s="249">
        <f t="shared" si="91"/>
        <v>0</v>
      </c>
      <c r="AX309" s="249">
        <f t="shared" si="91"/>
        <v>0</v>
      </c>
      <c r="AY309" s="249">
        <f t="shared" si="92"/>
        <v>0</v>
      </c>
      <c r="AZ309" s="249">
        <f t="shared" si="92"/>
        <v>0</v>
      </c>
      <c r="BA309" s="249">
        <f t="shared" si="92"/>
        <v>0</v>
      </c>
      <c r="BB309" s="249">
        <f t="shared" si="92"/>
        <v>0</v>
      </c>
      <c r="BC309" s="249">
        <f t="shared" si="92"/>
        <v>0</v>
      </c>
      <c r="BD309" s="249">
        <f t="shared" si="92"/>
        <v>0</v>
      </c>
      <c r="BE309" s="249">
        <f t="shared" si="92"/>
        <v>0</v>
      </c>
      <c r="BF309" s="249">
        <f t="shared" si="92"/>
        <v>0</v>
      </c>
      <c r="BG309" s="249">
        <f t="shared" si="92"/>
        <v>0</v>
      </c>
      <c r="BH309" s="249">
        <f t="shared" si="92"/>
        <v>0</v>
      </c>
      <c r="BI309" s="249">
        <f t="shared" si="93"/>
        <v>0</v>
      </c>
      <c r="BJ309" s="249">
        <f t="shared" si="93"/>
        <v>0</v>
      </c>
      <c r="BK309" s="249">
        <f t="shared" si="93"/>
        <v>0</v>
      </c>
      <c r="BL309" s="249">
        <f t="shared" si="93"/>
        <v>0</v>
      </c>
      <c r="BM309" s="249">
        <f t="shared" si="93"/>
        <v>0</v>
      </c>
      <c r="BN309" s="249">
        <f t="shared" si="93"/>
        <v>0</v>
      </c>
      <c r="BO309" s="249">
        <f t="shared" si="93"/>
        <v>0</v>
      </c>
      <c r="BP309" s="249">
        <f t="shared" si="93"/>
        <v>0</v>
      </c>
      <c r="BQ309" s="249">
        <f t="shared" si="93"/>
        <v>0</v>
      </c>
      <c r="BR309" s="249">
        <f t="shared" si="93"/>
        <v>0</v>
      </c>
      <c r="BS309" s="249">
        <f t="shared" si="94"/>
        <v>0</v>
      </c>
      <c r="BT309" s="249">
        <f t="shared" si="94"/>
        <v>0</v>
      </c>
      <c r="BU309" s="249">
        <f t="shared" si="94"/>
        <v>0</v>
      </c>
      <c r="BV309" s="249">
        <f t="shared" si="94"/>
        <v>0</v>
      </c>
      <c r="BW309" s="249">
        <f t="shared" si="94"/>
        <v>0</v>
      </c>
      <c r="BX309" s="249">
        <f t="shared" si="94"/>
        <v>0</v>
      </c>
      <c r="BY309" s="249">
        <f t="shared" si="94"/>
        <v>0</v>
      </c>
      <c r="BZ309" s="249">
        <f t="shared" si="94"/>
        <v>0</v>
      </c>
      <c r="CA309" s="249">
        <f t="shared" si="94"/>
        <v>0</v>
      </c>
      <c r="CB309" s="249">
        <f t="shared" si="94"/>
        <v>0</v>
      </c>
      <c r="CC309" s="249">
        <f t="shared" si="95"/>
        <v>0</v>
      </c>
      <c r="CD309" s="249">
        <f t="shared" si="95"/>
        <v>0</v>
      </c>
      <c r="CE309" s="249">
        <f t="shared" si="95"/>
        <v>0</v>
      </c>
      <c r="CF309" s="249">
        <f t="shared" si="95"/>
        <v>0</v>
      </c>
      <c r="CG309" s="249">
        <f t="shared" si="95"/>
        <v>0</v>
      </c>
      <c r="CH309" s="249">
        <f t="shared" si="95"/>
        <v>0</v>
      </c>
      <c r="CI309" s="249">
        <f t="shared" si="95"/>
        <v>0</v>
      </c>
      <c r="CJ309" s="249">
        <f t="shared" si="95"/>
        <v>0</v>
      </c>
      <c r="CK309" s="249">
        <f t="shared" si="95"/>
        <v>0</v>
      </c>
      <c r="CL309" s="249">
        <f t="shared" si="95"/>
        <v>0</v>
      </c>
      <c r="CM309" s="249">
        <f t="shared" si="96"/>
        <v>0</v>
      </c>
      <c r="CN309" s="249">
        <f t="shared" si="96"/>
        <v>0</v>
      </c>
      <c r="CO309" s="249">
        <f t="shared" si="96"/>
        <v>0</v>
      </c>
      <c r="CP309" s="249">
        <f t="shared" si="96"/>
        <v>0</v>
      </c>
      <c r="CQ309" s="249">
        <f t="shared" si="96"/>
        <v>0</v>
      </c>
      <c r="CR309" s="249">
        <f t="shared" si="96"/>
        <v>0</v>
      </c>
      <c r="CS309" s="249">
        <f t="shared" si="96"/>
        <v>0</v>
      </c>
      <c r="CT309" s="249">
        <f t="shared" si="96"/>
        <v>0</v>
      </c>
      <c r="CU309" s="249">
        <f t="shared" si="96"/>
        <v>0</v>
      </c>
      <c r="CV309" s="249">
        <f t="shared" si="84"/>
        <v>0</v>
      </c>
      <c r="CW309" s="249">
        <f t="shared" si="87"/>
        <v>0</v>
      </c>
      <c r="CX309" s="252">
        <f t="shared" si="85"/>
        <v>0</v>
      </c>
      <c r="DB309" s="249">
        <f t="shared" si="88"/>
        <v>0</v>
      </c>
      <c r="DC309" s="249">
        <f t="shared" si="82"/>
        <v>0</v>
      </c>
      <c r="DD309" s="249">
        <f t="shared" si="82"/>
        <v>0</v>
      </c>
      <c r="DE309" s="249">
        <f t="shared" si="82"/>
        <v>0</v>
      </c>
      <c r="DF309" s="249">
        <f t="shared" si="82"/>
        <v>0</v>
      </c>
      <c r="DG309" s="249">
        <f t="shared" si="82"/>
        <v>0</v>
      </c>
      <c r="DH309" s="249">
        <f t="shared" si="82"/>
        <v>0</v>
      </c>
      <c r="DI309" s="249">
        <f t="shared" si="82"/>
        <v>0</v>
      </c>
      <c r="DJ309" s="249">
        <f t="shared" si="82"/>
        <v>0</v>
      </c>
    </row>
    <row r="310" spans="1:114" s="249" customFormat="1" ht="15.75" customHeight="1">
      <c r="A310" s="263">
        <v>9</v>
      </c>
      <c r="B310" s="249">
        <v>9</v>
      </c>
      <c r="C310" s="250" t="s">
        <v>25</v>
      </c>
      <c r="D310" s="249">
        <v>9</v>
      </c>
      <c r="E310" s="249">
        <v>9</v>
      </c>
      <c r="G310" s="117">
        <f t="shared" si="83"/>
        <v>0</v>
      </c>
      <c r="H310" s="249">
        <f t="shared" si="61"/>
        <v>0</v>
      </c>
      <c r="I310" s="249">
        <f t="shared" si="62"/>
        <v>0</v>
      </c>
      <c r="J310" s="249">
        <f t="shared" si="63"/>
        <v>0</v>
      </c>
      <c r="K310" s="249">
        <f t="shared" si="64"/>
        <v>0</v>
      </c>
      <c r="L310" s="249">
        <f t="shared" si="65"/>
        <v>0</v>
      </c>
      <c r="M310" s="249">
        <f t="shared" si="66"/>
        <v>0</v>
      </c>
      <c r="N310" s="249">
        <f t="shared" si="67"/>
        <v>0</v>
      </c>
      <c r="O310" s="249">
        <f t="shared" si="68"/>
        <v>0</v>
      </c>
      <c r="P310" s="249">
        <f t="shared" si="69"/>
        <v>0</v>
      </c>
      <c r="Q310" s="249">
        <f t="shared" si="70"/>
        <v>0</v>
      </c>
      <c r="R310" s="249">
        <f t="shared" si="71"/>
        <v>0</v>
      </c>
      <c r="S310" s="249">
        <f t="shared" si="72"/>
        <v>0</v>
      </c>
      <c r="T310" s="249">
        <f t="shared" si="73"/>
        <v>0</v>
      </c>
      <c r="U310" s="249">
        <f t="shared" si="89"/>
        <v>0</v>
      </c>
      <c r="V310" s="249">
        <f t="shared" si="89"/>
        <v>0</v>
      </c>
      <c r="W310" s="249">
        <f t="shared" si="89"/>
        <v>0</v>
      </c>
      <c r="X310" s="249">
        <f t="shared" si="89"/>
        <v>0</v>
      </c>
      <c r="Y310" s="249">
        <f t="shared" si="89"/>
        <v>0</v>
      </c>
      <c r="Z310" s="249">
        <f t="shared" si="89"/>
        <v>0</v>
      </c>
      <c r="AA310" s="249">
        <f t="shared" si="89"/>
        <v>0</v>
      </c>
      <c r="AB310" s="249">
        <f t="shared" si="89"/>
        <v>0</v>
      </c>
      <c r="AC310" s="249">
        <f t="shared" si="89"/>
        <v>0</v>
      </c>
      <c r="AD310" s="249">
        <f t="shared" si="89"/>
        <v>0</v>
      </c>
      <c r="AE310" s="249">
        <f t="shared" si="90"/>
        <v>0</v>
      </c>
      <c r="AF310" s="249">
        <f t="shared" si="90"/>
        <v>0</v>
      </c>
      <c r="AG310" s="249">
        <f t="shared" si="90"/>
        <v>0</v>
      </c>
      <c r="AH310" s="249">
        <f t="shared" si="90"/>
        <v>0</v>
      </c>
      <c r="AI310" s="249">
        <f t="shared" si="90"/>
        <v>0</v>
      </c>
      <c r="AJ310" s="249">
        <f t="shared" si="90"/>
        <v>0</v>
      </c>
      <c r="AK310" s="249">
        <f t="shared" si="90"/>
        <v>0</v>
      </c>
      <c r="AL310" s="249">
        <f t="shared" si="90"/>
        <v>0</v>
      </c>
      <c r="AM310" s="249">
        <f t="shared" si="90"/>
        <v>0</v>
      </c>
      <c r="AN310" s="249">
        <f t="shared" si="90"/>
        <v>0</v>
      </c>
      <c r="AO310" s="249">
        <f t="shared" si="91"/>
        <v>0</v>
      </c>
      <c r="AP310" s="249">
        <f t="shared" si="91"/>
        <v>0</v>
      </c>
      <c r="AQ310" s="249">
        <f t="shared" si="91"/>
        <v>0</v>
      </c>
      <c r="AR310" s="249">
        <f t="shared" si="91"/>
        <v>0</v>
      </c>
      <c r="AS310" s="249">
        <f t="shared" si="91"/>
        <v>0</v>
      </c>
      <c r="AT310" s="249">
        <f t="shared" si="91"/>
        <v>0</v>
      </c>
      <c r="AU310" s="249">
        <f t="shared" si="91"/>
        <v>0</v>
      </c>
      <c r="AV310" s="249">
        <f t="shared" si="91"/>
        <v>0</v>
      </c>
      <c r="AW310" s="249">
        <f t="shared" si="91"/>
        <v>0</v>
      </c>
      <c r="AX310" s="249">
        <f t="shared" si="91"/>
        <v>0</v>
      </c>
      <c r="AY310" s="249">
        <f t="shared" si="92"/>
        <v>0</v>
      </c>
      <c r="AZ310" s="249">
        <f t="shared" si="92"/>
        <v>0</v>
      </c>
      <c r="BA310" s="249">
        <f t="shared" si="92"/>
        <v>0</v>
      </c>
      <c r="BB310" s="249">
        <f t="shared" si="92"/>
        <v>0</v>
      </c>
      <c r="BC310" s="249">
        <f t="shared" si="92"/>
        <v>0</v>
      </c>
      <c r="BD310" s="249">
        <f t="shared" si="92"/>
        <v>0</v>
      </c>
      <c r="BE310" s="249">
        <f t="shared" si="92"/>
        <v>0</v>
      </c>
      <c r="BF310" s="249">
        <f t="shared" si="92"/>
        <v>0</v>
      </c>
      <c r="BG310" s="249">
        <f t="shared" si="92"/>
        <v>0</v>
      </c>
      <c r="BH310" s="249">
        <f t="shared" si="92"/>
        <v>0</v>
      </c>
      <c r="BI310" s="249">
        <f t="shared" si="93"/>
        <v>0</v>
      </c>
      <c r="BJ310" s="249">
        <f t="shared" si="93"/>
        <v>0</v>
      </c>
      <c r="BK310" s="249">
        <f t="shared" si="93"/>
        <v>0</v>
      </c>
      <c r="BL310" s="249">
        <f t="shared" si="93"/>
        <v>0</v>
      </c>
      <c r="BM310" s="249">
        <f t="shared" si="93"/>
        <v>0</v>
      </c>
      <c r="BN310" s="249">
        <f t="shared" si="93"/>
        <v>0</v>
      </c>
      <c r="BO310" s="249">
        <f t="shared" si="93"/>
        <v>0</v>
      </c>
      <c r="BP310" s="249">
        <f t="shared" si="93"/>
        <v>0</v>
      </c>
      <c r="BQ310" s="249">
        <f t="shared" si="93"/>
        <v>0</v>
      </c>
      <c r="BR310" s="249">
        <f t="shared" si="93"/>
        <v>0</v>
      </c>
      <c r="BS310" s="249">
        <f t="shared" si="94"/>
        <v>0</v>
      </c>
      <c r="BT310" s="249">
        <f t="shared" si="94"/>
        <v>0</v>
      </c>
      <c r="BU310" s="249">
        <f t="shared" si="94"/>
        <v>0</v>
      </c>
      <c r="BV310" s="249">
        <f t="shared" si="94"/>
        <v>0</v>
      </c>
      <c r="BW310" s="249">
        <f t="shared" si="94"/>
        <v>0</v>
      </c>
      <c r="BX310" s="249">
        <f t="shared" si="94"/>
        <v>0</v>
      </c>
      <c r="BY310" s="249">
        <f t="shared" si="94"/>
        <v>0</v>
      </c>
      <c r="BZ310" s="249">
        <f t="shared" si="94"/>
        <v>0</v>
      </c>
      <c r="CA310" s="249">
        <f t="shared" si="94"/>
        <v>0</v>
      </c>
      <c r="CB310" s="249">
        <f t="shared" si="94"/>
        <v>0</v>
      </c>
      <c r="CC310" s="249">
        <f t="shared" si="95"/>
        <v>0</v>
      </c>
      <c r="CD310" s="249">
        <f t="shared" si="95"/>
        <v>0</v>
      </c>
      <c r="CE310" s="249">
        <f t="shared" si="95"/>
        <v>0</v>
      </c>
      <c r="CF310" s="249">
        <f t="shared" si="95"/>
        <v>0</v>
      </c>
      <c r="CG310" s="249">
        <f t="shared" si="95"/>
        <v>0</v>
      </c>
      <c r="CH310" s="249">
        <f t="shared" si="95"/>
        <v>0</v>
      </c>
      <c r="CI310" s="249">
        <f t="shared" si="95"/>
        <v>0</v>
      </c>
      <c r="CJ310" s="249">
        <f t="shared" si="95"/>
        <v>0</v>
      </c>
      <c r="CK310" s="249">
        <f t="shared" si="95"/>
        <v>0</v>
      </c>
      <c r="CL310" s="249">
        <f t="shared" si="95"/>
        <v>0</v>
      </c>
      <c r="CM310" s="249">
        <f t="shared" si="96"/>
        <v>0</v>
      </c>
      <c r="CN310" s="249">
        <f t="shared" si="96"/>
        <v>0</v>
      </c>
      <c r="CO310" s="249">
        <f t="shared" si="96"/>
        <v>0</v>
      </c>
      <c r="CP310" s="249">
        <f t="shared" si="96"/>
        <v>0</v>
      </c>
      <c r="CQ310" s="249">
        <f t="shared" si="96"/>
        <v>0</v>
      </c>
      <c r="CR310" s="249">
        <f t="shared" si="96"/>
        <v>0</v>
      </c>
      <c r="CS310" s="249">
        <f t="shared" si="96"/>
        <v>0</v>
      </c>
      <c r="CT310" s="249">
        <f t="shared" si="96"/>
        <v>0</v>
      </c>
      <c r="CU310" s="249">
        <f t="shared" si="96"/>
        <v>0</v>
      </c>
      <c r="CV310" s="249">
        <f t="shared" si="84"/>
        <v>0</v>
      </c>
      <c r="CW310" s="249">
        <f t="shared" si="87"/>
        <v>0</v>
      </c>
      <c r="CX310" s="252">
        <f t="shared" si="85"/>
        <v>0</v>
      </c>
      <c r="DB310" s="249">
        <f t="shared" si="88"/>
        <v>0</v>
      </c>
      <c r="DC310" s="249">
        <f t="shared" si="82"/>
        <v>0</v>
      </c>
      <c r="DD310" s="249">
        <f t="shared" si="82"/>
        <v>0</v>
      </c>
      <c r="DE310" s="249">
        <f t="shared" si="82"/>
        <v>0</v>
      </c>
      <c r="DF310" s="249">
        <f t="shared" si="82"/>
        <v>0</v>
      </c>
      <c r="DG310" s="249">
        <f t="shared" si="82"/>
        <v>0</v>
      </c>
      <c r="DH310" s="249">
        <f t="shared" si="82"/>
        <v>0</v>
      </c>
      <c r="DI310" s="249">
        <f t="shared" si="82"/>
        <v>0</v>
      </c>
      <c r="DJ310" s="249">
        <f t="shared" si="82"/>
        <v>0</v>
      </c>
    </row>
    <row r="311" spans="1:114" s="249" customFormat="1" ht="15.75" customHeight="1">
      <c r="A311" s="263">
        <v>1</v>
      </c>
      <c r="B311" s="249">
        <v>1</v>
      </c>
      <c r="C311" s="250" t="s">
        <v>26</v>
      </c>
      <c r="D311" s="249">
        <v>1</v>
      </c>
      <c r="E311" s="249">
        <v>1</v>
      </c>
      <c r="G311" s="117">
        <f t="shared" si="83"/>
        <v>0</v>
      </c>
      <c r="H311" s="249">
        <f t="shared" si="61"/>
        <v>0</v>
      </c>
      <c r="I311" s="249">
        <f t="shared" si="62"/>
        <v>0</v>
      </c>
      <c r="J311" s="249">
        <f t="shared" si="63"/>
        <v>0</v>
      </c>
      <c r="K311" s="249">
        <f t="shared" si="64"/>
        <v>0</v>
      </c>
      <c r="L311" s="249">
        <f t="shared" si="65"/>
        <v>0</v>
      </c>
      <c r="M311" s="249">
        <f t="shared" si="66"/>
        <v>0</v>
      </c>
      <c r="N311" s="249">
        <f t="shared" si="67"/>
        <v>0</v>
      </c>
      <c r="O311" s="249">
        <f t="shared" si="68"/>
        <v>0</v>
      </c>
      <c r="P311" s="249">
        <f t="shared" si="69"/>
        <v>0</v>
      </c>
      <c r="Q311" s="249">
        <f t="shared" si="70"/>
        <v>0</v>
      </c>
      <c r="R311" s="249">
        <f t="shared" si="71"/>
        <v>0</v>
      </c>
      <c r="S311" s="249">
        <f t="shared" si="72"/>
        <v>0</v>
      </c>
      <c r="T311" s="249">
        <f t="shared" si="73"/>
        <v>0</v>
      </c>
      <c r="U311" s="249">
        <f t="shared" si="89"/>
        <v>0</v>
      </c>
      <c r="V311" s="249">
        <f t="shared" si="89"/>
        <v>0</v>
      </c>
      <c r="W311" s="249">
        <f t="shared" si="89"/>
        <v>0</v>
      </c>
      <c r="X311" s="249">
        <f t="shared" si="89"/>
        <v>0</v>
      </c>
      <c r="Y311" s="249">
        <f t="shared" si="89"/>
        <v>0</v>
      </c>
      <c r="Z311" s="249">
        <f t="shared" si="89"/>
        <v>0</v>
      </c>
      <c r="AA311" s="249">
        <f t="shared" si="89"/>
        <v>0</v>
      </c>
      <c r="AB311" s="249">
        <f t="shared" si="89"/>
        <v>0</v>
      </c>
      <c r="AC311" s="249">
        <f t="shared" si="89"/>
        <v>0</v>
      </c>
      <c r="AD311" s="249">
        <f t="shared" si="89"/>
        <v>0</v>
      </c>
      <c r="AE311" s="249">
        <f t="shared" si="90"/>
        <v>0</v>
      </c>
      <c r="AF311" s="249">
        <f t="shared" si="90"/>
        <v>0</v>
      </c>
      <c r="AG311" s="249">
        <f t="shared" si="90"/>
        <v>0</v>
      </c>
      <c r="AH311" s="249">
        <f t="shared" si="90"/>
        <v>0</v>
      </c>
      <c r="AI311" s="249">
        <f t="shared" si="90"/>
        <v>0</v>
      </c>
      <c r="AJ311" s="249">
        <f t="shared" si="90"/>
        <v>0</v>
      </c>
      <c r="AK311" s="249">
        <f t="shared" si="90"/>
        <v>0</v>
      </c>
      <c r="AL311" s="249">
        <f t="shared" si="90"/>
        <v>0</v>
      </c>
      <c r="AM311" s="249">
        <f t="shared" si="90"/>
        <v>0</v>
      </c>
      <c r="AN311" s="249">
        <f t="shared" si="90"/>
        <v>0</v>
      </c>
      <c r="AO311" s="249">
        <f t="shared" si="91"/>
        <v>0</v>
      </c>
      <c r="AP311" s="249">
        <f t="shared" si="91"/>
        <v>0</v>
      </c>
      <c r="AQ311" s="249">
        <f t="shared" si="91"/>
        <v>0</v>
      </c>
      <c r="AR311" s="249">
        <f t="shared" si="91"/>
        <v>0</v>
      </c>
      <c r="AS311" s="249">
        <f t="shared" si="91"/>
        <v>0</v>
      </c>
      <c r="AT311" s="249">
        <f t="shared" si="91"/>
        <v>0</v>
      </c>
      <c r="AU311" s="249">
        <f t="shared" si="91"/>
        <v>0</v>
      </c>
      <c r="AV311" s="249">
        <f t="shared" si="91"/>
        <v>0</v>
      </c>
      <c r="AW311" s="249">
        <f t="shared" si="91"/>
        <v>0</v>
      </c>
      <c r="AX311" s="249">
        <f t="shared" si="91"/>
        <v>0</v>
      </c>
      <c r="AY311" s="249">
        <f t="shared" si="92"/>
        <v>0</v>
      </c>
      <c r="AZ311" s="249">
        <f t="shared" si="92"/>
        <v>0</v>
      </c>
      <c r="BA311" s="249">
        <f t="shared" si="92"/>
        <v>0</v>
      </c>
      <c r="BB311" s="249">
        <f t="shared" si="92"/>
        <v>0</v>
      </c>
      <c r="BC311" s="249">
        <f t="shared" si="92"/>
        <v>0</v>
      </c>
      <c r="BD311" s="249">
        <f t="shared" si="92"/>
        <v>0</v>
      </c>
      <c r="BE311" s="249">
        <f t="shared" si="92"/>
        <v>0</v>
      </c>
      <c r="BF311" s="249">
        <f t="shared" si="92"/>
        <v>0</v>
      </c>
      <c r="BG311" s="249">
        <f t="shared" si="92"/>
        <v>0</v>
      </c>
      <c r="BH311" s="249">
        <f t="shared" si="92"/>
        <v>0</v>
      </c>
      <c r="BI311" s="249">
        <f t="shared" si="93"/>
        <v>0</v>
      </c>
      <c r="BJ311" s="249">
        <f t="shared" si="93"/>
        <v>0</v>
      </c>
      <c r="BK311" s="249">
        <f t="shared" si="93"/>
        <v>0</v>
      </c>
      <c r="BL311" s="249">
        <f t="shared" si="93"/>
        <v>0</v>
      </c>
      <c r="BM311" s="249">
        <f t="shared" si="93"/>
        <v>0</v>
      </c>
      <c r="BN311" s="249">
        <f t="shared" si="93"/>
        <v>0</v>
      </c>
      <c r="BO311" s="249">
        <f t="shared" si="93"/>
        <v>0</v>
      </c>
      <c r="BP311" s="249">
        <f t="shared" si="93"/>
        <v>0</v>
      </c>
      <c r="BQ311" s="249">
        <f t="shared" si="93"/>
        <v>0</v>
      </c>
      <c r="BR311" s="249">
        <f t="shared" si="93"/>
        <v>0</v>
      </c>
      <c r="BS311" s="249">
        <f t="shared" si="94"/>
        <v>0</v>
      </c>
      <c r="BT311" s="249">
        <f t="shared" si="94"/>
        <v>0</v>
      </c>
      <c r="BU311" s="249">
        <f t="shared" si="94"/>
        <v>0</v>
      </c>
      <c r="BV311" s="249">
        <f t="shared" si="94"/>
        <v>0</v>
      </c>
      <c r="BW311" s="249">
        <f t="shared" si="94"/>
        <v>0</v>
      </c>
      <c r="BX311" s="249">
        <f t="shared" si="94"/>
        <v>0</v>
      </c>
      <c r="BY311" s="249">
        <f t="shared" si="94"/>
        <v>0</v>
      </c>
      <c r="BZ311" s="249">
        <f t="shared" si="94"/>
        <v>0</v>
      </c>
      <c r="CA311" s="249">
        <f t="shared" si="94"/>
        <v>0</v>
      </c>
      <c r="CB311" s="249">
        <f t="shared" si="94"/>
        <v>0</v>
      </c>
      <c r="CC311" s="249">
        <f t="shared" si="95"/>
        <v>0</v>
      </c>
      <c r="CD311" s="249">
        <f t="shared" si="95"/>
        <v>0</v>
      </c>
      <c r="CE311" s="249">
        <f t="shared" si="95"/>
        <v>0</v>
      </c>
      <c r="CF311" s="249">
        <f t="shared" si="95"/>
        <v>0</v>
      </c>
      <c r="CG311" s="249">
        <f t="shared" si="95"/>
        <v>0</v>
      </c>
      <c r="CH311" s="249">
        <f t="shared" si="95"/>
        <v>0</v>
      </c>
      <c r="CI311" s="249">
        <f t="shared" si="95"/>
        <v>0</v>
      </c>
      <c r="CJ311" s="249">
        <f t="shared" si="95"/>
        <v>0</v>
      </c>
      <c r="CK311" s="249">
        <f t="shared" si="95"/>
        <v>0</v>
      </c>
      <c r="CL311" s="249">
        <f t="shared" si="95"/>
        <v>0</v>
      </c>
      <c r="CM311" s="249">
        <f t="shared" si="96"/>
        <v>0</v>
      </c>
      <c r="CN311" s="249">
        <f t="shared" si="96"/>
        <v>0</v>
      </c>
      <c r="CO311" s="249">
        <f t="shared" si="96"/>
        <v>0</v>
      </c>
      <c r="CP311" s="249">
        <f t="shared" si="96"/>
        <v>0</v>
      </c>
      <c r="CQ311" s="249">
        <f t="shared" si="96"/>
        <v>0</v>
      </c>
      <c r="CR311" s="249">
        <f t="shared" si="96"/>
        <v>0</v>
      </c>
      <c r="CS311" s="249">
        <f t="shared" si="96"/>
        <v>0</v>
      </c>
      <c r="CT311" s="249">
        <f t="shared" si="96"/>
        <v>0</v>
      </c>
      <c r="CU311" s="249">
        <f t="shared" si="96"/>
        <v>0</v>
      </c>
      <c r="CV311" s="249">
        <f t="shared" si="84"/>
        <v>0</v>
      </c>
      <c r="CW311" s="249">
        <f t="shared" si="87"/>
        <v>0</v>
      </c>
      <c r="CX311" s="252">
        <f t="shared" si="85"/>
        <v>0</v>
      </c>
      <c r="DB311" s="249">
        <f t="shared" si="88"/>
        <v>0</v>
      </c>
      <c r="DC311" s="249">
        <f t="shared" si="82"/>
        <v>0</v>
      </c>
      <c r="DD311" s="249">
        <f t="shared" si="82"/>
        <v>0</v>
      </c>
      <c r="DE311" s="249">
        <f t="shared" si="82"/>
        <v>0</v>
      </c>
      <c r="DF311" s="249">
        <f t="shared" si="82"/>
        <v>0</v>
      </c>
      <c r="DG311" s="249">
        <f t="shared" si="82"/>
        <v>0</v>
      </c>
      <c r="DH311" s="249">
        <f t="shared" si="82"/>
        <v>0</v>
      </c>
      <c r="DI311" s="249">
        <f t="shared" si="82"/>
        <v>0</v>
      </c>
      <c r="DJ311" s="249">
        <f t="shared" si="82"/>
        <v>0</v>
      </c>
    </row>
    <row r="312" spans="1:114" s="249" customFormat="1" ht="15.75" customHeight="1">
      <c r="A312" s="263">
        <v>2</v>
      </c>
      <c r="B312" s="249">
        <v>2</v>
      </c>
      <c r="C312" s="250" t="s">
        <v>27</v>
      </c>
      <c r="D312" s="249">
        <v>2</v>
      </c>
      <c r="E312" s="249">
        <v>2</v>
      </c>
      <c r="G312" s="117">
        <f t="shared" si="83"/>
        <v>0</v>
      </c>
      <c r="H312" s="249">
        <f t="shared" si="61"/>
        <v>0</v>
      </c>
      <c r="I312" s="249">
        <f t="shared" si="62"/>
        <v>0</v>
      </c>
      <c r="J312" s="249">
        <f t="shared" si="63"/>
        <v>0</v>
      </c>
      <c r="K312" s="249">
        <f t="shared" si="64"/>
        <v>0</v>
      </c>
      <c r="L312" s="249">
        <f t="shared" si="65"/>
        <v>0</v>
      </c>
      <c r="M312" s="249">
        <f t="shared" si="66"/>
        <v>0</v>
      </c>
      <c r="N312" s="249">
        <f t="shared" si="67"/>
        <v>0</v>
      </c>
      <c r="O312" s="249">
        <f t="shared" si="68"/>
        <v>0</v>
      </c>
      <c r="P312" s="249">
        <f t="shared" si="69"/>
        <v>0</v>
      </c>
      <c r="Q312" s="249">
        <f t="shared" si="70"/>
        <v>0</v>
      </c>
      <c r="R312" s="249">
        <f t="shared" si="71"/>
        <v>0</v>
      </c>
      <c r="S312" s="249">
        <f t="shared" si="72"/>
        <v>0</v>
      </c>
      <c r="T312" s="249">
        <f t="shared" si="73"/>
        <v>0</v>
      </c>
      <c r="U312" s="249">
        <f t="shared" si="89"/>
        <v>0</v>
      </c>
      <c r="V312" s="249">
        <f t="shared" si="89"/>
        <v>0</v>
      </c>
      <c r="W312" s="249">
        <f t="shared" si="89"/>
        <v>0</v>
      </c>
      <c r="X312" s="249">
        <f t="shared" si="89"/>
        <v>0</v>
      </c>
      <c r="Y312" s="249">
        <f t="shared" si="89"/>
        <v>0</v>
      </c>
      <c r="Z312" s="249">
        <f t="shared" si="89"/>
        <v>0</v>
      </c>
      <c r="AA312" s="249">
        <f t="shared" si="89"/>
        <v>0</v>
      </c>
      <c r="AB312" s="249">
        <f t="shared" si="89"/>
        <v>0</v>
      </c>
      <c r="AC312" s="249">
        <f t="shared" si="89"/>
        <v>0</v>
      </c>
      <c r="AD312" s="249">
        <f t="shared" si="89"/>
        <v>0</v>
      </c>
      <c r="AE312" s="249">
        <f t="shared" si="90"/>
        <v>0</v>
      </c>
      <c r="AF312" s="249">
        <f t="shared" si="90"/>
        <v>0</v>
      </c>
      <c r="AG312" s="249">
        <f t="shared" si="90"/>
        <v>0</v>
      </c>
      <c r="AH312" s="249">
        <f t="shared" si="90"/>
        <v>0</v>
      </c>
      <c r="AI312" s="249">
        <f t="shared" si="90"/>
        <v>0</v>
      </c>
      <c r="AJ312" s="249">
        <f t="shared" si="90"/>
        <v>0</v>
      </c>
      <c r="AK312" s="249">
        <f t="shared" si="90"/>
        <v>0</v>
      </c>
      <c r="AL312" s="249">
        <f t="shared" si="90"/>
        <v>0</v>
      </c>
      <c r="AM312" s="249">
        <f t="shared" si="90"/>
        <v>0</v>
      </c>
      <c r="AN312" s="249">
        <f t="shared" si="90"/>
        <v>0</v>
      </c>
      <c r="AO312" s="249">
        <f t="shared" si="91"/>
        <v>0</v>
      </c>
      <c r="AP312" s="249">
        <f t="shared" si="91"/>
        <v>0</v>
      </c>
      <c r="AQ312" s="249">
        <f t="shared" si="91"/>
        <v>0</v>
      </c>
      <c r="AR312" s="249">
        <f t="shared" si="91"/>
        <v>0</v>
      </c>
      <c r="AS312" s="249">
        <f t="shared" si="91"/>
        <v>0</v>
      </c>
      <c r="AT312" s="249">
        <f t="shared" si="91"/>
        <v>0</v>
      </c>
      <c r="AU312" s="249">
        <f t="shared" si="91"/>
        <v>0</v>
      </c>
      <c r="AV312" s="249">
        <f t="shared" si="91"/>
        <v>0</v>
      </c>
      <c r="AW312" s="249">
        <f t="shared" si="91"/>
        <v>0</v>
      </c>
      <c r="AX312" s="249">
        <f t="shared" si="91"/>
        <v>0</v>
      </c>
      <c r="AY312" s="249">
        <f t="shared" si="92"/>
        <v>0</v>
      </c>
      <c r="AZ312" s="249">
        <f t="shared" si="92"/>
        <v>0</v>
      </c>
      <c r="BA312" s="249">
        <f t="shared" si="92"/>
        <v>0</v>
      </c>
      <c r="BB312" s="249">
        <f t="shared" si="92"/>
        <v>0</v>
      </c>
      <c r="BC312" s="249">
        <f t="shared" si="92"/>
        <v>0</v>
      </c>
      <c r="BD312" s="249">
        <f t="shared" si="92"/>
        <v>0</v>
      </c>
      <c r="BE312" s="249">
        <f t="shared" si="92"/>
        <v>0</v>
      </c>
      <c r="BF312" s="249">
        <f t="shared" si="92"/>
        <v>0</v>
      </c>
      <c r="BG312" s="249">
        <f t="shared" si="92"/>
        <v>0</v>
      </c>
      <c r="BH312" s="249">
        <f t="shared" si="92"/>
        <v>0</v>
      </c>
      <c r="BI312" s="249">
        <f t="shared" si="93"/>
        <v>0</v>
      </c>
      <c r="BJ312" s="249">
        <f t="shared" si="93"/>
        <v>0</v>
      </c>
      <c r="BK312" s="249">
        <f t="shared" si="93"/>
        <v>0</v>
      </c>
      <c r="BL312" s="249">
        <f t="shared" si="93"/>
        <v>0</v>
      </c>
      <c r="BM312" s="249">
        <f t="shared" si="93"/>
        <v>0</v>
      </c>
      <c r="BN312" s="249">
        <f t="shared" si="93"/>
        <v>0</v>
      </c>
      <c r="BO312" s="249">
        <f t="shared" si="93"/>
        <v>0</v>
      </c>
      <c r="BP312" s="249">
        <f t="shared" si="93"/>
        <v>0</v>
      </c>
      <c r="BQ312" s="249">
        <f t="shared" si="93"/>
        <v>0</v>
      </c>
      <c r="BR312" s="249">
        <f t="shared" si="93"/>
        <v>0</v>
      </c>
      <c r="BS312" s="249">
        <f t="shared" si="94"/>
        <v>0</v>
      </c>
      <c r="BT312" s="249">
        <f t="shared" si="94"/>
        <v>0</v>
      </c>
      <c r="BU312" s="249">
        <f t="shared" si="94"/>
        <v>0</v>
      </c>
      <c r="BV312" s="249">
        <f t="shared" si="94"/>
        <v>0</v>
      </c>
      <c r="BW312" s="249">
        <f t="shared" si="94"/>
        <v>0</v>
      </c>
      <c r="BX312" s="249">
        <f t="shared" si="94"/>
        <v>0</v>
      </c>
      <c r="BY312" s="249">
        <f t="shared" si="94"/>
        <v>0</v>
      </c>
      <c r="BZ312" s="249">
        <f t="shared" si="94"/>
        <v>0</v>
      </c>
      <c r="CA312" s="249">
        <f t="shared" si="94"/>
        <v>0</v>
      </c>
      <c r="CB312" s="249">
        <f t="shared" si="94"/>
        <v>0</v>
      </c>
      <c r="CC312" s="249">
        <f t="shared" si="95"/>
        <v>0</v>
      </c>
      <c r="CD312" s="249">
        <f t="shared" si="95"/>
        <v>0</v>
      </c>
      <c r="CE312" s="249">
        <f t="shared" si="95"/>
        <v>0</v>
      </c>
      <c r="CF312" s="249">
        <f t="shared" si="95"/>
        <v>0</v>
      </c>
      <c r="CG312" s="249">
        <f t="shared" si="95"/>
        <v>0</v>
      </c>
      <c r="CH312" s="249">
        <f t="shared" si="95"/>
        <v>0</v>
      </c>
      <c r="CI312" s="249">
        <f t="shared" si="95"/>
        <v>0</v>
      </c>
      <c r="CJ312" s="249">
        <f t="shared" si="95"/>
        <v>0</v>
      </c>
      <c r="CK312" s="249">
        <f t="shared" si="95"/>
        <v>0</v>
      </c>
      <c r="CL312" s="249">
        <f t="shared" si="95"/>
        <v>0</v>
      </c>
      <c r="CM312" s="249">
        <f t="shared" si="96"/>
        <v>0</v>
      </c>
      <c r="CN312" s="249">
        <f t="shared" si="96"/>
        <v>0</v>
      </c>
      <c r="CO312" s="249">
        <f t="shared" si="96"/>
        <v>0</v>
      </c>
      <c r="CP312" s="249">
        <f t="shared" si="96"/>
        <v>0</v>
      </c>
      <c r="CQ312" s="249">
        <f t="shared" si="96"/>
        <v>0</v>
      </c>
      <c r="CR312" s="249">
        <f t="shared" si="96"/>
        <v>0</v>
      </c>
      <c r="CS312" s="249">
        <f t="shared" si="96"/>
        <v>0</v>
      </c>
      <c r="CT312" s="249">
        <f t="shared" si="96"/>
        <v>0</v>
      </c>
      <c r="CU312" s="249">
        <f t="shared" si="96"/>
        <v>0</v>
      </c>
      <c r="CV312" s="249">
        <f t="shared" si="84"/>
        <v>0</v>
      </c>
      <c r="CW312" s="249">
        <f t="shared" si="87"/>
        <v>0</v>
      </c>
      <c r="CX312" s="252">
        <f t="shared" si="85"/>
        <v>0</v>
      </c>
      <c r="DB312" s="249">
        <f t="shared" si="88"/>
        <v>0</v>
      </c>
      <c r="DC312" s="249">
        <f t="shared" si="82"/>
        <v>0</v>
      </c>
      <c r="DD312" s="249">
        <f t="shared" si="82"/>
        <v>0</v>
      </c>
      <c r="DE312" s="249">
        <f t="shared" si="82"/>
        <v>0</v>
      </c>
      <c r="DF312" s="249">
        <f t="shared" si="82"/>
        <v>0</v>
      </c>
      <c r="DG312" s="249">
        <f t="shared" si="82"/>
        <v>0</v>
      </c>
      <c r="DH312" s="249">
        <f t="shared" si="82"/>
        <v>0</v>
      </c>
      <c r="DI312" s="249">
        <f t="shared" si="82"/>
        <v>0</v>
      </c>
      <c r="DJ312" s="249">
        <f t="shared" si="82"/>
        <v>0</v>
      </c>
    </row>
    <row r="313" spans="1:114" s="249" customFormat="1" ht="15.75" customHeight="1">
      <c r="A313" s="263">
        <v>3</v>
      </c>
      <c r="B313" s="249">
        <v>3</v>
      </c>
      <c r="C313" s="250" t="s">
        <v>83</v>
      </c>
      <c r="D313" s="249">
        <v>3</v>
      </c>
      <c r="E313" s="249">
        <v>3</v>
      </c>
      <c r="G313" s="117">
        <f t="shared" si="83"/>
        <v>0</v>
      </c>
      <c r="H313" s="249">
        <f t="shared" si="61"/>
        <v>0</v>
      </c>
      <c r="I313" s="249">
        <f t="shared" si="62"/>
        <v>0</v>
      </c>
      <c r="J313" s="249">
        <f t="shared" si="63"/>
        <v>0</v>
      </c>
      <c r="K313" s="249">
        <f t="shared" si="64"/>
        <v>0</v>
      </c>
      <c r="L313" s="249">
        <f t="shared" si="65"/>
        <v>0</v>
      </c>
      <c r="M313" s="249">
        <f t="shared" si="66"/>
        <v>0</v>
      </c>
      <c r="N313" s="249">
        <f t="shared" si="67"/>
        <v>0</v>
      </c>
      <c r="O313" s="249">
        <f t="shared" si="68"/>
        <v>0</v>
      </c>
      <c r="P313" s="249">
        <f t="shared" si="69"/>
        <v>0</v>
      </c>
      <c r="Q313" s="249">
        <f t="shared" si="70"/>
        <v>0</v>
      </c>
      <c r="R313" s="249">
        <f t="shared" si="71"/>
        <v>0</v>
      </c>
      <c r="S313" s="249">
        <f t="shared" si="72"/>
        <v>0</v>
      </c>
      <c r="T313" s="249">
        <f t="shared" si="73"/>
        <v>0</v>
      </c>
      <c r="U313" s="249">
        <f t="shared" ref="U313:AD327" si="97">IF(U$9=$C313,$D313,0)</f>
        <v>0</v>
      </c>
      <c r="V313" s="249">
        <f t="shared" si="97"/>
        <v>0</v>
      </c>
      <c r="W313" s="249">
        <f t="shared" si="97"/>
        <v>0</v>
      </c>
      <c r="X313" s="249">
        <f t="shared" si="97"/>
        <v>0</v>
      </c>
      <c r="Y313" s="249">
        <f t="shared" si="97"/>
        <v>0</v>
      </c>
      <c r="Z313" s="249">
        <f t="shared" si="97"/>
        <v>0</v>
      </c>
      <c r="AA313" s="249">
        <f t="shared" si="97"/>
        <v>0</v>
      </c>
      <c r="AB313" s="249">
        <f t="shared" si="97"/>
        <v>0</v>
      </c>
      <c r="AC313" s="249">
        <f t="shared" si="97"/>
        <v>0</v>
      </c>
      <c r="AD313" s="249">
        <f t="shared" si="97"/>
        <v>0</v>
      </c>
      <c r="AE313" s="249">
        <f t="shared" ref="AE313:AN327" si="98">IF(AE$9=$C313,$D313,0)</f>
        <v>0</v>
      </c>
      <c r="AF313" s="249">
        <f t="shared" si="98"/>
        <v>0</v>
      </c>
      <c r="AG313" s="249">
        <f t="shared" si="98"/>
        <v>0</v>
      </c>
      <c r="AH313" s="249">
        <f t="shared" si="98"/>
        <v>0</v>
      </c>
      <c r="AI313" s="249">
        <f t="shared" si="98"/>
        <v>0</v>
      </c>
      <c r="AJ313" s="249">
        <f t="shared" si="98"/>
        <v>0</v>
      </c>
      <c r="AK313" s="249">
        <f t="shared" si="98"/>
        <v>0</v>
      </c>
      <c r="AL313" s="249">
        <f t="shared" si="98"/>
        <v>0</v>
      </c>
      <c r="AM313" s="249">
        <f t="shared" si="98"/>
        <v>0</v>
      </c>
      <c r="AN313" s="249">
        <f t="shared" si="98"/>
        <v>0</v>
      </c>
      <c r="AO313" s="249">
        <f t="shared" ref="AO313:AX327" si="99">IF(AO$9=$C313,$D313,0)</f>
        <v>0</v>
      </c>
      <c r="AP313" s="249">
        <f t="shared" si="99"/>
        <v>0</v>
      </c>
      <c r="AQ313" s="249">
        <f t="shared" si="99"/>
        <v>0</v>
      </c>
      <c r="AR313" s="249">
        <f t="shared" si="99"/>
        <v>0</v>
      </c>
      <c r="AS313" s="249">
        <f t="shared" si="99"/>
        <v>0</v>
      </c>
      <c r="AT313" s="249">
        <f t="shared" si="99"/>
        <v>0</v>
      </c>
      <c r="AU313" s="249">
        <f t="shared" si="99"/>
        <v>0</v>
      </c>
      <c r="AV313" s="249">
        <f t="shared" si="99"/>
        <v>0</v>
      </c>
      <c r="AW313" s="249">
        <f t="shared" si="99"/>
        <v>0</v>
      </c>
      <c r="AX313" s="249">
        <f t="shared" si="99"/>
        <v>0</v>
      </c>
      <c r="AY313" s="249">
        <f t="shared" ref="AY313:BH327" si="100">IF(AY$9=$C313,$D313,0)</f>
        <v>0</v>
      </c>
      <c r="AZ313" s="249">
        <f t="shared" si="100"/>
        <v>0</v>
      </c>
      <c r="BA313" s="249">
        <f t="shared" si="100"/>
        <v>0</v>
      </c>
      <c r="BB313" s="249">
        <f t="shared" si="100"/>
        <v>0</v>
      </c>
      <c r="BC313" s="249">
        <f t="shared" si="100"/>
        <v>0</v>
      </c>
      <c r="BD313" s="249">
        <f t="shared" si="100"/>
        <v>0</v>
      </c>
      <c r="BE313" s="249">
        <f t="shared" si="100"/>
        <v>0</v>
      </c>
      <c r="BF313" s="249">
        <f t="shared" si="100"/>
        <v>0</v>
      </c>
      <c r="BG313" s="249">
        <f t="shared" si="100"/>
        <v>0</v>
      </c>
      <c r="BH313" s="249">
        <f t="shared" si="100"/>
        <v>0</v>
      </c>
      <c r="BI313" s="249">
        <f t="shared" ref="BI313:BR327" si="101">IF(BI$9=$C313,$D313,0)</f>
        <v>0</v>
      </c>
      <c r="BJ313" s="249">
        <f t="shared" si="101"/>
        <v>0</v>
      </c>
      <c r="BK313" s="249">
        <f t="shared" si="101"/>
        <v>0</v>
      </c>
      <c r="BL313" s="249">
        <f t="shared" si="101"/>
        <v>0</v>
      </c>
      <c r="BM313" s="249">
        <f t="shared" si="101"/>
        <v>0</v>
      </c>
      <c r="BN313" s="249">
        <f t="shared" si="101"/>
        <v>0</v>
      </c>
      <c r="BO313" s="249">
        <f t="shared" si="101"/>
        <v>0</v>
      </c>
      <c r="BP313" s="249">
        <f t="shared" si="101"/>
        <v>0</v>
      </c>
      <c r="BQ313" s="249">
        <f t="shared" si="101"/>
        <v>0</v>
      </c>
      <c r="BR313" s="249">
        <f t="shared" si="101"/>
        <v>0</v>
      </c>
      <c r="BS313" s="249">
        <f t="shared" ref="BS313:CB327" si="102">IF(BS$9=$C313,$D313,0)</f>
        <v>0</v>
      </c>
      <c r="BT313" s="249">
        <f t="shared" si="102"/>
        <v>0</v>
      </c>
      <c r="BU313" s="249">
        <f t="shared" si="102"/>
        <v>0</v>
      </c>
      <c r="BV313" s="249">
        <f t="shared" si="102"/>
        <v>0</v>
      </c>
      <c r="BW313" s="249">
        <f t="shared" si="102"/>
        <v>0</v>
      </c>
      <c r="BX313" s="249">
        <f t="shared" si="102"/>
        <v>0</v>
      </c>
      <c r="BY313" s="249">
        <f t="shared" si="102"/>
        <v>0</v>
      </c>
      <c r="BZ313" s="249">
        <f t="shared" si="102"/>
        <v>0</v>
      </c>
      <c r="CA313" s="249">
        <f t="shared" si="102"/>
        <v>0</v>
      </c>
      <c r="CB313" s="249">
        <f t="shared" si="102"/>
        <v>0</v>
      </c>
      <c r="CC313" s="249">
        <f t="shared" ref="CC313:CL327" si="103">IF(CC$9=$C313,$D313,0)</f>
        <v>0</v>
      </c>
      <c r="CD313" s="249">
        <f t="shared" si="103"/>
        <v>0</v>
      </c>
      <c r="CE313" s="249">
        <f t="shared" si="103"/>
        <v>0</v>
      </c>
      <c r="CF313" s="249">
        <f t="shared" si="103"/>
        <v>0</v>
      </c>
      <c r="CG313" s="249">
        <f t="shared" si="103"/>
        <v>0</v>
      </c>
      <c r="CH313" s="249">
        <f t="shared" si="103"/>
        <v>0</v>
      </c>
      <c r="CI313" s="249">
        <f t="shared" si="103"/>
        <v>0</v>
      </c>
      <c r="CJ313" s="249">
        <f t="shared" si="103"/>
        <v>0</v>
      </c>
      <c r="CK313" s="249">
        <f t="shared" si="103"/>
        <v>0</v>
      </c>
      <c r="CL313" s="249">
        <f t="shared" si="103"/>
        <v>0</v>
      </c>
      <c r="CM313" s="249">
        <f t="shared" ref="CM313:CU327" si="104">IF(CM$9=$C313,$D313,0)</f>
        <v>0</v>
      </c>
      <c r="CN313" s="249">
        <f t="shared" si="104"/>
        <v>0</v>
      </c>
      <c r="CO313" s="249">
        <f t="shared" si="104"/>
        <v>0</v>
      </c>
      <c r="CP313" s="249">
        <f t="shared" si="104"/>
        <v>0</v>
      </c>
      <c r="CQ313" s="249">
        <f t="shared" si="104"/>
        <v>0</v>
      </c>
      <c r="CR313" s="249">
        <f t="shared" si="104"/>
        <v>0</v>
      </c>
      <c r="CS313" s="249">
        <f t="shared" si="104"/>
        <v>0</v>
      </c>
      <c r="CT313" s="249">
        <f t="shared" si="104"/>
        <v>0</v>
      </c>
      <c r="CU313" s="249">
        <f t="shared" si="104"/>
        <v>0</v>
      </c>
      <c r="CV313" s="249">
        <f t="shared" si="84"/>
        <v>0</v>
      </c>
      <c r="CW313" s="249">
        <f t="shared" si="87"/>
        <v>0</v>
      </c>
      <c r="CX313" s="252">
        <f t="shared" si="85"/>
        <v>0</v>
      </c>
      <c r="DB313" s="249">
        <f t="shared" si="88"/>
        <v>0</v>
      </c>
      <c r="DC313" s="249">
        <f t="shared" si="82"/>
        <v>0</v>
      </c>
      <c r="DD313" s="249">
        <f t="shared" si="82"/>
        <v>0</v>
      </c>
      <c r="DE313" s="249">
        <f t="shared" si="82"/>
        <v>0</v>
      </c>
      <c r="DF313" s="249">
        <f t="shared" si="82"/>
        <v>0</v>
      </c>
      <c r="DG313" s="249">
        <f t="shared" si="82"/>
        <v>0</v>
      </c>
      <c r="DH313" s="249">
        <f t="shared" si="82"/>
        <v>0</v>
      </c>
      <c r="DI313" s="249">
        <f t="shared" si="82"/>
        <v>0</v>
      </c>
      <c r="DJ313" s="249">
        <f t="shared" si="82"/>
        <v>0</v>
      </c>
    </row>
    <row r="314" spans="1:114" s="249" customFormat="1" ht="15.75" customHeight="1">
      <c r="A314" s="263">
        <v>4</v>
      </c>
      <c r="B314" s="249">
        <v>4</v>
      </c>
      <c r="C314" s="250" t="s">
        <v>29</v>
      </c>
      <c r="D314" s="249">
        <v>4</v>
      </c>
      <c r="E314" s="249">
        <v>4</v>
      </c>
      <c r="G314" s="117">
        <f t="shared" si="83"/>
        <v>0</v>
      </c>
      <c r="H314" s="249">
        <f t="shared" si="61"/>
        <v>0</v>
      </c>
      <c r="I314" s="249">
        <f t="shared" si="62"/>
        <v>0</v>
      </c>
      <c r="J314" s="249">
        <f t="shared" si="63"/>
        <v>0</v>
      </c>
      <c r="K314" s="249">
        <f t="shared" si="64"/>
        <v>0</v>
      </c>
      <c r="L314" s="249">
        <f t="shared" si="65"/>
        <v>0</v>
      </c>
      <c r="M314" s="249">
        <f t="shared" si="66"/>
        <v>0</v>
      </c>
      <c r="N314" s="249">
        <f t="shared" si="67"/>
        <v>0</v>
      </c>
      <c r="O314" s="249">
        <f t="shared" si="68"/>
        <v>0</v>
      </c>
      <c r="P314" s="249">
        <f t="shared" si="69"/>
        <v>0</v>
      </c>
      <c r="Q314" s="249">
        <f t="shared" si="70"/>
        <v>0</v>
      </c>
      <c r="R314" s="249">
        <f t="shared" si="71"/>
        <v>0</v>
      </c>
      <c r="S314" s="249">
        <f t="shared" si="72"/>
        <v>0</v>
      </c>
      <c r="T314" s="249">
        <f t="shared" si="73"/>
        <v>0</v>
      </c>
      <c r="U314" s="249">
        <f t="shared" si="97"/>
        <v>0</v>
      </c>
      <c r="V314" s="249">
        <f t="shared" si="97"/>
        <v>0</v>
      </c>
      <c r="W314" s="249">
        <f t="shared" si="97"/>
        <v>0</v>
      </c>
      <c r="X314" s="249">
        <f t="shared" si="97"/>
        <v>0</v>
      </c>
      <c r="Y314" s="249">
        <f t="shared" si="97"/>
        <v>0</v>
      </c>
      <c r="Z314" s="249">
        <f t="shared" si="97"/>
        <v>0</v>
      </c>
      <c r="AA314" s="249">
        <f t="shared" si="97"/>
        <v>0</v>
      </c>
      <c r="AB314" s="249">
        <f t="shared" si="97"/>
        <v>0</v>
      </c>
      <c r="AC314" s="249">
        <f t="shared" si="97"/>
        <v>0</v>
      </c>
      <c r="AD314" s="249">
        <f t="shared" si="97"/>
        <v>0</v>
      </c>
      <c r="AE314" s="249">
        <f t="shared" si="98"/>
        <v>0</v>
      </c>
      <c r="AF314" s="249">
        <f t="shared" si="98"/>
        <v>0</v>
      </c>
      <c r="AG314" s="249">
        <f t="shared" si="98"/>
        <v>0</v>
      </c>
      <c r="AH314" s="249">
        <f t="shared" si="98"/>
        <v>0</v>
      </c>
      <c r="AI314" s="249">
        <f t="shared" si="98"/>
        <v>0</v>
      </c>
      <c r="AJ314" s="249">
        <f t="shared" si="98"/>
        <v>0</v>
      </c>
      <c r="AK314" s="249">
        <f t="shared" si="98"/>
        <v>0</v>
      </c>
      <c r="AL314" s="249">
        <f t="shared" si="98"/>
        <v>0</v>
      </c>
      <c r="AM314" s="249">
        <f t="shared" si="98"/>
        <v>0</v>
      </c>
      <c r="AN314" s="249">
        <f t="shared" si="98"/>
        <v>0</v>
      </c>
      <c r="AO314" s="249">
        <f t="shared" si="99"/>
        <v>0</v>
      </c>
      <c r="AP314" s="249">
        <f t="shared" si="99"/>
        <v>0</v>
      </c>
      <c r="AQ314" s="249">
        <f t="shared" si="99"/>
        <v>0</v>
      </c>
      <c r="AR314" s="249">
        <f t="shared" si="99"/>
        <v>0</v>
      </c>
      <c r="AS314" s="249">
        <f t="shared" si="99"/>
        <v>0</v>
      </c>
      <c r="AT314" s="249">
        <f t="shared" si="99"/>
        <v>0</v>
      </c>
      <c r="AU314" s="249">
        <f t="shared" si="99"/>
        <v>0</v>
      </c>
      <c r="AV314" s="249">
        <f t="shared" si="99"/>
        <v>0</v>
      </c>
      <c r="AW314" s="249">
        <f t="shared" si="99"/>
        <v>0</v>
      </c>
      <c r="AX314" s="249">
        <f t="shared" si="99"/>
        <v>0</v>
      </c>
      <c r="AY314" s="249">
        <f t="shared" si="100"/>
        <v>0</v>
      </c>
      <c r="AZ314" s="249">
        <f t="shared" si="100"/>
        <v>0</v>
      </c>
      <c r="BA314" s="249">
        <f t="shared" si="100"/>
        <v>0</v>
      </c>
      <c r="BB314" s="249">
        <f t="shared" si="100"/>
        <v>0</v>
      </c>
      <c r="BC314" s="249">
        <f t="shared" si="100"/>
        <v>0</v>
      </c>
      <c r="BD314" s="249">
        <f t="shared" si="100"/>
        <v>0</v>
      </c>
      <c r="BE314" s="249">
        <f t="shared" si="100"/>
        <v>0</v>
      </c>
      <c r="BF314" s="249">
        <f t="shared" si="100"/>
        <v>0</v>
      </c>
      <c r="BG314" s="249">
        <f t="shared" si="100"/>
        <v>0</v>
      </c>
      <c r="BH314" s="249">
        <f t="shared" si="100"/>
        <v>0</v>
      </c>
      <c r="BI314" s="249">
        <f t="shared" si="101"/>
        <v>0</v>
      </c>
      <c r="BJ314" s="249">
        <f t="shared" si="101"/>
        <v>0</v>
      </c>
      <c r="BK314" s="249">
        <f t="shared" si="101"/>
        <v>0</v>
      </c>
      <c r="BL314" s="249">
        <f t="shared" si="101"/>
        <v>0</v>
      </c>
      <c r="BM314" s="249">
        <f t="shared" si="101"/>
        <v>0</v>
      </c>
      <c r="BN314" s="249">
        <f t="shared" si="101"/>
        <v>0</v>
      </c>
      <c r="BO314" s="249">
        <f t="shared" si="101"/>
        <v>0</v>
      </c>
      <c r="BP314" s="249">
        <f t="shared" si="101"/>
        <v>0</v>
      </c>
      <c r="BQ314" s="249">
        <f t="shared" si="101"/>
        <v>0</v>
      </c>
      <c r="BR314" s="249">
        <f t="shared" si="101"/>
        <v>0</v>
      </c>
      <c r="BS314" s="249">
        <f t="shared" si="102"/>
        <v>0</v>
      </c>
      <c r="BT314" s="249">
        <f t="shared" si="102"/>
        <v>0</v>
      </c>
      <c r="BU314" s="249">
        <f t="shared" si="102"/>
        <v>0</v>
      </c>
      <c r="BV314" s="249">
        <f t="shared" si="102"/>
        <v>0</v>
      </c>
      <c r="BW314" s="249">
        <f t="shared" si="102"/>
        <v>0</v>
      </c>
      <c r="BX314" s="249">
        <f t="shared" si="102"/>
        <v>0</v>
      </c>
      <c r="BY314" s="249">
        <f t="shared" si="102"/>
        <v>0</v>
      </c>
      <c r="BZ314" s="249">
        <f t="shared" si="102"/>
        <v>0</v>
      </c>
      <c r="CA314" s="249">
        <f t="shared" si="102"/>
        <v>0</v>
      </c>
      <c r="CB314" s="249">
        <f t="shared" si="102"/>
        <v>0</v>
      </c>
      <c r="CC314" s="249">
        <f t="shared" si="103"/>
        <v>0</v>
      </c>
      <c r="CD314" s="249">
        <f t="shared" si="103"/>
        <v>0</v>
      </c>
      <c r="CE314" s="249">
        <f t="shared" si="103"/>
        <v>0</v>
      </c>
      <c r="CF314" s="249">
        <f t="shared" si="103"/>
        <v>0</v>
      </c>
      <c r="CG314" s="249">
        <f t="shared" si="103"/>
        <v>0</v>
      </c>
      <c r="CH314" s="249">
        <f t="shared" si="103"/>
        <v>0</v>
      </c>
      <c r="CI314" s="249">
        <f t="shared" si="103"/>
        <v>0</v>
      </c>
      <c r="CJ314" s="249">
        <f t="shared" si="103"/>
        <v>0</v>
      </c>
      <c r="CK314" s="249">
        <f t="shared" si="103"/>
        <v>0</v>
      </c>
      <c r="CL314" s="249">
        <f t="shared" si="103"/>
        <v>0</v>
      </c>
      <c r="CM314" s="249">
        <f t="shared" si="104"/>
        <v>0</v>
      </c>
      <c r="CN314" s="249">
        <f t="shared" si="104"/>
        <v>0</v>
      </c>
      <c r="CO314" s="249">
        <f t="shared" si="104"/>
        <v>0</v>
      </c>
      <c r="CP314" s="249">
        <f t="shared" si="104"/>
        <v>0</v>
      </c>
      <c r="CQ314" s="249">
        <f t="shared" si="104"/>
        <v>0</v>
      </c>
      <c r="CR314" s="249">
        <f t="shared" si="104"/>
        <v>0</v>
      </c>
      <c r="CS314" s="249">
        <f t="shared" si="104"/>
        <v>0</v>
      </c>
      <c r="CT314" s="249">
        <f t="shared" si="104"/>
        <v>0</v>
      </c>
      <c r="CU314" s="249">
        <f t="shared" si="104"/>
        <v>0</v>
      </c>
      <c r="CV314" s="249">
        <f t="shared" si="84"/>
        <v>0</v>
      </c>
      <c r="CW314" s="249">
        <f t="shared" si="87"/>
        <v>0</v>
      </c>
      <c r="CX314" s="252">
        <f t="shared" si="85"/>
        <v>0</v>
      </c>
      <c r="DB314" s="249">
        <f t="shared" si="88"/>
        <v>0</v>
      </c>
      <c r="DC314" s="249">
        <f t="shared" si="82"/>
        <v>0</v>
      </c>
      <c r="DD314" s="249">
        <f t="shared" si="82"/>
        <v>0</v>
      </c>
      <c r="DE314" s="249">
        <f t="shared" si="82"/>
        <v>0</v>
      </c>
      <c r="DF314" s="249">
        <f t="shared" si="82"/>
        <v>0</v>
      </c>
      <c r="DG314" s="249">
        <f t="shared" si="82"/>
        <v>0</v>
      </c>
      <c r="DH314" s="249">
        <f t="shared" si="82"/>
        <v>0</v>
      </c>
      <c r="DI314" s="249">
        <f t="shared" si="82"/>
        <v>0</v>
      </c>
      <c r="DJ314" s="249">
        <f t="shared" si="82"/>
        <v>0</v>
      </c>
    </row>
    <row r="315" spans="1:114" s="249" customFormat="1" ht="15.75" customHeight="1">
      <c r="A315" s="263">
        <v>5</v>
      </c>
      <c r="B315" s="249">
        <v>5</v>
      </c>
      <c r="C315" s="250" t="s">
        <v>84</v>
      </c>
      <c r="D315" s="249">
        <v>5</v>
      </c>
      <c r="E315" s="249">
        <v>5</v>
      </c>
      <c r="G315" s="117">
        <f t="shared" si="83"/>
        <v>0</v>
      </c>
      <c r="H315" s="249">
        <f t="shared" si="61"/>
        <v>0</v>
      </c>
      <c r="I315" s="249">
        <f t="shared" si="62"/>
        <v>0</v>
      </c>
      <c r="J315" s="249">
        <f t="shared" si="63"/>
        <v>0</v>
      </c>
      <c r="K315" s="249">
        <f t="shared" si="64"/>
        <v>0</v>
      </c>
      <c r="L315" s="249">
        <f t="shared" si="65"/>
        <v>0</v>
      </c>
      <c r="M315" s="249">
        <f t="shared" si="66"/>
        <v>0</v>
      </c>
      <c r="N315" s="249">
        <f t="shared" si="67"/>
        <v>0</v>
      </c>
      <c r="O315" s="249">
        <f t="shared" si="68"/>
        <v>0</v>
      </c>
      <c r="P315" s="249">
        <f t="shared" si="69"/>
        <v>0</v>
      </c>
      <c r="Q315" s="249">
        <f t="shared" si="70"/>
        <v>0</v>
      </c>
      <c r="R315" s="249">
        <f t="shared" si="71"/>
        <v>0</v>
      </c>
      <c r="S315" s="249">
        <f t="shared" si="72"/>
        <v>0</v>
      </c>
      <c r="T315" s="249">
        <f t="shared" si="73"/>
        <v>0</v>
      </c>
      <c r="U315" s="249">
        <f t="shared" si="97"/>
        <v>0</v>
      </c>
      <c r="V315" s="249">
        <f t="shared" si="97"/>
        <v>0</v>
      </c>
      <c r="W315" s="249">
        <f t="shared" si="97"/>
        <v>0</v>
      </c>
      <c r="X315" s="249">
        <f t="shared" si="97"/>
        <v>0</v>
      </c>
      <c r="Y315" s="249">
        <f t="shared" si="97"/>
        <v>0</v>
      </c>
      <c r="Z315" s="249">
        <f t="shared" si="97"/>
        <v>0</v>
      </c>
      <c r="AA315" s="249">
        <f t="shared" si="97"/>
        <v>0</v>
      </c>
      <c r="AB315" s="249">
        <f t="shared" si="97"/>
        <v>0</v>
      </c>
      <c r="AC315" s="249">
        <f t="shared" si="97"/>
        <v>0</v>
      </c>
      <c r="AD315" s="249">
        <f t="shared" si="97"/>
        <v>0</v>
      </c>
      <c r="AE315" s="249">
        <f t="shared" si="98"/>
        <v>0</v>
      </c>
      <c r="AF315" s="249">
        <f t="shared" si="98"/>
        <v>0</v>
      </c>
      <c r="AG315" s="249">
        <f t="shared" si="98"/>
        <v>0</v>
      </c>
      <c r="AH315" s="249">
        <f t="shared" si="98"/>
        <v>0</v>
      </c>
      <c r="AI315" s="249">
        <f t="shared" si="98"/>
        <v>0</v>
      </c>
      <c r="AJ315" s="249">
        <f t="shared" si="98"/>
        <v>0</v>
      </c>
      <c r="AK315" s="249">
        <f t="shared" si="98"/>
        <v>0</v>
      </c>
      <c r="AL315" s="249">
        <f t="shared" si="98"/>
        <v>0</v>
      </c>
      <c r="AM315" s="249">
        <f t="shared" si="98"/>
        <v>0</v>
      </c>
      <c r="AN315" s="249">
        <f t="shared" si="98"/>
        <v>0</v>
      </c>
      <c r="AO315" s="249">
        <f t="shared" si="99"/>
        <v>0</v>
      </c>
      <c r="AP315" s="249">
        <f t="shared" si="99"/>
        <v>0</v>
      </c>
      <c r="AQ315" s="249">
        <f t="shared" si="99"/>
        <v>0</v>
      </c>
      <c r="AR315" s="249">
        <f t="shared" si="99"/>
        <v>0</v>
      </c>
      <c r="AS315" s="249">
        <f t="shared" si="99"/>
        <v>0</v>
      </c>
      <c r="AT315" s="249">
        <f t="shared" si="99"/>
        <v>0</v>
      </c>
      <c r="AU315" s="249">
        <f t="shared" si="99"/>
        <v>0</v>
      </c>
      <c r="AV315" s="249">
        <f t="shared" si="99"/>
        <v>0</v>
      </c>
      <c r="AW315" s="249">
        <f t="shared" si="99"/>
        <v>0</v>
      </c>
      <c r="AX315" s="249">
        <f t="shared" si="99"/>
        <v>0</v>
      </c>
      <c r="AY315" s="249">
        <f t="shared" si="100"/>
        <v>0</v>
      </c>
      <c r="AZ315" s="249">
        <f t="shared" si="100"/>
        <v>0</v>
      </c>
      <c r="BA315" s="249">
        <f t="shared" si="100"/>
        <v>0</v>
      </c>
      <c r="BB315" s="249">
        <f t="shared" si="100"/>
        <v>0</v>
      </c>
      <c r="BC315" s="249">
        <f t="shared" si="100"/>
        <v>0</v>
      </c>
      <c r="BD315" s="249">
        <f t="shared" si="100"/>
        <v>0</v>
      </c>
      <c r="BE315" s="249">
        <f t="shared" si="100"/>
        <v>0</v>
      </c>
      <c r="BF315" s="249">
        <f t="shared" si="100"/>
        <v>0</v>
      </c>
      <c r="BG315" s="249">
        <f t="shared" si="100"/>
        <v>0</v>
      </c>
      <c r="BH315" s="249">
        <f t="shared" si="100"/>
        <v>0</v>
      </c>
      <c r="BI315" s="249">
        <f t="shared" si="101"/>
        <v>0</v>
      </c>
      <c r="BJ315" s="249">
        <f t="shared" si="101"/>
        <v>0</v>
      </c>
      <c r="BK315" s="249">
        <f t="shared" si="101"/>
        <v>0</v>
      </c>
      <c r="BL315" s="249">
        <f t="shared" si="101"/>
        <v>0</v>
      </c>
      <c r="BM315" s="249">
        <f t="shared" si="101"/>
        <v>0</v>
      </c>
      <c r="BN315" s="249">
        <f t="shared" si="101"/>
        <v>0</v>
      </c>
      <c r="BO315" s="249">
        <f t="shared" si="101"/>
        <v>0</v>
      </c>
      <c r="BP315" s="249">
        <f t="shared" si="101"/>
        <v>0</v>
      </c>
      <c r="BQ315" s="249">
        <f t="shared" si="101"/>
        <v>0</v>
      </c>
      <c r="BR315" s="249">
        <f t="shared" si="101"/>
        <v>0</v>
      </c>
      <c r="BS315" s="249">
        <f t="shared" si="102"/>
        <v>0</v>
      </c>
      <c r="BT315" s="249">
        <f t="shared" si="102"/>
        <v>0</v>
      </c>
      <c r="BU315" s="249">
        <f t="shared" si="102"/>
        <v>0</v>
      </c>
      <c r="BV315" s="249">
        <f t="shared" si="102"/>
        <v>0</v>
      </c>
      <c r="BW315" s="249">
        <f t="shared" si="102"/>
        <v>0</v>
      </c>
      <c r="BX315" s="249">
        <f t="shared" si="102"/>
        <v>0</v>
      </c>
      <c r="BY315" s="249">
        <f t="shared" si="102"/>
        <v>0</v>
      </c>
      <c r="BZ315" s="249">
        <f t="shared" si="102"/>
        <v>0</v>
      </c>
      <c r="CA315" s="249">
        <f t="shared" si="102"/>
        <v>0</v>
      </c>
      <c r="CB315" s="249">
        <f t="shared" si="102"/>
        <v>0</v>
      </c>
      <c r="CC315" s="249">
        <f t="shared" si="103"/>
        <v>0</v>
      </c>
      <c r="CD315" s="249">
        <f t="shared" si="103"/>
        <v>0</v>
      </c>
      <c r="CE315" s="249">
        <f t="shared" si="103"/>
        <v>0</v>
      </c>
      <c r="CF315" s="249">
        <f t="shared" si="103"/>
        <v>0</v>
      </c>
      <c r="CG315" s="249">
        <f t="shared" si="103"/>
        <v>0</v>
      </c>
      <c r="CH315" s="249">
        <f t="shared" si="103"/>
        <v>0</v>
      </c>
      <c r="CI315" s="249">
        <f t="shared" si="103"/>
        <v>0</v>
      </c>
      <c r="CJ315" s="249">
        <f t="shared" si="103"/>
        <v>0</v>
      </c>
      <c r="CK315" s="249">
        <f t="shared" si="103"/>
        <v>0</v>
      </c>
      <c r="CL315" s="249">
        <f t="shared" si="103"/>
        <v>0</v>
      </c>
      <c r="CM315" s="249">
        <f t="shared" si="104"/>
        <v>0</v>
      </c>
      <c r="CN315" s="249">
        <f t="shared" si="104"/>
        <v>0</v>
      </c>
      <c r="CO315" s="249">
        <f t="shared" si="104"/>
        <v>0</v>
      </c>
      <c r="CP315" s="249">
        <f t="shared" si="104"/>
        <v>0</v>
      </c>
      <c r="CQ315" s="249">
        <f t="shared" si="104"/>
        <v>0</v>
      </c>
      <c r="CR315" s="249">
        <f t="shared" si="104"/>
        <v>0</v>
      </c>
      <c r="CS315" s="249">
        <f t="shared" si="104"/>
        <v>0</v>
      </c>
      <c r="CT315" s="249">
        <f t="shared" si="104"/>
        <v>0</v>
      </c>
      <c r="CU315" s="249">
        <f t="shared" si="104"/>
        <v>0</v>
      </c>
      <c r="CV315" s="249">
        <f t="shared" si="84"/>
        <v>0</v>
      </c>
      <c r="CW315" s="249">
        <f t="shared" si="87"/>
        <v>0</v>
      </c>
      <c r="CX315" s="252">
        <f t="shared" si="85"/>
        <v>0</v>
      </c>
      <c r="DB315" s="249">
        <f t="shared" si="88"/>
        <v>0</v>
      </c>
      <c r="DC315" s="249">
        <f t="shared" si="82"/>
        <v>0</v>
      </c>
      <c r="DD315" s="249">
        <f t="shared" si="82"/>
        <v>0</v>
      </c>
      <c r="DE315" s="249">
        <f t="shared" si="82"/>
        <v>0</v>
      </c>
      <c r="DF315" s="249">
        <f t="shared" si="82"/>
        <v>0</v>
      </c>
      <c r="DG315" s="249">
        <f t="shared" si="82"/>
        <v>0</v>
      </c>
      <c r="DH315" s="249">
        <f t="shared" si="82"/>
        <v>0</v>
      </c>
      <c r="DI315" s="249">
        <f t="shared" si="82"/>
        <v>0</v>
      </c>
      <c r="DJ315" s="249">
        <f t="shared" si="82"/>
        <v>0</v>
      </c>
    </row>
    <row r="316" spans="1:114" s="249" customFormat="1" ht="15.75" customHeight="1">
      <c r="A316" s="263">
        <v>6</v>
      </c>
      <c r="B316" s="249">
        <v>6</v>
      </c>
      <c r="C316" s="250" t="s">
        <v>5</v>
      </c>
      <c r="D316" s="249">
        <v>6</v>
      </c>
      <c r="E316" s="249">
        <v>6</v>
      </c>
      <c r="G316" s="117">
        <f t="shared" si="83"/>
        <v>0</v>
      </c>
      <c r="H316" s="249">
        <f t="shared" si="61"/>
        <v>0</v>
      </c>
      <c r="I316" s="249">
        <f t="shared" si="62"/>
        <v>0</v>
      </c>
      <c r="J316" s="249">
        <f t="shared" si="63"/>
        <v>0</v>
      </c>
      <c r="K316" s="249">
        <f t="shared" si="64"/>
        <v>0</v>
      </c>
      <c r="L316" s="249">
        <f t="shared" si="65"/>
        <v>0</v>
      </c>
      <c r="M316" s="249">
        <f t="shared" si="66"/>
        <v>0</v>
      </c>
      <c r="N316" s="249">
        <f t="shared" si="67"/>
        <v>0</v>
      </c>
      <c r="O316" s="249">
        <f t="shared" si="68"/>
        <v>0</v>
      </c>
      <c r="P316" s="249">
        <f t="shared" si="69"/>
        <v>0</v>
      </c>
      <c r="Q316" s="249">
        <f t="shared" si="70"/>
        <v>0</v>
      </c>
      <c r="R316" s="249">
        <f t="shared" si="71"/>
        <v>0</v>
      </c>
      <c r="S316" s="249">
        <f t="shared" si="72"/>
        <v>0</v>
      </c>
      <c r="T316" s="249">
        <f t="shared" si="73"/>
        <v>0</v>
      </c>
      <c r="U316" s="249">
        <f t="shared" si="97"/>
        <v>0</v>
      </c>
      <c r="V316" s="249">
        <f t="shared" si="97"/>
        <v>0</v>
      </c>
      <c r="W316" s="249">
        <f t="shared" si="97"/>
        <v>0</v>
      </c>
      <c r="X316" s="249">
        <f t="shared" si="97"/>
        <v>0</v>
      </c>
      <c r="Y316" s="249">
        <f t="shared" si="97"/>
        <v>0</v>
      </c>
      <c r="Z316" s="249">
        <f t="shared" si="97"/>
        <v>0</v>
      </c>
      <c r="AA316" s="249">
        <f t="shared" si="97"/>
        <v>0</v>
      </c>
      <c r="AB316" s="249">
        <f t="shared" si="97"/>
        <v>0</v>
      </c>
      <c r="AC316" s="249">
        <f t="shared" si="97"/>
        <v>0</v>
      </c>
      <c r="AD316" s="249">
        <f t="shared" si="97"/>
        <v>0</v>
      </c>
      <c r="AE316" s="249">
        <f t="shared" si="98"/>
        <v>0</v>
      </c>
      <c r="AF316" s="249">
        <f t="shared" si="98"/>
        <v>0</v>
      </c>
      <c r="AG316" s="249">
        <f t="shared" si="98"/>
        <v>0</v>
      </c>
      <c r="AH316" s="249">
        <f t="shared" si="98"/>
        <v>0</v>
      </c>
      <c r="AI316" s="249">
        <f t="shared" si="98"/>
        <v>0</v>
      </c>
      <c r="AJ316" s="249">
        <f t="shared" si="98"/>
        <v>0</v>
      </c>
      <c r="AK316" s="249">
        <f t="shared" si="98"/>
        <v>0</v>
      </c>
      <c r="AL316" s="249">
        <f t="shared" si="98"/>
        <v>0</v>
      </c>
      <c r="AM316" s="249">
        <f t="shared" si="98"/>
        <v>0</v>
      </c>
      <c r="AN316" s="249">
        <f t="shared" si="98"/>
        <v>0</v>
      </c>
      <c r="AO316" s="249">
        <f t="shared" si="99"/>
        <v>0</v>
      </c>
      <c r="AP316" s="249">
        <f t="shared" si="99"/>
        <v>0</v>
      </c>
      <c r="AQ316" s="249">
        <f t="shared" si="99"/>
        <v>0</v>
      </c>
      <c r="AR316" s="249">
        <f t="shared" si="99"/>
        <v>0</v>
      </c>
      <c r="AS316" s="249">
        <f t="shared" si="99"/>
        <v>0</v>
      </c>
      <c r="AT316" s="249">
        <f t="shared" si="99"/>
        <v>0</v>
      </c>
      <c r="AU316" s="249">
        <f t="shared" si="99"/>
        <v>0</v>
      </c>
      <c r="AV316" s="249">
        <f t="shared" si="99"/>
        <v>0</v>
      </c>
      <c r="AW316" s="249">
        <f t="shared" si="99"/>
        <v>0</v>
      </c>
      <c r="AX316" s="249">
        <f t="shared" si="99"/>
        <v>0</v>
      </c>
      <c r="AY316" s="249">
        <f t="shared" si="100"/>
        <v>0</v>
      </c>
      <c r="AZ316" s="249">
        <f t="shared" si="100"/>
        <v>0</v>
      </c>
      <c r="BA316" s="249">
        <f t="shared" si="100"/>
        <v>0</v>
      </c>
      <c r="BB316" s="249">
        <f t="shared" si="100"/>
        <v>0</v>
      </c>
      <c r="BC316" s="249">
        <f t="shared" si="100"/>
        <v>0</v>
      </c>
      <c r="BD316" s="249">
        <f t="shared" si="100"/>
        <v>0</v>
      </c>
      <c r="BE316" s="249">
        <f t="shared" si="100"/>
        <v>0</v>
      </c>
      <c r="BF316" s="249">
        <f t="shared" si="100"/>
        <v>0</v>
      </c>
      <c r="BG316" s="249">
        <f t="shared" si="100"/>
        <v>0</v>
      </c>
      <c r="BH316" s="249">
        <f t="shared" si="100"/>
        <v>0</v>
      </c>
      <c r="BI316" s="249">
        <f t="shared" si="101"/>
        <v>0</v>
      </c>
      <c r="BJ316" s="249">
        <f t="shared" si="101"/>
        <v>0</v>
      </c>
      <c r="BK316" s="249">
        <f t="shared" si="101"/>
        <v>0</v>
      </c>
      <c r="BL316" s="249">
        <f t="shared" si="101"/>
        <v>0</v>
      </c>
      <c r="BM316" s="249">
        <f t="shared" si="101"/>
        <v>0</v>
      </c>
      <c r="BN316" s="249">
        <f t="shared" si="101"/>
        <v>0</v>
      </c>
      <c r="BO316" s="249">
        <f t="shared" si="101"/>
        <v>0</v>
      </c>
      <c r="BP316" s="249">
        <f t="shared" si="101"/>
        <v>0</v>
      </c>
      <c r="BQ316" s="249">
        <f t="shared" si="101"/>
        <v>0</v>
      </c>
      <c r="BR316" s="249">
        <f t="shared" si="101"/>
        <v>0</v>
      </c>
      <c r="BS316" s="249">
        <f t="shared" si="102"/>
        <v>0</v>
      </c>
      <c r="BT316" s="249">
        <f t="shared" si="102"/>
        <v>0</v>
      </c>
      <c r="BU316" s="249">
        <f t="shared" si="102"/>
        <v>0</v>
      </c>
      <c r="BV316" s="249">
        <f t="shared" si="102"/>
        <v>0</v>
      </c>
      <c r="BW316" s="249">
        <f t="shared" si="102"/>
        <v>0</v>
      </c>
      <c r="BX316" s="249">
        <f t="shared" si="102"/>
        <v>0</v>
      </c>
      <c r="BY316" s="249">
        <f t="shared" si="102"/>
        <v>0</v>
      </c>
      <c r="BZ316" s="249">
        <f t="shared" si="102"/>
        <v>0</v>
      </c>
      <c r="CA316" s="249">
        <f t="shared" si="102"/>
        <v>0</v>
      </c>
      <c r="CB316" s="249">
        <f t="shared" si="102"/>
        <v>0</v>
      </c>
      <c r="CC316" s="249">
        <f t="shared" si="103"/>
        <v>0</v>
      </c>
      <c r="CD316" s="249">
        <f t="shared" si="103"/>
        <v>0</v>
      </c>
      <c r="CE316" s="249">
        <f t="shared" si="103"/>
        <v>0</v>
      </c>
      <c r="CF316" s="249">
        <f t="shared" si="103"/>
        <v>0</v>
      </c>
      <c r="CG316" s="249">
        <f t="shared" si="103"/>
        <v>0</v>
      </c>
      <c r="CH316" s="249">
        <f t="shared" si="103"/>
        <v>0</v>
      </c>
      <c r="CI316" s="249">
        <f t="shared" si="103"/>
        <v>0</v>
      </c>
      <c r="CJ316" s="249">
        <f t="shared" si="103"/>
        <v>0</v>
      </c>
      <c r="CK316" s="249">
        <f t="shared" si="103"/>
        <v>0</v>
      </c>
      <c r="CL316" s="249">
        <f t="shared" si="103"/>
        <v>0</v>
      </c>
      <c r="CM316" s="249">
        <f t="shared" si="104"/>
        <v>0</v>
      </c>
      <c r="CN316" s="249">
        <f t="shared" si="104"/>
        <v>0</v>
      </c>
      <c r="CO316" s="249">
        <f t="shared" si="104"/>
        <v>0</v>
      </c>
      <c r="CP316" s="249">
        <f t="shared" si="104"/>
        <v>0</v>
      </c>
      <c r="CQ316" s="249">
        <f t="shared" si="104"/>
        <v>0</v>
      </c>
      <c r="CR316" s="249">
        <f t="shared" si="104"/>
        <v>0</v>
      </c>
      <c r="CS316" s="249">
        <f t="shared" si="104"/>
        <v>0</v>
      </c>
      <c r="CT316" s="249">
        <f t="shared" si="104"/>
        <v>0</v>
      </c>
      <c r="CU316" s="249">
        <f t="shared" si="104"/>
        <v>0</v>
      </c>
      <c r="CV316" s="249">
        <f t="shared" si="84"/>
        <v>0</v>
      </c>
      <c r="CW316" s="249">
        <f t="shared" si="87"/>
        <v>0</v>
      </c>
      <c r="CX316" s="252">
        <f t="shared" si="85"/>
        <v>0</v>
      </c>
      <c r="DB316" s="249">
        <f t="shared" si="88"/>
        <v>0</v>
      </c>
      <c r="DC316" s="249">
        <f t="shared" si="82"/>
        <v>0</v>
      </c>
      <c r="DD316" s="249">
        <f t="shared" si="82"/>
        <v>0</v>
      </c>
      <c r="DE316" s="249">
        <f t="shared" si="82"/>
        <v>0</v>
      </c>
      <c r="DF316" s="249">
        <f t="shared" si="82"/>
        <v>0</v>
      </c>
      <c r="DG316" s="249">
        <f t="shared" si="82"/>
        <v>0</v>
      </c>
      <c r="DH316" s="249">
        <f t="shared" si="82"/>
        <v>0</v>
      </c>
      <c r="DI316" s="249">
        <f t="shared" si="82"/>
        <v>0</v>
      </c>
      <c r="DJ316" s="249">
        <f t="shared" si="82"/>
        <v>0</v>
      </c>
    </row>
    <row r="317" spans="1:114" s="249" customFormat="1" ht="15.75" customHeight="1">
      <c r="A317" s="263">
        <v>7</v>
      </c>
      <c r="B317" s="249">
        <v>7</v>
      </c>
      <c r="C317" s="250" t="s">
        <v>32</v>
      </c>
      <c r="D317" s="249">
        <v>7</v>
      </c>
      <c r="E317" s="249">
        <v>7</v>
      </c>
      <c r="G317" s="117">
        <f t="shared" si="83"/>
        <v>0</v>
      </c>
      <c r="H317" s="249">
        <f t="shared" si="61"/>
        <v>0</v>
      </c>
      <c r="I317" s="249">
        <f t="shared" si="62"/>
        <v>0</v>
      </c>
      <c r="J317" s="249">
        <f t="shared" si="63"/>
        <v>0</v>
      </c>
      <c r="K317" s="249">
        <f t="shared" si="64"/>
        <v>0</v>
      </c>
      <c r="L317" s="249">
        <f t="shared" si="65"/>
        <v>0</v>
      </c>
      <c r="M317" s="249">
        <f t="shared" si="66"/>
        <v>0</v>
      </c>
      <c r="N317" s="249">
        <f t="shared" si="67"/>
        <v>0</v>
      </c>
      <c r="O317" s="249">
        <f t="shared" si="68"/>
        <v>0</v>
      </c>
      <c r="P317" s="249">
        <f t="shared" si="69"/>
        <v>0</v>
      </c>
      <c r="Q317" s="249">
        <f t="shared" si="70"/>
        <v>0</v>
      </c>
      <c r="R317" s="249">
        <f t="shared" si="71"/>
        <v>0</v>
      </c>
      <c r="S317" s="249">
        <f t="shared" si="72"/>
        <v>0</v>
      </c>
      <c r="T317" s="249">
        <f t="shared" si="73"/>
        <v>0</v>
      </c>
      <c r="U317" s="249">
        <f t="shared" si="97"/>
        <v>0</v>
      </c>
      <c r="V317" s="249">
        <f t="shared" si="97"/>
        <v>0</v>
      </c>
      <c r="W317" s="249">
        <f t="shared" si="97"/>
        <v>0</v>
      </c>
      <c r="X317" s="249">
        <f t="shared" si="97"/>
        <v>0</v>
      </c>
      <c r="Y317" s="249">
        <f t="shared" si="97"/>
        <v>0</v>
      </c>
      <c r="Z317" s="249">
        <f t="shared" si="97"/>
        <v>0</v>
      </c>
      <c r="AA317" s="249">
        <f t="shared" si="97"/>
        <v>0</v>
      </c>
      <c r="AB317" s="249">
        <f t="shared" si="97"/>
        <v>0</v>
      </c>
      <c r="AC317" s="249">
        <f t="shared" si="97"/>
        <v>0</v>
      </c>
      <c r="AD317" s="249">
        <f t="shared" si="97"/>
        <v>0</v>
      </c>
      <c r="AE317" s="249">
        <f t="shared" si="98"/>
        <v>0</v>
      </c>
      <c r="AF317" s="249">
        <f t="shared" si="98"/>
        <v>0</v>
      </c>
      <c r="AG317" s="249">
        <f t="shared" si="98"/>
        <v>0</v>
      </c>
      <c r="AH317" s="249">
        <f t="shared" si="98"/>
        <v>0</v>
      </c>
      <c r="AI317" s="249">
        <f t="shared" si="98"/>
        <v>0</v>
      </c>
      <c r="AJ317" s="249">
        <f t="shared" si="98"/>
        <v>0</v>
      </c>
      <c r="AK317" s="249">
        <f t="shared" si="98"/>
        <v>0</v>
      </c>
      <c r="AL317" s="249">
        <f t="shared" si="98"/>
        <v>0</v>
      </c>
      <c r="AM317" s="249">
        <f t="shared" si="98"/>
        <v>0</v>
      </c>
      <c r="AN317" s="249">
        <f t="shared" si="98"/>
        <v>0</v>
      </c>
      <c r="AO317" s="249">
        <f t="shared" si="99"/>
        <v>0</v>
      </c>
      <c r="AP317" s="249">
        <f t="shared" si="99"/>
        <v>0</v>
      </c>
      <c r="AQ317" s="249">
        <f t="shared" si="99"/>
        <v>0</v>
      </c>
      <c r="AR317" s="249">
        <f t="shared" si="99"/>
        <v>0</v>
      </c>
      <c r="AS317" s="249">
        <f t="shared" si="99"/>
        <v>0</v>
      </c>
      <c r="AT317" s="249">
        <f t="shared" si="99"/>
        <v>0</v>
      </c>
      <c r="AU317" s="249">
        <f t="shared" si="99"/>
        <v>0</v>
      </c>
      <c r="AV317" s="249">
        <f t="shared" si="99"/>
        <v>0</v>
      </c>
      <c r="AW317" s="249">
        <f t="shared" si="99"/>
        <v>0</v>
      </c>
      <c r="AX317" s="249">
        <f t="shared" si="99"/>
        <v>0</v>
      </c>
      <c r="AY317" s="249">
        <f t="shared" si="100"/>
        <v>0</v>
      </c>
      <c r="AZ317" s="249">
        <f t="shared" si="100"/>
        <v>0</v>
      </c>
      <c r="BA317" s="249">
        <f t="shared" si="100"/>
        <v>0</v>
      </c>
      <c r="BB317" s="249">
        <f t="shared" si="100"/>
        <v>0</v>
      </c>
      <c r="BC317" s="249">
        <f t="shared" si="100"/>
        <v>0</v>
      </c>
      <c r="BD317" s="249">
        <f t="shared" si="100"/>
        <v>0</v>
      </c>
      <c r="BE317" s="249">
        <f t="shared" si="100"/>
        <v>0</v>
      </c>
      <c r="BF317" s="249">
        <f t="shared" si="100"/>
        <v>0</v>
      </c>
      <c r="BG317" s="249">
        <f t="shared" si="100"/>
        <v>0</v>
      </c>
      <c r="BH317" s="249">
        <f t="shared" si="100"/>
        <v>0</v>
      </c>
      <c r="BI317" s="249">
        <f t="shared" si="101"/>
        <v>0</v>
      </c>
      <c r="BJ317" s="249">
        <f t="shared" si="101"/>
        <v>0</v>
      </c>
      <c r="BK317" s="249">
        <f t="shared" si="101"/>
        <v>0</v>
      </c>
      <c r="BL317" s="249">
        <f t="shared" si="101"/>
        <v>0</v>
      </c>
      <c r="BM317" s="249">
        <f t="shared" si="101"/>
        <v>0</v>
      </c>
      <c r="BN317" s="249">
        <f t="shared" si="101"/>
        <v>0</v>
      </c>
      <c r="BO317" s="249">
        <f t="shared" si="101"/>
        <v>0</v>
      </c>
      <c r="BP317" s="249">
        <f t="shared" si="101"/>
        <v>0</v>
      </c>
      <c r="BQ317" s="249">
        <f t="shared" si="101"/>
        <v>0</v>
      </c>
      <c r="BR317" s="249">
        <f t="shared" si="101"/>
        <v>0</v>
      </c>
      <c r="BS317" s="249">
        <f t="shared" si="102"/>
        <v>0</v>
      </c>
      <c r="BT317" s="249">
        <f t="shared" si="102"/>
        <v>0</v>
      </c>
      <c r="BU317" s="249">
        <f t="shared" si="102"/>
        <v>0</v>
      </c>
      <c r="BV317" s="249">
        <f t="shared" si="102"/>
        <v>0</v>
      </c>
      <c r="BW317" s="249">
        <f t="shared" si="102"/>
        <v>0</v>
      </c>
      <c r="BX317" s="249">
        <f t="shared" si="102"/>
        <v>0</v>
      </c>
      <c r="BY317" s="249">
        <f t="shared" si="102"/>
        <v>0</v>
      </c>
      <c r="BZ317" s="249">
        <f t="shared" si="102"/>
        <v>0</v>
      </c>
      <c r="CA317" s="249">
        <f t="shared" si="102"/>
        <v>0</v>
      </c>
      <c r="CB317" s="249">
        <f t="shared" si="102"/>
        <v>0</v>
      </c>
      <c r="CC317" s="249">
        <f t="shared" si="103"/>
        <v>0</v>
      </c>
      <c r="CD317" s="249">
        <f t="shared" si="103"/>
        <v>0</v>
      </c>
      <c r="CE317" s="249">
        <f t="shared" si="103"/>
        <v>0</v>
      </c>
      <c r="CF317" s="249">
        <f t="shared" si="103"/>
        <v>0</v>
      </c>
      <c r="CG317" s="249">
        <f t="shared" si="103"/>
        <v>0</v>
      </c>
      <c r="CH317" s="249">
        <f t="shared" si="103"/>
        <v>0</v>
      </c>
      <c r="CI317" s="249">
        <f t="shared" si="103"/>
        <v>0</v>
      </c>
      <c r="CJ317" s="249">
        <f t="shared" si="103"/>
        <v>0</v>
      </c>
      <c r="CK317" s="249">
        <f t="shared" si="103"/>
        <v>0</v>
      </c>
      <c r="CL317" s="249">
        <f t="shared" si="103"/>
        <v>0</v>
      </c>
      <c r="CM317" s="249">
        <f t="shared" si="104"/>
        <v>0</v>
      </c>
      <c r="CN317" s="249">
        <f t="shared" si="104"/>
        <v>0</v>
      </c>
      <c r="CO317" s="249">
        <f t="shared" si="104"/>
        <v>0</v>
      </c>
      <c r="CP317" s="249">
        <f t="shared" si="104"/>
        <v>0</v>
      </c>
      <c r="CQ317" s="249">
        <f t="shared" si="104"/>
        <v>0</v>
      </c>
      <c r="CR317" s="249">
        <f t="shared" si="104"/>
        <v>0</v>
      </c>
      <c r="CS317" s="249">
        <f t="shared" si="104"/>
        <v>0</v>
      </c>
      <c r="CT317" s="249">
        <f t="shared" si="104"/>
        <v>0</v>
      </c>
      <c r="CU317" s="249">
        <f t="shared" si="104"/>
        <v>0</v>
      </c>
      <c r="CV317" s="249">
        <f t="shared" si="84"/>
        <v>0</v>
      </c>
      <c r="CW317" s="249">
        <f t="shared" si="87"/>
        <v>0</v>
      </c>
      <c r="CX317" s="252">
        <f t="shared" si="85"/>
        <v>0</v>
      </c>
      <c r="DB317" s="249">
        <f t="shared" si="88"/>
        <v>0</v>
      </c>
      <c r="DC317" s="249">
        <f t="shared" si="82"/>
        <v>0</v>
      </c>
      <c r="DD317" s="249">
        <f t="shared" si="82"/>
        <v>0</v>
      </c>
      <c r="DE317" s="249">
        <f t="shared" si="82"/>
        <v>0</v>
      </c>
      <c r="DF317" s="249">
        <f t="shared" si="82"/>
        <v>0</v>
      </c>
      <c r="DG317" s="249">
        <f t="shared" si="82"/>
        <v>0</v>
      </c>
      <c r="DH317" s="249">
        <f t="shared" si="82"/>
        <v>0</v>
      </c>
      <c r="DI317" s="249">
        <f t="shared" si="82"/>
        <v>0</v>
      </c>
      <c r="DJ317" s="249">
        <f t="shared" si="82"/>
        <v>0</v>
      </c>
    </row>
    <row r="318" spans="1:114" s="249" customFormat="1" ht="15.75" customHeight="1">
      <c r="A318" s="263">
        <v>8</v>
      </c>
      <c r="B318" s="249">
        <v>8</v>
      </c>
      <c r="C318" s="250" t="s">
        <v>33</v>
      </c>
      <c r="D318" s="249">
        <v>8</v>
      </c>
      <c r="E318" s="249">
        <v>8</v>
      </c>
      <c r="G318" s="117">
        <f t="shared" si="83"/>
        <v>0</v>
      </c>
      <c r="H318" s="249">
        <f t="shared" si="61"/>
        <v>0</v>
      </c>
      <c r="I318" s="249">
        <f t="shared" si="62"/>
        <v>0</v>
      </c>
      <c r="J318" s="249">
        <f t="shared" si="63"/>
        <v>0</v>
      </c>
      <c r="K318" s="249">
        <f t="shared" si="64"/>
        <v>0</v>
      </c>
      <c r="L318" s="249">
        <f t="shared" si="65"/>
        <v>0</v>
      </c>
      <c r="M318" s="249">
        <f t="shared" si="66"/>
        <v>0</v>
      </c>
      <c r="N318" s="249">
        <f t="shared" si="67"/>
        <v>0</v>
      </c>
      <c r="O318" s="249">
        <f t="shared" si="68"/>
        <v>0</v>
      </c>
      <c r="P318" s="249">
        <f t="shared" si="69"/>
        <v>0</v>
      </c>
      <c r="Q318" s="249">
        <f t="shared" si="70"/>
        <v>0</v>
      </c>
      <c r="R318" s="249">
        <f t="shared" si="71"/>
        <v>0</v>
      </c>
      <c r="S318" s="249">
        <f t="shared" si="72"/>
        <v>0</v>
      </c>
      <c r="T318" s="249">
        <f t="shared" si="73"/>
        <v>0</v>
      </c>
      <c r="U318" s="249">
        <f t="shared" si="97"/>
        <v>0</v>
      </c>
      <c r="V318" s="249">
        <f t="shared" si="97"/>
        <v>0</v>
      </c>
      <c r="W318" s="249">
        <f t="shared" si="97"/>
        <v>0</v>
      </c>
      <c r="X318" s="249">
        <f t="shared" si="97"/>
        <v>0</v>
      </c>
      <c r="Y318" s="249">
        <f t="shared" si="97"/>
        <v>0</v>
      </c>
      <c r="Z318" s="249">
        <f t="shared" si="97"/>
        <v>0</v>
      </c>
      <c r="AA318" s="249">
        <f t="shared" si="97"/>
        <v>0</v>
      </c>
      <c r="AB318" s="249">
        <f t="shared" si="97"/>
        <v>0</v>
      </c>
      <c r="AC318" s="249">
        <f t="shared" si="97"/>
        <v>0</v>
      </c>
      <c r="AD318" s="249">
        <f t="shared" si="97"/>
        <v>0</v>
      </c>
      <c r="AE318" s="249">
        <f t="shared" si="98"/>
        <v>0</v>
      </c>
      <c r="AF318" s="249">
        <f t="shared" si="98"/>
        <v>0</v>
      </c>
      <c r="AG318" s="249">
        <f t="shared" si="98"/>
        <v>0</v>
      </c>
      <c r="AH318" s="249">
        <f t="shared" si="98"/>
        <v>0</v>
      </c>
      <c r="AI318" s="249">
        <f t="shared" si="98"/>
        <v>0</v>
      </c>
      <c r="AJ318" s="249">
        <f t="shared" si="98"/>
        <v>0</v>
      </c>
      <c r="AK318" s="249">
        <f t="shared" si="98"/>
        <v>0</v>
      </c>
      <c r="AL318" s="249">
        <f t="shared" si="98"/>
        <v>0</v>
      </c>
      <c r="AM318" s="249">
        <f t="shared" si="98"/>
        <v>0</v>
      </c>
      <c r="AN318" s="249">
        <f t="shared" si="98"/>
        <v>0</v>
      </c>
      <c r="AO318" s="249">
        <f t="shared" si="99"/>
        <v>0</v>
      </c>
      <c r="AP318" s="249">
        <f t="shared" si="99"/>
        <v>0</v>
      </c>
      <c r="AQ318" s="249">
        <f t="shared" si="99"/>
        <v>0</v>
      </c>
      <c r="AR318" s="249">
        <f t="shared" si="99"/>
        <v>0</v>
      </c>
      <c r="AS318" s="249">
        <f t="shared" si="99"/>
        <v>0</v>
      </c>
      <c r="AT318" s="249">
        <f t="shared" si="99"/>
        <v>0</v>
      </c>
      <c r="AU318" s="249">
        <f t="shared" si="99"/>
        <v>0</v>
      </c>
      <c r="AV318" s="249">
        <f t="shared" si="99"/>
        <v>0</v>
      </c>
      <c r="AW318" s="249">
        <f t="shared" si="99"/>
        <v>0</v>
      </c>
      <c r="AX318" s="249">
        <f t="shared" si="99"/>
        <v>0</v>
      </c>
      <c r="AY318" s="249">
        <f t="shared" si="100"/>
        <v>0</v>
      </c>
      <c r="AZ318" s="249">
        <f t="shared" si="100"/>
        <v>0</v>
      </c>
      <c r="BA318" s="249">
        <f t="shared" si="100"/>
        <v>0</v>
      </c>
      <c r="BB318" s="249">
        <f t="shared" si="100"/>
        <v>0</v>
      </c>
      <c r="BC318" s="249">
        <f t="shared" si="100"/>
        <v>0</v>
      </c>
      <c r="BD318" s="249">
        <f t="shared" si="100"/>
        <v>0</v>
      </c>
      <c r="BE318" s="249">
        <f t="shared" si="100"/>
        <v>0</v>
      </c>
      <c r="BF318" s="249">
        <f t="shared" si="100"/>
        <v>0</v>
      </c>
      <c r="BG318" s="249">
        <f t="shared" si="100"/>
        <v>0</v>
      </c>
      <c r="BH318" s="249">
        <f t="shared" si="100"/>
        <v>0</v>
      </c>
      <c r="BI318" s="249">
        <f t="shared" si="101"/>
        <v>0</v>
      </c>
      <c r="BJ318" s="249">
        <f t="shared" si="101"/>
        <v>0</v>
      </c>
      <c r="BK318" s="249">
        <f t="shared" si="101"/>
        <v>0</v>
      </c>
      <c r="BL318" s="249">
        <f t="shared" si="101"/>
        <v>0</v>
      </c>
      <c r="BM318" s="249">
        <f t="shared" si="101"/>
        <v>0</v>
      </c>
      <c r="BN318" s="249">
        <f t="shared" si="101"/>
        <v>0</v>
      </c>
      <c r="BO318" s="249">
        <f t="shared" si="101"/>
        <v>0</v>
      </c>
      <c r="BP318" s="249">
        <f t="shared" si="101"/>
        <v>0</v>
      </c>
      <c r="BQ318" s="249">
        <f t="shared" si="101"/>
        <v>0</v>
      </c>
      <c r="BR318" s="249">
        <f t="shared" si="101"/>
        <v>0</v>
      </c>
      <c r="BS318" s="249">
        <f t="shared" si="102"/>
        <v>0</v>
      </c>
      <c r="BT318" s="249">
        <f t="shared" si="102"/>
        <v>0</v>
      </c>
      <c r="BU318" s="249">
        <f t="shared" si="102"/>
        <v>0</v>
      </c>
      <c r="BV318" s="249">
        <f t="shared" si="102"/>
        <v>0</v>
      </c>
      <c r="BW318" s="249">
        <f t="shared" si="102"/>
        <v>0</v>
      </c>
      <c r="BX318" s="249">
        <f t="shared" si="102"/>
        <v>0</v>
      </c>
      <c r="BY318" s="249">
        <f t="shared" si="102"/>
        <v>0</v>
      </c>
      <c r="BZ318" s="249">
        <f t="shared" si="102"/>
        <v>0</v>
      </c>
      <c r="CA318" s="249">
        <f t="shared" si="102"/>
        <v>0</v>
      </c>
      <c r="CB318" s="249">
        <f t="shared" si="102"/>
        <v>0</v>
      </c>
      <c r="CC318" s="249">
        <f t="shared" si="103"/>
        <v>0</v>
      </c>
      <c r="CD318" s="249">
        <f t="shared" si="103"/>
        <v>0</v>
      </c>
      <c r="CE318" s="249">
        <f t="shared" si="103"/>
        <v>0</v>
      </c>
      <c r="CF318" s="249">
        <f t="shared" si="103"/>
        <v>0</v>
      </c>
      <c r="CG318" s="249">
        <f t="shared" si="103"/>
        <v>0</v>
      </c>
      <c r="CH318" s="249">
        <f t="shared" si="103"/>
        <v>0</v>
      </c>
      <c r="CI318" s="249">
        <f t="shared" si="103"/>
        <v>0</v>
      </c>
      <c r="CJ318" s="249">
        <f t="shared" si="103"/>
        <v>0</v>
      </c>
      <c r="CK318" s="249">
        <f t="shared" si="103"/>
        <v>0</v>
      </c>
      <c r="CL318" s="249">
        <f t="shared" si="103"/>
        <v>0</v>
      </c>
      <c r="CM318" s="249">
        <f t="shared" si="104"/>
        <v>0</v>
      </c>
      <c r="CN318" s="249">
        <f t="shared" si="104"/>
        <v>0</v>
      </c>
      <c r="CO318" s="249">
        <f t="shared" si="104"/>
        <v>0</v>
      </c>
      <c r="CP318" s="249">
        <f t="shared" si="104"/>
        <v>0</v>
      </c>
      <c r="CQ318" s="249">
        <f t="shared" si="104"/>
        <v>0</v>
      </c>
      <c r="CR318" s="249">
        <f t="shared" si="104"/>
        <v>0</v>
      </c>
      <c r="CS318" s="249">
        <f t="shared" si="104"/>
        <v>0</v>
      </c>
      <c r="CT318" s="249">
        <f t="shared" si="104"/>
        <v>0</v>
      </c>
      <c r="CU318" s="249">
        <f t="shared" si="104"/>
        <v>0</v>
      </c>
      <c r="CV318" s="249">
        <f t="shared" si="84"/>
        <v>0</v>
      </c>
      <c r="CW318" s="249">
        <f t="shared" si="87"/>
        <v>0</v>
      </c>
      <c r="CX318" s="252">
        <f t="shared" si="85"/>
        <v>0</v>
      </c>
      <c r="DB318" s="249">
        <f t="shared" si="88"/>
        <v>0</v>
      </c>
      <c r="DC318" s="249">
        <f t="shared" si="82"/>
        <v>0</v>
      </c>
      <c r="DD318" s="249">
        <f t="shared" si="82"/>
        <v>0</v>
      </c>
      <c r="DE318" s="249">
        <f t="shared" si="82"/>
        <v>0</v>
      </c>
      <c r="DF318" s="249">
        <f t="shared" si="82"/>
        <v>0</v>
      </c>
      <c r="DG318" s="249">
        <f t="shared" si="82"/>
        <v>0</v>
      </c>
      <c r="DH318" s="249">
        <f t="shared" si="82"/>
        <v>0</v>
      </c>
      <c r="DI318" s="249">
        <f t="shared" si="82"/>
        <v>0</v>
      </c>
      <c r="DJ318" s="249">
        <f t="shared" si="82"/>
        <v>0</v>
      </c>
    </row>
    <row r="319" spans="1:114" s="249" customFormat="1" ht="15.75" customHeight="1">
      <c r="A319" s="263">
        <v>1</v>
      </c>
      <c r="B319" s="249">
        <v>1</v>
      </c>
      <c r="C319" s="250">
        <v>1</v>
      </c>
      <c r="D319" s="249">
        <v>1</v>
      </c>
      <c r="G319" s="117">
        <f t="shared" si="83"/>
        <v>0</v>
      </c>
      <c r="H319" s="249">
        <f t="shared" si="61"/>
        <v>0</v>
      </c>
      <c r="I319" s="249">
        <f t="shared" si="62"/>
        <v>0</v>
      </c>
      <c r="J319" s="249">
        <f t="shared" si="63"/>
        <v>0</v>
      </c>
      <c r="K319" s="249">
        <f t="shared" si="64"/>
        <v>0</v>
      </c>
      <c r="L319" s="249">
        <f t="shared" si="65"/>
        <v>0</v>
      </c>
      <c r="M319" s="249">
        <f t="shared" si="66"/>
        <v>0</v>
      </c>
      <c r="N319" s="249">
        <f t="shared" si="67"/>
        <v>0</v>
      </c>
      <c r="O319" s="249">
        <f t="shared" si="68"/>
        <v>0</v>
      </c>
      <c r="P319" s="249">
        <f t="shared" si="69"/>
        <v>0</v>
      </c>
      <c r="Q319" s="249">
        <f t="shared" si="70"/>
        <v>0</v>
      </c>
      <c r="R319" s="249">
        <f t="shared" si="71"/>
        <v>0</v>
      </c>
      <c r="S319" s="249">
        <f t="shared" si="72"/>
        <v>0</v>
      </c>
      <c r="T319" s="249">
        <f t="shared" si="73"/>
        <v>0</v>
      </c>
      <c r="U319" s="249">
        <f t="shared" si="97"/>
        <v>0</v>
      </c>
      <c r="V319" s="249">
        <f t="shared" si="97"/>
        <v>0</v>
      </c>
      <c r="W319" s="249">
        <f t="shared" si="97"/>
        <v>0</v>
      </c>
      <c r="X319" s="249">
        <f t="shared" si="97"/>
        <v>0</v>
      </c>
      <c r="Y319" s="249">
        <f t="shared" si="97"/>
        <v>0</v>
      </c>
      <c r="Z319" s="249">
        <f t="shared" si="97"/>
        <v>0</v>
      </c>
      <c r="AA319" s="249">
        <f t="shared" si="97"/>
        <v>0</v>
      </c>
      <c r="AB319" s="249">
        <f t="shared" si="97"/>
        <v>0</v>
      </c>
      <c r="AC319" s="249">
        <f t="shared" si="97"/>
        <v>0</v>
      </c>
      <c r="AD319" s="249">
        <f t="shared" si="97"/>
        <v>0</v>
      </c>
      <c r="AE319" s="249">
        <f t="shared" si="98"/>
        <v>0</v>
      </c>
      <c r="AF319" s="249">
        <f t="shared" si="98"/>
        <v>0</v>
      </c>
      <c r="AG319" s="249">
        <f t="shared" si="98"/>
        <v>0</v>
      </c>
      <c r="AH319" s="249">
        <f t="shared" si="98"/>
        <v>0</v>
      </c>
      <c r="AI319" s="249">
        <f t="shared" si="98"/>
        <v>0</v>
      </c>
      <c r="AJ319" s="249">
        <f t="shared" si="98"/>
        <v>0</v>
      </c>
      <c r="AK319" s="249">
        <f t="shared" si="98"/>
        <v>0</v>
      </c>
      <c r="AL319" s="249">
        <f t="shared" si="98"/>
        <v>0</v>
      </c>
      <c r="AM319" s="249">
        <f t="shared" si="98"/>
        <v>0</v>
      </c>
      <c r="AN319" s="249">
        <f t="shared" si="98"/>
        <v>0</v>
      </c>
      <c r="AO319" s="249">
        <f t="shared" si="99"/>
        <v>0</v>
      </c>
      <c r="AP319" s="249">
        <f t="shared" si="99"/>
        <v>0</v>
      </c>
      <c r="AQ319" s="249">
        <f t="shared" si="99"/>
        <v>0</v>
      </c>
      <c r="AR319" s="249">
        <f t="shared" si="99"/>
        <v>0</v>
      </c>
      <c r="AS319" s="249">
        <f t="shared" si="99"/>
        <v>0</v>
      </c>
      <c r="AT319" s="249">
        <f t="shared" si="99"/>
        <v>0</v>
      </c>
      <c r="AU319" s="249">
        <f t="shared" si="99"/>
        <v>0</v>
      </c>
      <c r="AV319" s="249">
        <f t="shared" si="99"/>
        <v>0</v>
      </c>
      <c r="AW319" s="249">
        <f t="shared" si="99"/>
        <v>0</v>
      </c>
      <c r="AX319" s="249">
        <f t="shared" si="99"/>
        <v>0</v>
      </c>
      <c r="AY319" s="249">
        <f t="shared" si="100"/>
        <v>0</v>
      </c>
      <c r="AZ319" s="249">
        <f t="shared" si="100"/>
        <v>0</v>
      </c>
      <c r="BA319" s="249">
        <f t="shared" si="100"/>
        <v>0</v>
      </c>
      <c r="BB319" s="249">
        <f t="shared" si="100"/>
        <v>0</v>
      </c>
      <c r="BC319" s="249">
        <f t="shared" si="100"/>
        <v>0</v>
      </c>
      <c r="BD319" s="249">
        <f t="shared" si="100"/>
        <v>0</v>
      </c>
      <c r="BE319" s="249">
        <f t="shared" si="100"/>
        <v>0</v>
      </c>
      <c r="BF319" s="249">
        <f t="shared" si="100"/>
        <v>0</v>
      </c>
      <c r="BG319" s="249">
        <f t="shared" si="100"/>
        <v>0</v>
      </c>
      <c r="BH319" s="249">
        <f t="shared" si="100"/>
        <v>0</v>
      </c>
      <c r="BI319" s="249">
        <f t="shared" si="101"/>
        <v>0</v>
      </c>
      <c r="BJ319" s="249">
        <f t="shared" si="101"/>
        <v>0</v>
      </c>
      <c r="BK319" s="249">
        <f t="shared" si="101"/>
        <v>0</v>
      </c>
      <c r="BL319" s="249">
        <f t="shared" si="101"/>
        <v>0</v>
      </c>
      <c r="BM319" s="249">
        <f t="shared" si="101"/>
        <v>0</v>
      </c>
      <c r="BN319" s="249">
        <f t="shared" si="101"/>
        <v>0</v>
      </c>
      <c r="BO319" s="249">
        <f t="shared" si="101"/>
        <v>0</v>
      </c>
      <c r="BP319" s="249">
        <f t="shared" si="101"/>
        <v>0</v>
      </c>
      <c r="BQ319" s="249">
        <f t="shared" si="101"/>
        <v>0</v>
      </c>
      <c r="BR319" s="249">
        <f t="shared" si="101"/>
        <v>0</v>
      </c>
      <c r="BS319" s="249">
        <f t="shared" si="102"/>
        <v>0</v>
      </c>
      <c r="BT319" s="249">
        <f t="shared" si="102"/>
        <v>0</v>
      </c>
      <c r="BU319" s="249">
        <f t="shared" si="102"/>
        <v>0</v>
      </c>
      <c r="BV319" s="249">
        <f t="shared" si="102"/>
        <v>0</v>
      </c>
      <c r="BW319" s="249">
        <f t="shared" si="102"/>
        <v>0</v>
      </c>
      <c r="BX319" s="249">
        <f t="shared" si="102"/>
        <v>0</v>
      </c>
      <c r="BY319" s="249">
        <f t="shared" si="102"/>
        <v>0</v>
      </c>
      <c r="BZ319" s="249">
        <f t="shared" si="102"/>
        <v>0</v>
      </c>
      <c r="CA319" s="249">
        <f t="shared" si="102"/>
        <v>0</v>
      </c>
      <c r="CB319" s="249">
        <f t="shared" si="102"/>
        <v>0</v>
      </c>
      <c r="CC319" s="249">
        <f t="shared" si="103"/>
        <v>0</v>
      </c>
      <c r="CD319" s="249">
        <f t="shared" si="103"/>
        <v>0</v>
      </c>
      <c r="CE319" s="249">
        <f t="shared" si="103"/>
        <v>0</v>
      </c>
      <c r="CF319" s="249">
        <f t="shared" si="103"/>
        <v>0</v>
      </c>
      <c r="CG319" s="249">
        <f t="shared" si="103"/>
        <v>0</v>
      </c>
      <c r="CH319" s="249">
        <f t="shared" si="103"/>
        <v>0</v>
      </c>
      <c r="CI319" s="249">
        <f t="shared" si="103"/>
        <v>0</v>
      </c>
      <c r="CJ319" s="249">
        <f t="shared" si="103"/>
        <v>0</v>
      </c>
      <c r="CK319" s="249">
        <f t="shared" si="103"/>
        <v>0</v>
      </c>
      <c r="CL319" s="249">
        <f t="shared" si="103"/>
        <v>0</v>
      </c>
      <c r="CM319" s="249">
        <f t="shared" si="104"/>
        <v>0</v>
      </c>
      <c r="CN319" s="249">
        <f t="shared" si="104"/>
        <v>0</v>
      </c>
      <c r="CO319" s="249">
        <f t="shared" si="104"/>
        <v>0</v>
      </c>
      <c r="CP319" s="249">
        <f t="shared" si="104"/>
        <v>0</v>
      </c>
      <c r="CQ319" s="249">
        <f t="shared" si="104"/>
        <v>0</v>
      </c>
      <c r="CR319" s="249">
        <f t="shared" si="104"/>
        <v>0</v>
      </c>
      <c r="CS319" s="249">
        <f t="shared" si="104"/>
        <v>0</v>
      </c>
      <c r="CT319" s="249">
        <f t="shared" si="104"/>
        <v>0</v>
      </c>
      <c r="CU319" s="249">
        <f t="shared" si="104"/>
        <v>0</v>
      </c>
      <c r="CV319" s="249">
        <f t="shared" si="84"/>
        <v>0</v>
      </c>
      <c r="CW319" s="249">
        <f t="shared" si="87"/>
        <v>0</v>
      </c>
      <c r="CX319" s="252">
        <f t="shared" si="85"/>
        <v>0</v>
      </c>
      <c r="DB319" s="249">
        <f t="shared" si="88"/>
        <v>0</v>
      </c>
      <c r="DC319" s="249">
        <f t="shared" si="82"/>
        <v>0</v>
      </c>
      <c r="DD319" s="249">
        <f t="shared" si="82"/>
        <v>0</v>
      </c>
      <c r="DE319" s="249">
        <f t="shared" si="82"/>
        <v>0</v>
      </c>
      <c r="DF319" s="249">
        <f t="shared" si="82"/>
        <v>0</v>
      </c>
      <c r="DG319" s="249">
        <f t="shared" si="82"/>
        <v>0</v>
      </c>
      <c r="DH319" s="249">
        <f t="shared" si="82"/>
        <v>0</v>
      </c>
      <c r="DI319" s="249">
        <f t="shared" si="82"/>
        <v>0</v>
      </c>
      <c r="DJ319" s="249">
        <f t="shared" si="82"/>
        <v>0</v>
      </c>
    </row>
    <row r="320" spans="1:114" s="249" customFormat="1" ht="15.75" customHeight="1">
      <c r="A320" s="263">
        <v>2</v>
      </c>
      <c r="B320" s="249">
        <v>2</v>
      </c>
      <c r="C320" s="250">
        <v>2</v>
      </c>
      <c r="D320" s="249">
        <v>2</v>
      </c>
      <c r="G320" s="117">
        <f t="shared" si="83"/>
        <v>0</v>
      </c>
      <c r="H320" s="249">
        <f t="shared" si="61"/>
        <v>0</v>
      </c>
      <c r="I320" s="249">
        <f t="shared" si="62"/>
        <v>0</v>
      </c>
      <c r="J320" s="249">
        <f t="shared" si="63"/>
        <v>0</v>
      </c>
      <c r="K320" s="249">
        <f t="shared" si="64"/>
        <v>0</v>
      </c>
      <c r="L320" s="249">
        <f t="shared" si="65"/>
        <v>0</v>
      </c>
      <c r="M320" s="249">
        <f t="shared" si="66"/>
        <v>0</v>
      </c>
      <c r="N320" s="249">
        <f t="shared" si="67"/>
        <v>0</v>
      </c>
      <c r="O320" s="249">
        <f t="shared" si="68"/>
        <v>0</v>
      </c>
      <c r="P320" s="249">
        <f t="shared" si="69"/>
        <v>0</v>
      </c>
      <c r="Q320" s="249">
        <f t="shared" si="70"/>
        <v>0</v>
      </c>
      <c r="R320" s="249">
        <f t="shared" si="71"/>
        <v>0</v>
      </c>
      <c r="S320" s="249">
        <f t="shared" si="72"/>
        <v>0</v>
      </c>
      <c r="T320" s="249">
        <f t="shared" si="73"/>
        <v>0</v>
      </c>
      <c r="U320" s="249">
        <f t="shared" si="97"/>
        <v>0</v>
      </c>
      <c r="V320" s="249">
        <f t="shared" si="97"/>
        <v>0</v>
      </c>
      <c r="W320" s="249">
        <f t="shared" si="97"/>
        <v>0</v>
      </c>
      <c r="X320" s="249">
        <f t="shared" si="97"/>
        <v>0</v>
      </c>
      <c r="Y320" s="249">
        <f t="shared" si="97"/>
        <v>0</v>
      </c>
      <c r="Z320" s="249">
        <f t="shared" si="97"/>
        <v>0</v>
      </c>
      <c r="AA320" s="249">
        <f t="shared" si="97"/>
        <v>0</v>
      </c>
      <c r="AB320" s="249">
        <f t="shared" si="97"/>
        <v>0</v>
      </c>
      <c r="AC320" s="249">
        <f t="shared" si="97"/>
        <v>0</v>
      </c>
      <c r="AD320" s="249">
        <f t="shared" si="97"/>
        <v>0</v>
      </c>
      <c r="AE320" s="249">
        <f t="shared" si="98"/>
        <v>0</v>
      </c>
      <c r="AF320" s="249">
        <f t="shared" si="98"/>
        <v>0</v>
      </c>
      <c r="AG320" s="249">
        <f t="shared" si="98"/>
        <v>0</v>
      </c>
      <c r="AH320" s="249">
        <f t="shared" si="98"/>
        <v>0</v>
      </c>
      <c r="AI320" s="249">
        <f t="shared" si="98"/>
        <v>0</v>
      </c>
      <c r="AJ320" s="249">
        <f t="shared" si="98"/>
        <v>0</v>
      </c>
      <c r="AK320" s="249">
        <f t="shared" si="98"/>
        <v>0</v>
      </c>
      <c r="AL320" s="249">
        <f t="shared" si="98"/>
        <v>0</v>
      </c>
      <c r="AM320" s="249">
        <f t="shared" si="98"/>
        <v>0</v>
      </c>
      <c r="AN320" s="249">
        <f t="shared" si="98"/>
        <v>0</v>
      </c>
      <c r="AO320" s="249">
        <f t="shared" si="99"/>
        <v>0</v>
      </c>
      <c r="AP320" s="249">
        <f t="shared" si="99"/>
        <v>0</v>
      </c>
      <c r="AQ320" s="249">
        <f t="shared" si="99"/>
        <v>0</v>
      </c>
      <c r="AR320" s="249">
        <f t="shared" si="99"/>
        <v>0</v>
      </c>
      <c r="AS320" s="249">
        <f t="shared" si="99"/>
        <v>0</v>
      </c>
      <c r="AT320" s="249">
        <f t="shared" si="99"/>
        <v>0</v>
      </c>
      <c r="AU320" s="249">
        <f t="shared" si="99"/>
        <v>0</v>
      </c>
      <c r="AV320" s="249">
        <f t="shared" si="99"/>
        <v>0</v>
      </c>
      <c r="AW320" s="249">
        <f t="shared" si="99"/>
        <v>0</v>
      </c>
      <c r="AX320" s="249">
        <f t="shared" si="99"/>
        <v>0</v>
      </c>
      <c r="AY320" s="249">
        <f t="shared" si="100"/>
        <v>0</v>
      </c>
      <c r="AZ320" s="249">
        <f t="shared" si="100"/>
        <v>0</v>
      </c>
      <c r="BA320" s="249">
        <f t="shared" si="100"/>
        <v>0</v>
      </c>
      <c r="BB320" s="249">
        <f t="shared" si="100"/>
        <v>0</v>
      </c>
      <c r="BC320" s="249">
        <f t="shared" si="100"/>
        <v>0</v>
      </c>
      <c r="BD320" s="249">
        <f t="shared" si="100"/>
        <v>0</v>
      </c>
      <c r="BE320" s="249">
        <f t="shared" si="100"/>
        <v>0</v>
      </c>
      <c r="BF320" s="249">
        <f t="shared" si="100"/>
        <v>0</v>
      </c>
      <c r="BG320" s="249">
        <f t="shared" si="100"/>
        <v>0</v>
      </c>
      <c r="BH320" s="249">
        <f t="shared" si="100"/>
        <v>0</v>
      </c>
      <c r="BI320" s="249">
        <f t="shared" si="101"/>
        <v>0</v>
      </c>
      <c r="BJ320" s="249">
        <f t="shared" si="101"/>
        <v>0</v>
      </c>
      <c r="BK320" s="249">
        <f t="shared" si="101"/>
        <v>0</v>
      </c>
      <c r="BL320" s="249">
        <f t="shared" si="101"/>
        <v>0</v>
      </c>
      <c r="BM320" s="249">
        <f t="shared" si="101"/>
        <v>0</v>
      </c>
      <c r="BN320" s="249">
        <f t="shared" si="101"/>
        <v>0</v>
      </c>
      <c r="BO320" s="249">
        <f t="shared" si="101"/>
        <v>0</v>
      </c>
      <c r="BP320" s="249">
        <f t="shared" si="101"/>
        <v>0</v>
      </c>
      <c r="BQ320" s="249">
        <f t="shared" si="101"/>
        <v>0</v>
      </c>
      <c r="BR320" s="249">
        <f t="shared" si="101"/>
        <v>0</v>
      </c>
      <c r="BS320" s="249">
        <f t="shared" si="102"/>
        <v>0</v>
      </c>
      <c r="BT320" s="249">
        <f t="shared" si="102"/>
        <v>0</v>
      </c>
      <c r="BU320" s="249">
        <f t="shared" si="102"/>
        <v>0</v>
      </c>
      <c r="BV320" s="249">
        <f t="shared" si="102"/>
        <v>0</v>
      </c>
      <c r="BW320" s="249">
        <f t="shared" si="102"/>
        <v>0</v>
      </c>
      <c r="BX320" s="249">
        <f t="shared" si="102"/>
        <v>0</v>
      </c>
      <c r="BY320" s="249">
        <f t="shared" si="102"/>
        <v>0</v>
      </c>
      <c r="BZ320" s="249">
        <f t="shared" si="102"/>
        <v>0</v>
      </c>
      <c r="CA320" s="249">
        <f t="shared" si="102"/>
        <v>0</v>
      </c>
      <c r="CB320" s="249">
        <f t="shared" si="102"/>
        <v>0</v>
      </c>
      <c r="CC320" s="249">
        <f t="shared" si="103"/>
        <v>0</v>
      </c>
      <c r="CD320" s="249">
        <f t="shared" si="103"/>
        <v>0</v>
      </c>
      <c r="CE320" s="249">
        <f t="shared" si="103"/>
        <v>0</v>
      </c>
      <c r="CF320" s="249">
        <f t="shared" si="103"/>
        <v>0</v>
      </c>
      <c r="CG320" s="249">
        <f t="shared" si="103"/>
        <v>0</v>
      </c>
      <c r="CH320" s="249">
        <f t="shared" si="103"/>
        <v>0</v>
      </c>
      <c r="CI320" s="249">
        <f t="shared" si="103"/>
        <v>0</v>
      </c>
      <c r="CJ320" s="249">
        <f t="shared" si="103"/>
        <v>0</v>
      </c>
      <c r="CK320" s="249">
        <f t="shared" si="103"/>
        <v>0</v>
      </c>
      <c r="CL320" s="249">
        <f t="shared" si="103"/>
        <v>0</v>
      </c>
      <c r="CM320" s="249">
        <f t="shared" si="104"/>
        <v>0</v>
      </c>
      <c r="CN320" s="249">
        <f t="shared" si="104"/>
        <v>0</v>
      </c>
      <c r="CO320" s="249">
        <f t="shared" si="104"/>
        <v>0</v>
      </c>
      <c r="CP320" s="249">
        <f t="shared" si="104"/>
        <v>0</v>
      </c>
      <c r="CQ320" s="249">
        <f t="shared" si="104"/>
        <v>0</v>
      </c>
      <c r="CR320" s="249">
        <f t="shared" si="104"/>
        <v>0</v>
      </c>
      <c r="CS320" s="249">
        <f t="shared" si="104"/>
        <v>0</v>
      </c>
      <c r="CT320" s="249">
        <f t="shared" si="104"/>
        <v>0</v>
      </c>
      <c r="CU320" s="249">
        <f t="shared" si="104"/>
        <v>0</v>
      </c>
      <c r="CV320" s="249">
        <f t="shared" si="84"/>
        <v>0</v>
      </c>
      <c r="CW320" s="249">
        <f t="shared" si="87"/>
        <v>0</v>
      </c>
      <c r="CX320" s="252">
        <f t="shared" si="85"/>
        <v>0</v>
      </c>
      <c r="DB320" s="249">
        <f t="shared" si="88"/>
        <v>0</v>
      </c>
      <c r="DC320" s="249">
        <f t="shared" si="82"/>
        <v>0</v>
      </c>
      <c r="DD320" s="249">
        <f t="shared" si="82"/>
        <v>0</v>
      </c>
      <c r="DE320" s="249">
        <f t="shared" si="82"/>
        <v>0</v>
      </c>
      <c r="DF320" s="249">
        <f t="shared" si="82"/>
        <v>0</v>
      </c>
      <c r="DG320" s="249">
        <f t="shared" si="82"/>
        <v>0</v>
      </c>
      <c r="DH320" s="249">
        <f t="shared" si="82"/>
        <v>0</v>
      </c>
      <c r="DI320" s="249">
        <f t="shared" si="82"/>
        <v>0</v>
      </c>
      <c r="DJ320" s="249">
        <f t="shared" si="82"/>
        <v>0</v>
      </c>
    </row>
    <row r="321" spans="1:114" s="249" customFormat="1" ht="15.75" customHeight="1">
      <c r="A321" s="263">
        <v>3</v>
      </c>
      <c r="B321" s="249">
        <v>3</v>
      </c>
      <c r="C321" s="250">
        <v>3</v>
      </c>
      <c r="D321" s="249">
        <v>3</v>
      </c>
      <c r="G321" s="117">
        <f t="shared" si="83"/>
        <v>0</v>
      </c>
      <c r="H321" s="249">
        <f t="shared" si="61"/>
        <v>0</v>
      </c>
      <c r="I321" s="249">
        <f t="shared" si="62"/>
        <v>0</v>
      </c>
      <c r="J321" s="249">
        <f t="shared" si="63"/>
        <v>0</v>
      </c>
      <c r="K321" s="249">
        <f t="shared" si="64"/>
        <v>0</v>
      </c>
      <c r="L321" s="249">
        <f t="shared" si="65"/>
        <v>0</v>
      </c>
      <c r="M321" s="249">
        <f t="shared" si="66"/>
        <v>0</v>
      </c>
      <c r="N321" s="249">
        <f t="shared" si="67"/>
        <v>0</v>
      </c>
      <c r="O321" s="249">
        <f t="shared" si="68"/>
        <v>0</v>
      </c>
      <c r="P321" s="249">
        <f t="shared" si="69"/>
        <v>0</v>
      </c>
      <c r="Q321" s="249">
        <f t="shared" si="70"/>
        <v>0</v>
      </c>
      <c r="R321" s="249">
        <f t="shared" si="71"/>
        <v>0</v>
      </c>
      <c r="S321" s="249">
        <f t="shared" si="72"/>
        <v>0</v>
      </c>
      <c r="T321" s="249">
        <f t="shared" si="73"/>
        <v>0</v>
      </c>
      <c r="U321" s="249">
        <f t="shared" si="97"/>
        <v>0</v>
      </c>
      <c r="V321" s="249">
        <f t="shared" si="97"/>
        <v>0</v>
      </c>
      <c r="W321" s="249">
        <f t="shared" si="97"/>
        <v>0</v>
      </c>
      <c r="X321" s="249">
        <f t="shared" si="97"/>
        <v>0</v>
      </c>
      <c r="Y321" s="249">
        <f t="shared" si="97"/>
        <v>0</v>
      </c>
      <c r="Z321" s="249">
        <f t="shared" si="97"/>
        <v>0</v>
      </c>
      <c r="AA321" s="249">
        <f t="shared" si="97"/>
        <v>0</v>
      </c>
      <c r="AB321" s="249">
        <f t="shared" si="97"/>
        <v>0</v>
      </c>
      <c r="AC321" s="249">
        <f t="shared" si="97"/>
        <v>0</v>
      </c>
      <c r="AD321" s="249">
        <f t="shared" si="97"/>
        <v>0</v>
      </c>
      <c r="AE321" s="249">
        <f t="shared" si="98"/>
        <v>0</v>
      </c>
      <c r="AF321" s="249">
        <f t="shared" si="98"/>
        <v>0</v>
      </c>
      <c r="AG321" s="249">
        <f t="shared" si="98"/>
        <v>0</v>
      </c>
      <c r="AH321" s="249">
        <f t="shared" si="98"/>
        <v>0</v>
      </c>
      <c r="AI321" s="249">
        <f t="shared" si="98"/>
        <v>0</v>
      </c>
      <c r="AJ321" s="249">
        <f t="shared" si="98"/>
        <v>0</v>
      </c>
      <c r="AK321" s="249">
        <f t="shared" si="98"/>
        <v>0</v>
      </c>
      <c r="AL321" s="249">
        <f t="shared" si="98"/>
        <v>0</v>
      </c>
      <c r="AM321" s="249">
        <f t="shared" si="98"/>
        <v>0</v>
      </c>
      <c r="AN321" s="249">
        <f t="shared" si="98"/>
        <v>0</v>
      </c>
      <c r="AO321" s="249">
        <f t="shared" si="99"/>
        <v>0</v>
      </c>
      <c r="AP321" s="249">
        <f t="shared" si="99"/>
        <v>0</v>
      </c>
      <c r="AQ321" s="249">
        <f t="shared" si="99"/>
        <v>0</v>
      </c>
      <c r="AR321" s="249">
        <f t="shared" si="99"/>
        <v>0</v>
      </c>
      <c r="AS321" s="249">
        <f t="shared" si="99"/>
        <v>0</v>
      </c>
      <c r="AT321" s="249">
        <f t="shared" si="99"/>
        <v>0</v>
      </c>
      <c r="AU321" s="249">
        <f t="shared" si="99"/>
        <v>0</v>
      </c>
      <c r="AV321" s="249">
        <f t="shared" si="99"/>
        <v>0</v>
      </c>
      <c r="AW321" s="249">
        <f t="shared" si="99"/>
        <v>0</v>
      </c>
      <c r="AX321" s="249">
        <f t="shared" si="99"/>
        <v>0</v>
      </c>
      <c r="AY321" s="249">
        <f t="shared" si="100"/>
        <v>0</v>
      </c>
      <c r="AZ321" s="249">
        <f t="shared" si="100"/>
        <v>0</v>
      </c>
      <c r="BA321" s="249">
        <f t="shared" si="100"/>
        <v>0</v>
      </c>
      <c r="BB321" s="249">
        <f t="shared" si="100"/>
        <v>0</v>
      </c>
      <c r="BC321" s="249">
        <f t="shared" si="100"/>
        <v>0</v>
      </c>
      <c r="BD321" s="249">
        <f t="shared" si="100"/>
        <v>0</v>
      </c>
      <c r="BE321" s="249">
        <f t="shared" si="100"/>
        <v>0</v>
      </c>
      <c r="BF321" s="249">
        <f t="shared" si="100"/>
        <v>0</v>
      </c>
      <c r="BG321" s="249">
        <f t="shared" si="100"/>
        <v>0</v>
      </c>
      <c r="BH321" s="249">
        <f t="shared" si="100"/>
        <v>0</v>
      </c>
      <c r="BI321" s="249">
        <f t="shared" si="101"/>
        <v>0</v>
      </c>
      <c r="BJ321" s="249">
        <f t="shared" si="101"/>
        <v>0</v>
      </c>
      <c r="BK321" s="249">
        <f t="shared" si="101"/>
        <v>0</v>
      </c>
      <c r="BL321" s="249">
        <f t="shared" si="101"/>
        <v>0</v>
      </c>
      <c r="BM321" s="249">
        <f t="shared" si="101"/>
        <v>0</v>
      </c>
      <c r="BN321" s="249">
        <f t="shared" si="101"/>
        <v>0</v>
      </c>
      <c r="BO321" s="249">
        <f t="shared" si="101"/>
        <v>0</v>
      </c>
      <c r="BP321" s="249">
        <f t="shared" si="101"/>
        <v>0</v>
      </c>
      <c r="BQ321" s="249">
        <f t="shared" si="101"/>
        <v>0</v>
      </c>
      <c r="BR321" s="249">
        <f t="shared" si="101"/>
        <v>0</v>
      </c>
      <c r="BS321" s="249">
        <f t="shared" si="102"/>
        <v>0</v>
      </c>
      <c r="BT321" s="249">
        <f t="shared" si="102"/>
        <v>0</v>
      </c>
      <c r="BU321" s="249">
        <f t="shared" si="102"/>
        <v>0</v>
      </c>
      <c r="BV321" s="249">
        <f t="shared" si="102"/>
        <v>0</v>
      </c>
      <c r="BW321" s="249">
        <f t="shared" si="102"/>
        <v>0</v>
      </c>
      <c r="BX321" s="249">
        <f t="shared" si="102"/>
        <v>0</v>
      </c>
      <c r="BY321" s="249">
        <f t="shared" si="102"/>
        <v>0</v>
      </c>
      <c r="BZ321" s="249">
        <f t="shared" si="102"/>
        <v>0</v>
      </c>
      <c r="CA321" s="249">
        <f t="shared" si="102"/>
        <v>0</v>
      </c>
      <c r="CB321" s="249">
        <f t="shared" si="102"/>
        <v>0</v>
      </c>
      <c r="CC321" s="249">
        <f t="shared" si="103"/>
        <v>0</v>
      </c>
      <c r="CD321" s="249">
        <f t="shared" si="103"/>
        <v>0</v>
      </c>
      <c r="CE321" s="249">
        <f t="shared" si="103"/>
        <v>0</v>
      </c>
      <c r="CF321" s="249">
        <f t="shared" si="103"/>
        <v>0</v>
      </c>
      <c r="CG321" s="249">
        <f t="shared" si="103"/>
        <v>0</v>
      </c>
      <c r="CH321" s="249">
        <f t="shared" si="103"/>
        <v>0</v>
      </c>
      <c r="CI321" s="249">
        <f t="shared" si="103"/>
        <v>0</v>
      </c>
      <c r="CJ321" s="249">
        <f t="shared" si="103"/>
        <v>0</v>
      </c>
      <c r="CK321" s="249">
        <f t="shared" si="103"/>
        <v>0</v>
      </c>
      <c r="CL321" s="249">
        <f t="shared" si="103"/>
        <v>0</v>
      </c>
      <c r="CM321" s="249">
        <f t="shared" si="104"/>
        <v>0</v>
      </c>
      <c r="CN321" s="249">
        <f t="shared" si="104"/>
        <v>0</v>
      </c>
      <c r="CO321" s="249">
        <f t="shared" si="104"/>
        <v>0</v>
      </c>
      <c r="CP321" s="249">
        <f t="shared" si="104"/>
        <v>0</v>
      </c>
      <c r="CQ321" s="249">
        <f t="shared" si="104"/>
        <v>0</v>
      </c>
      <c r="CR321" s="249">
        <f t="shared" si="104"/>
        <v>0</v>
      </c>
      <c r="CS321" s="249">
        <f t="shared" si="104"/>
        <v>0</v>
      </c>
      <c r="CT321" s="249">
        <f t="shared" si="104"/>
        <v>0</v>
      </c>
      <c r="CU321" s="249">
        <f t="shared" si="104"/>
        <v>0</v>
      </c>
      <c r="CV321" s="249">
        <f t="shared" si="84"/>
        <v>0</v>
      </c>
      <c r="CW321" s="249">
        <f t="shared" si="87"/>
        <v>0</v>
      </c>
      <c r="CX321" s="252">
        <f t="shared" si="85"/>
        <v>0</v>
      </c>
      <c r="DB321" s="249">
        <f t="shared" si="88"/>
        <v>0</v>
      </c>
      <c r="DC321" s="249">
        <f t="shared" si="82"/>
        <v>0</v>
      </c>
      <c r="DD321" s="249">
        <f t="shared" si="82"/>
        <v>0</v>
      </c>
      <c r="DE321" s="249">
        <f t="shared" si="82"/>
        <v>0</v>
      </c>
      <c r="DF321" s="249">
        <f t="shared" si="82"/>
        <v>0</v>
      </c>
      <c r="DG321" s="249">
        <f t="shared" si="82"/>
        <v>0</v>
      </c>
      <c r="DH321" s="249">
        <f t="shared" si="82"/>
        <v>0</v>
      </c>
      <c r="DI321" s="249">
        <f t="shared" si="82"/>
        <v>0</v>
      </c>
      <c r="DJ321" s="249">
        <f t="shared" si="82"/>
        <v>0</v>
      </c>
    </row>
    <row r="322" spans="1:114" s="249" customFormat="1" ht="15.75" customHeight="1">
      <c r="A322" s="263">
        <v>4</v>
      </c>
      <c r="B322" s="249">
        <v>4</v>
      </c>
      <c r="C322" s="250">
        <v>4</v>
      </c>
      <c r="D322" s="249">
        <v>4</v>
      </c>
      <c r="G322" s="117">
        <f t="shared" si="83"/>
        <v>0</v>
      </c>
      <c r="H322" s="249">
        <f t="shared" si="61"/>
        <v>0</v>
      </c>
      <c r="I322" s="249">
        <f t="shared" si="62"/>
        <v>0</v>
      </c>
      <c r="J322" s="249">
        <f t="shared" si="63"/>
        <v>0</v>
      </c>
      <c r="K322" s="249">
        <f t="shared" si="64"/>
        <v>0</v>
      </c>
      <c r="L322" s="249">
        <f t="shared" si="65"/>
        <v>0</v>
      </c>
      <c r="M322" s="249">
        <f t="shared" si="66"/>
        <v>0</v>
      </c>
      <c r="N322" s="249">
        <f t="shared" si="67"/>
        <v>0</v>
      </c>
      <c r="O322" s="249">
        <f t="shared" si="68"/>
        <v>0</v>
      </c>
      <c r="P322" s="249">
        <f t="shared" si="69"/>
        <v>0</v>
      </c>
      <c r="Q322" s="249">
        <f t="shared" si="70"/>
        <v>0</v>
      </c>
      <c r="R322" s="249">
        <f t="shared" si="71"/>
        <v>0</v>
      </c>
      <c r="S322" s="249">
        <f t="shared" si="72"/>
        <v>0</v>
      </c>
      <c r="T322" s="249">
        <f t="shared" si="73"/>
        <v>0</v>
      </c>
      <c r="U322" s="249">
        <f t="shared" si="97"/>
        <v>0</v>
      </c>
      <c r="V322" s="249">
        <f t="shared" si="97"/>
        <v>0</v>
      </c>
      <c r="W322" s="249">
        <f t="shared" si="97"/>
        <v>0</v>
      </c>
      <c r="X322" s="249">
        <f t="shared" si="97"/>
        <v>0</v>
      </c>
      <c r="Y322" s="249">
        <f t="shared" si="97"/>
        <v>0</v>
      </c>
      <c r="Z322" s="249">
        <f t="shared" si="97"/>
        <v>0</v>
      </c>
      <c r="AA322" s="249">
        <f t="shared" si="97"/>
        <v>0</v>
      </c>
      <c r="AB322" s="249">
        <f t="shared" si="97"/>
        <v>0</v>
      </c>
      <c r="AC322" s="249">
        <f t="shared" si="97"/>
        <v>0</v>
      </c>
      <c r="AD322" s="249">
        <f t="shared" si="97"/>
        <v>0</v>
      </c>
      <c r="AE322" s="249">
        <f t="shared" si="98"/>
        <v>0</v>
      </c>
      <c r="AF322" s="249">
        <f t="shared" si="98"/>
        <v>0</v>
      </c>
      <c r="AG322" s="249">
        <f t="shared" si="98"/>
        <v>0</v>
      </c>
      <c r="AH322" s="249">
        <f t="shared" si="98"/>
        <v>0</v>
      </c>
      <c r="AI322" s="249">
        <f t="shared" si="98"/>
        <v>0</v>
      </c>
      <c r="AJ322" s="249">
        <f t="shared" si="98"/>
        <v>0</v>
      </c>
      <c r="AK322" s="249">
        <f t="shared" si="98"/>
        <v>0</v>
      </c>
      <c r="AL322" s="249">
        <f t="shared" si="98"/>
        <v>0</v>
      </c>
      <c r="AM322" s="249">
        <f t="shared" si="98"/>
        <v>0</v>
      </c>
      <c r="AN322" s="249">
        <f t="shared" si="98"/>
        <v>0</v>
      </c>
      <c r="AO322" s="249">
        <f t="shared" si="99"/>
        <v>0</v>
      </c>
      <c r="AP322" s="249">
        <f t="shared" si="99"/>
        <v>0</v>
      </c>
      <c r="AQ322" s="249">
        <f t="shared" si="99"/>
        <v>0</v>
      </c>
      <c r="AR322" s="249">
        <f t="shared" si="99"/>
        <v>0</v>
      </c>
      <c r="AS322" s="249">
        <f t="shared" si="99"/>
        <v>0</v>
      </c>
      <c r="AT322" s="249">
        <f t="shared" si="99"/>
        <v>0</v>
      </c>
      <c r="AU322" s="249">
        <f t="shared" si="99"/>
        <v>0</v>
      </c>
      <c r="AV322" s="249">
        <f t="shared" si="99"/>
        <v>0</v>
      </c>
      <c r="AW322" s="249">
        <f t="shared" si="99"/>
        <v>0</v>
      </c>
      <c r="AX322" s="249">
        <f t="shared" si="99"/>
        <v>0</v>
      </c>
      <c r="AY322" s="249">
        <f t="shared" si="100"/>
        <v>0</v>
      </c>
      <c r="AZ322" s="249">
        <f t="shared" si="100"/>
        <v>0</v>
      </c>
      <c r="BA322" s="249">
        <f t="shared" si="100"/>
        <v>0</v>
      </c>
      <c r="BB322" s="249">
        <f t="shared" si="100"/>
        <v>0</v>
      </c>
      <c r="BC322" s="249">
        <f t="shared" si="100"/>
        <v>0</v>
      </c>
      <c r="BD322" s="249">
        <f t="shared" si="100"/>
        <v>0</v>
      </c>
      <c r="BE322" s="249">
        <f t="shared" si="100"/>
        <v>0</v>
      </c>
      <c r="BF322" s="249">
        <f t="shared" si="100"/>
        <v>0</v>
      </c>
      <c r="BG322" s="249">
        <f t="shared" si="100"/>
        <v>0</v>
      </c>
      <c r="BH322" s="249">
        <f t="shared" si="100"/>
        <v>0</v>
      </c>
      <c r="BI322" s="249">
        <f t="shared" si="101"/>
        <v>0</v>
      </c>
      <c r="BJ322" s="249">
        <f t="shared" si="101"/>
        <v>0</v>
      </c>
      <c r="BK322" s="249">
        <f t="shared" si="101"/>
        <v>0</v>
      </c>
      <c r="BL322" s="249">
        <f t="shared" si="101"/>
        <v>0</v>
      </c>
      <c r="BM322" s="249">
        <f t="shared" si="101"/>
        <v>0</v>
      </c>
      <c r="BN322" s="249">
        <f t="shared" si="101"/>
        <v>0</v>
      </c>
      <c r="BO322" s="249">
        <f t="shared" si="101"/>
        <v>0</v>
      </c>
      <c r="BP322" s="249">
        <f t="shared" si="101"/>
        <v>0</v>
      </c>
      <c r="BQ322" s="249">
        <f t="shared" si="101"/>
        <v>0</v>
      </c>
      <c r="BR322" s="249">
        <f t="shared" si="101"/>
        <v>0</v>
      </c>
      <c r="BS322" s="249">
        <f t="shared" si="102"/>
        <v>0</v>
      </c>
      <c r="BT322" s="249">
        <f t="shared" si="102"/>
        <v>0</v>
      </c>
      <c r="BU322" s="249">
        <f t="shared" si="102"/>
        <v>0</v>
      </c>
      <c r="BV322" s="249">
        <f t="shared" si="102"/>
        <v>0</v>
      </c>
      <c r="BW322" s="249">
        <f t="shared" si="102"/>
        <v>0</v>
      </c>
      <c r="BX322" s="249">
        <f t="shared" si="102"/>
        <v>0</v>
      </c>
      <c r="BY322" s="249">
        <f t="shared" si="102"/>
        <v>0</v>
      </c>
      <c r="BZ322" s="249">
        <f t="shared" si="102"/>
        <v>0</v>
      </c>
      <c r="CA322" s="249">
        <f t="shared" si="102"/>
        <v>0</v>
      </c>
      <c r="CB322" s="249">
        <f t="shared" si="102"/>
        <v>0</v>
      </c>
      <c r="CC322" s="249">
        <f t="shared" si="103"/>
        <v>0</v>
      </c>
      <c r="CD322" s="249">
        <f t="shared" si="103"/>
        <v>0</v>
      </c>
      <c r="CE322" s="249">
        <f t="shared" si="103"/>
        <v>0</v>
      </c>
      <c r="CF322" s="249">
        <f t="shared" si="103"/>
        <v>0</v>
      </c>
      <c r="CG322" s="249">
        <f t="shared" si="103"/>
        <v>0</v>
      </c>
      <c r="CH322" s="249">
        <f t="shared" si="103"/>
        <v>0</v>
      </c>
      <c r="CI322" s="249">
        <f t="shared" si="103"/>
        <v>0</v>
      </c>
      <c r="CJ322" s="249">
        <f t="shared" si="103"/>
        <v>0</v>
      </c>
      <c r="CK322" s="249">
        <f t="shared" si="103"/>
        <v>0</v>
      </c>
      <c r="CL322" s="249">
        <f t="shared" si="103"/>
        <v>0</v>
      </c>
      <c r="CM322" s="249">
        <f t="shared" si="104"/>
        <v>0</v>
      </c>
      <c r="CN322" s="249">
        <f t="shared" si="104"/>
        <v>0</v>
      </c>
      <c r="CO322" s="249">
        <f t="shared" si="104"/>
        <v>0</v>
      </c>
      <c r="CP322" s="249">
        <f t="shared" si="104"/>
        <v>0</v>
      </c>
      <c r="CQ322" s="249">
        <f t="shared" si="104"/>
        <v>0</v>
      </c>
      <c r="CR322" s="249">
        <f t="shared" si="104"/>
        <v>0</v>
      </c>
      <c r="CS322" s="249">
        <f t="shared" si="104"/>
        <v>0</v>
      </c>
      <c r="CT322" s="249">
        <f t="shared" si="104"/>
        <v>0</v>
      </c>
      <c r="CU322" s="249">
        <f t="shared" si="104"/>
        <v>0</v>
      </c>
      <c r="CV322" s="249">
        <f t="shared" si="84"/>
        <v>0</v>
      </c>
      <c r="CW322" s="249">
        <f t="shared" si="87"/>
        <v>0</v>
      </c>
      <c r="CX322" s="252">
        <f t="shared" si="85"/>
        <v>0</v>
      </c>
      <c r="DB322" s="249">
        <f t="shared" si="88"/>
        <v>0</v>
      </c>
      <c r="DC322" s="249">
        <f t="shared" si="82"/>
        <v>0</v>
      </c>
      <c r="DD322" s="249">
        <f t="shared" si="82"/>
        <v>0</v>
      </c>
      <c r="DE322" s="249">
        <f t="shared" si="82"/>
        <v>0</v>
      </c>
      <c r="DF322" s="249">
        <f t="shared" si="82"/>
        <v>0</v>
      </c>
      <c r="DG322" s="249">
        <f t="shared" si="82"/>
        <v>0</v>
      </c>
      <c r="DH322" s="249">
        <f t="shared" si="82"/>
        <v>0</v>
      </c>
      <c r="DI322" s="249">
        <f t="shared" si="82"/>
        <v>0</v>
      </c>
      <c r="DJ322" s="249">
        <f t="shared" si="82"/>
        <v>0</v>
      </c>
    </row>
    <row r="323" spans="1:114" s="249" customFormat="1" ht="15.75" customHeight="1">
      <c r="A323" s="263">
        <v>5</v>
      </c>
      <c r="B323" s="249">
        <v>5</v>
      </c>
      <c r="C323" s="250">
        <v>5</v>
      </c>
      <c r="D323" s="249">
        <v>5</v>
      </c>
      <c r="G323" s="117">
        <f t="shared" si="83"/>
        <v>0</v>
      </c>
      <c r="H323" s="249">
        <f t="shared" si="61"/>
        <v>0</v>
      </c>
      <c r="I323" s="249">
        <f t="shared" si="62"/>
        <v>0</v>
      </c>
      <c r="J323" s="249">
        <f t="shared" si="63"/>
        <v>0</v>
      </c>
      <c r="K323" s="249">
        <f t="shared" si="64"/>
        <v>0</v>
      </c>
      <c r="L323" s="249">
        <f t="shared" si="65"/>
        <v>0</v>
      </c>
      <c r="M323" s="249">
        <f t="shared" si="66"/>
        <v>0</v>
      </c>
      <c r="N323" s="249">
        <f t="shared" si="67"/>
        <v>0</v>
      </c>
      <c r="O323" s="249">
        <f t="shared" si="68"/>
        <v>0</v>
      </c>
      <c r="P323" s="249">
        <f t="shared" si="69"/>
        <v>0</v>
      </c>
      <c r="Q323" s="249">
        <f t="shared" si="70"/>
        <v>0</v>
      </c>
      <c r="R323" s="249">
        <f t="shared" si="71"/>
        <v>0</v>
      </c>
      <c r="S323" s="249">
        <f t="shared" si="72"/>
        <v>0</v>
      </c>
      <c r="T323" s="249">
        <f t="shared" si="73"/>
        <v>0</v>
      </c>
      <c r="U323" s="249">
        <f t="shared" si="97"/>
        <v>0</v>
      </c>
      <c r="V323" s="249">
        <f t="shared" si="97"/>
        <v>0</v>
      </c>
      <c r="W323" s="249">
        <f t="shared" si="97"/>
        <v>0</v>
      </c>
      <c r="X323" s="249">
        <f t="shared" si="97"/>
        <v>0</v>
      </c>
      <c r="Y323" s="249">
        <f t="shared" si="97"/>
        <v>0</v>
      </c>
      <c r="Z323" s="249">
        <f t="shared" si="97"/>
        <v>0</v>
      </c>
      <c r="AA323" s="249">
        <f t="shared" si="97"/>
        <v>0</v>
      </c>
      <c r="AB323" s="249">
        <f t="shared" si="97"/>
        <v>0</v>
      </c>
      <c r="AC323" s="249">
        <f t="shared" si="97"/>
        <v>0</v>
      </c>
      <c r="AD323" s="249">
        <f t="shared" si="97"/>
        <v>0</v>
      </c>
      <c r="AE323" s="249">
        <f t="shared" si="98"/>
        <v>0</v>
      </c>
      <c r="AF323" s="249">
        <f t="shared" si="98"/>
        <v>0</v>
      </c>
      <c r="AG323" s="249">
        <f t="shared" si="98"/>
        <v>0</v>
      </c>
      <c r="AH323" s="249">
        <f t="shared" si="98"/>
        <v>0</v>
      </c>
      <c r="AI323" s="249">
        <f t="shared" si="98"/>
        <v>0</v>
      </c>
      <c r="AJ323" s="249">
        <f t="shared" si="98"/>
        <v>0</v>
      </c>
      <c r="AK323" s="249">
        <f t="shared" si="98"/>
        <v>0</v>
      </c>
      <c r="AL323" s="249">
        <f t="shared" si="98"/>
        <v>0</v>
      </c>
      <c r="AM323" s="249">
        <f t="shared" si="98"/>
        <v>0</v>
      </c>
      <c r="AN323" s="249">
        <f t="shared" si="98"/>
        <v>0</v>
      </c>
      <c r="AO323" s="249">
        <f t="shared" si="99"/>
        <v>0</v>
      </c>
      <c r="AP323" s="249">
        <f t="shared" si="99"/>
        <v>0</v>
      </c>
      <c r="AQ323" s="249">
        <f t="shared" si="99"/>
        <v>0</v>
      </c>
      <c r="AR323" s="249">
        <f t="shared" si="99"/>
        <v>0</v>
      </c>
      <c r="AS323" s="249">
        <f t="shared" si="99"/>
        <v>0</v>
      </c>
      <c r="AT323" s="249">
        <f t="shared" si="99"/>
        <v>0</v>
      </c>
      <c r="AU323" s="249">
        <f t="shared" si="99"/>
        <v>0</v>
      </c>
      <c r="AV323" s="249">
        <f t="shared" si="99"/>
        <v>0</v>
      </c>
      <c r="AW323" s="249">
        <f t="shared" si="99"/>
        <v>0</v>
      </c>
      <c r="AX323" s="249">
        <f t="shared" si="99"/>
        <v>0</v>
      </c>
      <c r="AY323" s="249">
        <f t="shared" si="100"/>
        <v>0</v>
      </c>
      <c r="AZ323" s="249">
        <f t="shared" si="100"/>
        <v>0</v>
      </c>
      <c r="BA323" s="249">
        <f t="shared" si="100"/>
        <v>0</v>
      </c>
      <c r="BB323" s="249">
        <f t="shared" si="100"/>
        <v>0</v>
      </c>
      <c r="BC323" s="249">
        <f t="shared" si="100"/>
        <v>0</v>
      </c>
      <c r="BD323" s="249">
        <f t="shared" si="100"/>
        <v>0</v>
      </c>
      <c r="BE323" s="249">
        <f t="shared" si="100"/>
        <v>0</v>
      </c>
      <c r="BF323" s="249">
        <f t="shared" si="100"/>
        <v>0</v>
      </c>
      <c r="BG323" s="249">
        <f t="shared" si="100"/>
        <v>0</v>
      </c>
      <c r="BH323" s="249">
        <f t="shared" si="100"/>
        <v>0</v>
      </c>
      <c r="BI323" s="249">
        <f t="shared" si="101"/>
        <v>0</v>
      </c>
      <c r="BJ323" s="249">
        <f t="shared" si="101"/>
        <v>0</v>
      </c>
      <c r="BK323" s="249">
        <f t="shared" si="101"/>
        <v>0</v>
      </c>
      <c r="BL323" s="249">
        <f t="shared" si="101"/>
        <v>0</v>
      </c>
      <c r="BM323" s="249">
        <f t="shared" si="101"/>
        <v>0</v>
      </c>
      <c r="BN323" s="249">
        <f t="shared" si="101"/>
        <v>0</v>
      </c>
      <c r="BO323" s="249">
        <f t="shared" si="101"/>
        <v>0</v>
      </c>
      <c r="BP323" s="249">
        <f t="shared" si="101"/>
        <v>0</v>
      </c>
      <c r="BQ323" s="249">
        <f t="shared" si="101"/>
        <v>0</v>
      </c>
      <c r="BR323" s="249">
        <f t="shared" si="101"/>
        <v>0</v>
      </c>
      <c r="BS323" s="249">
        <f t="shared" si="102"/>
        <v>0</v>
      </c>
      <c r="BT323" s="249">
        <f t="shared" si="102"/>
        <v>0</v>
      </c>
      <c r="BU323" s="249">
        <f t="shared" si="102"/>
        <v>0</v>
      </c>
      <c r="BV323" s="249">
        <f t="shared" si="102"/>
        <v>0</v>
      </c>
      <c r="BW323" s="249">
        <f t="shared" si="102"/>
        <v>0</v>
      </c>
      <c r="BX323" s="249">
        <f t="shared" si="102"/>
        <v>0</v>
      </c>
      <c r="BY323" s="249">
        <f t="shared" si="102"/>
        <v>0</v>
      </c>
      <c r="BZ323" s="249">
        <f t="shared" si="102"/>
        <v>0</v>
      </c>
      <c r="CA323" s="249">
        <f t="shared" si="102"/>
        <v>0</v>
      </c>
      <c r="CB323" s="249">
        <f t="shared" si="102"/>
        <v>0</v>
      </c>
      <c r="CC323" s="249">
        <f t="shared" si="103"/>
        <v>0</v>
      </c>
      <c r="CD323" s="249">
        <f t="shared" si="103"/>
        <v>0</v>
      </c>
      <c r="CE323" s="249">
        <f t="shared" si="103"/>
        <v>0</v>
      </c>
      <c r="CF323" s="249">
        <f t="shared" si="103"/>
        <v>0</v>
      </c>
      <c r="CG323" s="249">
        <f t="shared" si="103"/>
        <v>0</v>
      </c>
      <c r="CH323" s="249">
        <f t="shared" si="103"/>
        <v>0</v>
      </c>
      <c r="CI323" s="249">
        <f t="shared" si="103"/>
        <v>0</v>
      </c>
      <c r="CJ323" s="249">
        <f t="shared" si="103"/>
        <v>0</v>
      </c>
      <c r="CK323" s="249">
        <f t="shared" si="103"/>
        <v>0</v>
      </c>
      <c r="CL323" s="249">
        <f t="shared" si="103"/>
        <v>0</v>
      </c>
      <c r="CM323" s="249">
        <f t="shared" si="104"/>
        <v>0</v>
      </c>
      <c r="CN323" s="249">
        <f t="shared" si="104"/>
        <v>0</v>
      </c>
      <c r="CO323" s="249">
        <f t="shared" si="104"/>
        <v>0</v>
      </c>
      <c r="CP323" s="249">
        <f t="shared" si="104"/>
        <v>0</v>
      </c>
      <c r="CQ323" s="249">
        <f t="shared" si="104"/>
        <v>0</v>
      </c>
      <c r="CR323" s="249">
        <f t="shared" si="104"/>
        <v>0</v>
      </c>
      <c r="CS323" s="249">
        <f t="shared" si="104"/>
        <v>0</v>
      </c>
      <c r="CT323" s="249">
        <f t="shared" si="104"/>
        <v>0</v>
      </c>
      <c r="CU323" s="249">
        <f t="shared" si="104"/>
        <v>0</v>
      </c>
      <c r="CV323" s="249">
        <f t="shared" si="84"/>
        <v>0</v>
      </c>
      <c r="CW323" s="249">
        <f t="shared" si="87"/>
        <v>0</v>
      </c>
      <c r="CX323" s="252">
        <f t="shared" si="85"/>
        <v>0</v>
      </c>
      <c r="DB323" s="249">
        <f t="shared" si="88"/>
        <v>0</v>
      </c>
      <c r="DC323" s="249">
        <f t="shared" si="82"/>
        <v>0</v>
      </c>
      <c r="DD323" s="249">
        <f t="shared" si="82"/>
        <v>0</v>
      </c>
      <c r="DE323" s="249">
        <f t="shared" si="82"/>
        <v>0</v>
      </c>
      <c r="DF323" s="249">
        <f t="shared" si="82"/>
        <v>0</v>
      </c>
      <c r="DG323" s="249">
        <f t="shared" si="82"/>
        <v>0</v>
      </c>
      <c r="DH323" s="249">
        <f t="shared" si="82"/>
        <v>0</v>
      </c>
      <c r="DI323" s="249">
        <f t="shared" si="82"/>
        <v>0</v>
      </c>
      <c r="DJ323" s="249">
        <f t="shared" si="82"/>
        <v>0</v>
      </c>
    </row>
    <row r="324" spans="1:114" s="249" customFormat="1" ht="15.75" customHeight="1">
      <c r="A324" s="263">
        <v>6</v>
      </c>
      <c r="B324" s="249">
        <v>6</v>
      </c>
      <c r="C324" s="250">
        <v>6</v>
      </c>
      <c r="D324" s="249">
        <v>6</v>
      </c>
      <c r="G324" s="117">
        <f t="shared" si="83"/>
        <v>0</v>
      </c>
      <c r="H324" s="249">
        <f t="shared" si="61"/>
        <v>0</v>
      </c>
      <c r="I324" s="249">
        <f t="shared" si="62"/>
        <v>0</v>
      </c>
      <c r="J324" s="249">
        <f t="shared" si="63"/>
        <v>0</v>
      </c>
      <c r="K324" s="249">
        <f t="shared" si="64"/>
        <v>0</v>
      </c>
      <c r="L324" s="249">
        <f t="shared" si="65"/>
        <v>0</v>
      </c>
      <c r="M324" s="249">
        <f t="shared" si="66"/>
        <v>0</v>
      </c>
      <c r="N324" s="249">
        <f t="shared" si="67"/>
        <v>0</v>
      </c>
      <c r="O324" s="249">
        <f t="shared" si="68"/>
        <v>0</v>
      </c>
      <c r="P324" s="249">
        <f t="shared" si="69"/>
        <v>0</v>
      </c>
      <c r="Q324" s="249">
        <f t="shared" si="70"/>
        <v>0</v>
      </c>
      <c r="R324" s="249">
        <f t="shared" si="71"/>
        <v>0</v>
      </c>
      <c r="S324" s="249">
        <f t="shared" si="72"/>
        <v>0</v>
      </c>
      <c r="T324" s="249">
        <f t="shared" si="73"/>
        <v>0</v>
      </c>
      <c r="U324" s="249">
        <f t="shared" si="97"/>
        <v>0</v>
      </c>
      <c r="V324" s="249">
        <f t="shared" si="97"/>
        <v>0</v>
      </c>
      <c r="W324" s="249">
        <f t="shared" si="97"/>
        <v>0</v>
      </c>
      <c r="X324" s="249">
        <f t="shared" si="97"/>
        <v>0</v>
      </c>
      <c r="Y324" s="249">
        <f t="shared" si="97"/>
        <v>0</v>
      </c>
      <c r="Z324" s="249">
        <f t="shared" si="97"/>
        <v>0</v>
      </c>
      <c r="AA324" s="249">
        <f t="shared" si="97"/>
        <v>0</v>
      </c>
      <c r="AB324" s="249">
        <f t="shared" si="97"/>
        <v>0</v>
      </c>
      <c r="AC324" s="249">
        <f t="shared" si="97"/>
        <v>0</v>
      </c>
      <c r="AD324" s="249">
        <f t="shared" si="97"/>
        <v>0</v>
      </c>
      <c r="AE324" s="249">
        <f t="shared" si="98"/>
        <v>0</v>
      </c>
      <c r="AF324" s="249">
        <f t="shared" si="98"/>
        <v>0</v>
      </c>
      <c r="AG324" s="249">
        <f t="shared" si="98"/>
        <v>0</v>
      </c>
      <c r="AH324" s="249">
        <f t="shared" si="98"/>
        <v>0</v>
      </c>
      <c r="AI324" s="249">
        <f t="shared" si="98"/>
        <v>0</v>
      </c>
      <c r="AJ324" s="249">
        <f t="shared" si="98"/>
        <v>0</v>
      </c>
      <c r="AK324" s="249">
        <f t="shared" si="98"/>
        <v>0</v>
      </c>
      <c r="AL324" s="249">
        <f t="shared" si="98"/>
        <v>0</v>
      </c>
      <c r="AM324" s="249">
        <f t="shared" si="98"/>
        <v>0</v>
      </c>
      <c r="AN324" s="249">
        <f t="shared" si="98"/>
        <v>0</v>
      </c>
      <c r="AO324" s="249">
        <f t="shared" si="99"/>
        <v>0</v>
      </c>
      <c r="AP324" s="249">
        <f t="shared" si="99"/>
        <v>0</v>
      </c>
      <c r="AQ324" s="249">
        <f t="shared" si="99"/>
        <v>0</v>
      </c>
      <c r="AR324" s="249">
        <f t="shared" si="99"/>
        <v>0</v>
      </c>
      <c r="AS324" s="249">
        <f t="shared" si="99"/>
        <v>0</v>
      </c>
      <c r="AT324" s="249">
        <f t="shared" si="99"/>
        <v>0</v>
      </c>
      <c r="AU324" s="249">
        <f t="shared" si="99"/>
        <v>0</v>
      </c>
      <c r="AV324" s="249">
        <f t="shared" si="99"/>
        <v>0</v>
      </c>
      <c r="AW324" s="249">
        <f t="shared" si="99"/>
        <v>0</v>
      </c>
      <c r="AX324" s="249">
        <f t="shared" si="99"/>
        <v>0</v>
      </c>
      <c r="AY324" s="249">
        <f t="shared" si="100"/>
        <v>0</v>
      </c>
      <c r="AZ324" s="249">
        <f t="shared" si="100"/>
        <v>0</v>
      </c>
      <c r="BA324" s="249">
        <f t="shared" si="100"/>
        <v>0</v>
      </c>
      <c r="BB324" s="249">
        <f t="shared" si="100"/>
        <v>0</v>
      </c>
      <c r="BC324" s="249">
        <f t="shared" si="100"/>
        <v>0</v>
      </c>
      <c r="BD324" s="249">
        <f t="shared" si="100"/>
        <v>0</v>
      </c>
      <c r="BE324" s="249">
        <f t="shared" si="100"/>
        <v>0</v>
      </c>
      <c r="BF324" s="249">
        <f t="shared" si="100"/>
        <v>0</v>
      </c>
      <c r="BG324" s="249">
        <f t="shared" si="100"/>
        <v>0</v>
      </c>
      <c r="BH324" s="249">
        <f t="shared" si="100"/>
        <v>0</v>
      </c>
      <c r="BI324" s="249">
        <f t="shared" si="101"/>
        <v>0</v>
      </c>
      <c r="BJ324" s="249">
        <f t="shared" si="101"/>
        <v>0</v>
      </c>
      <c r="BK324" s="249">
        <f t="shared" si="101"/>
        <v>0</v>
      </c>
      <c r="BL324" s="249">
        <f t="shared" si="101"/>
        <v>0</v>
      </c>
      <c r="BM324" s="249">
        <f t="shared" si="101"/>
        <v>0</v>
      </c>
      <c r="BN324" s="249">
        <f t="shared" si="101"/>
        <v>0</v>
      </c>
      <c r="BO324" s="249">
        <f t="shared" si="101"/>
        <v>0</v>
      </c>
      <c r="BP324" s="249">
        <f t="shared" si="101"/>
        <v>0</v>
      </c>
      <c r="BQ324" s="249">
        <f t="shared" si="101"/>
        <v>0</v>
      </c>
      <c r="BR324" s="249">
        <f t="shared" si="101"/>
        <v>0</v>
      </c>
      <c r="BS324" s="249">
        <f t="shared" si="102"/>
        <v>0</v>
      </c>
      <c r="BT324" s="249">
        <f t="shared" si="102"/>
        <v>0</v>
      </c>
      <c r="BU324" s="249">
        <f t="shared" si="102"/>
        <v>0</v>
      </c>
      <c r="BV324" s="249">
        <f t="shared" si="102"/>
        <v>0</v>
      </c>
      <c r="BW324" s="249">
        <f t="shared" si="102"/>
        <v>0</v>
      </c>
      <c r="BX324" s="249">
        <f t="shared" si="102"/>
        <v>0</v>
      </c>
      <c r="BY324" s="249">
        <f t="shared" si="102"/>
        <v>0</v>
      </c>
      <c r="BZ324" s="249">
        <f t="shared" si="102"/>
        <v>0</v>
      </c>
      <c r="CA324" s="249">
        <f t="shared" si="102"/>
        <v>0</v>
      </c>
      <c r="CB324" s="249">
        <f t="shared" si="102"/>
        <v>0</v>
      </c>
      <c r="CC324" s="249">
        <f t="shared" si="103"/>
        <v>0</v>
      </c>
      <c r="CD324" s="249">
        <f t="shared" si="103"/>
        <v>0</v>
      </c>
      <c r="CE324" s="249">
        <f t="shared" si="103"/>
        <v>0</v>
      </c>
      <c r="CF324" s="249">
        <f t="shared" si="103"/>
        <v>0</v>
      </c>
      <c r="CG324" s="249">
        <f t="shared" si="103"/>
        <v>0</v>
      </c>
      <c r="CH324" s="249">
        <f t="shared" si="103"/>
        <v>0</v>
      </c>
      <c r="CI324" s="249">
        <f t="shared" si="103"/>
        <v>0</v>
      </c>
      <c r="CJ324" s="249">
        <f t="shared" si="103"/>
        <v>0</v>
      </c>
      <c r="CK324" s="249">
        <f t="shared" si="103"/>
        <v>0</v>
      </c>
      <c r="CL324" s="249">
        <f t="shared" si="103"/>
        <v>0</v>
      </c>
      <c r="CM324" s="249">
        <f t="shared" si="104"/>
        <v>0</v>
      </c>
      <c r="CN324" s="249">
        <f t="shared" si="104"/>
        <v>0</v>
      </c>
      <c r="CO324" s="249">
        <f t="shared" si="104"/>
        <v>0</v>
      </c>
      <c r="CP324" s="249">
        <f t="shared" si="104"/>
        <v>0</v>
      </c>
      <c r="CQ324" s="249">
        <f t="shared" si="104"/>
        <v>0</v>
      </c>
      <c r="CR324" s="249">
        <f t="shared" si="104"/>
        <v>0</v>
      </c>
      <c r="CS324" s="249">
        <f t="shared" si="104"/>
        <v>0</v>
      </c>
      <c r="CT324" s="249">
        <f t="shared" si="104"/>
        <v>0</v>
      </c>
      <c r="CU324" s="249">
        <f t="shared" si="104"/>
        <v>0</v>
      </c>
      <c r="CV324" s="249">
        <f t="shared" si="84"/>
        <v>0</v>
      </c>
      <c r="CW324" s="249">
        <f t="shared" si="87"/>
        <v>0</v>
      </c>
      <c r="CX324" s="252">
        <f t="shared" si="85"/>
        <v>0</v>
      </c>
      <c r="DB324" s="249">
        <f t="shared" si="88"/>
        <v>0</v>
      </c>
      <c r="DC324" s="249">
        <f t="shared" si="82"/>
        <v>0</v>
      </c>
      <c r="DD324" s="249">
        <f t="shared" si="82"/>
        <v>0</v>
      </c>
      <c r="DE324" s="249">
        <f t="shared" si="82"/>
        <v>0</v>
      </c>
      <c r="DF324" s="249">
        <f t="shared" si="82"/>
        <v>0</v>
      </c>
      <c r="DG324" s="249">
        <f t="shared" si="82"/>
        <v>0</v>
      </c>
      <c r="DH324" s="249">
        <f t="shared" si="82"/>
        <v>0</v>
      </c>
      <c r="DI324" s="249">
        <f t="shared" si="82"/>
        <v>0</v>
      </c>
      <c r="DJ324" s="249">
        <f t="shared" si="82"/>
        <v>0</v>
      </c>
    </row>
    <row r="325" spans="1:114" s="249" customFormat="1" ht="15.75" customHeight="1">
      <c r="A325" s="263">
        <v>7</v>
      </c>
      <c r="B325" s="249">
        <v>7</v>
      </c>
      <c r="C325" s="250">
        <v>7</v>
      </c>
      <c r="D325" s="249">
        <v>7</v>
      </c>
      <c r="G325" s="117">
        <f t="shared" si="83"/>
        <v>0</v>
      </c>
      <c r="H325" s="249">
        <f t="shared" si="61"/>
        <v>0</v>
      </c>
      <c r="I325" s="249">
        <f t="shared" si="62"/>
        <v>0</v>
      </c>
      <c r="J325" s="249">
        <f t="shared" si="63"/>
        <v>0</v>
      </c>
      <c r="K325" s="249">
        <f t="shared" si="64"/>
        <v>0</v>
      </c>
      <c r="L325" s="249">
        <f t="shared" si="65"/>
        <v>0</v>
      </c>
      <c r="M325" s="249">
        <f t="shared" si="66"/>
        <v>0</v>
      </c>
      <c r="N325" s="249">
        <f t="shared" si="67"/>
        <v>0</v>
      </c>
      <c r="O325" s="249">
        <f t="shared" si="68"/>
        <v>0</v>
      </c>
      <c r="P325" s="249">
        <f t="shared" si="69"/>
        <v>0</v>
      </c>
      <c r="Q325" s="249">
        <f t="shared" si="70"/>
        <v>0</v>
      </c>
      <c r="R325" s="249">
        <f t="shared" si="71"/>
        <v>0</v>
      </c>
      <c r="S325" s="249">
        <f t="shared" si="72"/>
        <v>0</v>
      </c>
      <c r="T325" s="249">
        <f t="shared" si="73"/>
        <v>0</v>
      </c>
      <c r="U325" s="249">
        <f t="shared" si="97"/>
        <v>0</v>
      </c>
      <c r="V325" s="249">
        <f t="shared" si="97"/>
        <v>0</v>
      </c>
      <c r="W325" s="249">
        <f t="shared" si="97"/>
        <v>0</v>
      </c>
      <c r="X325" s="249">
        <f t="shared" si="97"/>
        <v>0</v>
      </c>
      <c r="Y325" s="249">
        <f t="shared" si="97"/>
        <v>0</v>
      </c>
      <c r="Z325" s="249">
        <f t="shared" si="97"/>
        <v>0</v>
      </c>
      <c r="AA325" s="249">
        <f t="shared" si="97"/>
        <v>0</v>
      </c>
      <c r="AB325" s="249">
        <f t="shared" si="97"/>
        <v>0</v>
      </c>
      <c r="AC325" s="249">
        <f t="shared" si="97"/>
        <v>0</v>
      </c>
      <c r="AD325" s="249">
        <f t="shared" si="97"/>
        <v>0</v>
      </c>
      <c r="AE325" s="249">
        <f t="shared" si="98"/>
        <v>0</v>
      </c>
      <c r="AF325" s="249">
        <f t="shared" si="98"/>
        <v>0</v>
      </c>
      <c r="AG325" s="249">
        <f t="shared" si="98"/>
        <v>0</v>
      </c>
      <c r="AH325" s="249">
        <f t="shared" si="98"/>
        <v>0</v>
      </c>
      <c r="AI325" s="249">
        <f t="shared" si="98"/>
        <v>0</v>
      </c>
      <c r="AJ325" s="249">
        <f t="shared" si="98"/>
        <v>0</v>
      </c>
      <c r="AK325" s="249">
        <f t="shared" si="98"/>
        <v>0</v>
      </c>
      <c r="AL325" s="249">
        <f t="shared" si="98"/>
        <v>0</v>
      </c>
      <c r="AM325" s="249">
        <f t="shared" si="98"/>
        <v>0</v>
      </c>
      <c r="AN325" s="249">
        <f t="shared" si="98"/>
        <v>0</v>
      </c>
      <c r="AO325" s="249">
        <f t="shared" si="99"/>
        <v>0</v>
      </c>
      <c r="AP325" s="249">
        <f t="shared" si="99"/>
        <v>0</v>
      </c>
      <c r="AQ325" s="249">
        <f t="shared" si="99"/>
        <v>0</v>
      </c>
      <c r="AR325" s="249">
        <f t="shared" si="99"/>
        <v>0</v>
      </c>
      <c r="AS325" s="249">
        <f t="shared" si="99"/>
        <v>0</v>
      </c>
      <c r="AT325" s="249">
        <f t="shared" si="99"/>
        <v>0</v>
      </c>
      <c r="AU325" s="249">
        <f t="shared" si="99"/>
        <v>0</v>
      </c>
      <c r="AV325" s="249">
        <f t="shared" si="99"/>
        <v>0</v>
      </c>
      <c r="AW325" s="249">
        <f t="shared" si="99"/>
        <v>0</v>
      </c>
      <c r="AX325" s="249">
        <f t="shared" si="99"/>
        <v>0</v>
      </c>
      <c r="AY325" s="249">
        <f t="shared" si="100"/>
        <v>0</v>
      </c>
      <c r="AZ325" s="249">
        <f t="shared" si="100"/>
        <v>0</v>
      </c>
      <c r="BA325" s="249">
        <f t="shared" si="100"/>
        <v>0</v>
      </c>
      <c r="BB325" s="249">
        <f t="shared" si="100"/>
        <v>0</v>
      </c>
      <c r="BC325" s="249">
        <f t="shared" si="100"/>
        <v>0</v>
      </c>
      <c r="BD325" s="249">
        <f t="shared" si="100"/>
        <v>0</v>
      </c>
      <c r="BE325" s="249">
        <f t="shared" si="100"/>
        <v>0</v>
      </c>
      <c r="BF325" s="249">
        <f t="shared" si="100"/>
        <v>0</v>
      </c>
      <c r="BG325" s="249">
        <f t="shared" si="100"/>
        <v>0</v>
      </c>
      <c r="BH325" s="249">
        <f t="shared" si="100"/>
        <v>0</v>
      </c>
      <c r="BI325" s="249">
        <f t="shared" si="101"/>
        <v>0</v>
      </c>
      <c r="BJ325" s="249">
        <f t="shared" si="101"/>
        <v>0</v>
      </c>
      <c r="BK325" s="249">
        <f t="shared" si="101"/>
        <v>0</v>
      </c>
      <c r="BL325" s="249">
        <f t="shared" si="101"/>
        <v>0</v>
      </c>
      <c r="BM325" s="249">
        <f t="shared" si="101"/>
        <v>0</v>
      </c>
      <c r="BN325" s="249">
        <f t="shared" si="101"/>
        <v>0</v>
      </c>
      <c r="BO325" s="249">
        <f t="shared" si="101"/>
        <v>0</v>
      </c>
      <c r="BP325" s="249">
        <f t="shared" si="101"/>
        <v>0</v>
      </c>
      <c r="BQ325" s="249">
        <f t="shared" si="101"/>
        <v>0</v>
      </c>
      <c r="BR325" s="249">
        <f t="shared" si="101"/>
        <v>0</v>
      </c>
      <c r="BS325" s="249">
        <f t="shared" si="102"/>
        <v>0</v>
      </c>
      <c r="BT325" s="249">
        <f t="shared" si="102"/>
        <v>0</v>
      </c>
      <c r="BU325" s="249">
        <f t="shared" si="102"/>
        <v>0</v>
      </c>
      <c r="BV325" s="249">
        <f t="shared" si="102"/>
        <v>0</v>
      </c>
      <c r="BW325" s="249">
        <f t="shared" si="102"/>
        <v>0</v>
      </c>
      <c r="BX325" s="249">
        <f t="shared" si="102"/>
        <v>0</v>
      </c>
      <c r="BY325" s="249">
        <f t="shared" si="102"/>
        <v>0</v>
      </c>
      <c r="BZ325" s="249">
        <f t="shared" si="102"/>
        <v>0</v>
      </c>
      <c r="CA325" s="249">
        <f t="shared" si="102"/>
        <v>0</v>
      </c>
      <c r="CB325" s="249">
        <f t="shared" si="102"/>
        <v>0</v>
      </c>
      <c r="CC325" s="249">
        <f t="shared" si="103"/>
        <v>0</v>
      </c>
      <c r="CD325" s="249">
        <f t="shared" si="103"/>
        <v>0</v>
      </c>
      <c r="CE325" s="249">
        <f t="shared" si="103"/>
        <v>0</v>
      </c>
      <c r="CF325" s="249">
        <f t="shared" si="103"/>
        <v>0</v>
      </c>
      <c r="CG325" s="249">
        <f t="shared" si="103"/>
        <v>0</v>
      </c>
      <c r="CH325" s="249">
        <f t="shared" si="103"/>
        <v>0</v>
      </c>
      <c r="CI325" s="249">
        <f t="shared" si="103"/>
        <v>0</v>
      </c>
      <c r="CJ325" s="249">
        <f t="shared" si="103"/>
        <v>0</v>
      </c>
      <c r="CK325" s="249">
        <f t="shared" si="103"/>
        <v>0</v>
      </c>
      <c r="CL325" s="249">
        <f t="shared" si="103"/>
        <v>0</v>
      </c>
      <c r="CM325" s="249">
        <f t="shared" si="104"/>
        <v>0</v>
      </c>
      <c r="CN325" s="249">
        <f t="shared" si="104"/>
        <v>0</v>
      </c>
      <c r="CO325" s="249">
        <f t="shared" si="104"/>
        <v>0</v>
      </c>
      <c r="CP325" s="249">
        <f t="shared" si="104"/>
        <v>0</v>
      </c>
      <c r="CQ325" s="249">
        <f t="shared" si="104"/>
        <v>0</v>
      </c>
      <c r="CR325" s="249">
        <f t="shared" si="104"/>
        <v>0</v>
      </c>
      <c r="CS325" s="249">
        <f t="shared" si="104"/>
        <v>0</v>
      </c>
      <c r="CT325" s="249">
        <f t="shared" si="104"/>
        <v>0</v>
      </c>
      <c r="CU325" s="249">
        <f t="shared" si="104"/>
        <v>0</v>
      </c>
      <c r="CV325" s="249">
        <f t="shared" si="84"/>
        <v>0</v>
      </c>
      <c r="CW325" s="249">
        <f t="shared" si="87"/>
        <v>0</v>
      </c>
      <c r="CX325" s="252">
        <f t="shared" si="85"/>
        <v>0</v>
      </c>
      <c r="DB325" s="249">
        <f t="shared" si="88"/>
        <v>0</v>
      </c>
      <c r="DC325" s="249">
        <f t="shared" si="82"/>
        <v>0</v>
      </c>
      <c r="DD325" s="249">
        <f t="shared" si="82"/>
        <v>0</v>
      </c>
      <c r="DE325" s="249">
        <f t="shared" si="82"/>
        <v>0</v>
      </c>
      <c r="DF325" s="249">
        <f t="shared" ref="DC325:DJ327" si="105">IF($A325=DF$292,+$CW325,0)</f>
        <v>0</v>
      </c>
      <c r="DG325" s="249">
        <f t="shared" si="105"/>
        <v>0</v>
      </c>
      <c r="DH325" s="249">
        <f t="shared" si="105"/>
        <v>0</v>
      </c>
      <c r="DI325" s="249">
        <f t="shared" si="105"/>
        <v>0</v>
      </c>
      <c r="DJ325" s="249">
        <f t="shared" si="105"/>
        <v>0</v>
      </c>
    </row>
    <row r="326" spans="1:114" s="249" customFormat="1" ht="15.75" customHeight="1" thickBot="1">
      <c r="A326" s="263">
        <v>8</v>
      </c>
      <c r="B326" s="249">
        <v>8</v>
      </c>
      <c r="C326" s="250">
        <v>8</v>
      </c>
      <c r="D326" s="249">
        <v>8</v>
      </c>
      <c r="G326" s="117">
        <f t="shared" si="83"/>
        <v>0</v>
      </c>
      <c r="H326" s="249">
        <f t="shared" si="61"/>
        <v>0</v>
      </c>
      <c r="I326" s="249">
        <f t="shared" si="62"/>
        <v>0</v>
      </c>
      <c r="J326" s="249">
        <f t="shared" si="63"/>
        <v>0</v>
      </c>
      <c r="K326" s="249">
        <f t="shared" si="64"/>
        <v>0</v>
      </c>
      <c r="L326" s="249">
        <f t="shared" si="65"/>
        <v>0</v>
      </c>
      <c r="M326" s="249">
        <f t="shared" si="66"/>
        <v>0</v>
      </c>
      <c r="N326" s="249">
        <f t="shared" si="67"/>
        <v>0</v>
      </c>
      <c r="O326" s="249">
        <f t="shared" si="68"/>
        <v>0</v>
      </c>
      <c r="P326" s="249">
        <f t="shared" si="69"/>
        <v>0</v>
      </c>
      <c r="Q326" s="249">
        <f t="shared" si="70"/>
        <v>0</v>
      </c>
      <c r="R326" s="249">
        <f t="shared" si="71"/>
        <v>0</v>
      </c>
      <c r="S326" s="249">
        <f t="shared" si="72"/>
        <v>0</v>
      </c>
      <c r="T326" s="249">
        <f t="shared" si="73"/>
        <v>0</v>
      </c>
      <c r="U326" s="249">
        <f t="shared" si="97"/>
        <v>0</v>
      </c>
      <c r="V326" s="249">
        <f t="shared" si="97"/>
        <v>0</v>
      </c>
      <c r="W326" s="249">
        <f t="shared" si="97"/>
        <v>0</v>
      </c>
      <c r="X326" s="249">
        <f t="shared" si="97"/>
        <v>0</v>
      </c>
      <c r="Y326" s="249">
        <f t="shared" si="97"/>
        <v>0</v>
      </c>
      <c r="Z326" s="249">
        <f t="shared" si="97"/>
        <v>0</v>
      </c>
      <c r="AA326" s="249">
        <f t="shared" si="97"/>
        <v>0</v>
      </c>
      <c r="AB326" s="249">
        <f t="shared" si="97"/>
        <v>0</v>
      </c>
      <c r="AC326" s="249">
        <f t="shared" si="97"/>
        <v>0</v>
      </c>
      <c r="AD326" s="249">
        <f t="shared" si="97"/>
        <v>0</v>
      </c>
      <c r="AE326" s="249">
        <f t="shared" si="98"/>
        <v>0</v>
      </c>
      <c r="AF326" s="249">
        <f t="shared" si="98"/>
        <v>0</v>
      </c>
      <c r="AG326" s="249">
        <f t="shared" si="98"/>
        <v>0</v>
      </c>
      <c r="AH326" s="249">
        <f t="shared" si="98"/>
        <v>0</v>
      </c>
      <c r="AI326" s="249">
        <f t="shared" si="98"/>
        <v>0</v>
      </c>
      <c r="AJ326" s="249">
        <f t="shared" si="98"/>
        <v>0</v>
      </c>
      <c r="AK326" s="249">
        <f t="shared" si="98"/>
        <v>0</v>
      </c>
      <c r="AL326" s="249">
        <f t="shared" si="98"/>
        <v>0</v>
      </c>
      <c r="AM326" s="249">
        <f t="shared" si="98"/>
        <v>0</v>
      </c>
      <c r="AN326" s="249">
        <f t="shared" si="98"/>
        <v>0</v>
      </c>
      <c r="AO326" s="249">
        <f t="shared" si="99"/>
        <v>0</v>
      </c>
      <c r="AP326" s="249">
        <f t="shared" si="99"/>
        <v>0</v>
      </c>
      <c r="AQ326" s="249">
        <f t="shared" si="99"/>
        <v>0</v>
      </c>
      <c r="AR326" s="249">
        <f t="shared" si="99"/>
        <v>0</v>
      </c>
      <c r="AS326" s="249">
        <f t="shared" si="99"/>
        <v>0</v>
      </c>
      <c r="AT326" s="249">
        <f t="shared" si="99"/>
        <v>0</v>
      </c>
      <c r="AU326" s="249">
        <f t="shared" si="99"/>
        <v>0</v>
      </c>
      <c r="AV326" s="249">
        <f t="shared" si="99"/>
        <v>0</v>
      </c>
      <c r="AW326" s="249">
        <f t="shared" si="99"/>
        <v>0</v>
      </c>
      <c r="AX326" s="249">
        <f t="shared" si="99"/>
        <v>0</v>
      </c>
      <c r="AY326" s="249">
        <f t="shared" si="100"/>
        <v>0</v>
      </c>
      <c r="AZ326" s="249">
        <f t="shared" si="100"/>
        <v>0</v>
      </c>
      <c r="BA326" s="249">
        <f t="shared" si="100"/>
        <v>0</v>
      </c>
      <c r="BB326" s="249">
        <f t="shared" si="100"/>
        <v>0</v>
      </c>
      <c r="BC326" s="249">
        <f t="shared" si="100"/>
        <v>0</v>
      </c>
      <c r="BD326" s="249">
        <f t="shared" si="100"/>
        <v>0</v>
      </c>
      <c r="BE326" s="249">
        <f t="shared" si="100"/>
        <v>0</v>
      </c>
      <c r="BF326" s="249">
        <f t="shared" si="100"/>
        <v>0</v>
      </c>
      <c r="BG326" s="249">
        <f t="shared" si="100"/>
        <v>0</v>
      </c>
      <c r="BH326" s="249">
        <f t="shared" si="100"/>
        <v>0</v>
      </c>
      <c r="BI326" s="249">
        <f t="shared" si="101"/>
        <v>0</v>
      </c>
      <c r="BJ326" s="249">
        <f t="shared" si="101"/>
        <v>0</v>
      </c>
      <c r="BK326" s="249">
        <f t="shared" si="101"/>
        <v>0</v>
      </c>
      <c r="BL326" s="249">
        <f t="shared" si="101"/>
        <v>0</v>
      </c>
      <c r="BM326" s="249">
        <f t="shared" si="101"/>
        <v>0</v>
      </c>
      <c r="BN326" s="249">
        <f t="shared" si="101"/>
        <v>0</v>
      </c>
      <c r="BO326" s="249">
        <f t="shared" si="101"/>
        <v>0</v>
      </c>
      <c r="BP326" s="249">
        <f t="shared" si="101"/>
        <v>0</v>
      </c>
      <c r="BQ326" s="249">
        <f t="shared" si="101"/>
        <v>0</v>
      </c>
      <c r="BR326" s="249">
        <f t="shared" si="101"/>
        <v>0</v>
      </c>
      <c r="BS326" s="249">
        <f t="shared" si="102"/>
        <v>0</v>
      </c>
      <c r="BT326" s="249">
        <f t="shared" si="102"/>
        <v>0</v>
      </c>
      <c r="BU326" s="249">
        <f t="shared" si="102"/>
        <v>0</v>
      </c>
      <c r="BV326" s="249">
        <f t="shared" si="102"/>
        <v>0</v>
      </c>
      <c r="BW326" s="249">
        <f t="shared" si="102"/>
        <v>0</v>
      </c>
      <c r="BX326" s="249">
        <f t="shared" si="102"/>
        <v>0</v>
      </c>
      <c r="BY326" s="249">
        <f t="shared" si="102"/>
        <v>0</v>
      </c>
      <c r="BZ326" s="249">
        <f t="shared" si="102"/>
        <v>0</v>
      </c>
      <c r="CA326" s="249">
        <f t="shared" si="102"/>
        <v>0</v>
      </c>
      <c r="CB326" s="249">
        <f t="shared" si="102"/>
        <v>0</v>
      </c>
      <c r="CC326" s="249">
        <f t="shared" si="103"/>
        <v>0</v>
      </c>
      <c r="CD326" s="249">
        <f t="shared" si="103"/>
        <v>0</v>
      </c>
      <c r="CE326" s="249">
        <f t="shared" si="103"/>
        <v>0</v>
      </c>
      <c r="CF326" s="249">
        <f t="shared" si="103"/>
        <v>0</v>
      </c>
      <c r="CG326" s="249">
        <f t="shared" si="103"/>
        <v>0</v>
      </c>
      <c r="CH326" s="249">
        <f t="shared" si="103"/>
        <v>0</v>
      </c>
      <c r="CI326" s="249">
        <f t="shared" si="103"/>
        <v>0</v>
      </c>
      <c r="CJ326" s="249">
        <f t="shared" si="103"/>
        <v>0</v>
      </c>
      <c r="CK326" s="249">
        <f t="shared" si="103"/>
        <v>0</v>
      </c>
      <c r="CL326" s="249">
        <f t="shared" si="103"/>
        <v>0</v>
      </c>
      <c r="CM326" s="249">
        <f t="shared" si="104"/>
        <v>0</v>
      </c>
      <c r="CN326" s="249">
        <f t="shared" si="104"/>
        <v>0</v>
      </c>
      <c r="CO326" s="249">
        <f t="shared" si="104"/>
        <v>0</v>
      </c>
      <c r="CP326" s="249">
        <f t="shared" si="104"/>
        <v>0</v>
      </c>
      <c r="CQ326" s="249">
        <f t="shared" si="104"/>
        <v>0</v>
      </c>
      <c r="CR326" s="249">
        <f t="shared" si="104"/>
        <v>0</v>
      </c>
      <c r="CS326" s="249">
        <f t="shared" si="104"/>
        <v>0</v>
      </c>
      <c r="CT326" s="249">
        <f t="shared" si="104"/>
        <v>0</v>
      </c>
      <c r="CU326" s="249">
        <f t="shared" si="104"/>
        <v>0</v>
      </c>
      <c r="CV326" s="249">
        <f t="shared" si="84"/>
        <v>0</v>
      </c>
      <c r="CW326" s="249">
        <f t="shared" si="87"/>
        <v>0</v>
      </c>
      <c r="CX326" s="252">
        <f t="shared" si="85"/>
        <v>0</v>
      </c>
      <c r="DB326" s="249">
        <f t="shared" si="88"/>
        <v>0</v>
      </c>
      <c r="DC326" s="249">
        <f t="shared" si="105"/>
        <v>0</v>
      </c>
      <c r="DD326" s="249">
        <f t="shared" si="105"/>
        <v>0</v>
      </c>
      <c r="DE326" s="249">
        <f t="shared" si="105"/>
        <v>0</v>
      </c>
      <c r="DF326" s="249">
        <f t="shared" si="105"/>
        <v>0</v>
      </c>
      <c r="DG326" s="249">
        <f t="shared" si="105"/>
        <v>0</v>
      </c>
      <c r="DH326" s="249">
        <f t="shared" si="105"/>
        <v>0</v>
      </c>
      <c r="DI326" s="249">
        <f t="shared" si="105"/>
        <v>0</v>
      </c>
      <c r="DJ326" s="249">
        <f t="shared" si="105"/>
        <v>0</v>
      </c>
    </row>
    <row r="327" spans="1:114" s="249" customFormat="1" ht="15.75" thickBot="1">
      <c r="A327" s="264">
        <v>9</v>
      </c>
      <c r="B327" s="249">
        <v>9</v>
      </c>
      <c r="C327" s="250">
        <v>9</v>
      </c>
      <c r="D327" s="249">
        <v>9</v>
      </c>
      <c r="G327" s="117">
        <f t="shared" si="83"/>
        <v>0</v>
      </c>
      <c r="H327" s="249">
        <f t="shared" si="61"/>
        <v>0</v>
      </c>
      <c r="I327" s="249">
        <f t="shared" si="62"/>
        <v>0</v>
      </c>
      <c r="J327" s="249">
        <f t="shared" si="63"/>
        <v>0</v>
      </c>
      <c r="K327" s="249">
        <f t="shared" si="64"/>
        <v>0</v>
      </c>
      <c r="L327" s="249">
        <f t="shared" si="65"/>
        <v>0</v>
      </c>
      <c r="M327" s="249">
        <f t="shared" si="66"/>
        <v>0</v>
      </c>
      <c r="N327" s="249">
        <f t="shared" si="67"/>
        <v>0</v>
      </c>
      <c r="O327" s="249">
        <f t="shared" si="68"/>
        <v>0</v>
      </c>
      <c r="P327" s="249">
        <f t="shared" si="69"/>
        <v>0</v>
      </c>
      <c r="Q327" s="249">
        <f t="shared" si="70"/>
        <v>0</v>
      </c>
      <c r="R327" s="249">
        <f t="shared" si="71"/>
        <v>0</v>
      </c>
      <c r="S327" s="249">
        <f t="shared" si="72"/>
        <v>0</v>
      </c>
      <c r="T327" s="249">
        <f t="shared" si="73"/>
        <v>0</v>
      </c>
      <c r="U327" s="249">
        <f t="shared" si="97"/>
        <v>0</v>
      </c>
      <c r="V327" s="249">
        <f t="shared" si="97"/>
        <v>0</v>
      </c>
      <c r="W327" s="249">
        <f t="shared" si="97"/>
        <v>0</v>
      </c>
      <c r="X327" s="249">
        <f t="shared" si="97"/>
        <v>0</v>
      </c>
      <c r="Y327" s="249">
        <f t="shared" si="97"/>
        <v>0</v>
      </c>
      <c r="Z327" s="249">
        <f t="shared" si="97"/>
        <v>0</v>
      </c>
      <c r="AA327" s="249">
        <f t="shared" si="97"/>
        <v>0</v>
      </c>
      <c r="AB327" s="249">
        <f t="shared" si="97"/>
        <v>0</v>
      </c>
      <c r="AC327" s="249">
        <f t="shared" si="97"/>
        <v>0</v>
      </c>
      <c r="AD327" s="249">
        <f t="shared" si="97"/>
        <v>0</v>
      </c>
      <c r="AE327" s="249">
        <f t="shared" si="98"/>
        <v>0</v>
      </c>
      <c r="AF327" s="249">
        <f t="shared" si="98"/>
        <v>0</v>
      </c>
      <c r="AG327" s="249">
        <f t="shared" si="98"/>
        <v>0</v>
      </c>
      <c r="AH327" s="249">
        <f t="shared" si="98"/>
        <v>0</v>
      </c>
      <c r="AI327" s="249">
        <f t="shared" si="98"/>
        <v>0</v>
      </c>
      <c r="AJ327" s="249">
        <f t="shared" si="98"/>
        <v>0</v>
      </c>
      <c r="AK327" s="249">
        <f t="shared" si="98"/>
        <v>0</v>
      </c>
      <c r="AL327" s="249">
        <f t="shared" si="98"/>
        <v>0</v>
      </c>
      <c r="AM327" s="249">
        <f t="shared" si="98"/>
        <v>0</v>
      </c>
      <c r="AN327" s="249">
        <f t="shared" si="98"/>
        <v>0</v>
      </c>
      <c r="AO327" s="249">
        <f t="shared" si="99"/>
        <v>0</v>
      </c>
      <c r="AP327" s="249">
        <f t="shared" si="99"/>
        <v>0</v>
      </c>
      <c r="AQ327" s="249">
        <f t="shared" si="99"/>
        <v>0</v>
      </c>
      <c r="AR327" s="249">
        <f t="shared" si="99"/>
        <v>0</v>
      </c>
      <c r="AS327" s="249">
        <f t="shared" si="99"/>
        <v>0</v>
      </c>
      <c r="AT327" s="249">
        <f t="shared" si="99"/>
        <v>0</v>
      </c>
      <c r="AU327" s="249">
        <f t="shared" si="99"/>
        <v>0</v>
      </c>
      <c r="AV327" s="249">
        <f t="shared" si="99"/>
        <v>0</v>
      </c>
      <c r="AW327" s="249">
        <f t="shared" si="99"/>
        <v>0</v>
      </c>
      <c r="AX327" s="249">
        <f t="shared" si="99"/>
        <v>0</v>
      </c>
      <c r="AY327" s="249">
        <f t="shared" si="100"/>
        <v>0</v>
      </c>
      <c r="AZ327" s="249">
        <f t="shared" si="100"/>
        <v>0</v>
      </c>
      <c r="BA327" s="249">
        <f t="shared" si="100"/>
        <v>0</v>
      </c>
      <c r="BB327" s="249">
        <f t="shared" si="100"/>
        <v>0</v>
      </c>
      <c r="BC327" s="249">
        <f t="shared" si="100"/>
        <v>0</v>
      </c>
      <c r="BD327" s="249">
        <f t="shared" si="100"/>
        <v>0</v>
      </c>
      <c r="BE327" s="249">
        <f t="shared" si="100"/>
        <v>0</v>
      </c>
      <c r="BF327" s="249">
        <f t="shared" si="100"/>
        <v>0</v>
      </c>
      <c r="BG327" s="249">
        <f t="shared" si="100"/>
        <v>0</v>
      </c>
      <c r="BH327" s="249">
        <f t="shared" si="100"/>
        <v>0</v>
      </c>
      <c r="BI327" s="249">
        <f t="shared" si="101"/>
        <v>0</v>
      </c>
      <c r="BJ327" s="249">
        <f t="shared" si="101"/>
        <v>0</v>
      </c>
      <c r="BK327" s="249">
        <f t="shared" si="101"/>
        <v>0</v>
      </c>
      <c r="BL327" s="249">
        <f t="shared" si="101"/>
        <v>0</v>
      </c>
      <c r="BM327" s="249">
        <f t="shared" si="101"/>
        <v>0</v>
      </c>
      <c r="BN327" s="249">
        <f t="shared" si="101"/>
        <v>0</v>
      </c>
      <c r="BO327" s="249">
        <f t="shared" si="101"/>
        <v>0</v>
      </c>
      <c r="BP327" s="249">
        <f t="shared" si="101"/>
        <v>0</v>
      </c>
      <c r="BQ327" s="249">
        <f t="shared" si="101"/>
        <v>0</v>
      </c>
      <c r="BR327" s="249">
        <f t="shared" si="101"/>
        <v>0</v>
      </c>
      <c r="BS327" s="249">
        <f t="shared" si="102"/>
        <v>0</v>
      </c>
      <c r="BT327" s="249">
        <f t="shared" si="102"/>
        <v>0</v>
      </c>
      <c r="BU327" s="249">
        <f t="shared" si="102"/>
        <v>0</v>
      </c>
      <c r="BV327" s="249">
        <f t="shared" si="102"/>
        <v>0</v>
      </c>
      <c r="BW327" s="249">
        <f t="shared" si="102"/>
        <v>0</v>
      </c>
      <c r="BX327" s="249">
        <f t="shared" si="102"/>
        <v>0</v>
      </c>
      <c r="BY327" s="249">
        <f t="shared" si="102"/>
        <v>0</v>
      </c>
      <c r="BZ327" s="249">
        <f t="shared" si="102"/>
        <v>0</v>
      </c>
      <c r="CA327" s="249">
        <f t="shared" si="102"/>
        <v>0</v>
      </c>
      <c r="CB327" s="249">
        <f t="shared" si="102"/>
        <v>0</v>
      </c>
      <c r="CC327" s="249">
        <f t="shared" si="103"/>
        <v>0</v>
      </c>
      <c r="CD327" s="249">
        <f t="shared" si="103"/>
        <v>0</v>
      </c>
      <c r="CE327" s="249">
        <f t="shared" si="103"/>
        <v>0</v>
      </c>
      <c r="CF327" s="249">
        <f t="shared" si="103"/>
        <v>0</v>
      </c>
      <c r="CG327" s="249">
        <f t="shared" si="103"/>
        <v>0</v>
      </c>
      <c r="CH327" s="249">
        <f t="shared" si="103"/>
        <v>0</v>
      </c>
      <c r="CI327" s="249">
        <f t="shared" si="103"/>
        <v>0</v>
      </c>
      <c r="CJ327" s="249">
        <f t="shared" si="103"/>
        <v>0</v>
      </c>
      <c r="CK327" s="249">
        <f t="shared" si="103"/>
        <v>0</v>
      </c>
      <c r="CL327" s="249">
        <f t="shared" si="103"/>
        <v>0</v>
      </c>
      <c r="CM327" s="249">
        <f t="shared" si="104"/>
        <v>0</v>
      </c>
      <c r="CN327" s="249">
        <f t="shared" si="104"/>
        <v>0</v>
      </c>
      <c r="CO327" s="249">
        <f t="shared" si="104"/>
        <v>0</v>
      </c>
      <c r="CP327" s="249">
        <f t="shared" si="104"/>
        <v>0</v>
      </c>
      <c r="CQ327" s="249">
        <f t="shared" si="104"/>
        <v>0</v>
      </c>
      <c r="CR327" s="249">
        <f t="shared" si="104"/>
        <v>0</v>
      </c>
      <c r="CS327" s="249">
        <f t="shared" si="104"/>
        <v>0</v>
      </c>
      <c r="CT327" s="249">
        <f t="shared" si="104"/>
        <v>0</v>
      </c>
      <c r="CU327" s="249">
        <f t="shared" si="104"/>
        <v>0</v>
      </c>
      <c r="CV327" s="249">
        <f t="shared" si="84"/>
        <v>0</v>
      </c>
      <c r="CW327" s="249">
        <f t="shared" si="87"/>
        <v>0</v>
      </c>
      <c r="CX327" s="252">
        <f t="shared" si="85"/>
        <v>0</v>
      </c>
      <c r="CY327" s="249">
        <v>1</v>
      </c>
      <c r="CZ327" s="254">
        <f>SUM(CV293:CV327)</f>
        <v>0</v>
      </c>
      <c r="DA327" s="255">
        <f>SUM(DA328:DA417)</f>
        <v>0</v>
      </c>
      <c r="DB327" s="249">
        <f t="shared" si="88"/>
        <v>0</v>
      </c>
      <c r="DC327" s="249">
        <f t="shared" si="105"/>
        <v>0</v>
      </c>
      <c r="DD327" s="249">
        <f t="shared" si="105"/>
        <v>0</v>
      </c>
      <c r="DE327" s="249">
        <f t="shared" si="105"/>
        <v>0</v>
      </c>
      <c r="DF327" s="249">
        <f t="shared" si="105"/>
        <v>0</v>
      </c>
      <c r="DG327" s="249">
        <f t="shared" si="105"/>
        <v>0</v>
      </c>
      <c r="DH327" s="249">
        <f t="shared" si="105"/>
        <v>0</v>
      </c>
      <c r="DI327" s="249">
        <f t="shared" si="105"/>
        <v>0</v>
      </c>
      <c r="DJ327" s="249">
        <f t="shared" si="105"/>
        <v>0</v>
      </c>
    </row>
    <row r="328" spans="1:114" s="249" customFormat="1">
      <c r="A328" s="256"/>
      <c r="C328" s="250"/>
      <c r="G328" s="117"/>
      <c r="CX328" s="252">
        <f t="shared" si="85"/>
        <v>0</v>
      </c>
      <c r="CY328" s="249">
        <v>2</v>
      </c>
      <c r="CZ328" s="249">
        <f>+CZ327-9</f>
        <v>-9</v>
      </c>
      <c r="DA328" s="249">
        <f>IF(CZ328=13,CZ328,IF(CZ328=14,CZ328,IF(CZ328=16,CZ328,IF(CZ328=19,CZ328,0))))</f>
        <v>0</v>
      </c>
      <c r="DB328" s="141">
        <f>SUM(DB293:DB327)</f>
        <v>0</v>
      </c>
      <c r="DC328" s="141">
        <f t="shared" ref="DC328:DJ328" si="106">SUM(DC293:DC327)</f>
        <v>0</v>
      </c>
      <c r="DD328" s="141">
        <f t="shared" si="106"/>
        <v>0</v>
      </c>
      <c r="DE328" s="141">
        <f t="shared" si="106"/>
        <v>0</v>
      </c>
      <c r="DF328" s="141">
        <f t="shared" si="106"/>
        <v>0</v>
      </c>
      <c r="DG328" s="141">
        <f t="shared" si="106"/>
        <v>0</v>
      </c>
      <c r="DH328" s="141">
        <f t="shared" si="106"/>
        <v>0</v>
      </c>
      <c r="DI328" s="141">
        <f t="shared" si="106"/>
        <v>0</v>
      </c>
      <c r="DJ328" s="141">
        <f t="shared" si="106"/>
        <v>0</v>
      </c>
    </row>
    <row r="329" spans="1:114" s="249" customFormat="1">
      <c r="A329" s="256"/>
      <c r="C329" s="250"/>
      <c r="G329" s="117"/>
      <c r="CX329" s="252">
        <f t="shared" si="85"/>
        <v>0</v>
      </c>
      <c r="CY329" s="249">
        <v>3</v>
      </c>
      <c r="CZ329" s="249">
        <f t="shared" ref="CZ329:CZ392" si="107">+CZ328-9</f>
        <v>-18</v>
      </c>
      <c r="DA329" s="249">
        <f t="shared" ref="DA329:DA392" si="108">IF(CZ329=13,CZ329,IF(CZ329=14,CZ329,IF(CZ329=16,CZ329,IF(CZ329=19,CZ329,0))))</f>
        <v>0</v>
      </c>
      <c r="DB329" s="265">
        <v>1</v>
      </c>
      <c r="DC329" s="265">
        <v>2</v>
      </c>
      <c r="DD329" s="265">
        <v>3</v>
      </c>
      <c r="DE329" s="265">
        <v>4</v>
      </c>
      <c r="DF329" s="265">
        <v>5</v>
      </c>
      <c r="DG329" s="265">
        <v>6</v>
      </c>
      <c r="DH329" s="265">
        <v>7</v>
      </c>
      <c r="DI329" s="265">
        <v>8</v>
      </c>
      <c r="DJ329" s="265">
        <v>9</v>
      </c>
    </row>
    <row r="330" spans="1:114" s="249" customFormat="1">
      <c r="A330" s="256"/>
      <c r="C330" s="250"/>
      <c r="G330" s="117"/>
      <c r="CX330" s="252">
        <f t="shared" si="85"/>
        <v>0</v>
      </c>
      <c r="CY330" s="249">
        <v>4</v>
      </c>
      <c r="CZ330" s="249">
        <f t="shared" si="107"/>
        <v>-27</v>
      </c>
      <c r="DA330" s="249">
        <f t="shared" si="108"/>
        <v>0</v>
      </c>
      <c r="DB330" s="249" t="s">
        <v>86</v>
      </c>
    </row>
    <row r="331" spans="1:114" s="249" customFormat="1">
      <c r="A331" s="256"/>
      <c r="C331" s="250"/>
      <c r="G331" s="117"/>
      <c r="CX331" s="252">
        <f t="shared" si="85"/>
        <v>0</v>
      </c>
      <c r="CY331" s="249">
        <v>5</v>
      </c>
      <c r="CZ331" s="249">
        <f t="shared" si="107"/>
        <v>-36</v>
      </c>
      <c r="DA331" s="249">
        <f t="shared" si="108"/>
        <v>0</v>
      </c>
    </row>
    <row r="332" spans="1:114" s="249" customFormat="1">
      <c r="A332" s="256"/>
      <c r="C332" s="250"/>
      <c r="G332" s="117"/>
      <c r="CX332" s="252">
        <f t="shared" si="85"/>
        <v>0</v>
      </c>
      <c r="CY332" s="249">
        <v>6</v>
      </c>
      <c r="CZ332" s="249">
        <f t="shared" si="107"/>
        <v>-45</v>
      </c>
      <c r="DA332" s="249">
        <f t="shared" si="108"/>
        <v>0</v>
      </c>
    </row>
    <row r="333" spans="1:114" s="249" customFormat="1">
      <c r="A333" s="256"/>
      <c r="C333" s="250"/>
      <c r="G333" s="117"/>
      <c r="CX333" s="252">
        <f t="shared" si="85"/>
        <v>0</v>
      </c>
      <c r="CY333" s="249">
        <v>7</v>
      </c>
      <c r="CZ333" s="249">
        <f t="shared" si="107"/>
        <v>-54</v>
      </c>
      <c r="DA333" s="249">
        <f t="shared" si="108"/>
        <v>0</v>
      </c>
    </row>
    <row r="334" spans="1:114" s="249" customFormat="1">
      <c r="A334" s="256"/>
      <c r="C334" s="250"/>
      <c r="G334" s="117"/>
      <c r="CX334" s="252">
        <f t="shared" si="85"/>
        <v>0</v>
      </c>
      <c r="CY334" s="249">
        <v>8</v>
      </c>
      <c r="CZ334" s="249">
        <f t="shared" si="107"/>
        <v>-63</v>
      </c>
      <c r="DA334" s="249">
        <f t="shared" si="108"/>
        <v>0</v>
      </c>
    </row>
    <row r="335" spans="1:114" s="249" customFormat="1">
      <c r="A335" s="256"/>
      <c r="C335" s="250"/>
      <c r="G335" s="117"/>
      <c r="CX335" s="252">
        <f t="shared" si="85"/>
        <v>0</v>
      </c>
      <c r="CY335" s="249">
        <v>9</v>
      </c>
      <c r="CZ335" s="249">
        <f t="shared" si="107"/>
        <v>-72</v>
      </c>
      <c r="DA335" s="249">
        <f t="shared" si="108"/>
        <v>0</v>
      </c>
    </row>
    <row r="336" spans="1:114" s="249" customFormat="1">
      <c r="A336" s="256"/>
      <c r="C336" s="250"/>
      <c r="G336" s="117"/>
      <c r="CX336" s="252">
        <f t="shared" si="85"/>
        <v>0</v>
      </c>
      <c r="CY336" s="249">
        <v>10</v>
      </c>
      <c r="CZ336" s="249">
        <f t="shared" si="107"/>
        <v>-81</v>
      </c>
      <c r="DA336" s="249">
        <f t="shared" si="108"/>
        <v>0</v>
      </c>
    </row>
    <row r="337" spans="1:105" s="249" customFormat="1">
      <c r="A337" s="256"/>
      <c r="C337" s="250"/>
      <c r="G337" s="117"/>
      <c r="CX337" s="252">
        <f t="shared" si="85"/>
        <v>0</v>
      </c>
      <c r="CY337" s="249">
        <v>11</v>
      </c>
      <c r="CZ337" s="249">
        <f t="shared" si="107"/>
        <v>-90</v>
      </c>
      <c r="DA337" s="249">
        <f t="shared" si="108"/>
        <v>0</v>
      </c>
    </row>
    <row r="338" spans="1:105" s="249" customFormat="1">
      <c r="A338" s="256"/>
      <c r="C338" s="250"/>
      <c r="G338" s="117"/>
      <c r="CX338" s="252">
        <f t="shared" si="85"/>
        <v>0</v>
      </c>
      <c r="CY338" s="249">
        <v>12</v>
      </c>
      <c r="CZ338" s="249">
        <f t="shared" si="107"/>
        <v>-99</v>
      </c>
      <c r="DA338" s="249">
        <f t="shared" si="108"/>
        <v>0</v>
      </c>
    </row>
    <row r="339" spans="1:105" s="249" customFormat="1">
      <c r="A339" s="256"/>
      <c r="C339" s="250"/>
      <c r="G339" s="117"/>
      <c r="CX339" s="252">
        <f t="shared" si="85"/>
        <v>0</v>
      </c>
      <c r="CY339" s="249">
        <v>13</v>
      </c>
      <c r="CZ339" s="249">
        <f t="shared" si="107"/>
        <v>-108</v>
      </c>
      <c r="DA339" s="249">
        <f t="shared" si="108"/>
        <v>0</v>
      </c>
    </row>
    <row r="340" spans="1:105" s="249" customFormat="1">
      <c r="A340" s="256"/>
      <c r="C340" s="250"/>
      <c r="G340" s="117"/>
      <c r="CX340" s="252">
        <f t="shared" si="85"/>
        <v>0</v>
      </c>
      <c r="CY340" s="249">
        <v>14</v>
      </c>
      <c r="CZ340" s="249">
        <f t="shared" si="107"/>
        <v>-117</v>
      </c>
      <c r="DA340" s="249">
        <f t="shared" si="108"/>
        <v>0</v>
      </c>
    </row>
    <row r="341" spans="1:105" s="249" customFormat="1">
      <c r="A341" s="256"/>
      <c r="C341" s="250"/>
      <c r="G341" s="117"/>
      <c r="CX341" s="252">
        <f t="shared" si="85"/>
        <v>0</v>
      </c>
      <c r="CY341" s="249">
        <v>15</v>
      </c>
      <c r="CZ341" s="249">
        <f t="shared" si="107"/>
        <v>-126</v>
      </c>
      <c r="DA341" s="249">
        <f t="shared" si="108"/>
        <v>0</v>
      </c>
    </row>
    <row r="342" spans="1:105" s="249" customFormat="1">
      <c r="A342" s="256"/>
      <c r="C342" s="250"/>
      <c r="G342" s="117"/>
      <c r="CX342" s="252">
        <f t="shared" si="85"/>
        <v>0</v>
      </c>
      <c r="CY342" s="249">
        <v>16</v>
      </c>
      <c r="CZ342" s="249">
        <f t="shared" si="107"/>
        <v>-135</v>
      </c>
      <c r="DA342" s="249">
        <f t="shared" si="108"/>
        <v>0</v>
      </c>
    </row>
    <row r="343" spans="1:105" s="249" customFormat="1">
      <c r="A343" s="256"/>
      <c r="C343" s="250"/>
      <c r="G343" s="117"/>
      <c r="CX343" s="252">
        <f t="shared" si="85"/>
        <v>0</v>
      </c>
      <c r="CY343" s="249">
        <v>17</v>
      </c>
      <c r="CZ343" s="249">
        <f t="shared" si="107"/>
        <v>-144</v>
      </c>
      <c r="DA343" s="249">
        <f t="shared" si="108"/>
        <v>0</v>
      </c>
    </row>
    <row r="344" spans="1:105" s="249" customFormat="1">
      <c r="A344" s="256"/>
      <c r="C344" s="250"/>
      <c r="G344" s="117"/>
      <c r="CX344" s="252">
        <f t="shared" si="85"/>
        <v>0</v>
      </c>
      <c r="CY344" s="249">
        <v>18</v>
      </c>
      <c r="CZ344" s="249">
        <f t="shared" si="107"/>
        <v>-153</v>
      </c>
      <c r="DA344" s="249">
        <f t="shared" si="108"/>
        <v>0</v>
      </c>
    </row>
    <row r="345" spans="1:105" s="249" customFormat="1">
      <c r="A345" s="256"/>
      <c r="C345" s="250"/>
      <c r="G345" s="117"/>
      <c r="CX345" s="252">
        <f t="shared" si="85"/>
        <v>0</v>
      </c>
      <c r="CY345" s="249">
        <v>19</v>
      </c>
      <c r="CZ345" s="249">
        <f t="shared" si="107"/>
        <v>-162</v>
      </c>
      <c r="DA345" s="249">
        <f t="shared" si="108"/>
        <v>0</v>
      </c>
    </row>
    <row r="346" spans="1:105" s="249" customFormat="1">
      <c r="A346" s="256"/>
      <c r="C346" s="250"/>
      <c r="G346" s="117"/>
      <c r="CX346" s="252">
        <f t="shared" si="85"/>
        <v>0</v>
      </c>
      <c r="CY346" s="249">
        <v>20</v>
      </c>
      <c r="CZ346" s="249">
        <f t="shared" si="107"/>
        <v>-171</v>
      </c>
      <c r="DA346" s="249">
        <f t="shared" si="108"/>
        <v>0</v>
      </c>
    </row>
    <row r="347" spans="1:105" s="249" customFormat="1">
      <c r="A347" s="256"/>
      <c r="C347" s="250"/>
      <c r="G347" s="117"/>
      <c r="CX347" s="252">
        <f t="shared" si="85"/>
        <v>0</v>
      </c>
      <c r="CY347" s="249">
        <v>21</v>
      </c>
      <c r="CZ347" s="249">
        <f t="shared" si="107"/>
        <v>-180</v>
      </c>
      <c r="DA347" s="249">
        <f t="shared" si="108"/>
        <v>0</v>
      </c>
    </row>
    <row r="348" spans="1:105" s="249" customFormat="1">
      <c r="A348" s="256"/>
      <c r="C348" s="250"/>
      <c r="G348" s="117"/>
      <c r="CX348" s="252">
        <f t="shared" si="85"/>
        <v>0</v>
      </c>
      <c r="CY348" s="249">
        <v>22</v>
      </c>
      <c r="CZ348" s="249">
        <f t="shared" si="107"/>
        <v>-189</v>
      </c>
      <c r="DA348" s="249">
        <f t="shared" si="108"/>
        <v>0</v>
      </c>
    </row>
    <row r="349" spans="1:105" s="249" customFormat="1">
      <c r="A349" s="256"/>
      <c r="C349" s="250"/>
      <c r="G349" s="117"/>
      <c r="CX349" s="252">
        <f t="shared" si="85"/>
        <v>0</v>
      </c>
      <c r="CY349" s="249">
        <v>23</v>
      </c>
      <c r="CZ349" s="249">
        <f t="shared" si="107"/>
        <v>-198</v>
      </c>
      <c r="DA349" s="249">
        <f t="shared" si="108"/>
        <v>0</v>
      </c>
    </row>
    <row r="350" spans="1:105" s="249" customFormat="1">
      <c r="A350" s="256"/>
      <c r="C350" s="250"/>
      <c r="G350" s="117"/>
      <c r="CX350" s="252">
        <f t="shared" si="85"/>
        <v>0</v>
      </c>
      <c r="CY350" s="249">
        <v>24</v>
      </c>
      <c r="CZ350" s="249">
        <f t="shared" si="107"/>
        <v>-207</v>
      </c>
      <c r="DA350" s="249">
        <f t="shared" si="108"/>
        <v>0</v>
      </c>
    </row>
    <row r="351" spans="1:105" s="249" customFormat="1">
      <c r="A351" s="256"/>
      <c r="C351" s="250"/>
      <c r="G351" s="117"/>
      <c r="CX351" s="252">
        <f t="shared" si="85"/>
        <v>0</v>
      </c>
      <c r="CY351" s="249">
        <v>25</v>
      </c>
      <c r="CZ351" s="249">
        <f t="shared" si="107"/>
        <v>-216</v>
      </c>
      <c r="DA351" s="249">
        <f t="shared" si="108"/>
        <v>0</v>
      </c>
    </row>
    <row r="352" spans="1:105" s="249" customFormat="1">
      <c r="A352" s="256"/>
      <c r="C352" s="250"/>
      <c r="G352" s="117"/>
      <c r="CX352" s="252">
        <f t="shared" si="85"/>
        <v>0</v>
      </c>
      <c r="CY352" s="249">
        <v>26</v>
      </c>
      <c r="CZ352" s="249">
        <f t="shared" si="107"/>
        <v>-225</v>
      </c>
      <c r="DA352" s="249">
        <f t="shared" si="108"/>
        <v>0</v>
      </c>
    </row>
    <row r="353" spans="1:105" s="249" customFormat="1">
      <c r="A353" s="256"/>
      <c r="C353" s="250"/>
      <c r="G353" s="117"/>
      <c r="CX353" s="252">
        <f t="shared" si="85"/>
        <v>0</v>
      </c>
      <c r="CY353" s="249">
        <v>27</v>
      </c>
      <c r="CZ353" s="249">
        <f t="shared" si="107"/>
        <v>-234</v>
      </c>
      <c r="DA353" s="249">
        <f t="shared" si="108"/>
        <v>0</v>
      </c>
    </row>
    <row r="354" spans="1:105" s="249" customFormat="1">
      <c r="A354" s="256"/>
      <c r="C354" s="250"/>
      <c r="G354" s="117"/>
      <c r="CX354" s="252">
        <f t="shared" si="85"/>
        <v>0</v>
      </c>
      <c r="CY354" s="249">
        <v>28</v>
      </c>
      <c r="CZ354" s="249">
        <f t="shared" si="107"/>
        <v>-243</v>
      </c>
      <c r="DA354" s="249">
        <f t="shared" si="108"/>
        <v>0</v>
      </c>
    </row>
    <row r="355" spans="1:105" s="249" customFormat="1">
      <c r="A355" s="256"/>
      <c r="C355" s="250"/>
      <c r="G355" s="117"/>
      <c r="CX355" s="252">
        <f t="shared" si="85"/>
        <v>0</v>
      </c>
      <c r="CY355" s="249">
        <v>29</v>
      </c>
      <c r="CZ355" s="249">
        <f t="shared" si="107"/>
        <v>-252</v>
      </c>
      <c r="DA355" s="249">
        <f t="shared" si="108"/>
        <v>0</v>
      </c>
    </row>
    <row r="356" spans="1:105" s="249" customFormat="1">
      <c r="A356" s="256"/>
      <c r="C356" s="250"/>
      <c r="G356" s="117"/>
      <c r="CX356" s="252">
        <f t="shared" si="85"/>
        <v>0</v>
      </c>
      <c r="CY356" s="249">
        <v>30</v>
      </c>
      <c r="CZ356" s="249">
        <f t="shared" si="107"/>
        <v>-261</v>
      </c>
      <c r="DA356" s="249">
        <f t="shared" si="108"/>
        <v>0</v>
      </c>
    </row>
    <row r="357" spans="1:105" s="249" customFormat="1">
      <c r="A357" s="256"/>
      <c r="C357" s="250"/>
      <c r="G357" s="117"/>
      <c r="CX357" s="252">
        <f t="shared" si="85"/>
        <v>0</v>
      </c>
      <c r="CY357" s="249">
        <v>31</v>
      </c>
      <c r="CZ357" s="249">
        <f t="shared" si="107"/>
        <v>-270</v>
      </c>
      <c r="DA357" s="249">
        <f t="shared" si="108"/>
        <v>0</v>
      </c>
    </row>
    <row r="358" spans="1:105" s="249" customFormat="1">
      <c r="A358" s="256"/>
      <c r="C358" s="250"/>
      <c r="G358" s="117"/>
      <c r="CX358" s="252">
        <f t="shared" si="85"/>
        <v>0</v>
      </c>
      <c r="CY358" s="249">
        <v>32</v>
      </c>
      <c r="CZ358" s="249">
        <f t="shared" si="107"/>
        <v>-279</v>
      </c>
      <c r="DA358" s="249">
        <f t="shared" si="108"/>
        <v>0</v>
      </c>
    </row>
    <row r="359" spans="1:105" s="249" customFormat="1">
      <c r="A359" s="256"/>
      <c r="C359" s="250"/>
      <c r="G359" s="117"/>
      <c r="CX359" s="252">
        <f t="shared" ref="CX359:CX417" si="109">IF(CX358+CV359&gt;9,+CX358+CV359-9,+CX358+CV359)</f>
        <v>0</v>
      </c>
      <c r="CY359" s="249">
        <v>33</v>
      </c>
      <c r="CZ359" s="249">
        <f t="shared" si="107"/>
        <v>-288</v>
      </c>
      <c r="DA359" s="249">
        <f t="shared" si="108"/>
        <v>0</v>
      </c>
    </row>
    <row r="360" spans="1:105" s="249" customFormat="1">
      <c r="A360" s="256"/>
      <c r="C360" s="250"/>
      <c r="G360" s="117"/>
      <c r="CX360" s="252">
        <f t="shared" si="109"/>
        <v>0</v>
      </c>
      <c r="CY360" s="249">
        <v>34</v>
      </c>
      <c r="CZ360" s="249">
        <f t="shared" si="107"/>
        <v>-297</v>
      </c>
      <c r="DA360" s="249">
        <f t="shared" si="108"/>
        <v>0</v>
      </c>
    </row>
    <row r="361" spans="1:105" s="249" customFormat="1">
      <c r="A361" s="256"/>
      <c r="C361" s="250"/>
      <c r="G361" s="117"/>
      <c r="CX361" s="252">
        <f t="shared" si="109"/>
        <v>0</v>
      </c>
      <c r="CY361" s="249">
        <v>35</v>
      </c>
      <c r="CZ361" s="249">
        <f t="shared" si="107"/>
        <v>-306</v>
      </c>
      <c r="DA361" s="249">
        <f t="shared" si="108"/>
        <v>0</v>
      </c>
    </row>
    <row r="362" spans="1:105" s="249" customFormat="1">
      <c r="A362" s="256"/>
      <c r="C362" s="250"/>
      <c r="G362" s="117"/>
      <c r="CX362" s="252">
        <f t="shared" si="109"/>
        <v>0</v>
      </c>
      <c r="CY362" s="249">
        <v>36</v>
      </c>
      <c r="CZ362" s="249">
        <f t="shared" si="107"/>
        <v>-315</v>
      </c>
      <c r="DA362" s="249">
        <f t="shared" si="108"/>
        <v>0</v>
      </c>
    </row>
    <row r="363" spans="1:105" s="249" customFormat="1">
      <c r="A363" s="256"/>
      <c r="C363" s="250"/>
      <c r="G363" s="117"/>
      <c r="CX363" s="252">
        <f t="shared" si="109"/>
        <v>0</v>
      </c>
      <c r="CY363" s="249">
        <v>37</v>
      </c>
      <c r="CZ363" s="249">
        <f t="shared" si="107"/>
        <v>-324</v>
      </c>
      <c r="DA363" s="249">
        <f t="shared" si="108"/>
        <v>0</v>
      </c>
    </row>
    <row r="364" spans="1:105" s="249" customFormat="1">
      <c r="A364" s="256"/>
      <c r="C364" s="250"/>
      <c r="G364" s="117"/>
      <c r="CX364" s="252">
        <f t="shared" si="109"/>
        <v>0</v>
      </c>
      <c r="CY364" s="249">
        <v>38</v>
      </c>
      <c r="CZ364" s="249">
        <f t="shared" si="107"/>
        <v>-333</v>
      </c>
      <c r="DA364" s="249">
        <f t="shared" si="108"/>
        <v>0</v>
      </c>
    </row>
    <row r="365" spans="1:105" s="249" customFormat="1">
      <c r="A365" s="256"/>
      <c r="C365" s="250"/>
      <c r="G365" s="117"/>
      <c r="CX365" s="252">
        <f t="shared" si="109"/>
        <v>0</v>
      </c>
      <c r="CY365" s="249">
        <v>39</v>
      </c>
      <c r="CZ365" s="249">
        <f t="shared" si="107"/>
        <v>-342</v>
      </c>
      <c r="DA365" s="249">
        <f t="shared" si="108"/>
        <v>0</v>
      </c>
    </row>
    <row r="366" spans="1:105" s="249" customFormat="1">
      <c r="A366" s="256"/>
      <c r="C366" s="250"/>
      <c r="G366" s="117"/>
      <c r="CX366" s="252">
        <f t="shared" si="109"/>
        <v>0</v>
      </c>
      <c r="CY366" s="249">
        <v>40</v>
      </c>
      <c r="CZ366" s="249">
        <f t="shared" si="107"/>
        <v>-351</v>
      </c>
      <c r="DA366" s="249">
        <f t="shared" si="108"/>
        <v>0</v>
      </c>
    </row>
    <row r="367" spans="1:105" s="249" customFormat="1">
      <c r="A367" s="256"/>
      <c r="C367" s="250"/>
      <c r="G367" s="117"/>
      <c r="CX367" s="252">
        <f t="shared" si="109"/>
        <v>0</v>
      </c>
      <c r="CY367" s="249">
        <v>41</v>
      </c>
      <c r="CZ367" s="249">
        <f t="shared" si="107"/>
        <v>-360</v>
      </c>
      <c r="DA367" s="249">
        <f t="shared" si="108"/>
        <v>0</v>
      </c>
    </row>
    <row r="368" spans="1:105" s="249" customFormat="1">
      <c r="A368" s="256"/>
      <c r="C368" s="250"/>
      <c r="G368" s="117"/>
      <c r="CX368" s="252">
        <f t="shared" si="109"/>
        <v>0</v>
      </c>
      <c r="CY368" s="249">
        <v>42</v>
      </c>
      <c r="CZ368" s="249">
        <f t="shared" si="107"/>
        <v>-369</v>
      </c>
      <c r="DA368" s="249">
        <f t="shared" si="108"/>
        <v>0</v>
      </c>
    </row>
    <row r="369" spans="1:105" s="249" customFormat="1">
      <c r="A369" s="256"/>
      <c r="C369" s="250"/>
      <c r="G369" s="117"/>
      <c r="CX369" s="252">
        <f t="shared" si="109"/>
        <v>0</v>
      </c>
      <c r="CY369" s="249">
        <v>43</v>
      </c>
      <c r="CZ369" s="249">
        <f t="shared" si="107"/>
        <v>-378</v>
      </c>
      <c r="DA369" s="249">
        <f t="shared" si="108"/>
        <v>0</v>
      </c>
    </row>
    <row r="370" spans="1:105" s="249" customFormat="1">
      <c r="A370" s="256"/>
      <c r="C370" s="250"/>
      <c r="G370" s="117"/>
      <c r="CX370" s="252">
        <f t="shared" si="109"/>
        <v>0</v>
      </c>
      <c r="CY370" s="249">
        <v>44</v>
      </c>
      <c r="CZ370" s="249">
        <f t="shared" si="107"/>
        <v>-387</v>
      </c>
      <c r="DA370" s="249">
        <f t="shared" si="108"/>
        <v>0</v>
      </c>
    </row>
    <row r="371" spans="1:105" s="249" customFormat="1">
      <c r="A371" s="256"/>
      <c r="C371" s="250"/>
      <c r="G371" s="117"/>
      <c r="CX371" s="252">
        <f t="shared" si="109"/>
        <v>0</v>
      </c>
      <c r="CY371" s="249">
        <v>45</v>
      </c>
      <c r="CZ371" s="249">
        <f t="shared" si="107"/>
        <v>-396</v>
      </c>
      <c r="DA371" s="249">
        <f t="shared" si="108"/>
        <v>0</v>
      </c>
    </row>
    <row r="372" spans="1:105" s="249" customFormat="1">
      <c r="A372" s="256"/>
      <c r="C372" s="250"/>
      <c r="G372" s="117"/>
      <c r="CX372" s="252">
        <f t="shared" si="109"/>
        <v>0</v>
      </c>
      <c r="CY372" s="249">
        <v>46</v>
      </c>
      <c r="CZ372" s="249">
        <f t="shared" si="107"/>
        <v>-405</v>
      </c>
      <c r="DA372" s="249">
        <f t="shared" si="108"/>
        <v>0</v>
      </c>
    </row>
    <row r="373" spans="1:105" s="249" customFormat="1">
      <c r="A373" s="256"/>
      <c r="C373" s="250"/>
      <c r="G373" s="117"/>
      <c r="CX373" s="252">
        <f t="shared" si="109"/>
        <v>0</v>
      </c>
      <c r="CY373" s="249">
        <v>47</v>
      </c>
      <c r="CZ373" s="249">
        <f t="shared" si="107"/>
        <v>-414</v>
      </c>
      <c r="DA373" s="249">
        <f t="shared" si="108"/>
        <v>0</v>
      </c>
    </row>
    <row r="374" spans="1:105" s="249" customFormat="1">
      <c r="A374" s="256"/>
      <c r="C374" s="250"/>
      <c r="G374" s="117"/>
      <c r="CX374" s="252">
        <f t="shared" si="109"/>
        <v>0</v>
      </c>
      <c r="CY374" s="249">
        <v>48</v>
      </c>
      <c r="CZ374" s="249">
        <f t="shared" si="107"/>
        <v>-423</v>
      </c>
      <c r="DA374" s="249">
        <f t="shared" si="108"/>
        <v>0</v>
      </c>
    </row>
    <row r="375" spans="1:105" s="249" customFormat="1">
      <c r="A375" s="256"/>
      <c r="C375" s="250"/>
      <c r="G375" s="117"/>
      <c r="CX375" s="252">
        <f t="shared" si="109"/>
        <v>0</v>
      </c>
      <c r="CY375" s="249">
        <v>49</v>
      </c>
      <c r="CZ375" s="249">
        <f t="shared" si="107"/>
        <v>-432</v>
      </c>
      <c r="DA375" s="249">
        <f t="shared" si="108"/>
        <v>0</v>
      </c>
    </row>
    <row r="376" spans="1:105" s="249" customFormat="1">
      <c r="A376" s="256"/>
      <c r="C376" s="250"/>
      <c r="G376" s="117"/>
      <c r="CX376" s="252">
        <f t="shared" si="109"/>
        <v>0</v>
      </c>
      <c r="CY376" s="249">
        <v>50</v>
      </c>
      <c r="CZ376" s="249">
        <f t="shared" si="107"/>
        <v>-441</v>
      </c>
      <c r="DA376" s="249">
        <f t="shared" si="108"/>
        <v>0</v>
      </c>
    </row>
    <row r="377" spans="1:105" s="249" customFormat="1">
      <c r="A377" s="256"/>
      <c r="C377" s="250"/>
      <c r="G377" s="117"/>
      <c r="CX377" s="252">
        <f t="shared" si="109"/>
        <v>0</v>
      </c>
      <c r="CY377" s="249">
        <v>51</v>
      </c>
      <c r="CZ377" s="249">
        <f t="shared" si="107"/>
        <v>-450</v>
      </c>
      <c r="DA377" s="249">
        <f t="shared" si="108"/>
        <v>0</v>
      </c>
    </row>
    <row r="378" spans="1:105" s="249" customFormat="1">
      <c r="A378" s="256"/>
      <c r="C378" s="250"/>
      <c r="G378" s="117"/>
      <c r="CX378" s="252">
        <f t="shared" si="109"/>
        <v>0</v>
      </c>
      <c r="CY378" s="249">
        <v>52</v>
      </c>
      <c r="CZ378" s="249">
        <f t="shared" si="107"/>
        <v>-459</v>
      </c>
      <c r="DA378" s="249">
        <f t="shared" si="108"/>
        <v>0</v>
      </c>
    </row>
    <row r="379" spans="1:105" s="249" customFormat="1">
      <c r="A379" s="256"/>
      <c r="C379" s="250"/>
      <c r="G379" s="117"/>
      <c r="CX379" s="252">
        <f t="shared" si="109"/>
        <v>0</v>
      </c>
      <c r="CY379" s="249">
        <v>53</v>
      </c>
      <c r="CZ379" s="249">
        <f t="shared" si="107"/>
        <v>-468</v>
      </c>
      <c r="DA379" s="249">
        <f t="shared" si="108"/>
        <v>0</v>
      </c>
    </row>
    <row r="380" spans="1:105" s="249" customFormat="1">
      <c r="A380" s="256"/>
      <c r="C380" s="250"/>
      <c r="G380" s="117"/>
      <c r="CX380" s="252">
        <f t="shared" si="109"/>
        <v>0</v>
      </c>
      <c r="CY380" s="249">
        <v>54</v>
      </c>
      <c r="CZ380" s="249">
        <f t="shared" si="107"/>
        <v>-477</v>
      </c>
      <c r="DA380" s="249">
        <f t="shared" si="108"/>
        <v>0</v>
      </c>
    </row>
    <row r="381" spans="1:105" s="249" customFormat="1">
      <c r="A381" s="256"/>
      <c r="C381" s="250"/>
      <c r="G381" s="117"/>
      <c r="CX381" s="252">
        <f t="shared" si="109"/>
        <v>0</v>
      </c>
      <c r="CY381" s="249">
        <v>55</v>
      </c>
      <c r="CZ381" s="249">
        <f t="shared" si="107"/>
        <v>-486</v>
      </c>
      <c r="DA381" s="249">
        <f t="shared" si="108"/>
        <v>0</v>
      </c>
    </row>
    <row r="382" spans="1:105" s="249" customFormat="1">
      <c r="A382" s="256"/>
      <c r="C382" s="250"/>
      <c r="G382" s="117"/>
      <c r="CX382" s="252">
        <f t="shared" si="109"/>
        <v>0</v>
      </c>
      <c r="CY382" s="249">
        <v>56</v>
      </c>
      <c r="CZ382" s="249">
        <f t="shared" si="107"/>
        <v>-495</v>
      </c>
      <c r="DA382" s="249">
        <f t="shared" si="108"/>
        <v>0</v>
      </c>
    </row>
    <row r="383" spans="1:105" s="249" customFormat="1">
      <c r="A383" s="256"/>
      <c r="C383" s="250"/>
      <c r="G383" s="117"/>
      <c r="CX383" s="252">
        <f t="shared" si="109"/>
        <v>0</v>
      </c>
      <c r="CY383" s="249">
        <v>57</v>
      </c>
      <c r="CZ383" s="249">
        <f t="shared" si="107"/>
        <v>-504</v>
      </c>
      <c r="DA383" s="249">
        <f t="shared" si="108"/>
        <v>0</v>
      </c>
    </row>
    <row r="384" spans="1:105" s="249" customFormat="1">
      <c r="A384" s="256"/>
      <c r="C384" s="250"/>
      <c r="G384" s="117"/>
      <c r="CX384" s="252">
        <f t="shared" si="109"/>
        <v>0</v>
      </c>
      <c r="CY384" s="249">
        <v>58</v>
      </c>
      <c r="CZ384" s="249">
        <f t="shared" si="107"/>
        <v>-513</v>
      </c>
      <c r="DA384" s="249">
        <f t="shared" si="108"/>
        <v>0</v>
      </c>
    </row>
    <row r="385" spans="1:105" s="249" customFormat="1">
      <c r="A385" s="256"/>
      <c r="C385" s="250"/>
      <c r="G385" s="117"/>
      <c r="CX385" s="252">
        <f t="shared" si="109"/>
        <v>0</v>
      </c>
      <c r="CY385" s="249">
        <v>59</v>
      </c>
      <c r="CZ385" s="249">
        <f t="shared" si="107"/>
        <v>-522</v>
      </c>
      <c r="DA385" s="249">
        <f t="shared" si="108"/>
        <v>0</v>
      </c>
    </row>
    <row r="386" spans="1:105" s="249" customFormat="1">
      <c r="A386" s="256"/>
      <c r="C386" s="250"/>
      <c r="G386" s="117"/>
      <c r="CX386" s="252">
        <f t="shared" si="109"/>
        <v>0</v>
      </c>
      <c r="CY386" s="249">
        <v>60</v>
      </c>
      <c r="CZ386" s="249">
        <f t="shared" si="107"/>
        <v>-531</v>
      </c>
      <c r="DA386" s="249">
        <f t="shared" si="108"/>
        <v>0</v>
      </c>
    </row>
    <row r="387" spans="1:105" s="249" customFormat="1">
      <c r="A387" s="256"/>
      <c r="C387" s="250"/>
      <c r="G387" s="117"/>
      <c r="CX387" s="252">
        <f t="shared" si="109"/>
        <v>0</v>
      </c>
      <c r="CY387" s="249">
        <v>61</v>
      </c>
      <c r="CZ387" s="249">
        <f t="shared" si="107"/>
        <v>-540</v>
      </c>
      <c r="DA387" s="249">
        <f t="shared" si="108"/>
        <v>0</v>
      </c>
    </row>
    <row r="388" spans="1:105" s="249" customFormat="1">
      <c r="A388" s="256"/>
      <c r="C388" s="250"/>
      <c r="G388" s="117"/>
      <c r="CX388" s="252">
        <f t="shared" si="109"/>
        <v>0</v>
      </c>
      <c r="CY388" s="249">
        <v>62</v>
      </c>
      <c r="CZ388" s="249">
        <f t="shared" si="107"/>
        <v>-549</v>
      </c>
      <c r="DA388" s="249">
        <f t="shared" si="108"/>
        <v>0</v>
      </c>
    </row>
    <row r="389" spans="1:105" s="249" customFormat="1">
      <c r="A389" s="256"/>
      <c r="C389" s="250"/>
      <c r="G389" s="117"/>
      <c r="CX389" s="252">
        <f t="shared" si="109"/>
        <v>0</v>
      </c>
      <c r="CY389" s="249">
        <v>63</v>
      </c>
      <c r="CZ389" s="249">
        <f t="shared" si="107"/>
        <v>-558</v>
      </c>
      <c r="DA389" s="249">
        <f t="shared" si="108"/>
        <v>0</v>
      </c>
    </row>
    <row r="390" spans="1:105" s="249" customFormat="1">
      <c r="A390" s="256"/>
      <c r="C390" s="250"/>
      <c r="G390" s="117"/>
      <c r="CX390" s="252">
        <f t="shared" si="109"/>
        <v>0</v>
      </c>
      <c r="CY390" s="249">
        <v>64</v>
      </c>
      <c r="CZ390" s="249">
        <f t="shared" si="107"/>
        <v>-567</v>
      </c>
      <c r="DA390" s="249">
        <f t="shared" si="108"/>
        <v>0</v>
      </c>
    </row>
    <row r="391" spans="1:105" s="249" customFormat="1">
      <c r="A391" s="256"/>
      <c r="C391" s="250"/>
      <c r="G391" s="117"/>
      <c r="CX391" s="252">
        <f t="shared" si="109"/>
        <v>0</v>
      </c>
      <c r="CY391" s="249">
        <v>65</v>
      </c>
      <c r="CZ391" s="249">
        <f t="shared" si="107"/>
        <v>-576</v>
      </c>
      <c r="DA391" s="249">
        <f t="shared" si="108"/>
        <v>0</v>
      </c>
    </row>
    <row r="392" spans="1:105" s="249" customFormat="1">
      <c r="A392" s="256"/>
      <c r="C392" s="250"/>
      <c r="G392" s="117"/>
      <c r="CX392" s="252">
        <f t="shared" si="109"/>
        <v>0</v>
      </c>
      <c r="CY392" s="249">
        <v>66</v>
      </c>
      <c r="CZ392" s="249">
        <f t="shared" si="107"/>
        <v>-585</v>
      </c>
      <c r="DA392" s="249">
        <f t="shared" si="108"/>
        <v>0</v>
      </c>
    </row>
    <row r="393" spans="1:105" s="249" customFormat="1">
      <c r="A393" s="256"/>
      <c r="C393" s="250"/>
      <c r="G393" s="117"/>
      <c r="CX393" s="252">
        <f t="shared" si="109"/>
        <v>0</v>
      </c>
      <c r="CY393" s="249">
        <v>67</v>
      </c>
      <c r="CZ393" s="249">
        <f t="shared" ref="CZ393:CZ417" si="110">+CZ392-9</f>
        <v>-594</v>
      </c>
      <c r="DA393" s="249">
        <f t="shared" ref="DA393:DA417" si="111">IF(CZ393=13,CZ393,IF(CZ393=14,CZ393,IF(CZ393=16,CZ393,IF(CZ393=19,CZ393,0))))</f>
        <v>0</v>
      </c>
    </row>
    <row r="394" spans="1:105" s="249" customFormat="1">
      <c r="A394" s="256"/>
      <c r="C394" s="250"/>
      <c r="G394" s="117"/>
      <c r="CX394" s="252">
        <f t="shared" si="109"/>
        <v>0</v>
      </c>
      <c r="CY394" s="249">
        <v>68</v>
      </c>
      <c r="CZ394" s="249">
        <f t="shared" si="110"/>
        <v>-603</v>
      </c>
      <c r="DA394" s="249">
        <f t="shared" si="111"/>
        <v>0</v>
      </c>
    </row>
    <row r="395" spans="1:105" s="249" customFormat="1">
      <c r="A395" s="256"/>
      <c r="C395" s="250"/>
      <c r="G395" s="117"/>
      <c r="CX395" s="252">
        <f t="shared" si="109"/>
        <v>0</v>
      </c>
      <c r="CY395" s="249">
        <v>69</v>
      </c>
      <c r="CZ395" s="249">
        <f t="shared" si="110"/>
        <v>-612</v>
      </c>
      <c r="DA395" s="249">
        <f t="shared" si="111"/>
        <v>0</v>
      </c>
    </row>
    <row r="396" spans="1:105" s="249" customFormat="1">
      <c r="A396" s="256"/>
      <c r="C396" s="250"/>
      <c r="G396" s="117"/>
      <c r="CX396" s="252">
        <f t="shared" si="109"/>
        <v>0</v>
      </c>
      <c r="CY396" s="249">
        <v>70</v>
      </c>
      <c r="CZ396" s="249">
        <f t="shared" si="110"/>
        <v>-621</v>
      </c>
      <c r="DA396" s="249">
        <f t="shared" si="111"/>
        <v>0</v>
      </c>
    </row>
    <row r="397" spans="1:105" s="249" customFormat="1">
      <c r="A397" s="256"/>
      <c r="C397" s="250"/>
      <c r="G397" s="117"/>
      <c r="CX397" s="252">
        <f t="shared" si="109"/>
        <v>0</v>
      </c>
      <c r="CY397" s="249">
        <v>71</v>
      </c>
      <c r="CZ397" s="249">
        <f t="shared" si="110"/>
        <v>-630</v>
      </c>
      <c r="DA397" s="249">
        <f t="shared" si="111"/>
        <v>0</v>
      </c>
    </row>
    <row r="398" spans="1:105" s="249" customFormat="1">
      <c r="A398" s="256"/>
      <c r="C398" s="250"/>
      <c r="G398" s="117"/>
      <c r="CX398" s="252">
        <f t="shared" si="109"/>
        <v>0</v>
      </c>
      <c r="CY398" s="249">
        <v>72</v>
      </c>
      <c r="CZ398" s="249">
        <f t="shared" si="110"/>
        <v>-639</v>
      </c>
      <c r="DA398" s="249">
        <f t="shared" si="111"/>
        <v>0</v>
      </c>
    </row>
    <row r="399" spans="1:105" s="249" customFormat="1">
      <c r="A399" s="256"/>
      <c r="C399" s="250"/>
      <c r="G399" s="117"/>
      <c r="CX399" s="252">
        <f t="shared" si="109"/>
        <v>0</v>
      </c>
      <c r="CY399" s="249">
        <v>73</v>
      </c>
      <c r="CZ399" s="249">
        <f t="shared" si="110"/>
        <v>-648</v>
      </c>
      <c r="DA399" s="249">
        <f t="shared" si="111"/>
        <v>0</v>
      </c>
    </row>
    <row r="400" spans="1:105" s="249" customFormat="1">
      <c r="A400" s="256"/>
      <c r="C400" s="250"/>
      <c r="G400" s="117"/>
      <c r="CX400" s="252">
        <f t="shared" si="109"/>
        <v>0</v>
      </c>
      <c r="CY400" s="249">
        <v>74</v>
      </c>
      <c r="CZ400" s="249">
        <f t="shared" si="110"/>
        <v>-657</v>
      </c>
      <c r="DA400" s="249">
        <f t="shared" si="111"/>
        <v>0</v>
      </c>
    </row>
    <row r="401" spans="1:105" s="249" customFormat="1">
      <c r="A401" s="256"/>
      <c r="C401" s="250"/>
      <c r="G401" s="117"/>
      <c r="CX401" s="252">
        <f t="shared" si="109"/>
        <v>0</v>
      </c>
      <c r="CY401" s="249">
        <v>75</v>
      </c>
      <c r="CZ401" s="249">
        <f t="shared" si="110"/>
        <v>-666</v>
      </c>
      <c r="DA401" s="249">
        <f t="shared" si="111"/>
        <v>0</v>
      </c>
    </row>
    <row r="402" spans="1:105" s="249" customFormat="1">
      <c r="A402" s="256"/>
      <c r="C402" s="250"/>
      <c r="G402" s="117"/>
      <c r="CX402" s="252">
        <f t="shared" si="109"/>
        <v>0</v>
      </c>
      <c r="CY402" s="249">
        <v>76</v>
      </c>
      <c r="CZ402" s="249">
        <f t="shared" si="110"/>
        <v>-675</v>
      </c>
      <c r="DA402" s="249">
        <f t="shared" si="111"/>
        <v>0</v>
      </c>
    </row>
    <row r="403" spans="1:105" s="249" customFormat="1">
      <c r="A403" s="256"/>
      <c r="C403" s="250"/>
      <c r="G403" s="117"/>
      <c r="CX403" s="252">
        <f t="shared" si="109"/>
        <v>0</v>
      </c>
      <c r="CY403" s="249">
        <v>77</v>
      </c>
      <c r="CZ403" s="249">
        <f t="shared" si="110"/>
        <v>-684</v>
      </c>
      <c r="DA403" s="249">
        <f t="shared" si="111"/>
        <v>0</v>
      </c>
    </row>
    <row r="404" spans="1:105" s="249" customFormat="1">
      <c r="A404" s="256"/>
      <c r="C404" s="250"/>
      <c r="G404" s="117"/>
      <c r="CX404" s="252">
        <f t="shared" si="109"/>
        <v>0</v>
      </c>
      <c r="CY404" s="249">
        <v>78</v>
      </c>
      <c r="CZ404" s="249">
        <f t="shared" si="110"/>
        <v>-693</v>
      </c>
      <c r="DA404" s="249">
        <f t="shared" si="111"/>
        <v>0</v>
      </c>
    </row>
    <row r="405" spans="1:105" s="249" customFormat="1">
      <c r="A405" s="256"/>
      <c r="C405" s="250"/>
      <c r="G405" s="117"/>
      <c r="CX405" s="252">
        <f t="shared" si="109"/>
        <v>0</v>
      </c>
      <c r="CY405" s="249">
        <v>79</v>
      </c>
      <c r="CZ405" s="249">
        <f t="shared" si="110"/>
        <v>-702</v>
      </c>
      <c r="DA405" s="249">
        <f t="shared" si="111"/>
        <v>0</v>
      </c>
    </row>
    <row r="406" spans="1:105" s="249" customFormat="1">
      <c r="A406" s="256"/>
      <c r="C406" s="250"/>
      <c r="G406" s="117"/>
      <c r="CX406" s="252">
        <f t="shared" si="109"/>
        <v>0</v>
      </c>
      <c r="CY406" s="249">
        <v>80</v>
      </c>
      <c r="CZ406" s="249">
        <f t="shared" si="110"/>
        <v>-711</v>
      </c>
      <c r="DA406" s="249">
        <f t="shared" si="111"/>
        <v>0</v>
      </c>
    </row>
    <row r="407" spans="1:105" s="249" customFormat="1">
      <c r="A407" s="256"/>
      <c r="C407" s="250"/>
      <c r="G407" s="117"/>
      <c r="CX407" s="252">
        <f t="shared" si="109"/>
        <v>0</v>
      </c>
      <c r="CY407" s="249">
        <v>81</v>
      </c>
      <c r="CZ407" s="249">
        <f t="shared" si="110"/>
        <v>-720</v>
      </c>
      <c r="DA407" s="249">
        <f t="shared" si="111"/>
        <v>0</v>
      </c>
    </row>
    <row r="408" spans="1:105" s="249" customFormat="1">
      <c r="A408" s="256"/>
      <c r="C408" s="250"/>
      <c r="G408" s="117"/>
      <c r="CX408" s="252">
        <f t="shared" si="109"/>
        <v>0</v>
      </c>
      <c r="CY408" s="249">
        <v>82</v>
      </c>
      <c r="CZ408" s="249">
        <f t="shared" si="110"/>
        <v>-729</v>
      </c>
      <c r="DA408" s="249">
        <f t="shared" si="111"/>
        <v>0</v>
      </c>
    </row>
    <row r="409" spans="1:105" s="249" customFormat="1">
      <c r="A409" s="256"/>
      <c r="C409" s="250"/>
      <c r="G409" s="117"/>
      <c r="CX409" s="252">
        <f t="shared" si="109"/>
        <v>0</v>
      </c>
      <c r="CY409" s="249">
        <v>83</v>
      </c>
      <c r="CZ409" s="249">
        <f t="shared" si="110"/>
        <v>-738</v>
      </c>
      <c r="DA409" s="249">
        <f t="shared" si="111"/>
        <v>0</v>
      </c>
    </row>
    <row r="410" spans="1:105" s="249" customFormat="1">
      <c r="A410" s="256"/>
      <c r="C410" s="250"/>
      <c r="G410" s="117"/>
      <c r="CX410" s="252">
        <f t="shared" si="109"/>
        <v>0</v>
      </c>
      <c r="CY410" s="249">
        <v>84</v>
      </c>
      <c r="CZ410" s="249">
        <f t="shared" si="110"/>
        <v>-747</v>
      </c>
      <c r="DA410" s="249">
        <f t="shared" si="111"/>
        <v>0</v>
      </c>
    </row>
    <row r="411" spans="1:105" s="249" customFormat="1">
      <c r="A411" s="256"/>
      <c r="C411" s="250"/>
      <c r="G411" s="117"/>
      <c r="CX411" s="252">
        <f t="shared" si="109"/>
        <v>0</v>
      </c>
      <c r="CY411" s="249">
        <v>85</v>
      </c>
      <c r="CZ411" s="249">
        <f t="shared" si="110"/>
        <v>-756</v>
      </c>
      <c r="DA411" s="249">
        <f t="shared" si="111"/>
        <v>0</v>
      </c>
    </row>
    <row r="412" spans="1:105" s="249" customFormat="1">
      <c r="A412" s="256"/>
      <c r="C412" s="250"/>
      <c r="G412" s="117"/>
      <c r="CX412" s="252">
        <f t="shared" si="109"/>
        <v>0</v>
      </c>
      <c r="CY412" s="249">
        <v>86</v>
      </c>
      <c r="CZ412" s="249">
        <f t="shared" si="110"/>
        <v>-765</v>
      </c>
      <c r="DA412" s="249">
        <f t="shared" si="111"/>
        <v>0</v>
      </c>
    </row>
    <row r="413" spans="1:105" s="249" customFormat="1">
      <c r="A413" s="256"/>
      <c r="C413" s="250"/>
      <c r="G413" s="117"/>
      <c r="CX413" s="252">
        <f t="shared" si="109"/>
        <v>0</v>
      </c>
      <c r="CY413" s="249">
        <v>87</v>
      </c>
      <c r="CZ413" s="249">
        <f t="shared" si="110"/>
        <v>-774</v>
      </c>
      <c r="DA413" s="249">
        <f t="shared" si="111"/>
        <v>0</v>
      </c>
    </row>
    <row r="414" spans="1:105" s="249" customFormat="1">
      <c r="A414" s="256"/>
      <c r="C414" s="250"/>
      <c r="G414" s="117"/>
      <c r="CX414" s="252">
        <f t="shared" si="109"/>
        <v>0</v>
      </c>
      <c r="CY414" s="249">
        <v>88</v>
      </c>
      <c r="CZ414" s="249">
        <f t="shared" si="110"/>
        <v>-783</v>
      </c>
      <c r="DA414" s="249">
        <f t="shared" si="111"/>
        <v>0</v>
      </c>
    </row>
    <row r="415" spans="1:105" s="249" customFormat="1">
      <c r="A415" s="256"/>
      <c r="C415" s="250"/>
      <c r="G415" s="117"/>
      <c r="CX415" s="252">
        <f t="shared" si="109"/>
        <v>0</v>
      </c>
      <c r="CY415" s="249">
        <v>89</v>
      </c>
      <c r="CZ415" s="249">
        <f t="shared" si="110"/>
        <v>-792</v>
      </c>
      <c r="DA415" s="249">
        <f t="shared" si="111"/>
        <v>0</v>
      </c>
    </row>
    <row r="416" spans="1:105" s="249" customFormat="1">
      <c r="A416" s="256"/>
      <c r="C416" s="250"/>
      <c r="G416" s="117"/>
      <c r="CX416" s="252">
        <f t="shared" si="109"/>
        <v>0</v>
      </c>
      <c r="CY416" s="249">
        <v>90</v>
      </c>
      <c r="CZ416" s="249">
        <f t="shared" si="110"/>
        <v>-801</v>
      </c>
      <c r="DA416" s="249">
        <f t="shared" si="111"/>
        <v>0</v>
      </c>
    </row>
    <row r="417" spans="1:114" s="249" customFormat="1">
      <c r="A417" s="256"/>
      <c r="C417" s="250"/>
      <c r="G417" s="117"/>
      <c r="CX417" s="257">
        <f t="shared" si="109"/>
        <v>0</v>
      </c>
      <c r="CY417" s="249">
        <v>91</v>
      </c>
      <c r="CZ417" s="249">
        <f t="shared" si="110"/>
        <v>-810</v>
      </c>
      <c r="DA417" s="249">
        <f t="shared" si="111"/>
        <v>0</v>
      </c>
    </row>
    <row r="418" spans="1:114" s="121" customFormat="1">
      <c r="A418" s="266" t="s">
        <v>87</v>
      </c>
      <c r="C418" s="267"/>
      <c r="CX418" s="169"/>
      <c r="DA418" s="259">
        <v>0</v>
      </c>
      <c r="DB418" s="259">
        <v>1</v>
      </c>
      <c r="DC418" s="259">
        <v>2</v>
      </c>
      <c r="DD418" s="259">
        <v>3</v>
      </c>
      <c r="DE418" s="259">
        <v>4</v>
      </c>
      <c r="DF418" s="259">
        <v>5</v>
      </c>
      <c r="DG418" s="259">
        <v>6</v>
      </c>
      <c r="DH418" s="259">
        <v>7</v>
      </c>
      <c r="DI418" s="259">
        <v>8</v>
      </c>
      <c r="DJ418" s="259">
        <v>9</v>
      </c>
    </row>
    <row r="419" spans="1:114" s="249" customFormat="1" ht="15.75" customHeight="1">
      <c r="A419" s="262">
        <v>1</v>
      </c>
      <c r="B419" s="249">
        <v>1</v>
      </c>
      <c r="C419" s="250" t="s">
        <v>8</v>
      </c>
      <c r="D419" s="249">
        <v>1</v>
      </c>
      <c r="E419" s="249">
        <v>1</v>
      </c>
      <c r="G419" s="117">
        <f>IF($G$8=C419,D419,0)</f>
        <v>0</v>
      </c>
      <c r="H419" s="249">
        <f t="shared" ref="H419:H453" si="112">IF($H$8=$C419,$D419,0)</f>
        <v>0</v>
      </c>
      <c r="I419" s="249">
        <f t="shared" ref="I419:I453" si="113">IF($I$8=$C419,$D419,0)</f>
        <v>0</v>
      </c>
      <c r="J419" s="249">
        <f t="shared" ref="J419:J453" si="114">IF($J$8=$C419,$D419,0)</f>
        <v>0</v>
      </c>
      <c r="K419" s="249">
        <f t="shared" ref="K419:K453" si="115">IF($K$8=$C419,$D419,0)</f>
        <v>0</v>
      </c>
      <c r="L419" s="249">
        <f t="shared" ref="L419:L453" si="116">IF($L$8=$C419,$D419,0)</f>
        <v>0</v>
      </c>
      <c r="M419" s="249">
        <f t="shared" ref="M419:M453" si="117">IF($M$8=$C419,$D419,0)</f>
        <v>0</v>
      </c>
      <c r="N419" s="249">
        <f t="shared" ref="N419:N453" si="118">IF($N$8=$C419,$D419,0)</f>
        <v>0</v>
      </c>
      <c r="O419" s="249">
        <f t="shared" ref="O419:O453" si="119">IF($O$8=$C419,$D419,0)</f>
        <v>0</v>
      </c>
      <c r="P419" s="249">
        <f t="shared" ref="P419:P453" si="120">IF($P$8=$C419,$D419,0)</f>
        <v>0</v>
      </c>
      <c r="Q419" s="249">
        <f t="shared" ref="Q419:Q453" si="121">IF($Q$8=$C419,$D419,0)</f>
        <v>0</v>
      </c>
      <c r="R419" s="249">
        <f t="shared" ref="R419:R453" si="122">IF($R$8=$C419,$D419,0)</f>
        <v>0</v>
      </c>
      <c r="S419" s="249">
        <f t="shared" ref="S419:S453" si="123">IF($S$8=$C419,$D419,0)</f>
        <v>0</v>
      </c>
      <c r="T419" s="249">
        <f t="shared" ref="T419:T453" si="124">IF($T$8=$C419,$D419,0)</f>
        <v>0</v>
      </c>
      <c r="U419" s="249">
        <f t="shared" ref="U419:AD428" si="125">IF(U$8=$C419,$D419,0)</f>
        <v>0</v>
      </c>
      <c r="V419" s="249">
        <f t="shared" si="125"/>
        <v>0</v>
      </c>
      <c r="W419" s="249">
        <f t="shared" si="125"/>
        <v>0</v>
      </c>
      <c r="X419" s="249">
        <f t="shared" si="125"/>
        <v>0</v>
      </c>
      <c r="Y419" s="249">
        <f t="shared" si="125"/>
        <v>0</v>
      </c>
      <c r="Z419" s="249">
        <f t="shared" si="125"/>
        <v>0</v>
      </c>
      <c r="AA419" s="249">
        <f t="shared" si="125"/>
        <v>0</v>
      </c>
      <c r="AB419" s="249">
        <f t="shared" si="125"/>
        <v>0</v>
      </c>
      <c r="AC419" s="249">
        <f t="shared" si="125"/>
        <v>0</v>
      </c>
      <c r="AD419" s="249">
        <f t="shared" si="125"/>
        <v>0</v>
      </c>
      <c r="AE419" s="249">
        <f t="shared" ref="AE419:AN428" si="126">IF(AE$8=$C419,$D419,0)</f>
        <v>0</v>
      </c>
      <c r="AF419" s="249">
        <f t="shared" si="126"/>
        <v>0</v>
      </c>
      <c r="AG419" s="249">
        <f t="shared" si="126"/>
        <v>0</v>
      </c>
      <c r="AH419" s="249">
        <f t="shared" si="126"/>
        <v>0</v>
      </c>
      <c r="AI419" s="249">
        <f t="shared" si="126"/>
        <v>0</v>
      </c>
      <c r="AJ419" s="249">
        <f t="shared" si="126"/>
        <v>0</v>
      </c>
      <c r="AK419" s="249">
        <f t="shared" si="126"/>
        <v>0</v>
      </c>
      <c r="AL419" s="249">
        <f t="shared" si="126"/>
        <v>0</v>
      </c>
      <c r="AM419" s="249">
        <f t="shared" si="126"/>
        <v>0</v>
      </c>
      <c r="AN419" s="249">
        <f t="shared" si="126"/>
        <v>0</v>
      </c>
      <c r="AO419" s="249">
        <f t="shared" ref="AO419:AX428" si="127">IF(AO$8=$C419,$D419,0)</f>
        <v>0</v>
      </c>
      <c r="AP419" s="249">
        <f t="shared" si="127"/>
        <v>0</v>
      </c>
      <c r="AQ419" s="249">
        <f t="shared" si="127"/>
        <v>0</v>
      </c>
      <c r="AR419" s="249">
        <f t="shared" si="127"/>
        <v>0</v>
      </c>
      <c r="AS419" s="249">
        <f t="shared" si="127"/>
        <v>0</v>
      </c>
      <c r="AT419" s="249">
        <f t="shared" si="127"/>
        <v>0</v>
      </c>
      <c r="AU419" s="249">
        <f t="shared" si="127"/>
        <v>0</v>
      </c>
      <c r="AV419" s="249">
        <f t="shared" si="127"/>
        <v>0</v>
      </c>
      <c r="AW419" s="249">
        <f t="shared" si="127"/>
        <v>0</v>
      </c>
      <c r="AX419" s="249">
        <f t="shared" si="127"/>
        <v>0</v>
      </c>
      <c r="AY419" s="249">
        <f t="shared" ref="AY419:BH428" si="128">IF(AY$8=$C419,$D419,0)</f>
        <v>0</v>
      </c>
      <c r="AZ419" s="249">
        <f t="shared" si="128"/>
        <v>0</v>
      </c>
      <c r="BA419" s="249">
        <f t="shared" si="128"/>
        <v>0</v>
      </c>
      <c r="BB419" s="249">
        <f t="shared" si="128"/>
        <v>0</v>
      </c>
      <c r="BC419" s="249">
        <f t="shared" si="128"/>
        <v>0</v>
      </c>
      <c r="BD419" s="249">
        <f t="shared" si="128"/>
        <v>0</v>
      </c>
      <c r="BE419" s="249">
        <f t="shared" si="128"/>
        <v>0</v>
      </c>
      <c r="BF419" s="249">
        <f t="shared" si="128"/>
        <v>0</v>
      </c>
      <c r="BG419" s="249">
        <f t="shared" si="128"/>
        <v>0</v>
      </c>
      <c r="BH419" s="249">
        <f t="shared" si="128"/>
        <v>0</v>
      </c>
      <c r="BI419" s="249">
        <f t="shared" ref="BI419:BR428" si="129">IF(BI$8=$C419,$D419,0)</f>
        <v>0</v>
      </c>
      <c r="BJ419" s="249">
        <f t="shared" si="129"/>
        <v>0</v>
      </c>
      <c r="BK419" s="249">
        <f t="shared" si="129"/>
        <v>0</v>
      </c>
      <c r="BL419" s="249">
        <f t="shared" si="129"/>
        <v>0</v>
      </c>
      <c r="BM419" s="249">
        <f t="shared" si="129"/>
        <v>0</v>
      </c>
      <c r="BN419" s="249">
        <f t="shared" si="129"/>
        <v>0</v>
      </c>
      <c r="BO419" s="249">
        <f t="shared" si="129"/>
        <v>0</v>
      </c>
      <c r="BP419" s="249">
        <f t="shared" si="129"/>
        <v>0</v>
      </c>
      <c r="BQ419" s="249">
        <f t="shared" si="129"/>
        <v>0</v>
      </c>
      <c r="BR419" s="249">
        <f t="shared" si="129"/>
        <v>0</v>
      </c>
      <c r="BS419" s="249">
        <f t="shared" ref="BS419:CB428" si="130">IF(BS$8=$C419,$D419,0)</f>
        <v>0</v>
      </c>
      <c r="BT419" s="249">
        <f t="shared" si="130"/>
        <v>0</v>
      </c>
      <c r="BU419" s="249">
        <f t="shared" si="130"/>
        <v>0</v>
      </c>
      <c r="BV419" s="249">
        <f t="shared" si="130"/>
        <v>0</v>
      </c>
      <c r="BW419" s="249">
        <f t="shared" si="130"/>
        <v>0</v>
      </c>
      <c r="BX419" s="249">
        <f t="shared" si="130"/>
        <v>0</v>
      </c>
      <c r="BY419" s="249">
        <f t="shared" si="130"/>
        <v>0</v>
      </c>
      <c r="BZ419" s="249">
        <f t="shared" si="130"/>
        <v>0</v>
      </c>
      <c r="CA419" s="249">
        <f t="shared" si="130"/>
        <v>0</v>
      </c>
      <c r="CB419" s="249">
        <f t="shared" si="130"/>
        <v>0</v>
      </c>
      <c r="CC419" s="249">
        <f t="shared" ref="CC419:CL428" si="131">IF(CC$8=$C419,$D419,0)</f>
        <v>0</v>
      </c>
      <c r="CD419" s="249">
        <f t="shared" si="131"/>
        <v>0</v>
      </c>
      <c r="CE419" s="249">
        <f t="shared" si="131"/>
        <v>0</v>
      </c>
      <c r="CF419" s="249">
        <f t="shared" si="131"/>
        <v>0</v>
      </c>
      <c r="CG419" s="249">
        <f t="shared" si="131"/>
        <v>0</v>
      </c>
      <c r="CH419" s="249">
        <f t="shared" si="131"/>
        <v>0</v>
      </c>
      <c r="CI419" s="249">
        <f t="shared" si="131"/>
        <v>0</v>
      </c>
      <c r="CJ419" s="249">
        <f t="shared" si="131"/>
        <v>0</v>
      </c>
      <c r="CK419" s="249">
        <f t="shared" si="131"/>
        <v>0</v>
      </c>
      <c r="CL419" s="249">
        <f t="shared" si="131"/>
        <v>0</v>
      </c>
      <c r="CM419" s="249">
        <f t="shared" ref="CM419:CU428" si="132">IF(CM$8=$C419,$D419,0)</f>
        <v>0</v>
      </c>
      <c r="CN419" s="249">
        <f t="shared" si="132"/>
        <v>0</v>
      </c>
      <c r="CO419" s="249">
        <f t="shared" si="132"/>
        <v>0</v>
      </c>
      <c r="CP419" s="249">
        <f t="shared" si="132"/>
        <v>0</v>
      </c>
      <c r="CQ419" s="249">
        <f t="shared" si="132"/>
        <v>0</v>
      </c>
      <c r="CR419" s="249">
        <f t="shared" si="132"/>
        <v>0</v>
      </c>
      <c r="CS419" s="249">
        <f t="shared" si="132"/>
        <v>0</v>
      </c>
      <c r="CT419" s="249">
        <f t="shared" si="132"/>
        <v>0</v>
      </c>
      <c r="CU419" s="249">
        <f t="shared" si="132"/>
        <v>0</v>
      </c>
      <c r="CV419" s="249">
        <f>SUM(G419:CU419)</f>
        <v>0</v>
      </c>
      <c r="CW419" s="249">
        <f>+CV419/A419</f>
        <v>0</v>
      </c>
      <c r="CX419" s="252">
        <f>+CV419</f>
        <v>0</v>
      </c>
      <c r="DB419" s="249">
        <f t="shared" ref="DB419:DJ450" si="133">IF($A419=DB$292,+$CW419,0)</f>
        <v>0</v>
      </c>
      <c r="DC419" s="249">
        <f t="shared" si="133"/>
        <v>0</v>
      </c>
      <c r="DD419" s="249">
        <f t="shared" si="133"/>
        <v>0</v>
      </c>
      <c r="DE419" s="249">
        <f t="shared" si="133"/>
        <v>0</v>
      </c>
      <c r="DF419" s="249">
        <f t="shared" si="133"/>
        <v>0</v>
      </c>
      <c r="DG419" s="249">
        <f t="shared" si="133"/>
        <v>0</v>
      </c>
      <c r="DH419" s="249">
        <f t="shared" si="133"/>
        <v>0</v>
      </c>
      <c r="DI419" s="249">
        <f t="shared" si="133"/>
        <v>0</v>
      </c>
      <c r="DJ419" s="249">
        <f t="shared" si="133"/>
        <v>0</v>
      </c>
    </row>
    <row r="420" spans="1:114" s="249" customFormat="1" ht="15.75" customHeight="1">
      <c r="A420" s="263">
        <v>2</v>
      </c>
      <c r="B420" s="249">
        <v>2</v>
      </c>
      <c r="C420" s="250" t="s">
        <v>9</v>
      </c>
      <c r="D420" s="249">
        <v>2</v>
      </c>
      <c r="E420" s="249">
        <v>2</v>
      </c>
      <c r="G420" s="117">
        <f t="shared" ref="G420:G453" si="134">IF($G$8=C420,D420,0)</f>
        <v>0</v>
      </c>
      <c r="H420" s="249">
        <f t="shared" si="112"/>
        <v>0</v>
      </c>
      <c r="I420" s="249">
        <f t="shared" si="113"/>
        <v>0</v>
      </c>
      <c r="J420" s="249">
        <f t="shared" si="114"/>
        <v>0</v>
      </c>
      <c r="K420" s="249">
        <f t="shared" si="115"/>
        <v>0</v>
      </c>
      <c r="L420" s="249">
        <f t="shared" si="116"/>
        <v>0</v>
      </c>
      <c r="M420" s="249">
        <f t="shared" si="117"/>
        <v>0</v>
      </c>
      <c r="N420" s="249">
        <f t="shared" si="118"/>
        <v>0</v>
      </c>
      <c r="O420" s="249">
        <f t="shared" si="119"/>
        <v>0</v>
      </c>
      <c r="P420" s="249">
        <f t="shared" si="120"/>
        <v>0</v>
      </c>
      <c r="Q420" s="249">
        <f t="shared" si="121"/>
        <v>0</v>
      </c>
      <c r="R420" s="249">
        <f t="shared" si="122"/>
        <v>0</v>
      </c>
      <c r="S420" s="249">
        <f t="shared" si="123"/>
        <v>0</v>
      </c>
      <c r="T420" s="249">
        <f t="shared" si="124"/>
        <v>0</v>
      </c>
      <c r="U420" s="249">
        <f t="shared" si="125"/>
        <v>0</v>
      </c>
      <c r="V420" s="249">
        <f t="shared" si="125"/>
        <v>0</v>
      </c>
      <c r="W420" s="249">
        <f t="shared" si="125"/>
        <v>0</v>
      </c>
      <c r="X420" s="249">
        <f t="shared" si="125"/>
        <v>0</v>
      </c>
      <c r="Y420" s="249">
        <f t="shared" si="125"/>
        <v>0</v>
      </c>
      <c r="Z420" s="249">
        <f t="shared" si="125"/>
        <v>0</v>
      </c>
      <c r="AA420" s="249">
        <f t="shared" si="125"/>
        <v>0</v>
      </c>
      <c r="AB420" s="249">
        <f t="shared" si="125"/>
        <v>0</v>
      </c>
      <c r="AC420" s="249">
        <f t="shared" si="125"/>
        <v>0</v>
      </c>
      <c r="AD420" s="249">
        <f t="shared" si="125"/>
        <v>0</v>
      </c>
      <c r="AE420" s="249">
        <f t="shared" si="126"/>
        <v>0</v>
      </c>
      <c r="AF420" s="249">
        <f t="shared" si="126"/>
        <v>0</v>
      </c>
      <c r="AG420" s="249">
        <f t="shared" si="126"/>
        <v>0</v>
      </c>
      <c r="AH420" s="249">
        <f t="shared" si="126"/>
        <v>0</v>
      </c>
      <c r="AI420" s="249">
        <f t="shared" si="126"/>
        <v>0</v>
      </c>
      <c r="AJ420" s="249">
        <f t="shared" si="126"/>
        <v>0</v>
      </c>
      <c r="AK420" s="249">
        <f t="shared" si="126"/>
        <v>0</v>
      </c>
      <c r="AL420" s="249">
        <f t="shared" si="126"/>
        <v>0</v>
      </c>
      <c r="AM420" s="249">
        <f t="shared" si="126"/>
        <v>0</v>
      </c>
      <c r="AN420" s="249">
        <f t="shared" si="126"/>
        <v>0</v>
      </c>
      <c r="AO420" s="249">
        <f t="shared" si="127"/>
        <v>0</v>
      </c>
      <c r="AP420" s="249">
        <f t="shared" si="127"/>
        <v>0</v>
      </c>
      <c r="AQ420" s="249">
        <f t="shared" si="127"/>
        <v>0</v>
      </c>
      <c r="AR420" s="249">
        <f t="shared" si="127"/>
        <v>0</v>
      </c>
      <c r="AS420" s="249">
        <f t="shared" si="127"/>
        <v>0</v>
      </c>
      <c r="AT420" s="249">
        <f t="shared" si="127"/>
        <v>0</v>
      </c>
      <c r="AU420" s="249">
        <f t="shared" si="127"/>
        <v>0</v>
      </c>
      <c r="AV420" s="249">
        <f t="shared" si="127"/>
        <v>0</v>
      </c>
      <c r="AW420" s="249">
        <f t="shared" si="127"/>
        <v>0</v>
      </c>
      <c r="AX420" s="249">
        <f t="shared" si="127"/>
        <v>0</v>
      </c>
      <c r="AY420" s="249">
        <f t="shared" si="128"/>
        <v>0</v>
      </c>
      <c r="AZ420" s="249">
        <f t="shared" si="128"/>
        <v>0</v>
      </c>
      <c r="BA420" s="249">
        <f t="shared" si="128"/>
        <v>0</v>
      </c>
      <c r="BB420" s="249">
        <f t="shared" si="128"/>
        <v>0</v>
      </c>
      <c r="BC420" s="249">
        <f t="shared" si="128"/>
        <v>0</v>
      </c>
      <c r="BD420" s="249">
        <f t="shared" si="128"/>
        <v>0</v>
      </c>
      <c r="BE420" s="249">
        <f t="shared" si="128"/>
        <v>0</v>
      </c>
      <c r="BF420" s="249">
        <f t="shared" si="128"/>
        <v>0</v>
      </c>
      <c r="BG420" s="249">
        <f t="shared" si="128"/>
        <v>0</v>
      </c>
      <c r="BH420" s="249">
        <f t="shared" si="128"/>
        <v>0</v>
      </c>
      <c r="BI420" s="249">
        <f t="shared" si="129"/>
        <v>0</v>
      </c>
      <c r="BJ420" s="249">
        <f t="shared" si="129"/>
        <v>0</v>
      </c>
      <c r="BK420" s="249">
        <f t="shared" si="129"/>
        <v>0</v>
      </c>
      <c r="BL420" s="249">
        <f t="shared" si="129"/>
        <v>0</v>
      </c>
      <c r="BM420" s="249">
        <f t="shared" si="129"/>
        <v>0</v>
      </c>
      <c r="BN420" s="249">
        <f t="shared" si="129"/>
        <v>0</v>
      </c>
      <c r="BO420" s="249">
        <f t="shared" si="129"/>
        <v>0</v>
      </c>
      <c r="BP420" s="249">
        <f t="shared" si="129"/>
        <v>0</v>
      </c>
      <c r="BQ420" s="249">
        <f t="shared" si="129"/>
        <v>0</v>
      </c>
      <c r="BR420" s="249">
        <f t="shared" si="129"/>
        <v>0</v>
      </c>
      <c r="BS420" s="249">
        <f t="shared" si="130"/>
        <v>0</v>
      </c>
      <c r="BT420" s="249">
        <f t="shared" si="130"/>
        <v>0</v>
      </c>
      <c r="BU420" s="249">
        <f t="shared" si="130"/>
        <v>0</v>
      </c>
      <c r="BV420" s="249">
        <f t="shared" si="130"/>
        <v>0</v>
      </c>
      <c r="BW420" s="249">
        <f t="shared" si="130"/>
        <v>0</v>
      </c>
      <c r="BX420" s="249">
        <f t="shared" si="130"/>
        <v>0</v>
      </c>
      <c r="BY420" s="249">
        <f t="shared" si="130"/>
        <v>0</v>
      </c>
      <c r="BZ420" s="249">
        <f t="shared" si="130"/>
        <v>0</v>
      </c>
      <c r="CA420" s="249">
        <f t="shared" si="130"/>
        <v>0</v>
      </c>
      <c r="CB420" s="249">
        <f t="shared" si="130"/>
        <v>0</v>
      </c>
      <c r="CC420" s="249">
        <f t="shared" si="131"/>
        <v>0</v>
      </c>
      <c r="CD420" s="249">
        <f t="shared" si="131"/>
        <v>0</v>
      </c>
      <c r="CE420" s="249">
        <f t="shared" si="131"/>
        <v>0</v>
      </c>
      <c r="CF420" s="249">
        <f t="shared" si="131"/>
        <v>0</v>
      </c>
      <c r="CG420" s="249">
        <f t="shared" si="131"/>
        <v>0</v>
      </c>
      <c r="CH420" s="249">
        <f t="shared" si="131"/>
        <v>0</v>
      </c>
      <c r="CI420" s="249">
        <f t="shared" si="131"/>
        <v>0</v>
      </c>
      <c r="CJ420" s="249">
        <f t="shared" si="131"/>
        <v>0</v>
      </c>
      <c r="CK420" s="249">
        <f t="shared" si="131"/>
        <v>0</v>
      </c>
      <c r="CL420" s="249">
        <f t="shared" si="131"/>
        <v>0</v>
      </c>
      <c r="CM420" s="249">
        <f t="shared" si="132"/>
        <v>0</v>
      </c>
      <c r="CN420" s="249">
        <f t="shared" si="132"/>
        <v>0</v>
      </c>
      <c r="CO420" s="249">
        <f t="shared" si="132"/>
        <v>0</v>
      </c>
      <c r="CP420" s="249">
        <f t="shared" si="132"/>
        <v>0</v>
      </c>
      <c r="CQ420" s="249">
        <f t="shared" si="132"/>
        <v>0</v>
      </c>
      <c r="CR420" s="249">
        <f t="shared" si="132"/>
        <v>0</v>
      </c>
      <c r="CS420" s="249">
        <f t="shared" si="132"/>
        <v>0</v>
      </c>
      <c r="CT420" s="249">
        <f t="shared" si="132"/>
        <v>0</v>
      </c>
      <c r="CU420" s="249">
        <f t="shared" si="132"/>
        <v>0</v>
      </c>
      <c r="CV420" s="249">
        <f t="shared" ref="CV420:CV453" si="135">SUM(G420:CU420)</f>
        <v>0</v>
      </c>
      <c r="CW420" s="249">
        <f>+CV420/A420</f>
        <v>0</v>
      </c>
      <c r="CX420" s="252">
        <f>IF(CX419+CV420&gt;9,+CX419+CV420-9,+CX419+CV420)</f>
        <v>0</v>
      </c>
      <c r="DB420" s="249">
        <f t="shared" si="133"/>
        <v>0</v>
      </c>
      <c r="DC420" s="249">
        <f t="shared" si="133"/>
        <v>0</v>
      </c>
      <c r="DD420" s="249">
        <f t="shared" si="133"/>
        <v>0</v>
      </c>
      <c r="DE420" s="249">
        <f t="shared" si="133"/>
        <v>0</v>
      </c>
      <c r="DF420" s="249">
        <f t="shared" si="133"/>
        <v>0</v>
      </c>
      <c r="DG420" s="249">
        <f t="shared" si="133"/>
        <v>0</v>
      </c>
      <c r="DH420" s="249">
        <f t="shared" si="133"/>
        <v>0</v>
      </c>
      <c r="DI420" s="249">
        <f t="shared" si="133"/>
        <v>0</v>
      </c>
      <c r="DJ420" s="249">
        <f t="shared" si="133"/>
        <v>0</v>
      </c>
    </row>
    <row r="421" spans="1:114" s="249" customFormat="1" ht="15.75" customHeight="1">
      <c r="A421" s="263">
        <v>3</v>
      </c>
      <c r="B421" s="249">
        <v>3</v>
      </c>
      <c r="C421" s="250" t="s">
        <v>10</v>
      </c>
      <c r="D421" s="249">
        <v>3</v>
      </c>
      <c r="E421" s="249">
        <v>3</v>
      </c>
      <c r="G421" s="117">
        <f t="shared" si="134"/>
        <v>0</v>
      </c>
      <c r="H421" s="249">
        <f t="shared" si="112"/>
        <v>0</v>
      </c>
      <c r="I421" s="249">
        <f t="shared" si="113"/>
        <v>0</v>
      </c>
      <c r="J421" s="249">
        <f t="shared" si="114"/>
        <v>0</v>
      </c>
      <c r="K421" s="249">
        <f t="shared" si="115"/>
        <v>0</v>
      </c>
      <c r="L421" s="249">
        <f t="shared" si="116"/>
        <v>0</v>
      </c>
      <c r="M421" s="249">
        <f t="shared" si="117"/>
        <v>0</v>
      </c>
      <c r="N421" s="249">
        <f t="shared" si="118"/>
        <v>0</v>
      </c>
      <c r="O421" s="249">
        <f t="shared" si="119"/>
        <v>0</v>
      </c>
      <c r="P421" s="249">
        <f t="shared" si="120"/>
        <v>0</v>
      </c>
      <c r="Q421" s="249">
        <f t="shared" si="121"/>
        <v>0</v>
      </c>
      <c r="R421" s="249">
        <f t="shared" si="122"/>
        <v>0</v>
      </c>
      <c r="S421" s="249">
        <f t="shared" si="123"/>
        <v>0</v>
      </c>
      <c r="T421" s="249">
        <f t="shared" si="124"/>
        <v>0</v>
      </c>
      <c r="U421" s="249">
        <f t="shared" si="125"/>
        <v>0</v>
      </c>
      <c r="V421" s="249">
        <f t="shared" si="125"/>
        <v>0</v>
      </c>
      <c r="W421" s="249">
        <f t="shared" si="125"/>
        <v>0</v>
      </c>
      <c r="X421" s="249">
        <f t="shared" si="125"/>
        <v>0</v>
      </c>
      <c r="Y421" s="249">
        <f t="shared" si="125"/>
        <v>0</v>
      </c>
      <c r="Z421" s="249">
        <f t="shared" si="125"/>
        <v>0</v>
      </c>
      <c r="AA421" s="249">
        <f t="shared" si="125"/>
        <v>0</v>
      </c>
      <c r="AB421" s="249">
        <f t="shared" si="125"/>
        <v>0</v>
      </c>
      <c r="AC421" s="249">
        <f t="shared" si="125"/>
        <v>0</v>
      </c>
      <c r="AD421" s="249">
        <f t="shared" si="125"/>
        <v>0</v>
      </c>
      <c r="AE421" s="249">
        <f t="shared" si="126"/>
        <v>0</v>
      </c>
      <c r="AF421" s="249">
        <f t="shared" si="126"/>
        <v>0</v>
      </c>
      <c r="AG421" s="249">
        <f t="shared" si="126"/>
        <v>0</v>
      </c>
      <c r="AH421" s="249">
        <f t="shared" si="126"/>
        <v>0</v>
      </c>
      <c r="AI421" s="249">
        <f t="shared" si="126"/>
        <v>0</v>
      </c>
      <c r="AJ421" s="249">
        <f t="shared" si="126"/>
        <v>0</v>
      </c>
      <c r="AK421" s="249">
        <f t="shared" si="126"/>
        <v>0</v>
      </c>
      <c r="AL421" s="249">
        <f t="shared" si="126"/>
        <v>0</v>
      </c>
      <c r="AM421" s="249">
        <f t="shared" si="126"/>
        <v>0</v>
      </c>
      <c r="AN421" s="249">
        <f t="shared" si="126"/>
        <v>0</v>
      </c>
      <c r="AO421" s="249">
        <f t="shared" si="127"/>
        <v>0</v>
      </c>
      <c r="AP421" s="249">
        <f t="shared" si="127"/>
        <v>0</v>
      </c>
      <c r="AQ421" s="249">
        <f t="shared" si="127"/>
        <v>0</v>
      </c>
      <c r="AR421" s="249">
        <f t="shared" si="127"/>
        <v>0</v>
      </c>
      <c r="AS421" s="249">
        <f t="shared" si="127"/>
        <v>0</v>
      </c>
      <c r="AT421" s="249">
        <f t="shared" si="127"/>
        <v>0</v>
      </c>
      <c r="AU421" s="249">
        <f t="shared" si="127"/>
        <v>0</v>
      </c>
      <c r="AV421" s="249">
        <f t="shared" si="127"/>
        <v>0</v>
      </c>
      <c r="AW421" s="249">
        <f t="shared" si="127"/>
        <v>0</v>
      </c>
      <c r="AX421" s="249">
        <f t="shared" si="127"/>
        <v>0</v>
      </c>
      <c r="AY421" s="249">
        <f t="shared" si="128"/>
        <v>0</v>
      </c>
      <c r="AZ421" s="249">
        <f t="shared" si="128"/>
        <v>0</v>
      </c>
      <c r="BA421" s="249">
        <f t="shared" si="128"/>
        <v>0</v>
      </c>
      <c r="BB421" s="249">
        <f t="shared" si="128"/>
        <v>0</v>
      </c>
      <c r="BC421" s="249">
        <f t="shared" si="128"/>
        <v>0</v>
      </c>
      <c r="BD421" s="249">
        <f t="shared" si="128"/>
        <v>0</v>
      </c>
      <c r="BE421" s="249">
        <f t="shared" si="128"/>
        <v>0</v>
      </c>
      <c r="BF421" s="249">
        <f t="shared" si="128"/>
        <v>0</v>
      </c>
      <c r="BG421" s="249">
        <f t="shared" si="128"/>
        <v>0</v>
      </c>
      <c r="BH421" s="249">
        <f t="shared" si="128"/>
        <v>0</v>
      </c>
      <c r="BI421" s="249">
        <f t="shared" si="129"/>
        <v>0</v>
      </c>
      <c r="BJ421" s="249">
        <f t="shared" si="129"/>
        <v>0</v>
      </c>
      <c r="BK421" s="249">
        <f t="shared" si="129"/>
        <v>0</v>
      </c>
      <c r="BL421" s="249">
        <f t="shared" si="129"/>
        <v>0</v>
      </c>
      <c r="BM421" s="249">
        <f t="shared" si="129"/>
        <v>0</v>
      </c>
      <c r="BN421" s="249">
        <f t="shared" si="129"/>
        <v>0</v>
      </c>
      <c r="BO421" s="249">
        <f t="shared" si="129"/>
        <v>0</v>
      </c>
      <c r="BP421" s="249">
        <f t="shared" si="129"/>
        <v>0</v>
      </c>
      <c r="BQ421" s="249">
        <f t="shared" si="129"/>
        <v>0</v>
      </c>
      <c r="BR421" s="249">
        <f t="shared" si="129"/>
        <v>0</v>
      </c>
      <c r="BS421" s="249">
        <f t="shared" si="130"/>
        <v>0</v>
      </c>
      <c r="BT421" s="249">
        <f t="shared" si="130"/>
        <v>0</v>
      </c>
      <c r="BU421" s="249">
        <f t="shared" si="130"/>
        <v>0</v>
      </c>
      <c r="BV421" s="249">
        <f t="shared" si="130"/>
        <v>0</v>
      </c>
      <c r="BW421" s="249">
        <f t="shared" si="130"/>
        <v>0</v>
      </c>
      <c r="BX421" s="249">
        <f t="shared" si="130"/>
        <v>0</v>
      </c>
      <c r="BY421" s="249">
        <f t="shared" si="130"/>
        <v>0</v>
      </c>
      <c r="BZ421" s="249">
        <f t="shared" si="130"/>
        <v>0</v>
      </c>
      <c r="CA421" s="249">
        <f t="shared" si="130"/>
        <v>0</v>
      </c>
      <c r="CB421" s="249">
        <f t="shared" si="130"/>
        <v>0</v>
      </c>
      <c r="CC421" s="249">
        <f t="shared" si="131"/>
        <v>0</v>
      </c>
      <c r="CD421" s="249">
        <f t="shared" si="131"/>
        <v>0</v>
      </c>
      <c r="CE421" s="249">
        <f t="shared" si="131"/>
        <v>0</v>
      </c>
      <c r="CF421" s="249">
        <f t="shared" si="131"/>
        <v>0</v>
      </c>
      <c r="CG421" s="249">
        <f t="shared" si="131"/>
        <v>0</v>
      </c>
      <c r="CH421" s="249">
        <f t="shared" si="131"/>
        <v>0</v>
      </c>
      <c r="CI421" s="249">
        <f t="shared" si="131"/>
        <v>0</v>
      </c>
      <c r="CJ421" s="249">
        <f t="shared" si="131"/>
        <v>0</v>
      </c>
      <c r="CK421" s="249">
        <f t="shared" si="131"/>
        <v>0</v>
      </c>
      <c r="CL421" s="249">
        <f t="shared" si="131"/>
        <v>0</v>
      </c>
      <c r="CM421" s="249">
        <f t="shared" si="132"/>
        <v>0</v>
      </c>
      <c r="CN421" s="249">
        <f t="shared" si="132"/>
        <v>0</v>
      </c>
      <c r="CO421" s="249">
        <f t="shared" si="132"/>
        <v>0</v>
      </c>
      <c r="CP421" s="249">
        <f t="shared" si="132"/>
        <v>0</v>
      </c>
      <c r="CQ421" s="249">
        <f t="shared" si="132"/>
        <v>0</v>
      </c>
      <c r="CR421" s="249">
        <f t="shared" si="132"/>
        <v>0</v>
      </c>
      <c r="CS421" s="249">
        <f t="shared" si="132"/>
        <v>0</v>
      </c>
      <c r="CT421" s="249">
        <f t="shared" si="132"/>
        <v>0</v>
      </c>
      <c r="CU421" s="249">
        <f t="shared" si="132"/>
        <v>0</v>
      </c>
      <c r="CV421" s="249">
        <f t="shared" si="135"/>
        <v>0</v>
      </c>
      <c r="CW421" s="249">
        <f>+CV421/A421</f>
        <v>0</v>
      </c>
      <c r="CX421" s="252">
        <f t="shared" ref="CX421:CX484" si="136">IF(CX420+CV421&gt;9,+CX420+CV421-9,+CX420+CV421)</f>
        <v>0</v>
      </c>
      <c r="DA421" s="253"/>
      <c r="DB421" s="249">
        <f t="shared" si="133"/>
        <v>0</v>
      </c>
      <c r="DC421" s="249">
        <f t="shared" si="133"/>
        <v>0</v>
      </c>
      <c r="DD421" s="249">
        <f t="shared" si="133"/>
        <v>0</v>
      </c>
      <c r="DE421" s="249">
        <f t="shared" si="133"/>
        <v>0</v>
      </c>
      <c r="DF421" s="249">
        <f t="shared" si="133"/>
        <v>0</v>
      </c>
      <c r="DG421" s="249">
        <f t="shared" si="133"/>
        <v>0</v>
      </c>
      <c r="DH421" s="249">
        <f t="shared" si="133"/>
        <v>0</v>
      </c>
      <c r="DI421" s="249">
        <f t="shared" si="133"/>
        <v>0</v>
      </c>
      <c r="DJ421" s="249">
        <f t="shared" si="133"/>
        <v>0</v>
      </c>
    </row>
    <row r="422" spans="1:114" s="249" customFormat="1" ht="15.75" customHeight="1">
      <c r="A422" s="263">
        <v>4</v>
      </c>
      <c r="B422" s="249">
        <v>4</v>
      </c>
      <c r="C422" s="250" t="s">
        <v>11</v>
      </c>
      <c r="D422" s="249">
        <v>4</v>
      </c>
      <c r="E422" s="249">
        <v>4</v>
      </c>
      <c r="G422" s="117">
        <f t="shared" si="134"/>
        <v>0</v>
      </c>
      <c r="H422" s="249">
        <f t="shared" si="112"/>
        <v>0</v>
      </c>
      <c r="I422" s="249">
        <f t="shared" si="113"/>
        <v>0</v>
      </c>
      <c r="J422" s="249">
        <f t="shared" si="114"/>
        <v>0</v>
      </c>
      <c r="K422" s="249">
        <f t="shared" si="115"/>
        <v>0</v>
      </c>
      <c r="L422" s="249">
        <f t="shared" si="116"/>
        <v>0</v>
      </c>
      <c r="M422" s="249">
        <f t="shared" si="117"/>
        <v>0</v>
      </c>
      <c r="N422" s="249">
        <f t="shared" si="118"/>
        <v>0</v>
      </c>
      <c r="O422" s="249">
        <f t="shared" si="119"/>
        <v>0</v>
      </c>
      <c r="P422" s="249">
        <f t="shared" si="120"/>
        <v>0</v>
      </c>
      <c r="Q422" s="249">
        <f t="shared" si="121"/>
        <v>0</v>
      </c>
      <c r="R422" s="249">
        <f t="shared" si="122"/>
        <v>0</v>
      </c>
      <c r="S422" s="249">
        <f t="shared" si="123"/>
        <v>0</v>
      </c>
      <c r="T422" s="249">
        <f t="shared" si="124"/>
        <v>0</v>
      </c>
      <c r="U422" s="249">
        <f t="shared" si="125"/>
        <v>0</v>
      </c>
      <c r="V422" s="249">
        <f t="shared" si="125"/>
        <v>0</v>
      </c>
      <c r="W422" s="249">
        <f t="shared" si="125"/>
        <v>0</v>
      </c>
      <c r="X422" s="249">
        <f t="shared" si="125"/>
        <v>0</v>
      </c>
      <c r="Y422" s="249">
        <f t="shared" si="125"/>
        <v>0</v>
      </c>
      <c r="Z422" s="249">
        <f t="shared" si="125"/>
        <v>0</v>
      </c>
      <c r="AA422" s="249">
        <f t="shared" si="125"/>
        <v>0</v>
      </c>
      <c r="AB422" s="249">
        <f t="shared" si="125"/>
        <v>0</v>
      </c>
      <c r="AC422" s="249">
        <f t="shared" si="125"/>
        <v>0</v>
      </c>
      <c r="AD422" s="249">
        <f t="shared" si="125"/>
        <v>0</v>
      </c>
      <c r="AE422" s="249">
        <f t="shared" si="126"/>
        <v>0</v>
      </c>
      <c r="AF422" s="249">
        <f t="shared" si="126"/>
        <v>0</v>
      </c>
      <c r="AG422" s="249">
        <f t="shared" si="126"/>
        <v>0</v>
      </c>
      <c r="AH422" s="249">
        <f t="shared" si="126"/>
        <v>0</v>
      </c>
      <c r="AI422" s="249">
        <f t="shared" si="126"/>
        <v>0</v>
      </c>
      <c r="AJ422" s="249">
        <f t="shared" si="126"/>
        <v>0</v>
      </c>
      <c r="AK422" s="249">
        <f t="shared" si="126"/>
        <v>0</v>
      </c>
      <c r="AL422" s="249">
        <f t="shared" si="126"/>
        <v>0</v>
      </c>
      <c r="AM422" s="249">
        <f t="shared" si="126"/>
        <v>0</v>
      </c>
      <c r="AN422" s="249">
        <f t="shared" si="126"/>
        <v>0</v>
      </c>
      <c r="AO422" s="249">
        <f t="shared" si="127"/>
        <v>0</v>
      </c>
      <c r="AP422" s="249">
        <f t="shared" si="127"/>
        <v>0</v>
      </c>
      <c r="AQ422" s="249">
        <f t="shared" si="127"/>
        <v>0</v>
      </c>
      <c r="AR422" s="249">
        <f t="shared" si="127"/>
        <v>0</v>
      </c>
      <c r="AS422" s="249">
        <f t="shared" si="127"/>
        <v>0</v>
      </c>
      <c r="AT422" s="249">
        <f t="shared" si="127"/>
        <v>0</v>
      </c>
      <c r="AU422" s="249">
        <f t="shared" si="127"/>
        <v>0</v>
      </c>
      <c r="AV422" s="249">
        <f t="shared" si="127"/>
        <v>0</v>
      </c>
      <c r="AW422" s="249">
        <f t="shared" si="127"/>
        <v>0</v>
      </c>
      <c r="AX422" s="249">
        <f t="shared" si="127"/>
        <v>0</v>
      </c>
      <c r="AY422" s="249">
        <f t="shared" si="128"/>
        <v>0</v>
      </c>
      <c r="AZ422" s="249">
        <f t="shared" si="128"/>
        <v>0</v>
      </c>
      <c r="BA422" s="249">
        <f t="shared" si="128"/>
        <v>0</v>
      </c>
      <c r="BB422" s="249">
        <f t="shared" si="128"/>
        <v>0</v>
      </c>
      <c r="BC422" s="249">
        <f t="shared" si="128"/>
        <v>0</v>
      </c>
      <c r="BD422" s="249">
        <f t="shared" si="128"/>
        <v>0</v>
      </c>
      <c r="BE422" s="249">
        <f t="shared" si="128"/>
        <v>0</v>
      </c>
      <c r="BF422" s="249">
        <f t="shared" si="128"/>
        <v>0</v>
      </c>
      <c r="BG422" s="249">
        <f t="shared" si="128"/>
        <v>0</v>
      </c>
      <c r="BH422" s="249">
        <f t="shared" si="128"/>
        <v>0</v>
      </c>
      <c r="BI422" s="249">
        <f t="shared" si="129"/>
        <v>0</v>
      </c>
      <c r="BJ422" s="249">
        <f t="shared" si="129"/>
        <v>0</v>
      </c>
      <c r="BK422" s="249">
        <f t="shared" si="129"/>
        <v>0</v>
      </c>
      <c r="BL422" s="249">
        <f t="shared" si="129"/>
        <v>0</v>
      </c>
      <c r="BM422" s="249">
        <f t="shared" si="129"/>
        <v>0</v>
      </c>
      <c r="BN422" s="249">
        <f t="shared" si="129"/>
        <v>0</v>
      </c>
      <c r="BO422" s="249">
        <f t="shared" si="129"/>
        <v>0</v>
      </c>
      <c r="BP422" s="249">
        <f t="shared" si="129"/>
        <v>0</v>
      </c>
      <c r="BQ422" s="249">
        <f t="shared" si="129"/>
        <v>0</v>
      </c>
      <c r="BR422" s="249">
        <f t="shared" si="129"/>
        <v>0</v>
      </c>
      <c r="BS422" s="249">
        <f t="shared" si="130"/>
        <v>0</v>
      </c>
      <c r="BT422" s="249">
        <f t="shared" si="130"/>
        <v>0</v>
      </c>
      <c r="BU422" s="249">
        <f t="shared" si="130"/>
        <v>0</v>
      </c>
      <c r="BV422" s="249">
        <f t="shared" si="130"/>
        <v>0</v>
      </c>
      <c r="BW422" s="249">
        <f t="shared" si="130"/>
        <v>0</v>
      </c>
      <c r="BX422" s="249">
        <f t="shared" si="130"/>
        <v>0</v>
      </c>
      <c r="BY422" s="249">
        <f t="shared" si="130"/>
        <v>0</v>
      </c>
      <c r="BZ422" s="249">
        <f t="shared" si="130"/>
        <v>0</v>
      </c>
      <c r="CA422" s="249">
        <f t="shared" si="130"/>
        <v>0</v>
      </c>
      <c r="CB422" s="249">
        <f t="shared" si="130"/>
        <v>0</v>
      </c>
      <c r="CC422" s="249">
        <f t="shared" si="131"/>
        <v>0</v>
      </c>
      <c r="CD422" s="249">
        <f t="shared" si="131"/>
        <v>0</v>
      </c>
      <c r="CE422" s="249">
        <f t="shared" si="131"/>
        <v>0</v>
      </c>
      <c r="CF422" s="249">
        <f t="shared" si="131"/>
        <v>0</v>
      </c>
      <c r="CG422" s="249">
        <f t="shared" si="131"/>
        <v>0</v>
      </c>
      <c r="CH422" s="249">
        <f t="shared" si="131"/>
        <v>0</v>
      </c>
      <c r="CI422" s="249">
        <f t="shared" si="131"/>
        <v>0</v>
      </c>
      <c r="CJ422" s="249">
        <f t="shared" si="131"/>
        <v>0</v>
      </c>
      <c r="CK422" s="249">
        <f t="shared" si="131"/>
        <v>0</v>
      </c>
      <c r="CL422" s="249">
        <f t="shared" si="131"/>
        <v>0</v>
      </c>
      <c r="CM422" s="249">
        <f t="shared" si="132"/>
        <v>0</v>
      </c>
      <c r="CN422" s="249">
        <f t="shared" si="132"/>
        <v>0</v>
      </c>
      <c r="CO422" s="249">
        <f t="shared" si="132"/>
        <v>0</v>
      </c>
      <c r="CP422" s="249">
        <f t="shared" si="132"/>
        <v>0</v>
      </c>
      <c r="CQ422" s="249">
        <f t="shared" si="132"/>
        <v>0</v>
      </c>
      <c r="CR422" s="249">
        <f t="shared" si="132"/>
        <v>0</v>
      </c>
      <c r="CS422" s="249">
        <f t="shared" si="132"/>
        <v>0</v>
      </c>
      <c r="CT422" s="249">
        <f t="shared" si="132"/>
        <v>0</v>
      </c>
      <c r="CU422" s="249">
        <f t="shared" si="132"/>
        <v>0</v>
      </c>
      <c r="CV422" s="249">
        <f t="shared" si="135"/>
        <v>0</v>
      </c>
      <c r="CW422" s="249">
        <f>+CV422/A422</f>
        <v>0</v>
      </c>
      <c r="CX422" s="252">
        <f t="shared" si="136"/>
        <v>0</v>
      </c>
      <c r="DB422" s="249">
        <f t="shared" si="133"/>
        <v>0</v>
      </c>
      <c r="DC422" s="249">
        <f t="shared" si="133"/>
        <v>0</v>
      </c>
      <c r="DD422" s="249">
        <f t="shared" si="133"/>
        <v>0</v>
      </c>
      <c r="DE422" s="249">
        <f t="shared" si="133"/>
        <v>0</v>
      </c>
      <c r="DF422" s="249">
        <f t="shared" si="133"/>
        <v>0</v>
      </c>
      <c r="DG422" s="249">
        <f t="shared" si="133"/>
        <v>0</v>
      </c>
      <c r="DH422" s="249">
        <f t="shared" si="133"/>
        <v>0</v>
      </c>
      <c r="DI422" s="249">
        <f t="shared" si="133"/>
        <v>0</v>
      </c>
      <c r="DJ422" s="249">
        <f t="shared" si="133"/>
        <v>0</v>
      </c>
    </row>
    <row r="423" spans="1:114" s="249" customFormat="1" ht="15.75" customHeight="1">
      <c r="A423" s="263">
        <v>5</v>
      </c>
      <c r="B423" s="249">
        <v>5</v>
      </c>
      <c r="C423" s="250" t="s">
        <v>12</v>
      </c>
      <c r="D423" s="249">
        <v>5</v>
      </c>
      <c r="E423" s="249">
        <v>5</v>
      </c>
      <c r="G423" s="117">
        <f t="shared" si="134"/>
        <v>0</v>
      </c>
      <c r="H423" s="249">
        <f t="shared" si="112"/>
        <v>0</v>
      </c>
      <c r="I423" s="249">
        <f t="shared" si="113"/>
        <v>0</v>
      </c>
      <c r="J423" s="249">
        <f t="shared" si="114"/>
        <v>0</v>
      </c>
      <c r="K423" s="249">
        <f t="shared" si="115"/>
        <v>0</v>
      </c>
      <c r="L423" s="249">
        <f t="shared" si="116"/>
        <v>0</v>
      </c>
      <c r="M423" s="249">
        <f t="shared" si="117"/>
        <v>0</v>
      </c>
      <c r="N423" s="249">
        <f t="shared" si="118"/>
        <v>0</v>
      </c>
      <c r="O423" s="249">
        <f t="shared" si="119"/>
        <v>0</v>
      </c>
      <c r="P423" s="249">
        <f t="shared" si="120"/>
        <v>0</v>
      </c>
      <c r="Q423" s="249">
        <f t="shared" si="121"/>
        <v>0</v>
      </c>
      <c r="R423" s="249">
        <f t="shared" si="122"/>
        <v>0</v>
      </c>
      <c r="S423" s="249">
        <f t="shared" si="123"/>
        <v>0</v>
      </c>
      <c r="T423" s="249">
        <f t="shared" si="124"/>
        <v>0</v>
      </c>
      <c r="U423" s="249">
        <f t="shared" si="125"/>
        <v>0</v>
      </c>
      <c r="V423" s="249">
        <f t="shared" si="125"/>
        <v>0</v>
      </c>
      <c r="W423" s="249">
        <f t="shared" si="125"/>
        <v>0</v>
      </c>
      <c r="X423" s="249">
        <f t="shared" si="125"/>
        <v>0</v>
      </c>
      <c r="Y423" s="249">
        <f t="shared" si="125"/>
        <v>0</v>
      </c>
      <c r="Z423" s="249">
        <f t="shared" si="125"/>
        <v>0</v>
      </c>
      <c r="AA423" s="249">
        <f t="shared" si="125"/>
        <v>0</v>
      </c>
      <c r="AB423" s="249">
        <f t="shared" si="125"/>
        <v>0</v>
      </c>
      <c r="AC423" s="249">
        <f t="shared" si="125"/>
        <v>0</v>
      </c>
      <c r="AD423" s="249">
        <f t="shared" si="125"/>
        <v>0</v>
      </c>
      <c r="AE423" s="249">
        <f t="shared" si="126"/>
        <v>0</v>
      </c>
      <c r="AF423" s="249">
        <f t="shared" si="126"/>
        <v>0</v>
      </c>
      <c r="AG423" s="249">
        <f t="shared" si="126"/>
        <v>0</v>
      </c>
      <c r="AH423" s="249">
        <f t="shared" si="126"/>
        <v>0</v>
      </c>
      <c r="AI423" s="249">
        <f t="shared" si="126"/>
        <v>0</v>
      </c>
      <c r="AJ423" s="249">
        <f t="shared" si="126"/>
        <v>0</v>
      </c>
      <c r="AK423" s="249">
        <f t="shared" si="126"/>
        <v>0</v>
      </c>
      <c r="AL423" s="249">
        <f t="shared" si="126"/>
        <v>0</v>
      </c>
      <c r="AM423" s="249">
        <f t="shared" si="126"/>
        <v>0</v>
      </c>
      <c r="AN423" s="249">
        <f t="shared" si="126"/>
        <v>0</v>
      </c>
      <c r="AO423" s="249">
        <f t="shared" si="127"/>
        <v>0</v>
      </c>
      <c r="AP423" s="249">
        <f t="shared" si="127"/>
        <v>0</v>
      </c>
      <c r="AQ423" s="249">
        <f t="shared" si="127"/>
        <v>0</v>
      </c>
      <c r="AR423" s="249">
        <f t="shared" si="127"/>
        <v>0</v>
      </c>
      <c r="AS423" s="249">
        <f t="shared" si="127"/>
        <v>0</v>
      </c>
      <c r="AT423" s="249">
        <f t="shared" si="127"/>
        <v>0</v>
      </c>
      <c r="AU423" s="249">
        <f t="shared" si="127"/>
        <v>0</v>
      </c>
      <c r="AV423" s="249">
        <f t="shared" si="127"/>
        <v>0</v>
      </c>
      <c r="AW423" s="249">
        <f t="shared" si="127"/>
        <v>0</v>
      </c>
      <c r="AX423" s="249">
        <f t="shared" si="127"/>
        <v>0</v>
      </c>
      <c r="AY423" s="249">
        <f t="shared" si="128"/>
        <v>0</v>
      </c>
      <c r="AZ423" s="249">
        <f t="shared" si="128"/>
        <v>0</v>
      </c>
      <c r="BA423" s="249">
        <f t="shared" si="128"/>
        <v>0</v>
      </c>
      <c r="BB423" s="249">
        <f t="shared" si="128"/>
        <v>0</v>
      </c>
      <c r="BC423" s="249">
        <f t="shared" si="128"/>
        <v>0</v>
      </c>
      <c r="BD423" s="249">
        <f t="shared" si="128"/>
        <v>0</v>
      </c>
      <c r="BE423" s="249">
        <f t="shared" si="128"/>
        <v>0</v>
      </c>
      <c r="BF423" s="249">
        <f t="shared" si="128"/>
        <v>0</v>
      </c>
      <c r="BG423" s="249">
        <f t="shared" si="128"/>
        <v>0</v>
      </c>
      <c r="BH423" s="249">
        <f t="shared" si="128"/>
        <v>0</v>
      </c>
      <c r="BI423" s="249">
        <f t="shared" si="129"/>
        <v>0</v>
      </c>
      <c r="BJ423" s="249">
        <f t="shared" si="129"/>
        <v>0</v>
      </c>
      <c r="BK423" s="249">
        <f t="shared" si="129"/>
        <v>0</v>
      </c>
      <c r="BL423" s="249">
        <f t="shared" si="129"/>
        <v>0</v>
      </c>
      <c r="BM423" s="249">
        <f t="shared" si="129"/>
        <v>0</v>
      </c>
      <c r="BN423" s="249">
        <f t="shared" si="129"/>
        <v>0</v>
      </c>
      <c r="BO423" s="249">
        <f t="shared" si="129"/>
        <v>0</v>
      </c>
      <c r="BP423" s="249">
        <f t="shared" si="129"/>
        <v>0</v>
      </c>
      <c r="BQ423" s="249">
        <f t="shared" si="129"/>
        <v>0</v>
      </c>
      <c r="BR423" s="249">
        <f t="shared" si="129"/>
        <v>0</v>
      </c>
      <c r="BS423" s="249">
        <f t="shared" si="130"/>
        <v>0</v>
      </c>
      <c r="BT423" s="249">
        <f t="shared" si="130"/>
        <v>0</v>
      </c>
      <c r="BU423" s="249">
        <f t="shared" si="130"/>
        <v>0</v>
      </c>
      <c r="BV423" s="249">
        <f t="shared" si="130"/>
        <v>0</v>
      </c>
      <c r="BW423" s="249">
        <f t="shared" si="130"/>
        <v>0</v>
      </c>
      <c r="BX423" s="249">
        <f t="shared" si="130"/>
        <v>0</v>
      </c>
      <c r="BY423" s="249">
        <f t="shared" si="130"/>
        <v>0</v>
      </c>
      <c r="BZ423" s="249">
        <f t="shared" si="130"/>
        <v>0</v>
      </c>
      <c r="CA423" s="249">
        <f t="shared" si="130"/>
        <v>0</v>
      </c>
      <c r="CB423" s="249">
        <f t="shared" si="130"/>
        <v>0</v>
      </c>
      <c r="CC423" s="249">
        <f t="shared" si="131"/>
        <v>0</v>
      </c>
      <c r="CD423" s="249">
        <f t="shared" si="131"/>
        <v>0</v>
      </c>
      <c r="CE423" s="249">
        <f t="shared" si="131"/>
        <v>0</v>
      </c>
      <c r="CF423" s="249">
        <f t="shared" si="131"/>
        <v>0</v>
      </c>
      <c r="CG423" s="249">
        <f t="shared" si="131"/>
        <v>0</v>
      </c>
      <c r="CH423" s="249">
        <f t="shared" si="131"/>
        <v>0</v>
      </c>
      <c r="CI423" s="249">
        <f t="shared" si="131"/>
        <v>0</v>
      </c>
      <c r="CJ423" s="249">
        <f t="shared" si="131"/>
        <v>0</v>
      </c>
      <c r="CK423" s="249">
        <f t="shared" si="131"/>
        <v>0</v>
      </c>
      <c r="CL423" s="249">
        <f t="shared" si="131"/>
        <v>0</v>
      </c>
      <c r="CM423" s="249">
        <f t="shared" si="132"/>
        <v>0</v>
      </c>
      <c r="CN423" s="249">
        <f t="shared" si="132"/>
        <v>0</v>
      </c>
      <c r="CO423" s="249">
        <f t="shared" si="132"/>
        <v>0</v>
      </c>
      <c r="CP423" s="249">
        <f t="shared" si="132"/>
        <v>0</v>
      </c>
      <c r="CQ423" s="249">
        <f t="shared" si="132"/>
        <v>0</v>
      </c>
      <c r="CR423" s="249">
        <f t="shared" si="132"/>
        <v>0</v>
      </c>
      <c r="CS423" s="249">
        <f t="shared" si="132"/>
        <v>0</v>
      </c>
      <c r="CT423" s="249">
        <f t="shared" si="132"/>
        <v>0</v>
      </c>
      <c r="CU423" s="249">
        <f t="shared" si="132"/>
        <v>0</v>
      </c>
      <c r="CV423" s="249">
        <f t="shared" si="135"/>
        <v>0</v>
      </c>
      <c r="CW423" s="249">
        <f>+CV423/A423</f>
        <v>0</v>
      </c>
      <c r="CX423" s="252">
        <f t="shared" si="136"/>
        <v>0</v>
      </c>
      <c r="DB423" s="249">
        <f>IF($A423=DB$292,+$CW423,0)</f>
        <v>0</v>
      </c>
      <c r="DC423" s="249">
        <f t="shared" si="133"/>
        <v>0</v>
      </c>
      <c r="DD423" s="249">
        <f t="shared" si="133"/>
        <v>0</v>
      </c>
      <c r="DE423" s="249">
        <f t="shared" si="133"/>
        <v>0</v>
      </c>
      <c r="DF423" s="249">
        <f t="shared" si="133"/>
        <v>0</v>
      </c>
      <c r="DG423" s="249">
        <f t="shared" si="133"/>
        <v>0</v>
      </c>
      <c r="DH423" s="249">
        <f t="shared" si="133"/>
        <v>0</v>
      </c>
      <c r="DI423" s="249">
        <f t="shared" si="133"/>
        <v>0</v>
      </c>
      <c r="DJ423" s="249">
        <f t="shared" si="133"/>
        <v>0</v>
      </c>
    </row>
    <row r="424" spans="1:114" s="249" customFormat="1" ht="15.75" customHeight="1">
      <c r="A424" s="263">
        <v>6</v>
      </c>
      <c r="B424" s="249">
        <v>6</v>
      </c>
      <c r="C424" s="250" t="s">
        <v>13</v>
      </c>
      <c r="D424" s="249">
        <v>6</v>
      </c>
      <c r="E424" s="249">
        <v>6</v>
      </c>
      <c r="G424" s="117">
        <f t="shared" si="134"/>
        <v>0</v>
      </c>
      <c r="H424" s="249">
        <f t="shared" si="112"/>
        <v>0</v>
      </c>
      <c r="I424" s="249">
        <f t="shared" si="113"/>
        <v>0</v>
      </c>
      <c r="J424" s="249">
        <f t="shared" si="114"/>
        <v>0</v>
      </c>
      <c r="K424" s="249">
        <f t="shared" si="115"/>
        <v>0</v>
      </c>
      <c r="L424" s="249">
        <f t="shared" si="116"/>
        <v>0</v>
      </c>
      <c r="M424" s="249">
        <f t="shared" si="117"/>
        <v>0</v>
      </c>
      <c r="N424" s="249">
        <f t="shared" si="118"/>
        <v>0</v>
      </c>
      <c r="O424" s="249">
        <f t="shared" si="119"/>
        <v>0</v>
      </c>
      <c r="P424" s="249">
        <f t="shared" si="120"/>
        <v>0</v>
      </c>
      <c r="Q424" s="249">
        <f t="shared" si="121"/>
        <v>0</v>
      </c>
      <c r="R424" s="249">
        <f t="shared" si="122"/>
        <v>0</v>
      </c>
      <c r="S424" s="249">
        <f t="shared" si="123"/>
        <v>0</v>
      </c>
      <c r="T424" s="249">
        <f t="shared" si="124"/>
        <v>0</v>
      </c>
      <c r="U424" s="249">
        <f t="shared" si="125"/>
        <v>0</v>
      </c>
      <c r="V424" s="249">
        <f t="shared" si="125"/>
        <v>0</v>
      </c>
      <c r="W424" s="249">
        <f t="shared" si="125"/>
        <v>0</v>
      </c>
      <c r="X424" s="249">
        <f t="shared" si="125"/>
        <v>0</v>
      </c>
      <c r="Y424" s="249">
        <f t="shared" si="125"/>
        <v>0</v>
      </c>
      <c r="Z424" s="249">
        <f t="shared" si="125"/>
        <v>0</v>
      </c>
      <c r="AA424" s="249">
        <f t="shared" si="125"/>
        <v>0</v>
      </c>
      <c r="AB424" s="249">
        <f t="shared" si="125"/>
        <v>0</v>
      </c>
      <c r="AC424" s="249">
        <f t="shared" si="125"/>
        <v>0</v>
      </c>
      <c r="AD424" s="249">
        <f t="shared" si="125"/>
        <v>0</v>
      </c>
      <c r="AE424" s="249">
        <f t="shared" si="126"/>
        <v>0</v>
      </c>
      <c r="AF424" s="249">
        <f t="shared" si="126"/>
        <v>0</v>
      </c>
      <c r="AG424" s="249">
        <f t="shared" si="126"/>
        <v>0</v>
      </c>
      <c r="AH424" s="249">
        <f t="shared" si="126"/>
        <v>0</v>
      </c>
      <c r="AI424" s="249">
        <f t="shared" si="126"/>
        <v>0</v>
      </c>
      <c r="AJ424" s="249">
        <f t="shared" si="126"/>
        <v>0</v>
      </c>
      <c r="AK424" s="249">
        <f t="shared" si="126"/>
        <v>0</v>
      </c>
      <c r="AL424" s="249">
        <f t="shared" si="126"/>
        <v>0</v>
      </c>
      <c r="AM424" s="249">
        <f t="shared" si="126"/>
        <v>0</v>
      </c>
      <c r="AN424" s="249">
        <f t="shared" si="126"/>
        <v>0</v>
      </c>
      <c r="AO424" s="249">
        <f t="shared" si="127"/>
        <v>0</v>
      </c>
      <c r="AP424" s="249">
        <f t="shared" si="127"/>
        <v>0</v>
      </c>
      <c r="AQ424" s="249">
        <f t="shared" si="127"/>
        <v>0</v>
      </c>
      <c r="AR424" s="249">
        <f t="shared" si="127"/>
        <v>0</v>
      </c>
      <c r="AS424" s="249">
        <f t="shared" si="127"/>
        <v>0</v>
      </c>
      <c r="AT424" s="249">
        <f t="shared" si="127"/>
        <v>0</v>
      </c>
      <c r="AU424" s="249">
        <f t="shared" si="127"/>
        <v>0</v>
      </c>
      <c r="AV424" s="249">
        <f t="shared" si="127"/>
        <v>0</v>
      </c>
      <c r="AW424" s="249">
        <f t="shared" si="127"/>
        <v>0</v>
      </c>
      <c r="AX424" s="249">
        <f t="shared" si="127"/>
        <v>0</v>
      </c>
      <c r="AY424" s="249">
        <f t="shared" si="128"/>
        <v>0</v>
      </c>
      <c r="AZ424" s="249">
        <f t="shared" si="128"/>
        <v>0</v>
      </c>
      <c r="BA424" s="249">
        <f t="shared" si="128"/>
        <v>0</v>
      </c>
      <c r="BB424" s="249">
        <f t="shared" si="128"/>
        <v>0</v>
      </c>
      <c r="BC424" s="249">
        <f t="shared" si="128"/>
        <v>0</v>
      </c>
      <c r="BD424" s="249">
        <f t="shared" si="128"/>
        <v>0</v>
      </c>
      <c r="BE424" s="249">
        <f t="shared" si="128"/>
        <v>0</v>
      </c>
      <c r="BF424" s="249">
        <f t="shared" si="128"/>
        <v>0</v>
      </c>
      <c r="BG424" s="249">
        <f t="shared" si="128"/>
        <v>0</v>
      </c>
      <c r="BH424" s="249">
        <f t="shared" si="128"/>
        <v>0</v>
      </c>
      <c r="BI424" s="249">
        <f t="shared" si="129"/>
        <v>0</v>
      </c>
      <c r="BJ424" s="249">
        <f t="shared" si="129"/>
        <v>0</v>
      </c>
      <c r="BK424" s="249">
        <f t="shared" si="129"/>
        <v>0</v>
      </c>
      <c r="BL424" s="249">
        <f t="shared" si="129"/>
        <v>0</v>
      </c>
      <c r="BM424" s="249">
        <f t="shared" si="129"/>
        <v>0</v>
      </c>
      <c r="BN424" s="249">
        <f t="shared" si="129"/>
        <v>0</v>
      </c>
      <c r="BO424" s="249">
        <f t="shared" si="129"/>
        <v>0</v>
      </c>
      <c r="BP424" s="249">
        <f t="shared" si="129"/>
        <v>0</v>
      </c>
      <c r="BQ424" s="249">
        <f t="shared" si="129"/>
        <v>0</v>
      </c>
      <c r="BR424" s="249">
        <f t="shared" si="129"/>
        <v>0</v>
      </c>
      <c r="BS424" s="249">
        <f t="shared" si="130"/>
        <v>0</v>
      </c>
      <c r="BT424" s="249">
        <f t="shared" si="130"/>
        <v>0</v>
      </c>
      <c r="BU424" s="249">
        <f t="shared" si="130"/>
        <v>0</v>
      </c>
      <c r="BV424" s="249">
        <f t="shared" si="130"/>
        <v>0</v>
      </c>
      <c r="BW424" s="249">
        <f t="shared" si="130"/>
        <v>0</v>
      </c>
      <c r="BX424" s="249">
        <f t="shared" si="130"/>
        <v>0</v>
      </c>
      <c r="BY424" s="249">
        <f t="shared" si="130"/>
        <v>0</v>
      </c>
      <c r="BZ424" s="249">
        <f t="shared" si="130"/>
        <v>0</v>
      </c>
      <c r="CA424" s="249">
        <f t="shared" si="130"/>
        <v>0</v>
      </c>
      <c r="CB424" s="249">
        <f t="shared" si="130"/>
        <v>0</v>
      </c>
      <c r="CC424" s="249">
        <f t="shared" si="131"/>
        <v>0</v>
      </c>
      <c r="CD424" s="249">
        <f t="shared" si="131"/>
        <v>0</v>
      </c>
      <c r="CE424" s="249">
        <f t="shared" si="131"/>
        <v>0</v>
      </c>
      <c r="CF424" s="249">
        <f t="shared" si="131"/>
        <v>0</v>
      </c>
      <c r="CG424" s="249">
        <f t="shared" si="131"/>
        <v>0</v>
      </c>
      <c r="CH424" s="249">
        <f t="shared" si="131"/>
        <v>0</v>
      </c>
      <c r="CI424" s="249">
        <f t="shared" si="131"/>
        <v>0</v>
      </c>
      <c r="CJ424" s="249">
        <f t="shared" si="131"/>
        <v>0</v>
      </c>
      <c r="CK424" s="249">
        <f t="shared" si="131"/>
        <v>0</v>
      </c>
      <c r="CL424" s="249">
        <f t="shared" si="131"/>
        <v>0</v>
      </c>
      <c r="CM424" s="249">
        <f t="shared" si="132"/>
        <v>0</v>
      </c>
      <c r="CN424" s="249">
        <f t="shared" si="132"/>
        <v>0</v>
      </c>
      <c r="CO424" s="249">
        <f t="shared" si="132"/>
        <v>0</v>
      </c>
      <c r="CP424" s="249">
        <f t="shared" si="132"/>
        <v>0</v>
      </c>
      <c r="CQ424" s="249">
        <f t="shared" si="132"/>
        <v>0</v>
      </c>
      <c r="CR424" s="249">
        <f t="shared" si="132"/>
        <v>0</v>
      </c>
      <c r="CS424" s="249">
        <f t="shared" si="132"/>
        <v>0</v>
      </c>
      <c r="CT424" s="249">
        <f t="shared" si="132"/>
        <v>0</v>
      </c>
      <c r="CU424" s="249">
        <f t="shared" si="132"/>
        <v>0</v>
      </c>
      <c r="CV424" s="249">
        <f t="shared" si="135"/>
        <v>0</v>
      </c>
      <c r="CW424" s="249">
        <f t="shared" ref="CW424:CW453" si="137">+CV424/A424</f>
        <v>0</v>
      </c>
      <c r="CX424" s="252">
        <f t="shared" si="136"/>
        <v>0</v>
      </c>
      <c r="DB424" s="249">
        <f t="shared" ref="DB424:DB453" si="138">IF($A424=DB$292,+$CW424,0)</f>
        <v>0</v>
      </c>
      <c r="DC424" s="249">
        <f t="shared" si="133"/>
        <v>0</v>
      </c>
      <c r="DD424" s="249">
        <f t="shared" si="133"/>
        <v>0</v>
      </c>
      <c r="DE424" s="249">
        <f t="shared" si="133"/>
        <v>0</v>
      </c>
      <c r="DF424" s="249">
        <f t="shared" si="133"/>
        <v>0</v>
      </c>
      <c r="DG424" s="249">
        <f t="shared" si="133"/>
        <v>0</v>
      </c>
      <c r="DH424" s="249">
        <f t="shared" si="133"/>
        <v>0</v>
      </c>
      <c r="DI424" s="249">
        <f t="shared" si="133"/>
        <v>0</v>
      </c>
      <c r="DJ424" s="249">
        <f t="shared" si="133"/>
        <v>0</v>
      </c>
    </row>
    <row r="425" spans="1:114" s="249" customFormat="1" ht="15.75" customHeight="1">
      <c r="A425" s="263">
        <v>7</v>
      </c>
      <c r="B425" s="249">
        <v>7</v>
      </c>
      <c r="C425" s="250" t="s">
        <v>14</v>
      </c>
      <c r="D425" s="249">
        <v>7</v>
      </c>
      <c r="E425" s="249">
        <v>7</v>
      </c>
      <c r="G425" s="117">
        <f t="shared" si="134"/>
        <v>0</v>
      </c>
      <c r="H425" s="249">
        <f t="shared" si="112"/>
        <v>0</v>
      </c>
      <c r="I425" s="249">
        <f t="shared" si="113"/>
        <v>0</v>
      </c>
      <c r="J425" s="249">
        <f t="shared" si="114"/>
        <v>0</v>
      </c>
      <c r="K425" s="249">
        <f t="shared" si="115"/>
        <v>0</v>
      </c>
      <c r="L425" s="249">
        <f t="shared" si="116"/>
        <v>0</v>
      </c>
      <c r="M425" s="249">
        <f t="shared" si="117"/>
        <v>0</v>
      </c>
      <c r="N425" s="249">
        <f t="shared" si="118"/>
        <v>0</v>
      </c>
      <c r="O425" s="249">
        <f t="shared" si="119"/>
        <v>0</v>
      </c>
      <c r="P425" s="249">
        <f t="shared" si="120"/>
        <v>0</v>
      </c>
      <c r="Q425" s="249">
        <f t="shared" si="121"/>
        <v>0</v>
      </c>
      <c r="R425" s="249">
        <f t="shared" si="122"/>
        <v>0</v>
      </c>
      <c r="S425" s="249">
        <f t="shared" si="123"/>
        <v>0</v>
      </c>
      <c r="T425" s="249">
        <f t="shared" si="124"/>
        <v>0</v>
      </c>
      <c r="U425" s="249">
        <f t="shared" si="125"/>
        <v>0</v>
      </c>
      <c r="V425" s="249">
        <f t="shared" si="125"/>
        <v>0</v>
      </c>
      <c r="W425" s="249">
        <f t="shared" si="125"/>
        <v>0</v>
      </c>
      <c r="X425" s="249">
        <f t="shared" si="125"/>
        <v>0</v>
      </c>
      <c r="Y425" s="249">
        <f t="shared" si="125"/>
        <v>0</v>
      </c>
      <c r="Z425" s="249">
        <f t="shared" si="125"/>
        <v>0</v>
      </c>
      <c r="AA425" s="249">
        <f t="shared" si="125"/>
        <v>0</v>
      </c>
      <c r="AB425" s="249">
        <f t="shared" si="125"/>
        <v>0</v>
      </c>
      <c r="AC425" s="249">
        <f t="shared" si="125"/>
        <v>0</v>
      </c>
      <c r="AD425" s="249">
        <f t="shared" si="125"/>
        <v>0</v>
      </c>
      <c r="AE425" s="249">
        <f t="shared" si="126"/>
        <v>0</v>
      </c>
      <c r="AF425" s="249">
        <f t="shared" si="126"/>
        <v>0</v>
      </c>
      <c r="AG425" s="249">
        <f t="shared" si="126"/>
        <v>0</v>
      </c>
      <c r="AH425" s="249">
        <f t="shared" si="126"/>
        <v>0</v>
      </c>
      <c r="AI425" s="249">
        <f t="shared" si="126"/>
        <v>0</v>
      </c>
      <c r="AJ425" s="249">
        <f t="shared" si="126"/>
        <v>0</v>
      </c>
      <c r="AK425" s="249">
        <f t="shared" si="126"/>
        <v>0</v>
      </c>
      <c r="AL425" s="249">
        <f t="shared" si="126"/>
        <v>0</v>
      </c>
      <c r="AM425" s="249">
        <f t="shared" si="126"/>
        <v>0</v>
      </c>
      <c r="AN425" s="249">
        <f t="shared" si="126"/>
        <v>0</v>
      </c>
      <c r="AO425" s="249">
        <f t="shared" si="127"/>
        <v>0</v>
      </c>
      <c r="AP425" s="249">
        <f t="shared" si="127"/>
        <v>0</v>
      </c>
      <c r="AQ425" s="249">
        <f t="shared" si="127"/>
        <v>0</v>
      </c>
      <c r="AR425" s="249">
        <f t="shared" si="127"/>
        <v>0</v>
      </c>
      <c r="AS425" s="249">
        <f t="shared" si="127"/>
        <v>0</v>
      </c>
      <c r="AT425" s="249">
        <f t="shared" si="127"/>
        <v>0</v>
      </c>
      <c r="AU425" s="249">
        <f t="shared" si="127"/>
        <v>0</v>
      </c>
      <c r="AV425" s="249">
        <f t="shared" si="127"/>
        <v>0</v>
      </c>
      <c r="AW425" s="249">
        <f t="shared" si="127"/>
        <v>0</v>
      </c>
      <c r="AX425" s="249">
        <f t="shared" si="127"/>
        <v>0</v>
      </c>
      <c r="AY425" s="249">
        <f t="shared" si="128"/>
        <v>0</v>
      </c>
      <c r="AZ425" s="249">
        <f t="shared" si="128"/>
        <v>0</v>
      </c>
      <c r="BA425" s="249">
        <f t="shared" si="128"/>
        <v>0</v>
      </c>
      <c r="BB425" s="249">
        <f t="shared" si="128"/>
        <v>0</v>
      </c>
      <c r="BC425" s="249">
        <f t="shared" si="128"/>
        <v>0</v>
      </c>
      <c r="BD425" s="249">
        <f t="shared" si="128"/>
        <v>0</v>
      </c>
      <c r="BE425" s="249">
        <f t="shared" si="128"/>
        <v>0</v>
      </c>
      <c r="BF425" s="249">
        <f t="shared" si="128"/>
        <v>0</v>
      </c>
      <c r="BG425" s="249">
        <f t="shared" si="128"/>
        <v>0</v>
      </c>
      <c r="BH425" s="249">
        <f t="shared" si="128"/>
        <v>0</v>
      </c>
      <c r="BI425" s="249">
        <f t="shared" si="129"/>
        <v>0</v>
      </c>
      <c r="BJ425" s="249">
        <f t="shared" si="129"/>
        <v>0</v>
      </c>
      <c r="BK425" s="249">
        <f t="shared" si="129"/>
        <v>0</v>
      </c>
      <c r="BL425" s="249">
        <f t="shared" si="129"/>
        <v>0</v>
      </c>
      <c r="BM425" s="249">
        <f t="shared" si="129"/>
        <v>0</v>
      </c>
      <c r="BN425" s="249">
        <f t="shared" si="129"/>
        <v>0</v>
      </c>
      <c r="BO425" s="249">
        <f t="shared" si="129"/>
        <v>0</v>
      </c>
      <c r="BP425" s="249">
        <f t="shared" si="129"/>
        <v>0</v>
      </c>
      <c r="BQ425" s="249">
        <f t="shared" si="129"/>
        <v>0</v>
      </c>
      <c r="BR425" s="249">
        <f t="shared" si="129"/>
        <v>0</v>
      </c>
      <c r="BS425" s="249">
        <f t="shared" si="130"/>
        <v>0</v>
      </c>
      <c r="BT425" s="249">
        <f t="shared" si="130"/>
        <v>0</v>
      </c>
      <c r="BU425" s="249">
        <f t="shared" si="130"/>
        <v>0</v>
      </c>
      <c r="BV425" s="249">
        <f t="shared" si="130"/>
        <v>0</v>
      </c>
      <c r="BW425" s="249">
        <f t="shared" si="130"/>
        <v>0</v>
      </c>
      <c r="BX425" s="249">
        <f t="shared" si="130"/>
        <v>0</v>
      </c>
      <c r="BY425" s="249">
        <f t="shared" si="130"/>
        <v>0</v>
      </c>
      <c r="BZ425" s="249">
        <f t="shared" si="130"/>
        <v>0</v>
      </c>
      <c r="CA425" s="249">
        <f t="shared" si="130"/>
        <v>0</v>
      </c>
      <c r="CB425" s="249">
        <f t="shared" si="130"/>
        <v>0</v>
      </c>
      <c r="CC425" s="249">
        <f t="shared" si="131"/>
        <v>0</v>
      </c>
      <c r="CD425" s="249">
        <f t="shared" si="131"/>
        <v>0</v>
      </c>
      <c r="CE425" s="249">
        <f t="shared" si="131"/>
        <v>0</v>
      </c>
      <c r="CF425" s="249">
        <f t="shared" si="131"/>
        <v>0</v>
      </c>
      <c r="CG425" s="249">
        <f t="shared" si="131"/>
        <v>0</v>
      </c>
      <c r="CH425" s="249">
        <f t="shared" si="131"/>
        <v>0</v>
      </c>
      <c r="CI425" s="249">
        <f t="shared" si="131"/>
        <v>0</v>
      </c>
      <c r="CJ425" s="249">
        <f t="shared" si="131"/>
        <v>0</v>
      </c>
      <c r="CK425" s="249">
        <f t="shared" si="131"/>
        <v>0</v>
      </c>
      <c r="CL425" s="249">
        <f t="shared" si="131"/>
        <v>0</v>
      </c>
      <c r="CM425" s="249">
        <f t="shared" si="132"/>
        <v>0</v>
      </c>
      <c r="CN425" s="249">
        <f t="shared" si="132"/>
        <v>0</v>
      </c>
      <c r="CO425" s="249">
        <f t="shared" si="132"/>
        <v>0</v>
      </c>
      <c r="CP425" s="249">
        <f t="shared" si="132"/>
        <v>0</v>
      </c>
      <c r="CQ425" s="249">
        <f t="shared" si="132"/>
        <v>0</v>
      </c>
      <c r="CR425" s="249">
        <f t="shared" si="132"/>
        <v>0</v>
      </c>
      <c r="CS425" s="249">
        <f t="shared" si="132"/>
        <v>0</v>
      </c>
      <c r="CT425" s="249">
        <f t="shared" si="132"/>
        <v>0</v>
      </c>
      <c r="CU425" s="249">
        <f t="shared" si="132"/>
        <v>0</v>
      </c>
      <c r="CV425" s="249">
        <f t="shared" si="135"/>
        <v>0</v>
      </c>
      <c r="CW425" s="249">
        <f t="shared" si="137"/>
        <v>0</v>
      </c>
      <c r="CX425" s="252">
        <f t="shared" si="136"/>
        <v>0</v>
      </c>
      <c r="DB425" s="249">
        <f t="shared" si="138"/>
        <v>0</v>
      </c>
      <c r="DC425" s="249">
        <f t="shared" si="133"/>
        <v>0</v>
      </c>
      <c r="DD425" s="249">
        <f t="shared" si="133"/>
        <v>0</v>
      </c>
      <c r="DE425" s="249">
        <f t="shared" si="133"/>
        <v>0</v>
      </c>
      <c r="DF425" s="249">
        <f t="shared" si="133"/>
        <v>0</v>
      </c>
      <c r="DG425" s="249">
        <f t="shared" si="133"/>
        <v>0</v>
      </c>
      <c r="DH425" s="249">
        <f t="shared" si="133"/>
        <v>0</v>
      </c>
      <c r="DI425" s="249">
        <f t="shared" si="133"/>
        <v>0</v>
      </c>
      <c r="DJ425" s="249">
        <f t="shared" si="133"/>
        <v>0</v>
      </c>
    </row>
    <row r="426" spans="1:114" s="249" customFormat="1" ht="15.75" customHeight="1">
      <c r="A426" s="263">
        <v>8</v>
      </c>
      <c r="B426" s="249">
        <v>8</v>
      </c>
      <c r="C426" s="250" t="s">
        <v>15</v>
      </c>
      <c r="D426" s="249">
        <v>8</v>
      </c>
      <c r="E426" s="249">
        <v>8</v>
      </c>
      <c r="G426" s="117">
        <f t="shared" si="134"/>
        <v>0</v>
      </c>
      <c r="H426" s="249">
        <f t="shared" si="112"/>
        <v>0</v>
      </c>
      <c r="I426" s="249">
        <f t="shared" si="113"/>
        <v>0</v>
      </c>
      <c r="J426" s="249">
        <f t="shared" si="114"/>
        <v>0</v>
      </c>
      <c r="K426" s="249">
        <f t="shared" si="115"/>
        <v>0</v>
      </c>
      <c r="L426" s="249">
        <f t="shared" si="116"/>
        <v>0</v>
      </c>
      <c r="M426" s="249">
        <f t="shared" si="117"/>
        <v>0</v>
      </c>
      <c r="N426" s="249">
        <f t="shared" si="118"/>
        <v>0</v>
      </c>
      <c r="O426" s="249">
        <f t="shared" si="119"/>
        <v>0</v>
      </c>
      <c r="P426" s="249">
        <f t="shared" si="120"/>
        <v>0</v>
      </c>
      <c r="Q426" s="249">
        <f t="shared" si="121"/>
        <v>0</v>
      </c>
      <c r="R426" s="249">
        <f t="shared" si="122"/>
        <v>0</v>
      </c>
      <c r="S426" s="249">
        <f t="shared" si="123"/>
        <v>0</v>
      </c>
      <c r="T426" s="249">
        <f t="shared" si="124"/>
        <v>0</v>
      </c>
      <c r="U426" s="249">
        <f t="shared" si="125"/>
        <v>0</v>
      </c>
      <c r="V426" s="249">
        <f t="shared" si="125"/>
        <v>0</v>
      </c>
      <c r="W426" s="249">
        <f t="shared" si="125"/>
        <v>0</v>
      </c>
      <c r="X426" s="249">
        <f t="shared" si="125"/>
        <v>0</v>
      </c>
      <c r="Y426" s="249">
        <f t="shared" si="125"/>
        <v>0</v>
      </c>
      <c r="Z426" s="249">
        <f t="shared" si="125"/>
        <v>0</v>
      </c>
      <c r="AA426" s="249">
        <f t="shared" si="125"/>
        <v>0</v>
      </c>
      <c r="AB426" s="249">
        <f t="shared" si="125"/>
        <v>0</v>
      </c>
      <c r="AC426" s="249">
        <f t="shared" si="125"/>
        <v>0</v>
      </c>
      <c r="AD426" s="249">
        <f t="shared" si="125"/>
        <v>0</v>
      </c>
      <c r="AE426" s="249">
        <f t="shared" si="126"/>
        <v>0</v>
      </c>
      <c r="AF426" s="249">
        <f t="shared" si="126"/>
        <v>0</v>
      </c>
      <c r="AG426" s="249">
        <f t="shared" si="126"/>
        <v>0</v>
      </c>
      <c r="AH426" s="249">
        <f t="shared" si="126"/>
        <v>0</v>
      </c>
      <c r="AI426" s="249">
        <f t="shared" si="126"/>
        <v>0</v>
      </c>
      <c r="AJ426" s="249">
        <f t="shared" si="126"/>
        <v>0</v>
      </c>
      <c r="AK426" s="249">
        <f t="shared" si="126"/>
        <v>0</v>
      </c>
      <c r="AL426" s="249">
        <f t="shared" si="126"/>
        <v>0</v>
      </c>
      <c r="AM426" s="249">
        <f t="shared" si="126"/>
        <v>0</v>
      </c>
      <c r="AN426" s="249">
        <f t="shared" si="126"/>
        <v>0</v>
      </c>
      <c r="AO426" s="249">
        <f t="shared" si="127"/>
        <v>0</v>
      </c>
      <c r="AP426" s="249">
        <f t="shared" si="127"/>
        <v>0</v>
      </c>
      <c r="AQ426" s="249">
        <f t="shared" si="127"/>
        <v>0</v>
      </c>
      <c r="AR426" s="249">
        <f t="shared" si="127"/>
        <v>0</v>
      </c>
      <c r="AS426" s="249">
        <f t="shared" si="127"/>
        <v>0</v>
      </c>
      <c r="AT426" s="249">
        <f t="shared" si="127"/>
        <v>0</v>
      </c>
      <c r="AU426" s="249">
        <f t="shared" si="127"/>
        <v>0</v>
      </c>
      <c r="AV426" s="249">
        <f t="shared" si="127"/>
        <v>0</v>
      </c>
      <c r="AW426" s="249">
        <f t="shared" si="127"/>
        <v>0</v>
      </c>
      <c r="AX426" s="249">
        <f t="shared" si="127"/>
        <v>0</v>
      </c>
      <c r="AY426" s="249">
        <f t="shared" si="128"/>
        <v>0</v>
      </c>
      <c r="AZ426" s="249">
        <f t="shared" si="128"/>
        <v>0</v>
      </c>
      <c r="BA426" s="249">
        <f t="shared" si="128"/>
        <v>0</v>
      </c>
      <c r="BB426" s="249">
        <f t="shared" si="128"/>
        <v>0</v>
      </c>
      <c r="BC426" s="249">
        <f t="shared" si="128"/>
        <v>0</v>
      </c>
      <c r="BD426" s="249">
        <f t="shared" si="128"/>
        <v>0</v>
      </c>
      <c r="BE426" s="249">
        <f t="shared" si="128"/>
        <v>0</v>
      </c>
      <c r="BF426" s="249">
        <f t="shared" si="128"/>
        <v>0</v>
      </c>
      <c r="BG426" s="249">
        <f t="shared" si="128"/>
        <v>0</v>
      </c>
      <c r="BH426" s="249">
        <f t="shared" si="128"/>
        <v>0</v>
      </c>
      <c r="BI426" s="249">
        <f t="shared" si="129"/>
        <v>0</v>
      </c>
      <c r="BJ426" s="249">
        <f t="shared" si="129"/>
        <v>0</v>
      </c>
      <c r="BK426" s="249">
        <f t="shared" si="129"/>
        <v>0</v>
      </c>
      <c r="BL426" s="249">
        <f t="shared" si="129"/>
        <v>0</v>
      </c>
      <c r="BM426" s="249">
        <f t="shared" si="129"/>
        <v>0</v>
      </c>
      <c r="BN426" s="249">
        <f t="shared" si="129"/>
        <v>0</v>
      </c>
      <c r="BO426" s="249">
        <f t="shared" si="129"/>
        <v>0</v>
      </c>
      <c r="BP426" s="249">
        <f t="shared" si="129"/>
        <v>0</v>
      </c>
      <c r="BQ426" s="249">
        <f t="shared" si="129"/>
        <v>0</v>
      </c>
      <c r="BR426" s="249">
        <f t="shared" si="129"/>
        <v>0</v>
      </c>
      <c r="BS426" s="249">
        <f t="shared" si="130"/>
        <v>0</v>
      </c>
      <c r="BT426" s="249">
        <f t="shared" si="130"/>
        <v>0</v>
      </c>
      <c r="BU426" s="249">
        <f t="shared" si="130"/>
        <v>0</v>
      </c>
      <c r="BV426" s="249">
        <f t="shared" si="130"/>
        <v>0</v>
      </c>
      <c r="BW426" s="249">
        <f t="shared" si="130"/>
        <v>0</v>
      </c>
      <c r="BX426" s="249">
        <f t="shared" si="130"/>
        <v>0</v>
      </c>
      <c r="BY426" s="249">
        <f t="shared" si="130"/>
        <v>0</v>
      </c>
      <c r="BZ426" s="249">
        <f t="shared" si="130"/>
        <v>0</v>
      </c>
      <c r="CA426" s="249">
        <f t="shared" si="130"/>
        <v>0</v>
      </c>
      <c r="CB426" s="249">
        <f t="shared" si="130"/>
        <v>0</v>
      </c>
      <c r="CC426" s="249">
        <f t="shared" si="131"/>
        <v>0</v>
      </c>
      <c r="CD426" s="249">
        <f t="shared" si="131"/>
        <v>0</v>
      </c>
      <c r="CE426" s="249">
        <f t="shared" si="131"/>
        <v>0</v>
      </c>
      <c r="CF426" s="249">
        <f t="shared" si="131"/>
        <v>0</v>
      </c>
      <c r="CG426" s="249">
        <f t="shared" si="131"/>
        <v>0</v>
      </c>
      <c r="CH426" s="249">
        <f t="shared" si="131"/>
        <v>0</v>
      </c>
      <c r="CI426" s="249">
        <f t="shared" si="131"/>
        <v>0</v>
      </c>
      <c r="CJ426" s="249">
        <f t="shared" si="131"/>
        <v>0</v>
      </c>
      <c r="CK426" s="249">
        <f t="shared" si="131"/>
        <v>0</v>
      </c>
      <c r="CL426" s="249">
        <f t="shared" si="131"/>
        <v>0</v>
      </c>
      <c r="CM426" s="249">
        <f t="shared" si="132"/>
        <v>0</v>
      </c>
      <c r="CN426" s="249">
        <f t="shared" si="132"/>
        <v>0</v>
      </c>
      <c r="CO426" s="249">
        <f t="shared" si="132"/>
        <v>0</v>
      </c>
      <c r="CP426" s="249">
        <f t="shared" si="132"/>
        <v>0</v>
      </c>
      <c r="CQ426" s="249">
        <f t="shared" si="132"/>
        <v>0</v>
      </c>
      <c r="CR426" s="249">
        <f t="shared" si="132"/>
        <v>0</v>
      </c>
      <c r="CS426" s="249">
        <f t="shared" si="132"/>
        <v>0</v>
      </c>
      <c r="CT426" s="249">
        <f t="shared" si="132"/>
        <v>0</v>
      </c>
      <c r="CU426" s="249">
        <f t="shared" si="132"/>
        <v>0</v>
      </c>
      <c r="CV426" s="249">
        <f t="shared" si="135"/>
        <v>0</v>
      </c>
      <c r="CW426" s="249">
        <f t="shared" si="137"/>
        <v>0</v>
      </c>
      <c r="CX426" s="252">
        <f t="shared" si="136"/>
        <v>0</v>
      </c>
      <c r="DB426" s="249">
        <f t="shared" si="138"/>
        <v>0</v>
      </c>
      <c r="DC426" s="249">
        <f t="shared" si="133"/>
        <v>0</v>
      </c>
      <c r="DD426" s="249">
        <f t="shared" si="133"/>
        <v>0</v>
      </c>
      <c r="DE426" s="249">
        <f t="shared" si="133"/>
        <v>0</v>
      </c>
      <c r="DF426" s="249">
        <f t="shared" si="133"/>
        <v>0</v>
      </c>
      <c r="DG426" s="249">
        <f t="shared" si="133"/>
        <v>0</v>
      </c>
      <c r="DH426" s="249">
        <f t="shared" si="133"/>
        <v>0</v>
      </c>
      <c r="DI426" s="249">
        <f t="shared" si="133"/>
        <v>0</v>
      </c>
      <c r="DJ426" s="249">
        <f t="shared" si="133"/>
        <v>0</v>
      </c>
    </row>
    <row r="427" spans="1:114" s="249" customFormat="1" ht="15.75" customHeight="1">
      <c r="A427" s="263">
        <v>9</v>
      </c>
      <c r="B427" s="249">
        <v>9</v>
      </c>
      <c r="C427" s="250" t="s">
        <v>16</v>
      </c>
      <c r="D427" s="249">
        <v>9</v>
      </c>
      <c r="E427" s="249">
        <v>9</v>
      </c>
      <c r="G427" s="117">
        <f t="shared" si="134"/>
        <v>0</v>
      </c>
      <c r="H427" s="249">
        <f t="shared" si="112"/>
        <v>0</v>
      </c>
      <c r="I427" s="249">
        <f t="shared" si="113"/>
        <v>0</v>
      </c>
      <c r="J427" s="249">
        <f t="shared" si="114"/>
        <v>0</v>
      </c>
      <c r="K427" s="249">
        <f t="shared" si="115"/>
        <v>0</v>
      </c>
      <c r="L427" s="249">
        <f t="shared" si="116"/>
        <v>0</v>
      </c>
      <c r="M427" s="249">
        <f t="shared" si="117"/>
        <v>0</v>
      </c>
      <c r="N427" s="249">
        <f t="shared" si="118"/>
        <v>0</v>
      </c>
      <c r="O427" s="249">
        <f t="shared" si="119"/>
        <v>0</v>
      </c>
      <c r="P427" s="249">
        <f t="shared" si="120"/>
        <v>0</v>
      </c>
      <c r="Q427" s="249">
        <f t="shared" si="121"/>
        <v>0</v>
      </c>
      <c r="R427" s="249">
        <f t="shared" si="122"/>
        <v>0</v>
      </c>
      <c r="S427" s="249">
        <f t="shared" si="123"/>
        <v>0</v>
      </c>
      <c r="T427" s="249">
        <f t="shared" si="124"/>
        <v>0</v>
      </c>
      <c r="U427" s="249">
        <f t="shared" si="125"/>
        <v>0</v>
      </c>
      <c r="V427" s="249">
        <f t="shared" si="125"/>
        <v>0</v>
      </c>
      <c r="W427" s="249">
        <f t="shared" si="125"/>
        <v>0</v>
      </c>
      <c r="X427" s="249">
        <f t="shared" si="125"/>
        <v>0</v>
      </c>
      <c r="Y427" s="249">
        <f t="shared" si="125"/>
        <v>0</v>
      </c>
      <c r="Z427" s="249">
        <f t="shared" si="125"/>
        <v>0</v>
      </c>
      <c r="AA427" s="249">
        <f t="shared" si="125"/>
        <v>0</v>
      </c>
      <c r="AB427" s="249">
        <f t="shared" si="125"/>
        <v>0</v>
      </c>
      <c r="AC427" s="249">
        <f t="shared" si="125"/>
        <v>0</v>
      </c>
      <c r="AD427" s="249">
        <f t="shared" si="125"/>
        <v>0</v>
      </c>
      <c r="AE427" s="249">
        <f t="shared" si="126"/>
        <v>0</v>
      </c>
      <c r="AF427" s="249">
        <f t="shared" si="126"/>
        <v>0</v>
      </c>
      <c r="AG427" s="249">
        <f t="shared" si="126"/>
        <v>0</v>
      </c>
      <c r="AH427" s="249">
        <f t="shared" si="126"/>
        <v>0</v>
      </c>
      <c r="AI427" s="249">
        <f t="shared" si="126"/>
        <v>0</v>
      </c>
      <c r="AJ427" s="249">
        <f t="shared" si="126"/>
        <v>0</v>
      </c>
      <c r="AK427" s="249">
        <f t="shared" si="126"/>
        <v>0</v>
      </c>
      <c r="AL427" s="249">
        <f t="shared" si="126"/>
        <v>0</v>
      </c>
      <c r="AM427" s="249">
        <f t="shared" si="126"/>
        <v>0</v>
      </c>
      <c r="AN427" s="249">
        <f t="shared" si="126"/>
        <v>0</v>
      </c>
      <c r="AO427" s="249">
        <f t="shared" si="127"/>
        <v>0</v>
      </c>
      <c r="AP427" s="249">
        <f t="shared" si="127"/>
        <v>0</v>
      </c>
      <c r="AQ427" s="249">
        <f t="shared" si="127"/>
        <v>0</v>
      </c>
      <c r="AR427" s="249">
        <f t="shared" si="127"/>
        <v>0</v>
      </c>
      <c r="AS427" s="249">
        <f t="shared" si="127"/>
        <v>0</v>
      </c>
      <c r="AT427" s="249">
        <f t="shared" si="127"/>
        <v>0</v>
      </c>
      <c r="AU427" s="249">
        <f t="shared" si="127"/>
        <v>0</v>
      </c>
      <c r="AV427" s="249">
        <f t="shared" si="127"/>
        <v>0</v>
      </c>
      <c r="AW427" s="249">
        <f t="shared" si="127"/>
        <v>0</v>
      </c>
      <c r="AX427" s="249">
        <f t="shared" si="127"/>
        <v>0</v>
      </c>
      <c r="AY427" s="249">
        <f t="shared" si="128"/>
        <v>0</v>
      </c>
      <c r="AZ427" s="249">
        <f t="shared" si="128"/>
        <v>0</v>
      </c>
      <c r="BA427" s="249">
        <f t="shared" si="128"/>
        <v>0</v>
      </c>
      <c r="BB427" s="249">
        <f t="shared" si="128"/>
        <v>0</v>
      </c>
      <c r="BC427" s="249">
        <f t="shared" si="128"/>
        <v>0</v>
      </c>
      <c r="BD427" s="249">
        <f t="shared" si="128"/>
        <v>0</v>
      </c>
      <c r="BE427" s="249">
        <f t="shared" si="128"/>
        <v>0</v>
      </c>
      <c r="BF427" s="249">
        <f t="shared" si="128"/>
        <v>0</v>
      </c>
      <c r="BG427" s="249">
        <f t="shared" si="128"/>
        <v>0</v>
      </c>
      <c r="BH427" s="249">
        <f t="shared" si="128"/>
        <v>0</v>
      </c>
      <c r="BI427" s="249">
        <f t="shared" si="129"/>
        <v>0</v>
      </c>
      <c r="BJ427" s="249">
        <f t="shared" si="129"/>
        <v>0</v>
      </c>
      <c r="BK427" s="249">
        <f t="shared" si="129"/>
        <v>0</v>
      </c>
      <c r="BL427" s="249">
        <f t="shared" si="129"/>
        <v>0</v>
      </c>
      <c r="BM427" s="249">
        <f t="shared" si="129"/>
        <v>0</v>
      </c>
      <c r="BN427" s="249">
        <f t="shared" si="129"/>
        <v>0</v>
      </c>
      <c r="BO427" s="249">
        <f t="shared" si="129"/>
        <v>0</v>
      </c>
      <c r="BP427" s="249">
        <f t="shared" si="129"/>
        <v>0</v>
      </c>
      <c r="BQ427" s="249">
        <f t="shared" si="129"/>
        <v>0</v>
      </c>
      <c r="BR427" s="249">
        <f t="shared" si="129"/>
        <v>0</v>
      </c>
      <c r="BS427" s="249">
        <f t="shared" si="130"/>
        <v>0</v>
      </c>
      <c r="BT427" s="249">
        <f t="shared" si="130"/>
        <v>0</v>
      </c>
      <c r="BU427" s="249">
        <f t="shared" si="130"/>
        <v>0</v>
      </c>
      <c r="BV427" s="249">
        <f t="shared" si="130"/>
        <v>0</v>
      </c>
      <c r="BW427" s="249">
        <f t="shared" si="130"/>
        <v>0</v>
      </c>
      <c r="BX427" s="249">
        <f t="shared" si="130"/>
        <v>0</v>
      </c>
      <c r="BY427" s="249">
        <f t="shared" si="130"/>
        <v>0</v>
      </c>
      <c r="BZ427" s="249">
        <f t="shared" si="130"/>
        <v>0</v>
      </c>
      <c r="CA427" s="249">
        <f t="shared" si="130"/>
        <v>0</v>
      </c>
      <c r="CB427" s="249">
        <f t="shared" si="130"/>
        <v>0</v>
      </c>
      <c r="CC427" s="249">
        <f t="shared" si="131"/>
        <v>0</v>
      </c>
      <c r="CD427" s="249">
        <f t="shared" si="131"/>
        <v>0</v>
      </c>
      <c r="CE427" s="249">
        <f t="shared" si="131"/>
        <v>0</v>
      </c>
      <c r="CF427" s="249">
        <f t="shared" si="131"/>
        <v>0</v>
      </c>
      <c r="CG427" s="249">
        <f t="shared" si="131"/>
        <v>0</v>
      </c>
      <c r="CH427" s="249">
        <f t="shared" si="131"/>
        <v>0</v>
      </c>
      <c r="CI427" s="249">
        <f t="shared" si="131"/>
        <v>0</v>
      </c>
      <c r="CJ427" s="249">
        <f t="shared" si="131"/>
        <v>0</v>
      </c>
      <c r="CK427" s="249">
        <f t="shared" si="131"/>
        <v>0</v>
      </c>
      <c r="CL427" s="249">
        <f t="shared" si="131"/>
        <v>0</v>
      </c>
      <c r="CM427" s="249">
        <f t="shared" si="132"/>
        <v>0</v>
      </c>
      <c r="CN427" s="249">
        <f t="shared" si="132"/>
        <v>0</v>
      </c>
      <c r="CO427" s="249">
        <f t="shared" si="132"/>
        <v>0</v>
      </c>
      <c r="CP427" s="249">
        <f t="shared" si="132"/>
        <v>0</v>
      </c>
      <c r="CQ427" s="249">
        <f t="shared" si="132"/>
        <v>0</v>
      </c>
      <c r="CR427" s="249">
        <f t="shared" si="132"/>
        <v>0</v>
      </c>
      <c r="CS427" s="249">
        <f t="shared" si="132"/>
        <v>0</v>
      </c>
      <c r="CT427" s="249">
        <f t="shared" si="132"/>
        <v>0</v>
      </c>
      <c r="CU427" s="249">
        <f t="shared" si="132"/>
        <v>0</v>
      </c>
      <c r="CV427" s="249">
        <f t="shared" si="135"/>
        <v>0</v>
      </c>
      <c r="CW427" s="249">
        <f t="shared" si="137"/>
        <v>0</v>
      </c>
      <c r="CX427" s="252">
        <f t="shared" si="136"/>
        <v>0</v>
      </c>
      <c r="DB427" s="249">
        <f t="shared" si="138"/>
        <v>0</v>
      </c>
      <c r="DC427" s="249">
        <f t="shared" si="133"/>
        <v>0</v>
      </c>
      <c r="DD427" s="249">
        <f t="shared" si="133"/>
        <v>0</v>
      </c>
      <c r="DE427" s="249">
        <f t="shared" si="133"/>
        <v>0</v>
      </c>
      <c r="DF427" s="249">
        <f t="shared" si="133"/>
        <v>0</v>
      </c>
      <c r="DG427" s="249">
        <f t="shared" si="133"/>
        <v>0</v>
      </c>
      <c r="DH427" s="249">
        <f t="shared" si="133"/>
        <v>0</v>
      </c>
      <c r="DI427" s="249">
        <f t="shared" si="133"/>
        <v>0</v>
      </c>
      <c r="DJ427" s="249">
        <f t="shared" si="133"/>
        <v>0</v>
      </c>
    </row>
    <row r="428" spans="1:114" s="249" customFormat="1" ht="15.75" customHeight="1">
      <c r="A428" s="263">
        <v>1</v>
      </c>
      <c r="B428" s="249">
        <v>1</v>
      </c>
      <c r="C428" s="250" t="s">
        <v>17</v>
      </c>
      <c r="D428" s="249">
        <v>1</v>
      </c>
      <c r="E428" s="249">
        <v>1</v>
      </c>
      <c r="G428" s="117">
        <f t="shared" si="134"/>
        <v>0</v>
      </c>
      <c r="H428" s="249">
        <f t="shared" si="112"/>
        <v>0</v>
      </c>
      <c r="I428" s="249">
        <f t="shared" si="113"/>
        <v>0</v>
      </c>
      <c r="J428" s="249">
        <f t="shared" si="114"/>
        <v>0</v>
      </c>
      <c r="K428" s="249">
        <f t="shared" si="115"/>
        <v>0</v>
      </c>
      <c r="L428" s="249">
        <f t="shared" si="116"/>
        <v>0</v>
      </c>
      <c r="M428" s="249">
        <f t="shared" si="117"/>
        <v>0</v>
      </c>
      <c r="N428" s="249">
        <f t="shared" si="118"/>
        <v>0</v>
      </c>
      <c r="O428" s="249">
        <f t="shared" si="119"/>
        <v>0</v>
      </c>
      <c r="P428" s="249">
        <f t="shared" si="120"/>
        <v>0</v>
      </c>
      <c r="Q428" s="249">
        <f t="shared" si="121"/>
        <v>0</v>
      </c>
      <c r="R428" s="249">
        <f t="shared" si="122"/>
        <v>0</v>
      </c>
      <c r="S428" s="249">
        <f t="shared" si="123"/>
        <v>0</v>
      </c>
      <c r="T428" s="249">
        <f t="shared" si="124"/>
        <v>0</v>
      </c>
      <c r="U428" s="249">
        <f t="shared" si="125"/>
        <v>0</v>
      </c>
      <c r="V428" s="249">
        <f t="shared" si="125"/>
        <v>0</v>
      </c>
      <c r="W428" s="249">
        <f t="shared" si="125"/>
        <v>0</v>
      </c>
      <c r="X428" s="249">
        <f t="shared" si="125"/>
        <v>0</v>
      </c>
      <c r="Y428" s="249">
        <f t="shared" si="125"/>
        <v>0</v>
      </c>
      <c r="Z428" s="249">
        <f t="shared" si="125"/>
        <v>0</v>
      </c>
      <c r="AA428" s="249">
        <f t="shared" si="125"/>
        <v>0</v>
      </c>
      <c r="AB428" s="249">
        <f t="shared" si="125"/>
        <v>0</v>
      </c>
      <c r="AC428" s="249">
        <f t="shared" si="125"/>
        <v>0</v>
      </c>
      <c r="AD428" s="249">
        <f t="shared" si="125"/>
        <v>0</v>
      </c>
      <c r="AE428" s="249">
        <f t="shared" si="126"/>
        <v>0</v>
      </c>
      <c r="AF428" s="249">
        <f t="shared" si="126"/>
        <v>0</v>
      </c>
      <c r="AG428" s="249">
        <f t="shared" si="126"/>
        <v>0</v>
      </c>
      <c r="AH428" s="249">
        <f t="shared" si="126"/>
        <v>0</v>
      </c>
      <c r="AI428" s="249">
        <f t="shared" si="126"/>
        <v>0</v>
      </c>
      <c r="AJ428" s="249">
        <f t="shared" si="126"/>
        <v>0</v>
      </c>
      <c r="AK428" s="249">
        <f t="shared" si="126"/>
        <v>0</v>
      </c>
      <c r="AL428" s="249">
        <f t="shared" si="126"/>
        <v>0</v>
      </c>
      <c r="AM428" s="249">
        <f t="shared" si="126"/>
        <v>0</v>
      </c>
      <c r="AN428" s="249">
        <f t="shared" si="126"/>
        <v>0</v>
      </c>
      <c r="AO428" s="249">
        <f t="shared" si="127"/>
        <v>0</v>
      </c>
      <c r="AP428" s="249">
        <f t="shared" si="127"/>
        <v>0</v>
      </c>
      <c r="AQ428" s="249">
        <f t="shared" si="127"/>
        <v>0</v>
      </c>
      <c r="AR428" s="249">
        <f t="shared" si="127"/>
        <v>0</v>
      </c>
      <c r="AS428" s="249">
        <f t="shared" si="127"/>
        <v>0</v>
      </c>
      <c r="AT428" s="249">
        <f t="shared" si="127"/>
        <v>0</v>
      </c>
      <c r="AU428" s="249">
        <f t="shared" si="127"/>
        <v>0</v>
      </c>
      <c r="AV428" s="249">
        <f t="shared" si="127"/>
        <v>0</v>
      </c>
      <c r="AW428" s="249">
        <f t="shared" si="127"/>
        <v>0</v>
      </c>
      <c r="AX428" s="249">
        <f t="shared" si="127"/>
        <v>0</v>
      </c>
      <c r="AY428" s="249">
        <f t="shared" si="128"/>
        <v>0</v>
      </c>
      <c r="AZ428" s="249">
        <f t="shared" si="128"/>
        <v>0</v>
      </c>
      <c r="BA428" s="249">
        <f t="shared" si="128"/>
        <v>0</v>
      </c>
      <c r="BB428" s="249">
        <f t="shared" si="128"/>
        <v>0</v>
      </c>
      <c r="BC428" s="249">
        <f t="shared" si="128"/>
        <v>0</v>
      </c>
      <c r="BD428" s="249">
        <f t="shared" si="128"/>
        <v>0</v>
      </c>
      <c r="BE428" s="249">
        <f t="shared" si="128"/>
        <v>0</v>
      </c>
      <c r="BF428" s="249">
        <f t="shared" si="128"/>
        <v>0</v>
      </c>
      <c r="BG428" s="249">
        <f t="shared" si="128"/>
        <v>0</v>
      </c>
      <c r="BH428" s="249">
        <f t="shared" si="128"/>
        <v>0</v>
      </c>
      <c r="BI428" s="249">
        <f t="shared" si="129"/>
        <v>0</v>
      </c>
      <c r="BJ428" s="249">
        <f t="shared" si="129"/>
        <v>0</v>
      </c>
      <c r="BK428" s="249">
        <f t="shared" si="129"/>
        <v>0</v>
      </c>
      <c r="BL428" s="249">
        <f t="shared" si="129"/>
        <v>0</v>
      </c>
      <c r="BM428" s="249">
        <f t="shared" si="129"/>
        <v>0</v>
      </c>
      <c r="BN428" s="249">
        <f t="shared" si="129"/>
        <v>0</v>
      </c>
      <c r="BO428" s="249">
        <f t="shared" si="129"/>
        <v>0</v>
      </c>
      <c r="BP428" s="249">
        <f t="shared" si="129"/>
        <v>0</v>
      </c>
      <c r="BQ428" s="249">
        <f t="shared" si="129"/>
        <v>0</v>
      </c>
      <c r="BR428" s="249">
        <f t="shared" si="129"/>
        <v>0</v>
      </c>
      <c r="BS428" s="249">
        <f t="shared" si="130"/>
        <v>0</v>
      </c>
      <c r="BT428" s="249">
        <f t="shared" si="130"/>
        <v>0</v>
      </c>
      <c r="BU428" s="249">
        <f t="shared" si="130"/>
        <v>0</v>
      </c>
      <c r="BV428" s="249">
        <f t="shared" si="130"/>
        <v>0</v>
      </c>
      <c r="BW428" s="249">
        <f t="shared" si="130"/>
        <v>0</v>
      </c>
      <c r="BX428" s="249">
        <f t="shared" si="130"/>
        <v>0</v>
      </c>
      <c r="BY428" s="249">
        <f t="shared" si="130"/>
        <v>0</v>
      </c>
      <c r="BZ428" s="249">
        <f t="shared" si="130"/>
        <v>0</v>
      </c>
      <c r="CA428" s="249">
        <f t="shared" si="130"/>
        <v>0</v>
      </c>
      <c r="CB428" s="249">
        <f t="shared" si="130"/>
        <v>0</v>
      </c>
      <c r="CC428" s="249">
        <f t="shared" si="131"/>
        <v>0</v>
      </c>
      <c r="CD428" s="249">
        <f t="shared" si="131"/>
        <v>0</v>
      </c>
      <c r="CE428" s="249">
        <f t="shared" si="131"/>
        <v>0</v>
      </c>
      <c r="CF428" s="249">
        <f t="shared" si="131"/>
        <v>0</v>
      </c>
      <c r="CG428" s="249">
        <f t="shared" si="131"/>
        <v>0</v>
      </c>
      <c r="CH428" s="249">
        <f t="shared" si="131"/>
        <v>0</v>
      </c>
      <c r="CI428" s="249">
        <f t="shared" si="131"/>
        <v>0</v>
      </c>
      <c r="CJ428" s="249">
        <f t="shared" si="131"/>
        <v>0</v>
      </c>
      <c r="CK428" s="249">
        <f t="shared" si="131"/>
        <v>0</v>
      </c>
      <c r="CL428" s="249">
        <f t="shared" si="131"/>
        <v>0</v>
      </c>
      <c r="CM428" s="249">
        <f t="shared" si="132"/>
        <v>0</v>
      </c>
      <c r="CN428" s="249">
        <f t="shared" si="132"/>
        <v>0</v>
      </c>
      <c r="CO428" s="249">
        <f t="shared" si="132"/>
        <v>0</v>
      </c>
      <c r="CP428" s="249">
        <f t="shared" si="132"/>
        <v>0</v>
      </c>
      <c r="CQ428" s="249">
        <f t="shared" si="132"/>
        <v>0</v>
      </c>
      <c r="CR428" s="249">
        <f t="shared" si="132"/>
        <v>0</v>
      </c>
      <c r="CS428" s="249">
        <f t="shared" si="132"/>
        <v>0</v>
      </c>
      <c r="CT428" s="249">
        <f t="shared" si="132"/>
        <v>0</v>
      </c>
      <c r="CU428" s="249">
        <f t="shared" si="132"/>
        <v>0</v>
      </c>
      <c r="CV428" s="249">
        <f t="shared" si="135"/>
        <v>0</v>
      </c>
      <c r="CW428" s="249">
        <f t="shared" si="137"/>
        <v>0</v>
      </c>
      <c r="CX428" s="252">
        <f t="shared" si="136"/>
        <v>0</v>
      </c>
      <c r="DB428" s="249">
        <f t="shared" si="138"/>
        <v>0</v>
      </c>
      <c r="DC428" s="249">
        <f t="shared" si="133"/>
        <v>0</v>
      </c>
      <c r="DD428" s="249">
        <f t="shared" si="133"/>
        <v>0</v>
      </c>
      <c r="DE428" s="249">
        <f t="shared" si="133"/>
        <v>0</v>
      </c>
      <c r="DF428" s="249">
        <f t="shared" si="133"/>
        <v>0</v>
      </c>
      <c r="DG428" s="249">
        <f t="shared" si="133"/>
        <v>0</v>
      </c>
      <c r="DH428" s="249">
        <f t="shared" si="133"/>
        <v>0</v>
      </c>
      <c r="DI428" s="249">
        <f t="shared" si="133"/>
        <v>0</v>
      </c>
      <c r="DJ428" s="249">
        <f t="shared" si="133"/>
        <v>0</v>
      </c>
    </row>
    <row r="429" spans="1:114" s="249" customFormat="1" ht="15.75" customHeight="1">
      <c r="A429" s="263">
        <v>2</v>
      </c>
      <c r="B429" s="249">
        <v>2</v>
      </c>
      <c r="C429" s="250" t="s">
        <v>18</v>
      </c>
      <c r="D429" s="249">
        <v>2</v>
      </c>
      <c r="E429" s="249">
        <v>2</v>
      </c>
      <c r="G429" s="117">
        <f t="shared" si="134"/>
        <v>0</v>
      </c>
      <c r="H429" s="249">
        <f t="shared" si="112"/>
        <v>0</v>
      </c>
      <c r="I429" s="249">
        <f t="shared" si="113"/>
        <v>0</v>
      </c>
      <c r="J429" s="249">
        <f t="shared" si="114"/>
        <v>0</v>
      </c>
      <c r="K429" s="249">
        <f t="shared" si="115"/>
        <v>0</v>
      </c>
      <c r="L429" s="249">
        <f t="shared" si="116"/>
        <v>0</v>
      </c>
      <c r="M429" s="249">
        <f t="shared" si="117"/>
        <v>0</v>
      </c>
      <c r="N429" s="249">
        <f t="shared" si="118"/>
        <v>0</v>
      </c>
      <c r="O429" s="249">
        <f t="shared" si="119"/>
        <v>0</v>
      </c>
      <c r="P429" s="249">
        <f t="shared" si="120"/>
        <v>0</v>
      </c>
      <c r="Q429" s="249">
        <f t="shared" si="121"/>
        <v>0</v>
      </c>
      <c r="R429" s="249">
        <f t="shared" si="122"/>
        <v>0</v>
      </c>
      <c r="S429" s="249">
        <f t="shared" si="123"/>
        <v>0</v>
      </c>
      <c r="T429" s="249">
        <f t="shared" si="124"/>
        <v>0</v>
      </c>
      <c r="U429" s="249">
        <f t="shared" ref="U429:AD438" si="139">IF(U$8=$C429,$D429,0)</f>
        <v>0</v>
      </c>
      <c r="V429" s="249">
        <f t="shared" si="139"/>
        <v>0</v>
      </c>
      <c r="W429" s="249">
        <f t="shared" si="139"/>
        <v>0</v>
      </c>
      <c r="X429" s="249">
        <f t="shared" si="139"/>
        <v>0</v>
      </c>
      <c r="Y429" s="249">
        <f t="shared" si="139"/>
        <v>0</v>
      </c>
      <c r="Z429" s="249">
        <f t="shared" si="139"/>
        <v>0</v>
      </c>
      <c r="AA429" s="249">
        <f t="shared" si="139"/>
        <v>0</v>
      </c>
      <c r="AB429" s="249">
        <f t="shared" si="139"/>
        <v>0</v>
      </c>
      <c r="AC429" s="249">
        <f t="shared" si="139"/>
        <v>0</v>
      </c>
      <c r="AD429" s="249">
        <f t="shared" si="139"/>
        <v>0</v>
      </c>
      <c r="AE429" s="249">
        <f t="shared" ref="AE429:AN438" si="140">IF(AE$8=$C429,$D429,0)</f>
        <v>0</v>
      </c>
      <c r="AF429" s="249">
        <f t="shared" si="140"/>
        <v>0</v>
      </c>
      <c r="AG429" s="249">
        <f t="shared" si="140"/>
        <v>0</v>
      </c>
      <c r="AH429" s="249">
        <f t="shared" si="140"/>
        <v>0</v>
      </c>
      <c r="AI429" s="249">
        <f t="shared" si="140"/>
        <v>0</v>
      </c>
      <c r="AJ429" s="249">
        <f t="shared" si="140"/>
        <v>0</v>
      </c>
      <c r="AK429" s="249">
        <f t="shared" si="140"/>
        <v>0</v>
      </c>
      <c r="AL429" s="249">
        <f t="shared" si="140"/>
        <v>0</v>
      </c>
      <c r="AM429" s="249">
        <f t="shared" si="140"/>
        <v>0</v>
      </c>
      <c r="AN429" s="249">
        <f t="shared" si="140"/>
        <v>0</v>
      </c>
      <c r="AO429" s="249">
        <f t="shared" ref="AO429:AX438" si="141">IF(AO$8=$C429,$D429,0)</f>
        <v>0</v>
      </c>
      <c r="AP429" s="249">
        <f t="shared" si="141"/>
        <v>0</v>
      </c>
      <c r="AQ429" s="249">
        <f t="shared" si="141"/>
        <v>0</v>
      </c>
      <c r="AR429" s="249">
        <f t="shared" si="141"/>
        <v>0</v>
      </c>
      <c r="AS429" s="249">
        <f t="shared" si="141"/>
        <v>0</v>
      </c>
      <c r="AT429" s="249">
        <f t="shared" si="141"/>
        <v>0</v>
      </c>
      <c r="AU429" s="249">
        <f t="shared" si="141"/>
        <v>0</v>
      </c>
      <c r="AV429" s="249">
        <f t="shared" si="141"/>
        <v>0</v>
      </c>
      <c r="AW429" s="249">
        <f t="shared" si="141"/>
        <v>0</v>
      </c>
      <c r="AX429" s="249">
        <f t="shared" si="141"/>
        <v>0</v>
      </c>
      <c r="AY429" s="249">
        <f t="shared" ref="AY429:BH438" si="142">IF(AY$8=$C429,$D429,0)</f>
        <v>0</v>
      </c>
      <c r="AZ429" s="249">
        <f t="shared" si="142"/>
        <v>0</v>
      </c>
      <c r="BA429" s="249">
        <f t="shared" si="142"/>
        <v>0</v>
      </c>
      <c r="BB429" s="249">
        <f t="shared" si="142"/>
        <v>0</v>
      </c>
      <c r="BC429" s="249">
        <f t="shared" si="142"/>
        <v>0</v>
      </c>
      <c r="BD429" s="249">
        <f t="shared" si="142"/>
        <v>0</v>
      </c>
      <c r="BE429" s="249">
        <f t="shared" si="142"/>
        <v>0</v>
      </c>
      <c r="BF429" s="249">
        <f t="shared" si="142"/>
        <v>0</v>
      </c>
      <c r="BG429" s="249">
        <f t="shared" si="142"/>
        <v>0</v>
      </c>
      <c r="BH429" s="249">
        <f t="shared" si="142"/>
        <v>0</v>
      </c>
      <c r="BI429" s="249">
        <f t="shared" ref="BI429:BR438" si="143">IF(BI$8=$C429,$D429,0)</f>
        <v>0</v>
      </c>
      <c r="BJ429" s="249">
        <f t="shared" si="143"/>
        <v>0</v>
      </c>
      <c r="BK429" s="249">
        <f t="shared" si="143"/>
        <v>0</v>
      </c>
      <c r="BL429" s="249">
        <f t="shared" si="143"/>
        <v>0</v>
      </c>
      <c r="BM429" s="249">
        <f t="shared" si="143"/>
        <v>0</v>
      </c>
      <c r="BN429" s="249">
        <f t="shared" si="143"/>
        <v>0</v>
      </c>
      <c r="BO429" s="249">
        <f t="shared" si="143"/>
        <v>0</v>
      </c>
      <c r="BP429" s="249">
        <f t="shared" si="143"/>
        <v>0</v>
      </c>
      <c r="BQ429" s="249">
        <f t="shared" si="143"/>
        <v>0</v>
      </c>
      <c r="BR429" s="249">
        <f t="shared" si="143"/>
        <v>0</v>
      </c>
      <c r="BS429" s="249">
        <f t="shared" ref="BS429:CB438" si="144">IF(BS$8=$C429,$D429,0)</f>
        <v>0</v>
      </c>
      <c r="BT429" s="249">
        <f t="shared" si="144"/>
        <v>0</v>
      </c>
      <c r="BU429" s="249">
        <f t="shared" si="144"/>
        <v>0</v>
      </c>
      <c r="BV429" s="249">
        <f t="shared" si="144"/>
        <v>0</v>
      </c>
      <c r="BW429" s="249">
        <f t="shared" si="144"/>
        <v>0</v>
      </c>
      <c r="BX429" s="249">
        <f t="shared" si="144"/>
        <v>0</v>
      </c>
      <c r="BY429" s="249">
        <f t="shared" si="144"/>
        <v>0</v>
      </c>
      <c r="BZ429" s="249">
        <f t="shared" si="144"/>
        <v>0</v>
      </c>
      <c r="CA429" s="249">
        <f t="shared" si="144"/>
        <v>0</v>
      </c>
      <c r="CB429" s="249">
        <f t="shared" si="144"/>
        <v>0</v>
      </c>
      <c r="CC429" s="249">
        <f t="shared" ref="CC429:CL438" si="145">IF(CC$8=$C429,$D429,0)</f>
        <v>0</v>
      </c>
      <c r="CD429" s="249">
        <f t="shared" si="145"/>
        <v>0</v>
      </c>
      <c r="CE429" s="249">
        <f t="shared" si="145"/>
        <v>0</v>
      </c>
      <c r="CF429" s="249">
        <f t="shared" si="145"/>
        <v>0</v>
      </c>
      <c r="CG429" s="249">
        <f t="shared" si="145"/>
        <v>0</v>
      </c>
      <c r="CH429" s="249">
        <f t="shared" si="145"/>
        <v>0</v>
      </c>
      <c r="CI429" s="249">
        <f t="shared" si="145"/>
        <v>0</v>
      </c>
      <c r="CJ429" s="249">
        <f t="shared" si="145"/>
        <v>0</v>
      </c>
      <c r="CK429" s="249">
        <f t="shared" si="145"/>
        <v>0</v>
      </c>
      <c r="CL429" s="249">
        <f t="shared" si="145"/>
        <v>0</v>
      </c>
      <c r="CM429" s="249">
        <f t="shared" ref="CM429:CU438" si="146">IF(CM$8=$C429,$D429,0)</f>
        <v>0</v>
      </c>
      <c r="CN429" s="249">
        <f t="shared" si="146"/>
        <v>0</v>
      </c>
      <c r="CO429" s="249">
        <f t="shared" si="146"/>
        <v>0</v>
      </c>
      <c r="CP429" s="249">
        <f t="shared" si="146"/>
        <v>0</v>
      </c>
      <c r="CQ429" s="249">
        <f t="shared" si="146"/>
        <v>0</v>
      </c>
      <c r="CR429" s="249">
        <f t="shared" si="146"/>
        <v>0</v>
      </c>
      <c r="CS429" s="249">
        <f t="shared" si="146"/>
        <v>0</v>
      </c>
      <c r="CT429" s="249">
        <f t="shared" si="146"/>
        <v>0</v>
      </c>
      <c r="CU429" s="249">
        <f t="shared" si="146"/>
        <v>0</v>
      </c>
      <c r="CV429" s="249">
        <f t="shared" si="135"/>
        <v>0</v>
      </c>
      <c r="CW429" s="249">
        <f t="shared" si="137"/>
        <v>0</v>
      </c>
      <c r="CX429" s="252">
        <f t="shared" si="136"/>
        <v>0</v>
      </c>
      <c r="DB429" s="249">
        <f t="shared" si="138"/>
        <v>0</v>
      </c>
      <c r="DC429" s="249">
        <f t="shared" si="133"/>
        <v>0</v>
      </c>
      <c r="DD429" s="249">
        <f t="shared" si="133"/>
        <v>0</v>
      </c>
      <c r="DE429" s="249">
        <f t="shared" si="133"/>
        <v>0</v>
      </c>
      <c r="DF429" s="249">
        <f t="shared" si="133"/>
        <v>0</v>
      </c>
      <c r="DG429" s="249">
        <f t="shared" si="133"/>
        <v>0</v>
      </c>
      <c r="DH429" s="249">
        <f t="shared" si="133"/>
        <v>0</v>
      </c>
      <c r="DI429" s="249">
        <f t="shared" si="133"/>
        <v>0</v>
      </c>
      <c r="DJ429" s="249">
        <f t="shared" si="133"/>
        <v>0</v>
      </c>
    </row>
    <row r="430" spans="1:114" s="249" customFormat="1" ht="15.75" customHeight="1">
      <c r="A430" s="263">
        <v>3</v>
      </c>
      <c r="B430" s="249">
        <v>3</v>
      </c>
      <c r="C430" s="250" t="s">
        <v>19</v>
      </c>
      <c r="D430" s="249">
        <v>3</v>
      </c>
      <c r="E430" s="249">
        <v>3</v>
      </c>
      <c r="G430" s="117">
        <f t="shared" si="134"/>
        <v>0</v>
      </c>
      <c r="H430" s="249">
        <f t="shared" si="112"/>
        <v>0</v>
      </c>
      <c r="I430" s="249">
        <f t="shared" si="113"/>
        <v>0</v>
      </c>
      <c r="J430" s="249">
        <f t="shared" si="114"/>
        <v>0</v>
      </c>
      <c r="K430" s="249">
        <f t="shared" si="115"/>
        <v>0</v>
      </c>
      <c r="L430" s="249">
        <f t="shared" si="116"/>
        <v>0</v>
      </c>
      <c r="M430" s="249">
        <f t="shared" si="117"/>
        <v>0</v>
      </c>
      <c r="N430" s="249">
        <f t="shared" si="118"/>
        <v>0</v>
      </c>
      <c r="O430" s="249">
        <f t="shared" si="119"/>
        <v>0</v>
      </c>
      <c r="P430" s="249">
        <f t="shared" si="120"/>
        <v>0</v>
      </c>
      <c r="Q430" s="249">
        <f t="shared" si="121"/>
        <v>0</v>
      </c>
      <c r="R430" s="249">
        <f t="shared" si="122"/>
        <v>0</v>
      </c>
      <c r="S430" s="249">
        <f t="shared" si="123"/>
        <v>0</v>
      </c>
      <c r="T430" s="249">
        <f t="shared" si="124"/>
        <v>0</v>
      </c>
      <c r="U430" s="249">
        <f t="shared" si="139"/>
        <v>0</v>
      </c>
      <c r="V430" s="249">
        <f t="shared" si="139"/>
        <v>0</v>
      </c>
      <c r="W430" s="249">
        <f t="shared" si="139"/>
        <v>0</v>
      </c>
      <c r="X430" s="249">
        <f t="shared" si="139"/>
        <v>0</v>
      </c>
      <c r="Y430" s="249">
        <f t="shared" si="139"/>
        <v>0</v>
      </c>
      <c r="Z430" s="249">
        <f t="shared" si="139"/>
        <v>0</v>
      </c>
      <c r="AA430" s="249">
        <f t="shared" si="139"/>
        <v>0</v>
      </c>
      <c r="AB430" s="249">
        <f t="shared" si="139"/>
        <v>0</v>
      </c>
      <c r="AC430" s="249">
        <f t="shared" si="139"/>
        <v>0</v>
      </c>
      <c r="AD430" s="249">
        <f t="shared" si="139"/>
        <v>0</v>
      </c>
      <c r="AE430" s="249">
        <f t="shared" si="140"/>
        <v>0</v>
      </c>
      <c r="AF430" s="249">
        <f t="shared" si="140"/>
        <v>0</v>
      </c>
      <c r="AG430" s="249">
        <f t="shared" si="140"/>
        <v>0</v>
      </c>
      <c r="AH430" s="249">
        <f t="shared" si="140"/>
        <v>0</v>
      </c>
      <c r="AI430" s="249">
        <f t="shared" si="140"/>
        <v>0</v>
      </c>
      <c r="AJ430" s="249">
        <f t="shared" si="140"/>
        <v>0</v>
      </c>
      <c r="AK430" s="249">
        <f t="shared" si="140"/>
        <v>0</v>
      </c>
      <c r="AL430" s="249">
        <f t="shared" si="140"/>
        <v>0</v>
      </c>
      <c r="AM430" s="249">
        <f t="shared" si="140"/>
        <v>0</v>
      </c>
      <c r="AN430" s="249">
        <f t="shared" si="140"/>
        <v>0</v>
      </c>
      <c r="AO430" s="249">
        <f t="shared" si="141"/>
        <v>0</v>
      </c>
      <c r="AP430" s="249">
        <f t="shared" si="141"/>
        <v>0</v>
      </c>
      <c r="AQ430" s="249">
        <f t="shared" si="141"/>
        <v>0</v>
      </c>
      <c r="AR430" s="249">
        <f t="shared" si="141"/>
        <v>0</v>
      </c>
      <c r="AS430" s="249">
        <f t="shared" si="141"/>
        <v>0</v>
      </c>
      <c r="AT430" s="249">
        <f t="shared" si="141"/>
        <v>0</v>
      </c>
      <c r="AU430" s="249">
        <f t="shared" si="141"/>
        <v>0</v>
      </c>
      <c r="AV430" s="249">
        <f t="shared" si="141"/>
        <v>0</v>
      </c>
      <c r="AW430" s="249">
        <f t="shared" si="141"/>
        <v>0</v>
      </c>
      <c r="AX430" s="249">
        <f t="shared" si="141"/>
        <v>0</v>
      </c>
      <c r="AY430" s="249">
        <f t="shared" si="142"/>
        <v>0</v>
      </c>
      <c r="AZ430" s="249">
        <f t="shared" si="142"/>
        <v>0</v>
      </c>
      <c r="BA430" s="249">
        <f t="shared" si="142"/>
        <v>0</v>
      </c>
      <c r="BB430" s="249">
        <f t="shared" si="142"/>
        <v>0</v>
      </c>
      <c r="BC430" s="249">
        <f t="shared" si="142"/>
        <v>0</v>
      </c>
      <c r="BD430" s="249">
        <f t="shared" si="142"/>
        <v>0</v>
      </c>
      <c r="BE430" s="249">
        <f t="shared" si="142"/>
        <v>0</v>
      </c>
      <c r="BF430" s="249">
        <f t="shared" si="142"/>
        <v>0</v>
      </c>
      <c r="BG430" s="249">
        <f t="shared" si="142"/>
        <v>0</v>
      </c>
      <c r="BH430" s="249">
        <f t="shared" si="142"/>
        <v>0</v>
      </c>
      <c r="BI430" s="249">
        <f t="shared" si="143"/>
        <v>0</v>
      </c>
      <c r="BJ430" s="249">
        <f t="shared" si="143"/>
        <v>0</v>
      </c>
      <c r="BK430" s="249">
        <f t="shared" si="143"/>
        <v>0</v>
      </c>
      <c r="BL430" s="249">
        <f t="shared" si="143"/>
        <v>0</v>
      </c>
      <c r="BM430" s="249">
        <f t="shared" si="143"/>
        <v>0</v>
      </c>
      <c r="BN430" s="249">
        <f t="shared" si="143"/>
        <v>0</v>
      </c>
      <c r="BO430" s="249">
        <f t="shared" si="143"/>
        <v>0</v>
      </c>
      <c r="BP430" s="249">
        <f t="shared" si="143"/>
        <v>0</v>
      </c>
      <c r="BQ430" s="249">
        <f t="shared" si="143"/>
        <v>0</v>
      </c>
      <c r="BR430" s="249">
        <f t="shared" si="143"/>
        <v>0</v>
      </c>
      <c r="BS430" s="249">
        <f t="shared" si="144"/>
        <v>0</v>
      </c>
      <c r="BT430" s="249">
        <f t="shared" si="144"/>
        <v>0</v>
      </c>
      <c r="BU430" s="249">
        <f t="shared" si="144"/>
        <v>0</v>
      </c>
      <c r="BV430" s="249">
        <f t="shared" si="144"/>
        <v>0</v>
      </c>
      <c r="BW430" s="249">
        <f t="shared" si="144"/>
        <v>0</v>
      </c>
      <c r="BX430" s="249">
        <f t="shared" si="144"/>
        <v>0</v>
      </c>
      <c r="BY430" s="249">
        <f t="shared" si="144"/>
        <v>0</v>
      </c>
      <c r="BZ430" s="249">
        <f t="shared" si="144"/>
        <v>0</v>
      </c>
      <c r="CA430" s="249">
        <f t="shared" si="144"/>
        <v>0</v>
      </c>
      <c r="CB430" s="249">
        <f t="shared" si="144"/>
        <v>0</v>
      </c>
      <c r="CC430" s="249">
        <f t="shared" si="145"/>
        <v>0</v>
      </c>
      <c r="CD430" s="249">
        <f t="shared" si="145"/>
        <v>0</v>
      </c>
      <c r="CE430" s="249">
        <f t="shared" si="145"/>
        <v>0</v>
      </c>
      <c r="CF430" s="249">
        <f t="shared" si="145"/>
        <v>0</v>
      </c>
      <c r="CG430" s="249">
        <f t="shared" si="145"/>
        <v>0</v>
      </c>
      <c r="CH430" s="249">
        <f t="shared" si="145"/>
        <v>0</v>
      </c>
      <c r="CI430" s="249">
        <f t="shared" si="145"/>
        <v>0</v>
      </c>
      <c r="CJ430" s="249">
        <f t="shared" si="145"/>
        <v>0</v>
      </c>
      <c r="CK430" s="249">
        <f t="shared" si="145"/>
        <v>0</v>
      </c>
      <c r="CL430" s="249">
        <f t="shared" si="145"/>
        <v>0</v>
      </c>
      <c r="CM430" s="249">
        <f t="shared" si="146"/>
        <v>0</v>
      </c>
      <c r="CN430" s="249">
        <f t="shared" si="146"/>
        <v>0</v>
      </c>
      <c r="CO430" s="249">
        <f t="shared" si="146"/>
        <v>0</v>
      </c>
      <c r="CP430" s="249">
        <f t="shared" si="146"/>
        <v>0</v>
      </c>
      <c r="CQ430" s="249">
        <f t="shared" si="146"/>
        <v>0</v>
      </c>
      <c r="CR430" s="249">
        <f t="shared" si="146"/>
        <v>0</v>
      </c>
      <c r="CS430" s="249">
        <f t="shared" si="146"/>
        <v>0</v>
      </c>
      <c r="CT430" s="249">
        <f t="shared" si="146"/>
        <v>0</v>
      </c>
      <c r="CU430" s="249">
        <f t="shared" si="146"/>
        <v>0</v>
      </c>
      <c r="CV430" s="249">
        <f t="shared" si="135"/>
        <v>0</v>
      </c>
      <c r="CW430" s="249">
        <f t="shared" si="137"/>
        <v>0</v>
      </c>
      <c r="CX430" s="252">
        <f t="shared" si="136"/>
        <v>0</v>
      </c>
      <c r="DB430" s="249">
        <f t="shared" si="138"/>
        <v>0</v>
      </c>
      <c r="DC430" s="249">
        <f t="shared" si="133"/>
        <v>0</v>
      </c>
      <c r="DD430" s="249">
        <f t="shared" si="133"/>
        <v>0</v>
      </c>
      <c r="DE430" s="249">
        <f t="shared" si="133"/>
        <v>0</v>
      </c>
      <c r="DF430" s="249">
        <f t="shared" si="133"/>
        <v>0</v>
      </c>
      <c r="DG430" s="249">
        <f t="shared" si="133"/>
        <v>0</v>
      </c>
      <c r="DH430" s="249">
        <f t="shared" si="133"/>
        <v>0</v>
      </c>
      <c r="DI430" s="249">
        <f t="shared" si="133"/>
        <v>0</v>
      </c>
      <c r="DJ430" s="249">
        <f t="shared" si="133"/>
        <v>0</v>
      </c>
    </row>
    <row r="431" spans="1:114" s="249" customFormat="1" ht="15.75" customHeight="1">
      <c r="A431" s="263">
        <v>4</v>
      </c>
      <c r="B431" s="249">
        <v>4</v>
      </c>
      <c r="C431" s="250" t="s">
        <v>20</v>
      </c>
      <c r="D431" s="249">
        <v>4</v>
      </c>
      <c r="E431" s="249">
        <v>4</v>
      </c>
      <c r="G431" s="117">
        <f t="shared" si="134"/>
        <v>0</v>
      </c>
      <c r="H431" s="249">
        <f t="shared" si="112"/>
        <v>0</v>
      </c>
      <c r="I431" s="249">
        <f t="shared" si="113"/>
        <v>0</v>
      </c>
      <c r="J431" s="249">
        <f t="shared" si="114"/>
        <v>0</v>
      </c>
      <c r="K431" s="249">
        <f t="shared" si="115"/>
        <v>0</v>
      </c>
      <c r="L431" s="249">
        <f t="shared" si="116"/>
        <v>0</v>
      </c>
      <c r="M431" s="249">
        <f t="shared" si="117"/>
        <v>0</v>
      </c>
      <c r="N431" s="249">
        <f t="shared" si="118"/>
        <v>0</v>
      </c>
      <c r="O431" s="249">
        <f t="shared" si="119"/>
        <v>0</v>
      </c>
      <c r="P431" s="249">
        <f t="shared" si="120"/>
        <v>0</v>
      </c>
      <c r="Q431" s="249">
        <f t="shared" si="121"/>
        <v>0</v>
      </c>
      <c r="R431" s="249">
        <f t="shared" si="122"/>
        <v>0</v>
      </c>
      <c r="S431" s="249">
        <f t="shared" si="123"/>
        <v>0</v>
      </c>
      <c r="T431" s="249">
        <f t="shared" si="124"/>
        <v>0</v>
      </c>
      <c r="U431" s="249">
        <f t="shared" si="139"/>
        <v>0</v>
      </c>
      <c r="V431" s="249">
        <f t="shared" si="139"/>
        <v>0</v>
      </c>
      <c r="W431" s="249">
        <f t="shared" si="139"/>
        <v>0</v>
      </c>
      <c r="X431" s="249">
        <f t="shared" si="139"/>
        <v>0</v>
      </c>
      <c r="Y431" s="249">
        <f t="shared" si="139"/>
        <v>0</v>
      </c>
      <c r="Z431" s="249">
        <f t="shared" si="139"/>
        <v>0</v>
      </c>
      <c r="AA431" s="249">
        <f t="shared" si="139"/>
        <v>0</v>
      </c>
      <c r="AB431" s="249">
        <f t="shared" si="139"/>
        <v>0</v>
      </c>
      <c r="AC431" s="249">
        <f t="shared" si="139"/>
        <v>0</v>
      </c>
      <c r="AD431" s="249">
        <f t="shared" si="139"/>
        <v>0</v>
      </c>
      <c r="AE431" s="249">
        <f t="shared" si="140"/>
        <v>0</v>
      </c>
      <c r="AF431" s="249">
        <f t="shared" si="140"/>
        <v>0</v>
      </c>
      <c r="AG431" s="249">
        <f t="shared" si="140"/>
        <v>0</v>
      </c>
      <c r="AH431" s="249">
        <f t="shared" si="140"/>
        <v>0</v>
      </c>
      <c r="AI431" s="249">
        <f t="shared" si="140"/>
        <v>0</v>
      </c>
      <c r="AJ431" s="249">
        <f t="shared" si="140"/>
        <v>0</v>
      </c>
      <c r="AK431" s="249">
        <f t="shared" si="140"/>
        <v>0</v>
      </c>
      <c r="AL431" s="249">
        <f t="shared" si="140"/>
        <v>0</v>
      </c>
      <c r="AM431" s="249">
        <f t="shared" si="140"/>
        <v>0</v>
      </c>
      <c r="AN431" s="249">
        <f t="shared" si="140"/>
        <v>0</v>
      </c>
      <c r="AO431" s="249">
        <f t="shared" si="141"/>
        <v>0</v>
      </c>
      <c r="AP431" s="249">
        <f t="shared" si="141"/>
        <v>0</v>
      </c>
      <c r="AQ431" s="249">
        <f t="shared" si="141"/>
        <v>0</v>
      </c>
      <c r="AR431" s="249">
        <f t="shared" si="141"/>
        <v>0</v>
      </c>
      <c r="AS431" s="249">
        <f t="shared" si="141"/>
        <v>0</v>
      </c>
      <c r="AT431" s="249">
        <f t="shared" si="141"/>
        <v>0</v>
      </c>
      <c r="AU431" s="249">
        <f t="shared" si="141"/>
        <v>0</v>
      </c>
      <c r="AV431" s="249">
        <f t="shared" si="141"/>
        <v>0</v>
      </c>
      <c r="AW431" s="249">
        <f t="shared" si="141"/>
        <v>0</v>
      </c>
      <c r="AX431" s="249">
        <f t="shared" si="141"/>
        <v>0</v>
      </c>
      <c r="AY431" s="249">
        <f t="shared" si="142"/>
        <v>0</v>
      </c>
      <c r="AZ431" s="249">
        <f t="shared" si="142"/>
        <v>0</v>
      </c>
      <c r="BA431" s="249">
        <f t="shared" si="142"/>
        <v>0</v>
      </c>
      <c r="BB431" s="249">
        <f t="shared" si="142"/>
        <v>0</v>
      </c>
      <c r="BC431" s="249">
        <f t="shared" si="142"/>
        <v>0</v>
      </c>
      <c r="BD431" s="249">
        <f t="shared" si="142"/>
        <v>0</v>
      </c>
      <c r="BE431" s="249">
        <f t="shared" si="142"/>
        <v>0</v>
      </c>
      <c r="BF431" s="249">
        <f t="shared" si="142"/>
        <v>0</v>
      </c>
      <c r="BG431" s="249">
        <f t="shared" si="142"/>
        <v>0</v>
      </c>
      <c r="BH431" s="249">
        <f t="shared" si="142"/>
        <v>0</v>
      </c>
      <c r="BI431" s="249">
        <f t="shared" si="143"/>
        <v>0</v>
      </c>
      <c r="BJ431" s="249">
        <f t="shared" si="143"/>
        <v>0</v>
      </c>
      <c r="BK431" s="249">
        <f t="shared" si="143"/>
        <v>0</v>
      </c>
      <c r="BL431" s="249">
        <f t="shared" si="143"/>
        <v>0</v>
      </c>
      <c r="BM431" s="249">
        <f t="shared" si="143"/>
        <v>0</v>
      </c>
      <c r="BN431" s="249">
        <f t="shared" si="143"/>
        <v>0</v>
      </c>
      <c r="BO431" s="249">
        <f t="shared" si="143"/>
        <v>0</v>
      </c>
      <c r="BP431" s="249">
        <f t="shared" si="143"/>
        <v>0</v>
      </c>
      <c r="BQ431" s="249">
        <f t="shared" si="143"/>
        <v>0</v>
      </c>
      <c r="BR431" s="249">
        <f t="shared" si="143"/>
        <v>0</v>
      </c>
      <c r="BS431" s="249">
        <f t="shared" si="144"/>
        <v>0</v>
      </c>
      <c r="BT431" s="249">
        <f t="shared" si="144"/>
        <v>0</v>
      </c>
      <c r="BU431" s="249">
        <f t="shared" si="144"/>
        <v>0</v>
      </c>
      <c r="BV431" s="249">
        <f t="shared" si="144"/>
        <v>0</v>
      </c>
      <c r="BW431" s="249">
        <f t="shared" si="144"/>
        <v>0</v>
      </c>
      <c r="BX431" s="249">
        <f t="shared" si="144"/>
        <v>0</v>
      </c>
      <c r="BY431" s="249">
        <f t="shared" si="144"/>
        <v>0</v>
      </c>
      <c r="BZ431" s="249">
        <f t="shared" si="144"/>
        <v>0</v>
      </c>
      <c r="CA431" s="249">
        <f t="shared" si="144"/>
        <v>0</v>
      </c>
      <c r="CB431" s="249">
        <f t="shared" si="144"/>
        <v>0</v>
      </c>
      <c r="CC431" s="249">
        <f t="shared" si="145"/>
        <v>0</v>
      </c>
      <c r="CD431" s="249">
        <f t="shared" si="145"/>
        <v>0</v>
      </c>
      <c r="CE431" s="249">
        <f t="shared" si="145"/>
        <v>0</v>
      </c>
      <c r="CF431" s="249">
        <f t="shared" si="145"/>
        <v>0</v>
      </c>
      <c r="CG431" s="249">
        <f t="shared" si="145"/>
        <v>0</v>
      </c>
      <c r="CH431" s="249">
        <f t="shared" si="145"/>
        <v>0</v>
      </c>
      <c r="CI431" s="249">
        <f t="shared" si="145"/>
        <v>0</v>
      </c>
      <c r="CJ431" s="249">
        <f t="shared" si="145"/>
        <v>0</v>
      </c>
      <c r="CK431" s="249">
        <f t="shared" si="145"/>
        <v>0</v>
      </c>
      <c r="CL431" s="249">
        <f t="shared" si="145"/>
        <v>0</v>
      </c>
      <c r="CM431" s="249">
        <f t="shared" si="146"/>
        <v>0</v>
      </c>
      <c r="CN431" s="249">
        <f t="shared" si="146"/>
        <v>0</v>
      </c>
      <c r="CO431" s="249">
        <f t="shared" si="146"/>
        <v>0</v>
      </c>
      <c r="CP431" s="249">
        <f t="shared" si="146"/>
        <v>0</v>
      </c>
      <c r="CQ431" s="249">
        <f t="shared" si="146"/>
        <v>0</v>
      </c>
      <c r="CR431" s="249">
        <f t="shared" si="146"/>
        <v>0</v>
      </c>
      <c r="CS431" s="249">
        <f t="shared" si="146"/>
        <v>0</v>
      </c>
      <c r="CT431" s="249">
        <f t="shared" si="146"/>
        <v>0</v>
      </c>
      <c r="CU431" s="249">
        <f t="shared" si="146"/>
        <v>0</v>
      </c>
      <c r="CV431" s="249">
        <f t="shared" si="135"/>
        <v>0</v>
      </c>
      <c r="CW431" s="249">
        <f t="shared" si="137"/>
        <v>0</v>
      </c>
      <c r="CX431" s="252">
        <f t="shared" si="136"/>
        <v>0</v>
      </c>
      <c r="DB431" s="249">
        <f t="shared" si="138"/>
        <v>0</v>
      </c>
      <c r="DC431" s="249">
        <f t="shared" si="133"/>
        <v>0</v>
      </c>
      <c r="DD431" s="249">
        <f t="shared" si="133"/>
        <v>0</v>
      </c>
      <c r="DE431" s="249">
        <f t="shared" si="133"/>
        <v>0</v>
      </c>
      <c r="DF431" s="249">
        <f t="shared" si="133"/>
        <v>0</v>
      </c>
      <c r="DG431" s="249">
        <f t="shared" si="133"/>
        <v>0</v>
      </c>
      <c r="DH431" s="249">
        <f t="shared" si="133"/>
        <v>0</v>
      </c>
      <c r="DI431" s="249">
        <f t="shared" si="133"/>
        <v>0</v>
      </c>
      <c r="DJ431" s="249">
        <f t="shared" si="133"/>
        <v>0</v>
      </c>
    </row>
    <row r="432" spans="1:114" s="249" customFormat="1" ht="15.75" customHeight="1">
      <c r="A432" s="263">
        <v>5</v>
      </c>
      <c r="B432" s="249">
        <v>5</v>
      </c>
      <c r="C432" s="250" t="s">
        <v>21</v>
      </c>
      <c r="D432" s="249">
        <v>5</v>
      </c>
      <c r="E432" s="249">
        <v>5</v>
      </c>
      <c r="G432" s="117">
        <f t="shared" si="134"/>
        <v>0</v>
      </c>
      <c r="H432" s="249">
        <f t="shared" si="112"/>
        <v>0</v>
      </c>
      <c r="I432" s="249">
        <f t="shared" si="113"/>
        <v>0</v>
      </c>
      <c r="J432" s="249">
        <f t="shared" si="114"/>
        <v>0</v>
      </c>
      <c r="K432" s="249">
        <f t="shared" si="115"/>
        <v>0</v>
      </c>
      <c r="L432" s="249">
        <f t="shared" si="116"/>
        <v>0</v>
      </c>
      <c r="M432" s="249">
        <f t="shared" si="117"/>
        <v>0</v>
      </c>
      <c r="N432" s="249">
        <f t="shared" si="118"/>
        <v>0</v>
      </c>
      <c r="O432" s="249">
        <f t="shared" si="119"/>
        <v>0</v>
      </c>
      <c r="P432" s="249">
        <f t="shared" si="120"/>
        <v>0</v>
      </c>
      <c r="Q432" s="249">
        <f t="shared" si="121"/>
        <v>0</v>
      </c>
      <c r="R432" s="249">
        <f t="shared" si="122"/>
        <v>0</v>
      </c>
      <c r="S432" s="249">
        <f t="shared" si="123"/>
        <v>0</v>
      </c>
      <c r="T432" s="249">
        <f t="shared" si="124"/>
        <v>0</v>
      </c>
      <c r="U432" s="249">
        <f t="shared" si="139"/>
        <v>0</v>
      </c>
      <c r="V432" s="249">
        <f t="shared" si="139"/>
        <v>0</v>
      </c>
      <c r="W432" s="249">
        <f t="shared" si="139"/>
        <v>0</v>
      </c>
      <c r="X432" s="249">
        <f t="shared" si="139"/>
        <v>0</v>
      </c>
      <c r="Y432" s="249">
        <f t="shared" si="139"/>
        <v>0</v>
      </c>
      <c r="Z432" s="249">
        <f t="shared" si="139"/>
        <v>0</v>
      </c>
      <c r="AA432" s="249">
        <f t="shared" si="139"/>
        <v>0</v>
      </c>
      <c r="AB432" s="249">
        <f t="shared" si="139"/>
        <v>0</v>
      </c>
      <c r="AC432" s="249">
        <f t="shared" si="139"/>
        <v>0</v>
      </c>
      <c r="AD432" s="249">
        <f t="shared" si="139"/>
        <v>0</v>
      </c>
      <c r="AE432" s="249">
        <f t="shared" si="140"/>
        <v>0</v>
      </c>
      <c r="AF432" s="249">
        <f t="shared" si="140"/>
        <v>0</v>
      </c>
      <c r="AG432" s="249">
        <f t="shared" si="140"/>
        <v>0</v>
      </c>
      <c r="AH432" s="249">
        <f t="shared" si="140"/>
        <v>0</v>
      </c>
      <c r="AI432" s="249">
        <f t="shared" si="140"/>
        <v>0</v>
      </c>
      <c r="AJ432" s="249">
        <f t="shared" si="140"/>
        <v>0</v>
      </c>
      <c r="AK432" s="249">
        <f t="shared" si="140"/>
        <v>0</v>
      </c>
      <c r="AL432" s="249">
        <f t="shared" si="140"/>
        <v>0</v>
      </c>
      <c r="AM432" s="249">
        <f t="shared" si="140"/>
        <v>0</v>
      </c>
      <c r="AN432" s="249">
        <f t="shared" si="140"/>
        <v>0</v>
      </c>
      <c r="AO432" s="249">
        <f t="shared" si="141"/>
        <v>0</v>
      </c>
      <c r="AP432" s="249">
        <f t="shared" si="141"/>
        <v>0</v>
      </c>
      <c r="AQ432" s="249">
        <f t="shared" si="141"/>
        <v>0</v>
      </c>
      <c r="AR432" s="249">
        <f t="shared" si="141"/>
        <v>0</v>
      </c>
      <c r="AS432" s="249">
        <f t="shared" si="141"/>
        <v>0</v>
      </c>
      <c r="AT432" s="249">
        <f t="shared" si="141"/>
        <v>0</v>
      </c>
      <c r="AU432" s="249">
        <f t="shared" si="141"/>
        <v>0</v>
      </c>
      <c r="AV432" s="249">
        <f t="shared" si="141"/>
        <v>0</v>
      </c>
      <c r="AW432" s="249">
        <f t="shared" si="141"/>
        <v>0</v>
      </c>
      <c r="AX432" s="249">
        <f t="shared" si="141"/>
        <v>0</v>
      </c>
      <c r="AY432" s="249">
        <f t="shared" si="142"/>
        <v>0</v>
      </c>
      <c r="AZ432" s="249">
        <f t="shared" si="142"/>
        <v>0</v>
      </c>
      <c r="BA432" s="249">
        <f t="shared" si="142"/>
        <v>0</v>
      </c>
      <c r="BB432" s="249">
        <f t="shared" si="142"/>
        <v>0</v>
      </c>
      <c r="BC432" s="249">
        <f t="shared" si="142"/>
        <v>0</v>
      </c>
      <c r="BD432" s="249">
        <f t="shared" si="142"/>
        <v>0</v>
      </c>
      <c r="BE432" s="249">
        <f t="shared" si="142"/>
        <v>0</v>
      </c>
      <c r="BF432" s="249">
        <f t="shared" si="142"/>
        <v>0</v>
      </c>
      <c r="BG432" s="249">
        <f t="shared" si="142"/>
        <v>0</v>
      </c>
      <c r="BH432" s="249">
        <f t="shared" si="142"/>
        <v>0</v>
      </c>
      <c r="BI432" s="249">
        <f t="shared" si="143"/>
        <v>0</v>
      </c>
      <c r="BJ432" s="249">
        <f t="shared" si="143"/>
        <v>0</v>
      </c>
      <c r="BK432" s="249">
        <f t="shared" si="143"/>
        <v>0</v>
      </c>
      <c r="BL432" s="249">
        <f t="shared" si="143"/>
        <v>0</v>
      </c>
      <c r="BM432" s="249">
        <f t="shared" si="143"/>
        <v>0</v>
      </c>
      <c r="BN432" s="249">
        <f t="shared" si="143"/>
        <v>0</v>
      </c>
      <c r="BO432" s="249">
        <f t="shared" si="143"/>
        <v>0</v>
      </c>
      <c r="BP432" s="249">
        <f t="shared" si="143"/>
        <v>0</v>
      </c>
      <c r="BQ432" s="249">
        <f t="shared" si="143"/>
        <v>0</v>
      </c>
      <c r="BR432" s="249">
        <f t="shared" si="143"/>
        <v>0</v>
      </c>
      <c r="BS432" s="249">
        <f t="shared" si="144"/>
        <v>0</v>
      </c>
      <c r="BT432" s="249">
        <f t="shared" si="144"/>
        <v>0</v>
      </c>
      <c r="BU432" s="249">
        <f t="shared" si="144"/>
        <v>0</v>
      </c>
      <c r="BV432" s="249">
        <f t="shared" si="144"/>
        <v>0</v>
      </c>
      <c r="BW432" s="249">
        <f t="shared" si="144"/>
        <v>0</v>
      </c>
      <c r="BX432" s="249">
        <f t="shared" si="144"/>
        <v>0</v>
      </c>
      <c r="BY432" s="249">
        <f t="shared" si="144"/>
        <v>0</v>
      </c>
      <c r="BZ432" s="249">
        <f t="shared" si="144"/>
        <v>0</v>
      </c>
      <c r="CA432" s="249">
        <f t="shared" si="144"/>
        <v>0</v>
      </c>
      <c r="CB432" s="249">
        <f t="shared" si="144"/>
        <v>0</v>
      </c>
      <c r="CC432" s="249">
        <f t="shared" si="145"/>
        <v>0</v>
      </c>
      <c r="CD432" s="249">
        <f t="shared" si="145"/>
        <v>0</v>
      </c>
      <c r="CE432" s="249">
        <f t="shared" si="145"/>
        <v>0</v>
      </c>
      <c r="CF432" s="249">
        <f t="shared" si="145"/>
        <v>0</v>
      </c>
      <c r="CG432" s="249">
        <f t="shared" si="145"/>
        <v>0</v>
      </c>
      <c r="CH432" s="249">
        <f t="shared" si="145"/>
        <v>0</v>
      </c>
      <c r="CI432" s="249">
        <f t="shared" si="145"/>
        <v>0</v>
      </c>
      <c r="CJ432" s="249">
        <f t="shared" si="145"/>
        <v>0</v>
      </c>
      <c r="CK432" s="249">
        <f t="shared" si="145"/>
        <v>0</v>
      </c>
      <c r="CL432" s="249">
        <f t="shared" si="145"/>
        <v>0</v>
      </c>
      <c r="CM432" s="249">
        <f t="shared" si="146"/>
        <v>0</v>
      </c>
      <c r="CN432" s="249">
        <f t="shared" si="146"/>
        <v>0</v>
      </c>
      <c r="CO432" s="249">
        <f t="shared" si="146"/>
        <v>0</v>
      </c>
      <c r="CP432" s="249">
        <f t="shared" si="146"/>
        <v>0</v>
      </c>
      <c r="CQ432" s="249">
        <f t="shared" si="146"/>
        <v>0</v>
      </c>
      <c r="CR432" s="249">
        <f t="shared" si="146"/>
        <v>0</v>
      </c>
      <c r="CS432" s="249">
        <f t="shared" si="146"/>
        <v>0</v>
      </c>
      <c r="CT432" s="249">
        <f t="shared" si="146"/>
        <v>0</v>
      </c>
      <c r="CU432" s="249">
        <f t="shared" si="146"/>
        <v>0</v>
      </c>
      <c r="CV432" s="249">
        <f t="shared" si="135"/>
        <v>0</v>
      </c>
      <c r="CW432" s="249">
        <f t="shared" si="137"/>
        <v>0</v>
      </c>
      <c r="CX432" s="252">
        <f t="shared" si="136"/>
        <v>0</v>
      </c>
      <c r="DB432" s="249">
        <f t="shared" si="138"/>
        <v>0</v>
      </c>
      <c r="DC432" s="249">
        <f t="shared" si="133"/>
        <v>0</v>
      </c>
      <c r="DD432" s="249">
        <f t="shared" si="133"/>
        <v>0</v>
      </c>
      <c r="DE432" s="249">
        <f t="shared" si="133"/>
        <v>0</v>
      </c>
      <c r="DF432" s="249">
        <f t="shared" si="133"/>
        <v>0</v>
      </c>
      <c r="DG432" s="249">
        <f t="shared" si="133"/>
        <v>0</v>
      </c>
      <c r="DH432" s="249">
        <f t="shared" si="133"/>
        <v>0</v>
      </c>
      <c r="DI432" s="249">
        <f t="shared" si="133"/>
        <v>0</v>
      </c>
      <c r="DJ432" s="249">
        <f t="shared" si="133"/>
        <v>0</v>
      </c>
    </row>
    <row r="433" spans="1:114" s="249" customFormat="1" ht="15.75" customHeight="1">
      <c r="A433" s="263">
        <v>6</v>
      </c>
      <c r="B433" s="249">
        <v>6</v>
      </c>
      <c r="C433" s="250" t="s">
        <v>22</v>
      </c>
      <c r="D433" s="249">
        <v>6</v>
      </c>
      <c r="E433" s="249">
        <v>6</v>
      </c>
      <c r="G433" s="117">
        <f t="shared" si="134"/>
        <v>0</v>
      </c>
      <c r="H433" s="249">
        <f t="shared" si="112"/>
        <v>0</v>
      </c>
      <c r="I433" s="249">
        <f t="shared" si="113"/>
        <v>0</v>
      </c>
      <c r="J433" s="249">
        <f t="shared" si="114"/>
        <v>0</v>
      </c>
      <c r="K433" s="249">
        <f t="shared" si="115"/>
        <v>0</v>
      </c>
      <c r="L433" s="249">
        <f t="shared" si="116"/>
        <v>0</v>
      </c>
      <c r="M433" s="249">
        <f t="shared" si="117"/>
        <v>0</v>
      </c>
      <c r="N433" s="249">
        <f t="shared" si="118"/>
        <v>0</v>
      </c>
      <c r="O433" s="249">
        <f t="shared" si="119"/>
        <v>0</v>
      </c>
      <c r="P433" s="249">
        <f t="shared" si="120"/>
        <v>0</v>
      </c>
      <c r="Q433" s="249">
        <f t="shared" si="121"/>
        <v>0</v>
      </c>
      <c r="R433" s="249">
        <f t="shared" si="122"/>
        <v>0</v>
      </c>
      <c r="S433" s="249">
        <f t="shared" si="123"/>
        <v>0</v>
      </c>
      <c r="T433" s="249">
        <f t="shared" si="124"/>
        <v>0</v>
      </c>
      <c r="U433" s="249">
        <f t="shared" si="139"/>
        <v>0</v>
      </c>
      <c r="V433" s="249">
        <f t="shared" si="139"/>
        <v>0</v>
      </c>
      <c r="W433" s="249">
        <f t="shared" si="139"/>
        <v>0</v>
      </c>
      <c r="X433" s="249">
        <f t="shared" si="139"/>
        <v>0</v>
      </c>
      <c r="Y433" s="249">
        <f t="shared" si="139"/>
        <v>0</v>
      </c>
      <c r="Z433" s="249">
        <f t="shared" si="139"/>
        <v>0</v>
      </c>
      <c r="AA433" s="249">
        <f t="shared" si="139"/>
        <v>0</v>
      </c>
      <c r="AB433" s="249">
        <f t="shared" si="139"/>
        <v>0</v>
      </c>
      <c r="AC433" s="249">
        <f t="shared" si="139"/>
        <v>0</v>
      </c>
      <c r="AD433" s="249">
        <f t="shared" si="139"/>
        <v>0</v>
      </c>
      <c r="AE433" s="249">
        <f t="shared" si="140"/>
        <v>0</v>
      </c>
      <c r="AF433" s="249">
        <f t="shared" si="140"/>
        <v>0</v>
      </c>
      <c r="AG433" s="249">
        <f t="shared" si="140"/>
        <v>0</v>
      </c>
      <c r="AH433" s="249">
        <f t="shared" si="140"/>
        <v>0</v>
      </c>
      <c r="AI433" s="249">
        <f t="shared" si="140"/>
        <v>0</v>
      </c>
      <c r="AJ433" s="249">
        <f t="shared" si="140"/>
        <v>0</v>
      </c>
      <c r="AK433" s="249">
        <f t="shared" si="140"/>
        <v>0</v>
      </c>
      <c r="AL433" s="249">
        <f t="shared" si="140"/>
        <v>0</v>
      </c>
      <c r="AM433" s="249">
        <f t="shared" si="140"/>
        <v>0</v>
      </c>
      <c r="AN433" s="249">
        <f t="shared" si="140"/>
        <v>0</v>
      </c>
      <c r="AO433" s="249">
        <f t="shared" si="141"/>
        <v>0</v>
      </c>
      <c r="AP433" s="249">
        <f t="shared" si="141"/>
        <v>0</v>
      </c>
      <c r="AQ433" s="249">
        <f t="shared" si="141"/>
        <v>0</v>
      </c>
      <c r="AR433" s="249">
        <f t="shared" si="141"/>
        <v>0</v>
      </c>
      <c r="AS433" s="249">
        <f t="shared" si="141"/>
        <v>0</v>
      </c>
      <c r="AT433" s="249">
        <f t="shared" si="141"/>
        <v>0</v>
      </c>
      <c r="AU433" s="249">
        <f t="shared" si="141"/>
        <v>0</v>
      </c>
      <c r="AV433" s="249">
        <f t="shared" si="141"/>
        <v>0</v>
      </c>
      <c r="AW433" s="249">
        <f t="shared" si="141"/>
        <v>0</v>
      </c>
      <c r="AX433" s="249">
        <f t="shared" si="141"/>
        <v>0</v>
      </c>
      <c r="AY433" s="249">
        <f t="shared" si="142"/>
        <v>0</v>
      </c>
      <c r="AZ433" s="249">
        <f t="shared" si="142"/>
        <v>0</v>
      </c>
      <c r="BA433" s="249">
        <f t="shared" si="142"/>
        <v>0</v>
      </c>
      <c r="BB433" s="249">
        <f t="shared" si="142"/>
        <v>0</v>
      </c>
      <c r="BC433" s="249">
        <f t="shared" si="142"/>
        <v>0</v>
      </c>
      <c r="BD433" s="249">
        <f t="shared" si="142"/>
        <v>0</v>
      </c>
      <c r="BE433" s="249">
        <f t="shared" si="142"/>
        <v>0</v>
      </c>
      <c r="BF433" s="249">
        <f t="shared" si="142"/>
        <v>0</v>
      </c>
      <c r="BG433" s="249">
        <f t="shared" si="142"/>
        <v>0</v>
      </c>
      <c r="BH433" s="249">
        <f t="shared" si="142"/>
        <v>0</v>
      </c>
      <c r="BI433" s="249">
        <f t="shared" si="143"/>
        <v>0</v>
      </c>
      <c r="BJ433" s="249">
        <f t="shared" si="143"/>
        <v>0</v>
      </c>
      <c r="BK433" s="249">
        <f t="shared" si="143"/>
        <v>0</v>
      </c>
      <c r="BL433" s="249">
        <f t="shared" si="143"/>
        <v>0</v>
      </c>
      <c r="BM433" s="249">
        <f t="shared" si="143"/>
        <v>0</v>
      </c>
      <c r="BN433" s="249">
        <f t="shared" si="143"/>
        <v>0</v>
      </c>
      <c r="BO433" s="249">
        <f t="shared" si="143"/>
        <v>0</v>
      </c>
      <c r="BP433" s="249">
        <f t="shared" si="143"/>
        <v>0</v>
      </c>
      <c r="BQ433" s="249">
        <f t="shared" si="143"/>
        <v>0</v>
      </c>
      <c r="BR433" s="249">
        <f t="shared" si="143"/>
        <v>0</v>
      </c>
      <c r="BS433" s="249">
        <f t="shared" si="144"/>
        <v>0</v>
      </c>
      <c r="BT433" s="249">
        <f t="shared" si="144"/>
        <v>0</v>
      </c>
      <c r="BU433" s="249">
        <f t="shared" si="144"/>
        <v>0</v>
      </c>
      <c r="BV433" s="249">
        <f t="shared" si="144"/>
        <v>0</v>
      </c>
      <c r="BW433" s="249">
        <f t="shared" si="144"/>
        <v>0</v>
      </c>
      <c r="BX433" s="249">
        <f t="shared" si="144"/>
        <v>0</v>
      </c>
      <c r="BY433" s="249">
        <f t="shared" si="144"/>
        <v>0</v>
      </c>
      <c r="BZ433" s="249">
        <f t="shared" si="144"/>
        <v>0</v>
      </c>
      <c r="CA433" s="249">
        <f t="shared" si="144"/>
        <v>0</v>
      </c>
      <c r="CB433" s="249">
        <f t="shared" si="144"/>
        <v>0</v>
      </c>
      <c r="CC433" s="249">
        <f t="shared" si="145"/>
        <v>0</v>
      </c>
      <c r="CD433" s="249">
        <f t="shared" si="145"/>
        <v>0</v>
      </c>
      <c r="CE433" s="249">
        <f t="shared" si="145"/>
        <v>0</v>
      </c>
      <c r="CF433" s="249">
        <f t="shared" si="145"/>
        <v>0</v>
      </c>
      <c r="CG433" s="249">
        <f t="shared" si="145"/>
        <v>0</v>
      </c>
      <c r="CH433" s="249">
        <f t="shared" si="145"/>
        <v>0</v>
      </c>
      <c r="CI433" s="249">
        <f t="shared" si="145"/>
        <v>0</v>
      </c>
      <c r="CJ433" s="249">
        <f t="shared" si="145"/>
        <v>0</v>
      </c>
      <c r="CK433" s="249">
        <f t="shared" si="145"/>
        <v>0</v>
      </c>
      <c r="CL433" s="249">
        <f t="shared" si="145"/>
        <v>0</v>
      </c>
      <c r="CM433" s="249">
        <f t="shared" si="146"/>
        <v>0</v>
      </c>
      <c r="CN433" s="249">
        <f t="shared" si="146"/>
        <v>0</v>
      </c>
      <c r="CO433" s="249">
        <f t="shared" si="146"/>
        <v>0</v>
      </c>
      <c r="CP433" s="249">
        <f t="shared" si="146"/>
        <v>0</v>
      </c>
      <c r="CQ433" s="249">
        <f t="shared" si="146"/>
        <v>0</v>
      </c>
      <c r="CR433" s="249">
        <f t="shared" si="146"/>
        <v>0</v>
      </c>
      <c r="CS433" s="249">
        <f t="shared" si="146"/>
        <v>0</v>
      </c>
      <c r="CT433" s="249">
        <f t="shared" si="146"/>
        <v>0</v>
      </c>
      <c r="CU433" s="249">
        <f t="shared" si="146"/>
        <v>0</v>
      </c>
      <c r="CV433" s="249">
        <f t="shared" si="135"/>
        <v>0</v>
      </c>
      <c r="CW433" s="249">
        <f t="shared" si="137"/>
        <v>0</v>
      </c>
      <c r="CX433" s="252">
        <f t="shared" si="136"/>
        <v>0</v>
      </c>
      <c r="DB433" s="249">
        <f t="shared" si="138"/>
        <v>0</v>
      </c>
      <c r="DC433" s="249">
        <f t="shared" si="133"/>
        <v>0</v>
      </c>
      <c r="DD433" s="249">
        <f t="shared" si="133"/>
        <v>0</v>
      </c>
      <c r="DE433" s="249">
        <f t="shared" si="133"/>
        <v>0</v>
      </c>
      <c r="DF433" s="249">
        <f t="shared" si="133"/>
        <v>0</v>
      </c>
      <c r="DG433" s="249">
        <f t="shared" si="133"/>
        <v>0</v>
      </c>
      <c r="DH433" s="249">
        <f t="shared" si="133"/>
        <v>0</v>
      </c>
      <c r="DI433" s="249">
        <f t="shared" si="133"/>
        <v>0</v>
      </c>
      <c r="DJ433" s="249">
        <f t="shared" si="133"/>
        <v>0</v>
      </c>
    </row>
    <row r="434" spans="1:114" s="249" customFormat="1" ht="15.75" customHeight="1">
      <c r="A434" s="263">
        <v>7</v>
      </c>
      <c r="B434" s="249">
        <v>7</v>
      </c>
      <c r="C434" s="250" t="s">
        <v>23</v>
      </c>
      <c r="D434" s="249">
        <v>7</v>
      </c>
      <c r="E434" s="249">
        <v>7</v>
      </c>
      <c r="G434" s="117">
        <f t="shared" si="134"/>
        <v>0</v>
      </c>
      <c r="H434" s="249">
        <f t="shared" si="112"/>
        <v>0</v>
      </c>
      <c r="I434" s="249">
        <f t="shared" si="113"/>
        <v>0</v>
      </c>
      <c r="J434" s="249">
        <f t="shared" si="114"/>
        <v>0</v>
      </c>
      <c r="K434" s="249">
        <f t="shared" si="115"/>
        <v>0</v>
      </c>
      <c r="L434" s="249">
        <f t="shared" si="116"/>
        <v>0</v>
      </c>
      <c r="M434" s="249">
        <f t="shared" si="117"/>
        <v>0</v>
      </c>
      <c r="N434" s="249">
        <f t="shared" si="118"/>
        <v>0</v>
      </c>
      <c r="O434" s="249">
        <f t="shared" si="119"/>
        <v>0</v>
      </c>
      <c r="P434" s="249">
        <f t="shared" si="120"/>
        <v>0</v>
      </c>
      <c r="Q434" s="249">
        <f t="shared" si="121"/>
        <v>0</v>
      </c>
      <c r="R434" s="249">
        <f t="shared" si="122"/>
        <v>0</v>
      </c>
      <c r="S434" s="249">
        <f t="shared" si="123"/>
        <v>0</v>
      </c>
      <c r="T434" s="249">
        <f t="shared" si="124"/>
        <v>0</v>
      </c>
      <c r="U434" s="249">
        <f t="shared" si="139"/>
        <v>0</v>
      </c>
      <c r="V434" s="249">
        <f t="shared" si="139"/>
        <v>0</v>
      </c>
      <c r="W434" s="249">
        <f t="shared" si="139"/>
        <v>0</v>
      </c>
      <c r="X434" s="249">
        <f t="shared" si="139"/>
        <v>0</v>
      </c>
      <c r="Y434" s="249">
        <f t="shared" si="139"/>
        <v>0</v>
      </c>
      <c r="Z434" s="249">
        <f t="shared" si="139"/>
        <v>0</v>
      </c>
      <c r="AA434" s="249">
        <f t="shared" si="139"/>
        <v>0</v>
      </c>
      <c r="AB434" s="249">
        <f t="shared" si="139"/>
        <v>0</v>
      </c>
      <c r="AC434" s="249">
        <f t="shared" si="139"/>
        <v>0</v>
      </c>
      <c r="AD434" s="249">
        <f t="shared" si="139"/>
        <v>0</v>
      </c>
      <c r="AE434" s="249">
        <f t="shared" si="140"/>
        <v>0</v>
      </c>
      <c r="AF434" s="249">
        <f t="shared" si="140"/>
        <v>0</v>
      </c>
      <c r="AG434" s="249">
        <f t="shared" si="140"/>
        <v>0</v>
      </c>
      <c r="AH434" s="249">
        <f t="shared" si="140"/>
        <v>0</v>
      </c>
      <c r="AI434" s="249">
        <f t="shared" si="140"/>
        <v>0</v>
      </c>
      <c r="AJ434" s="249">
        <f t="shared" si="140"/>
        <v>0</v>
      </c>
      <c r="AK434" s="249">
        <f t="shared" si="140"/>
        <v>0</v>
      </c>
      <c r="AL434" s="249">
        <f t="shared" si="140"/>
        <v>0</v>
      </c>
      <c r="AM434" s="249">
        <f t="shared" si="140"/>
        <v>0</v>
      </c>
      <c r="AN434" s="249">
        <f t="shared" si="140"/>
        <v>0</v>
      </c>
      <c r="AO434" s="249">
        <f t="shared" si="141"/>
        <v>0</v>
      </c>
      <c r="AP434" s="249">
        <f t="shared" si="141"/>
        <v>0</v>
      </c>
      <c r="AQ434" s="249">
        <f t="shared" si="141"/>
        <v>0</v>
      </c>
      <c r="AR434" s="249">
        <f t="shared" si="141"/>
        <v>0</v>
      </c>
      <c r="AS434" s="249">
        <f t="shared" si="141"/>
        <v>0</v>
      </c>
      <c r="AT434" s="249">
        <f t="shared" si="141"/>
        <v>0</v>
      </c>
      <c r="AU434" s="249">
        <f t="shared" si="141"/>
        <v>0</v>
      </c>
      <c r="AV434" s="249">
        <f t="shared" si="141"/>
        <v>0</v>
      </c>
      <c r="AW434" s="249">
        <f t="shared" si="141"/>
        <v>0</v>
      </c>
      <c r="AX434" s="249">
        <f t="shared" si="141"/>
        <v>0</v>
      </c>
      <c r="AY434" s="249">
        <f t="shared" si="142"/>
        <v>0</v>
      </c>
      <c r="AZ434" s="249">
        <f t="shared" si="142"/>
        <v>0</v>
      </c>
      <c r="BA434" s="249">
        <f t="shared" si="142"/>
        <v>0</v>
      </c>
      <c r="BB434" s="249">
        <f t="shared" si="142"/>
        <v>0</v>
      </c>
      <c r="BC434" s="249">
        <f t="shared" si="142"/>
        <v>0</v>
      </c>
      <c r="BD434" s="249">
        <f t="shared" si="142"/>
        <v>0</v>
      </c>
      <c r="BE434" s="249">
        <f t="shared" si="142"/>
        <v>0</v>
      </c>
      <c r="BF434" s="249">
        <f t="shared" si="142"/>
        <v>0</v>
      </c>
      <c r="BG434" s="249">
        <f t="shared" si="142"/>
        <v>0</v>
      </c>
      <c r="BH434" s="249">
        <f t="shared" si="142"/>
        <v>0</v>
      </c>
      <c r="BI434" s="249">
        <f t="shared" si="143"/>
        <v>0</v>
      </c>
      <c r="BJ434" s="249">
        <f t="shared" si="143"/>
        <v>0</v>
      </c>
      <c r="BK434" s="249">
        <f t="shared" si="143"/>
        <v>0</v>
      </c>
      <c r="BL434" s="249">
        <f t="shared" si="143"/>
        <v>0</v>
      </c>
      <c r="BM434" s="249">
        <f t="shared" si="143"/>
        <v>0</v>
      </c>
      <c r="BN434" s="249">
        <f t="shared" si="143"/>
        <v>0</v>
      </c>
      <c r="BO434" s="249">
        <f t="shared" si="143"/>
        <v>0</v>
      </c>
      <c r="BP434" s="249">
        <f t="shared" si="143"/>
        <v>0</v>
      </c>
      <c r="BQ434" s="249">
        <f t="shared" si="143"/>
        <v>0</v>
      </c>
      <c r="BR434" s="249">
        <f t="shared" si="143"/>
        <v>0</v>
      </c>
      <c r="BS434" s="249">
        <f t="shared" si="144"/>
        <v>0</v>
      </c>
      <c r="BT434" s="249">
        <f t="shared" si="144"/>
        <v>0</v>
      </c>
      <c r="BU434" s="249">
        <f t="shared" si="144"/>
        <v>0</v>
      </c>
      <c r="BV434" s="249">
        <f t="shared" si="144"/>
        <v>0</v>
      </c>
      <c r="BW434" s="249">
        <f t="shared" si="144"/>
        <v>0</v>
      </c>
      <c r="BX434" s="249">
        <f t="shared" si="144"/>
        <v>0</v>
      </c>
      <c r="BY434" s="249">
        <f t="shared" si="144"/>
        <v>0</v>
      </c>
      <c r="BZ434" s="249">
        <f t="shared" si="144"/>
        <v>0</v>
      </c>
      <c r="CA434" s="249">
        <f t="shared" si="144"/>
        <v>0</v>
      </c>
      <c r="CB434" s="249">
        <f t="shared" si="144"/>
        <v>0</v>
      </c>
      <c r="CC434" s="249">
        <f t="shared" si="145"/>
        <v>0</v>
      </c>
      <c r="CD434" s="249">
        <f t="shared" si="145"/>
        <v>0</v>
      </c>
      <c r="CE434" s="249">
        <f t="shared" si="145"/>
        <v>0</v>
      </c>
      <c r="CF434" s="249">
        <f t="shared" si="145"/>
        <v>0</v>
      </c>
      <c r="CG434" s="249">
        <f t="shared" si="145"/>
        <v>0</v>
      </c>
      <c r="CH434" s="249">
        <f t="shared" si="145"/>
        <v>0</v>
      </c>
      <c r="CI434" s="249">
        <f t="shared" si="145"/>
        <v>0</v>
      </c>
      <c r="CJ434" s="249">
        <f t="shared" si="145"/>
        <v>0</v>
      </c>
      <c r="CK434" s="249">
        <f t="shared" si="145"/>
        <v>0</v>
      </c>
      <c r="CL434" s="249">
        <f t="shared" si="145"/>
        <v>0</v>
      </c>
      <c r="CM434" s="249">
        <f t="shared" si="146"/>
        <v>0</v>
      </c>
      <c r="CN434" s="249">
        <f t="shared" si="146"/>
        <v>0</v>
      </c>
      <c r="CO434" s="249">
        <f t="shared" si="146"/>
        <v>0</v>
      </c>
      <c r="CP434" s="249">
        <f t="shared" si="146"/>
        <v>0</v>
      </c>
      <c r="CQ434" s="249">
        <f t="shared" si="146"/>
        <v>0</v>
      </c>
      <c r="CR434" s="249">
        <f t="shared" si="146"/>
        <v>0</v>
      </c>
      <c r="CS434" s="249">
        <f t="shared" si="146"/>
        <v>0</v>
      </c>
      <c r="CT434" s="249">
        <f t="shared" si="146"/>
        <v>0</v>
      </c>
      <c r="CU434" s="249">
        <f t="shared" si="146"/>
        <v>0</v>
      </c>
      <c r="CV434" s="249">
        <f t="shared" si="135"/>
        <v>0</v>
      </c>
      <c r="CW434" s="249">
        <f t="shared" si="137"/>
        <v>0</v>
      </c>
      <c r="CX434" s="252">
        <f t="shared" si="136"/>
        <v>0</v>
      </c>
      <c r="DB434" s="249">
        <f t="shared" si="138"/>
        <v>0</v>
      </c>
      <c r="DC434" s="249">
        <f t="shared" si="133"/>
        <v>0</v>
      </c>
      <c r="DD434" s="249">
        <f t="shared" si="133"/>
        <v>0</v>
      </c>
      <c r="DE434" s="249">
        <f t="shared" si="133"/>
        <v>0</v>
      </c>
      <c r="DF434" s="249">
        <f t="shared" si="133"/>
        <v>0</v>
      </c>
      <c r="DG434" s="249">
        <f t="shared" si="133"/>
        <v>0</v>
      </c>
      <c r="DH434" s="249">
        <f t="shared" si="133"/>
        <v>0</v>
      </c>
      <c r="DI434" s="249">
        <f t="shared" si="133"/>
        <v>0</v>
      </c>
      <c r="DJ434" s="249">
        <f t="shared" si="133"/>
        <v>0</v>
      </c>
    </row>
    <row r="435" spans="1:114" s="249" customFormat="1" ht="15.75" customHeight="1">
      <c r="A435" s="263">
        <v>8</v>
      </c>
      <c r="B435" s="249">
        <v>8</v>
      </c>
      <c r="C435" s="250" t="s">
        <v>24</v>
      </c>
      <c r="D435" s="249">
        <v>8</v>
      </c>
      <c r="E435" s="249">
        <v>8</v>
      </c>
      <c r="G435" s="117">
        <f t="shared" si="134"/>
        <v>0</v>
      </c>
      <c r="H435" s="249">
        <f t="shared" si="112"/>
        <v>0</v>
      </c>
      <c r="I435" s="249">
        <f t="shared" si="113"/>
        <v>0</v>
      </c>
      <c r="J435" s="249">
        <f t="shared" si="114"/>
        <v>0</v>
      </c>
      <c r="K435" s="249">
        <f t="shared" si="115"/>
        <v>0</v>
      </c>
      <c r="L435" s="249">
        <f t="shared" si="116"/>
        <v>0</v>
      </c>
      <c r="M435" s="249">
        <f t="shared" si="117"/>
        <v>0</v>
      </c>
      <c r="N435" s="249">
        <f t="shared" si="118"/>
        <v>0</v>
      </c>
      <c r="O435" s="249">
        <f t="shared" si="119"/>
        <v>0</v>
      </c>
      <c r="P435" s="249">
        <f t="shared" si="120"/>
        <v>0</v>
      </c>
      <c r="Q435" s="249">
        <f t="shared" si="121"/>
        <v>0</v>
      </c>
      <c r="R435" s="249">
        <f t="shared" si="122"/>
        <v>0</v>
      </c>
      <c r="S435" s="249">
        <f t="shared" si="123"/>
        <v>0</v>
      </c>
      <c r="T435" s="249">
        <f t="shared" si="124"/>
        <v>0</v>
      </c>
      <c r="U435" s="249">
        <f t="shared" si="139"/>
        <v>0</v>
      </c>
      <c r="V435" s="249">
        <f t="shared" si="139"/>
        <v>0</v>
      </c>
      <c r="W435" s="249">
        <f t="shared" si="139"/>
        <v>0</v>
      </c>
      <c r="X435" s="249">
        <f t="shared" si="139"/>
        <v>0</v>
      </c>
      <c r="Y435" s="249">
        <f t="shared" si="139"/>
        <v>0</v>
      </c>
      <c r="Z435" s="249">
        <f t="shared" si="139"/>
        <v>0</v>
      </c>
      <c r="AA435" s="249">
        <f t="shared" si="139"/>
        <v>0</v>
      </c>
      <c r="AB435" s="249">
        <f t="shared" si="139"/>
        <v>0</v>
      </c>
      <c r="AC435" s="249">
        <f t="shared" si="139"/>
        <v>0</v>
      </c>
      <c r="AD435" s="249">
        <f t="shared" si="139"/>
        <v>0</v>
      </c>
      <c r="AE435" s="249">
        <f t="shared" si="140"/>
        <v>0</v>
      </c>
      <c r="AF435" s="249">
        <f t="shared" si="140"/>
        <v>0</v>
      </c>
      <c r="AG435" s="249">
        <f t="shared" si="140"/>
        <v>0</v>
      </c>
      <c r="AH435" s="249">
        <f t="shared" si="140"/>
        <v>0</v>
      </c>
      <c r="AI435" s="249">
        <f t="shared" si="140"/>
        <v>0</v>
      </c>
      <c r="AJ435" s="249">
        <f t="shared" si="140"/>
        <v>0</v>
      </c>
      <c r="AK435" s="249">
        <f t="shared" si="140"/>
        <v>0</v>
      </c>
      <c r="AL435" s="249">
        <f t="shared" si="140"/>
        <v>0</v>
      </c>
      <c r="AM435" s="249">
        <f t="shared" si="140"/>
        <v>0</v>
      </c>
      <c r="AN435" s="249">
        <f t="shared" si="140"/>
        <v>0</v>
      </c>
      <c r="AO435" s="249">
        <f t="shared" si="141"/>
        <v>0</v>
      </c>
      <c r="AP435" s="249">
        <f t="shared" si="141"/>
        <v>0</v>
      </c>
      <c r="AQ435" s="249">
        <f t="shared" si="141"/>
        <v>0</v>
      </c>
      <c r="AR435" s="249">
        <f t="shared" si="141"/>
        <v>0</v>
      </c>
      <c r="AS435" s="249">
        <f t="shared" si="141"/>
        <v>0</v>
      </c>
      <c r="AT435" s="249">
        <f t="shared" si="141"/>
        <v>0</v>
      </c>
      <c r="AU435" s="249">
        <f t="shared" si="141"/>
        <v>0</v>
      </c>
      <c r="AV435" s="249">
        <f t="shared" si="141"/>
        <v>0</v>
      </c>
      <c r="AW435" s="249">
        <f t="shared" si="141"/>
        <v>0</v>
      </c>
      <c r="AX435" s="249">
        <f t="shared" si="141"/>
        <v>0</v>
      </c>
      <c r="AY435" s="249">
        <f t="shared" si="142"/>
        <v>0</v>
      </c>
      <c r="AZ435" s="249">
        <f t="shared" si="142"/>
        <v>0</v>
      </c>
      <c r="BA435" s="249">
        <f t="shared" si="142"/>
        <v>0</v>
      </c>
      <c r="BB435" s="249">
        <f t="shared" si="142"/>
        <v>0</v>
      </c>
      <c r="BC435" s="249">
        <f t="shared" si="142"/>
        <v>0</v>
      </c>
      <c r="BD435" s="249">
        <f t="shared" si="142"/>
        <v>0</v>
      </c>
      <c r="BE435" s="249">
        <f t="shared" si="142"/>
        <v>0</v>
      </c>
      <c r="BF435" s="249">
        <f t="shared" si="142"/>
        <v>0</v>
      </c>
      <c r="BG435" s="249">
        <f t="shared" si="142"/>
        <v>0</v>
      </c>
      <c r="BH435" s="249">
        <f t="shared" si="142"/>
        <v>0</v>
      </c>
      <c r="BI435" s="249">
        <f t="shared" si="143"/>
        <v>0</v>
      </c>
      <c r="BJ435" s="249">
        <f t="shared" si="143"/>
        <v>0</v>
      </c>
      <c r="BK435" s="249">
        <f t="shared" si="143"/>
        <v>0</v>
      </c>
      <c r="BL435" s="249">
        <f t="shared" si="143"/>
        <v>0</v>
      </c>
      <c r="BM435" s="249">
        <f t="shared" si="143"/>
        <v>0</v>
      </c>
      <c r="BN435" s="249">
        <f t="shared" si="143"/>
        <v>0</v>
      </c>
      <c r="BO435" s="249">
        <f t="shared" si="143"/>
        <v>0</v>
      </c>
      <c r="BP435" s="249">
        <f t="shared" si="143"/>
        <v>0</v>
      </c>
      <c r="BQ435" s="249">
        <f t="shared" si="143"/>
        <v>0</v>
      </c>
      <c r="BR435" s="249">
        <f t="shared" si="143"/>
        <v>0</v>
      </c>
      <c r="BS435" s="249">
        <f t="shared" si="144"/>
        <v>0</v>
      </c>
      <c r="BT435" s="249">
        <f t="shared" si="144"/>
        <v>0</v>
      </c>
      <c r="BU435" s="249">
        <f t="shared" si="144"/>
        <v>0</v>
      </c>
      <c r="BV435" s="249">
        <f t="shared" si="144"/>
        <v>0</v>
      </c>
      <c r="BW435" s="249">
        <f t="shared" si="144"/>
        <v>0</v>
      </c>
      <c r="BX435" s="249">
        <f t="shared" si="144"/>
        <v>0</v>
      </c>
      <c r="BY435" s="249">
        <f t="shared" si="144"/>
        <v>0</v>
      </c>
      <c r="BZ435" s="249">
        <f t="shared" si="144"/>
        <v>0</v>
      </c>
      <c r="CA435" s="249">
        <f t="shared" si="144"/>
        <v>0</v>
      </c>
      <c r="CB435" s="249">
        <f t="shared" si="144"/>
        <v>0</v>
      </c>
      <c r="CC435" s="249">
        <f t="shared" si="145"/>
        <v>0</v>
      </c>
      <c r="CD435" s="249">
        <f t="shared" si="145"/>
        <v>0</v>
      </c>
      <c r="CE435" s="249">
        <f t="shared" si="145"/>
        <v>0</v>
      </c>
      <c r="CF435" s="249">
        <f t="shared" si="145"/>
        <v>0</v>
      </c>
      <c r="CG435" s="249">
        <f t="shared" si="145"/>
        <v>0</v>
      </c>
      <c r="CH435" s="249">
        <f t="shared" si="145"/>
        <v>0</v>
      </c>
      <c r="CI435" s="249">
        <f t="shared" si="145"/>
        <v>0</v>
      </c>
      <c r="CJ435" s="249">
        <f t="shared" si="145"/>
        <v>0</v>
      </c>
      <c r="CK435" s="249">
        <f t="shared" si="145"/>
        <v>0</v>
      </c>
      <c r="CL435" s="249">
        <f t="shared" si="145"/>
        <v>0</v>
      </c>
      <c r="CM435" s="249">
        <f t="shared" si="146"/>
        <v>0</v>
      </c>
      <c r="CN435" s="249">
        <f t="shared" si="146"/>
        <v>0</v>
      </c>
      <c r="CO435" s="249">
        <f t="shared" si="146"/>
        <v>0</v>
      </c>
      <c r="CP435" s="249">
        <f t="shared" si="146"/>
        <v>0</v>
      </c>
      <c r="CQ435" s="249">
        <f t="shared" si="146"/>
        <v>0</v>
      </c>
      <c r="CR435" s="249">
        <f t="shared" si="146"/>
        <v>0</v>
      </c>
      <c r="CS435" s="249">
        <f t="shared" si="146"/>
        <v>0</v>
      </c>
      <c r="CT435" s="249">
        <f t="shared" si="146"/>
        <v>0</v>
      </c>
      <c r="CU435" s="249">
        <f t="shared" si="146"/>
        <v>0</v>
      </c>
      <c r="CV435" s="249">
        <f t="shared" si="135"/>
        <v>0</v>
      </c>
      <c r="CW435" s="249">
        <f t="shared" si="137"/>
        <v>0</v>
      </c>
      <c r="CX435" s="252">
        <f t="shared" si="136"/>
        <v>0</v>
      </c>
      <c r="DB435" s="249">
        <f t="shared" si="138"/>
        <v>0</v>
      </c>
      <c r="DC435" s="249">
        <f t="shared" si="133"/>
        <v>0</v>
      </c>
      <c r="DD435" s="249">
        <f t="shared" si="133"/>
        <v>0</v>
      </c>
      <c r="DE435" s="249">
        <f t="shared" si="133"/>
        <v>0</v>
      </c>
      <c r="DF435" s="249">
        <f t="shared" si="133"/>
        <v>0</v>
      </c>
      <c r="DG435" s="249">
        <f t="shared" si="133"/>
        <v>0</v>
      </c>
      <c r="DH435" s="249">
        <f t="shared" si="133"/>
        <v>0</v>
      </c>
      <c r="DI435" s="249">
        <f t="shared" si="133"/>
        <v>0</v>
      </c>
      <c r="DJ435" s="249">
        <f t="shared" si="133"/>
        <v>0</v>
      </c>
    </row>
    <row r="436" spans="1:114" s="249" customFormat="1" ht="15.75" customHeight="1">
      <c r="A436" s="263">
        <v>9</v>
      </c>
      <c r="B436" s="249">
        <v>9</v>
      </c>
      <c r="C436" s="250" t="s">
        <v>25</v>
      </c>
      <c r="D436" s="249">
        <v>9</v>
      </c>
      <c r="E436" s="249">
        <v>9</v>
      </c>
      <c r="G436" s="117">
        <f t="shared" si="134"/>
        <v>0</v>
      </c>
      <c r="H436" s="249">
        <f t="shared" si="112"/>
        <v>0</v>
      </c>
      <c r="I436" s="249">
        <f t="shared" si="113"/>
        <v>0</v>
      </c>
      <c r="J436" s="249">
        <f t="shared" si="114"/>
        <v>0</v>
      </c>
      <c r="K436" s="249">
        <f t="shared" si="115"/>
        <v>0</v>
      </c>
      <c r="L436" s="249">
        <f t="shared" si="116"/>
        <v>0</v>
      </c>
      <c r="M436" s="249">
        <f t="shared" si="117"/>
        <v>0</v>
      </c>
      <c r="N436" s="249">
        <f t="shared" si="118"/>
        <v>0</v>
      </c>
      <c r="O436" s="249">
        <f t="shared" si="119"/>
        <v>0</v>
      </c>
      <c r="P436" s="249">
        <f t="shared" si="120"/>
        <v>0</v>
      </c>
      <c r="Q436" s="249">
        <f t="shared" si="121"/>
        <v>0</v>
      </c>
      <c r="R436" s="249">
        <f t="shared" si="122"/>
        <v>0</v>
      </c>
      <c r="S436" s="249">
        <f t="shared" si="123"/>
        <v>0</v>
      </c>
      <c r="T436" s="249">
        <f t="shared" si="124"/>
        <v>0</v>
      </c>
      <c r="U436" s="249">
        <f t="shared" si="139"/>
        <v>0</v>
      </c>
      <c r="V436" s="249">
        <f t="shared" si="139"/>
        <v>0</v>
      </c>
      <c r="W436" s="249">
        <f t="shared" si="139"/>
        <v>0</v>
      </c>
      <c r="X436" s="249">
        <f t="shared" si="139"/>
        <v>0</v>
      </c>
      <c r="Y436" s="249">
        <f t="shared" si="139"/>
        <v>0</v>
      </c>
      <c r="Z436" s="249">
        <f t="shared" si="139"/>
        <v>0</v>
      </c>
      <c r="AA436" s="249">
        <f t="shared" si="139"/>
        <v>0</v>
      </c>
      <c r="AB436" s="249">
        <f t="shared" si="139"/>
        <v>0</v>
      </c>
      <c r="AC436" s="249">
        <f t="shared" si="139"/>
        <v>0</v>
      </c>
      <c r="AD436" s="249">
        <f t="shared" si="139"/>
        <v>0</v>
      </c>
      <c r="AE436" s="249">
        <f t="shared" si="140"/>
        <v>0</v>
      </c>
      <c r="AF436" s="249">
        <f t="shared" si="140"/>
        <v>0</v>
      </c>
      <c r="AG436" s="249">
        <f t="shared" si="140"/>
        <v>0</v>
      </c>
      <c r="AH436" s="249">
        <f t="shared" si="140"/>
        <v>0</v>
      </c>
      <c r="AI436" s="249">
        <f t="shared" si="140"/>
        <v>0</v>
      </c>
      <c r="AJ436" s="249">
        <f t="shared" si="140"/>
        <v>0</v>
      </c>
      <c r="AK436" s="249">
        <f t="shared" si="140"/>
        <v>0</v>
      </c>
      <c r="AL436" s="249">
        <f t="shared" si="140"/>
        <v>0</v>
      </c>
      <c r="AM436" s="249">
        <f t="shared" si="140"/>
        <v>0</v>
      </c>
      <c r="AN436" s="249">
        <f t="shared" si="140"/>
        <v>0</v>
      </c>
      <c r="AO436" s="249">
        <f t="shared" si="141"/>
        <v>0</v>
      </c>
      <c r="AP436" s="249">
        <f t="shared" si="141"/>
        <v>0</v>
      </c>
      <c r="AQ436" s="249">
        <f t="shared" si="141"/>
        <v>0</v>
      </c>
      <c r="AR436" s="249">
        <f t="shared" si="141"/>
        <v>0</v>
      </c>
      <c r="AS436" s="249">
        <f t="shared" si="141"/>
        <v>0</v>
      </c>
      <c r="AT436" s="249">
        <f t="shared" si="141"/>
        <v>0</v>
      </c>
      <c r="AU436" s="249">
        <f t="shared" si="141"/>
        <v>0</v>
      </c>
      <c r="AV436" s="249">
        <f t="shared" si="141"/>
        <v>0</v>
      </c>
      <c r="AW436" s="249">
        <f t="shared" si="141"/>
        <v>0</v>
      </c>
      <c r="AX436" s="249">
        <f t="shared" si="141"/>
        <v>0</v>
      </c>
      <c r="AY436" s="249">
        <f t="shared" si="142"/>
        <v>0</v>
      </c>
      <c r="AZ436" s="249">
        <f t="shared" si="142"/>
        <v>0</v>
      </c>
      <c r="BA436" s="249">
        <f t="shared" si="142"/>
        <v>0</v>
      </c>
      <c r="BB436" s="249">
        <f t="shared" si="142"/>
        <v>0</v>
      </c>
      <c r="BC436" s="249">
        <f t="shared" si="142"/>
        <v>0</v>
      </c>
      <c r="BD436" s="249">
        <f t="shared" si="142"/>
        <v>0</v>
      </c>
      <c r="BE436" s="249">
        <f t="shared" si="142"/>
        <v>0</v>
      </c>
      <c r="BF436" s="249">
        <f t="shared" si="142"/>
        <v>0</v>
      </c>
      <c r="BG436" s="249">
        <f t="shared" si="142"/>
        <v>0</v>
      </c>
      <c r="BH436" s="249">
        <f t="shared" si="142"/>
        <v>0</v>
      </c>
      <c r="BI436" s="249">
        <f t="shared" si="143"/>
        <v>0</v>
      </c>
      <c r="BJ436" s="249">
        <f t="shared" si="143"/>
        <v>0</v>
      </c>
      <c r="BK436" s="249">
        <f t="shared" si="143"/>
        <v>0</v>
      </c>
      <c r="BL436" s="249">
        <f t="shared" si="143"/>
        <v>0</v>
      </c>
      <c r="BM436" s="249">
        <f t="shared" si="143"/>
        <v>0</v>
      </c>
      <c r="BN436" s="249">
        <f t="shared" si="143"/>
        <v>0</v>
      </c>
      <c r="BO436" s="249">
        <f t="shared" si="143"/>
        <v>0</v>
      </c>
      <c r="BP436" s="249">
        <f t="shared" si="143"/>
        <v>0</v>
      </c>
      <c r="BQ436" s="249">
        <f t="shared" si="143"/>
        <v>0</v>
      </c>
      <c r="BR436" s="249">
        <f t="shared" si="143"/>
        <v>0</v>
      </c>
      <c r="BS436" s="249">
        <f t="shared" si="144"/>
        <v>0</v>
      </c>
      <c r="BT436" s="249">
        <f t="shared" si="144"/>
        <v>0</v>
      </c>
      <c r="BU436" s="249">
        <f t="shared" si="144"/>
        <v>0</v>
      </c>
      <c r="BV436" s="249">
        <f t="shared" si="144"/>
        <v>0</v>
      </c>
      <c r="BW436" s="249">
        <f t="shared" si="144"/>
        <v>0</v>
      </c>
      <c r="BX436" s="249">
        <f t="shared" si="144"/>
        <v>0</v>
      </c>
      <c r="BY436" s="249">
        <f t="shared" si="144"/>
        <v>0</v>
      </c>
      <c r="BZ436" s="249">
        <f t="shared" si="144"/>
        <v>0</v>
      </c>
      <c r="CA436" s="249">
        <f t="shared" si="144"/>
        <v>0</v>
      </c>
      <c r="CB436" s="249">
        <f t="shared" si="144"/>
        <v>0</v>
      </c>
      <c r="CC436" s="249">
        <f t="shared" si="145"/>
        <v>0</v>
      </c>
      <c r="CD436" s="249">
        <f t="shared" si="145"/>
        <v>0</v>
      </c>
      <c r="CE436" s="249">
        <f t="shared" si="145"/>
        <v>0</v>
      </c>
      <c r="CF436" s="249">
        <f t="shared" si="145"/>
        <v>0</v>
      </c>
      <c r="CG436" s="249">
        <f t="shared" si="145"/>
        <v>0</v>
      </c>
      <c r="CH436" s="249">
        <f t="shared" si="145"/>
        <v>0</v>
      </c>
      <c r="CI436" s="249">
        <f t="shared" si="145"/>
        <v>0</v>
      </c>
      <c r="CJ436" s="249">
        <f t="shared" si="145"/>
        <v>0</v>
      </c>
      <c r="CK436" s="249">
        <f t="shared" si="145"/>
        <v>0</v>
      </c>
      <c r="CL436" s="249">
        <f t="shared" si="145"/>
        <v>0</v>
      </c>
      <c r="CM436" s="249">
        <f t="shared" si="146"/>
        <v>0</v>
      </c>
      <c r="CN436" s="249">
        <f t="shared" si="146"/>
        <v>0</v>
      </c>
      <c r="CO436" s="249">
        <f t="shared" si="146"/>
        <v>0</v>
      </c>
      <c r="CP436" s="249">
        <f t="shared" si="146"/>
        <v>0</v>
      </c>
      <c r="CQ436" s="249">
        <f t="shared" si="146"/>
        <v>0</v>
      </c>
      <c r="CR436" s="249">
        <f t="shared" si="146"/>
        <v>0</v>
      </c>
      <c r="CS436" s="249">
        <f t="shared" si="146"/>
        <v>0</v>
      </c>
      <c r="CT436" s="249">
        <f t="shared" si="146"/>
        <v>0</v>
      </c>
      <c r="CU436" s="249">
        <f t="shared" si="146"/>
        <v>0</v>
      </c>
      <c r="CV436" s="249">
        <f t="shared" si="135"/>
        <v>0</v>
      </c>
      <c r="CW436" s="249">
        <f t="shared" si="137"/>
        <v>0</v>
      </c>
      <c r="CX436" s="252">
        <f t="shared" si="136"/>
        <v>0</v>
      </c>
      <c r="DB436" s="249">
        <f t="shared" si="138"/>
        <v>0</v>
      </c>
      <c r="DC436" s="249">
        <f t="shared" si="133"/>
        <v>0</v>
      </c>
      <c r="DD436" s="249">
        <f t="shared" si="133"/>
        <v>0</v>
      </c>
      <c r="DE436" s="249">
        <f t="shared" si="133"/>
        <v>0</v>
      </c>
      <c r="DF436" s="249">
        <f t="shared" si="133"/>
        <v>0</v>
      </c>
      <c r="DG436" s="249">
        <f t="shared" si="133"/>
        <v>0</v>
      </c>
      <c r="DH436" s="249">
        <f t="shared" si="133"/>
        <v>0</v>
      </c>
      <c r="DI436" s="249">
        <f t="shared" si="133"/>
        <v>0</v>
      </c>
      <c r="DJ436" s="249">
        <f t="shared" si="133"/>
        <v>0</v>
      </c>
    </row>
    <row r="437" spans="1:114" s="249" customFormat="1" ht="15.75" customHeight="1">
      <c r="A437" s="263">
        <v>1</v>
      </c>
      <c r="B437" s="249">
        <v>1</v>
      </c>
      <c r="C437" s="250" t="s">
        <v>26</v>
      </c>
      <c r="D437" s="249">
        <v>1</v>
      </c>
      <c r="E437" s="249">
        <v>1</v>
      </c>
      <c r="G437" s="117">
        <f t="shared" si="134"/>
        <v>0</v>
      </c>
      <c r="H437" s="249">
        <f t="shared" si="112"/>
        <v>0</v>
      </c>
      <c r="I437" s="249">
        <f t="shared" si="113"/>
        <v>0</v>
      </c>
      <c r="J437" s="249">
        <f t="shared" si="114"/>
        <v>0</v>
      </c>
      <c r="K437" s="249">
        <f t="shared" si="115"/>
        <v>0</v>
      </c>
      <c r="L437" s="249">
        <f t="shared" si="116"/>
        <v>0</v>
      </c>
      <c r="M437" s="249">
        <f t="shared" si="117"/>
        <v>0</v>
      </c>
      <c r="N437" s="249">
        <f t="shared" si="118"/>
        <v>0</v>
      </c>
      <c r="O437" s="249">
        <f t="shared" si="119"/>
        <v>0</v>
      </c>
      <c r="P437" s="249">
        <f t="shared" si="120"/>
        <v>0</v>
      </c>
      <c r="Q437" s="249">
        <f t="shared" si="121"/>
        <v>0</v>
      </c>
      <c r="R437" s="249">
        <f t="shared" si="122"/>
        <v>0</v>
      </c>
      <c r="S437" s="249">
        <f t="shared" si="123"/>
        <v>0</v>
      </c>
      <c r="T437" s="249">
        <f t="shared" si="124"/>
        <v>0</v>
      </c>
      <c r="U437" s="249">
        <f t="shared" si="139"/>
        <v>0</v>
      </c>
      <c r="V437" s="249">
        <f t="shared" si="139"/>
        <v>0</v>
      </c>
      <c r="W437" s="249">
        <f t="shared" si="139"/>
        <v>0</v>
      </c>
      <c r="X437" s="249">
        <f t="shared" si="139"/>
        <v>0</v>
      </c>
      <c r="Y437" s="249">
        <f t="shared" si="139"/>
        <v>0</v>
      </c>
      <c r="Z437" s="249">
        <f t="shared" si="139"/>
        <v>0</v>
      </c>
      <c r="AA437" s="249">
        <f t="shared" si="139"/>
        <v>0</v>
      </c>
      <c r="AB437" s="249">
        <f t="shared" si="139"/>
        <v>0</v>
      </c>
      <c r="AC437" s="249">
        <f t="shared" si="139"/>
        <v>0</v>
      </c>
      <c r="AD437" s="249">
        <f t="shared" si="139"/>
        <v>0</v>
      </c>
      <c r="AE437" s="249">
        <f t="shared" si="140"/>
        <v>0</v>
      </c>
      <c r="AF437" s="249">
        <f t="shared" si="140"/>
        <v>0</v>
      </c>
      <c r="AG437" s="249">
        <f t="shared" si="140"/>
        <v>0</v>
      </c>
      <c r="AH437" s="249">
        <f t="shared" si="140"/>
        <v>0</v>
      </c>
      <c r="AI437" s="249">
        <f t="shared" si="140"/>
        <v>0</v>
      </c>
      <c r="AJ437" s="249">
        <f t="shared" si="140"/>
        <v>0</v>
      </c>
      <c r="AK437" s="249">
        <f t="shared" si="140"/>
        <v>0</v>
      </c>
      <c r="AL437" s="249">
        <f t="shared" si="140"/>
        <v>0</v>
      </c>
      <c r="AM437" s="249">
        <f t="shared" si="140"/>
        <v>0</v>
      </c>
      <c r="AN437" s="249">
        <f t="shared" si="140"/>
        <v>0</v>
      </c>
      <c r="AO437" s="249">
        <f t="shared" si="141"/>
        <v>0</v>
      </c>
      <c r="AP437" s="249">
        <f t="shared" si="141"/>
        <v>0</v>
      </c>
      <c r="AQ437" s="249">
        <f t="shared" si="141"/>
        <v>0</v>
      </c>
      <c r="AR437" s="249">
        <f t="shared" si="141"/>
        <v>0</v>
      </c>
      <c r="AS437" s="249">
        <f t="shared" si="141"/>
        <v>0</v>
      </c>
      <c r="AT437" s="249">
        <f t="shared" si="141"/>
        <v>0</v>
      </c>
      <c r="AU437" s="249">
        <f t="shared" si="141"/>
        <v>0</v>
      </c>
      <c r="AV437" s="249">
        <f t="shared" si="141"/>
        <v>0</v>
      </c>
      <c r="AW437" s="249">
        <f t="shared" si="141"/>
        <v>0</v>
      </c>
      <c r="AX437" s="249">
        <f t="shared" si="141"/>
        <v>0</v>
      </c>
      <c r="AY437" s="249">
        <f t="shared" si="142"/>
        <v>0</v>
      </c>
      <c r="AZ437" s="249">
        <f t="shared" si="142"/>
        <v>0</v>
      </c>
      <c r="BA437" s="249">
        <f t="shared" si="142"/>
        <v>0</v>
      </c>
      <c r="BB437" s="249">
        <f t="shared" si="142"/>
        <v>0</v>
      </c>
      <c r="BC437" s="249">
        <f t="shared" si="142"/>
        <v>0</v>
      </c>
      <c r="BD437" s="249">
        <f t="shared" si="142"/>
        <v>0</v>
      </c>
      <c r="BE437" s="249">
        <f t="shared" si="142"/>
        <v>0</v>
      </c>
      <c r="BF437" s="249">
        <f t="shared" si="142"/>
        <v>0</v>
      </c>
      <c r="BG437" s="249">
        <f t="shared" si="142"/>
        <v>0</v>
      </c>
      <c r="BH437" s="249">
        <f t="shared" si="142"/>
        <v>0</v>
      </c>
      <c r="BI437" s="249">
        <f t="shared" si="143"/>
        <v>0</v>
      </c>
      <c r="BJ437" s="249">
        <f t="shared" si="143"/>
        <v>0</v>
      </c>
      <c r="BK437" s="249">
        <f t="shared" si="143"/>
        <v>0</v>
      </c>
      <c r="BL437" s="249">
        <f t="shared" si="143"/>
        <v>0</v>
      </c>
      <c r="BM437" s="249">
        <f t="shared" si="143"/>
        <v>0</v>
      </c>
      <c r="BN437" s="249">
        <f t="shared" si="143"/>
        <v>0</v>
      </c>
      <c r="BO437" s="249">
        <f t="shared" si="143"/>
        <v>0</v>
      </c>
      <c r="BP437" s="249">
        <f t="shared" si="143"/>
        <v>0</v>
      </c>
      <c r="BQ437" s="249">
        <f t="shared" si="143"/>
        <v>0</v>
      </c>
      <c r="BR437" s="249">
        <f t="shared" si="143"/>
        <v>0</v>
      </c>
      <c r="BS437" s="249">
        <f t="shared" si="144"/>
        <v>0</v>
      </c>
      <c r="BT437" s="249">
        <f t="shared" si="144"/>
        <v>0</v>
      </c>
      <c r="BU437" s="249">
        <f t="shared" si="144"/>
        <v>0</v>
      </c>
      <c r="BV437" s="249">
        <f t="shared" si="144"/>
        <v>0</v>
      </c>
      <c r="BW437" s="249">
        <f t="shared" si="144"/>
        <v>0</v>
      </c>
      <c r="BX437" s="249">
        <f t="shared" si="144"/>
        <v>0</v>
      </c>
      <c r="BY437" s="249">
        <f t="shared" si="144"/>
        <v>0</v>
      </c>
      <c r="BZ437" s="249">
        <f t="shared" si="144"/>
        <v>0</v>
      </c>
      <c r="CA437" s="249">
        <f t="shared" si="144"/>
        <v>0</v>
      </c>
      <c r="CB437" s="249">
        <f t="shared" si="144"/>
        <v>0</v>
      </c>
      <c r="CC437" s="249">
        <f t="shared" si="145"/>
        <v>0</v>
      </c>
      <c r="CD437" s="249">
        <f t="shared" si="145"/>
        <v>0</v>
      </c>
      <c r="CE437" s="249">
        <f t="shared" si="145"/>
        <v>0</v>
      </c>
      <c r="CF437" s="249">
        <f t="shared" si="145"/>
        <v>0</v>
      </c>
      <c r="CG437" s="249">
        <f t="shared" si="145"/>
        <v>0</v>
      </c>
      <c r="CH437" s="249">
        <f t="shared" si="145"/>
        <v>0</v>
      </c>
      <c r="CI437" s="249">
        <f t="shared" si="145"/>
        <v>0</v>
      </c>
      <c r="CJ437" s="249">
        <f t="shared" si="145"/>
        <v>0</v>
      </c>
      <c r="CK437" s="249">
        <f t="shared" si="145"/>
        <v>0</v>
      </c>
      <c r="CL437" s="249">
        <f t="shared" si="145"/>
        <v>0</v>
      </c>
      <c r="CM437" s="249">
        <f t="shared" si="146"/>
        <v>0</v>
      </c>
      <c r="CN437" s="249">
        <f t="shared" si="146"/>
        <v>0</v>
      </c>
      <c r="CO437" s="249">
        <f t="shared" si="146"/>
        <v>0</v>
      </c>
      <c r="CP437" s="249">
        <f t="shared" si="146"/>
        <v>0</v>
      </c>
      <c r="CQ437" s="249">
        <f t="shared" si="146"/>
        <v>0</v>
      </c>
      <c r="CR437" s="249">
        <f t="shared" si="146"/>
        <v>0</v>
      </c>
      <c r="CS437" s="249">
        <f t="shared" si="146"/>
        <v>0</v>
      </c>
      <c r="CT437" s="249">
        <f t="shared" si="146"/>
        <v>0</v>
      </c>
      <c r="CU437" s="249">
        <f t="shared" si="146"/>
        <v>0</v>
      </c>
      <c r="CV437" s="249">
        <f t="shared" si="135"/>
        <v>0</v>
      </c>
      <c r="CW437" s="249">
        <f t="shared" si="137"/>
        <v>0</v>
      </c>
      <c r="CX437" s="252">
        <f t="shared" si="136"/>
        <v>0</v>
      </c>
      <c r="DB437" s="249">
        <f t="shared" si="138"/>
        <v>0</v>
      </c>
      <c r="DC437" s="249">
        <f t="shared" si="133"/>
        <v>0</v>
      </c>
      <c r="DD437" s="249">
        <f t="shared" si="133"/>
        <v>0</v>
      </c>
      <c r="DE437" s="249">
        <f t="shared" si="133"/>
        <v>0</v>
      </c>
      <c r="DF437" s="249">
        <f t="shared" si="133"/>
        <v>0</v>
      </c>
      <c r="DG437" s="249">
        <f t="shared" si="133"/>
        <v>0</v>
      </c>
      <c r="DH437" s="249">
        <f t="shared" si="133"/>
        <v>0</v>
      </c>
      <c r="DI437" s="249">
        <f t="shared" si="133"/>
        <v>0</v>
      </c>
      <c r="DJ437" s="249">
        <f t="shared" si="133"/>
        <v>0</v>
      </c>
    </row>
    <row r="438" spans="1:114" s="249" customFormat="1" ht="15.75" customHeight="1">
      <c r="A438" s="263">
        <v>2</v>
      </c>
      <c r="B438" s="249">
        <v>2</v>
      </c>
      <c r="C438" s="250" t="s">
        <v>27</v>
      </c>
      <c r="D438" s="249">
        <v>2</v>
      </c>
      <c r="E438" s="249">
        <v>2</v>
      </c>
      <c r="G438" s="117">
        <f t="shared" si="134"/>
        <v>0</v>
      </c>
      <c r="H438" s="249">
        <f t="shared" si="112"/>
        <v>0</v>
      </c>
      <c r="I438" s="249">
        <f t="shared" si="113"/>
        <v>0</v>
      </c>
      <c r="J438" s="249">
        <f t="shared" si="114"/>
        <v>0</v>
      </c>
      <c r="K438" s="249">
        <f t="shared" si="115"/>
        <v>0</v>
      </c>
      <c r="L438" s="249">
        <f t="shared" si="116"/>
        <v>0</v>
      </c>
      <c r="M438" s="249">
        <f t="shared" si="117"/>
        <v>0</v>
      </c>
      <c r="N438" s="249">
        <f t="shared" si="118"/>
        <v>0</v>
      </c>
      <c r="O438" s="249">
        <f t="shared" si="119"/>
        <v>0</v>
      </c>
      <c r="P438" s="249">
        <f t="shared" si="120"/>
        <v>0</v>
      </c>
      <c r="Q438" s="249">
        <f t="shared" si="121"/>
        <v>0</v>
      </c>
      <c r="R438" s="249">
        <f t="shared" si="122"/>
        <v>0</v>
      </c>
      <c r="S438" s="249">
        <f t="shared" si="123"/>
        <v>0</v>
      </c>
      <c r="T438" s="249">
        <f t="shared" si="124"/>
        <v>0</v>
      </c>
      <c r="U438" s="249">
        <f t="shared" si="139"/>
        <v>0</v>
      </c>
      <c r="V438" s="249">
        <f t="shared" si="139"/>
        <v>0</v>
      </c>
      <c r="W438" s="249">
        <f t="shared" si="139"/>
        <v>0</v>
      </c>
      <c r="X438" s="249">
        <f t="shared" si="139"/>
        <v>0</v>
      </c>
      <c r="Y438" s="249">
        <f t="shared" si="139"/>
        <v>0</v>
      </c>
      <c r="Z438" s="249">
        <f t="shared" si="139"/>
        <v>0</v>
      </c>
      <c r="AA438" s="249">
        <f t="shared" si="139"/>
        <v>0</v>
      </c>
      <c r="AB438" s="249">
        <f t="shared" si="139"/>
        <v>0</v>
      </c>
      <c r="AC438" s="249">
        <f t="shared" si="139"/>
        <v>0</v>
      </c>
      <c r="AD438" s="249">
        <f t="shared" si="139"/>
        <v>0</v>
      </c>
      <c r="AE438" s="249">
        <f t="shared" si="140"/>
        <v>0</v>
      </c>
      <c r="AF438" s="249">
        <f t="shared" si="140"/>
        <v>0</v>
      </c>
      <c r="AG438" s="249">
        <f t="shared" si="140"/>
        <v>0</v>
      </c>
      <c r="AH438" s="249">
        <f t="shared" si="140"/>
        <v>0</v>
      </c>
      <c r="AI438" s="249">
        <f t="shared" si="140"/>
        <v>0</v>
      </c>
      <c r="AJ438" s="249">
        <f t="shared" si="140"/>
        <v>0</v>
      </c>
      <c r="AK438" s="249">
        <f t="shared" si="140"/>
        <v>0</v>
      </c>
      <c r="AL438" s="249">
        <f t="shared" si="140"/>
        <v>0</v>
      </c>
      <c r="AM438" s="249">
        <f t="shared" si="140"/>
        <v>0</v>
      </c>
      <c r="AN438" s="249">
        <f t="shared" si="140"/>
        <v>0</v>
      </c>
      <c r="AO438" s="249">
        <f t="shared" si="141"/>
        <v>0</v>
      </c>
      <c r="AP438" s="249">
        <f t="shared" si="141"/>
        <v>0</v>
      </c>
      <c r="AQ438" s="249">
        <f t="shared" si="141"/>
        <v>0</v>
      </c>
      <c r="AR438" s="249">
        <f t="shared" si="141"/>
        <v>0</v>
      </c>
      <c r="AS438" s="249">
        <f t="shared" si="141"/>
        <v>0</v>
      </c>
      <c r="AT438" s="249">
        <f t="shared" si="141"/>
        <v>0</v>
      </c>
      <c r="AU438" s="249">
        <f t="shared" si="141"/>
        <v>0</v>
      </c>
      <c r="AV438" s="249">
        <f t="shared" si="141"/>
        <v>0</v>
      </c>
      <c r="AW438" s="249">
        <f t="shared" si="141"/>
        <v>0</v>
      </c>
      <c r="AX438" s="249">
        <f t="shared" si="141"/>
        <v>0</v>
      </c>
      <c r="AY438" s="249">
        <f t="shared" si="142"/>
        <v>0</v>
      </c>
      <c r="AZ438" s="249">
        <f t="shared" si="142"/>
        <v>0</v>
      </c>
      <c r="BA438" s="249">
        <f t="shared" si="142"/>
        <v>0</v>
      </c>
      <c r="BB438" s="249">
        <f t="shared" si="142"/>
        <v>0</v>
      </c>
      <c r="BC438" s="249">
        <f t="shared" si="142"/>
        <v>0</v>
      </c>
      <c r="BD438" s="249">
        <f t="shared" si="142"/>
        <v>0</v>
      </c>
      <c r="BE438" s="249">
        <f t="shared" si="142"/>
        <v>0</v>
      </c>
      <c r="BF438" s="249">
        <f t="shared" si="142"/>
        <v>0</v>
      </c>
      <c r="BG438" s="249">
        <f t="shared" si="142"/>
        <v>0</v>
      </c>
      <c r="BH438" s="249">
        <f t="shared" si="142"/>
        <v>0</v>
      </c>
      <c r="BI438" s="249">
        <f t="shared" si="143"/>
        <v>0</v>
      </c>
      <c r="BJ438" s="249">
        <f t="shared" si="143"/>
        <v>0</v>
      </c>
      <c r="BK438" s="249">
        <f t="shared" si="143"/>
        <v>0</v>
      </c>
      <c r="BL438" s="249">
        <f t="shared" si="143"/>
        <v>0</v>
      </c>
      <c r="BM438" s="249">
        <f t="shared" si="143"/>
        <v>0</v>
      </c>
      <c r="BN438" s="249">
        <f t="shared" si="143"/>
        <v>0</v>
      </c>
      <c r="BO438" s="249">
        <f t="shared" si="143"/>
        <v>0</v>
      </c>
      <c r="BP438" s="249">
        <f t="shared" si="143"/>
        <v>0</v>
      </c>
      <c r="BQ438" s="249">
        <f t="shared" si="143"/>
        <v>0</v>
      </c>
      <c r="BR438" s="249">
        <f t="shared" si="143"/>
        <v>0</v>
      </c>
      <c r="BS438" s="249">
        <f t="shared" si="144"/>
        <v>0</v>
      </c>
      <c r="BT438" s="249">
        <f t="shared" si="144"/>
        <v>0</v>
      </c>
      <c r="BU438" s="249">
        <f t="shared" si="144"/>
        <v>0</v>
      </c>
      <c r="BV438" s="249">
        <f t="shared" si="144"/>
        <v>0</v>
      </c>
      <c r="BW438" s="249">
        <f t="shared" si="144"/>
        <v>0</v>
      </c>
      <c r="BX438" s="249">
        <f t="shared" si="144"/>
        <v>0</v>
      </c>
      <c r="BY438" s="249">
        <f t="shared" si="144"/>
        <v>0</v>
      </c>
      <c r="BZ438" s="249">
        <f t="shared" si="144"/>
        <v>0</v>
      </c>
      <c r="CA438" s="249">
        <f t="shared" si="144"/>
        <v>0</v>
      </c>
      <c r="CB438" s="249">
        <f t="shared" si="144"/>
        <v>0</v>
      </c>
      <c r="CC438" s="249">
        <f t="shared" si="145"/>
        <v>0</v>
      </c>
      <c r="CD438" s="249">
        <f t="shared" si="145"/>
        <v>0</v>
      </c>
      <c r="CE438" s="249">
        <f t="shared" si="145"/>
        <v>0</v>
      </c>
      <c r="CF438" s="249">
        <f t="shared" si="145"/>
        <v>0</v>
      </c>
      <c r="CG438" s="249">
        <f t="shared" si="145"/>
        <v>0</v>
      </c>
      <c r="CH438" s="249">
        <f t="shared" si="145"/>
        <v>0</v>
      </c>
      <c r="CI438" s="249">
        <f t="shared" si="145"/>
        <v>0</v>
      </c>
      <c r="CJ438" s="249">
        <f t="shared" si="145"/>
        <v>0</v>
      </c>
      <c r="CK438" s="249">
        <f t="shared" si="145"/>
        <v>0</v>
      </c>
      <c r="CL438" s="249">
        <f t="shared" si="145"/>
        <v>0</v>
      </c>
      <c r="CM438" s="249">
        <f t="shared" si="146"/>
        <v>0</v>
      </c>
      <c r="CN438" s="249">
        <f t="shared" si="146"/>
        <v>0</v>
      </c>
      <c r="CO438" s="249">
        <f t="shared" si="146"/>
        <v>0</v>
      </c>
      <c r="CP438" s="249">
        <f t="shared" si="146"/>
        <v>0</v>
      </c>
      <c r="CQ438" s="249">
        <f t="shared" si="146"/>
        <v>0</v>
      </c>
      <c r="CR438" s="249">
        <f t="shared" si="146"/>
        <v>0</v>
      </c>
      <c r="CS438" s="249">
        <f t="shared" si="146"/>
        <v>0</v>
      </c>
      <c r="CT438" s="249">
        <f t="shared" si="146"/>
        <v>0</v>
      </c>
      <c r="CU438" s="249">
        <f t="shared" si="146"/>
        <v>0</v>
      </c>
      <c r="CV438" s="249">
        <f t="shared" si="135"/>
        <v>0</v>
      </c>
      <c r="CW438" s="249">
        <f t="shared" si="137"/>
        <v>0</v>
      </c>
      <c r="CX438" s="252">
        <f t="shared" si="136"/>
        <v>0</v>
      </c>
      <c r="DB438" s="249">
        <f t="shared" si="138"/>
        <v>0</v>
      </c>
      <c r="DC438" s="249">
        <f t="shared" si="133"/>
        <v>0</v>
      </c>
      <c r="DD438" s="249">
        <f t="shared" si="133"/>
        <v>0</v>
      </c>
      <c r="DE438" s="249">
        <f t="shared" si="133"/>
        <v>0</v>
      </c>
      <c r="DF438" s="249">
        <f t="shared" si="133"/>
        <v>0</v>
      </c>
      <c r="DG438" s="249">
        <f t="shared" si="133"/>
        <v>0</v>
      </c>
      <c r="DH438" s="249">
        <f t="shared" si="133"/>
        <v>0</v>
      </c>
      <c r="DI438" s="249">
        <f t="shared" si="133"/>
        <v>0</v>
      </c>
      <c r="DJ438" s="249">
        <f t="shared" si="133"/>
        <v>0</v>
      </c>
    </row>
    <row r="439" spans="1:114" s="249" customFormat="1" ht="15.75" customHeight="1">
      <c r="A439" s="263">
        <v>3</v>
      </c>
      <c r="B439" s="249">
        <v>3</v>
      </c>
      <c r="C439" s="250" t="s">
        <v>83</v>
      </c>
      <c r="D439" s="249">
        <v>3</v>
      </c>
      <c r="E439" s="249">
        <v>3</v>
      </c>
      <c r="G439" s="117">
        <f t="shared" si="134"/>
        <v>0</v>
      </c>
      <c r="H439" s="249">
        <f t="shared" si="112"/>
        <v>0</v>
      </c>
      <c r="I439" s="249">
        <f t="shared" si="113"/>
        <v>0</v>
      </c>
      <c r="J439" s="249">
        <f t="shared" si="114"/>
        <v>0</v>
      </c>
      <c r="K439" s="249">
        <f t="shared" si="115"/>
        <v>0</v>
      </c>
      <c r="L439" s="249">
        <f t="shared" si="116"/>
        <v>0</v>
      </c>
      <c r="M439" s="249">
        <f t="shared" si="117"/>
        <v>0</v>
      </c>
      <c r="N439" s="249">
        <f t="shared" si="118"/>
        <v>0</v>
      </c>
      <c r="O439" s="249">
        <f t="shared" si="119"/>
        <v>0</v>
      </c>
      <c r="P439" s="249">
        <f t="shared" si="120"/>
        <v>0</v>
      </c>
      <c r="Q439" s="249">
        <f t="shared" si="121"/>
        <v>0</v>
      </c>
      <c r="R439" s="249">
        <f t="shared" si="122"/>
        <v>0</v>
      </c>
      <c r="S439" s="249">
        <f t="shared" si="123"/>
        <v>0</v>
      </c>
      <c r="T439" s="249">
        <f t="shared" si="124"/>
        <v>0</v>
      </c>
      <c r="U439" s="249">
        <f t="shared" ref="U439:AD453" si="147">IF(U$8=$C439,$D439,0)</f>
        <v>0</v>
      </c>
      <c r="V439" s="249">
        <f t="shared" si="147"/>
        <v>0</v>
      </c>
      <c r="W439" s="249">
        <f t="shared" si="147"/>
        <v>0</v>
      </c>
      <c r="X439" s="249">
        <f t="shared" si="147"/>
        <v>0</v>
      </c>
      <c r="Y439" s="249">
        <f t="shared" si="147"/>
        <v>0</v>
      </c>
      <c r="Z439" s="249">
        <f t="shared" si="147"/>
        <v>0</v>
      </c>
      <c r="AA439" s="249">
        <f t="shared" si="147"/>
        <v>0</v>
      </c>
      <c r="AB439" s="249">
        <f t="shared" si="147"/>
        <v>0</v>
      </c>
      <c r="AC439" s="249">
        <f t="shared" si="147"/>
        <v>0</v>
      </c>
      <c r="AD439" s="249">
        <f t="shared" si="147"/>
        <v>0</v>
      </c>
      <c r="AE439" s="249">
        <f t="shared" ref="AE439:AN453" si="148">IF(AE$8=$C439,$D439,0)</f>
        <v>0</v>
      </c>
      <c r="AF439" s="249">
        <f t="shared" si="148"/>
        <v>0</v>
      </c>
      <c r="AG439" s="249">
        <f t="shared" si="148"/>
        <v>0</v>
      </c>
      <c r="AH439" s="249">
        <f t="shared" si="148"/>
        <v>0</v>
      </c>
      <c r="AI439" s="249">
        <f t="shared" si="148"/>
        <v>0</v>
      </c>
      <c r="AJ439" s="249">
        <f t="shared" si="148"/>
        <v>0</v>
      </c>
      <c r="AK439" s="249">
        <f t="shared" si="148"/>
        <v>0</v>
      </c>
      <c r="AL439" s="249">
        <f t="shared" si="148"/>
        <v>0</v>
      </c>
      <c r="AM439" s="249">
        <f t="shared" si="148"/>
        <v>0</v>
      </c>
      <c r="AN439" s="249">
        <f t="shared" si="148"/>
        <v>0</v>
      </c>
      <c r="AO439" s="249">
        <f t="shared" ref="AO439:AX453" si="149">IF(AO$8=$C439,$D439,0)</f>
        <v>0</v>
      </c>
      <c r="AP439" s="249">
        <f t="shared" si="149"/>
        <v>0</v>
      </c>
      <c r="AQ439" s="249">
        <f t="shared" si="149"/>
        <v>0</v>
      </c>
      <c r="AR439" s="249">
        <f t="shared" si="149"/>
        <v>0</v>
      </c>
      <c r="AS439" s="249">
        <f t="shared" si="149"/>
        <v>0</v>
      </c>
      <c r="AT439" s="249">
        <f t="shared" si="149"/>
        <v>0</v>
      </c>
      <c r="AU439" s="249">
        <f t="shared" si="149"/>
        <v>0</v>
      </c>
      <c r="AV439" s="249">
        <f t="shared" si="149"/>
        <v>0</v>
      </c>
      <c r="AW439" s="249">
        <f t="shared" si="149"/>
        <v>0</v>
      </c>
      <c r="AX439" s="249">
        <f t="shared" si="149"/>
        <v>0</v>
      </c>
      <c r="AY439" s="249">
        <f t="shared" ref="AY439:BH453" si="150">IF(AY$8=$C439,$D439,0)</f>
        <v>0</v>
      </c>
      <c r="AZ439" s="249">
        <f t="shared" si="150"/>
        <v>0</v>
      </c>
      <c r="BA439" s="249">
        <f t="shared" si="150"/>
        <v>0</v>
      </c>
      <c r="BB439" s="249">
        <f t="shared" si="150"/>
        <v>0</v>
      </c>
      <c r="BC439" s="249">
        <f t="shared" si="150"/>
        <v>0</v>
      </c>
      <c r="BD439" s="249">
        <f t="shared" si="150"/>
        <v>0</v>
      </c>
      <c r="BE439" s="249">
        <f t="shared" si="150"/>
        <v>0</v>
      </c>
      <c r="BF439" s="249">
        <f t="shared" si="150"/>
        <v>0</v>
      </c>
      <c r="BG439" s="249">
        <f t="shared" si="150"/>
        <v>0</v>
      </c>
      <c r="BH439" s="249">
        <f t="shared" si="150"/>
        <v>0</v>
      </c>
      <c r="BI439" s="249">
        <f t="shared" ref="BI439:BR453" si="151">IF(BI$8=$C439,$D439,0)</f>
        <v>0</v>
      </c>
      <c r="BJ439" s="249">
        <f t="shared" si="151"/>
        <v>0</v>
      </c>
      <c r="BK439" s="249">
        <f t="shared" si="151"/>
        <v>0</v>
      </c>
      <c r="BL439" s="249">
        <f t="shared" si="151"/>
        <v>0</v>
      </c>
      <c r="BM439" s="249">
        <f t="shared" si="151"/>
        <v>0</v>
      </c>
      <c r="BN439" s="249">
        <f t="shared" si="151"/>
        <v>0</v>
      </c>
      <c r="BO439" s="249">
        <f t="shared" si="151"/>
        <v>0</v>
      </c>
      <c r="BP439" s="249">
        <f t="shared" si="151"/>
        <v>0</v>
      </c>
      <c r="BQ439" s="249">
        <f t="shared" si="151"/>
        <v>0</v>
      </c>
      <c r="BR439" s="249">
        <f t="shared" si="151"/>
        <v>0</v>
      </c>
      <c r="BS439" s="249">
        <f t="shared" ref="BS439:CB453" si="152">IF(BS$8=$C439,$D439,0)</f>
        <v>0</v>
      </c>
      <c r="BT439" s="249">
        <f t="shared" si="152"/>
        <v>0</v>
      </c>
      <c r="BU439" s="249">
        <f t="shared" si="152"/>
        <v>0</v>
      </c>
      <c r="BV439" s="249">
        <f t="shared" si="152"/>
        <v>0</v>
      </c>
      <c r="BW439" s="249">
        <f t="shared" si="152"/>
        <v>0</v>
      </c>
      <c r="BX439" s="249">
        <f t="shared" si="152"/>
        <v>0</v>
      </c>
      <c r="BY439" s="249">
        <f t="shared" si="152"/>
        <v>0</v>
      </c>
      <c r="BZ439" s="249">
        <f t="shared" si="152"/>
        <v>0</v>
      </c>
      <c r="CA439" s="249">
        <f t="shared" si="152"/>
        <v>0</v>
      </c>
      <c r="CB439" s="249">
        <f t="shared" si="152"/>
        <v>0</v>
      </c>
      <c r="CC439" s="249">
        <f t="shared" ref="CC439:CL453" si="153">IF(CC$8=$C439,$D439,0)</f>
        <v>0</v>
      </c>
      <c r="CD439" s="249">
        <f t="shared" si="153"/>
        <v>0</v>
      </c>
      <c r="CE439" s="249">
        <f t="shared" si="153"/>
        <v>0</v>
      </c>
      <c r="CF439" s="249">
        <f t="shared" si="153"/>
        <v>0</v>
      </c>
      <c r="CG439" s="249">
        <f t="shared" si="153"/>
        <v>0</v>
      </c>
      <c r="CH439" s="249">
        <f t="shared" si="153"/>
        <v>0</v>
      </c>
      <c r="CI439" s="249">
        <f t="shared" si="153"/>
        <v>0</v>
      </c>
      <c r="CJ439" s="249">
        <f t="shared" si="153"/>
        <v>0</v>
      </c>
      <c r="CK439" s="249">
        <f t="shared" si="153"/>
        <v>0</v>
      </c>
      <c r="CL439" s="249">
        <f t="shared" si="153"/>
        <v>0</v>
      </c>
      <c r="CM439" s="249">
        <f t="shared" ref="CM439:CU453" si="154">IF(CM$8=$C439,$D439,0)</f>
        <v>0</v>
      </c>
      <c r="CN439" s="249">
        <f t="shared" si="154"/>
        <v>0</v>
      </c>
      <c r="CO439" s="249">
        <f t="shared" si="154"/>
        <v>0</v>
      </c>
      <c r="CP439" s="249">
        <f t="shared" si="154"/>
        <v>0</v>
      </c>
      <c r="CQ439" s="249">
        <f t="shared" si="154"/>
        <v>0</v>
      </c>
      <c r="CR439" s="249">
        <f t="shared" si="154"/>
        <v>0</v>
      </c>
      <c r="CS439" s="249">
        <f t="shared" si="154"/>
        <v>0</v>
      </c>
      <c r="CT439" s="249">
        <f t="shared" si="154"/>
        <v>0</v>
      </c>
      <c r="CU439" s="249">
        <f t="shared" si="154"/>
        <v>0</v>
      </c>
      <c r="CV439" s="249">
        <f t="shared" si="135"/>
        <v>0</v>
      </c>
      <c r="CW439" s="249">
        <f t="shared" si="137"/>
        <v>0</v>
      </c>
      <c r="CX439" s="252">
        <f t="shared" si="136"/>
        <v>0</v>
      </c>
      <c r="DB439" s="249">
        <f t="shared" si="138"/>
        <v>0</v>
      </c>
      <c r="DC439" s="249">
        <f t="shared" si="133"/>
        <v>0</v>
      </c>
      <c r="DD439" s="249">
        <f t="shared" si="133"/>
        <v>0</v>
      </c>
      <c r="DE439" s="249">
        <f t="shared" si="133"/>
        <v>0</v>
      </c>
      <c r="DF439" s="249">
        <f t="shared" si="133"/>
        <v>0</v>
      </c>
      <c r="DG439" s="249">
        <f t="shared" si="133"/>
        <v>0</v>
      </c>
      <c r="DH439" s="249">
        <f t="shared" si="133"/>
        <v>0</v>
      </c>
      <c r="DI439" s="249">
        <f t="shared" si="133"/>
        <v>0</v>
      </c>
      <c r="DJ439" s="249">
        <f t="shared" si="133"/>
        <v>0</v>
      </c>
    </row>
    <row r="440" spans="1:114" s="249" customFormat="1" ht="15.75" customHeight="1">
      <c r="A440" s="263">
        <v>4</v>
      </c>
      <c r="B440" s="249">
        <v>4</v>
      </c>
      <c r="C440" s="250" t="s">
        <v>29</v>
      </c>
      <c r="D440" s="249">
        <v>4</v>
      </c>
      <c r="E440" s="249">
        <v>4</v>
      </c>
      <c r="G440" s="117">
        <f t="shared" si="134"/>
        <v>0</v>
      </c>
      <c r="H440" s="249">
        <f t="shared" si="112"/>
        <v>0</v>
      </c>
      <c r="I440" s="249">
        <f t="shared" si="113"/>
        <v>0</v>
      </c>
      <c r="J440" s="249">
        <f t="shared" si="114"/>
        <v>0</v>
      </c>
      <c r="K440" s="249">
        <f t="shared" si="115"/>
        <v>0</v>
      </c>
      <c r="L440" s="249">
        <f t="shared" si="116"/>
        <v>0</v>
      </c>
      <c r="M440" s="249">
        <f t="shared" si="117"/>
        <v>0</v>
      </c>
      <c r="N440" s="249">
        <f t="shared" si="118"/>
        <v>0</v>
      </c>
      <c r="O440" s="249">
        <f t="shared" si="119"/>
        <v>0</v>
      </c>
      <c r="P440" s="249">
        <f t="shared" si="120"/>
        <v>0</v>
      </c>
      <c r="Q440" s="249">
        <f t="shared" si="121"/>
        <v>0</v>
      </c>
      <c r="R440" s="249">
        <f t="shared" si="122"/>
        <v>0</v>
      </c>
      <c r="S440" s="249">
        <f t="shared" si="123"/>
        <v>0</v>
      </c>
      <c r="T440" s="249">
        <f t="shared" si="124"/>
        <v>0</v>
      </c>
      <c r="U440" s="249">
        <f t="shared" si="147"/>
        <v>0</v>
      </c>
      <c r="V440" s="249">
        <f t="shared" si="147"/>
        <v>0</v>
      </c>
      <c r="W440" s="249">
        <f t="shared" si="147"/>
        <v>0</v>
      </c>
      <c r="X440" s="249">
        <f t="shared" si="147"/>
        <v>0</v>
      </c>
      <c r="Y440" s="249">
        <f t="shared" si="147"/>
        <v>0</v>
      </c>
      <c r="Z440" s="249">
        <f t="shared" si="147"/>
        <v>0</v>
      </c>
      <c r="AA440" s="249">
        <f t="shared" si="147"/>
        <v>0</v>
      </c>
      <c r="AB440" s="249">
        <f t="shared" si="147"/>
        <v>0</v>
      </c>
      <c r="AC440" s="249">
        <f t="shared" si="147"/>
        <v>0</v>
      </c>
      <c r="AD440" s="249">
        <f t="shared" si="147"/>
        <v>0</v>
      </c>
      <c r="AE440" s="249">
        <f t="shared" si="148"/>
        <v>0</v>
      </c>
      <c r="AF440" s="249">
        <f t="shared" si="148"/>
        <v>0</v>
      </c>
      <c r="AG440" s="249">
        <f t="shared" si="148"/>
        <v>0</v>
      </c>
      <c r="AH440" s="249">
        <f t="shared" si="148"/>
        <v>0</v>
      </c>
      <c r="AI440" s="249">
        <f t="shared" si="148"/>
        <v>0</v>
      </c>
      <c r="AJ440" s="249">
        <f t="shared" si="148"/>
        <v>0</v>
      </c>
      <c r="AK440" s="249">
        <f t="shared" si="148"/>
        <v>0</v>
      </c>
      <c r="AL440" s="249">
        <f t="shared" si="148"/>
        <v>0</v>
      </c>
      <c r="AM440" s="249">
        <f t="shared" si="148"/>
        <v>0</v>
      </c>
      <c r="AN440" s="249">
        <f t="shared" si="148"/>
        <v>0</v>
      </c>
      <c r="AO440" s="249">
        <f t="shared" si="149"/>
        <v>0</v>
      </c>
      <c r="AP440" s="249">
        <f t="shared" si="149"/>
        <v>0</v>
      </c>
      <c r="AQ440" s="249">
        <f t="shared" si="149"/>
        <v>0</v>
      </c>
      <c r="AR440" s="249">
        <f t="shared" si="149"/>
        <v>0</v>
      </c>
      <c r="AS440" s="249">
        <f t="shared" si="149"/>
        <v>0</v>
      </c>
      <c r="AT440" s="249">
        <f t="shared" si="149"/>
        <v>0</v>
      </c>
      <c r="AU440" s="249">
        <f t="shared" si="149"/>
        <v>0</v>
      </c>
      <c r="AV440" s="249">
        <f t="shared" si="149"/>
        <v>0</v>
      </c>
      <c r="AW440" s="249">
        <f t="shared" si="149"/>
        <v>0</v>
      </c>
      <c r="AX440" s="249">
        <f t="shared" si="149"/>
        <v>0</v>
      </c>
      <c r="AY440" s="249">
        <f t="shared" si="150"/>
        <v>0</v>
      </c>
      <c r="AZ440" s="249">
        <f t="shared" si="150"/>
        <v>0</v>
      </c>
      <c r="BA440" s="249">
        <f t="shared" si="150"/>
        <v>0</v>
      </c>
      <c r="BB440" s="249">
        <f t="shared" si="150"/>
        <v>0</v>
      </c>
      <c r="BC440" s="249">
        <f t="shared" si="150"/>
        <v>0</v>
      </c>
      <c r="BD440" s="249">
        <f t="shared" si="150"/>
        <v>0</v>
      </c>
      <c r="BE440" s="249">
        <f t="shared" si="150"/>
        <v>0</v>
      </c>
      <c r="BF440" s="249">
        <f t="shared" si="150"/>
        <v>0</v>
      </c>
      <c r="BG440" s="249">
        <f t="shared" si="150"/>
        <v>0</v>
      </c>
      <c r="BH440" s="249">
        <f t="shared" si="150"/>
        <v>0</v>
      </c>
      <c r="BI440" s="249">
        <f t="shared" si="151"/>
        <v>0</v>
      </c>
      <c r="BJ440" s="249">
        <f t="shared" si="151"/>
        <v>0</v>
      </c>
      <c r="BK440" s="249">
        <f t="shared" si="151"/>
        <v>0</v>
      </c>
      <c r="BL440" s="249">
        <f t="shared" si="151"/>
        <v>0</v>
      </c>
      <c r="BM440" s="249">
        <f t="shared" si="151"/>
        <v>0</v>
      </c>
      <c r="BN440" s="249">
        <f t="shared" si="151"/>
        <v>0</v>
      </c>
      <c r="BO440" s="249">
        <f t="shared" si="151"/>
        <v>0</v>
      </c>
      <c r="BP440" s="249">
        <f t="shared" si="151"/>
        <v>0</v>
      </c>
      <c r="BQ440" s="249">
        <f t="shared" si="151"/>
        <v>0</v>
      </c>
      <c r="BR440" s="249">
        <f t="shared" si="151"/>
        <v>0</v>
      </c>
      <c r="BS440" s="249">
        <f t="shared" si="152"/>
        <v>0</v>
      </c>
      <c r="BT440" s="249">
        <f t="shared" si="152"/>
        <v>0</v>
      </c>
      <c r="BU440" s="249">
        <f t="shared" si="152"/>
        <v>0</v>
      </c>
      <c r="BV440" s="249">
        <f t="shared" si="152"/>
        <v>0</v>
      </c>
      <c r="BW440" s="249">
        <f t="shared" si="152"/>
        <v>0</v>
      </c>
      <c r="BX440" s="249">
        <f t="shared" si="152"/>
        <v>0</v>
      </c>
      <c r="BY440" s="249">
        <f t="shared" si="152"/>
        <v>0</v>
      </c>
      <c r="BZ440" s="249">
        <f t="shared" si="152"/>
        <v>0</v>
      </c>
      <c r="CA440" s="249">
        <f t="shared" si="152"/>
        <v>0</v>
      </c>
      <c r="CB440" s="249">
        <f t="shared" si="152"/>
        <v>0</v>
      </c>
      <c r="CC440" s="249">
        <f t="shared" si="153"/>
        <v>0</v>
      </c>
      <c r="CD440" s="249">
        <f t="shared" si="153"/>
        <v>0</v>
      </c>
      <c r="CE440" s="249">
        <f t="shared" si="153"/>
        <v>0</v>
      </c>
      <c r="CF440" s="249">
        <f t="shared" si="153"/>
        <v>0</v>
      </c>
      <c r="CG440" s="249">
        <f t="shared" si="153"/>
        <v>0</v>
      </c>
      <c r="CH440" s="249">
        <f t="shared" si="153"/>
        <v>0</v>
      </c>
      <c r="CI440" s="249">
        <f t="shared" si="153"/>
        <v>0</v>
      </c>
      <c r="CJ440" s="249">
        <f t="shared" si="153"/>
        <v>0</v>
      </c>
      <c r="CK440" s="249">
        <f t="shared" si="153"/>
        <v>0</v>
      </c>
      <c r="CL440" s="249">
        <f t="shared" si="153"/>
        <v>0</v>
      </c>
      <c r="CM440" s="249">
        <f t="shared" si="154"/>
        <v>0</v>
      </c>
      <c r="CN440" s="249">
        <f t="shared" si="154"/>
        <v>0</v>
      </c>
      <c r="CO440" s="249">
        <f t="shared" si="154"/>
        <v>0</v>
      </c>
      <c r="CP440" s="249">
        <f t="shared" si="154"/>
        <v>0</v>
      </c>
      <c r="CQ440" s="249">
        <f t="shared" si="154"/>
        <v>0</v>
      </c>
      <c r="CR440" s="249">
        <f t="shared" si="154"/>
        <v>0</v>
      </c>
      <c r="CS440" s="249">
        <f t="shared" si="154"/>
        <v>0</v>
      </c>
      <c r="CT440" s="249">
        <f t="shared" si="154"/>
        <v>0</v>
      </c>
      <c r="CU440" s="249">
        <f t="shared" si="154"/>
        <v>0</v>
      </c>
      <c r="CV440" s="249">
        <f t="shared" si="135"/>
        <v>0</v>
      </c>
      <c r="CW440" s="249">
        <f t="shared" si="137"/>
        <v>0</v>
      </c>
      <c r="CX440" s="252">
        <f t="shared" si="136"/>
        <v>0</v>
      </c>
      <c r="DB440" s="249">
        <f t="shared" si="138"/>
        <v>0</v>
      </c>
      <c r="DC440" s="249">
        <f t="shared" si="133"/>
        <v>0</v>
      </c>
      <c r="DD440" s="249">
        <f t="shared" si="133"/>
        <v>0</v>
      </c>
      <c r="DE440" s="249">
        <f t="shared" si="133"/>
        <v>0</v>
      </c>
      <c r="DF440" s="249">
        <f t="shared" si="133"/>
        <v>0</v>
      </c>
      <c r="DG440" s="249">
        <f t="shared" si="133"/>
        <v>0</v>
      </c>
      <c r="DH440" s="249">
        <f t="shared" si="133"/>
        <v>0</v>
      </c>
      <c r="DI440" s="249">
        <f t="shared" si="133"/>
        <v>0</v>
      </c>
      <c r="DJ440" s="249">
        <f t="shared" si="133"/>
        <v>0</v>
      </c>
    </row>
    <row r="441" spans="1:114" s="249" customFormat="1" ht="15.75" customHeight="1">
      <c r="A441" s="263">
        <v>5</v>
      </c>
      <c r="B441" s="249">
        <v>5</v>
      </c>
      <c r="C441" s="250" t="s">
        <v>84</v>
      </c>
      <c r="D441" s="249">
        <v>5</v>
      </c>
      <c r="E441" s="249">
        <v>5</v>
      </c>
      <c r="G441" s="117">
        <f t="shared" si="134"/>
        <v>0</v>
      </c>
      <c r="H441" s="249">
        <f t="shared" si="112"/>
        <v>0</v>
      </c>
      <c r="I441" s="249">
        <f t="shared" si="113"/>
        <v>0</v>
      </c>
      <c r="J441" s="249">
        <f t="shared" si="114"/>
        <v>0</v>
      </c>
      <c r="K441" s="249">
        <f t="shared" si="115"/>
        <v>0</v>
      </c>
      <c r="L441" s="249">
        <f t="shared" si="116"/>
        <v>0</v>
      </c>
      <c r="M441" s="249">
        <f t="shared" si="117"/>
        <v>0</v>
      </c>
      <c r="N441" s="249">
        <f t="shared" si="118"/>
        <v>0</v>
      </c>
      <c r="O441" s="249">
        <f t="shared" si="119"/>
        <v>0</v>
      </c>
      <c r="P441" s="249">
        <f t="shared" si="120"/>
        <v>0</v>
      </c>
      <c r="Q441" s="249">
        <f t="shared" si="121"/>
        <v>0</v>
      </c>
      <c r="R441" s="249">
        <f t="shared" si="122"/>
        <v>0</v>
      </c>
      <c r="S441" s="249">
        <f t="shared" si="123"/>
        <v>0</v>
      </c>
      <c r="T441" s="249">
        <f t="shared" si="124"/>
        <v>0</v>
      </c>
      <c r="U441" s="249">
        <f t="shared" si="147"/>
        <v>0</v>
      </c>
      <c r="V441" s="249">
        <f t="shared" si="147"/>
        <v>0</v>
      </c>
      <c r="W441" s="249">
        <f t="shared" si="147"/>
        <v>0</v>
      </c>
      <c r="X441" s="249">
        <f t="shared" si="147"/>
        <v>0</v>
      </c>
      <c r="Y441" s="249">
        <f t="shared" si="147"/>
        <v>0</v>
      </c>
      <c r="Z441" s="249">
        <f t="shared" si="147"/>
        <v>0</v>
      </c>
      <c r="AA441" s="249">
        <f t="shared" si="147"/>
        <v>0</v>
      </c>
      <c r="AB441" s="249">
        <f t="shared" si="147"/>
        <v>0</v>
      </c>
      <c r="AC441" s="249">
        <f t="shared" si="147"/>
        <v>0</v>
      </c>
      <c r="AD441" s="249">
        <f t="shared" si="147"/>
        <v>0</v>
      </c>
      <c r="AE441" s="249">
        <f t="shared" si="148"/>
        <v>0</v>
      </c>
      <c r="AF441" s="249">
        <f t="shared" si="148"/>
        <v>0</v>
      </c>
      <c r="AG441" s="249">
        <f t="shared" si="148"/>
        <v>0</v>
      </c>
      <c r="AH441" s="249">
        <f t="shared" si="148"/>
        <v>0</v>
      </c>
      <c r="AI441" s="249">
        <f t="shared" si="148"/>
        <v>0</v>
      </c>
      <c r="AJ441" s="249">
        <f t="shared" si="148"/>
        <v>0</v>
      </c>
      <c r="AK441" s="249">
        <f t="shared" si="148"/>
        <v>0</v>
      </c>
      <c r="AL441" s="249">
        <f t="shared" si="148"/>
        <v>0</v>
      </c>
      <c r="AM441" s="249">
        <f t="shared" si="148"/>
        <v>0</v>
      </c>
      <c r="AN441" s="249">
        <f t="shared" si="148"/>
        <v>0</v>
      </c>
      <c r="AO441" s="249">
        <f t="shared" si="149"/>
        <v>0</v>
      </c>
      <c r="AP441" s="249">
        <f t="shared" si="149"/>
        <v>0</v>
      </c>
      <c r="AQ441" s="249">
        <f t="shared" si="149"/>
        <v>0</v>
      </c>
      <c r="AR441" s="249">
        <f t="shared" si="149"/>
        <v>0</v>
      </c>
      <c r="AS441" s="249">
        <f t="shared" si="149"/>
        <v>0</v>
      </c>
      <c r="AT441" s="249">
        <f t="shared" si="149"/>
        <v>0</v>
      </c>
      <c r="AU441" s="249">
        <f t="shared" si="149"/>
        <v>0</v>
      </c>
      <c r="AV441" s="249">
        <f t="shared" si="149"/>
        <v>0</v>
      </c>
      <c r="AW441" s="249">
        <f t="shared" si="149"/>
        <v>0</v>
      </c>
      <c r="AX441" s="249">
        <f t="shared" si="149"/>
        <v>0</v>
      </c>
      <c r="AY441" s="249">
        <f t="shared" si="150"/>
        <v>0</v>
      </c>
      <c r="AZ441" s="249">
        <f t="shared" si="150"/>
        <v>0</v>
      </c>
      <c r="BA441" s="249">
        <f t="shared" si="150"/>
        <v>0</v>
      </c>
      <c r="BB441" s="249">
        <f t="shared" si="150"/>
        <v>0</v>
      </c>
      <c r="BC441" s="249">
        <f t="shared" si="150"/>
        <v>0</v>
      </c>
      <c r="BD441" s="249">
        <f t="shared" si="150"/>
        <v>0</v>
      </c>
      <c r="BE441" s="249">
        <f t="shared" si="150"/>
        <v>0</v>
      </c>
      <c r="BF441" s="249">
        <f t="shared" si="150"/>
        <v>0</v>
      </c>
      <c r="BG441" s="249">
        <f t="shared" si="150"/>
        <v>0</v>
      </c>
      <c r="BH441" s="249">
        <f t="shared" si="150"/>
        <v>0</v>
      </c>
      <c r="BI441" s="249">
        <f t="shared" si="151"/>
        <v>0</v>
      </c>
      <c r="BJ441" s="249">
        <f t="shared" si="151"/>
        <v>0</v>
      </c>
      <c r="BK441" s="249">
        <f t="shared" si="151"/>
        <v>0</v>
      </c>
      <c r="BL441" s="249">
        <f t="shared" si="151"/>
        <v>0</v>
      </c>
      <c r="BM441" s="249">
        <f t="shared" si="151"/>
        <v>0</v>
      </c>
      <c r="BN441" s="249">
        <f t="shared" si="151"/>
        <v>0</v>
      </c>
      <c r="BO441" s="249">
        <f t="shared" si="151"/>
        <v>0</v>
      </c>
      <c r="BP441" s="249">
        <f t="shared" si="151"/>
        <v>0</v>
      </c>
      <c r="BQ441" s="249">
        <f t="shared" si="151"/>
        <v>0</v>
      </c>
      <c r="BR441" s="249">
        <f t="shared" si="151"/>
        <v>0</v>
      </c>
      <c r="BS441" s="249">
        <f t="shared" si="152"/>
        <v>0</v>
      </c>
      <c r="BT441" s="249">
        <f t="shared" si="152"/>
        <v>0</v>
      </c>
      <c r="BU441" s="249">
        <f t="shared" si="152"/>
        <v>0</v>
      </c>
      <c r="BV441" s="249">
        <f t="shared" si="152"/>
        <v>0</v>
      </c>
      <c r="BW441" s="249">
        <f t="shared" si="152"/>
        <v>0</v>
      </c>
      <c r="BX441" s="249">
        <f t="shared" si="152"/>
        <v>0</v>
      </c>
      <c r="BY441" s="249">
        <f t="shared" si="152"/>
        <v>0</v>
      </c>
      <c r="BZ441" s="249">
        <f t="shared" si="152"/>
        <v>0</v>
      </c>
      <c r="CA441" s="249">
        <f t="shared" si="152"/>
        <v>0</v>
      </c>
      <c r="CB441" s="249">
        <f t="shared" si="152"/>
        <v>0</v>
      </c>
      <c r="CC441" s="249">
        <f t="shared" si="153"/>
        <v>0</v>
      </c>
      <c r="CD441" s="249">
        <f t="shared" si="153"/>
        <v>0</v>
      </c>
      <c r="CE441" s="249">
        <f t="shared" si="153"/>
        <v>0</v>
      </c>
      <c r="CF441" s="249">
        <f t="shared" si="153"/>
        <v>0</v>
      </c>
      <c r="CG441" s="249">
        <f t="shared" si="153"/>
        <v>0</v>
      </c>
      <c r="CH441" s="249">
        <f t="shared" si="153"/>
        <v>0</v>
      </c>
      <c r="CI441" s="249">
        <f t="shared" si="153"/>
        <v>0</v>
      </c>
      <c r="CJ441" s="249">
        <f t="shared" si="153"/>
        <v>0</v>
      </c>
      <c r="CK441" s="249">
        <f t="shared" si="153"/>
        <v>0</v>
      </c>
      <c r="CL441" s="249">
        <f t="shared" si="153"/>
        <v>0</v>
      </c>
      <c r="CM441" s="249">
        <f t="shared" si="154"/>
        <v>0</v>
      </c>
      <c r="CN441" s="249">
        <f t="shared" si="154"/>
        <v>0</v>
      </c>
      <c r="CO441" s="249">
        <f t="shared" si="154"/>
        <v>0</v>
      </c>
      <c r="CP441" s="249">
        <f t="shared" si="154"/>
        <v>0</v>
      </c>
      <c r="CQ441" s="249">
        <f t="shared" si="154"/>
        <v>0</v>
      </c>
      <c r="CR441" s="249">
        <f t="shared" si="154"/>
        <v>0</v>
      </c>
      <c r="CS441" s="249">
        <f t="shared" si="154"/>
        <v>0</v>
      </c>
      <c r="CT441" s="249">
        <f t="shared" si="154"/>
        <v>0</v>
      </c>
      <c r="CU441" s="249">
        <f t="shared" si="154"/>
        <v>0</v>
      </c>
      <c r="CV441" s="249">
        <f t="shared" si="135"/>
        <v>0</v>
      </c>
      <c r="CW441" s="249">
        <f t="shared" si="137"/>
        <v>0</v>
      </c>
      <c r="CX441" s="252">
        <f t="shared" si="136"/>
        <v>0</v>
      </c>
      <c r="DB441" s="249">
        <f t="shared" si="138"/>
        <v>0</v>
      </c>
      <c r="DC441" s="249">
        <f t="shared" si="133"/>
        <v>0</v>
      </c>
      <c r="DD441" s="249">
        <f t="shared" si="133"/>
        <v>0</v>
      </c>
      <c r="DE441" s="249">
        <f t="shared" si="133"/>
        <v>0</v>
      </c>
      <c r="DF441" s="249">
        <f t="shared" si="133"/>
        <v>0</v>
      </c>
      <c r="DG441" s="249">
        <f t="shared" si="133"/>
        <v>0</v>
      </c>
      <c r="DH441" s="249">
        <f t="shared" si="133"/>
        <v>0</v>
      </c>
      <c r="DI441" s="249">
        <f t="shared" si="133"/>
        <v>0</v>
      </c>
      <c r="DJ441" s="249">
        <f t="shared" si="133"/>
        <v>0</v>
      </c>
    </row>
    <row r="442" spans="1:114" s="249" customFormat="1" ht="15.75" customHeight="1">
      <c r="A442" s="263">
        <v>6</v>
      </c>
      <c r="B442" s="249">
        <v>6</v>
      </c>
      <c r="C442" s="250" t="s">
        <v>5</v>
      </c>
      <c r="D442" s="249">
        <v>6</v>
      </c>
      <c r="E442" s="249">
        <v>6</v>
      </c>
      <c r="G442" s="117">
        <f t="shared" si="134"/>
        <v>0</v>
      </c>
      <c r="H442" s="249">
        <f t="shared" si="112"/>
        <v>0</v>
      </c>
      <c r="I442" s="249">
        <f t="shared" si="113"/>
        <v>0</v>
      </c>
      <c r="J442" s="249">
        <f t="shared" si="114"/>
        <v>0</v>
      </c>
      <c r="K442" s="249">
        <f t="shared" si="115"/>
        <v>0</v>
      </c>
      <c r="L442" s="249">
        <f t="shared" si="116"/>
        <v>0</v>
      </c>
      <c r="M442" s="249">
        <f t="shared" si="117"/>
        <v>0</v>
      </c>
      <c r="N442" s="249">
        <f t="shared" si="118"/>
        <v>0</v>
      </c>
      <c r="O442" s="249">
        <f t="shared" si="119"/>
        <v>0</v>
      </c>
      <c r="P442" s="249">
        <f t="shared" si="120"/>
        <v>0</v>
      </c>
      <c r="Q442" s="249">
        <f t="shared" si="121"/>
        <v>0</v>
      </c>
      <c r="R442" s="249">
        <f t="shared" si="122"/>
        <v>0</v>
      </c>
      <c r="S442" s="249">
        <f t="shared" si="123"/>
        <v>0</v>
      </c>
      <c r="T442" s="249">
        <f t="shared" si="124"/>
        <v>0</v>
      </c>
      <c r="U442" s="249">
        <f t="shared" si="147"/>
        <v>0</v>
      </c>
      <c r="V442" s="249">
        <f t="shared" si="147"/>
        <v>0</v>
      </c>
      <c r="W442" s="249">
        <f t="shared" si="147"/>
        <v>0</v>
      </c>
      <c r="X442" s="249">
        <f t="shared" si="147"/>
        <v>0</v>
      </c>
      <c r="Y442" s="249">
        <f t="shared" si="147"/>
        <v>0</v>
      </c>
      <c r="Z442" s="249">
        <f t="shared" si="147"/>
        <v>0</v>
      </c>
      <c r="AA442" s="249">
        <f t="shared" si="147"/>
        <v>0</v>
      </c>
      <c r="AB442" s="249">
        <f t="shared" si="147"/>
        <v>0</v>
      </c>
      <c r="AC442" s="249">
        <f t="shared" si="147"/>
        <v>0</v>
      </c>
      <c r="AD442" s="249">
        <f t="shared" si="147"/>
        <v>0</v>
      </c>
      <c r="AE442" s="249">
        <f t="shared" si="148"/>
        <v>0</v>
      </c>
      <c r="AF442" s="249">
        <f t="shared" si="148"/>
        <v>0</v>
      </c>
      <c r="AG442" s="249">
        <f t="shared" si="148"/>
        <v>0</v>
      </c>
      <c r="AH442" s="249">
        <f t="shared" si="148"/>
        <v>0</v>
      </c>
      <c r="AI442" s="249">
        <f t="shared" si="148"/>
        <v>0</v>
      </c>
      <c r="AJ442" s="249">
        <f t="shared" si="148"/>
        <v>0</v>
      </c>
      <c r="AK442" s="249">
        <f t="shared" si="148"/>
        <v>0</v>
      </c>
      <c r="AL442" s="249">
        <f t="shared" si="148"/>
        <v>0</v>
      </c>
      <c r="AM442" s="249">
        <f t="shared" si="148"/>
        <v>0</v>
      </c>
      <c r="AN442" s="249">
        <f t="shared" si="148"/>
        <v>0</v>
      </c>
      <c r="AO442" s="249">
        <f t="shared" si="149"/>
        <v>0</v>
      </c>
      <c r="AP442" s="249">
        <f t="shared" si="149"/>
        <v>0</v>
      </c>
      <c r="AQ442" s="249">
        <f t="shared" si="149"/>
        <v>0</v>
      </c>
      <c r="AR442" s="249">
        <f t="shared" si="149"/>
        <v>0</v>
      </c>
      <c r="AS442" s="249">
        <f t="shared" si="149"/>
        <v>0</v>
      </c>
      <c r="AT442" s="249">
        <f t="shared" si="149"/>
        <v>0</v>
      </c>
      <c r="AU442" s="249">
        <f t="shared" si="149"/>
        <v>0</v>
      </c>
      <c r="AV442" s="249">
        <f t="shared" si="149"/>
        <v>0</v>
      </c>
      <c r="AW442" s="249">
        <f t="shared" si="149"/>
        <v>0</v>
      </c>
      <c r="AX442" s="249">
        <f t="shared" si="149"/>
        <v>0</v>
      </c>
      <c r="AY442" s="249">
        <f t="shared" si="150"/>
        <v>0</v>
      </c>
      <c r="AZ442" s="249">
        <f t="shared" si="150"/>
        <v>0</v>
      </c>
      <c r="BA442" s="249">
        <f t="shared" si="150"/>
        <v>0</v>
      </c>
      <c r="BB442" s="249">
        <f t="shared" si="150"/>
        <v>0</v>
      </c>
      <c r="BC442" s="249">
        <f t="shared" si="150"/>
        <v>0</v>
      </c>
      <c r="BD442" s="249">
        <f t="shared" si="150"/>
        <v>0</v>
      </c>
      <c r="BE442" s="249">
        <f t="shared" si="150"/>
        <v>0</v>
      </c>
      <c r="BF442" s="249">
        <f t="shared" si="150"/>
        <v>0</v>
      </c>
      <c r="BG442" s="249">
        <f t="shared" si="150"/>
        <v>0</v>
      </c>
      <c r="BH442" s="249">
        <f t="shared" si="150"/>
        <v>0</v>
      </c>
      <c r="BI442" s="249">
        <f t="shared" si="151"/>
        <v>0</v>
      </c>
      <c r="BJ442" s="249">
        <f t="shared" si="151"/>
        <v>0</v>
      </c>
      <c r="BK442" s="249">
        <f t="shared" si="151"/>
        <v>0</v>
      </c>
      <c r="BL442" s="249">
        <f t="shared" si="151"/>
        <v>0</v>
      </c>
      <c r="BM442" s="249">
        <f t="shared" si="151"/>
        <v>0</v>
      </c>
      <c r="BN442" s="249">
        <f t="shared" si="151"/>
        <v>0</v>
      </c>
      <c r="BO442" s="249">
        <f t="shared" si="151"/>
        <v>0</v>
      </c>
      <c r="BP442" s="249">
        <f t="shared" si="151"/>
        <v>0</v>
      </c>
      <c r="BQ442" s="249">
        <f t="shared" si="151"/>
        <v>0</v>
      </c>
      <c r="BR442" s="249">
        <f t="shared" si="151"/>
        <v>0</v>
      </c>
      <c r="BS442" s="249">
        <f t="shared" si="152"/>
        <v>0</v>
      </c>
      <c r="BT442" s="249">
        <f t="shared" si="152"/>
        <v>0</v>
      </c>
      <c r="BU442" s="249">
        <f t="shared" si="152"/>
        <v>0</v>
      </c>
      <c r="BV442" s="249">
        <f t="shared" si="152"/>
        <v>0</v>
      </c>
      <c r="BW442" s="249">
        <f t="shared" si="152"/>
        <v>0</v>
      </c>
      <c r="BX442" s="249">
        <f t="shared" si="152"/>
        <v>0</v>
      </c>
      <c r="BY442" s="249">
        <f t="shared" si="152"/>
        <v>0</v>
      </c>
      <c r="BZ442" s="249">
        <f t="shared" si="152"/>
        <v>0</v>
      </c>
      <c r="CA442" s="249">
        <f t="shared" si="152"/>
        <v>0</v>
      </c>
      <c r="CB442" s="249">
        <f t="shared" si="152"/>
        <v>0</v>
      </c>
      <c r="CC442" s="249">
        <f t="shared" si="153"/>
        <v>0</v>
      </c>
      <c r="CD442" s="249">
        <f t="shared" si="153"/>
        <v>0</v>
      </c>
      <c r="CE442" s="249">
        <f t="shared" si="153"/>
        <v>0</v>
      </c>
      <c r="CF442" s="249">
        <f t="shared" si="153"/>
        <v>0</v>
      </c>
      <c r="CG442" s="249">
        <f t="shared" si="153"/>
        <v>0</v>
      </c>
      <c r="CH442" s="249">
        <f t="shared" si="153"/>
        <v>0</v>
      </c>
      <c r="CI442" s="249">
        <f t="shared" si="153"/>
        <v>0</v>
      </c>
      <c r="CJ442" s="249">
        <f t="shared" si="153"/>
        <v>0</v>
      </c>
      <c r="CK442" s="249">
        <f t="shared" si="153"/>
        <v>0</v>
      </c>
      <c r="CL442" s="249">
        <f t="shared" si="153"/>
        <v>0</v>
      </c>
      <c r="CM442" s="249">
        <f t="shared" si="154"/>
        <v>0</v>
      </c>
      <c r="CN442" s="249">
        <f t="shared" si="154"/>
        <v>0</v>
      </c>
      <c r="CO442" s="249">
        <f t="shared" si="154"/>
        <v>0</v>
      </c>
      <c r="CP442" s="249">
        <f t="shared" si="154"/>
        <v>0</v>
      </c>
      <c r="CQ442" s="249">
        <f t="shared" si="154"/>
        <v>0</v>
      </c>
      <c r="CR442" s="249">
        <f t="shared" si="154"/>
        <v>0</v>
      </c>
      <c r="CS442" s="249">
        <f t="shared" si="154"/>
        <v>0</v>
      </c>
      <c r="CT442" s="249">
        <f t="shared" si="154"/>
        <v>0</v>
      </c>
      <c r="CU442" s="249">
        <f t="shared" si="154"/>
        <v>0</v>
      </c>
      <c r="CV442" s="249">
        <f t="shared" si="135"/>
        <v>0</v>
      </c>
      <c r="CW442" s="249">
        <f t="shared" si="137"/>
        <v>0</v>
      </c>
      <c r="CX442" s="252">
        <f t="shared" si="136"/>
        <v>0</v>
      </c>
      <c r="DB442" s="249">
        <f t="shared" si="138"/>
        <v>0</v>
      </c>
      <c r="DC442" s="249">
        <f t="shared" si="133"/>
        <v>0</v>
      </c>
      <c r="DD442" s="249">
        <f t="shared" si="133"/>
        <v>0</v>
      </c>
      <c r="DE442" s="249">
        <f t="shared" si="133"/>
        <v>0</v>
      </c>
      <c r="DF442" s="249">
        <f t="shared" si="133"/>
        <v>0</v>
      </c>
      <c r="DG442" s="249">
        <f t="shared" si="133"/>
        <v>0</v>
      </c>
      <c r="DH442" s="249">
        <f t="shared" si="133"/>
        <v>0</v>
      </c>
      <c r="DI442" s="249">
        <f t="shared" si="133"/>
        <v>0</v>
      </c>
      <c r="DJ442" s="249">
        <f t="shared" si="133"/>
        <v>0</v>
      </c>
    </row>
    <row r="443" spans="1:114" s="249" customFormat="1" ht="15.75" customHeight="1">
      <c r="A443" s="263">
        <v>7</v>
      </c>
      <c r="B443" s="249">
        <v>7</v>
      </c>
      <c r="C443" s="250" t="s">
        <v>32</v>
      </c>
      <c r="D443" s="249">
        <v>7</v>
      </c>
      <c r="E443" s="249">
        <v>7</v>
      </c>
      <c r="G443" s="117">
        <f t="shared" si="134"/>
        <v>0</v>
      </c>
      <c r="H443" s="249">
        <f t="shared" si="112"/>
        <v>0</v>
      </c>
      <c r="I443" s="249">
        <f t="shared" si="113"/>
        <v>0</v>
      </c>
      <c r="J443" s="249">
        <f t="shared" si="114"/>
        <v>0</v>
      </c>
      <c r="K443" s="249">
        <f t="shared" si="115"/>
        <v>0</v>
      </c>
      <c r="L443" s="249">
        <f t="shared" si="116"/>
        <v>0</v>
      </c>
      <c r="M443" s="249">
        <f t="shared" si="117"/>
        <v>0</v>
      </c>
      <c r="N443" s="249">
        <f t="shared" si="118"/>
        <v>0</v>
      </c>
      <c r="O443" s="249">
        <f t="shared" si="119"/>
        <v>0</v>
      </c>
      <c r="P443" s="249">
        <f t="shared" si="120"/>
        <v>0</v>
      </c>
      <c r="Q443" s="249">
        <f t="shared" si="121"/>
        <v>0</v>
      </c>
      <c r="R443" s="249">
        <f t="shared" si="122"/>
        <v>0</v>
      </c>
      <c r="S443" s="249">
        <f t="shared" si="123"/>
        <v>0</v>
      </c>
      <c r="T443" s="249">
        <f t="shared" si="124"/>
        <v>0</v>
      </c>
      <c r="U443" s="249">
        <f t="shared" si="147"/>
        <v>0</v>
      </c>
      <c r="V443" s="249">
        <f t="shared" si="147"/>
        <v>0</v>
      </c>
      <c r="W443" s="249">
        <f t="shared" si="147"/>
        <v>0</v>
      </c>
      <c r="X443" s="249">
        <f t="shared" si="147"/>
        <v>0</v>
      </c>
      <c r="Y443" s="249">
        <f t="shared" si="147"/>
        <v>0</v>
      </c>
      <c r="Z443" s="249">
        <f t="shared" si="147"/>
        <v>0</v>
      </c>
      <c r="AA443" s="249">
        <f t="shared" si="147"/>
        <v>0</v>
      </c>
      <c r="AB443" s="249">
        <f t="shared" si="147"/>
        <v>0</v>
      </c>
      <c r="AC443" s="249">
        <f t="shared" si="147"/>
        <v>0</v>
      </c>
      <c r="AD443" s="249">
        <f t="shared" si="147"/>
        <v>0</v>
      </c>
      <c r="AE443" s="249">
        <f t="shared" si="148"/>
        <v>0</v>
      </c>
      <c r="AF443" s="249">
        <f t="shared" si="148"/>
        <v>0</v>
      </c>
      <c r="AG443" s="249">
        <f t="shared" si="148"/>
        <v>0</v>
      </c>
      <c r="AH443" s="249">
        <f t="shared" si="148"/>
        <v>0</v>
      </c>
      <c r="AI443" s="249">
        <f t="shared" si="148"/>
        <v>0</v>
      </c>
      <c r="AJ443" s="249">
        <f t="shared" si="148"/>
        <v>0</v>
      </c>
      <c r="AK443" s="249">
        <f t="shared" si="148"/>
        <v>0</v>
      </c>
      <c r="AL443" s="249">
        <f t="shared" si="148"/>
        <v>0</v>
      </c>
      <c r="AM443" s="249">
        <f t="shared" si="148"/>
        <v>0</v>
      </c>
      <c r="AN443" s="249">
        <f t="shared" si="148"/>
        <v>0</v>
      </c>
      <c r="AO443" s="249">
        <f t="shared" si="149"/>
        <v>0</v>
      </c>
      <c r="AP443" s="249">
        <f t="shared" si="149"/>
        <v>0</v>
      </c>
      <c r="AQ443" s="249">
        <f t="shared" si="149"/>
        <v>0</v>
      </c>
      <c r="AR443" s="249">
        <f t="shared" si="149"/>
        <v>0</v>
      </c>
      <c r="AS443" s="249">
        <f t="shared" si="149"/>
        <v>0</v>
      </c>
      <c r="AT443" s="249">
        <f t="shared" si="149"/>
        <v>0</v>
      </c>
      <c r="AU443" s="249">
        <f t="shared" si="149"/>
        <v>0</v>
      </c>
      <c r="AV443" s="249">
        <f t="shared" si="149"/>
        <v>0</v>
      </c>
      <c r="AW443" s="249">
        <f t="shared" si="149"/>
        <v>0</v>
      </c>
      <c r="AX443" s="249">
        <f t="shared" si="149"/>
        <v>0</v>
      </c>
      <c r="AY443" s="249">
        <f t="shared" si="150"/>
        <v>0</v>
      </c>
      <c r="AZ443" s="249">
        <f t="shared" si="150"/>
        <v>0</v>
      </c>
      <c r="BA443" s="249">
        <f t="shared" si="150"/>
        <v>0</v>
      </c>
      <c r="BB443" s="249">
        <f t="shared" si="150"/>
        <v>0</v>
      </c>
      <c r="BC443" s="249">
        <f t="shared" si="150"/>
        <v>0</v>
      </c>
      <c r="BD443" s="249">
        <f t="shared" si="150"/>
        <v>0</v>
      </c>
      <c r="BE443" s="249">
        <f t="shared" si="150"/>
        <v>0</v>
      </c>
      <c r="BF443" s="249">
        <f t="shared" si="150"/>
        <v>0</v>
      </c>
      <c r="BG443" s="249">
        <f t="shared" si="150"/>
        <v>0</v>
      </c>
      <c r="BH443" s="249">
        <f t="shared" si="150"/>
        <v>0</v>
      </c>
      <c r="BI443" s="249">
        <f t="shared" si="151"/>
        <v>0</v>
      </c>
      <c r="BJ443" s="249">
        <f t="shared" si="151"/>
        <v>0</v>
      </c>
      <c r="BK443" s="249">
        <f t="shared" si="151"/>
        <v>0</v>
      </c>
      <c r="BL443" s="249">
        <f t="shared" si="151"/>
        <v>0</v>
      </c>
      <c r="BM443" s="249">
        <f t="shared" si="151"/>
        <v>0</v>
      </c>
      <c r="BN443" s="249">
        <f t="shared" si="151"/>
        <v>0</v>
      </c>
      <c r="BO443" s="249">
        <f t="shared" si="151"/>
        <v>0</v>
      </c>
      <c r="BP443" s="249">
        <f t="shared" si="151"/>
        <v>0</v>
      </c>
      <c r="BQ443" s="249">
        <f t="shared" si="151"/>
        <v>0</v>
      </c>
      <c r="BR443" s="249">
        <f t="shared" si="151"/>
        <v>0</v>
      </c>
      <c r="BS443" s="249">
        <f t="shared" si="152"/>
        <v>0</v>
      </c>
      <c r="BT443" s="249">
        <f t="shared" si="152"/>
        <v>0</v>
      </c>
      <c r="BU443" s="249">
        <f t="shared" si="152"/>
        <v>0</v>
      </c>
      <c r="BV443" s="249">
        <f t="shared" si="152"/>
        <v>0</v>
      </c>
      <c r="BW443" s="249">
        <f t="shared" si="152"/>
        <v>0</v>
      </c>
      <c r="BX443" s="249">
        <f t="shared" si="152"/>
        <v>0</v>
      </c>
      <c r="BY443" s="249">
        <f t="shared" si="152"/>
        <v>0</v>
      </c>
      <c r="BZ443" s="249">
        <f t="shared" si="152"/>
        <v>0</v>
      </c>
      <c r="CA443" s="249">
        <f t="shared" si="152"/>
        <v>0</v>
      </c>
      <c r="CB443" s="249">
        <f t="shared" si="152"/>
        <v>0</v>
      </c>
      <c r="CC443" s="249">
        <f t="shared" si="153"/>
        <v>0</v>
      </c>
      <c r="CD443" s="249">
        <f t="shared" si="153"/>
        <v>0</v>
      </c>
      <c r="CE443" s="249">
        <f t="shared" si="153"/>
        <v>0</v>
      </c>
      <c r="CF443" s="249">
        <f t="shared" si="153"/>
        <v>0</v>
      </c>
      <c r="CG443" s="249">
        <f t="shared" si="153"/>
        <v>0</v>
      </c>
      <c r="CH443" s="249">
        <f t="shared" si="153"/>
        <v>0</v>
      </c>
      <c r="CI443" s="249">
        <f t="shared" si="153"/>
        <v>0</v>
      </c>
      <c r="CJ443" s="249">
        <f t="shared" si="153"/>
        <v>0</v>
      </c>
      <c r="CK443" s="249">
        <f t="shared" si="153"/>
        <v>0</v>
      </c>
      <c r="CL443" s="249">
        <f t="shared" si="153"/>
        <v>0</v>
      </c>
      <c r="CM443" s="249">
        <f t="shared" si="154"/>
        <v>0</v>
      </c>
      <c r="CN443" s="249">
        <f t="shared" si="154"/>
        <v>0</v>
      </c>
      <c r="CO443" s="249">
        <f t="shared" si="154"/>
        <v>0</v>
      </c>
      <c r="CP443" s="249">
        <f t="shared" si="154"/>
        <v>0</v>
      </c>
      <c r="CQ443" s="249">
        <f t="shared" si="154"/>
        <v>0</v>
      </c>
      <c r="CR443" s="249">
        <f t="shared" si="154"/>
        <v>0</v>
      </c>
      <c r="CS443" s="249">
        <f t="shared" si="154"/>
        <v>0</v>
      </c>
      <c r="CT443" s="249">
        <f t="shared" si="154"/>
        <v>0</v>
      </c>
      <c r="CU443" s="249">
        <f t="shared" si="154"/>
        <v>0</v>
      </c>
      <c r="CV443" s="249">
        <f t="shared" si="135"/>
        <v>0</v>
      </c>
      <c r="CW443" s="249">
        <f t="shared" si="137"/>
        <v>0</v>
      </c>
      <c r="CX443" s="252">
        <f t="shared" si="136"/>
        <v>0</v>
      </c>
      <c r="DB443" s="249">
        <f t="shared" si="138"/>
        <v>0</v>
      </c>
      <c r="DC443" s="249">
        <f t="shared" si="133"/>
        <v>0</v>
      </c>
      <c r="DD443" s="249">
        <f t="shared" si="133"/>
        <v>0</v>
      </c>
      <c r="DE443" s="249">
        <f t="shared" si="133"/>
        <v>0</v>
      </c>
      <c r="DF443" s="249">
        <f t="shared" si="133"/>
        <v>0</v>
      </c>
      <c r="DG443" s="249">
        <f t="shared" si="133"/>
        <v>0</v>
      </c>
      <c r="DH443" s="249">
        <f t="shared" si="133"/>
        <v>0</v>
      </c>
      <c r="DI443" s="249">
        <f t="shared" si="133"/>
        <v>0</v>
      </c>
      <c r="DJ443" s="249">
        <f t="shared" si="133"/>
        <v>0</v>
      </c>
    </row>
    <row r="444" spans="1:114" s="249" customFormat="1" ht="15.75" customHeight="1">
      <c r="A444" s="263">
        <v>8</v>
      </c>
      <c r="B444" s="249">
        <v>8</v>
      </c>
      <c r="C444" s="250" t="s">
        <v>33</v>
      </c>
      <c r="D444" s="249">
        <v>8</v>
      </c>
      <c r="E444" s="249">
        <v>8</v>
      </c>
      <c r="G444" s="117">
        <f t="shared" si="134"/>
        <v>0</v>
      </c>
      <c r="H444" s="249">
        <f t="shared" si="112"/>
        <v>0</v>
      </c>
      <c r="I444" s="249">
        <f t="shared" si="113"/>
        <v>0</v>
      </c>
      <c r="J444" s="249">
        <f t="shared" si="114"/>
        <v>0</v>
      </c>
      <c r="K444" s="249">
        <f t="shared" si="115"/>
        <v>0</v>
      </c>
      <c r="L444" s="249">
        <f t="shared" si="116"/>
        <v>0</v>
      </c>
      <c r="M444" s="249">
        <f t="shared" si="117"/>
        <v>0</v>
      </c>
      <c r="N444" s="249">
        <f t="shared" si="118"/>
        <v>0</v>
      </c>
      <c r="O444" s="249">
        <f t="shared" si="119"/>
        <v>0</v>
      </c>
      <c r="P444" s="249">
        <f t="shared" si="120"/>
        <v>0</v>
      </c>
      <c r="Q444" s="249">
        <f t="shared" si="121"/>
        <v>0</v>
      </c>
      <c r="R444" s="249">
        <f t="shared" si="122"/>
        <v>0</v>
      </c>
      <c r="S444" s="249">
        <f t="shared" si="123"/>
        <v>0</v>
      </c>
      <c r="T444" s="249">
        <f t="shared" si="124"/>
        <v>0</v>
      </c>
      <c r="U444" s="249">
        <f t="shared" si="147"/>
        <v>0</v>
      </c>
      <c r="V444" s="249">
        <f t="shared" si="147"/>
        <v>0</v>
      </c>
      <c r="W444" s="249">
        <f t="shared" si="147"/>
        <v>0</v>
      </c>
      <c r="X444" s="249">
        <f t="shared" si="147"/>
        <v>0</v>
      </c>
      <c r="Y444" s="249">
        <f t="shared" si="147"/>
        <v>0</v>
      </c>
      <c r="Z444" s="249">
        <f t="shared" si="147"/>
        <v>0</v>
      </c>
      <c r="AA444" s="249">
        <f t="shared" si="147"/>
        <v>0</v>
      </c>
      <c r="AB444" s="249">
        <f t="shared" si="147"/>
        <v>0</v>
      </c>
      <c r="AC444" s="249">
        <f t="shared" si="147"/>
        <v>0</v>
      </c>
      <c r="AD444" s="249">
        <f t="shared" si="147"/>
        <v>0</v>
      </c>
      <c r="AE444" s="249">
        <f t="shared" si="148"/>
        <v>0</v>
      </c>
      <c r="AF444" s="249">
        <f t="shared" si="148"/>
        <v>0</v>
      </c>
      <c r="AG444" s="249">
        <f t="shared" si="148"/>
        <v>0</v>
      </c>
      <c r="AH444" s="249">
        <f t="shared" si="148"/>
        <v>0</v>
      </c>
      <c r="AI444" s="249">
        <f t="shared" si="148"/>
        <v>0</v>
      </c>
      <c r="AJ444" s="249">
        <f t="shared" si="148"/>
        <v>0</v>
      </c>
      <c r="AK444" s="249">
        <f t="shared" si="148"/>
        <v>0</v>
      </c>
      <c r="AL444" s="249">
        <f t="shared" si="148"/>
        <v>0</v>
      </c>
      <c r="AM444" s="249">
        <f t="shared" si="148"/>
        <v>0</v>
      </c>
      <c r="AN444" s="249">
        <f t="shared" si="148"/>
        <v>0</v>
      </c>
      <c r="AO444" s="249">
        <f t="shared" si="149"/>
        <v>0</v>
      </c>
      <c r="AP444" s="249">
        <f t="shared" si="149"/>
        <v>0</v>
      </c>
      <c r="AQ444" s="249">
        <f t="shared" si="149"/>
        <v>0</v>
      </c>
      <c r="AR444" s="249">
        <f t="shared" si="149"/>
        <v>0</v>
      </c>
      <c r="AS444" s="249">
        <f t="shared" si="149"/>
        <v>0</v>
      </c>
      <c r="AT444" s="249">
        <f t="shared" si="149"/>
        <v>0</v>
      </c>
      <c r="AU444" s="249">
        <f t="shared" si="149"/>
        <v>0</v>
      </c>
      <c r="AV444" s="249">
        <f t="shared" si="149"/>
        <v>0</v>
      </c>
      <c r="AW444" s="249">
        <f t="shared" si="149"/>
        <v>0</v>
      </c>
      <c r="AX444" s="249">
        <f t="shared" si="149"/>
        <v>0</v>
      </c>
      <c r="AY444" s="249">
        <f t="shared" si="150"/>
        <v>0</v>
      </c>
      <c r="AZ444" s="249">
        <f t="shared" si="150"/>
        <v>0</v>
      </c>
      <c r="BA444" s="249">
        <f t="shared" si="150"/>
        <v>0</v>
      </c>
      <c r="BB444" s="249">
        <f t="shared" si="150"/>
        <v>0</v>
      </c>
      <c r="BC444" s="249">
        <f t="shared" si="150"/>
        <v>0</v>
      </c>
      <c r="BD444" s="249">
        <f t="shared" si="150"/>
        <v>0</v>
      </c>
      <c r="BE444" s="249">
        <f t="shared" si="150"/>
        <v>0</v>
      </c>
      <c r="BF444" s="249">
        <f t="shared" si="150"/>
        <v>0</v>
      </c>
      <c r="BG444" s="249">
        <f t="shared" si="150"/>
        <v>0</v>
      </c>
      <c r="BH444" s="249">
        <f t="shared" si="150"/>
        <v>0</v>
      </c>
      <c r="BI444" s="249">
        <f t="shared" si="151"/>
        <v>0</v>
      </c>
      <c r="BJ444" s="249">
        <f t="shared" si="151"/>
        <v>0</v>
      </c>
      <c r="BK444" s="249">
        <f t="shared" si="151"/>
        <v>0</v>
      </c>
      <c r="BL444" s="249">
        <f t="shared" si="151"/>
        <v>0</v>
      </c>
      <c r="BM444" s="249">
        <f t="shared" si="151"/>
        <v>0</v>
      </c>
      <c r="BN444" s="249">
        <f t="shared" si="151"/>
        <v>0</v>
      </c>
      <c r="BO444" s="249">
        <f t="shared" si="151"/>
        <v>0</v>
      </c>
      <c r="BP444" s="249">
        <f t="shared" si="151"/>
        <v>0</v>
      </c>
      <c r="BQ444" s="249">
        <f t="shared" si="151"/>
        <v>0</v>
      </c>
      <c r="BR444" s="249">
        <f t="shared" si="151"/>
        <v>0</v>
      </c>
      <c r="BS444" s="249">
        <f t="shared" si="152"/>
        <v>0</v>
      </c>
      <c r="BT444" s="249">
        <f t="shared" si="152"/>
        <v>0</v>
      </c>
      <c r="BU444" s="249">
        <f t="shared" si="152"/>
        <v>0</v>
      </c>
      <c r="BV444" s="249">
        <f t="shared" si="152"/>
        <v>0</v>
      </c>
      <c r="BW444" s="249">
        <f t="shared" si="152"/>
        <v>0</v>
      </c>
      <c r="BX444" s="249">
        <f t="shared" si="152"/>
        <v>0</v>
      </c>
      <c r="BY444" s="249">
        <f t="shared" si="152"/>
        <v>0</v>
      </c>
      <c r="BZ444" s="249">
        <f t="shared" si="152"/>
        <v>0</v>
      </c>
      <c r="CA444" s="249">
        <f t="shared" si="152"/>
        <v>0</v>
      </c>
      <c r="CB444" s="249">
        <f t="shared" si="152"/>
        <v>0</v>
      </c>
      <c r="CC444" s="249">
        <f t="shared" si="153"/>
        <v>0</v>
      </c>
      <c r="CD444" s="249">
        <f t="shared" si="153"/>
        <v>0</v>
      </c>
      <c r="CE444" s="249">
        <f t="shared" si="153"/>
        <v>0</v>
      </c>
      <c r="CF444" s="249">
        <f t="shared" si="153"/>
        <v>0</v>
      </c>
      <c r="CG444" s="249">
        <f t="shared" si="153"/>
        <v>0</v>
      </c>
      <c r="CH444" s="249">
        <f t="shared" si="153"/>
        <v>0</v>
      </c>
      <c r="CI444" s="249">
        <f t="shared" si="153"/>
        <v>0</v>
      </c>
      <c r="CJ444" s="249">
        <f t="shared" si="153"/>
        <v>0</v>
      </c>
      <c r="CK444" s="249">
        <f t="shared" si="153"/>
        <v>0</v>
      </c>
      <c r="CL444" s="249">
        <f t="shared" si="153"/>
        <v>0</v>
      </c>
      <c r="CM444" s="249">
        <f t="shared" si="154"/>
        <v>0</v>
      </c>
      <c r="CN444" s="249">
        <f t="shared" si="154"/>
        <v>0</v>
      </c>
      <c r="CO444" s="249">
        <f t="shared" si="154"/>
        <v>0</v>
      </c>
      <c r="CP444" s="249">
        <f t="shared" si="154"/>
        <v>0</v>
      </c>
      <c r="CQ444" s="249">
        <f t="shared" si="154"/>
        <v>0</v>
      </c>
      <c r="CR444" s="249">
        <f t="shared" si="154"/>
        <v>0</v>
      </c>
      <c r="CS444" s="249">
        <f t="shared" si="154"/>
        <v>0</v>
      </c>
      <c r="CT444" s="249">
        <f t="shared" si="154"/>
        <v>0</v>
      </c>
      <c r="CU444" s="249">
        <f t="shared" si="154"/>
        <v>0</v>
      </c>
      <c r="CV444" s="249">
        <f t="shared" si="135"/>
        <v>0</v>
      </c>
      <c r="CW444" s="249">
        <f t="shared" si="137"/>
        <v>0</v>
      </c>
      <c r="CX444" s="252">
        <f t="shared" si="136"/>
        <v>0</v>
      </c>
      <c r="DB444" s="249">
        <f t="shared" si="138"/>
        <v>0</v>
      </c>
      <c r="DC444" s="249">
        <f t="shared" si="133"/>
        <v>0</v>
      </c>
      <c r="DD444" s="249">
        <f t="shared" si="133"/>
        <v>0</v>
      </c>
      <c r="DE444" s="249">
        <f t="shared" si="133"/>
        <v>0</v>
      </c>
      <c r="DF444" s="249">
        <f t="shared" si="133"/>
        <v>0</v>
      </c>
      <c r="DG444" s="249">
        <f t="shared" si="133"/>
        <v>0</v>
      </c>
      <c r="DH444" s="249">
        <f t="shared" si="133"/>
        <v>0</v>
      </c>
      <c r="DI444" s="249">
        <f t="shared" si="133"/>
        <v>0</v>
      </c>
      <c r="DJ444" s="249">
        <f t="shared" si="133"/>
        <v>0</v>
      </c>
    </row>
    <row r="445" spans="1:114" s="249" customFormat="1" ht="15.75" customHeight="1">
      <c r="A445" s="263">
        <v>1</v>
      </c>
      <c r="B445" s="249">
        <v>1</v>
      </c>
      <c r="C445" s="250">
        <v>1</v>
      </c>
      <c r="D445" s="249">
        <v>1</v>
      </c>
      <c r="G445" s="117">
        <f t="shared" si="134"/>
        <v>0</v>
      </c>
      <c r="H445" s="249">
        <f t="shared" si="112"/>
        <v>0</v>
      </c>
      <c r="I445" s="249">
        <f t="shared" si="113"/>
        <v>0</v>
      </c>
      <c r="J445" s="249">
        <f t="shared" si="114"/>
        <v>0</v>
      </c>
      <c r="K445" s="249">
        <f t="shared" si="115"/>
        <v>0</v>
      </c>
      <c r="L445" s="249">
        <f t="shared" si="116"/>
        <v>0</v>
      </c>
      <c r="M445" s="249">
        <f t="shared" si="117"/>
        <v>0</v>
      </c>
      <c r="N445" s="249">
        <f t="shared" si="118"/>
        <v>0</v>
      </c>
      <c r="O445" s="249">
        <f t="shared" si="119"/>
        <v>0</v>
      </c>
      <c r="P445" s="249">
        <f t="shared" si="120"/>
        <v>0</v>
      </c>
      <c r="Q445" s="249">
        <f t="shared" si="121"/>
        <v>0</v>
      </c>
      <c r="R445" s="249">
        <f t="shared" si="122"/>
        <v>0</v>
      </c>
      <c r="S445" s="249">
        <f t="shared" si="123"/>
        <v>0</v>
      </c>
      <c r="T445" s="249">
        <f t="shared" si="124"/>
        <v>0</v>
      </c>
      <c r="U445" s="249">
        <f t="shared" si="147"/>
        <v>0</v>
      </c>
      <c r="V445" s="249">
        <f t="shared" si="147"/>
        <v>0</v>
      </c>
      <c r="W445" s="249">
        <f t="shared" si="147"/>
        <v>0</v>
      </c>
      <c r="X445" s="249">
        <f t="shared" si="147"/>
        <v>0</v>
      </c>
      <c r="Y445" s="249">
        <f t="shared" si="147"/>
        <v>0</v>
      </c>
      <c r="Z445" s="249">
        <f t="shared" si="147"/>
        <v>0</v>
      </c>
      <c r="AA445" s="249">
        <f t="shared" si="147"/>
        <v>0</v>
      </c>
      <c r="AB445" s="249">
        <f t="shared" si="147"/>
        <v>0</v>
      </c>
      <c r="AC445" s="249">
        <f t="shared" si="147"/>
        <v>0</v>
      </c>
      <c r="AD445" s="249">
        <f t="shared" si="147"/>
        <v>0</v>
      </c>
      <c r="AE445" s="249">
        <f t="shared" si="148"/>
        <v>0</v>
      </c>
      <c r="AF445" s="249">
        <f t="shared" si="148"/>
        <v>0</v>
      </c>
      <c r="AG445" s="249">
        <f t="shared" si="148"/>
        <v>0</v>
      </c>
      <c r="AH445" s="249">
        <f t="shared" si="148"/>
        <v>0</v>
      </c>
      <c r="AI445" s="249">
        <f t="shared" si="148"/>
        <v>0</v>
      </c>
      <c r="AJ445" s="249">
        <f t="shared" si="148"/>
        <v>0</v>
      </c>
      <c r="AK445" s="249">
        <f t="shared" si="148"/>
        <v>0</v>
      </c>
      <c r="AL445" s="249">
        <f t="shared" si="148"/>
        <v>0</v>
      </c>
      <c r="AM445" s="249">
        <f t="shared" si="148"/>
        <v>0</v>
      </c>
      <c r="AN445" s="249">
        <f t="shared" si="148"/>
        <v>0</v>
      </c>
      <c r="AO445" s="249">
        <f t="shared" si="149"/>
        <v>0</v>
      </c>
      <c r="AP445" s="249">
        <f t="shared" si="149"/>
        <v>0</v>
      </c>
      <c r="AQ445" s="249">
        <f t="shared" si="149"/>
        <v>0</v>
      </c>
      <c r="AR445" s="249">
        <f t="shared" si="149"/>
        <v>0</v>
      </c>
      <c r="AS445" s="249">
        <f t="shared" si="149"/>
        <v>0</v>
      </c>
      <c r="AT445" s="249">
        <f t="shared" si="149"/>
        <v>0</v>
      </c>
      <c r="AU445" s="249">
        <f t="shared" si="149"/>
        <v>0</v>
      </c>
      <c r="AV445" s="249">
        <f t="shared" si="149"/>
        <v>0</v>
      </c>
      <c r="AW445" s="249">
        <f t="shared" si="149"/>
        <v>0</v>
      </c>
      <c r="AX445" s="249">
        <f t="shared" si="149"/>
        <v>0</v>
      </c>
      <c r="AY445" s="249">
        <f t="shared" si="150"/>
        <v>0</v>
      </c>
      <c r="AZ445" s="249">
        <f t="shared" si="150"/>
        <v>0</v>
      </c>
      <c r="BA445" s="249">
        <f t="shared" si="150"/>
        <v>0</v>
      </c>
      <c r="BB445" s="249">
        <f t="shared" si="150"/>
        <v>0</v>
      </c>
      <c r="BC445" s="249">
        <f t="shared" si="150"/>
        <v>0</v>
      </c>
      <c r="BD445" s="249">
        <f t="shared" si="150"/>
        <v>0</v>
      </c>
      <c r="BE445" s="249">
        <f t="shared" si="150"/>
        <v>0</v>
      </c>
      <c r="BF445" s="249">
        <f t="shared" si="150"/>
        <v>0</v>
      </c>
      <c r="BG445" s="249">
        <f t="shared" si="150"/>
        <v>0</v>
      </c>
      <c r="BH445" s="249">
        <f t="shared" si="150"/>
        <v>0</v>
      </c>
      <c r="BI445" s="249">
        <f t="shared" si="151"/>
        <v>0</v>
      </c>
      <c r="BJ445" s="249">
        <f t="shared" si="151"/>
        <v>0</v>
      </c>
      <c r="BK445" s="249">
        <f t="shared" si="151"/>
        <v>0</v>
      </c>
      <c r="BL445" s="249">
        <f t="shared" si="151"/>
        <v>0</v>
      </c>
      <c r="BM445" s="249">
        <f t="shared" si="151"/>
        <v>0</v>
      </c>
      <c r="BN445" s="249">
        <f t="shared" si="151"/>
        <v>0</v>
      </c>
      <c r="BO445" s="249">
        <f t="shared" si="151"/>
        <v>0</v>
      </c>
      <c r="BP445" s="249">
        <f t="shared" si="151"/>
        <v>0</v>
      </c>
      <c r="BQ445" s="249">
        <f t="shared" si="151"/>
        <v>0</v>
      </c>
      <c r="BR445" s="249">
        <f t="shared" si="151"/>
        <v>0</v>
      </c>
      <c r="BS445" s="249">
        <f t="shared" si="152"/>
        <v>0</v>
      </c>
      <c r="BT445" s="249">
        <f t="shared" si="152"/>
        <v>0</v>
      </c>
      <c r="BU445" s="249">
        <f t="shared" si="152"/>
        <v>0</v>
      </c>
      <c r="BV445" s="249">
        <f t="shared" si="152"/>
        <v>0</v>
      </c>
      <c r="BW445" s="249">
        <f t="shared" si="152"/>
        <v>0</v>
      </c>
      <c r="BX445" s="249">
        <f t="shared" si="152"/>
        <v>0</v>
      </c>
      <c r="BY445" s="249">
        <f t="shared" si="152"/>
        <v>0</v>
      </c>
      <c r="BZ445" s="249">
        <f t="shared" si="152"/>
        <v>0</v>
      </c>
      <c r="CA445" s="249">
        <f t="shared" si="152"/>
        <v>0</v>
      </c>
      <c r="CB445" s="249">
        <f t="shared" si="152"/>
        <v>0</v>
      </c>
      <c r="CC445" s="249">
        <f t="shared" si="153"/>
        <v>0</v>
      </c>
      <c r="CD445" s="249">
        <f t="shared" si="153"/>
        <v>0</v>
      </c>
      <c r="CE445" s="249">
        <f t="shared" si="153"/>
        <v>0</v>
      </c>
      <c r="CF445" s="249">
        <f t="shared" si="153"/>
        <v>0</v>
      </c>
      <c r="CG445" s="249">
        <f t="shared" si="153"/>
        <v>0</v>
      </c>
      <c r="CH445" s="249">
        <f t="shared" si="153"/>
        <v>0</v>
      </c>
      <c r="CI445" s="249">
        <f t="shared" si="153"/>
        <v>0</v>
      </c>
      <c r="CJ445" s="249">
        <f t="shared" si="153"/>
        <v>0</v>
      </c>
      <c r="CK445" s="249">
        <f t="shared" si="153"/>
        <v>0</v>
      </c>
      <c r="CL445" s="249">
        <f t="shared" si="153"/>
        <v>0</v>
      </c>
      <c r="CM445" s="249">
        <f t="shared" si="154"/>
        <v>0</v>
      </c>
      <c r="CN445" s="249">
        <f t="shared" si="154"/>
        <v>0</v>
      </c>
      <c r="CO445" s="249">
        <f t="shared" si="154"/>
        <v>0</v>
      </c>
      <c r="CP445" s="249">
        <f t="shared" si="154"/>
        <v>0</v>
      </c>
      <c r="CQ445" s="249">
        <f t="shared" si="154"/>
        <v>0</v>
      </c>
      <c r="CR445" s="249">
        <f t="shared" si="154"/>
        <v>0</v>
      </c>
      <c r="CS445" s="249">
        <f t="shared" si="154"/>
        <v>0</v>
      </c>
      <c r="CT445" s="249">
        <f t="shared" si="154"/>
        <v>0</v>
      </c>
      <c r="CU445" s="249">
        <f t="shared" si="154"/>
        <v>0</v>
      </c>
      <c r="CV445" s="249">
        <f t="shared" si="135"/>
        <v>0</v>
      </c>
      <c r="CW445" s="249">
        <f t="shared" si="137"/>
        <v>0</v>
      </c>
      <c r="CX445" s="252">
        <f t="shared" si="136"/>
        <v>0</v>
      </c>
      <c r="DB445" s="249">
        <f t="shared" si="138"/>
        <v>0</v>
      </c>
      <c r="DC445" s="249">
        <f t="shared" si="133"/>
        <v>0</v>
      </c>
      <c r="DD445" s="249">
        <f t="shared" si="133"/>
        <v>0</v>
      </c>
      <c r="DE445" s="249">
        <f t="shared" si="133"/>
        <v>0</v>
      </c>
      <c r="DF445" s="249">
        <f t="shared" si="133"/>
        <v>0</v>
      </c>
      <c r="DG445" s="249">
        <f t="shared" si="133"/>
        <v>0</v>
      </c>
      <c r="DH445" s="249">
        <f t="shared" si="133"/>
        <v>0</v>
      </c>
      <c r="DI445" s="249">
        <f t="shared" si="133"/>
        <v>0</v>
      </c>
      <c r="DJ445" s="249">
        <f t="shared" si="133"/>
        <v>0</v>
      </c>
    </row>
    <row r="446" spans="1:114" s="249" customFormat="1" ht="15.75" customHeight="1">
      <c r="A446" s="263">
        <v>2</v>
      </c>
      <c r="B446" s="249">
        <v>2</v>
      </c>
      <c r="C446" s="250">
        <v>2</v>
      </c>
      <c r="D446" s="249">
        <v>2</v>
      </c>
      <c r="G446" s="117">
        <f t="shared" si="134"/>
        <v>0</v>
      </c>
      <c r="H446" s="249">
        <f t="shared" si="112"/>
        <v>0</v>
      </c>
      <c r="I446" s="249">
        <f t="shared" si="113"/>
        <v>0</v>
      </c>
      <c r="J446" s="249">
        <f t="shared" si="114"/>
        <v>0</v>
      </c>
      <c r="K446" s="249">
        <f t="shared" si="115"/>
        <v>0</v>
      </c>
      <c r="L446" s="249">
        <f t="shared" si="116"/>
        <v>0</v>
      </c>
      <c r="M446" s="249">
        <f t="shared" si="117"/>
        <v>0</v>
      </c>
      <c r="N446" s="249">
        <f t="shared" si="118"/>
        <v>0</v>
      </c>
      <c r="O446" s="249">
        <f t="shared" si="119"/>
        <v>0</v>
      </c>
      <c r="P446" s="249">
        <f t="shared" si="120"/>
        <v>0</v>
      </c>
      <c r="Q446" s="249">
        <f t="shared" si="121"/>
        <v>0</v>
      </c>
      <c r="R446" s="249">
        <f t="shared" si="122"/>
        <v>0</v>
      </c>
      <c r="S446" s="249">
        <f t="shared" si="123"/>
        <v>0</v>
      </c>
      <c r="T446" s="249">
        <f t="shared" si="124"/>
        <v>0</v>
      </c>
      <c r="U446" s="249">
        <f t="shared" si="147"/>
        <v>0</v>
      </c>
      <c r="V446" s="249">
        <f t="shared" si="147"/>
        <v>0</v>
      </c>
      <c r="W446" s="249">
        <f t="shared" si="147"/>
        <v>0</v>
      </c>
      <c r="X446" s="249">
        <f t="shared" si="147"/>
        <v>0</v>
      </c>
      <c r="Y446" s="249">
        <f t="shared" si="147"/>
        <v>0</v>
      </c>
      <c r="Z446" s="249">
        <f t="shared" si="147"/>
        <v>0</v>
      </c>
      <c r="AA446" s="249">
        <f t="shared" si="147"/>
        <v>0</v>
      </c>
      <c r="AB446" s="249">
        <f t="shared" si="147"/>
        <v>0</v>
      </c>
      <c r="AC446" s="249">
        <f t="shared" si="147"/>
        <v>0</v>
      </c>
      <c r="AD446" s="249">
        <f t="shared" si="147"/>
        <v>0</v>
      </c>
      <c r="AE446" s="249">
        <f t="shared" si="148"/>
        <v>0</v>
      </c>
      <c r="AF446" s="249">
        <f t="shared" si="148"/>
        <v>0</v>
      </c>
      <c r="AG446" s="249">
        <f t="shared" si="148"/>
        <v>0</v>
      </c>
      <c r="AH446" s="249">
        <f t="shared" si="148"/>
        <v>0</v>
      </c>
      <c r="AI446" s="249">
        <f t="shared" si="148"/>
        <v>0</v>
      </c>
      <c r="AJ446" s="249">
        <f t="shared" si="148"/>
        <v>0</v>
      </c>
      <c r="AK446" s="249">
        <f t="shared" si="148"/>
        <v>0</v>
      </c>
      <c r="AL446" s="249">
        <f t="shared" si="148"/>
        <v>0</v>
      </c>
      <c r="AM446" s="249">
        <f t="shared" si="148"/>
        <v>0</v>
      </c>
      <c r="AN446" s="249">
        <f t="shared" si="148"/>
        <v>0</v>
      </c>
      <c r="AO446" s="249">
        <f t="shared" si="149"/>
        <v>0</v>
      </c>
      <c r="AP446" s="249">
        <f t="shared" si="149"/>
        <v>0</v>
      </c>
      <c r="AQ446" s="249">
        <f t="shared" si="149"/>
        <v>0</v>
      </c>
      <c r="AR446" s="249">
        <f t="shared" si="149"/>
        <v>0</v>
      </c>
      <c r="AS446" s="249">
        <f t="shared" si="149"/>
        <v>0</v>
      </c>
      <c r="AT446" s="249">
        <f t="shared" si="149"/>
        <v>0</v>
      </c>
      <c r="AU446" s="249">
        <f t="shared" si="149"/>
        <v>0</v>
      </c>
      <c r="AV446" s="249">
        <f t="shared" si="149"/>
        <v>0</v>
      </c>
      <c r="AW446" s="249">
        <f t="shared" si="149"/>
        <v>0</v>
      </c>
      <c r="AX446" s="249">
        <f t="shared" si="149"/>
        <v>0</v>
      </c>
      <c r="AY446" s="249">
        <f t="shared" si="150"/>
        <v>0</v>
      </c>
      <c r="AZ446" s="249">
        <f t="shared" si="150"/>
        <v>0</v>
      </c>
      <c r="BA446" s="249">
        <f t="shared" si="150"/>
        <v>0</v>
      </c>
      <c r="BB446" s="249">
        <f t="shared" si="150"/>
        <v>0</v>
      </c>
      <c r="BC446" s="249">
        <f t="shared" si="150"/>
        <v>0</v>
      </c>
      <c r="BD446" s="249">
        <f t="shared" si="150"/>
        <v>0</v>
      </c>
      <c r="BE446" s="249">
        <f t="shared" si="150"/>
        <v>0</v>
      </c>
      <c r="BF446" s="249">
        <f t="shared" si="150"/>
        <v>0</v>
      </c>
      <c r="BG446" s="249">
        <f t="shared" si="150"/>
        <v>0</v>
      </c>
      <c r="BH446" s="249">
        <f t="shared" si="150"/>
        <v>0</v>
      </c>
      <c r="BI446" s="249">
        <f t="shared" si="151"/>
        <v>0</v>
      </c>
      <c r="BJ446" s="249">
        <f t="shared" si="151"/>
        <v>0</v>
      </c>
      <c r="BK446" s="249">
        <f t="shared" si="151"/>
        <v>0</v>
      </c>
      <c r="BL446" s="249">
        <f t="shared" si="151"/>
        <v>0</v>
      </c>
      <c r="BM446" s="249">
        <f t="shared" si="151"/>
        <v>0</v>
      </c>
      <c r="BN446" s="249">
        <f t="shared" si="151"/>
        <v>0</v>
      </c>
      <c r="BO446" s="249">
        <f t="shared" si="151"/>
        <v>0</v>
      </c>
      <c r="BP446" s="249">
        <f t="shared" si="151"/>
        <v>0</v>
      </c>
      <c r="BQ446" s="249">
        <f t="shared" si="151"/>
        <v>0</v>
      </c>
      <c r="BR446" s="249">
        <f t="shared" si="151"/>
        <v>0</v>
      </c>
      <c r="BS446" s="249">
        <f t="shared" si="152"/>
        <v>0</v>
      </c>
      <c r="BT446" s="249">
        <f t="shared" si="152"/>
        <v>0</v>
      </c>
      <c r="BU446" s="249">
        <f t="shared" si="152"/>
        <v>0</v>
      </c>
      <c r="BV446" s="249">
        <f t="shared" si="152"/>
        <v>0</v>
      </c>
      <c r="BW446" s="249">
        <f t="shared" si="152"/>
        <v>0</v>
      </c>
      <c r="BX446" s="249">
        <f t="shared" si="152"/>
        <v>0</v>
      </c>
      <c r="BY446" s="249">
        <f t="shared" si="152"/>
        <v>0</v>
      </c>
      <c r="BZ446" s="249">
        <f t="shared" si="152"/>
        <v>0</v>
      </c>
      <c r="CA446" s="249">
        <f t="shared" si="152"/>
        <v>0</v>
      </c>
      <c r="CB446" s="249">
        <f t="shared" si="152"/>
        <v>0</v>
      </c>
      <c r="CC446" s="249">
        <f t="shared" si="153"/>
        <v>0</v>
      </c>
      <c r="CD446" s="249">
        <f t="shared" si="153"/>
        <v>0</v>
      </c>
      <c r="CE446" s="249">
        <f t="shared" si="153"/>
        <v>0</v>
      </c>
      <c r="CF446" s="249">
        <f t="shared" si="153"/>
        <v>0</v>
      </c>
      <c r="CG446" s="249">
        <f t="shared" si="153"/>
        <v>0</v>
      </c>
      <c r="CH446" s="249">
        <f t="shared" si="153"/>
        <v>0</v>
      </c>
      <c r="CI446" s="249">
        <f t="shared" si="153"/>
        <v>0</v>
      </c>
      <c r="CJ446" s="249">
        <f t="shared" si="153"/>
        <v>0</v>
      </c>
      <c r="CK446" s="249">
        <f t="shared" si="153"/>
        <v>0</v>
      </c>
      <c r="CL446" s="249">
        <f t="shared" si="153"/>
        <v>0</v>
      </c>
      <c r="CM446" s="249">
        <f t="shared" si="154"/>
        <v>0</v>
      </c>
      <c r="CN446" s="249">
        <f t="shared" si="154"/>
        <v>0</v>
      </c>
      <c r="CO446" s="249">
        <f t="shared" si="154"/>
        <v>0</v>
      </c>
      <c r="CP446" s="249">
        <f t="shared" si="154"/>
        <v>0</v>
      </c>
      <c r="CQ446" s="249">
        <f t="shared" si="154"/>
        <v>0</v>
      </c>
      <c r="CR446" s="249">
        <f t="shared" si="154"/>
        <v>0</v>
      </c>
      <c r="CS446" s="249">
        <f t="shared" si="154"/>
        <v>0</v>
      </c>
      <c r="CT446" s="249">
        <f t="shared" si="154"/>
        <v>0</v>
      </c>
      <c r="CU446" s="249">
        <f t="shared" si="154"/>
        <v>0</v>
      </c>
      <c r="CV446" s="249">
        <f t="shared" si="135"/>
        <v>0</v>
      </c>
      <c r="CW446" s="249">
        <f t="shared" si="137"/>
        <v>0</v>
      </c>
      <c r="CX446" s="252">
        <f t="shared" si="136"/>
        <v>0</v>
      </c>
      <c r="DB446" s="249">
        <f t="shared" si="138"/>
        <v>0</v>
      </c>
      <c r="DC446" s="249">
        <f t="shared" si="133"/>
        <v>0</v>
      </c>
      <c r="DD446" s="249">
        <f t="shared" si="133"/>
        <v>0</v>
      </c>
      <c r="DE446" s="249">
        <f t="shared" si="133"/>
        <v>0</v>
      </c>
      <c r="DF446" s="249">
        <f t="shared" si="133"/>
        <v>0</v>
      </c>
      <c r="DG446" s="249">
        <f t="shared" si="133"/>
        <v>0</v>
      </c>
      <c r="DH446" s="249">
        <f t="shared" si="133"/>
        <v>0</v>
      </c>
      <c r="DI446" s="249">
        <f t="shared" si="133"/>
        <v>0</v>
      </c>
      <c r="DJ446" s="249">
        <f t="shared" si="133"/>
        <v>0</v>
      </c>
    </row>
    <row r="447" spans="1:114" s="249" customFormat="1" ht="15.75" customHeight="1">
      <c r="A447" s="263">
        <v>3</v>
      </c>
      <c r="B447" s="249">
        <v>3</v>
      </c>
      <c r="C447" s="250">
        <v>3</v>
      </c>
      <c r="D447" s="249">
        <v>3</v>
      </c>
      <c r="G447" s="117">
        <f t="shared" si="134"/>
        <v>0</v>
      </c>
      <c r="H447" s="249">
        <f t="shared" si="112"/>
        <v>0</v>
      </c>
      <c r="I447" s="249">
        <f t="shared" si="113"/>
        <v>0</v>
      </c>
      <c r="J447" s="249">
        <f t="shared" si="114"/>
        <v>0</v>
      </c>
      <c r="K447" s="249">
        <f t="shared" si="115"/>
        <v>0</v>
      </c>
      <c r="L447" s="249">
        <f t="shared" si="116"/>
        <v>0</v>
      </c>
      <c r="M447" s="249">
        <f t="shared" si="117"/>
        <v>0</v>
      </c>
      <c r="N447" s="249">
        <f t="shared" si="118"/>
        <v>0</v>
      </c>
      <c r="O447" s="249">
        <f t="shared" si="119"/>
        <v>0</v>
      </c>
      <c r="P447" s="249">
        <f t="shared" si="120"/>
        <v>0</v>
      </c>
      <c r="Q447" s="249">
        <f t="shared" si="121"/>
        <v>0</v>
      </c>
      <c r="R447" s="249">
        <f t="shared" si="122"/>
        <v>0</v>
      </c>
      <c r="S447" s="249">
        <f t="shared" si="123"/>
        <v>0</v>
      </c>
      <c r="T447" s="249">
        <f t="shared" si="124"/>
        <v>0</v>
      </c>
      <c r="U447" s="249">
        <f t="shared" si="147"/>
        <v>0</v>
      </c>
      <c r="V447" s="249">
        <f t="shared" si="147"/>
        <v>0</v>
      </c>
      <c r="W447" s="249">
        <f t="shared" si="147"/>
        <v>0</v>
      </c>
      <c r="X447" s="249">
        <f t="shared" si="147"/>
        <v>0</v>
      </c>
      <c r="Y447" s="249">
        <f t="shared" si="147"/>
        <v>0</v>
      </c>
      <c r="Z447" s="249">
        <f t="shared" si="147"/>
        <v>0</v>
      </c>
      <c r="AA447" s="249">
        <f t="shared" si="147"/>
        <v>0</v>
      </c>
      <c r="AB447" s="249">
        <f t="shared" si="147"/>
        <v>0</v>
      </c>
      <c r="AC447" s="249">
        <f t="shared" si="147"/>
        <v>0</v>
      </c>
      <c r="AD447" s="249">
        <f t="shared" si="147"/>
        <v>0</v>
      </c>
      <c r="AE447" s="249">
        <f t="shared" si="148"/>
        <v>0</v>
      </c>
      <c r="AF447" s="249">
        <f t="shared" si="148"/>
        <v>0</v>
      </c>
      <c r="AG447" s="249">
        <f t="shared" si="148"/>
        <v>0</v>
      </c>
      <c r="AH447" s="249">
        <f t="shared" si="148"/>
        <v>0</v>
      </c>
      <c r="AI447" s="249">
        <f t="shared" si="148"/>
        <v>0</v>
      </c>
      <c r="AJ447" s="249">
        <f t="shared" si="148"/>
        <v>0</v>
      </c>
      <c r="AK447" s="249">
        <f t="shared" si="148"/>
        <v>0</v>
      </c>
      <c r="AL447" s="249">
        <f t="shared" si="148"/>
        <v>0</v>
      </c>
      <c r="AM447" s="249">
        <f t="shared" si="148"/>
        <v>0</v>
      </c>
      <c r="AN447" s="249">
        <f t="shared" si="148"/>
        <v>0</v>
      </c>
      <c r="AO447" s="249">
        <f t="shared" si="149"/>
        <v>0</v>
      </c>
      <c r="AP447" s="249">
        <f t="shared" si="149"/>
        <v>0</v>
      </c>
      <c r="AQ447" s="249">
        <f t="shared" si="149"/>
        <v>0</v>
      </c>
      <c r="AR447" s="249">
        <f t="shared" si="149"/>
        <v>0</v>
      </c>
      <c r="AS447" s="249">
        <f t="shared" si="149"/>
        <v>0</v>
      </c>
      <c r="AT447" s="249">
        <f t="shared" si="149"/>
        <v>0</v>
      </c>
      <c r="AU447" s="249">
        <f t="shared" si="149"/>
        <v>0</v>
      </c>
      <c r="AV447" s="249">
        <f t="shared" si="149"/>
        <v>0</v>
      </c>
      <c r="AW447" s="249">
        <f t="shared" si="149"/>
        <v>0</v>
      </c>
      <c r="AX447" s="249">
        <f t="shared" si="149"/>
        <v>0</v>
      </c>
      <c r="AY447" s="249">
        <f t="shared" si="150"/>
        <v>0</v>
      </c>
      <c r="AZ447" s="249">
        <f t="shared" si="150"/>
        <v>0</v>
      </c>
      <c r="BA447" s="249">
        <f t="shared" si="150"/>
        <v>0</v>
      </c>
      <c r="BB447" s="249">
        <f t="shared" si="150"/>
        <v>0</v>
      </c>
      <c r="BC447" s="249">
        <f t="shared" si="150"/>
        <v>0</v>
      </c>
      <c r="BD447" s="249">
        <f t="shared" si="150"/>
        <v>0</v>
      </c>
      <c r="BE447" s="249">
        <f t="shared" si="150"/>
        <v>0</v>
      </c>
      <c r="BF447" s="249">
        <f t="shared" si="150"/>
        <v>0</v>
      </c>
      <c r="BG447" s="249">
        <f t="shared" si="150"/>
        <v>0</v>
      </c>
      <c r="BH447" s="249">
        <f t="shared" si="150"/>
        <v>0</v>
      </c>
      <c r="BI447" s="249">
        <f t="shared" si="151"/>
        <v>0</v>
      </c>
      <c r="BJ447" s="249">
        <f t="shared" si="151"/>
        <v>0</v>
      </c>
      <c r="BK447" s="249">
        <f t="shared" si="151"/>
        <v>0</v>
      </c>
      <c r="BL447" s="249">
        <f t="shared" si="151"/>
        <v>0</v>
      </c>
      <c r="BM447" s="249">
        <f t="shared" si="151"/>
        <v>0</v>
      </c>
      <c r="BN447" s="249">
        <f t="shared" si="151"/>
        <v>0</v>
      </c>
      <c r="BO447" s="249">
        <f t="shared" si="151"/>
        <v>0</v>
      </c>
      <c r="BP447" s="249">
        <f t="shared" si="151"/>
        <v>0</v>
      </c>
      <c r="BQ447" s="249">
        <f t="shared" si="151"/>
        <v>0</v>
      </c>
      <c r="BR447" s="249">
        <f t="shared" si="151"/>
        <v>0</v>
      </c>
      <c r="BS447" s="249">
        <f t="shared" si="152"/>
        <v>0</v>
      </c>
      <c r="BT447" s="249">
        <f t="shared" si="152"/>
        <v>0</v>
      </c>
      <c r="BU447" s="249">
        <f t="shared" si="152"/>
        <v>0</v>
      </c>
      <c r="BV447" s="249">
        <f t="shared" si="152"/>
        <v>0</v>
      </c>
      <c r="BW447" s="249">
        <f t="shared" si="152"/>
        <v>0</v>
      </c>
      <c r="BX447" s="249">
        <f t="shared" si="152"/>
        <v>0</v>
      </c>
      <c r="BY447" s="249">
        <f t="shared" si="152"/>
        <v>0</v>
      </c>
      <c r="BZ447" s="249">
        <f t="shared" si="152"/>
        <v>0</v>
      </c>
      <c r="CA447" s="249">
        <f t="shared" si="152"/>
        <v>0</v>
      </c>
      <c r="CB447" s="249">
        <f t="shared" si="152"/>
        <v>0</v>
      </c>
      <c r="CC447" s="249">
        <f t="shared" si="153"/>
        <v>0</v>
      </c>
      <c r="CD447" s="249">
        <f t="shared" si="153"/>
        <v>0</v>
      </c>
      <c r="CE447" s="249">
        <f t="shared" si="153"/>
        <v>0</v>
      </c>
      <c r="CF447" s="249">
        <f t="shared" si="153"/>
        <v>0</v>
      </c>
      <c r="CG447" s="249">
        <f t="shared" si="153"/>
        <v>0</v>
      </c>
      <c r="CH447" s="249">
        <f t="shared" si="153"/>
        <v>0</v>
      </c>
      <c r="CI447" s="249">
        <f t="shared" si="153"/>
        <v>0</v>
      </c>
      <c r="CJ447" s="249">
        <f t="shared" si="153"/>
        <v>0</v>
      </c>
      <c r="CK447" s="249">
        <f t="shared" si="153"/>
        <v>0</v>
      </c>
      <c r="CL447" s="249">
        <f t="shared" si="153"/>
        <v>0</v>
      </c>
      <c r="CM447" s="249">
        <f t="shared" si="154"/>
        <v>0</v>
      </c>
      <c r="CN447" s="249">
        <f t="shared" si="154"/>
        <v>0</v>
      </c>
      <c r="CO447" s="249">
        <f t="shared" si="154"/>
        <v>0</v>
      </c>
      <c r="CP447" s="249">
        <f t="shared" si="154"/>
        <v>0</v>
      </c>
      <c r="CQ447" s="249">
        <f t="shared" si="154"/>
        <v>0</v>
      </c>
      <c r="CR447" s="249">
        <f t="shared" si="154"/>
        <v>0</v>
      </c>
      <c r="CS447" s="249">
        <f t="shared" si="154"/>
        <v>0</v>
      </c>
      <c r="CT447" s="249">
        <f t="shared" si="154"/>
        <v>0</v>
      </c>
      <c r="CU447" s="249">
        <f t="shared" si="154"/>
        <v>0</v>
      </c>
      <c r="CV447" s="249">
        <f t="shared" si="135"/>
        <v>0</v>
      </c>
      <c r="CW447" s="249">
        <f t="shared" si="137"/>
        <v>0</v>
      </c>
      <c r="CX447" s="252">
        <f t="shared" si="136"/>
        <v>0</v>
      </c>
      <c r="DB447" s="249">
        <f t="shared" si="138"/>
        <v>0</v>
      </c>
      <c r="DC447" s="249">
        <f t="shared" si="133"/>
        <v>0</v>
      </c>
      <c r="DD447" s="249">
        <f t="shared" si="133"/>
        <v>0</v>
      </c>
      <c r="DE447" s="249">
        <f t="shared" si="133"/>
        <v>0</v>
      </c>
      <c r="DF447" s="249">
        <f t="shared" si="133"/>
        <v>0</v>
      </c>
      <c r="DG447" s="249">
        <f t="shared" si="133"/>
        <v>0</v>
      </c>
      <c r="DH447" s="249">
        <f t="shared" si="133"/>
        <v>0</v>
      </c>
      <c r="DI447" s="249">
        <f t="shared" si="133"/>
        <v>0</v>
      </c>
      <c r="DJ447" s="249">
        <f t="shared" si="133"/>
        <v>0</v>
      </c>
    </row>
    <row r="448" spans="1:114" s="249" customFormat="1" ht="15.75" customHeight="1">
      <c r="A448" s="263">
        <v>4</v>
      </c>
      <c r="B448" s="249">
        <v>4</v>
      </c>
      <c r="C448" s="250">
        <v>4</v>
      </c>
      <c r="D448" s="249">
        <v>4</v>
      </c>
      <c r="G448" s="117">
        <f t="shared" si="134"/>
        <v>0</v>
      </c>
      <c r="H448" s="249">
        <f t="shared" si="112"/>
        <v>0</v>
      </c>
      <c r="I448" s="249">
        <f t="shared" si="113"/>
        <v>0</v>
      </c>
      <c r="J448" s="249">
        <f t="shared" si="114"/>
        <v>0</v>
      </c>
      <c r="K448" s="249">
        <f t="shared" si="115"/>
        <v>0</v>
      </c>
      <c r="L448" s="249">
        <f t="shared" si="116"/>
        <v>0</v>
      </c>
      <c r="M448" s="249">
        <f t="shared" si="117"/>
        <v>0</v>
      </c>
      <c r="N448" s="249">
        <f t="shared" si="118"/>
        <v>0</v>
      </c>
      <c r="O448" s="249">
        <f t="shared" si="119"/>
        <v>0</v>
      </c>
      <c r="P448" s="249">
        <f t="shared" si="120"/>
        <v>0</v>
      </c>
      <c r="Q448" s="249">
        <f t="shared" si="121"/>
        <v>0</v>
      </c>
      <c r="R448" s="249">
        <f t="shared" si="122"/>
        <v>0</v>
      </c>
      <c r="S448" s="249">
        <f t="shared" si="123"/>
        <v>0</v>
      </c>
      <c r="T448" s="249">
        <f t="shared" si="124"/>
        <v>0</v>
      </c>
      <c r="U448" s="249">
        <f t="shared" si="147"/>
        <v>0</v>
      </c>
      <c r="V448" s="249">
        <f t="shared" si="147"/>
        <v>0</v>
      </c>
      <c r="W448" s="249">
        <f t="shared" si="147"/>
        <v>0</v>
      </c>
      <c r="X448" s="249">
        <f t="shared" si="147"/>
        <v>0</v>
      </c>
      <c r="Y448" s="249">
        <f t="shared" si="147"/>
        <v>0</v>
      </c>
      <c r="Z448" s="249">
        <f t="shared" si="147"/>
        <v>0</v>
      </c>
      <c r="AA448" s="249">
        <f t="shared" si="147"/>
        <v>0</v>
      </c>
      <c r="AB448" s="249">
        <f t="shared" si="147"/>
        <v>0</v>
      </c>
      <c r="AC448" s="249">
        <f t="shared" si="147"/>
        <v>0</v>
      </c>
      <c r="AD448" s="249">
        <f t="shared" si="147"/>
        <v>0</v>
      </c>
      <c r="AE448" s="249">
        <f t="shared" si="148"/>
        <v>0</v>
      </c>
      <c r="AF448" s="249">
        <f t="shared" si="148"/>
        <v>0</v>
      </c>
      <c r="AG448" s="249">
        <f t="shared" si="148"/>
        <v>0</v>
      </c>
      <c r="AH448" s="249">
        <f t="shared" si="148"/>
        <v>0</v>
      </c>
      <c r="AI448" s="249">
        <f t="shared" si="148"/>
        <v>0</v>
      </c>
      <c r="AJ448" s="249">
        <f t="shared" si="148"/>
        <v>0</v>
      </c>
      <c r="AK448" s="249">
        <f t="shared" si="148"/>
        <v>0</v>
      </c>
      <c r="AL448" s="249">
        <f t="shared" si="148"/>
        <v>0</v>
      </c>
      <c r="AM448" s="249">
        <f t="shared" si="148"/>
        <v>0</v>
      </c>
      <c r="AN448" s="249">
        <f t="shared" si="148"/>
        <v>0</v>
      </c>
      <c r="AO448" s="249">
        <f t="shared" si="149"/>
        <v>0</v>
      </c>
      <c r="AP448" s="249">
        <f t="shared" si="149"/>
        <v>0</v>
      </c>
      <c r="AQ448" s="249">
        <f t="shared" si="149"/>
        <v>0</v>
      </c>
      <c r="AR448" s="249">
        <f t="shared" si="149"/>
        <v>0</v>
      </c>
      <c r="AS448" s="249">
        <f t="shared" si="149"/>
        <v>0</v>
      </c>
      <c r="AT448" s="249">
        <f t="shared" si="149"/>
        <v>0</v>
      </c>
      <c r="AU448" s="249">
        <f t="shared" si="149"/>
        <v>0</v>
      </c>
      <c r="AV448" s="249">
        <f t="shared" si="149"/>
        <v>0</v>
      </c>
      <c r="AW448" s="249">
        <f t="shared" si="149"/>
        <v>0</v>
      </c>
      <c r="AX448" s="249">
        <f t="shared" si="149"/>
        <v>0</v>
      </c>
      <c r="AY448" s="249">
        <f t="shared" si="150"/>
        <v>0</v>
      </c>
      <c r="AZ448" s="249">
        <f t="shared" si="150"/>
        <v>0</v>
      </c>
      <c r="BA448" s="249">
        <f t="shared" si="150"/>
        <v>0</v>
      </c>
      <c r="BB448" s="249">
        <f t="shared" si="150"/>
        <v>0</v>
      </c>
      <c r="BC448" s="249">
        <f t="shared" si="150"/>
        <v>0</v>
      </c>
      <c r="BD448" s="249">
        <f t="shared" si="150"/>
        <v>0</v>
      </c>
      <c r="BE448" s="249">
        <f t="shared" si="150"/>
        <v>0</v>
      </c>
      <c r="BF448" s="249">
        <f t="shared" si="150"/>
        <v>0</v>
      </c>
      <c r="BG448" s="249">
        <f t="shared" si="150"/>
        <v>0</v>
      </c>
      <c r="BH448" s="249">
        <f t="shared" si="150"/>
        <v>0</v>
      </c>
      <c r="BI448" s="249">
        <f t="shared" si="151"/>
        <v>0</v>
      </c>
      <c r="BJ448" s="249">
        <f t="shared" si="151"/>
        <v>0</v>
      </c>
      <c r="BK448" s="249">
        <f t="shared" si="151"/>
        <v>0</v>
      </c>
      <c r="BL448" s="249">
        <f t="shared" si="151"/>
        <v>0</v>
      </c>
      <c r="BM448" s="249">
        <f t="shared" si="151"/>
        <v>0</v>
      </c>
      <c r="BN448" s="249">
        <f t="shared" si="151"/>
        <v>0</v>
      </c>
      <c r="BO448" s="249">
        <f t="shared" si="151"/>
        <v>0</v>
      </c>
      <c r="BP448" s="249">
        <f t="shared" si="151"/>
        <v>0</v>
      </c>
      <c r="BQ448" s="249">
        <f t="shared" si="151"/>
        <v>0</v>
      </c>
      <c r="BR448" s="249">
        <f t="shared" si="151"/>
        <v>0</v>
      </c>
      <c r="BS448" s="249">
        <f t="shared" si="152"/>
        <v>0</v>
      </c>
      <c r="BT448" s="249">
        <f t="shared" si="152"/>
        <v>0</v>
      </c>
      <c r="BU448" s="249">
        <f t="shared" si="152"/>
        <v>0</v>
      </c>
      <c r="BV448" s="249">
        <f t="shared" si="152"/>
        <v>0</v>
      </c>
      <c r="BW448" s="249">
        <f t="shared" si="152"/>
        <v>0</v>
      </c>
      <c r="BX448" s="249">
        <f t="shared" si="152"/>
        <v>0</v>
      </c>
      <c r="BY448" s="249">
        <f t="shared" si="152"/>
        <v>0</v>
      </c>
      <c r="BZ448" s="249">
        <f t="shared" si="152"/>
        <v>0</v>
      </c>
      <c r="CA448" s="249">
        <f t="shared" si="152"/>
        <v>0</v>
      </c>
      <c r="CB448" s="249">
        <f t="shared" si="152"/>
        <v>0</v>
      </c>
      <c r="CC448" s="249">
        <f t="shared" si="153"/>
        <v>0</v>
      </c>
      <c r="CD448" s="249">
        <f t="shared" si="153"/>
        <v>0</v>
      </c>
      <c r="CE448" s="249">
        <f t="shared" si="153"/>
        <v>0</v>
      </c>
      <c r="CF448" s="249">
        <f t="shared" si="153"/>
        <v>0</v>
      </c>
      <c r="CG448" s="249">
        <f t="shared" si="153"/>
        <v>0</v>
      </c>
      <c r="CH448" s="249">
        <f t="shared" si="153"/>
        <v>0</v>
      </c>
      <c r="CI448" s="249">
        <f t="shared" si="153"/>
        <v>0</v>
      </c>
      <c r="CJ448" s="249">
        <f t="shared" si="153"/>
        <v>0</v>
      </c>
      <c r="CK448" s="249">
        <f t="shared" si="153"/>
        <v>0</v>
      </c>
      <c r="CL448" s="249">
        <f t="shared" si="153"/>
        <v>0</v>
      </c>
      <c r="CM448" s="249">
        <f t="shared" si="154"/>
        <v>0</v>
      </c>
      <c r="CN448" s="249">
        <f t="shared" si="154"/>
        <v>0</v>
      </c>
      <c r="CO448" s="249">
        <f t="shared" si="154"/>
        <v>0</v>
      </c>
      <c r="CP448" s="249">
        <f t="shared" si="154"/>
        <v>0</v>
      </c>
      <c r="CQ448" s="249">
        <f t="shared" si="154"/>
        <v>0</v>
      </c>
      <c r="CR448" s="249">
        <f t="shared" si="154"/>
        <v>0</v>
      </c>
      <c r="CS448" s="249">
        <f t="shared" si="154"/>
        <v>0</v>
      </c>
      <c r="CT448" s="249">
        <f t="shared" si="154"/>
        <v>0</v>
      </c>
      <c r="CU448" s="249">
        <f t="shared" si="154"/>
        <v>0</v>
      </c>
      <c r="CV448" s="249">
        <f t="shared" si="135"/>
        <v>0</v>
      </c>
      <c r="CW448" s="249">
        <f t="shared" si="137"/>
        <v>0</v>
      </c>
      <c r="CX448" s="252">
        <f t="shared" si="136"/>
        <v>0</v>
      </c>
      <c r="DB448" s="249">
        <f t="shared" si="138"/>
        <v>0</v>
      </c>
      <c r="DC448" s="249">
        <f t="shared" si="133"/>
        <v>0</v>
      </c>
      <c r="DD448" s="249">
        <f t="shared" si="133"/>
        <v>0</v>
      </c>
      <c r="DE448" s="249">
        <f t="shared" si="133"/>
        <v>0</v>
      </c>
      <c r="DF448" s="249">
        <f t="shared" si="133"/>
        <v>0</v>
      </c>
      <c r="DG448" s="249">
        <f t="shared" si="133"/>
        <v>0</v>
      </c>
      <c r="DH448" s="249">
        <f t="shared" si="133"/>
        <v>0</v>
      </c>
      <c r="DI448" s="249">
        <f t="shared" si="133"/>
        <v>0</v>
      </c>
      <c r="DJ448" s="249">
        <f t="shared" si="133"/>
        <v>0</v>
      </c>
    </row>
    <row r="449" spans="1:114" s="249" customFormat="1" ht="15.75" customHeight="1">
      <c r="A449" s="263">
        <v>5</v>
      </c>
      <c r="B449" s="249">
        <v>5</v>
      </c>
      <c r="C449" s="250">
        <v>5</v>
      </c>
      <c r="D449" s="249">
        <v>5</v>
      </c>
      <c r="G449" s="117">
        <f t="shared" si="134"/>
        <v>0</v>
      </c>
      <c r="H449" s="249">
        <f t="shared" si="112"/>
        <v>0</v>
      </c>
      <c r="I449" s="249">
        <f t="shared" si="113"/>
        <v>0</v>
      </c>
      <c r="J449" s="249">
        <f t="shared" si="114"/>
        <v>0</v>
      </c>
      <c r="K449" s="249">
        <f t="shared" si="115"/>
        <v>0</v>
      </c>
      <c r="L449" s="249">
        <f t="shared" si="116"/>
        <v>0</v>
      </c>
      <c r="M449" s="249">
        <f t="shared" si="117"/>
        <v>0</v>
      </c>
      <c r="N449" s="249">
        <f t="shared" si="118"/>
        <v>0</v>
      </c>
      <c r="O449" s="249">
        <f t="shared" si="119"/>
        <v>0</v>
      </c>
      <c r="P449" s="249">
        <f t="shared" si="120"/>
        <v>0</v>
      </c>
      <c r="Q449" s="249">
        <f t="shared" si="121"/>
        <v>0</v>
      </c>
      <c r="R449" s="249">
        <f t="shared" si="122"/>
        <v>0</v>
      </c>
      <c r="S449" s="249">
        <f t="shared" si="123"/>
        <v>0</v>
      </c>
      <c r="T449" s="249">
        <f t="shared" si="124"/>
        <v>0</v>
      </c>
      <c r="U449" s="249">
        <f t="shared" si="147"/>
        <v>0</v>
      </c>
      <c r="V449" s="249">
        <f t="shared" si="147"/>
        <v>0</v>
      </c>
      <c r="W449" s="249">
        <f t="shared" si="147"/>
        <v>0</v>
      </c>
      <c r="X449" s="249">
        <f t="shared" si="147"/>
        <v>0</v>
      </c>
      <c r="Y449" s="249">
        <f t="shared" si="147"/>
        <v>0</v>
      </c>
      <c r="Z449" s="249">
        <f t="shared" si="147"/>
        <v>0</v>
      </c>
      <c r="AA449" s="249">
        <f t="shared" si="147"/>
        <v>0</v>
      </c>
      <c r="AB449" s="249">
        <f t="shared" si="147"/>
        <v>0</v>
      </c>
      <c r="AC449" s="249">
        <f t="shared" si="147"/>
        <v>0</v>
      </c>
      <c r="AD449" s="249">
        <f t="shared" si="147"/>
        <v>0</v>
      </c>
      <c r="AE449" s="249">
        <f t="shared" si="148"/>
        <v>0</v>
      </c>
      <c r="AF449" s="249">
        <f t="shared" si="148"/>
        <v>0</v>
      </c>
      <c r="AG449" s="249">
        <f t="shared" si="148"/>
        <v>0</v>
      </c>
      <c r="AH449" s="249">
        <f t="shared" si="148"/>
        <v>0</v>
      </c>
      <c r="AI449" s="249">
        <f t="shared" si="148"/>
        <v>0</v>
      </c>
      <c r="AJ449" s="249">
        <f t="shared" si="148"/>
        <v>0</v>
      </c>
      <c r="AK449" s="249">
        <f t="shared" si="148"/>
        <v>0</v>
      </c>
      <c r="AL449" s="249">
        <f t="shared" si="148"/>
        <v>0</v>
      </c>
      <c r="AM449" s="249">
        <f t="shared" si="148"/>
        <v>0</v>
      </c>
      <c r="AN449" s="249">
        <f t="shared" si="148"/>
        <v>0</v>
      </c>
      <c r="AO449" s="249">
        <f t="shared" si="149"/>
        <v>0</v>
      </c>
      <c r="AP449" s="249">
        <f t="shared" si="149"/>
        <v>0</v>
      </c>
      <c r="AQ449" s="249">
        <f t="shared" si="149"/>
        <v>0</v>
      </c>
      <c r="AR449" s="249">
        <f t="shared" si="149"/>
        <v>0</v>
      </c>
      <c r="AS449" s="249">
        <f t="shared" si="149"/>
        <v>0</v>
      </c>
      <c r="AT449" s="249">
        <f t="shared" si="149"/>
        <v>0</v>
      </c>
      <c r="AU449" s="249">
        <f t="shared" si="149"/>
        <v>0</v>
      </c>
      <c r="AV449" s="249">
        <f t="shared" si="149"/>
        <v>0</v>
      </c>
      <c r="AW449" s="249">
        <f t="shared" si="149"/>
        <v>0</v>
      </c>
      <c r="AX449" s="249">
        <f t="shared" si="149"/>
        <v>0</v>
      </c>
      <c r="AY449" s="249">
        <f t="shared" si="150"/>
        <v>0</v>
      </c>
      <c r="AZ449" s="249">
        <f t="shared" si="150"/>
        <v>0</v>
      </c>
      <c r="BA449" s="249">
        <f t="shared" si="150"/>
        <v>0</v>
      </c>
      <c r="BB449" s="249">
        <f t="shared" si="150"/>
        <v>0</v>
      </c>
      <c r="BC449" s="249">
        <f t="shared" si="150"/>
        <v>0</v>
      </c>
      <c r="BD449" s="249">
        <f t="shared" si="150"/>
        <v>0</v>
      </c>
      <c r="BE449" s="249">
        <f t="shared" si="150"/>
        <v>0</v>
      </c>
      <c r="BF449" s="249">
        <f t="shared" si="150"/>
        <v>0</v>
      </c>
      <c r="BG449" s="249">
        <f t="shared" si="150"/>
        <v>0</v>
      </c>
      <c r="BH449" s="249">
        <f t="shared" si="150"/>
        <v>0</v>
      </c>
      <c r="BI449" s="249">
        <f t="shared" si="151"/>
        <v>0</v>
      </c>
      <c r="BJ449" s="249">
        <f t="shared" si="151"/>
        <v>0</v>
      </c>
      <c r="BK449" s="249">
        <f t="shared" si="151"/>
        <v>0</v>
      </c>
      <c r="BL449" s="249">
        <f t="shared" si="151"/>
        <v>0</v>
      </c>
      <c r="BM449" s="249">
        <f t="shared" si="151"/>
        <v>0</v>
      </c>
      <c r="BN449" s="249">
        <f t="shared" si="151"/>
        <v>0</v>
      </c>
      <c r="BO449" s="249">
        <f t="shared" si="151"/>
        <v>0</v>
      </c>
      <c r="BP449" s="249">
        <f t="shared" si="151"/>
        <v>0</v>
      </c>
      <c r="BQ449" s="249">
        <f t="shared" si="151"/>
        <v>0</v>
      </c>
      <c r="BR449" s="249">
        <f t="shared" si="151"/>
        <v>0</v>
      </c>
      <c r="BS449" s="249">
        <f t="shared" si="152"/>
        <v>0</v>
      </c>
      <c r="BT449" s="249">
        <f t="shared" si="152"/>
        <v>0</v>
      </c>
      <c r="BU449" s="249">
        <f t="shared" si="152"/>
        <v>0</v>
      </c>
      <c r="BV449" s="249">
        <f t="shared" si="152"/>
        <v>0</v>
      </c>
      <c r="BW449" s="249">
        <f t="shared" si="152"/>
        <v>0</v>
      </c>
      <c r="BX449" s="249">
        <f t="shared" si="152"/>
        <v>0</v>
      </c>
      <c r="BY449" s="249">
        <f t="shared" si="152"/>
        <v>0</v>
      </c>
      <c r="BZ449" s="249">
        <f t="shared" si="152"/>
        <v>0</v>
      </c>
      <c r="CA449" s="249">
        <f t="shared" si="152"/>
        <v>0</v>
      </c>
      <c r="CB449" s="249">
        <f t="shared" si="152"/>
        <v>0</v>
      </c>
      <c r="CC449" s="249">
        <f t="shared" si="153"/>
        <v>0</v>
      </c>
      <c r="CD449" s="249">
        <f t="shared" si="153"/>
        <v>0</v>
      </c>
      <c r="CE449" s="249">
        <f t="shared" si="153"/>
        <v>0</v>
      </c>
      <c r="CF449" s="249">
        <f t="shared" si="153"/>
        <v>0</v>
      </c>
      <c r="CG449" s="249">
        <f t="shared" si="153"/>
        <v>0</v>
      </c>
      <c r="CH449" s="249">
        <f t="shared" si="153"/>
        <v>0</v>
      </c>
      <c r="CI449" s="249">
        <f t="shared" si="153"/>
        <v>0</v>
      </c>
      <c r="CJ449" s="249">
        <f t="shared" si="153"/>
        <v>0</v>
      </c>
      <c r="CK449" s="249">
        <f t="shared" si="153"/>
        <v>0</v>
      </c>
      <c r="CL449" s="249">
        <f t="shared" si="153"/>
        <v>0</v>
      </c>
      <c r="CM449" s="249">
        <f t="shared" si="154"/>
        <v>0</v>
      </c>
      <c r="CN449" s="249">
        <f t="shared" si="154"/>
        <v>0</v>
      </c>
      <c r="CO449" s="249">
        <f t="shared" si="154"/>
        <v>0</v>
      </c>
      <c r="CP449" s="249">
        <f t="shared" si="154"/>
        <v>0</v>
      </c>
      <c r="CQ449" s="249">
        <f t="shared" si="154"/>
        <v>0</v>
      </c>
      <c r="CR449" s="249">
        <f t="shared" si="154"/>
        <v>0</v>
      </c>
      <c r="CS449" s="249">
        <f t="shared" si="154"/>
        <v>0</v>
      </c>
      <c r="CT449" s="249">
        <f t="shared" si="154"/>
        <v>0</v>
      </c>
      <c r="CU449" s="249">
        <f t="shared" si="154"/>
        <v>0</v>
      </c>
      <c r="CV449" s="249">
        <f t="shared" si="135"/>
        <v>0</v>
      </c>
      <c r="CW449" s="249">
        <f t="shared" si="137"/>
        <v>0</v>
      </c>
      <c r="CX449" s="252">
        <f t="shared" si="136"/>
        <v>0</v>
      </c>
      <c r="DB449" s="249">
        <f t="shared" si="138"/>
        <v>0</v>
      </c>
      <c r="DC449" s="249">
        <f t="shared" si="133"/>
        <v>0</v>
      </c>
      <c r="DD449" s="249">
        <f t="shared" si="133"/>
        <v>0</v>
      </c>
      <c r="DE449" s="249">
        <f t="shared" si="133"/>
        <v>0</v>
      </c>
      <c r="DF449" s="249">
        <f t="shared" si="133"/>
        <v>0</v>
      </c>
      <c r="DG449" s="249">
        <f t="shared" si="133"/>
        <v>0</v>
      </c>
      <c r="DH449" s="249">
        <f t="shared" si="133"/>
        <v>0</v>
      </c>
      <c r="DI449" s="249">
        <f t="shared" si="133"/>
        <v>0</v>
      </c>
      <c r="DJ449" s="249">
        <f t="shared" si="133"/>
        <v>0</v>
      </c>
    </row>
    <row r="450" spans="1:114" s="249" customFormat="1" ht="15.75" customHeight="1">
      <c r="A450" s="263">
        <v>6</v>
      </c>
      <c r="B450" s="249">
        <v>6</v>
      </c>
      <c r="C450" s="250">
        <v>6</v>
      </c>
      <c r="D450" s="249">
        <v>6</v>
      </c>
      <c r="G450" s="117">
        <f t="shared" si="134"/>
        <v>0</v>
      </c>
      <c r="H450" s="249">
        <f t="shared" si="112"/>
        <v>0</v>
      </c>
      <c r="I450" s="249">
        <f t="shared" si="113"/>
        <v>0</v>
      </c>
      <c r="J450" s="249">
        <f t="shared" si="114"/>
        <v>0</v>
      </c>
      <c r="K450" s="249">
        <f t="shared" si="115"/>
        <v>0</v>
      </c>
      <c r="L450" s="249">
        <f t="shared" si="116"/>
        <v>0</v>
      </c>
      <c r="M450" s="249">
        <f t="shared" si="117"/>
        <v>0</v>
      </c>
      <c r="N450" s="249">
        <f t="shared" si="118"/>
        <v>0</v>
      </c>
      <c r="O450" s="249">
        <f t="shared" si="119"/>
        <v>0</v>
      </c>
      <c r="P450" s="249">
        <f t="shared" si="120"/>
        <v>0</v>
      </c>
      <c r="Q450" s="249">
        <f t="shared" si="121"/>
        <v>0</v>
      </c>
      <c r="R450" s="249">
        <f t="shared" si="122"/>
        <v>0</v>
      </c>
      <c r="S450" s="249">
        <f t="shared" si="123"/>
        <v>0</v>
      </c>
      <c r="T450" s="249">
        <f t="shared" si="124"/>
        <v>0</v>
      </c>
      <c r="U450" s="249">
        <f t="shared" si="147"/>
        <v>0</v>
      </c>
      <c r="V450" s="249">
        <f t="shared" si="147"/>
        <v>0</v>
      </c>
      <c r="W450" s="249">
        <f t="shared" si="147"/>
        <v>0</v>
      </c>
      <c r="X450" s="249">
        <f t="shared" si="147"/>
        <v>0</v>
      </c>
      <c r="Y450" s="249">
        <f t="shared" si="147"/>
        <v>0</v>
      </c>
      <c r="Z450" s="249">
        <f t="shared" si="147"/>
        <v>0</v>
      </c>
      <c r="AA450" s="249">
        <f t="shared" si="147"/>
        <v>0</v>
      </c>
      <c r="AB450" s="249">
        <f t="shared" si="147"/>
        <v>0</v>
      </c>
      <c r="AC450" s="249">
        <f t="shared" si="147"/>
        <v>0</v>
      </c>
      <c r="AD450" s="249">
        <f t="shared" si="147"/>
        <v>0</v>
      </c>
      <c r="AE450" s="249">
        <f t="shared" si="148"/>
        <v>0</v>
      </c>
      <c r="AF450" s="249">
        <f t="shared" si="148"/>
        <v>0</v>
      </c>
      <c r="AG450" s="249">
        <f t="shared" si="148"/>
        <v>0</v>
      </c>
      <c r="AH450" s="249">
        <f t="shared" si="148"/>
        <v>0</v>
      </c>
      <c r="AI450" s="249">
        <f t="shared" si="148"/>
        <v>0</v>
      </c>
      <c r="AJ450" s="249">
        <f t="shared" si="148"/>
        <v>0</v>
      </c>
      <c r="AK450" s="249">
        <f t="shared" si="148"/>
        <v>0</v>
      </c>
      <c r="AL450" s="249">
        <f t="shared" si="148"/>
        <v>0</v>
      </c>
      <c r="AM450" s="249">
        <f t="shared" si="148"/>
        <v>0</v>
      </c>
      <c r="AN450" s="249">
        <f t="shared" si="148"/>
        <v>0</v>
      </c>
      <c r="AO450" s="249">
        <f t="shared" si="149"/>
        <v>0</v>
      </c>
      <c r="AP450" s="249">
        <f t="shared" si="149"/>
        <v>0</v>
      </c>
      <c r="AQ450" s="249">
        <f t="shared" si="149"/>
        <v>0</v>
      </c>
      <c r="AR450" s="249">
        <f t="shared" si="149"/>
        <v>0</v>
      </c>
      <c r="AS450" s="249">
        <f t="shared" si="149"/>
        <v>0</v>
      </c>
      <c r="AT450" s="249">
        <f t="shared" si="149"/>
        <v>0</v>
      </c>
      <c r="AU450" s="249">
        <f t="shared" si="149"/>
        <v>0</v>
      </c>
      <c r="AV450" s="249">
        <f t="shared" si="149"/>
        <v>0</v>
      </c>
      <c r="AW450" s="249">
        <f t="shared" si="149"/>
        <v>0</v>
      </c>
      <c r="AX450" s="249">
        <f t="shared" si="149"/>
        <v>0</v>
      </c>
      <c r="AY450" s="249">
        <f t="shared" si="150"/>
        <v>0</v>
      </c>
      <c r="AZ450" s="249">
        <f t="shared" si="150"/>
        <v>0</v>
      </c>
      <c r="BA450" s="249">
        <f t="shared" si="150"/>
        <v>0</v>
      </c>
      <c r="BB450" s="249">
        <f t="shared" si="150"/>
        <v>0</v>
      </c>
      <c r="BC450" s="249">
        <f t="shared" si="150"/>
        <v>0</v>
      </c>
      <c r="BD450" s="249">
        <f t="shared" si="150"/>
        <v>0</v>
      </c>
      <c r="BE450" s="249">
        <f t="shared" si="150"/>
        <v>0</v>
      </c>
      <c r="BF450" s="249">
        <f t="shared" si="150"/>
        <v>0</v>
      </c>
      <c r="BG450" s="249">
        <f t="shared" si="150"/>
        <v>0</v>
      </c>
      <c r="BH450" s="249">
        <f t="shared" si="150"/>
        <v>0</v>
      </c>
      <c r="BI450" s="249">
        <f t="shared" si="151"/>
        <v>0</v>
      </c>
      <c r="BJ450" s="249">
        <f t="shared" si="151"/>
        <v>0</v>
      </c>
      <c r="BK450" s="249">
        <f t="shared" si="151"/>
        <v>0</v>
      </c>
      <c r="BL450" s="249">
        <f t="shared" si="151"/>
        <v>0</v>
      </c>
      <c r="BM450" s="249">
        <f t="shared" si="151"/>
        <v>0</v>
      </c>
      <c r="BN450" s="249">
        <f t="shared" si="151"/>
        <v>0</v>
      </c>
      <c r="BO450" s="249">
        <f t="shared" si="151"/>
        <v>0</v>
      </c>
      <c r="BP450" s="249">
        <f t="shared" si="151"/>
        <v>0</v>
      </c>
      <c r="BQ450" s="249">
        <f t="shared" si="151"/>
        <v>0</v>
      </c>
      <c r="BR450" s="249">
        <f t="shared" si="151"/>
        <v>0</v>
      </c>
      <c r="BS450" s="249">
        <f t="shared" si="152"/>
        <v>0</v>
      </c>
      <c r="BT450" s="249">
        <f t="shared" si="152"/>
        <v>0</v>
      </c>
      <c r="BU450" s="249">
        <f t="shared" si="152"/>
        <v>0</v>
      </c>
      <c r="BV450" s="249">
        <f t="shared" si="152"/>
        <v>0</v>
      </c>
      <c r="BW450" s="249">
        <f t="shared" si="152"/>
        <v>0</v>
      </c>
      <c r="BX450" s="249">
        <f t="shared" si="152"/>
        <v>0</v>
      </c>
      <c r="BY450" s="249">
        <f t="shared" si="152"/>
        <v>0</v>
      </c>
      <c r="BZ450" s="249">
        <f t="shared" si="152"/>
        <v>0</v>
      </c>
      <c r="CA450" s="249">
        <f t="shared" si="152"/>
        <v>0</v>
      </c>
      <c r="CB450" s="249">
        <f t="shared" si="152"/>
        <v>0</v>
      </c>
      <c r="CC450" s="249">
        <f t="shared" si="153"/>
        <v>0</v>
      </c>
      <c r="CD450" s="249">
        <f t="shared" si="153"/>
        <v>0</v>
      </c>
      <c r="CE450" s="249">
        <f t="shared" si="153"/>
        <v>0</v>
      </c>
      <c r="CF450" s="249">
        <f t="shared" si="153"/>
        <v>0</v>
      </c>
      <c r="CG450" s="249">
        <f t="shared" si="153"/>
        <v>0</v>
      </c>
      <c r="CH450" s="249">
        <f t="shared" si="153"/>
        <v>0</v>
      </c>
      <c r="CI450" s="249">
        <f t="shared" si="153"/>
        <v>0</v>
      </c>
      <c r="CJ450" s="249">
        <f t="shared" si="153"/>
        <v>0</v>
      </c>
      <c r="CK450" s="249">
        <f t="shared" si="153"/>
        <v>0</v>
      </c>
      <c r="CL450" s="249">
        <f t="shared" si="153"/>
        <v>0</v>
      </c>
      <c r="CM450" s="249">
        <f t="shared" si="154"/>
        <v>0</v>
      </c>
      <c r="CN450" s="249">
        <f t="shared" si="154"/>
        <v>0</v>
      </c>
      <c r="CO450" s="249">
        <f t="shared" si="154"/>
        <v>0</v>
      </c>
      <c r="CP450" s="249">
        <f t="shared" si="154"/>
        <v>0</v>
      </c>
      <c r="CQ450" s="249">
        <f t="shared" si="154"/>
        <v>0</v>
      </c>
      <c r="CR450" s="249">
        <f t="shared" si="154"/>
        <v>0</v>
      </c>
      <c r="CS450" s="249">
        <f t="shared" si="154"/>
        <v>0</v>
      </c>
      <c r="CT450" s="249">
        <f t="shared" si="154"/>
        <v>0</v>
      </c>
      <c r="CU450" s="249">
        <f t="shared" si="154"/>
        <v>0</v>
      </c>
      <c r="CV450" s="249">
        <f t="shared" si="135"/>
        <v>0</v>
      </c>
      <c r="CW450" s="249">
        <f t="shared" si="137"/>
        <v>0</v>
      </c>
      <c r="CX450" s="252">
        <f t="shared" si="136"/>
        <v>0</v>
      </c>
      <c r="DB450" s="249">
        <f t="shared" si="138"/>
        <v>0</v>
      </c>
      <c r="DC450" s="249">
        <f t="shared" si="133"/>
        <v>0</v>
      </c>
      <c r="DD450" s="249">
        <f t="shared" si="133"/>
        <v>0</v>
      </c>
      <c r="DE450" s="249">
        <f t="shared" si="133"/>
        <v>0</v>
      </c>
      <c r="DF450" s="249">
        <f t="shared" ref="DC450:DJ453" si="155">IF($A450=DF$292,+$CW450,0)</f>
        <v>0</v>
      </c>
      <c r="DG450" s="249">
        <f t="shared" si="155"/>
        <v>0</v>
      </c>
      <c r="DH450" s="249">
        <f t="shared" si="155"/>
        <v>0</v>
      </c>
      <c r="DI450" s="249">
        <f t="shared" si="155"/>
        <v>0</v>
      </c>
      <c r="DJ450" s="249">
        <f t="shared" si="155"/>
        <v>0</v>
      </c>
    </row>
    <row r="451" spans="1:114" s="249" customFormat="1" ht="15.75" customHeight="1">
      <c r="A451" s="263">
        <v>7</v>
      </c>
      <c r="B451" s="249">
        <v>7</v>
      </c>
      <c r="C451" s="250">
        <v>7</v>
      </c>
      <c r="D451" s="249">
        <v>7</v>
      </c>
      <c r="G451" s="117">
        <f t="shared" si="134"/>
        <v>0</v>
      </c>
      <c r="H451" s="249">
        <f t="shared" si="112"/>
        <v>0</v>
      </c>
      <c r="I451" s="249">
        <f t="shared" si="113"/>
        <v>0</v>
      </c>
      <c r="J451" s="249">
        <f t="shared" si="114"/>
        <v>0</v>
      </c>
      <c r="K451" s="249">
        <f t="shared" si="115"/>
        <v>0</v>
      </c>
      <c r="L451" s="249">
        <f t="shared" si="116"/>
        <v>0</v>
      </c>
      <c r="M451" s="249">
        <f t="shared" si="117"/>
        <v>0</v>
      </c>
      <c r="N451" s="249">
        <f t="shared" si="118"/>
        <v>0</v>
      </c>
      <c r="O451" s="249">
        <f t="shared" si="119"/>
        <v>0</v>
      </c>
      <c r="P451" s="249">
        <f t="shared" si="120"/>
        <v>0</v>
      </c>
      <c r="Q451" s="249">
        <f t="shared" si="121"/>
        <v>0</v>
      </c>
      <c r="R451" s="249">
        <f t="shared" si="122"/>
        <v>0</v>
      </c>
      <c r="S451" s="249">
        <f t="shared" si="123"/>
        <v>0</v>
      </c>
      <c r="T451" s="249">
        <f t="shared" si="124"/>
        <v>0</v>
      </c>
      <c r="U451" s="249">
        <f t="shared" si="147"/>
        <v>0</v>
      </c>
      <c r="V451" s="249">
        <f t="shared" si="147"/>
        <v>0</v>
      </c>
      <c r="W451" s="249">
        <f t="shared" si="147"/>
        <v>0</v>
      </c>
      <c r="X451" s="249">
        <f t="shared" si="147"/>
        <v>0</v>
      </c>
      <c r="Y451" s="249">
        <f t="shared" si="147"/>
        <v>0</v>
      </c>
      <c r="Z451" s="249">
        <f t="shared" si="147"/>
        <v>0</v>
      </c>
      <c r="AA451" s="249">
        <f t="shared" si="147"/>
        <v>0</v>
      </c>
      <c r="AB451" s="249">
        <f t="shared" si="147"/>
        <v>0</v>
      </c>
      <c r="AC451" s="249">
        <f t="shared" si="147"/>
        <v>0</v>
      </c>
      <c r="AD451" s="249">
        <f t="shared" si="147"/>
        <v>0</v>
      </c>
      <c r="AE451" s="249">
        <f t="shared" si="148"/>
        <v>0</v>
      </c>
      <c r="AF451" s="249">
        <f t="shared" si="148"/>
        <v>0</v>
      </c>
      <c r="AG451" s="249">
        <f t="shared" si="148"/>
        <v>0</v>
      </c>
      <c r="AH451" s="249">
        <f t="shared" si="148"/>
        <v>0</v>
      </c>
      <c r="AI451" s="249">
        <f t="shared" si="148"/>
        <v>0</v>
      </c>
      <c r="AJ451" s="249">
        <f t="shared" si="148"/>
        <v>0</v>
      </c>
      <c r="AK451" s="249">
        <f t="shared" si="148"/>
        <v>0</v>
      </c>
      <c r="AL451" s="249">
        <f t="shared" si="148"/>
        <v>0</v>
      </c>
      <c r="AM451" s="249">
        <f t="shared" si="148"/>
        <v>0</v>
      </c>
      <c r="AN451" s="249">
        <f t="shared" si="148"/>
        <v>0</v>
      </c>
      <c r="AO451" s="249">
        <f t="shared" si="149"/>
        <v>0</v>
      </c>
      <c r="AP451" s="249">
        <f t="shared" si="149"/>
        <v>0</v>
      </c>
      <c r="AQ451" s="249">
        <f t="shared" si="149"/>
        <v>0</v>
      </c>
      <c r="AR451" s="249">
        <f t="shared" si="149"/>
        <v>0</v>
      </c>
      <c r="AS451" s="249">
        <f t="shared" si="149"/>
        <v>0</v>
      </c>
      <c r="AT451" s="249">
        <f t="shared" si="149"/>
        <v>0</v>
      </c>
      <c r="AU451" s="249">
        <f t="shared" si="149"/>
        <v>0</v>
      </c>
      <c r="AV451" s="249">
        <f t="shared" si="149"/>
        <v>0</v>
      </c>
      <c r="AW451" s="249">
        <f t="shared" si="149"/>
        <v>0</v>
      </c>
      <c r="AX451" s="249">
        <f t="shared" si="149"/>
        <v>0</v>
      </c>
      <c r="AY451" s="249">
        <f t="shared" si="150"/>
        <v>0</v>
      </c>
      <c r="AZ451" s="249">
        <f t="shared" si="150"/>
        <v>0</v>
      </c>
      <c r="BA451" s="249">
        <f t="shared" si="150"/>
        <v>0</v>
      </c>
      <c r="BB451" s="249">
        <f t="shared" si="150"/>
        <v>0</v>
      </c>
      <c r="BC451" s="249">
        <f t="shared" si="150"/>
        <v>0</v>
      </c>
      <c r="BD451" s="249">
        <f t="shared" si="150"/>
        <v>0</v>
      </c>
      <c r="BE451" s="249">
        <f t="shared" si="150"/>
        <v>0</v>
      </c>
      <c r="BF451" s="249">
        <f t="shared" si="150"/>
        <v>0</v>
      </c>
      <c r="BG451" s="249">
        <f t="shared" si="150"/>
        <v>0</v>
      </c>
      <c r="BH451" s="249">
        <f t="shared" si="150"/>
        <v>0</v>
      </c>
      <c r="BI451" s="249">
        <f t="shared" si="151"/>
        <v>0</v>
      </c>
      <c r="BJ451" s="249">
        <f t="shared" si="151"/>
        <v>0</v>
      </c>
      <c r="BK451" s="249">
        <f t="shared" si="151"/>
        <v>0</v>
      </c>
      <c r="BL451" s="249">
        <f t="shared" si="151"/>
        <v>0</v>
      </c>
      <c r="BM451" s="249">
        <f t="shared" si="151"/>
        <v>0</v>
      </c>
      <c r="BN451" s="249">
        <f t="shared" si="151"/>
        <v>0</v>
      </c>
      <c r="BO451" s="249">
        <f t="shared" si="151"/>
        <v>0</v>
      </c>
      <c r="BP451" s="249">
        <f t="shared" si="151"/>
        <v>0</v>
      </c>
      <c r="BQ451" s="249">
        <f t="shared" si="151"/>
        <v>0</v>
      </c>
      <c r="BR451" s="249">
        <f t="shared" si="151"/>
        <v>0</v>
      </c>
      <c r="BS451" s="249">
        <f t="shared" si="152"/>
        <v>0</v>
      </c>
      <c r="BT451" s="249">
        <f t="shared" si="152"/>
        <v>0</v>
      </c>
      <c r="BU451" s="249">
        <f t="shared" si="152"/>
        <v>0</v>
      </c>
      <c r="BV451" s="249">
        <f t="shared" si="152"/>
        <v>0</v>
      </c>
      <c r="BW451" s="249">
        <f t="shared" si="152"/>
        <v>0</v>
      </c>
      <c r="BX451" s="249">
        <f t="shared" si="152"/>
        <v>0</v>
      </c>
      <c r="BY451" s="249">
        <f t="shared" si="152"/>
        <v>0</v>
      </c>
      <c r="BZ451" s="249">
        <f t="shared" si="152"/>
        <v>0</v>
      </c>
      <c r="CA451" s="249">
        <f t="shared" si="152"/>
        <v>0</v>
      </c>
      <c r="CB451" s="249">
        <f t="shared" si="152"/>
        <v>0</v>
      </c>
      <c r="CC451" s="249">
        <f t="shared" si="153"/>
        <v>0</v>
      </c>
      <c r="CD451" s="249">
        <f t="shared" si="153"/>
        <v>0</v>
      </c>
      <c r="CE451" s="249">
        <f t="shared" si="153"/>
        <v>0</v>
      </c>
      <c r="CF451" s="249">
        <f t="shared" si="153"/>
        <v>0</v>
      </c>
      <c r="CG451" s="249">
        <f t="shared" si="153"/>
        <v>0</v>
      </c>
      <c r="CH451" s="249">
        <f t="shared" si="153"/>
        <v>0</v>
      </c>
      <c r="CI451" s="249">
        <f t="shared" si="153"/>
        <v>0</v>
      </c>
      <c r="CJ451" s="249">
        <f t="shared" si="153"/>
        <v>0</v>
      </c>
      <c r="CK451" s="249">
        <f t="shared" si="153"/>
        <v>0</v>
      </c>
      <c r="CL451" s="249">
        <f t="shared" si="153"/>
        <v>0</v>
      </c>
      <c r="CM451" s="249">
        <f t="shared" si="154"/>
        <v>0</v>
      </c>
      <c r="CN451" s="249">
        <f t="shared" si="154"/>
        <v>0</v>
      </c>
      <c r="CO451" s="249">
        <f t="shared" si="154"/>
        <v>0</v>
      </c>
      <c r="CP451" s="249">
        <f t="shared" si="154"/>
        <v>0</v>
      </c>
      <c r="CQ451" s="249">
        <f t="shared" si="154"/>
        <v>0</v>
      </c>
      <c r="CR451" s="249">
        <f t="shared" si="154"/>
        <v>0</v>
      </c>
      <c r="CS451" s="249">
        <f t="shared" si="154"/>
        <v>0</v>
      </c>
      <c r="CT451" s="249">
        <f t="shared" si="154"/>
        <v>0</v>
      </c>
      <c r="CU451" s="249">
        <f t="shared" si="154"/>
        <v>0</v>
      </c>
      <c r="CV451" s="249">
        <f t="shared" si="135"/>
        <v>0</v>
      </c>
      <c r="CW451" s="249">
        <f t="shared" si="137"/>
        <v>0</v>
      </c>
      <c r="CX451" s="252">
        <f t="shared" si="136"/>
        <v>0</v>
      </c>
      <c r="DB451" s="249">
        <f t="shared" si="138"/>
        <v>0</v>
      </c>
      <c r="DC451" s="249">
        <f t="shared" si="155"/>
        <v>0</v>
      </c>
      <c r="DD451" s="249">
        <f t="shared" si="155"/>
        <v>0</v>
      </c>
      <c r="DE451" s="249">
        <f t="shared" si="155"/>
        <v>0</v>
      </c>
      <c r="DF451" s="249">
        <f t="shared" si="155"/>
        <v>0</v>
      </c>
      <c r="DG451" s="249">
        <f t="shared" si="155"/>
        <v>0</v>
      </c>
      <c r="DH451" s="249">
        <f t="shared" si="155"/>
        <v>0</v>
      </c>
      <c r="DI451" s="249">
        <f t="shared" si="155"/>
        <v>0</v>
      </c>
      <c r="DJ451" s="249">
        <f t="shared" si="155"/>
        <v>0</v>
      </c>
    </row>
    <row r="452" spans="1:114" s="249" customFormat="1" ht="15.75" customHeight="1" thickBot="1">
      <c r="A452" s="263">
        <v>8</v>
      </c>
      <c r="B452" s="249">
        <v>8</v>
      </c>
      <c r="C452" s="250">
        <v>8</v>
      </c>
      <c r="D452" s="249">
        <v>8</v>
      </c>
      <c r="G452" s="117">
        <f t="shared" si="134"/>
        <v>0</v>
      </c>
      <c r="H452" s="249">
        <f t="shared" si="112"/>
        <v>0</v>
      </c>
      <c r="I452" s="249">
        <f t="shared" si="113"/>
        <v>0</v>
      </c>
      <c r="J452" s="249">
        <f t="shared" si="114"/>
        <v>0</v>
      </c>
      <c r="K452" s="249">
        <f t="shared" si="115"/>
        <v>0</v>
      </c>
      <c r="L452" s="249">
        <f t="shared" si="116"/>
        <v>0</v>
      </c>
      <c r="M452" s="249">
        <f t="shared" si="117"/>
        <v>0</v>
      </c>
      <c r="N452" s="249">
        <f t="shared" si="118"/>
        <v>0</v>
      </c>
      <c r="O452" s="249">
        <f t="shared" si="119"/>
        <v>0</v>
      </c>
      <c r="P452" s="249">
        <f t="shared" si="120"/>
        <v>0</v>
      </c>
      <c r="Q452" s="249">
        <f t="shared" si="121"/>
        <v>0</v>
      </c>
      <c r="R452" s="249">
        <f t="shared" si="122"/>
        <v>0</v>
      </c>
      <c r="S452" s="249">
        <f t="shared" si="123"/>
        <v>0</v>
      </c>
      <c r="T452" s="249">
        <f t="shared" si="124"/>
        <v>0</v>
      </c>
      <c r="U452" s="249">
        <f t="shared" si="147"/>
        <v>0</v>
      </c>
      <c r="V452" s="249">
        <f t="shared" si="147"/>
        <v>0</v>
      </c>
      <c r="W452" s="249">
        <f t="shared" si="147"/>
        <v>0</v>
      </c>
      <c r="X452" s="249">
        <f t="shared" si="147"/>
        <v>0</v>
      </c>
      <c r="Y452" s="249">
        <f t="shared" si="147"/>
        <v>0</v>
      </c>
      <c r="Z452" s="249">
        <f t="shared" si="147"/>
        <v>0</v>
      </c>
      <c r="AA452" s="249">
        <f t="shared" si="147"/>
        <v>0</v>
      </c>
      <c r="AB452" s="249">
        <f t="shared" si="147"/>
        <v>0</v>
      </c>
      <c r="AC452" s="249">
        <f t="shared" si="147"/>
        <v>0</v>
      </c>
      <c r="AD452" s="249">
        <f t="shared" si="147"/>
        <v>0</v>
      </c>
      <c r="AE452" s="249">
        <f t="shared" si="148"/>
        <v>0</v>
      </c>
      <c r="AF452" s="249">
        <f t="shared" si="148"/>
        <v>0</v>
      </c>
      <c r="AG452" s="249">
        <f t="shared" si="148"/>
        <v>0</v>
      </c>
      <c r="AH452" s="249">
        <f t="shared" si="148"/>
        <v>0</v>
      </c>
      <c r="AI452" s="249">
        <f t="shared" si="148"/>
        <v>0</v>
      </c>
      <c r="AJ452" s="249">
        <f t="shared" si="148"/>
        <v>0</v>
      </c>
      <c r="AK452" s="249">
        <f t="shared" si="148"/>
        <v>0</v>
      </c>
      <c r="AL452" s="249">
        <f t="shared" si="148"/>
        <v>0</v>
      </c>
      <c r="AM452" s="249">
        <f t="shared" si="148"/>
        <v>0</v>
      </c>
      <c r="AN452" s="249">
        <f t="shared" si="148"/>
        <v>0</v>
      </c>
      <c r="AO452" s="249">
        <f t="shared" si="149"/>
        <v>0</v>
      </c>
      <c r="AP452" s="249">
        <f t="shared" si="149"/>
        <v>0</v>
      </c>
      <c r="AQ452" s="249">
        <f t="shared" si="149"/>
        <v>0</v>
      </c>
      <c r="AR452" s="249">
        <f t="shared" si="149"/>
        <v>0</v>
      </c>
      <c r="AS452" s="249">
        <f t="shared" si="149"/>
        <v>0</v>
      </c>
      <c r="AT452" s="249">
        <f t="shared" si="149"/>
        <v>0</v>
      </c>
      <c r="AU452" s="249">
        <f t="shared" si="149"/>
        <v>0</v>
      </c>
      <c r="AV452" s="249">
        <f t="shared" si="149"/>
        <v>0</v>
      </c>
      <c r="AW452" s="249">
        <f t="shared" si="149"/>
        <v>0</v>
      </c>
      <c r="AX452" s="249">
        <f t="shared" si="149"/>
        <v>0</v>
      </c>
      <c r="AY452" s="249">
        <f t="shared" si="150"/>
        <v>0</v>
      </c>
      <c r="AZ452" s="249">
        <f t="shared" si="150"/>
        <v>0</v>
      </c>
      <c r="BA452" s="249">
        <f t="shared" si="150"/>
        <v>0</v>
      </c>
      <c r="BB452" s="249">
        <f t="shared" si="150"/>
        <v>0</v>
      </c>
      <c r="BC452" s="249">
        <f t="shared" si="150"/>
        <v>0</v>
      </c>
      <c r="BD452" s="249">
        <f t="shared" si="150"/>
        <v>0</v>
      </c>
      <c r="BE452" s="249">
        <f t="shared" si="150"/>
        <v>0</v>
      </c>
      <c r="BF452" s="249">
        <f t="shared" si="150"/>
        <v>0</v>
      </c>
      <c r="BG452" s="249">
        <f t="shared" si="150"/>
        <v>0</v>
      </c>
      <c r="BH452" s="249">
        <f t="shared" si="150"/>
        <v>0</v>
      </c>
      <c r="BI452" s="249">
        <f t="shared" si="151"/>
        <v>0</v>
      </c>
      <c r="BJ452" s="249">
        <f t="shared" si="151"/>
        <v>0</v>
      </c>
      <c r="BK452" s="249">
        <f t="shared" si="151"/>
        <v>0</v>
      </c>
      <c r="BL452" s="249">
        <f t="shared" si="151"/>
        <v>0</v>
      </c>
      <c r="BM452" s="249">
        <f t="shared" si="151"/>
        <v>0</v>
      </c>
      <c r="BN452" s="249">
        <f t="shared" si="151"/>
        <v>0</v>
      </c>
      <c r="BO452" s="249">
        <f t="shared" si="151"/>
        <v>0</v>
      </c>
      <c r="BP452" s="249">
        <f t="shared" si="151"/>
        <v>0</v>
      </c>
      <c r="BQ452" s="249">
        <f t="shared" si="151"/>
        <v>0</v>
      </c>
      <c r="BR452" s="249">
        <f t="shared" si="151"/>
        <v>0</v>
      </c>
      <c r="BS452" s="249">
        <f t="shared" si="152"/>
        <v>0</v>
      </c>
      <c r="BT452" s="249">
        <f t="shared" si="152"/>
        <v>0</v>
      </c>
      <c r="BU452" s="249">
        <f t="shared" si="152"/>
        <v>0</v>
      </c>
      <c r="BV452" s="249">
        <f t="shared" si="152"/>
        <v>0</v>
      </c>
      <c r="BW452" s="249">
        <f t="shared" si="152"/>
        <v>0</v>
      </c>
      <c r="BX452" s="249">
        <f t="shared" si="152"/>
        <v>0</v>
      </c>
      <c r="BY452" s="249">
        <f t="shared" si="152"/>
        <v>0</v>
      </c>
      <c r="BZ452" s="249">
        <f t="shared" si="152"/>
        <v>0</v>
      </c>
      <c r="CA452" s="249">
        <f t="shared" si="152"/>
        <v>0</v>
      </c>
      <c r="CB452" s="249">
        <f t="shared" si="152"/>
        <v>0</v>
      </c>
      <c r="CC452" s="249">
        <f t="shared" si="153"/>
        <v>0</v>
      </c>
      <c r="CD452" s="249">
        <f t="shared" si="153"/>
        <v>0</v>
      </c>
      <c r="CE452" s="249">
        <f t="shared" si="153"/>
        <v>0</v>
      </c>
      <c r="CF452" s="249">
        <f t="shared" si="153"/>
        <v>0</v>
      </c>
      <c r="CG452" s="249">
        <f t="shared" si="153"/>
        <v>0</v>
      </c>
      <c r="CH452" s="249">
        <f t="shared" si="153"/>
        <v>0</v>
      </c>
      <c r="CI452" s="249">
        <f t="shared" si="153"/>
        <v>0</v>
      </c>
      <c r="CJ452" s="249">
        <f t="shared" si="153"/>
        <v>0</v>
      </c>
      <c r="CK452" s="249">
        <f t="shared" si="153"/>
        <v>0</v>
      </c>
      <c r="CL452" s="249">
        <f t="shared" si="153"/>
        <v>0</v>
      </c>
      <c r="CM452" s="249">
        <f t="shared" si="154"/>
        <v>0</v>
      </c>
      <c r="CN452" s="249">
        <f t="shared" si="154"/>
        <v>0</v>
      </c>
      <c r="CO452" s="249">
        <f t="shared" si="154"/>
        <v>0</v>
      </c>
      <c r="CP452" s="249">
        <f t="shared" si="154"/>
        <v>0</v>
      </c>
      <c r="CQ452" s="249">
        <f t="shared" si="154"/>
        <v>0</v>
      </c>
      <c r="CR452" s="249">
        <f t="shared" si="154"/>
        <v>0</v>
      </c>
      <c r="CS452" s="249">
        <f t="shared" si="154"/>
        <v>0</v>
      </c>
      <c r="CT452" s="249">
        <f t="shared" si="154"/>
        <v>0</v>
      </c>
      <c r="CU452" s="249">
        <f t="shared" si="154"/>
        <v>0</v>
      </c>
      <c r="CV452" s="249">
        <f t="shared" si="135"/>
        <v>0</v>
      </c>
      <c r="CW452" s="249">
        <f t="shared" si="137"/>
        <v>0</v>
      </c>
      <c r="CX452" s="252">
        <f t="shared" si="136"/>
        <v>0</v>
      </c>
      <c r="DB452" s="249">
        <f t="shared" si="138"/>
        <v>0</v>
      </c>
      <c r="DC452" s="249">
        <f t="shared" si="155"/>
        <v>0</v>
      </c>
      <c r="DD452" s="249">
        <f t="shared" si="155"/>
        <v>0</v>
      </c>
      <c r="DE452" s="249">
        <f t="shared" si="155"/>
        <v>0</v>
      </c>
      <c r="DF452" s="249">
        <f t="shared" si="155"/>
        <v>0</v>
      </c>
      <c r="DG452" s="249">
        <f t="shared" si="155"/>
        <v>0</v>
      </c>
      <c r="DH452" s="249">
        <f t="shared" si="155"/>
        <v>0</v>
      </c>
      <c r="DI452" s="249">
        <f t="shared" si="155"/>
        <v>0</v>
      </c>
      <c r="DJ452" s="249">
        <f t="shared" si="155"/>
        <v>0</v>
      </c>
    </row>
    <row r="453" spans="1:114" s="249" customFormat="1" ht="15.75" thickBot="1">
      <c r="A453" s="264">
        <v>9</v>
      </c>
      <c r="B453" s="249">
        <v>9</v>
      </c>
      <c r="C453" s="250">
        <v>9</v>
      </c>
      <c r="D453" s="249">
        <v>9</v>
      </c>
      <c r="G453" s="117">
        <f t="shared" si="134"/>
        <v>0</v>
      </c>
      <c r="H453" s="249">
        <f t="shared" si="112"/>
        <v>0</v>
      </c>
      <c r="I453" s="249">
        <f t="shared" si="113"/>
        <v>0</v>
      </c>
      <c r="J453" s="249">
        <f t="shared" si="114"/>
        <v>0</v>
      </c>
      <c r="K453" s="249">
        <f t="shared" si="115"/>
        <v>0</v>
      </c>
      <c r="L453" s="249">
        <f t="shared" si="116"/>
        <v>0</v>
      </c>
      <c r="M453" s="249">
        <f t="shared" si="117"/>
        <v>0</v>
      </c>
      <c r="N453" s="249">
        <f t="shared" si="118"/>
        <v>0</v>
      </c>
      <c r="O453" s="249">
        <f t="shared" si="119"/>
        <v>0</v>
      </c>
      <c r="P453" s="249">
        <f t="shared" si="120"/>
        <v>0</v>
      </c>
      <c r="Q453" s="249">
        <f t="shared" si="121"/>
        <v>0</v>
      </c>
      <c r="R453" s="249">
        <f t="shared" si="122"/>
        <v>0</v>
      </c>
      <c r="S453" s="249">
        <f t="shared" si="123"/>
        <v>0</v>
      </c>
      <c r="T453" s="249">
        <f t="shared" si="124"/>
        <v>0</v>
      </c>
      <c r="U453" s="249">
        <f t="shared" si="147"/>
        <v>0</v>
      </c>
      <c r="V453" s="249">
        <f t="shared" si="147"/>
        <v>0</v>
      </c>
      <c r="W453" s="249">
        <f t="shared" si="147"/>
        <v>0</v>
      </c>
      <c r="X453" s="249">
        <f t="shared" si="147"/>
        <v>0</v>
      </c>
      <c r="Y453" s="249">
        <f t="shared" si="147"/>
        <v>0</v>
      </c>
      <c r="Z453" s="249">
        <f t="shared" si="147"/>
        <v>0</v>
      </c>
      <c r="AA453" s="249">
        <f t="shared" si="147"/>
        <v>0</v>
      </c>
      <c r="AB453" s="249">
        <f t="shared" si="147"/>
        <v>0</v>
      </c>
      <c r="AC453" s="249">
        <f t="shared" si="147"/>
        <v>0</v>
      </c>
      <c r="AD453" s="249">
        <f t="shared" si="147"/>
        <v>0</v>
      </c>
      <c r="AE453" s="249">
        <f t="shared" si="148"/>
        <v>0</v>
      </c>
      <c r="AF453" s="249">
        <f t="shared" si="148"/>
        <v>0</v>
      </c>
      <c r="AG453" s="249">
        <f t="shared" si="148"/>
        <v>0</v>
      </c>
      <c r="AH453" s="249">
        <f t="shared" si="148"/>
        <v>0</v>
      </c>
      <c r="AI453" s="249">
        <f t="shared" si="148"/>
        <v>0</v>
      </c>
      <c r="AJ453" s="249">
        <f t="shared" si="148"/>
        <v>0</v>
      </c>
      <c r="AK453" s="249">
        <f t="shared" si="148"/>
        <v>0</v>
      </c>
      <c r="AL453" s="249">
        <f t="shared" si="148"/>
        <v>0</v>
      </c>
      <c r="AM453" s="249">
        <f t="shared" si="148"/>
        <v>0</v>
      </c>
      <c r="AN453" s="249">
        <f t="shared" si="148"/>
        <v>0</v>
      </c>
      <c r="AO453" s="249">
        <f t="shared" si="149"/>
        <v>0</v>
      </c>
      <c r="AP453" s="249">
        <f t="shared" si="149"/>
        <v>0</v>
      </c>
      <c r="AQ453" s="249">
        <f t="shared" si="149"/>
        <v>0</v>
      </c>
      <c r="AR453" s="249">
        <f t="shared" si="149"/>
        <v>0</v>
      </c>
      <c r="AS453" s="249">
        <f t="shared" si="149"/>
        <v>0</v>
      </c>
      <c r="AT453" s="249">
        <f t="shared" si="149"/>
        <v>0</v>
      </c>
      <c r="AU453" s="249">
        <f t="shared" si="149"/>
        <v>0</v>
      </c>
      <c r="AV453" s="249">
        <f t="shared" si="149"/>
        <v>0</v>
      </c>
      <c r="AW453" s="249">
        <f t="shared" si="149"/>
        <v>0</v>
      </c>
      <c r="AX453" s="249">
        <f t="shared" si="149"/>
        <v>0</v>
      </c>
      <c r="AY453" s="249">
        <f t="shared" si="150"/>
        <v>0</v>
      </c>
      <c r="AZ453" s="249">
        <f t="shared" si="150"/>
        <v>0</v>
      </c>
      <c r="BA453" s="249">
        <f t="shared" si="150"/>
        <v>0</v>
      </c>
      <c r="BB453" s="249">
        <f t="shared" si="150"/>
        <v>0</v>
      </c>
      <c r="BC453" s="249">
        <f t="shared" si="150"/>
        <v>0</v>
      </c>
      <c r="BD453" s="249">
        <f t="shared" si="150"/>
        <v>0</v>
      </c>
      <c r="BE453" s="249">
        <f t="shared" si="150"/>
        <v>0</v>
      </c>
      <c r="BF453" s="249">
        <f t="shared" si="150"/>
        <v>0</v>
      </c>
      <c r="BG453" s="249">
        <f t="shared" si="150"/>
        <v>0</v>
      </c>
      <c r="BH453" s="249">
        <f t="shared" si="150"/>
        <v>0</v>
      </c>
      <c r="BI453" s="249">
        <f t="shared" si="151"/>
        <v>0</v>
      </c>
      <c r="BJ453" s="249">
        <f t="shared" si="151"/>
        <v>0</v>
      </c>
      <c r="BK453" s="249">
        <f t="shared" si="151"/>
        <v>0</v>
      </c>
      <c r="BL453" s="249">
        <f t="shared" si="151"/>
        <v>0</v>
      </c>
      <c r="BM453" s="249">
        <f t="shared" si="151"/>
        <v>0</v>
      </c>
      <c r="BN453" s="249">
        <f t="shared" si="151"/>
        <v>0</v>
      </c>
      <c r="BO453" s="249">
        <f t="shared" si="151"/>
        <v>0</v>
      </c>
      <c r="BP453" s="249">
        <f t="shared" si="151"/>
        <v>0</v>
      </c>
      <c r="BQ453" s="249">
        <f t="shared" si="151"/>
        <v>0</v>
      </c>
      <c r="BR453" s="249">
        <f t="shared" si="151"/>
        <v>0</v>
      </c>
      <c r="BS453" s="249">
        <f t="shared" si="152"/>
        <v>0</v>
      </c>
      <c r="BT453" s="249">
        <f t="shared" si="152"/>
        <v>0</v>
      </c>
      <c r="BU453" s="249">
        <f t="shared" si="152"/>
        <v>0</v>
      </c>
      <c r="BV453" s="249">
        <f t="shared" si="152"/>
        <v>0</v>
      </c>
      <c r="BW453" s="249">
        <f t="shared" si="152"/>
        <v>0</v>
      </c>
      <c r="BX453" s="249">
        <f t="shared" si="152"/>
        <v>0</v>
      </c>
      <c r="BY453" s="249">
        <f t="shared" si="152"/>
        <v>0</v>
      </c>
      <c r="BZ453" s="249">
        <f t="shared" si="152"/>
        <v>0</v>
      </c>
      <c r="CA453" s="249">
        <f t="shared" si="152"/>
        <v>0</v>
      </c>
      <c r="CB453" s="249">
        <f t="shared" si="152"/>
        <v>0</v>
      </c>
      <c r="CC453" s="249">
        <f t="shared" si="153"/>
        <v>0</v>
      </c>
      <c r="CD453" s="249">
        <f t="shared" si="153"/>
        <v>0</v>
      </c>
      <c r="CE453" s="249">
        <f t="shared" si="153"/>
        <v>0</v>
      </c>
      <c r="CF453" s="249">
        <f t="shared" si="153"/>
        <v>0</v>
      </c>
      <c r="CG453" s="249">
        <f t="shared" si="153"/>
        <v>0</v>
      </c>
      <c r="CH453" s="249">
        <f t="shared" si="153"/>
        <v>0</v>
      </c>
      <c r="CI453" s="249">
        <f t="shared" si="153"/>
        <v>0</v>
      </c>
      <c r="CJ453" s="249">
        <f t="shared" si="153"/>
        <v>0</v>
      </c>
      <c r="CK453" s="249">
        <f t="shared" si="153"/>
        <v>0</v>
      </c>
      <c r="CL453" s="249">
        <f t="shared" si="153"/>
        <v>0</v>
      </c>
      <c r="CM453" s="249">
        <f t="shared" si="154"/>
        <v>0</v>
      </c>
      <c r="CN453" s="249">
        <f t="shared" si="154"/>
        <v>0</v>
      </c>
      <c r="CO453" s="249">
        <f t="shared" si="154"/>
        <v>0</v>
      </c>
      <c r="CP453" s="249">
        <f t="shared" si="154"/>
        <v>0</v>
      </c>
      <c r="CQ453" s="249">
        <f t="shared" si="154"/>
        <v>0</v>
      </c>
      <c r="CR453" s="249">
        <f t="shared" si="154"/>
        <v>0</v>
      </c>
      <c r="CS453" s="249">
        <f t="shared" si="154"/>
        <v>0</v>
      </c>
      <c r="CT453" s="249">
        <f t="shared" si="154"/>
        <v>0</v>
      </c>
      <c r="CU453" s="249">
        <f t="shared" si="154"/>
        <v>0</v>
      </c>
      <c r="CV453" s="249">
        <f t="shared" si="135"/>
        <v>0</v>
      </c>
      <c r="CW453" s="249">
        <f t="shared" si="137"/>
        <v>0</v>
      </c>
      <c r="CX453" s="252">
        <f t="shared" si="136"/>
        <v>0</v>
      </c>
      <c r="CY453" s="249">
        <v>1</v>
      </c>
      <c r="CZ453" s="254">
        <f>SUM(CV419:CV453)</f>
        <v>0</v>
      </c>
      <c r="DA453" s="255">
        <f>SUM(DA454:DA543)</f>
        <v>0</v>
      </c>
      <c r="DB453" s="249">
        <f t="shared" si="138"/>
        <v>0</v>
      </c>
      <c r="DC453" s="249">
        <f t="shared" si="155"/>
        <v>0</v>
      </c>
      <c r="DD453" s="249">
        <f t="shared" si="155"/>
        <v>0</v>
      </c>
      <c r="DE453" s="249">
        <f t="shared" si="155"/>
        <v>0</v>
      </c>
      <c r="DF453" s="249">
        <f t="shared" si="155"/>
        <v>0</v>
      </c>
      <c r="DG453" s="249">
        <f t="shared" si="155"/>
        <v>0</v>
      </c>
      <c r="DH453" s="249">
        <f t="shared" si="155"/>
        <v>0</v>
      </c>
      <c r="DI453" s="249">
        <f t="shared" si="155"/>
        <v>0</v>
      </c>
      <c r="DJ453" s="249">
        <f t="shared" si="155"/>
        <v>0</v>
      </c>
    </row>
    <row r="454" spans="1:114" s="249" customFormat="1">
      <c r="A454" s="256"/>
      <c r="C454" s="250"/>
      <c r="G454" s="117"/>
      <c r="CX454" s="252">
        <f t="shared" si="136"/>
        <v>0</v>
      </c>
      <c r="CY454" s="249">
        <v>2</v>
      </c>
      <c r="CZ454" s="249">
        <f>+CZ453-9</f>
        <v>-9</v>
      </c>
      <c r="DA454" s="249">
        <f t="shared" ref="DA454:DA517" si="156">IF(CZ454=13,CZ454,IF(CZ454=14,CZ454,IF(CZ454=16,CZ454,IF(CZ454=19,CZ454,0))))</f>
        <v>0</v>
      </c>
      <c r="DB454" s="141">
        <f t="shared" ref="DB454:DJ454" si="157">SUM(DB419:DB453)</f>
        <v>0</v>
      </c>
      <c r="DC454" s="141">
        <f t="shared" si="157"/>
        <v>0</v>
      </c>
      <c r="DD454" s="141">
        <f t="shared" si="157"/>
        <v>0</v>
      </c>
      <c r="DE454" s="141">
        <f t="shared" si="157"/>
        <v>0</v>
      </c>
      <c r="DF454" s="141">
        <f t="shared" si="157"/>
        <v>0</v>
      </c>
      <c r="DG454" s="141">
        <f t="shared" si="157"/>
        <v>0</v>
      </c>
      <c r="DH454" s="141">
        <f t="shared" si="157"/>
        <v>0</v>
      </c>
      <c r="DI454" s="141">
        <f t="shared" si="157"/>
        <v>0</v>
      </c>
      <c r="DJ454" s="141">
        <f t="shared" si="157"/>
        <v>0</v>
      </c>
    </row>
    <row r="455" spans="1:114" s="249" customFormat="1">
      <c r="A455" s="256"/>
      <c r="C455" s="250"/>
      <c r="G455" s="117"/>
      <c r="CX455" s="252">
        <f t="shared" si="136"/>
        <v>0</v>
      </c>
      <c r="CY455" s="249">
        <v>3</v>
      </c>
      <c r="CZ455" s="249">
        <f t="shared" ref="CZ455:CZ518" si="158">+CZ454-9</f>
        <v>-18</v>
      </c>
      <c r="DA455" s="249">
        <f t="shared" si="156"/>
        <v>0</v>
      </c>
      <c r="DB455" s="265">
        <v>1</v>
      </c>
      <c r="DC455" s="265">
        <v>2</v>
      </c>
      <c r="DD455" s="265">
        <v>3</v>
      </c>
      <c r="DE455" s="265">
        <v>4</v>
      </c>
      <c r="DF455" s="265">
        <v>5</v>
      </c>
      <c r="DG455" s="265">
        <v>6</v>
      </c>
      <c r="DH455" s="265">
        <v>7</v>
      </c>
      <c r="DI455" s="265">
        <v>8</v>
      </c>
      <c r="DJ455" s="265">
        <v>9</v>
      </c>
    </row>
    <row r="456" spans="1:114" s="249" customFormat="1">
      <c r="A456" s="256"/>
      <c r="C456" s="250"/>
      <c r="G456" s="117"/>
      <c r="CX456" s="252">
        <f t="shared" si="136"/>
        <v>0</v>
      </c>
      <c r="CY456" s="249">
        <v>4</v>
      </c>
      <c r="CZ456" s="249">
        <f t="shared" si="158"/>
        <v>-27</v>
      </c>
      <c r="DA456" s="249">
        <f t="shared" si="156"/>
        <v>0</v>
      </c>
      <c r="DB456" s="249" t="s">
        <v>88</v>
      </c>
    </row>
    <row r="457" spans="1:114" s="249" customFormat="1">
      <c r="A457" s="256"/>
      <c r="C457" s="250"/>
      <c r="G457" s="117"/>
      <c r="CX457" s="252">
        <f t="shared" si="136"/>
        <v>0</v>
      </c>
      <c r="CY457" s="249">
        <v>5</v>
      </c>
      <c r="CZ457" s="249">
        <f t="shared" si="158"/>
        <v>-36</v>
      </c>
      <c r="DA457" s="249">
        <f t="shared" si="156"/>
        <v>0</v>
      </c>
    </row>
    <row r="458" spans="1:114" s="249" customFormat="1">
      <c r="A458" s="256"/>
      <c r="C458" s="250"/>
      <c r="G458" s="117"/>
      <c r="CX458" s="252">
        <f t="shared" si="136"/>
        <v>0</v>
      </c>
      <c r="CY458" s="249">
        <v>6</v>
      </c>
      <c r="CZ458" s="249">
        <f t="shared" si="158"/>
        <v>-45</v>
      </c>
      <c r="DA458" s="249">
        <f t="shared" si="156"/>
        <v>0</v>
      </c>
    </row>
    <row r="459" spans="1:114" s="249" customFormat="1">
      <c r="A459" s="256"/>
      <c r="C459" s="250"/>
      <c r="G459" s="117"/>
      <c r="CX459" s="252">
        <f t="shared" si="136"/>
        <v>0</v>
      </c>
      <c r="CY459" s="249">
        <v>7</v>
      </c>
      <c r="CZ459" s="249">
        <f t="shared" si="158"/>
        <v>-54</v>
      </c>
      <c r="DA459" s="249">
        <f t="shared" si="156"/>
        <v>0</v>
      </c>
    </row>
    <row r="460" spans="1:114" s="249" customFormat="1">
      <c r="A460" s="256"/>
      <c r="C460" s="250"/>
      <c r="G460" s="117"/>
      <c r="CX460" s="252">
        <f t="shared" si="136"/>
        <v>0</v>
      </c>
      <c r="CY460" s="249">
        <v>8</v>
      </c>
      <c r="CZ460" s="249">
        <f t="shared" si="158"/>
        <v>-63</v>
      </c>
      <c r="DA460" s="249">
        <f t="shared" si="156"/>
        <v>0</v>
      </c>
    </row>
    <row r="461" spans="1:114" s="249" customFormat="1">
      <c r="A461" s="256"/>
      <c r="C461" s="250"/>
      <c r="G461" s="117"/>
      <c r="CX461" s="252">
        <f t="shared" si="136"/>
        <v>0</v>
      </c>
      <c r="CY461" s="249">
        <v>9</v>
      </c>
      <c r="CZ461" s="249">
        <f t="shared" si="158"/>
        <v>-72</v>
      </c>
      <c r="DA461" s="249">
        <f t="shared" si="156"/>
        <v>0</v>
      </c>
    </row>
    <row r="462" spans="1:114" s="249" customFormat="1">
      <c r="A462" s="256"/>
      <c r="C462" s="250"/>
      <c r="G462" s="117"/>
      <c r="CX462" s="252">
        <f t="shared" si="136"/>
        <v>0</v>
      </c>
      <c r="CY462" s="249">
        <v>10</v>
      </c>
      <c r="CZ462" s="249">
        <f t="shared" si="158"/>
        <v>-81</v>
      </c>
      <c r="DA462" s="249">
        <f t="shared" si="156"/>
        <v>0</v>
      </c>
    </row>
    <row r="463" spans="1:114" s="249" customFormat="1">
      <c r="A463" s="256"/>
      <c r="C463" s="250"/>
      <c r="G463" s="117"/>
      <c r="CX463" s="252">
        <f t="shared" si="136"/>
        <v>0</v>
      </c>
      <c r="CY463" s="249">
        <v>11</v>
      </c>
      <c r="CZ463" s="249">
        <f t="shared" si="158"/>
        <v>-90</v>
      </c>
      <c r="DA463" s="249">
        <f t="shared" si="156"/>
        <v>0</v>
      </c>
    </row>
    <row r="464" spans="1:114" s="249" customFormat="1">
      <c r="A464" s="256"/>
      <c r="C464" s="250"/>
      <c r="G464" s="117"/>
      <c r="CX464" s="252">
        <f t="shared" si="136"/>
        <v>0</v>
      </c>
      <c r="CY464" s="249">
        <v>12</v>
      </c>
      <c r="CZ464" s="249">
        <f t="shared" si="158"/>
        <v>-99</v>
      </c>
      <c r="DA464" s="249">
        <f t="shared" si="156"/>
        <v>0</v>
      </c>
    </row>
    <row r="465" spans="1:105" s="249" customFormat="1">
      <c r="A465" s="256"/>
      <c r="C465" s="250"/>
      <c r="G465" s="117"/>
      <c r="CX465" s="252">
        <f t="shared" si="136"/>
        <v>0</v>
      </c>
      <c r="CY465" s="249">
        <v>13</v>
      </c>
      <c r="CZ465" s="249">
        <f t="shared" si="158"/>
        <v>-108</v>
      </c>
      <c r="DA465" s="249">
        <f t="shared" si="156"/>
        <v>0</v>
      </c>
    </row>
    <row r="466" spans="1:105" s="249" customFormat="1">
      <c r="A466" s="256"/>
      <c r="C466" s="250"/>
      <c r="G466" s="117"/>
      <c r="CX466" s="252">
        <f t="shared" si="136"/>
        <v>0</v>
      </c>
      <c r="CY466" s="249">
        <v>14</v>
      </c>
      <c r="CZ466" s="249">
        <f t="shared" si="158"/>
        <v>-117</v>
      </c>
      <c r="DA466" s="249">
        <f t="shared" si="156"/>
        <v>0</v>
      </c>
    </row>
    <row r="467" spans="1:105" s="249" customFormat="1">
      <c r="A467" s="256"/>
      <c r="C467" s="250"/>
      <c r="G467" s="117"/>
      <c r="CX467" s="252">
        <f t="shared" si="136"/>
        <v>0</v>
      </c>
      <c r="CY467" s="249">
        <v>15</v>
      </c>
      <c r="CZ467" s="249">
        <f t="shared" si="158"/>
        <v>-126</v>
      </c>
      <c r="DA467" s="249">
        <f t="shared" si="156"/>
        <v>0</v>
      </c>
    </row>
    <row r="468" spans="1:105" s="249" customFormat="1">
      <c r="A468" s="256"/>
      <c r="C468" s="250"/>
      <c r="G468" s="117"/>
      <c r="CX468" s="252">
        <f t="shared" si="136"/>
        <v>0</v>
      </c>
      <c r="CY468" s="249">
        <v>16</v>
      </c>
      <c r="CZ468" s="249">
        <f t="shared" si="158"/>
        <v>-135</v>
      </c>
      <c r="DA468" s="249">
        <f t="shared" si="156"/>
        <v>0</v>
      </c>
    </row>
    <row r="469" spans="1:105" s="249" customFormat="1">
      <c r="A469" s="256"/>
      <c r="C469" s="250"/>
      <c r="G469" s="117"/>
      <c r="CX469" s="252">
        <f t="shared" si="136"/>
        <v>0</v>
      </c>
      <c r="CY469" s="249">
        <v>17</v>
      </c>
      <c r="CZ469" s="249">
        <f t="shared" si="158"/>
        <v>-144</v>
      </c>
      <c r="DA469" s="249">
        <f t="shared" si="156"/>
        <v>0</v>
      </c>
    </row>
    <row r="470" spans="1:105" s="249" customFormat="1">
      <c r="A470" s="256"/>
      <c r="C470" s="250"/>
      <c r="G470" s="117"/>
      <c r="CX470" s="252">
        <f t="shared" si="136"/>
        <v>0</v>
      </c>
      <c r="CY470" s="249">
        <v>18</v>
      </c>
      <c r="CZ470" s="249">
        <f t="shared" si="158"/>
        <v>-153</v>
      </c>
      <c r="DA470" s="249">
        <f t="shared" si="156"/>
        <v>0</v>
      </c>
    </row>
    <row r="471" spans="1:105" s="249" customFormat="1">
      <c r="A471" s="256"/>
      <c r="C471" s="250"/>
      <c r="G471" s="117"/>
      <c r="CX471" s="252">
        <f t="shared" si="136"/>
        <v>0</v>
      </c>
      <c r="CY471" s="249">
        <v>19</v>
      </c>
      <c r="CZ471" s="249">
        <f t="shared" si="158"/>
        <v>-162</v>
      </c>
      <c r="DA471" s="249">
        <f t="shared" si="156"/>
        <v>0</v>
      </c>
    </row>
    <row r="472" spans="1:105" s="249" customFormat="1">
      <c r="A472" s="256"/>
      <c r="C472" s="250"/>
      <c r="G472" s="117"/>
      <c r="CX472" s="252">
        <f t="shared" si="136"/>
        <v>0</v>
      </c>
      <c r="CY472" s="249">
        <v>20</v>
      </c>
      <c r="CZ472" s="249">
        <f t="shared" si="158"/>
        <v>-171</v>
      </c>
      <c r="DA472" s="249">
        <f t="shared" si="156"/>
        <v>0</v>
      </c>
    </row>
    <row r="473" spans="1:105" s="249" customFormat="1">
      <c r="A473" s="256"/>
      <c r="C473" s="250"/>
      <c r="G473" s="117"/>
      <c r="CX473" s="252">
        <f t="shared" si="136"/>
        <v>0</v>
      </c>
      <c r="CY473" s="249">
        <v>21</v>
      </c>
      <c r="CZ473" s="249">
        <f t="shared" si="158"/>
        <v>-180</v>
      </c>
      <c r="DA473" s="249">
        <f t="shared" si="156"/>
        <v>0</v>
      </c>
    </row>
    <row r="474" spans="1:105" s="249" customFormat="1">
      <c r="A474" s="256"/>
      <c r="C474" s="250"/>
      <c r="G474" s="117"/>
      <c r="CX474" s="252">
        <f t="shared" si="136"/>
        <v>0</v>
      </c>
      <c r="CY474" s="249">
        <v>22</v>
      </c>
      <c r="CZ474" s="249">
        <f t="shared" si="158"/>
        <v>-189</v>
      </c>
      <c r="DA474" s="249">
        <f t="shared" si="156"/>
        <v>0</v>
      </c>
    </row>
    <row r="475" spans="1:105" s="249" customFormat="1">
      <c r="A475" s="256"/>
      <c r="C475" s="250"/>
      <c r="G475" s="117"/>
      <c r="CX475" s="252">
        <f t="shared" si="136"/>
        <v>0</v>
      </c>
      <c r="CY475" s="249">
        <v>23</v>
      </c>
      <c r="CZ475" s="249">
        <f t="shared" si="158"/>
        <v>-198</v>
      </c>
      <c r="DA475" s="249">
        <f t="shared" si="156"/>
        <v>0</v>
      </c>
    </row>
    <row r="476" spans="1:105" s="249" customFormat="1">
      <c r="A476" s="256"/>
      <c r="C476" s="250"/>
      <c r="G476" s="117"/>
      <c r="CX476" s="252">
        <f t="shared" si="136"/>
        <v>0</v>
      </c>
      <c r="CY476" s="249">
        <v>24</v>
      </c>
      <c r="CZ476" s="249">
        <f t="shared" si="158"/>
        <v>-207</v>
      </c>
      <c r="DA476" s="249">
        <f t="shared" si="156"/>
        <v>0</v>
      </c>
    </row>
    <row r="477" spans="1:105" s="249" customFormat="1">
      <c r="A477" s="256"/>
      <c r="C477" s="250"/>
      <c r="G477" s="117"/>
      <c r="CX477" s="252">
        <f t="shared" si="136"/>
        <v>0</v>
      </c>
      <c r="CY477" s="249">
        <v>25</v>
      </c>
      <c r="CZ477" s="249">
        <f t="shared" si="158"/>
        <v>-216</v>
      </c>
      <c r="DA477" s="249">
        <f t="shared" si="156"/>
        <v>0</v>
      </c>
    </row>
    <row r="478" spans="1:105" s="249" customFormat="1">
      <c r="A478" s="256"/>
      <c r="C478" s="250"/>
      <c r="G478" s="117"/>
      <c r="CX478" s="252">
        <f t="shared" si="136"/>
        <v>0</v>
      </c>
      <c r="CY478" s="249">
        <v>26</v>
      </c>
      <c r="CZ478" s="249">
        <f t="shared" si="158"/>
        <v>-225</v>
      </c>
      <c r="DA478" s="249">
        <f t="shared" si="156"/>
        <v>0</v>
      </c>
    </row>
    <row r="479" spans="1:105" s="249" customFormat="1">
      <c r="A479" s="256"/>
      <c r="C479" s="250"/>
      <c r="G479" s="117"/>
      <c r="CX479" s="252">
        <f t="shared" si="136"/>
        <v>0</v>
      </c>
      <c r="CY479" s="249">
        <v>27</v>
      </c>
      <c r="CZ479" s="249">
        <f t="shared" si="158"/>
        <v>-234</v>
      </c>
      <c r="DA479" s="249">
        <f t="shared" si="156"/>
        <v>0</v>
      </c>
    </row>
    <row r="480" spans="1:105" s="249" customFormat="1">
      <c r="A480" s="256"/>
      <c r="C480" s="250"/>
      <c r="G480" s="117"/>
      <c r="CX480" s="252">
        <f t="shared" si="136"/>
        <v>0</v>
      </c>
      <c r="CY480" s="249">
        <v>28</v>
      </c>
      <c r="CZ480" s="249">
        <f t="shared" si="158"/>
        <v>-243</v>
      </c>
      <c r="DA480" s="249">
        <f t="shared" si="156"/>
        <v>0</v>
      </c>
    </row>
    <row r="481" spans="1:105" s="249" customFormat="1">
      <c r="A481" s="256"/>
      <c r="C481" s="250"/>
      <c r="G481" s="117"/>
      <c r="CX481" s="252">
        <f t="shared" si="136"/>
        <v>0</v>
      </c>
      <c r="CY481" s="249">
        <v>29</v>
      </c>
      <c r="CZ481" s="249">
        <f t="shared" si="158"/>
        <v>-252</v>
      </c>
      <c r="DA481" s="249">
        <f t="shared" si="156"/>
        <v>0</v>
      </c>
    </row>
    <row r="482" spans="1:105" s="249" customFormat="1">
      <c r="A482" s="256"/>
      <c r="C482" s="250"/>
      <c r="G482" s="117"/>
      <c r="CX482" s="252">
        <f t="shared" si="136"/>
        <v>0</v>
      </c>
      <c r="CY482" s="249">
        <v>30</v>
      </c>
      <c r="CZ482" s="249">
        <f t="shared" si="158"/>
        <v>-261</v>
      </c>
      <c r="DA482" s="249">
        <f t="shared" si="156"/>
        <v>0</v>
      </c>
    </row>
    <row r="483" spans="1:105" s="249" customFormat="1">
      <c r="A483" s="256"/>
      <c r="C483" s="250"/>
      <c r="G483" s="117"/>
      <c r="CX483" s="252">
        <f t="shared" si="136"/>
        <v>0</v>
      </c>
      <c r="CY483" s="249">
        <v>31</v>
      </c>
      <c r="CZ483" s="249">
        <f t="shared" si="158"/>
        <v>-270</v>
      </c>
      <c r="DA483" s="249">
        <f t="shared" si="156"/>
        <v>0</v>
      </c>
    </row>
    <row r="484" spans="1:105" s="249" customFormat="1">
      <c r="A484" s="256"/>
      <c r="C484" s="250"/>
      <c r="G484" s="117"/>
      <c r="CX484" s="252">
        <f t="shared" si="136"/>
        <v>0</v>
      </c>
      <c r="CY484" s="249">
        <v>32</v>
      </c>
      <c r="CZ484" s="249">
        <f t="shared" si="158"/>
        <v>-279</v>
      </c>
      <c r="DA484" s="249">
        <f t="shared" si="156"/>
        <v>0</v>
      </c>
    </row>
    <row r="485" spans="1:105" s="249" customFormat="1">
      <c r="A485" s="256"/>
      <c r="C485" s="250"/>
      <c r="G485" s="117"/>
      <c r="CX485" s="252">
        <f t="shared" ref="CX485:CX543" si="159">IF(CX484+CV485&gt;9,+CX484+CV485-9,+CX484+CV485)</f>
        <v>0</v>
      </c>
      <c r="CY485" s="249">
        <v>33</v>
      </c>
      <c r="CZ485" s="249">
        <f t="shared" si="158"/>
        <v>-288</v>
      </c>
      <c r="DA485" s="249">
        <f t="shared" si="156"/>
        <v>0</v>
      </c>
    </row>
    <row r="486" spans="1:105" s="249" customFormat="1">
      <c r="A486" s="256"/>
      <c r="C486" s="250"/>
      <c r="G486" s="117"/>
      <c r="CX486" s="252">
        <f t="shared" si="159"/>
        <v>0</v>
      </c>
      <c r="CY486" s="249">
        <v>34</v>
      </c>
      <c r="CZ486" s="249">
        <f t="shared" si="158"/>
        <v>-297</v>
      </c>
      <c r="DA486" s="249">
        <f t="shared" si="156"/>
        <v>0</v>
      </c>
    </row>
    <row r="487" spans="1:105" s="249" customFormat="1">
      <c r="A487" s="256"/>
      <c r="C487" s="250"/>
      <c r="G487" s="117"/>
      <c r="CX487" s="252">
        <f t="shared" si="159"/>
        <v>0</v>
      </c>
      <c r="CY487" s="249">
        <v>35</v>
      </c>
      <c r="CZ487" s="249">
        <f t="shared" si="158"/>
        <v>-306</v>
      </c>
      <c r="DA487" s="249">
        <f t="shared" si="156"/>
        <v>0</v>
      </c>
    </row>
    <row r="488" spans="1:105" s="249" customFormat="1">
      <c r="A488" s="256"/>
      <c r="C488" s="250"/>
      <c r="G488" s="117"/>
      <c r="CX488" s="252">
        <f t="shared" si="159"/>
        <v>0</v>
      </c>
      <c r="CY488" s="249">
        <v>36</v>
      </c>
      <c r="CZ488" s="249">
        <f t="shared" si="158"/>
        <v>-315</v>
      </c>
      <c r="DA488" s="249">
        <f t="shared" si="156"/>
        <v>0</v>
      </c>
    </row>
    <row r="489" spans="1:105" s="249" customFormat="1">
      <c r="A489" s="256"/>
      <c r="C489" s="250"/>
      <c r="G489" s="117"/>
      <c r="CX489" s="252">
        <f t="shared" si="159"/>
        <v>0</v>
      </c>
      <c r="CY489" s="249">
        <v>37</v>
      </c>
      <c r="CZ489" s="249">
        <f t="shared" si="158"/>
        <v>-324</v>
      </c>
      <c r="DA489" s="249">
        <f t="shared" si="156"/>
        <v>0</v>
      </c>
    </row>
    <row r="490" spans="1:105" s="249" customFormat="1">
      <c r="A490" s="256"/>
      <c r="C490" s="250"/>
      <c r="G490" s="117"/>
      <c r="CX490" s="252">
        <f t="shared" si="159"/>
        <v>0</v>
      </c>
      <c r="CY490" s="249">
        <v>38</v>
      </c>
      <c r="CZ490" s="249">
        <f t="shared" si="158"/>
        <v>-333</v>
      </c>
      <c r="DA490" s="249">
        <f t="shared" si="156"/>
        <v>0</v>
      </c>
    </row>
    <row r="491" spans="1:105" s="249" customFormat="1">
      <c r="A491" s="256"/>
      <c r="C491" s="250"/>
      <c r="G491" s="117"/>
      <c r="CX491" s="252">
        <f t="shared" si="159"/>
        <v>0</v>
      </c>
      <c r="CY491" s="249">
        <v>39</v>
      </c>
      <c r="CZ491" s="249">
        <f t="shared" si="158"/>
        <v>-342</v>
      </c>
      <c r="DA491" s="249">
        <f t="shared" si="156"/>
        <v>0</v>
      </c>
    </row>
    <row r="492" spans="1:105" s="249" customFormat="1">
      <c r="A492" s="256"/>
      <c r="C492" s="250"/>
      <c r="G492" s="117"/>
      <c r="CX492" s="252">
        <f t="shared" si="159"/>
        <v>0</v>
      </c>
      <c r="CY492" s="249">
        <v>40</v>
      </c>
      <c r="CZ492" s="249">
        <f t="shared" si="158"/>
        <v>-351</v>
      </c>
      <c r="DA492" s="249">
        <f t="shared" si="156"/>
        <v>0</v>
      </c>
    </row>
    <row r="493" spans="1:105" s="249" customFormat="1">
      <c r="A493" s="256"/>
      <c r="C493" s="250"/>
      <c r="G493" s="117"/>
      <c r="CX493" s="252">
        <f t="shared" si="159"/>
        <v>0</v>
      </c>
      <c r="CY493" s="249">
        <v>41</v>
      </c>
      <c r="CZ493" s="249">
        <f t="shared" si="158"/>
        <v>-360</v>
      </c>
      <c r="DA493" s="249">
        <f t="shared" si="156"/>
        <v>0</v>
      </c>
    </row>
    <row r="494" spans="1:105" s="249" customFormat="1">
      <c r="A494" s="256"/>
      <c r="C494" s="250"/>
      <c r="G494" s="117"/>
      <c r="CX494" s="252">
        <f t="shared" si="159"/>
        <v>0</v>
      </c>
      <c r="CY494" s="249">
        <v>42</v>
      </c>
      <c r="CZ494" s="249">
        <f t="shared" si="158"/>
        <v>-369</v>
      </c>
      <c r="DA494" s="249">
        <f t="shared" si="156"/>
        <v>0</v>
      </c>
    </row>
    <row r="495" spans="1:105" s="249" customFormat="1">
      <c r="A495" s="256"/>
      <c r="C495" s="250"/>
      <c r="G495" s="117"/>
      <c r="CX495" s="252">
        <f t="shared" si="159"/>
        <v>0</v>
      </c>
      <c r="CY495" s="249">
        <v>43</v>
      </c>
      <c r="CZ495" s="249">
        <f t="shared" si="158"/>
        <v>-378</v>
      </c>
      <c r="DA495" s="249">
        <f t="shared" si="156"/>
        <v>0</v>
      </c>
    </row>
    <row r="496" spans="1:105" s="249" customFormat="1">
      <c r="A496" s="256"/>
      <c r="C496" s="250"/>
      <c r="G496" s="117"/>
      <c r="CX496" s="252">
        <f t="shared" si="159"/>
        <v>0</v>
      </c>
      <c r="CY496" s="249">
        <v>44</v>
      </c>
      <c r="CZ496" s="249">
        <f t="shared" si="158"/>
        <v>-387</v>
      </c>
      <c r="DA496" s="249">
        <f t="shared" si="156"/>
        <v>0</v>
      </c>
    </row>
    <row r="497" spans="1:105" s="249" customFormat="1">
      <c r="A497" s="256"/>
      <c r="C497" s="250"/>
      <c r="G497" s="117"/>
      <c r="CX497" s="252">
        <f t="shared" si="159"/>
        <v>0</v>
      </c>
      <c r="CY497" s="249">
        <v>45</v>
      </c>
      <c r="CZ497" s="249">
        <f t="shared" si="158"/>
        <v>-396</v>
      </c>
      <c r="DA497" s="249">
        <f t="shared" si="156"/>
        <v>0</v>
      </c>
    </row>
    <row r="498" spans="1:105" s="249" customFormat="1">
      <c r="A498" s="256"/>
      <c r="C498" s="250"/>
      <c r="G498" s="117"/>
      <c r="CX498" s="252">
        <f t="shared" si="159"/>
        <v>0</v>
      </c>
      <c r="CY498" s="249">
        <v>46</v>
      </c>
      <c r="CZ498" s="249">
        <f t="shared" si="158"/>
        <v>-405</v>
      </c>
      <c r="DA498" s="249">
        <f t="shared" si="156"/>
        <v>0</v>
      </c>
    </row>
    <row r="499" spans="1:105" s="249" customFormat="1">
      <c r="A499" s="256"/>
      <c r="C499" s="250"/>
      <c r="G499" s="117"/>
      <c r="CX499" s="252">
        <f t="shared" si="159"/>
        <v>0</v>
      </c>
      <c r="CY499" s="249">
        <v>47</v>
      </c>
      <c r="CZ499" s="249">
        <f t="shared" si="158"/>
        <v>-414</v>
      </c>
      <c r="DA499" s="249">
        <f t="shared" si="156"/>
        <v>0</v>
      </c>
    </row>
    <row r="500" spans="1:105" s="249" customFormat="1">
      <c r="A500" s="256"/>
      <c r="C500" s="250"/>
      <c r="G500" s="117"/>
      <c r="CX500" s="252">
        <f t="shared" si="159"/>
        <v>0</v>
      </c>
      <c r="CY500" s="249">
        <v>48</v>
      </c>
      <c r="CZ500" s="249">
        <f t="shared" si="158"/>
        <v>-423</v>
      </c>
      <c r="DA500" s="249">
        <f t="shared" si="156"/>
        <v>0</v>
      </c>
    </row>
    <row r="501" spans="1:105" s="249" customFormat="1">
      <c r="A501" s="256"/>
      <c r="C501" s="250"/>
      <c r="G501" s="117"/>
      <c r="CX501" s="252">
        <f t="shared" si="159"/>
        <v>0</v>
      </c>
      <c r="CY501" s="249">
        <v>49</v>
      </c>
      <c r="CZ501" s="249">
        <f t="shared" si="158"/>
        <v>-432</v>
      </c>
      <c r="DA501" s="249">
        <f t="shared" si="156"/>
        <v>0</v>
      </c>
    </row>
    <row r="502" spans="1:105" s="249" customFormat="1">
      <c r="A502" s="256"/>
      <c r="C502" s="250"/>
      <c r="G502" s="117"/>
      <c r="CX502" s="252">
        <f t="shared" si="159"/>
        <v>0</v>
      </c>
      <c r="CY502" s="249">
        <v>50</v>
      </c>
      <c r="CZ502" s="249">
        <f t="shared" si="158"/>
        <v>-441</v>
      </c>
      <c r="DA502" s="249">
        <f t="shared" si="156"/>
        <v>0</v>
      </c>
    </row>
    <row r="503" spans="1:105" s="249" customFormat="1">
      <c r="A503" s="256"/>
      <c r="C503" s="250"/>
      <c r="G503" s="117"/>
      <c r="CX503" s="252">
        <f t="shared" si="159"/>
        <v>0</v>
      </c>
      <c r="CY503" s="249">
        <v>51</v>
      </c>
      <c r="CZ503" s="249">
        <f t="shared" si="158"/>
        <v>-450</v>
      </c>
      <c r="DA503" s="249">
        <f t="shared" si="156"/>
        <v>0</v>
      </c>
    </row>
    <row r="504" spans="1:105" s="249" customFormat="1">
      <c r="A504" s="256"/>
      <c r="C504" s="250"/>
      <c r="G504" s="117"/>
      <c r="CX504" s="252">
        <f t="shared" si="159"/>
        <v>0</v>
      </c>
      <c r="CY504" s="249">
        <v>52</v>
      </c>
      <c r="CZ504" s="249">
        <f t="shared" si="158"/>
        <v>-459</v>
      </c>
      <c r="DA504" s="249">
        <f t="shared" si="156"/>
        <v>0</v>
      </c>
    </row>
    <row r="505" spans="1:105" s="249" customFormat="1">
      <c r="A505" s="256"/>
      <c r="C505" s="250"/>
      <c r="G505" s="117"/>
      <c r="CX505" s="252">
        <f t="shared" si="159"/>
        <v>0</v>
      </c>
      <c r="CY505" s="249">
        <v>53</v>
      </c>
      <c r="CZ505" s="249">
        <f t="shared" si="158"/>
        <v>-468</v>
      </c>
      <c r="DA505" s="249">
        <f t="shared" si="156"/>
        <v>0</v>
      </c>
    </row>
    <row r="506" spans="1:105" s="249" customFormat="1">
      <c r="A506" s="256"/>
      <c r="C506" s="250"/>
      <c r="G506" s="117"/>
      <c r="CX506" s="252">
        <f t="shared" si="159"/>
        <v>0</v>
      </c>
      <c r="CY506" s="249">
        <v>54</v>
      </c>
      <c r="CZ506" s="249">
        <f t="shared" si="158"/>
        <v>-477</v>
      </c>
      <c r="DA506" s="249">
        <f t="shared" si="156"/>
        <v>0</v>
      </c>
    </row>
    <row r="507" spans="1:105" s="249" customFormat="1">
      <c r="A507" s="256"/>
      <c r="C507" s="250"/>
      <c r="G507" s="117"/>
      <c r="CX507" s="252">
        <f t="shared" si="159"/>
        <v>0</v>
      </c>
      <c r="CY507" s="249">
        <v>55</v>
      </c>
      <c r="CZ507" s="249">
        <f t="shared" si="158"/>
        <v>-486</v>
      </c>
      <c r="DA507" s="249">
        <f t="shared" si="156"/>
        <v>0</v>
      </c>
    </row>
    <row r="508" spans="1:105" s="249" customFormat="1">
      <c r="A508" s="256"/>
      <c r="C508" s="250"/>
      <c r="G508" s="117"/>
      <c r="CX508" s="252">
        <f t="shared" si="159"/>
        <v>0</v>
      </c>
      <c r="CY508" s="249">
        <v>56</v>
      </c>
      <c r="CZ508" s="249">
        <f t="shared" si="158"/>
        <v>-495</v>
      </c>
      <c r="DA508" s="249">
        <f t="shared" si="156"/>
        <v>0</v>
      </c>
    </row>
    <row r="509" spans="1:105" s="249" customFormat="1">
      <c r="A509" s="256"/>
      <c r="C509" s="250"/>
      <c r="G509" s="117"/>
      <c r="CX509" s="252">
        <f t="shared" si="159"/>
        <v>0</v>
      </c>
      <c r="CY509" s="249">
        <v>57</v>
      </c>
      <c r="CZ509" s="249">
        <f t="shared" si="158"/>
        <v>-504</v>
      </c>
      <c r="DA509" s="249">
        <f t="shared" si="156"/>
        <v>0</v>
      </c>
    </row>
    <row r="510" spans="1:105" s="249" customFormat="1">
      <c r="A510" s="256"/>
      <c r="C510" s="250"/>
      <c r="G510" s="117"/>
      <c r="CX510" s="252">
        <f t="shared" si="159"/>
        <v>0</v>
      </c>
      <c r="CY510" s="249">
        <v>58</v>
      </c>
      <c r="CZ510" s="249">
        <f t="shared" si="158"/>
        <v>-513</v>
      </c>
      <c r="DA510" s="249">
        <f t="shared" si="156"/>
        <v>0</v>
      </c>
    </row>
    <row r="511" spans="1:105" s="249" customFormat="1">
      <c r="A511" s="256"/>
      <c r="C511" s="250"/>
      <c r="G511" s="117"/>
      <c r="CX511" s="252">
        <f t="shared" si="159"/>
        <v>0</v>
      </c>
      <c r="CY511" s="249">
        <v>59</v>
      </c>
      <c r="CZ511" s="249">
        <f t="shared" si="158"/>
        <v>-522</v>
      </c>
      <c r="DA511" s="249">
        <f t="shared" si="156"/>
        <v>0</v>
      </c>
    </row>
    <row r="512" spans="1:105" s="249" customFormat="1">
      <c r="A512" s="256"/>
      <c r="C512" s="250"/>
      <c r="G512" s="117"/>
      <c r="CX512" s="252">
        <f t="shared" si="159"/>
        <v>0</v>
      </c>
      <c r="CY512" s="249">
        <v>60</v>
      </c>
      <c r="CZ512" s="249">
        <f t="shared" si="158"/>
        <v>-531</v>
      </c>
      <c r="DA512" s="249">
        <f t="shared" si="156"/>
        <v>0</v>
      </c>
    </row>
    <row r="513" spans="1:105" s="249" customFormat="1">
      <c r="A513" s="256"/>
      <c r="C513" s="250"/>
      <c r="G513" s="117"/>
      <c r="CX513" s="252">
        <f t="shared" si="159"/>
        <v>0</v>
      </c>
      <c r="CY513" s="249">
        <v>61</v>
      </c>
      <c r="CZ513" s="249">
        <f t="shared" si="158"/>
        <v>-540</v>
      </c>
      <c r="DA513" s="249">
        <f t="shared" si="156"/>
        <v>0</v>
      </c>
    </row>
    <row r="514" spans="1:105" s="249" customFormat="1">
      <c r="A514" s="256"/>
      <c r="C514" s="250"/>
      <c r="G514" s="117"/>
      <c r="CX514" s="252">
        <f t="shared" si="159"/>
        <v>0</v>
      </c>
      <c r="CY514" s="249">
        <v>62</v>
      </c>
      <c r="CZ514" s="249">
        <f t="shared" si="158"/>
        <v>-549</v>
      </c>
      <c r="DA514" s="249">
        <f t="shared" si="156"/>
        <v>0</v>
      </c>
    </row>
    <row r="515" spans="1:105" s="249" customFormat="1">
      <c r="A515" s="256"/>
      <c r="C515" s="250"/>
      <c r="G515" s="117"/>
      <c r="CX515" s="252">
        <f t="shared" si="159"/>
        <v>0</v>
      </c>
      <c r="CY515" s="249">
        <v>63</v>
      </c>
      <c r="CZ515" s="249">
        <f t="shared" si="158"/>
        <v>-558</v>
      </c>
      <c r="DA515" s="249">
        <f t="shared" si="156"/>
        <v>0</v>
      </c>
    </row>
    <row r="516" spans="1:105" s="249" customFormat="1">
      <c r="A516" s="256"/>
      <c r="C516" s="250"/>
      <c r="G516" s="117"/>
      <c r="CX516" s="252">
        <f t="shared" si="159"/>
        <v>0</v>
      </c>
      <c r="CY516" s="249">
        <v>64</v>
      </c>
      <c r="CZ516" s="249">
        <f t="shared" si="158"/>
        <v>-567</v>
      </c>
      <c r="DA516" s="249">
        <f t="shared" si="156"/>
        <v>0</v>
      </c>
    </row>
    <row r="517" spans="1:105" s="249" customFormat="1">
      <c r="A517" s="256"/>
      <c r="C517" s="250"/>
      <c r="G517" s="117"/>
      <c r="CX517" s="252">
        <f t="shared" si="159"/>
        <v>0</v>
      </c>
      <c r="CY517" s="249">
        <v>65</v>
      </c>
      <c r="CZ517" s="249">
        <f t="shared" si="158"/>
        <v>-576</v>
      </c>
      <c r="DA517" s="249">
        <f t="shared" si="156"/>
        <v>0</v>
      </c>
    </row>
    <row r="518" spans="1:105" s="249" customFormat="1">
      <c r="A518" s="256"/>
      <c r="C518" s="250"/>
      <c r="G518" s="117"/>
      <c r="CX518" s="252">
        <f t="shared" si="159"/>
        <v>0</v>
      </c>
      <c r="CY518" s="249">
        <v>66</v>
      </c>
      <c r="CZ518" s="249">
        <f t="shared" si="158"/>
        <v>-585</v>
      </c>
      <c r="DA518" s="249">
        <f t="shared" ref="DA518:DA543" si="160">IF(CZ518=13,CZ518,IF(CZ518=14,CZ518,IF(CZ518=16,CZ518,IF(CZ518=19,CZ518,0))))</f>
        <v>0</v>
      </c>
    </row>
    <row r="519" spans="1:105" s="249" customFormat="1">
      <c r="A519" s="256"/>
      <c r="C519" s="250"/>
      <c r="G519" s="117"/>
      <c r="CX519" s="252">
        <f t="shared" si="159"/>
        <v>0</v>
      </c>
      <c r="CY519" s="249">
        <v>67</v>
      </c>
      <c r="CZ519" s="249">
        <f t="shared" ref="CZ519:CZ543" si="161">+CZ518-9</f>
        <v>-594</v>
      </c>
      <c r="DA519" s="249">
        <f t="shared" si="160"/>
        <v>0</v>
      </c>
    </row>
    <row r="520" spans="1:105" s="249" customFormat="1">
      <c r="A520" s="256"/>
      <c r="C520" s="250"/>
      <c r="G520" s="117"/>
      <c r="CX520" s="252">
        <f t="shared" si="159"/>
        <v>0</v>
      </c>
      <c r="CY520" s="249">
        <v>68</v>
      </c>
      <c r="CZ520" s="249">
        <f t="shared" si="161"/>
        <v>-603</v>
      </c>
      <c r="DA520" s="249">
        <f t="shared" si="160"/>
        <v>0</v>
      </c>
    </row>
    <row r="521" spans="1:105" s="249" customFormat="1">
      <c r="A521" s="256"/>
      <c r="C521" s="250"/>
      <c r="G521" s="117"/>
      <c r="CX521" s="252">
        <f t="shared" si="159"/>
        <v>0</v>
      </c>
      <c r="CY521" s="249">
        <v>69</v>
      </c>
      <c r="CZ521" s="249">
        <f t="shared" si="161"/>
        <v>-612</v>
      </c>
      <c r="DA521" s="249">
        <f t="shared" si="160"/>
        <v>0</v>
      </c>
    </row>
    <row r="522" spans="1:105" s="249" customFormat="1">
      <c r="A522" s="256"/>
      <c r="C522" s="250"/>
      <c r="G522" s="117"/>
      <c r="CX522" s="252">
        <f t="shared" si="159"/>
        <v>0</v>
      </c>
      <c r="CY522" s="249">
        <v>70</v>
      </c>
      <c r="CZ522" s="249">
        <f t="shared" si="161"/>
        <v>-621</v>
      </c>
      <c r="DA522" s="249">
        <f t="shared" si="160"/>
        <v>0</v>
      </c>
    </row>
    <row r="523" spans="1:105" s="249" customFormat="1">
      <c r="A523" s="256"/>
      <c r="C523" s="250"/>
      <c r="G523" s="117"/>
      <c r="CX523" s="252">
        <f t="shared" si="159"/>
        <v>0</v>
      </c>
      <c r="CY523" s="249">
        <v>71</v>
      </c>
      <c r="CZ523" s="249">
        <f t="shared" si="161"/>
        <v>-630</v>
      </c>
      <c r="DA523" s="249">
        <f t="shared" si="160"/>
        <v>0</v>
      </c>
    </row>
    <row r="524" spans="1:105" s="249" customFormat="1">
      <c r="A524" s="256"/>
      <c r="C524" s="250"/>
      <c r="G524" s="117"/>
      <c r="CX524" s="252">
        <f t="shared" si="159"/>
        <v>0</v>
      </c>
      <c r="CY524" s="249">
        <v>72</v>
      </c>
      <c r="CZ524" s="249">
        <f t="shared" si="161"/>
        <v>-639</v>
      </c>
      <c r="DA524" s="249">
        <f t="shared" si="160"/>
        <v>0</v>
      </c>
    </row>
    <row r="525" spans="1:105" s="249" customFormat="1">
      <c r="A525" s="256"/>
      <c r="C525" s="250"/>
      <c r="G525" s="117"/>
      <c r="CX525" s="252">
        <f t="shared" si="159"/>
        <v>0</v>
      </c>
      <c r="CY525" s="249">
        <v>73</v>
      </c>
      <c r="CZ525" s="249">
        <f t="shared" si="161"/>
        <v>-648</v>
      </c>
      <c r="DA525" s="249">
        <f t="shared" si="160"/>
        <v>0</v>
      </c>
    </row>
    <row r="526" spans="1:105" s="249" customFormat="1">
      <c r="A526" s="256"/>
      <c r="C526" s="250"/>
      <c r="G526" s="117"/>
      <c r="CX526" s="252">
        <f t="shared" si="159"/>
        <v>0</v>
      </c>
      <c r="CY526" s="249">
        <v>74</v>
      </c>
      <c r="CZ526" s="249">
        <f t="shared" si="161"/>
        <v>-657</v>
      </c>
      <c r="DA526" s="249">
        <f t="shared" si="160"/>
        <v>0</v>
      </c>
    </row>
    <row r="527" spans="1:105" s="249" customFormat="1">
      <c r="A527" s="256"/>
      <c r="C527" s="250"/>
      <c r="G527" s="117"/>
      <c r="CX527" s="252">
        <f t="shared" si="159"/>
        <v>0</v>
      </c>
      <c r="CY527" s="249">
        <v>75</v>
      </c>
      <c r="CZ527" s="249">
        <f t="shared" si="161"/>
        <v>-666</v>
      </c>
      <c r="DA527" s="249">
        <f t="shared" si="160"/>
        <v>0</v>
      </c>
    </row>
    <row r="528" spans="1:105" s="249" customFormat="1">
      <c r="A528" s="256"/>
      <c r="C528" s="250"/>
      <c r="G528" s="117"/>
      <c r="CX528" s="252">
        <f t="shared" si="159"/>
        <v>0</v>
      </c>
      <c r="CY528" s="249">
        <v>76</v>
      </c>
      <c r="CZ528" s="249">
        <f t="shared" si="161"/>
        <v>-675</v>
      </c>
      <c r="DA528" s="249">
        <f t="shared" si="160"/>
        <v>0</v>
      </c>
    </row>
    <row r="529" spans="1:105" s="249" customFormat="1">
      <c r="A529" s="256"/>
      <c r="C529" s="250"/>
      <c r="G529" s="117"/>
      <c r="CX529" s="252">
        <f t="shared" si="159"/>
        <v>0</v>
      </c>
      <c r="CY529" s="249">
        <v>77</v>
      </c>
      <c r="CZ529" s="249">
        <f t="shared" si="161"/>
        <v>-684</v>
      </c>
      <c r="DA529" s="249">
        <f t="shared" si="160"/>
        <v>0</v>
      </c>
    </row>
    <row r="530" spans="1:105" s="249" customFormat="1">
      <c r="A530" s="256"/>
      <c r="C530" s="250"/>
      <c r="G530" s="117"/>
      <c r="CX530" s="252">
        <f t="shared" si="159"/>
        <v>0</v>
      </c>
      <c r="CY530" s="249">
        <v>78</v>
      </c>
      <c r="CZ530" s="249">
        <f t="shared" si="161"/>
        <v>-693</v>
      </c>
      <c r="DA530" s="249">
        <f t="shared" si="160"/>
        <v>0</v>
      </c>
    </row>
    <row r="531" spans="1:105" s="249" customFormat="1">
      <c r="A531" s="256"/>
      <c r="C531" s="250"/>
      <c r="G531" s="117"/>
      <c r="CX531" s="252">
        <f t="shared" si="159"/>
        <v>0</v>
      </c>
      <c r="CY531" s="249">
        <v>79</v>
      </c>
      <c r="CZ531" s="249">
        <f t="shared" si="161"/>
        <v>-702</v>
      </c>
      <c r="DA531" s="249">
        <f t="shared" si="160"/>
        <v>0</v>
      </c>
    </row>
    <row r="532" spans="1:105" s="249" customFormat="1">
      <c r="A532" s="256"/>
      <c r="C532" s="250"/>
      <c r="G532" s="117"/>
      <c r="CX532" s="252">
        <f t="shared" si="159"/>
        <v>0</v>
      </c>
      <c r="CY532" s="249">
        <v>80</v>
      </c>
      <c r="CZ532" s="249">
        <f t="shared" si="161"/>
        <v>-711</v>
      </c>
      <c r="DA532" s="249">
        <f t="shared" si="160"/>
        <v>0</v>
      </c>
    </row>
    <row r="533" spans="1:105" s="249" customFormat="1">
      <c r="A533" s="256"/>
      <c r="C533" s="250"/>
      <c r="G533" s="117"/>
      <c r="CX533" s="252">
        <f t="shared" si="159"/>
        <v>0</v>
      </c>
      <c r="CY533" s="249">
        <v>81</v>
      </c>
      <c r="CZ533" s="249">
        <f t="shared" si="161"/>
        <v>-720</v>
      </c>
      <c r="DA533" s="249">
        <f t="shared" si="160"/>
        <v>0</v>
      </c>
    </row>
    <row r="534" spans="1:105" s="249" customFormat="1">
      <c r="A534" s="256"/>
      <c r="C534" s="250"/>
      <c r="G534" s="117"/>
      <c r="CX534" s="252">
        <f t="shared" si="159"/>
        <v>0</v>
      </c>
      <c r="CY534" s="249">
        <v>82</v>
      </c>
      <c r="CZ534" s="249">
        <f t="shared" si="161"/>
        <v>-729</v>
      </c>
      <c r="DA534" s="249">
        <f t="shared" si="160"/>
        <v>0</v>
      </c>
    </row>
    <row r="535" spans="1:105" s="249" customFormat="1">
      <c r="A535" s="256"/>
      <c r="C535" s="250"/>
      <c r="G535" s="117"/>
      <c r="CX535" s="252">
        <f t="shared" si="159"/>
        <v>0</v>
      </c>
      <c r="CY535" s="249">
        <v>83</v>
      </c>
      <c r="CZ535" s="249">
        <f t="shared" si="161"/>
        <v>-738</v>
      </c>
      <c r="DA535" s="249">
        <f t="shared" si="160"/>
        <v>0</v>
      </c>
    </row>
    <row r="536" spans="1:105" s="249" customFormat="1">
      <c r="A536" s="256"/>
      <c r="C536" s="250"/>
      <c r="G536" s="117"/>
      <c r="CX536" s="252">
        <f t="shared" si="159"/>
        <v>0</v>
      </c>
      <c r="CY536" s="249">
        <v>84</v>
      </c>
      <c r="CZ536" s="249">
        <f t="shared" si="161"/>
        <v>-747</v>
      </c>
      <c r="DA536" s="249">
        <f t="shared" si="160"/>
        <v>0</v>
      </c>
    </row>
    <row r="537" spans="1:105" s="249" customFormat="1">
      <c r="A537" s="256"/>
      <c r="C537" s="250"/>
      <c r="G537" s="117"/>
      <c r="CX537" s="252">
        <f t="shared" si="159"/>
        <v>0</v>
      </c>
      <c r="CY537" s="249">
        <v>85</v>
      </c>
      <c r="CZ537" s="249">
        <f t="shared" si="161"/>
        <v>-756</v>
      </c>
      <c r="DA537" s="249">
        <f t="shared" si="160"/>
        <v>0</v>
      </c>
    </row>
    <row r="538" spans="1:105" s="249" customFormat="1">
      <c r="A538" s="256"/>
      <c r="C538" s="250"/>
      <c r="G538" s="117"/>
      <c r="CX538" s="252">
        <f t="shared" si="159"/>
        <v>0</v>
      </c>
      <c r="CY538" s="249">
        <v>86</v>
      </c>
      <c r="CZ538" s="249">
        <f t="shared" si="161"/>
        <v>-765</v>
      </c>
      <c r="DA538" s="249">
        <f t="shared" si="160"/>
        <v>0</v>
      </c>
    </row>
    <row r="539" spans="1:105" s="249" customFormat="1">
      <c r="A539" s="256"/>
      <c r="C539" s="250"/>
      <c r="G539" s="117"/>
      <c r="CX539" s="252">
        <f t="shared" si="159"/>
        <v>0</v>
      </c>
      <c r="CY539" s="249">
        <v>87</v>
      </c>
      <c r="CZ539" s="249">
        <f t="shared" si="161"/>
        <v>-774</v>
      </c>
      <c r="DA539" s="249">
        <f t="shared" si="160"/>
        <v>0</v>
      </c>
    </row>
    <row r="540" spans="1:105" s="249" customFormat="1">
      <c r="A540" s="256"/>
      <c r="C540" s="250"/>
      <c r="G540" s="117"/>
      <c r="CX540" s="252">
        <f t="shared" si="159"/>
        <v>0</v>
      </c>
      <c r="CY540" s="249">
        <v>88</v>
      </c>
      <c r="CZ540" s="249">
        <f t="shared" si="161"/>
        <v>-783</v>
      </c>
      <c r="DA540" s="249">
        <f t="shared" si="160"/>
        <v>0</v>
      </c>
    </row>
    <row r="541" spans="1:105" s="249" customFormat="1">
      <c r="A541" s="256"/>
      <c r="C541" s="250"/>
      <c r="G541" s="117"/>
      <c r="CX541" s="252">
        <f t="shared" si="159"/>
        <v>0</v>
      </c>
      <c r="CY541" s="249">
        <v>89</v>
      </c>
      <c r="CZ541" s="249">
        <f t="shared" si="161"/>
        <v>-792</v>
      </c>
      <c r="DA541" s="249">
        <f t="shared" si="160"/>
        <v>0</v>
      </c>
    </row>
    <row r="542" spans="1:105" s="249" customFormat="1">
      <c r="A542" s="256"/>
      <c r="C542" s="250"/>
      <c r="G542" s="117"/>
      <c r="CX542" s="252">
        <f t="shared" si="159"/>
        <v>0</v>
      </c>
      <c r="CY542" s="249">
        <v>90</v>
      </c>
      <c r="CZ542" s="249">
        <f t="shared" si="161"/>
        <v>-801</v>
      </c>
      <c r="DA542" s="249">
        <f t="shared" si="160"/>
        <v>0</v>
      </c>
    </row>
    <row r="543" spans="1:105" s="249" customFormat="1">
      <c r="A543" s="256"/>
      <c r="C543" s="250"/>
      <c r="G543" s="117"/>
      <c r="CX543" s="257">
        <f t="shared" si="159"/>
        <v>0</v>
      </c>
      <c r="CY543" s="249">
        <v>91</v>
      </c>
      <c r="CZ543" s="249">
        <f t="shared" si="161"/>
        <v>-810</v>
      </c>
      <c r="DA543" s="249">
        <f t="shared" si="160"/>
        <v>0</v>
      </c>
    </row>
    <row r="544" spans="1:105" s="121" customFormat="1">
      <c r="A544" s="268"/>
      <c r="C544" s="267"/>
      <c r="CX544" s="169"/>
    </row>
    <row r="545" spans="1:106" s="121" customFormat="1">
      <c r="A545" s="171"/>
      <c r="C545" s="267"/>
      <c r="CX545" s="132"/>
    </row>
    <row r="546" spans="1:106" s="269" customFormat="1" ht="15.75" customHeight="1">
      <c r="A546" s="1000">
        <v>2</v>
      </c>
      <c r="B546" s="269">
        <v>1</v>
      </c>
      <c r="C546" s="270" t="s">
        <v>8</v>
      </c>
      <c r="D546" s="269">
        <v>1</v>
      </c>
      <c r="E546" s="269">
        <v>1</v>
      </c>
      <c r="G546" s="117">
        <f t="shared" ref="G546:G580" si="162">IF($G$12=C546,D546,0)</f>
        <v>0</v>
      </c>
      <c r="H546" s="269">
        <f t="shared" ref="H546:H580" si="163">IF($H$12=$C546,$D546,0)</f>
        <v>0</v>
      </c>
      <c r="I546" s="269">
        <f t="shared" ref="I546:I580" si="164">IF($I$12=$C546,$D546,0)</f>
        <v>0</v>
      </c>
      <c r="J546" s="269">
        <f t="shared" ref="J546:J580" si="165">IF($J$12=$C546,$D546,0)</f>
        <v>0</v>
      </c>
      <c r="K546" s="269">
        <f t="shared" ref="K546:K580" si="166">IF($K$12=$C546,$D546,0)</f>
        <v>0</v>
      </c>
      <c r="L546" s="269">
        <f t="shared" ref="L546:L580" si="167">IF($L$12=$C546,$D546,0)</f>
        <v>0</v>
      </c>
      <c r="M546" s="269">
        <f t="shared" ref="M546:M580" si="168">IF($M$12=$C546,$D546,0)</f>
        <v>0</v>
      </c>
      <c r="N546" s="269">
        <f t="shared" ref="N546:N580" si="169">IF($N$12=$C546,$D546,0)</f>
        <v>0</v>
      </c>
      <c r="O546" s="269">
        <f t="shared" ref="O546:O580" si="170">IF($O$12=$C546,$D546,0)</f>
        <v>0</v>
      </c>
      <c r="P546" s="269">
        <f t="shared" ref="P546:P580" si="171">IF($P$12=$C546,$D546,0)</f>
        <v>0</v>
      </c>
      <c r="Q546" s="269">
        <f t="shared" ref="Q546:Q580" si="172">IF($Q$12=$C546,$D546,0)</f>
        <v>0</v>
      </c>
      <c r="R546" s="269">
        <f t="shared" ref="R546:R580" si="173">IF($R$12=$C546,$D546,0)</f>
        <v>0</v>
      </c>
      <c r="S546" s="269">
        <f t="shared" ref="S546:S580" si="174">IF($S$12=$C546,$D546,0)</f>
        <v>0</v>
      </c>
      <c r="T546" s="269">
        <f t="shared" ref="T546:T580" si="175">IF($T$12=$C546,$D546,0)</f>
        <v>0</v>
      </c>
      <c r="U546" s="269">
        <f t="shared" ref="U546:AD555" si="176">IF(U$12=$C546,$D546,0)</f>
        <v>0</v>
      </c>
      <c r="V546" s="269">
        <f t="shared" si="176"/>
        <v>0</v>
      </c>
      <c r="W546" s="269">
        <f t="shared" si="176"/>
        <v>0</v>
      </c>
      <c r="X546" s="269">
        <f t="shared" si="176"/>
        <v>0</v>
      </c>
      <c r="Y546" s="269">
        <f t="shared" si="176"/>
        <v>0</v>
      </c>
      <c r="Z546" s="269">
        <f t="shared" si="176"/>
        <v>0</v>
      </c>
      <c r="AA546" s="269">
        <f t="shared" si="176"/>
        <v>0</v>
      </c>
      <c r="AB546" s="269">
        <f t="shared" si="176"/>
        <v>0</v>
      </c>
      <c r="AC546" s="269">
        <f t="shared" si="176"/>
        <v>0</v>
      </c>
      <c r="AD546" s="269">
        <f t="shared" si="176"/>
        <v>0</v>
      </c>
      <c r="AE546" s="269">
        <f t="shared" ref="AE546:AN555" si="177">IF(AE$12=$C546,$D546,0)</f>
        <v>0</v>
      </c>
      <c r="AF546" s="269">
        <f t="shared" si="177"/>
        <v>0</v>
      </c>
      <c r="AG546" s="269">
        <f t="shared" si="177"/>
        <v>0</v>
      </c>
      <c r="AH546" s="269">
        <f t="shared" si="177"/>
        <v>0</v>
      </c>
      <c r="AI546" s="269">
        <f t="shared" si="177"/>
        <v>0</v>
      </c>
      <c r="AJ546" s="269">
        <f t="shared" si="177"/>
        <v>0</v>
      </c>
      <c r="AK546" s="269">
        <f t="shared" si="177"/>
        <v>0</v>
      </c>
      <c r="AL546" s="269">
        <f t="shared" si="177"/>
        <v>0</v>
      </c>
      <c r="AM546" s="269">
        <f t="shared" si="177"/>
        <v>0</v>
      </c>
      <c r="AN546" s="269">
        <f t="shared" si="177"/>
        <v>0</v>
      </c>
      <c r="AO546" s="269">
        <f t="shared" ref="AO546:AX555" si="178">IF(AO$12=$C546,$D546,0)</f>
        <v>0</v>
      </c>
      <c r="AP546" s="269">
        <f t="shared" si="178"/>
        <v>0</v>
      </c>
      <c r="AQ546" s="269">
        <f t="shared" si="178"/>
        <v>0</v>
      </c>
      <c r="AR546" s="269">
        <f t="shared" si="178"/>
        <v>0</v>
      </c>
      <c r="AS546" s="269">
        <f t="shared" si="178"/>
        <v>0</v>
      </c>
      <c r="AT546" s="269">
        <f t="shared" si="178"/>
        <v>0</v>
      </c>
      <c r="AU546" s="269">
        <f t="shared" si="178"/>
        <v>0</v>
      </c>
      <c r="AV546" s="269">
        <f t="shared" si="178"/>
        <v>0</v>
      </c>
      <c r="AW546" s="269">
        <f t="shared" si="178"/>
        <v>0</v>
      </c>
      <c r="AX546" s="269">
        <f t="shared" si="178"/>
        <v>0</v>
      </c>
      <c r="AY546" s="269">
        <f t="shared" ref="AY546:BH555" si="179">IF(AY$12=$C546,$D546,0)</f>
        <v>0</v>
      </c>
      <c r="AZ546" s="269">
        <f t="shared" si="179"/>
        <v>0</v>
      </c>
      <c r="BA546" s="269">
        <f t="shared" si="179"/>
        <v>0</v>
      </c>
      <c r="BB546" s="269">
        <f t="shared" si="179"/>
        <v>0</v>
      </c>
      <c r="BC546" s="269">
        <f t="shared" si="179"/>
        <v>0</v>
      </c>
      <c r="BD546" s="269">
        <f t="shared" si="179"/>
        <v>0</v>
      </c>
      <c r="BE546" s="269">
        <f t="shared" si="179"/>
        <v>0</v>
      </c>
      <c r="BF546" s="269">
        <f t="shared" si="179"/>
        <v>0</v>
      </c>
      <c r="BG546" s="269">
        <f t="shared" si="179"/>
        <v>0</v>
      </c>
      <c r="BH546" s="269">
        <f t="shared" si="179"/>
        <v>0</v>
      </c>
      <c r="BI546" s="269">
        <f t="shared" ref="BI546:BR555" si="180">IF(BI$12=$C546,$D546,0)</f>
        <v>0</v>
      </c>
      <c r="BJ546" s="269">
        <f t="shared" si="180"/>
        <v>0</v>
      </c>
      <c r="BK546" s="269">
        <f t="shared" si="180"/>
        <v>0</v>
      </c>
      <c r="BL546" s="269">
        <f t="shared" si="180"/>
        <v>0</v>
      </c>
      <c r="BM546" s="269">
        <f t="shared" si="180"/>
        <v>0</v>
      </c>
      <c r="BN546" s="269">
        <f t="shared" si="180"/>
        <v>0</v>
      </c>
      <c r="BO546" s="269">
        <f t="shared" si="180"/>
        <v>0</v>
      </c>
      <c r="BP546" s="269">
        <f t="shared" si="180"/>
        <v>0</v>
      </c>
      <c r="BQ546" s="269">
        <f t="shared" si="180"/>
        <v>0</v>
      </c>
      <c r="BR546" s="269">
        <f t="shared" si="180"/>
        <v>0</v>
      </c>
      <c r="BS546" s="269">
        <f t="shared" ref="BS546:CB555" si="181">IF(BS$12=$C546,$D546,0)</f>
        <v>0</v>
      </c>
      <c r="BT546" s="269">
        <f t="shared" si="181"/>
        <v>0</v>
      </c>
      <c r="BU546" s="269">
        <f t="shared" si="181"/>
        <v>0</v>
      </c>
      <c r="BV546" s="269">
        <f t="shared" si="181"/>
        <v>0</v>
      </c>
      <c r="BW546" s="269">
        <f t="shared" si="181"/>
        <v>0</v>
      </c>
      <c r="BX546" s="269">
        <f t="shared" si="181"/>
        <v>0</v>
      </c>
      <c r="BY546" s="269">
        <f t="shared" si="181"/>
        <v>0</v>
      </c>
      <c r="BZ546" s="269">
        <f t="shared" si="181"/>
        <v>0</v>
      </c>
      <c r="CA546" s="269">
        <f t="shared" si="181"/>
        <v>0</v>
      </c>
      <c r="CB546" s="269">
        <f t="shared" si="181"/>
        <v>0</v>
      </c>
      <c r="CC546" s="269">
        <f t="shared" ref="CC546:CL555" si="182">IF(CC$12=$C546,$D546,0)</f>
        <v>0</v>
      </c>
      <c r="CD546" s="269">
        <f t="shared" si="182"/>
        <v>0</v>
      </c>
      <c r="CE546" s="269">
        <f t="shared" si="182"/>
        <v>0</v>
      </c>
      <c r="CF546" s="269">
        <f t="shared" si="182"/>
        <v>0</v>
      </c>
      <c r="CG546" s="269">
        <f t="shared" si="182"/>
        <v>0</v>
      </c>
      <c r="CH546" s="269">
        <f t="shared" si="182"/>
        <v>0</v>
      </c>
      <c r="CI546" s="269">
        <f t="shared" si="182"/>
        <v>0</v>
      </c>
      <c r="CJ546" s="269">
        <f t="shared" si="182"/>
        <v>0</v>
      </c>
      <c r="CK546" s="269">
        <f t="shared" si="182"/>
        <v>0</v>
      </c>
      <c r="CL546" s="269">
        <f t="shared" si="182"/>
        <v>0</v>
      </c>
      <c r="CM546" s="269">
        <f t="shared" ref="CM546:CU555" si="183">IF(CM$12=$C546,$D546,0)</f>
        <v>0</v>
      </c>
      <c r="CN546" s="269">
        <f t="shared" si="183"/>
        <v>0</v>
      </c>
      <c r="CO546" s="269">
        <f t="shared" si="183"/>
        <v>0</v>
      </c>
      <c r="CP546" s="269">
        <f t="shared" si="183"/>
        <v>0</v>
      </c>
      <c r="CQ546" s="269">
        <f t="shared" si="183"/>
        <v>0</v>
      </c>
      <c r="CR546" s="269">
        <f t="shared" si="183"/>
        <v>0</v>
      </c>
      <c r="CS546" s="269">
        <f t="shared" si="183"/>
        <v>0</v>
      </c>
      <c r="CT546" s="269">
        <f t="shared" si="183"/>
        <v>0</v>
      </c>
      <c r="CU546" s="269">
        <f t="shared" si="183"/>
        <v>0</v>
      </c>
      <c r="CV546" s="269">
        <f>SUM(G546:CU546)</f>
        <v>0</v>
      </c>
      <c r="CX546" s="271">
        <f>+CV546</f>
        <v>0</v>
      </c>
    </row>
    <row r="547" spans="1:106" s="269" customFormat="1" ht="15.75" customHeight="1">
      <c r="A547" s="1001"/>
      <c r="B547" s="269">
        <v>2</v>
      </c>
      <c r="C547" s="270" t="s">
        <v>9</v>
      </c>
      <c r="D547" s="269">
        <v>2</v>
      </c>
      <c r="E547" s="269">
        <v>2</v>
      </c>
      <c r="G547" s="117">
        <f t="shared" si="162"/>
        <v>0</v>
      </c>
      <c r="H547" s="269">
        <f t="shared" si="163"/>
        <v>0</v>
      </c>
      <c r="I547" s="269">
        <f t="shared" si="164"/>
        <v>0</v>
      </c>
      <c r="J547" s="269">
        <f t="shared" si="165"/>
        <v>0</v>
      </c>
      <c r="K547" s="269">
        <f t="shared" si="166"/>
        <v>0</v>
      </c>
      <c r="L547" s="269">
        <f t="shared" si="167"/>
        <v>0</v>
      </c>
      <c r="M547" s="269">
        <f t="shared" si="168"/>
        <v>0</v>
      </c>
      <c r="N547" s="269">
        <f t="shared" si="169"/>
        <v>0</v>
      </c>
      <c r="O547" s="269">
        <f t="shared" si="170"/>
        <v>0</v>
      </c>
      <c r="P547" s="269">
        <f t="shared" si="171"/>
        <v>0</v>
      </c>
      <c r="Q547" s="269">
        <f t="shared" si="172"/>
        <v>0</v>
      </c>
      <c r="R547" s="269">
        <f t="shared" si="173"/>
        <v>0</v>
      </c>
      <c r="S547" s="269">
        <f t="shared" si="174"/>
        <v>0</v>
      </c>
      <c r="T547" s="269">
        <f t="shared" si="175"/>
        <v>0</v>
      </c>
      <c r="U547" s="269">
        <f t="shared" si="176"/>
        <v>0</v>
      </c>
      <c r="V547" s="269">
        <f t="shared" si="176"/>
        <v>0</v>
      </c>
      <c r="W547" s="269">
        <f t="shared" si="176"/>
        <v>0</v>
      </c>
      <c r="X547" s="269">
        <f t="shared" si="176"/>
        <v>0</v>
      </c>
      <c r="Y547" s="269">
        <f t="shared" si="176"/>
        <v>0</v>
      </c>
      <c r="Z547" s="269">
        <f t="shared" si="176"/>
        <v>0</v>
      </c>
      <c r="AA547" s="269">
        <f t="shared" si="176"/>
        <v>0</v>
      </c>
      <c r="AB547" s="269">
        <f t="shared" si="176"/>
        <v>0</v>
      </c>
      <c r="AC547" s="269">
        <f t="shared" si="176"/>
        <v>0</v>
      </c>
      <c r="AD547" s="269">
        <f t="shared" si="176"/>
        <v>0</v>
      </c>
      <c r="AE547" s="269">
        <f t="shared" si="177"/>
        <v>0</v>
      </c>
      <c r="AF547" s="269">
        <f t="shared" si="177"/>
        <v>0</v>
      </c>
      <c r="AG547" s="269">
        <f t="shared" si="177"/>
        <v>0</v>
      </c>
      <c r="AH547" s="269">
        <f t="shared" si="177"/>
        <v>0</v>
      </c>
      <c r="AI547" s="269">
        <f t="shared" si="177"/>
        <v>0</v>
      </c>
      <c r="AJ547" s="269">
        <f t="shared" si="177"/>
        <v>0</v>
      </c>
      <c r="AK547" s="269">
        <f t="shared" si="177"/>
        <v>0</v>
      </c>
      <c r="AL547" s="269">
        <f t="shared" si="177"/>
        <v>0</v>
      </c>
      <c r="AM547" s="269">
        <f t="shared" si="177"/>
        <v>0</v>
      </c>
      <c r="AN547" s="269">
        <f t="shared" si="177"/>
        <v>0</v>
      </c>
      <c r="AO547" s="269">
        <f t="shared" si="178"/>
        <v>0</v>
      </c>
      <c r="AP547" s="269">
        <f t="shared" si="178"/>
        <v>0</v>
      </c>
      <c r="AQ547" s="269">
        <f t="shared" si="178"/>
        <v>0</v>
      </c>
      <c r="AR547" s="269">
        <f t="shared" si="178"/>
        <v>0</v>
      </c>
      <c r="AS547" s="269">
        <f t="shared" si="178"/>
        <v>0</v>
      </c>
      <c r="AT547" s="269">
        <f t="shared" si="178"/>
        <v>0</v>
      </c>
      <c r="AU547" s="269">
        <f t="shared" si="178"/>
        <v>0</v>
      </c>
      <c r="AV547" s="269">
        <f t="shared" si="178"/>
        <v>0</v>
      </c>
      <c r="AW547" s="269">
        <f t="shared" si="178"/>
        <v>0</v>
      </c>
      <c r="AX547" s="269">
        <f t="shared" si="178"/>
        <v>0</v>
      </c>
      <c r="AY547" s="269">
        <f t="shared" si="179"/>
        <v>0</v>
      </c>
      <c r="AZ547" s="269">
        <f t="shared" si="179"/>
        <v>0</v>
      </c>
      <c r="BA547" s="269">
        <f t="shared" si="179"/>
        <v>0</v>
      </c>
      <c r="BB547" s="269">
        <f t="shared" si="179"/>
        <v>0</v>
      </c>
      <c r="BC547" s="269">
        <f t="shared" si="179"/>
        <v>0</v>
      </c>
      <c r="BD547" s="269">
        <f t="shared" si="179"/>
        <v>0</v>
      </c>
      <c r="BE547" s="269">
        <f t="shared" si="179"/>
        <v>0</v>
      </c>
      <c r="BF547" s="269">
        <f t="shared" si="179"/>
        <v>0</v>
      </c>
      <c r="BG547" s="269">
        <f t="shared" si="179"/>
        <v>0</v>
      </c>
      <c r="BH547" s="269">
        <f t="shared" si="179"/>
        <v>0</v>
      </c>
      <c r="BI547" s="269">
        <f t="shared" si="180"/>
        <v>0</v>
      </c>
      <c r="BJ547" s="269">
        <f t="shared" si="180"/>
        <v>0</v>
      </c>
      <c r="BK547" s="269">
        <f t="shared" si="180"/>
        <v>0</v>
      </c>
      <c r="BL547" s="269">
        <f t="shared" si="180"/>
        <v>0</v>
      </c>
      <c r="BM547" s="269">
        <f t="shared" si="180"/>
        <v>0</v>
      </c>
      <c r="BN547" s="269">
        <f t="shared" si="180"/>
        <v>0</v>
      </c>
      <c r="BO547" s="269">
        <f t="shared" si="180"/>
        <v>0</v>
      </c>
      <c r="BP547" s="269">
        <f t="shared" si="180"/>
        <v>0</v>
      </c>
      <c r="BQ547" s="269">
        <f t="shared" si="180"/>
        <v>0</v>
      </c>
      <c r="BR547" s="269">
        <f t="shared" si="180"/>
        <v>0</v>
      </c>
      <c r="BS547" s="269">
        <f t="shared" si="181"/>
        <v>0</v>
      </c>
      <c r="BT547" s="269">
        <f t="shared" si="181"/>
        <v>0</v>
      </c>
      <c r="BU547" s="269">
        <f t="shared" si="181"/>
        <v>0</v>
      </c>
      <c r="BV547" s="269">
        <f t="shared" si="181"/>
        <v>0</v>
      </c>
      <c r="BW547" s="269">
        <f t="shared" si="181"/>
        <v>0</v>
      </c>
      <c r="BX547" s="269">
        <f t="shared" si="181"/>
        <v>0</v>
      </c>
      <c r="BY547" s="269">
        <f t="shared" si="181"/>
        <v>0</v>
      </c>
      <c r="BZ547" s="269">
        <f t="shared" si="181"/>
        <v>0</v>
      </c>
      <c r="CA547" s="269">
        <f t="shared" si="181"/>
        <v>0</v>
      </c>
      <c r="CB547" s="269">
        <f t="shared" si="181"/>
        <v>0</v>
      </c>
      <c r="CC547" s="269">
        <f t="shared" si="182"/>
        <v>0</v>
      </c>
      <c r="CD547" s="269">
        <f t="shared" si="182"/>
        <v>0</v>
      </c>
      <c r="CE547" s="269">
        <f t="shared" si="182"/>
        <v>0</v>
      </c>
      <c r="CF547" s="269">
        <f t="shared" si="182"/>
        <v>0</v>
      </c>
      <c r="CG547" s="269">
        <f t="shared" si="182"/>
        <v>0</v>
      </c>
      <c r="CH547" s="269">
        <f t="shared" si="182"/>
        <v>0</v>
      </c>
      <c r="CI547" s="269">
        <f t="shared" si="182"/>
        <v>0</v>
      </c>
      <c r="CJ547" s="269">
        <f t="shared" si="182"/>
        <v>0</v>
      </c>
      <c r="CK547" s="269">
        <f t="shared" si="182"/>
        <v>0</v>
      </c>
      <c r="CL547" s="269">
        <f t="shared" si="182"/>
        <v>0</v>
      </c>
      <c r="CM547" s="269">
        <f t="shared" si="183"/>
        <v>0</v>
      </c>
      <c r="CN547" s="269">
        <f t="shared" si="183"/>
        <v>0</v>
      </c>
      <c r="CO547" s="269">
        <f t="shared" si="183"/>
        <v>0</v>
      </c>
      <c r="CP547" s="269">
        <f t="shared" si="183"/>
        <v>0</v>
      </c>
      <c r="CQ547" s="269">
        <f t="shared" si="183"/>
        <v>0</v>
      </c>
      <c r="CR547" s="269">
        <f t="shared" si="183"/>
        <v>0</v>
      </c>
      <c r="CS547" s="269">
        <f t="shared" si="183"/>
        <v>0</v>
      </c>
      <c r="CT547" s="269">
        <f t="shared" si="183"/>
        <v>0</v>
      </c>
      <c r="CU547" s="269">
        <f t="shared" si="183"/>
        <v>0</v>
      </c>
      <c r="CV547" s="269">
        <f t="shared" ref="CV547:CV580" si="184">SUM(G547:CU547)</f>
        <v>0</v>
      </c>
      <c r="CX547" s="271">
        <f>IF(CX546+CV547&gt;9,+CX546+CV547-9,+CX546+CV547)</f>
        <v>0</v>
      </c>
    </row>
    <row r="548" spans="1:106" s="269" customFormat="1" ht="15.75" customHeight="1">
      <c r="A548" s="1001"/>
      <c r="B548" s="269">
        <v>3</v>
      </c>
      <c r="C548" s="270" t="s">
        <v>10</v>
      </c>
      <c r="D548" s="269">
        <v>3</v>
      </c>
      <c r="E548" s="269">
        <v>3</v>
      </c>
      <c r="G548" s="117">
        <f t="shared" si="162"/>
        <v>0</v>
      </c>
      <c r="H548" s="269">
        <f t="shared" si="163"/>
        <v>0</v>
      </c>
      <c r="I548" s="269">
        <f t="shared" si="164"/>
        <v>0</v>
      </c>
      <c r="J548" s="269">
        <f t="shared" si="165"/>
        <v>0</v>
      </c>
      <c r="K548" s="269">
        <f t="shared" si="166"/>
        <v>0</v>
      </c>
      <c r="L548" s="269">
        <f t="shared" si="167"/>
        <v>0</v>
      </c>
      <c r="M548" s="269">
        <f t="shared" si="168"/>
        <v>0</v>
      </c>
      <c r="N548" s="269">
        <f t="shared" si="169"/>
        <v>0</v>
      </c>
      <c r="O548" s="269">
        <f t="shared" si="170"/>
        <v>0</v>
      </c>
      <c r="P548" s="269">
        <f t="shared" si="171"/>
        <v>0</v>
      </c>
      <c r="Q548" s="269">
        <f t="shared" si="172"/>
        <v>0</v>
      </c>
      <c r="R548" s="269">
        <f t="shared" si="173"/>
        <v>0</v>
      </c>
      <c r="S548" s="269">
        <f t="shared" si="174"/>
        <v>0</v>
      </c>
      <c r="T548" s="269">
        <f t="shared" si="175"/>
        <v>0</v>
      </c>
      <c r="U548" s="269">
        <f t="shared" si="176"/>
        <v>0</v>
      </c>
      <c r="V548" s="269">
        <f t="shared" si="176"/>
        <v>0</v>
      </c>
      <c r="W548" s="269">
        <f t="shared" si="176"/>
        <v>0</v>
      </c>
      <c r="X548" s="269">
        <f t="shared" si="176"/>
        <v>0</v>
      </c>
      <c r="Y548" s="269">
        <f t="shared" si="176"/>
        <v>0</v>
      </c>
      <c r="Z548" s="269">
        <f t="shared" si="176"/>
        <v>0</v>
      </c>
      <c r="AA548" s="269">
        <f t="shared" si="176"/>
        <v>0</v>
      </c>
      <c r="AB548" s="269">
        <f t="shared" si="176"/>
        <v>0</v>
      </c>
      <c r="AC548" s="269">
        <f t="shared" si="176"/>
        <v>0</v>
      </c>
      <c r="AD548" s="269">
        <f t="shared" si="176"/>
        <v>0</v>
      </c>
      <c r="AE548" s="269">
        <f t="shared" si="177"/>
        <v>0</v>
      </c>
      <c r="AF548" s="269">
        <f t="shared" si="177"/>
        <v>0</v>
      </c>
      <c r="AG548" s="269">
        <f t="shared" si="177"/>
        <v>0</v>
      </c>
      <c r="AH548" s="269">
        <f t="shared" si="177"/>
        <v>0</v>
      </c>
      <c r="AI548" s="269">
        <f t="shared" si="177"/>
        <v>0</v>
      </c>
      <c r="AJ548" s="269">
        <f t="shared" si="177"/>
        <v>0</v>
      </c>
      <c r="AK548" s="269">
        <f t="shared" si="177"/>
        <v>0</v>
      </c>
      <c r="AL548" s="269">
        <f t="shared" si="177"/>
        <v>0</v>
      </c>
      <c r="AM548" s="269">
        <f t="shared" si="177"/>
        <v>0</v>
      </c>
      <c r="AN548" s="269">
        <f t="shared" si="177"/>
        <v>0</v>
      </c>
      <c r="AO548" s="269">
        <f t="shared" si="178"/>
        <v>0</v>
      </c>
      <c r="AP548" s="269">
        <f t="shared" si="178"/>
        <v>0</v>
      </c>
      <c r="AQ548" s="269">
        <f t="shared" si="178"/>
        <v>0</v>
      </c>
      <c r="AR548" s="269">
        <f t="shared" si="178"/>
        <v>0</v>
      </c>
      <c r="AS548" s="269">
        <f t="shared" si="178"/>
        <v>0</v>
      </c>
      <c r="AT548" s="269">
        <f t="shared" si="178"/>
        <v>0</v>
      </c>
      <c r="AU548" s="269">
        <f t="shared" si="178"/>
        <v>0</v>
      </c>
      <c r="AV548" s="269">
        <f t="shared" si="178"/>
        <v>0</v>
      </c>
      <c r="AW548" s="269">
        <f t="shared" si="178"/>
        <v>0</v>
      </c>
      <c r="AX548" s="269">
        <f t="shared" si="178"/>
        <v>0</v>
      </c>
      <c r="AY548" s="269">
        <f t="shared" si="179"/>
        <v>0</v>
      </c>
      <c r="AZ548" s="269">
        <f t="shared" si="179"/>
        <v>0</v>
      </c>
      <c r="BA548" s="269">
        <f t="shared" si="179"/>
        <v>0</v>
      </c>
      <c r="BB548" s="269">
        <f t="shared" si="179"/>
        <v>0</v>
      </c>
      <c r="BC548" s="269">
        <f t="shared" si="179"/>
        <v>0</v>
      </c>
      <c r="BD548" s="269">
        <f t="shared" si="179"/>
        <v>0</v>
      </c>
      <c r="BE548" s="269">
        <f t="shared" si="179"/>
        <v>0</v>
      </c>
      <c r="BF548" s="269">
        <f t="shared" si="179"/>
        <v>0</v>
      </c>
      <c r="BG548" s="269">
        <f t="shared" si="179"/>
        <v>0</v>
      </c>
      <c r="BH548" s="269">
        <f t="shared" si="179"/>
        <v>0</v>
      </c>
      <c r="BI548" s="269">
        <f t="shared" si="180"/>
        <v>0</v>
      </c>
      <c r="BJ548" s="269">
        <f t="shared" si="180"/>
        <v>0</v>
      </c>
      <c r="BK548" s="269">
        <f t="shared" si="180"/>
        <v>0</v>
      </c>
      <c r="BL548" s="269">
        <f t="shared" si="180"/>
        <v>0</v>
      </c>
      <c r="BM548" s="269">
        <f t="shared" si="180"/>
        <v>0</v>
      </c>
      <c r="BN548" s="269">
        <f t="shared" si="180"/>
        <v>0</v>
      </c>
      <c r="BO548" s="269">
        <f t="shared" si="180"/>
        <v>0</v>
      </c>
      <c r="BP548" s="269">
        <f t="shared" si="180"/>
        <v>0</v>
      </c>
      <c r="BQ548" s="269">
        <f t="shared" si="180"/>
        <v>0</v>
      </c>
      <c r="BR548" s="269">
        <f t="shared" si="180"/>
        <v>0</v>
      </c>
      <c r="BS548" s="269">
        <f t="shared" si="181"/>
        <v>0</v>
      </c>
      <c r="BT548" s="269">
        <f t="shared" si="181"/>
        <v>0</v>
      </c>
      <c r="BU548" s="269">
        <f t="shared" si="181"/>
        <v>0</v>
      </c>
      <c r="BV548" s="269">
        <f t="shared" si="181"/>
        <v>0</v>
      </c>
      <c r="BW548" s="269">
        <f t="shared" si="181"/>
        <v>0</v>
      </c>
      <c r="BX548" s="269">
        <f t="shared" si="181"/>
        <v>0</v>
      </c>
      <c r="BY548" s="269">
        <f t="shared" si="181"/>
        <v>0</v>
      </c>
      <c r="BZ548" s="269">
        <f t="shared" si="181"/>
        <v>0</v>
      </c>
      <c r="CA548" s="269">
        <f t="shared" si="181"/>
        <v>0</v>
      </c>
      <c r="CB548" s="269">
        <f t="shared" si="181"/>
        <v>0</v>
      </c>
      <c r="CC548" s="269">
        <f t="shared" si="182"/>
        <v>0</v>
      </c>
      <c r="CD548" s="269">
        <f t="shared" si="182"/>
        <v>0</v>
      </c>
      <c r="CE548" s="269">
        <f t="shared" si="182"/>
        <v>0</v>
      </c>
      <c r="CF548" s="269">
        <f t="shared" si="182"/>
        <v>0</v>
      </c>
      <c r="CG548" s="269">
        <f t="shared" si="182"/>
        <v>0</v>
      </c>
      <c r="CH548" s="269">
        <f t="shared" si="182"/>
        <v>0</v>
      </c>
      <c r="CI548" s="269">
        <f t="shared" si="182"/>
        <v>0</v>
      </c>
      <c r="CJ548" s="269">
        <f t="shared" si="182"/>
        <v>0</v>
      </c>
      <c r="CK548" s="269">
        <f t="shared" si="182"/>
        <v>0</v>
      </c>
      <c r="CL548" s="269">
        <f t="shared" si="182"/>
        <v>0</v>
      </c>
      <c r="CM548" s="269">
        <f t="shared" si="183"/>
        <v>0</v>
      </c>
      <c r="CN548" s="269">
        <f t="shared" si="183"/>
        <v>0</v>
      </c>
      <c r="CO548" s="269">
        <f t="shared" si="183"/>
        <v>0</v>
      </c>
      <c r="CP548" s="269">
        <f t="shared" si="183"/>
        <v>0</v>
      </c>
      <c r="CQ548" s="269">
        <f t="shared" si="183"/>
        <v>0</v>
      </c>
      <c r="CR548" s="269">
        <f t="shared" si="183"/>
        <v>0</v>
      </c>
      <c r="CS548" s="269">
        <f t="shared" si="183"/>
        <v>0</v>
      </c>
      <c r="CT548" s="269">
        <f t="shared" si="183"/>
        <v>0</v>
      </c>
      <c r="CU548" s="269">
        <f t="shared" si="183"/>
        <v>0</v>
      </c>
      <c r="CV548" s="269">
        <f t="shared" si="184"/>
        <v>0</v>
      </c>
      <c r="CX548" s="271">
        <f t="shared" ref="CX548:CX611" si="185">IF(CX547+CV548&gt;9,+CX547+CV548-9,+CX547+CV548)</f>
        <v>0</v>
      </c>
      <c r="DA548" s="272"/>
      <c r="DB548" s="272"/>
    </row>
    <row r="549" spans="1:106" s="269" customFormat="1" ht="15.75" customHeight="1">
      <c r="A549" s="1001"/>
      <c r="B549" s="269">
        <v>4</v>
      </c>
      <c r="C549" s="270" t="s">
        <v>11</v>
      </c>
      <c r="D549" s="269">
        <v>4</v>
      </c>
      <c r="E549" s="269">
        <v>4</v>
      </c>
      <c r="G549" s="117">
        <f t="shared" si="162"/>
        <v>0</v>
      </c>
      <c r="H549" s="269">
        <f t="shared" si="163"/>
        <v>0</v>
      </c>
      <c r="I549" s="269">
        <f t="shared" si="164"/>
        <v>0</v>
      </c>
      <c r="J549" s="269">
        <f t="shared" si="165"/>
        <v>0</v>
      </c>
      <c r="K549" s="269">
        <f t="shared" si="166"/>
        <v>0</v>
      </c>
      <c r="L549" s="269">
        <f t="shared" si="167"/>
        <v>0</v>
      </c>
      <c r="M549" s="269">
        <f t="shared" si="168"/>
        <v>0</v>
      </c>
      <c r="N549" s="269">
        <f t="shared" si="169"/>
        <v>0</v>
      </c>
      <c r="O549" s="269">
        <f t="shared" si="170"/>
        <v>0</v>
      </c>
      <c r="P549" s="269">
        <f t="shared" si="171"/>
        <v>0</v>
      </c>
      <c r="Q549" s="269">
        <f t="shared" si="172"/>
        <v>0</v>
      </c>
      <c r="R549" s="269">
        <f t="shared" si="173"/>
        <v>0</v>
      </c>
      <c r="S549" s="269">
        <f t="shared" si="174"/>
        <v>0</v>
      </c>
      <c r="T549" s="269">
        <f t="shared" si="175"/>
        <v>0</v>
      </c>
      <c r="U549" s="269">
        <f t="shared" si="176"/>
        <v>0</v>
      </c>
      <c r="V549" s="269">
        <f t="shared" si="176"/>
        <v>0</v>
      </c>
      <c r="W549" s="269">
        <f t="shared" si="176"/>
        <v>0</v>
      </c>
      <c r="X549" s="269">
        <f t="shared" si="176"/>
        <v>0</v>
      </c>
      <c r="Y549" s="269">
        <f t="shared" si="176"/>
        <v>0</v>
      </c>
      <c r="Z549" s="269">
        <f t="shared" si="176"/>
        <v>0</v>
      </c>
      <c r="AA549" s="269">
        <f t="shared" si="176"/>
        <v>0</v>
      </c>
      <c r="AB549" s="269">
        <f t="shared" si="176"/>
        <v>0</v>
      </c>
      <c r="AC549" s="269">
        <f t="shared" si="176"/>
        <v>0</v>
      </c>
      <c r="AD549" s="269">
        <f t="shared" si="176"/>
        <v>0</v>
      </c>
      <c r="AE549" s="269">
        <f t="shared" si="177"/>
        <v>0</v>
      </c>
      <c r="AF549" s="269">
        <f t="shared" si="177"/>
        <v>0</v>
      </c>
      <c r="AG549" s="269">
        <f t="shared" si="177"/>
        <v>0</v>
      </c>
      <c r="AH549" s="269">
        <f t="shared" si="177"/>
        <v>0</v>
      </c>
      <c r="AI549" s="269">
        <f t="shared" si="177"/>
        <v>0</v>
      </c>
      <c r="AJ549" s="269">
        <f t="shared" si="177"/>
        <v>0</v>
      </c>
      <c r="AK549" s="269">
        <f t="shared" si="177"/>
        <v>0</v>
      </c>
      <c r="AL549" s="269">
        <f t="shared" si="177"/>
        <v>0</v>
      </c>
      <c r="AM549" s="269">
        <f t="shared" si="177"/>
        <v>0</v>
      </c>
      <c r="AN549" s="269">
        <f t="shared" si="177"/>
        <v>0</v>
      </c>
      <c r="AO549" s="269">
        <f t="shared" si="178"/>
        <v>0</v>
      </c>
      <c r="AP549" s="269">
        <f t="shared" si="178"/>
        <v>0</v>
      </c>
      <c r="AQ549" s="269">
        <f t="shared" si="178"/>
        <v>0</v>
      </c>
      <c r="AR549" s="269">
        <f t="shared" si="178"/>
        <v>0</v>
      </c>
      <c r="AS549" s="269">
        <f t="shared" si="178"/>
        <v>0</v>
      </c>
      <c r="AT549" s="269">
        <f t="shared" si="178"/>
        <v>0</v>
      </c>
      <c r="AU549" s="269">
        <f t="shared" si="178"/>
        <v>0</v>
      </c>
      <c r="AV549" s="269">
        <f t="shared" si="178"/>
        <v>0</v>
      </c>
      <c r="AW549" s="269">
        <f t="shared" si="178"/>
        <v>0</v>
      </c>
      <c r="AX549" s="269">
        <f t="shared" si="178"/>
        <v>0</v>
      </c>
      <c r="AY549" s="269">
        <f t="shared" si="179"/>
        <v>0</v>
      </c>
      <c r="AZ549" s="269">
        <f t="shared" si="179"/>
        <v>0</v>
      </c>
      <c r="BA549" s="269">
        <f t="shared" si="179"/>
        <v>0</v>
      </c>
      <c r="BB549" s="269">
        <f t="shared" si="179"/>
        <v>0</v>
      </c>
      <c r="BC549" s="269">
        <f t="shared" si="179"/>
        <v>0</v>
      </c>
      <c r="BD549" s="269">
        <f t="shared" si="179"/>
        <v>0</v>
      </c>
      <c r="BE549" s="269">
        <f t="shared" si="179"/>
        <v>0</v>
      </c>
      <c r="BF549" s="269">
        <f t="shared" si="179"/>
        <v>0</v>
      </c>
      <c r="BG549" s="269">
        <f t="shared" si="179"/>
        <v>0</v>
      </c>
      <c r="BH549" s="269">
        <f t="shared" si="179"/>
        <v>0</v>
      </c>
      <c r="BI549" s="269">
        <f t="shared" si="180"/>
        <v>0</v>
      </c>
      <c r="BJ549" s="269">
        <f t="shared" si="180"/>
        <v>0</v>
      </c>
      <c r="BK549" s="269">
        <f t="shared" si="180"/>
        <v>0</v>
      </c>
      <c r="BL549" s="269">
        <f t="shared" si="180"/>
        <v>0</v>
      </c>
      <c r="BM549" s="269">
        <f t="shared" si="180"/>
        <v>0</v>
      </c>
      <c r="BN549" s="269">
        <f t="shared" si="180"/>
        <v>0</v>
      </c>
      <c r="BO549" s="269">
        <f t="shared" si="180"/>
        <v>0</v>
      </c>
      <c r="BP549" s="269">
        <f t="shared" si="180"/>
        <v>0</v>
      </c>
      <c r="BQ549" s="269">
        <f t="shared" si="180"/>
        <v>0</v>
      </c>
      <c r="BR549" s="269">
        <f t="shared" si="180"/>
        <v>0</v>
      </c>
      <c r="BS549" s="269">
        <f t="shared" si="181"/>
        <v>0</v>
      </c>
      <c r="BT549" s="269">
        <f t="shared" si="181"/>
        <v>0</v>
      </c>
      <c r="BU549" s="269">
        <f t="shared" si="181"/>
        <v>0</v>
      </c>
      <c r="BV549" s="269">
        <f t="shared" si="181"/>
        <v>0</v>
      </c>
      <c r="BW549" s="269">
        <f t="shared" si="181"/>
        <v>0</v>
      </c>
      <c r="BX549" s="269">
        <f t="shared" si="181"/>
        <v>0</v>
      </c>
      <c r="BY549" s="269">
        <f t="shared" si="181"/>
        <v>0</v>
      </c>
      <c r="BZ549" s="269">
        <f t="shared" si="181"/>
        <v>0</v>
      </c>
      <c r="CA549" s="269">
        <f t="shared" si="181"/>
        <v>0</v>
      </c>
      <c r="CB549" s="269">
        <f t="shared" si="181"/>
        <v>0</v>
      </c>
      <c r="CC549" s="269">
        <f t="shared" si="182"/>
        <v>0</v>
      </c>
      <c r="CD549" s="269">
        <f t="shared" si="182"/>
        <v>0</v>
      </c>
      <c r="CE549" s="269">
        <f t="shared" si="182"/>
        <v>0</v>
      </c>
      <c r="CF549" s="269">
        <f t="shared" si="182"/>
        <v>0</v>
      </c>
      <c r="CG549" s="269">
        <f t="shared" si="182"/>
        <v>0</v>
      </c>
      <c r="CH549" s="269">
        <f t="shared" si="182"/>
        <v>0</v>
      </c>
      <c r="CI549" s="269">
        <f t="shared" si="182"/>
        <v>0</v>
      </c>
      <c r="CJ549" s="269">
        <f t="shared" si="182"/>
        <v>0</v>
      </c>
      <c r="CK549" s="269">
        <f t="shared" si="182"/>
        <v>0</v>
      </c>
      <c r="CL549" s="269">
        <f t="shared" si="182"/>
        <v>0</v>
      </c>
      <c r="CM549" s="269">
        <f t="shared" si="183"/>
        <v>0</v>
      </c>
      <c r="CN549" s="269">
        <f t="shared" si="183"/>
        <v>0</v>
      </c>
      <c r="CO549" s="269">
        <f t="shared" si="183"/>
        <v>0</v>
      </c>
      <c r="CP549" s="269">
        <f t="shared" si="183"/>
        <v>0</v>
      </c>
      <c r="CQ549" s="269">
        <f t="shared" si="183"/>
        <v>0</v>
      </c>
      <c r="CR549" s="269">
        <f t="shared" si="183"/>
        <v>0</v>
      </c>
      <c r="CS549" s="269">
        <f t="shared" si="183"/>
        <v>0</v>
      </c>
      <c r="CT549" s="269">
        <f t="shared" si="183"/>
        <v>0</v>
      </c>
      <c r="CU549" s="269">
        <f t="shared" si="183"/>
        <v>0</v>
      </c>
      <c r="CV549" s="269">
        <f t="shared" si="184"/>
        <v>0</v>
      </c>
      <c r="CX549" s="271">
        <f t="shared" si="185"/>
        <v>0</v>
      </c>
    </row>
    <row r="550" spans="1:106" s="269" customFormat="1" ht="15.75" customHeight="1">
      <c r="A550" s="1001"/>
      <c r="B550" s="269">
        <v>5</v>
      </c>
      <c r="C550" s="270" t="s">
        <v>12</v>
      </c>
      <c r="D550" s="269">
        <v>5</v>
      </c>
      <c r="E550" s="269">
        <v>5</v>
      </c>
      <c r="G550" s="117">
        <f t="shared" si="162"/>
        <v>0</v>
      </c>
      <c r="H550" s="269">
        <f t="shared" si="163"/>
        <v>0</v>
      </c>
      <c r="I550" s="269">
        <f t="shared" si="164"/>
        <v>0</v>
      </c>
      <c r="J550" s="269">
        <f t="shared" si="165"/>
        <v>0</v>
      </c>
      <c r="K550" s="269">
        <f t="shared" si="166"/>
        <v>0</v>
      </c>
      <c r="L550" s="269">
        <f t="shared" si="167"/>
        <v>0</v>
      </c>
      <c r="M550" s="269">
        <f t="shared" si="168"/>
        <v>0</v>
      </c>
      <c r="N550" s="269">
        <f t="shared" si="169"/>
        <v>0</v>
      </c>
      <c r="O550" s="269">
        <f t="shared" si="170"/>
        <v>0</v>
      </c>
      <c r="P550" s="269">
        <f t="shared" si="171"/>
        <v>0</v>
      </c>
      <c r="Q550" s="269">
        <f t="shared" si="172"/>
        <v>0</v>
      </c>
      <c r="R550" s="269">
        <f t="shared" si="173"/>
        <v>0</v>
      </c>
      <c r="S550" s="269">
        <f t="shared" si="174"/>
        <v>0</v>
      </c>
      <c r="T550" s="269">
        <f t="shared" si="175"/>
        <v>0</v>
      </c>
      <c r="U550" s="269">
        <f t="shared" si="176"/>
        <v>0</v>
      </c>
      <c r="V550" s="269">
        <f t="shared" si="176"/>
        <v>0</v>
      </c>
      <c r="W550" s="269">
        <f t="shared" si="176"/>
        <v>0</v>
      </c>
      <c r="X550" s="269">
        <f t="shared" si="176"/>
        <v>0</v>
      </c>
      <c r="Y550" s="269">
        <f t="shared" si="176"/>
        <v>0</v>
      </c>
      <c r="Z550" s="269">
        <f t="shared" si="176"/>
        <v>0</v>
      </c>
      <c r="AA550" s="269">
        <f t="shared" si="176"/>
        <v>0</v>
      </c>
      <c r="AB550" s="269">
        <f t="shared" si="176"/>
        <v>0</v>
      </c>
      <c r="AC550" s="269">
        <f t="shared" si="176"/>
        <v>0</v>
      </c>
      <c r="AD550" s="269">
        <f t="shared" si="176"/>
        <v>0</v>
      </c>
      <c r="AE550" s="269">
        <f t="shared" si="177"/>
        <v>0</v>
      </c>
      <c r="AF550" s="269">
        <f t="shared" si="177"/>
        <v>0</v>
      </c>
      <c r="AG550" s="269">
        <f t="shared" si="177"/>
        <v>0</v>
      </c>
      <c r="AH550" s="269">
        <f t="shared" si="177"/>
        <v>0</v>
      </c>
      <c r="AI550" s="269">
        <f t="shared" si="177"/>
        <v>0</v>
      </c>
      <c r="AJ550" s="269">
        <f t="shared" si="177"/>
        <v>0</v>
      </c>
      <c r="AK550" s="269">
        <f t="shared" si="177"/>
        <v>0</v>
      </c>
      <c r="AL550" s="269">
        <f t="shared" si="177"/>
        <v>0</v>
      </c>
      <c r="AM550" s="269">
        <f t="shared" si="177"/>
        <v>0</v>
      </c>
      <c r="AN550" s="269">
        <f t="shared" si="177"/>
        <v>0</v>
      </c>
      <c r="AO550" s="269">
        <f t="shared" si="178"/>
        <v>0</v>
      </c>
      <c r="AP550" s="269">
        <f t="shared" si="178"/>
        <v>0</v>
      </c>
      <c r="AQ550" s="269">
        <f t="shared" si="178"/>
        <v>0</v>
      </c>
      <c r="AR550" s="269">
        <f t="shared" si="178"/>
        <v>0</v>
      </c>
      <c r="AS550" s="269">
        <f t="shared" si="178"/>
        <v>0</v>
      </c>
      <c r="AT550" s="269">
        <f t="shared" si="178"/>
        <v>0</v>
      </c>
      <c r="AU550" s="269">
        <f t="shared" si="178"/>
        <v>0</v>
      </c>
      <c r="AV550" s="269">
        <f t="shared" si="178"/>
        <v>0</v>
      </c>
      <c r="AW550" s="269">
        <f t="shared" si="178"/>
        <v>0</v>
      </c>
      <c r="AX550" s="269">
        <f t="shared" si="178"/>
        <v>0</v>
      </c>
      <c r="AY550" s="269">
        <f t="shared" si="179"/>
        <v>0</v>
      </c>
      <c r="AZ550" s="269">
        <f t="shared" si="179"/>
        <v>0</v>
      </c>
      <c r="BA550" s="269">
        <f t="shared" si="179"/>
        <v>0</v>
      </c>
      <c r="BB550" s="269">
        <f t="shared" si="179"/>
        <v>0</v>
      </c>
      <c r="BC550" s="269">
        <f t="shared" si="179"/>
        <v>0</v>
      </c>
      <c r="BD550" s="269">
        <f t="shared" si="179"/>
        <v>0</v>
      </c>
      <c r="BE550" s="269">
        <f t="shared" si="179"/>
        <v>0</v>
      </c>
      <c r="BF550" s="269">
        <f t="shared" si="179"/>
        <v>0</v>
      </c>
      <c r="BG550" s="269">
        <f t="shared" si="179"/>
        <v>0</v>
      </c>
      <c r="BH550" s="269">
        <f t="shared" si="179"/>
        <v>0</v>
      </c>
      <c r="BI550" s="269">
        <f t="shared" si="180"/>
        <v>0</v>
      </c>
      <c r="BJ550" s="269">
        <f t="shared" si="180"/>
        <v>0</v>
      </c>
      <c r="BK550" s="269">
        <f t="shared" si="180"/>
        <v>0</v>
      </c>
      <c r="BL550" s="269">
        <f t="shared" si="180"/>
        <v>0</v>
      </c>
      <c r="BM550" s="269">
        <f t="shared" si="180"/>
        <v>0</v>
      </c>
      <c r="BN550" s="269">
        <f t="shared" si="180"/>
        <v>0</v>
      </c>
      <c r="BO550" s="269">
        <f t="shared" si="180"/>
        <v>0</v>
      </c>
      <c r="BP550" s="269">
        <f t="shared" si="180"/>
        <v>0</v>
      </c>
      <c r="BQ550" s="269">
        <f t="shared" si="180"/>
        <v>0</v>
      </c>
      <c r="BR550" s="269">
        <f t="shared" si="180"/>
        <v>0</v>
      </c>
      <c r="BS550" s="269">
        <f t="shared" si="181"/>
        <v>0</v>
      </c>
      <c r="BT550" s="269">
        <f t="shared" si="181"/>
        <v>0</v>
      </c>
      <c r="BU550" s="269">
        <f t="shared" si="181"/>
        <v>0</v>
      </c>
      <c r="BV550" s="269">
        <f t="shared" si="181"/>
        <v>0</v>
      </c>
      <c r="BW550" s="269">
        <f t="shared" si="181"/>
        <v>0</v>
      </c>
      <c r="BX550" s="269">
        <f t="shared" si="181"/>
        <v>0</v>
      </c>
      <c r="BY550" s="269">
        <f t="shared" si="181"/>
        <v>0</v>
      </c>
      <c r="BZ550" s="269">
        <f t="shared" si="181"/>
        <v>0</v>
      </c>
      <c r="CA550" s="269">
        <f t="shared" si="181"/>
        <v>0</v>
      </c>
      <c r="CB550" s="269">
        <f t="shared" si="181"/>
        <v>0</v>
      </c>
      <c r="CC550" s="269">
        <f t="shared" si="182"/>
        <v>0</v>
      </c>
      <c r="CD550" s="269">
        <f t="shared" si="182"/>
        <v>0</v>
      </c>
      <c r="CE550" s="269">
        <f t="shared" si="182"/>
        <v>0</v>
      </c>
      <c r="CF550" s="269">
        <f t="shared" si="182"/>
        <v>0</v>
      </c>
      <c r="CG550" s="269">
        <f t="shared" si="182"/>
        <v>0</v>
      </c>
      <c r="CH550" s="269">
        <f t="shared" si="182"/>
        <v>0</v>
      </c>
      <c r="CI550" s="269">
        <f t="shared" si="182"/>
        <v>0</v>
      </c>
      <c r="CJ550" s="269">
        <f t="shared" si="182"/>
        <v>0</v>
      </c>
      <c r="CK550" s="269">
        <f t="shared" si="182"/>
        <v>0</v>
      </c>
      <c r="CL550" s="269">
        <f t="shared" si="182"/>
        <v>0</v>
      </c>
      <c r="CM550" s="269">
        <f t="shared" si="183"/>
        <v>0</v>
      </c>
      <c r="CN550" s="269">
        <f t="shared" si="183"/>
        <v>0</v>
      </c>
      <c r="CO550" s="269">
        <f t="shared" si="183"/>
        <v>0</v>
      </c>
      <c r="CP550" s="269">
        <f t="shared" si="183"/>
        <v>0</v>
      </c>
      <c r="CQ550" s="269">
        <f t="shared" si="183"/>
        <v>0</v>
      </c>
      <c r="CR550" s="269">
        <f t="shared" si="183"/>
        <v>0</v>
      </c>
      <c r="CS550" s="269">
        <f t="shared" si="183"/>
        <v>0</v>
      </c>
      <c r="CT550" s="269">
        <f t="shared" si="183"/>
        <v>0</v>
      </c>
      <c r="CU550" s="269">
        <f t="shared" si="183"/>
        <v>0</v>
      </c>
      <c r="CV550" s="269">
        <f t="shared" si="184"/>
        <v>0</v>
      </c>
      <c r="CX550" s="271">
        <f t="shared" si="185"/>
        <v>0</v>
      </c>
    </row>
    <row r="551" spans="1:106" s="269" customFormat="1" ht="15.75" customHeight="1">
      <c r="A551" s="1001"/>
      <c r="B551" s="269">
        <v>6</v>
      </c>
      <c r="C551" s="270" t="s">
        <v>13</v>
      </c>
      <c r="D551" s="269">
        <v>6</v>
      </c>
      <c r="E551" s="269">
        <v>6</v>
      </c>
      <c r="G551" s="117">
        <f t="shared" si="162"/>
        <v>0</v>
      </c>
      <c r="H551" s="269">
        <f t="shared" si="163"/>
        <v>0</v>
      </c>
      <c r="I551" s="269">
        <f t="shared" si="164"/>
        <v>0</v>
      </c>
      <c r="J551" s="269">
        <f t="shared" si="165"/>
        <v>0</v>
      </c>
      <c r="K551" s="269">
        <f t="shared" si="166"/>
        <v>0</v>
      </c>
      <c r="L551" s="269">
        <f t="shared" si="167"/>
        <v>0</v>
      </c>
      <c r="M551" s="269">
        <f t="shared" si="168"/>
        <v>0</v>
      </c>
      <c r="N551" s="269">
        <f t="shared" si="169"/>
        <v>0</v>
      </c>
      <c r="O551" s="269">
        <f t="shared" si="170"/>
        <v>0</v>
      </c>
      <c r="P551" s="269">
        <f t="shared" si="171"/>
        <v>0</v>
      </c>
      <c r="Q551" s="269">
        <f t="shared" si="172"/>
        <v>0</v>
      </c>
      <c r="R551" s="269">
        <f t="shared" si="173"/>
        <v>0</v>
      </c>
      <c r="S551" s="269">
        <f t="shared" si="174"/>
        <v>0</v>
      </c>
      <c r="T551" s="269">
        <f t="shared" si="175"/>
        <v>0</v>
      </c>
      <c r="U551" s="269">
        <f t="shared" si="176"/>
        <v>0</v>
      </c>
      <c r="V551" s="269">
        <f t="shared" si="176"/>
        <v>0</v>
      </c>
      <c r="W551" s="269">
        <f t="shared" si="176"/>
        <v>0</v>
      </c>
      <c r="X551" s="269">
        <f t="shared" si="176"/>
        <v>0</v>
      </c>
      <c r="Y551" s="269">
        <f t="shared" si="176"/>
        <v>0</v>
      </c>
      <c r="Z551" s="269">
        <f t="shared" si="176"/>
        <v>0</v>
      </c>
      <c r="AA551" s="269">
        <f t="shared" si="176"/>
        <v>0</v>
      </c>
      <c r="AB551" s="269">
        <f t="shared" si="176"/>
        <v>0</v>
      </c>
      <c r="AC551" s="269">
        <f t="shared" si="176"/>
        <v>0</v>
      </c>
      <c r="AD551" s="269">
        <f t="shared" si="176"/>
        <v>0</v>
      </c>
      <c r="AE551" s="269">
        <f t="shared" si="177"/>
        <v>0</v>
      </c>
      <c r="AF551" s="269">
        <f t="shared" si="177"/>
        <v>0</v>
      </c>
      <c r="AG551" s="269">
        <f t="shared" si="177"/>
        <v>0</v>
      </c>
      <c r="AH551" s="269">
        <f t="shared" si="177"/>
        <v>0</v>
      </c>
      <c r="AI551" s="269">
        <f t="shared" si="177"/>
        <v>0</v>
      </c>
      <c r="AJ551" s="269">
        <f t="shared" si="177"/>
        <v>0</v>
      </c>
      <c r="AK551" s="269">
        <f t="shared" si="177"/>
        <v>0</v>
      </c>
      <c r="AL551" s="269">
        <f t="shared" si="177"/>
        <v>0</v>
      </c>
      <c r="AM551" s="269">
        <f t="shared" si="177"/>
        <v>0</v>
      </c>
      <c r="AN551" s="269">
        <f t="shared" si="177"/>
        <v>0</v>
      </c>
      <c r="AO551" s="269">
        <f t="shared" si="178"/>
        <v>0</v>
      </c>
      <c r="AP551" s="269">
        <f t="shared" si="178"/>
        <v>0</v>
      </c>
      <c r="AQ551" s="269">
        <f t="shared" si="178"/>
        <v>0</v>
      </c>
      <c r="AR551" s="269">
        <f t="shared" si="178"/>
        <v>0</v>
      </c>
      <c r="AS551" s="269">
        <f t="shared" si="178"/>
        <v>0</v>
      </c>
      <c r="AT551" s="269">
        <f t="shared" si="178"/>
        <v>0</v>
      </c>
      <c r="AU551" s="269">
        <f t="shared" si="178"/>
        <v>0</v>
      </c>
      <c r="AV551" s="269">
        <f t="shared" si="178"/>
        <v>0</v>
      </c>
      <c r="AW551" s="269">
        <f t="shared" si="178"/>
        <v>0</v>
      </c>
      <c r="AX551" s="269">
        <f t="shared" si="178"/>
        <v>0</v>
      </c>
      <c r="AY551" s="269">
        <f t="shared" si="179"/>
        <v>0</v>
      </c>
      <c r="AZ551" s="269">
        <f t="shared" si="179"/>
        <v>0</v>
      </c>
      <c r="BA551" s="269">
        <f t="shared" si="179"/>
        <v>0</v>
      </c>
      <c r="BB551" s="269">
        <f t="shared" si="179"/>
        <v>0</v>
      </c>
      <c r="BC551" s="269">
        <f t="shared" si="179"/>
        <v>0</v>
      </c>
      <c r="BD551" s="269">
        <f t="shared" si="179"/>
        <v>0</v>
      </c>
      <c r="BE551" s="269">
        <f t="shared" si="179"/>
        <v>0</v>
      </c>
      <c r="BF551" s="269">
        <f t="shared" si="179"/>
        <v>0</v>
      </c>
      <c r="BG551" s="269">
        <f t="shared" si="179"/>
        <v>0</v>
      </c>
      <c r="BH551" s="269">
        <f t="shared" si="179"/>
        <v>0</v>
      </c>
      <c r="BI551" s="269">
        <f t="shared" si="180"/>
        <v>0</v>
      </c>
      <c r="BJ551" s="269">
        <f t="shared" si="180"/>
        <v>0</v>
      </c>
      <c r="BK551" s="269">
        <f t="shared" si="180"/>
        <v>0</v>
      </c>
      <c r="BL551" s="269">
        <f t="shared" si="180"/>
        <v>0</v>
      </c>
      <c r="BM551" s="269">
        <f t="shared" si="180"/>
        <v>0</v>
      </c>
      <c r="BN551" s="269">
        <f t="shared" si="180"/>
        <v>0</v>
      </c>
      <c r="BO551" s="269">
        <f t="shared" si="180"/>
        <v>0</v>
      </c>
      <c r="BP551" s="269">
        <f t="shared" si="180"/>
        <v>0</v>
      </c>
      <c r="BQ551" s="269">
        <f t="shared" si="180"/>
        <v>0</v>
      </c>
      <c r="BR551" s="269">
        <f t="shared" si="180"/>
        <v>0</v>
      </c>
      <c r="BS551" s="269">
        <f t="shared" si="181"/>
        <v>0</v>
      </c>
      <c r="BT551" s="269">
        <f t="shared" si="181"/>
        <v>0</v>
      </c>
      <c r="BU551" s="269">
        <f t="shared" si="181"/>
        <v>0</v>
      </c>
      <c r="BV551" s="269">
        <f t="shared" si="181"/>
        <v>0</v>
      </c>
      <c r="BW551" s="269">
        <f t="shared" si="181"/>
        <v>0</v>
      </c>
      <c r="BX551" s="269">
        <f t="shared" si="181"/>
        <v>0</v>
      </c>
      <c r="BY551" s="269">
        <f t="shared" si="181"/>
        <v>0</v>
      </c>
      <c r="BZ551" s="269">
        <f t="shared" si="181"/>
        <v>0</v>
      </c>
      <c r="CA551" s="269">
        <f t="shared" si="181"/>
        <v>0</v>
      </c>
      <c r="CB551" s="269">
        <f t="shared" si="181"/>
        <v>0</v>
      </c>
      <c r="CC551" s="269">
        <f t="shared" si="182"/>
        <v>0</v>
      </c>
      <c r="CD551" s="269">
        <f t="shared" si="182"/>
        <v>0</v>
      </c>
      <c r="CE551" s="269">
        <f t="shared" si="182"/>
        <v>0</v>
      </c>
      <c r="CF551" s="269">
        <f t="shared" si="182"/>
        <v>0</v>
      </c>
      <c r="CG551" s="269">
        <f t="shared" si="182"/>
        <v>0</v>
      </c>
      <c r="CH551" s="269">
        <f t="shared" si="182"/>
        <v>0</v>
      </c>
      <c r="CI551" s="269">
        <f t="shared" si="182"/>
        <v>0</v>
      </c>
      <c r="CJ551" s="269">
        <f t="shared" si="182"/>
        <v>0</v>
      </c>
      <c r="CK551" s="269">
        <f t="shared" si="182"/>
        <v>0</v>
      </c>
      <c r="CL551" s="269">
        <f t="shared" si="182"/>
        <v>0</v>
      </c>
      <c r="CM551" s="269">
        <f t="shared" si="183"/>
        <v>0</v>
      </c>
      <c r="CN551" s="269">
        <f t="shared" si="183"/>
        <v>0</v>
      </c>
      <c r="CO551" s="269">
        <f t="shared" si="183"/>
        <v>0</v>
      </c>
      <c r="CP551" s="269">
        <f t="shared" si="183"/>
        <v>0</v>
      </c>
      <c r="CQ551" s="269">
        <f t="shared" si="183"/>
        <v>0</v>
      </c>
      <c r="CR551" s="269">
        <f t="shared" si="183"/>
        <v>0</v>
      </c>
      <c r="CS551" s="269">
        <f t="shared" si="183"/>
        <v>0</v>
      </c>
      <c r="CT551" s="269">
        <f t="shared" si="183"/>
        <v>0</v>
      </c>
      <c r="CU551" s="269">
        <f t="shared" si="183"/>
        <v>0</v>
      </c>
      <c r="CV551" s="269">
        <f t="shared" si="184"/>
        <v>0</v>
      </c>
      <c r="CX551" s="271">
        <f t="shared" si="185"/>
        <v>0</v>
      </c>
    </row>
    <row r="552" spans="1:106" s="269" customFormat="1" ht="15.75" customHeight="1">
      <c r="A552" s="1001"/>
      <c r="B552" s="269">
        <v>7</v>
      </c>
      <c r="C552" s="270" t="s">
        <v>14</v>
      </c>
      <c r="D552" s="269">
        <v>7</v>
      </c>
      <c r="E552" s="269">
        <v>7</v>
      </c>
      <c r="G552" s="117">
        <f t="shared" si="162"/>
        <v>0</v>
      </c>
      <c r="H552" s="269">
        <f t="shared" si="163"/>
        <v>0</v>
      </c>
      <c r="I552" s="269">
        <f t="shared" si="164"/>
        <v>0</v>
      </c>
      <c r="J552" s="269">
        <f t="shared" si="165"/>
        <v>0</v>
      </c>
      <c r="K552" s="269">
        <f t="shared" si="166"/>
        <v>0</v>
      </c>
      <c r="L552" s="269">
        <f t="shared" si="167"/>
        <v>0</v>
      </c>
      <c r="M552" s="269">
        <f t="shared" si="168"/>
        <v>0</v>
      </c>
      <c r="N552" s="269">
        <f t="shared" si="169"/>
        <v>0</v>
      </c>
      <c r="O552" s="269">
        <f t="shared" si="170"/>
        <v>0</v>
      </c>
      <c r="P552" s="269">
        <f t="shared" si="171"/>
        <v>0</v>
      </c>
      <c r="Q552" s="269">
        <f t="shared" si="172"/>
        <v>0</v>
      </c>
      <c r="R552" s="269">
        <f t="shared" si="173"/>
        <v>0</v>
      </c>
      <c r="S552" s="269">
        <f t="shared" si="174"/>
        <v>0</v>
      </c>
      <c r="T552" s="269">
        <f t="shared" si="175"/>
        <v>0</v>
      </c>
      <c r="U552" s="269">
        <f t="shared" si="176"/>
        <v>0</v>
      </c>
      <c r="V552" s="269">
        <f t="shared" si="176"/>
        <v>0</v>
      </c>
      <c r="W552" s="269">
        <f t="shared" si="176"/>
        <v>0</v>
      </c>
      <c r="X552" s="269">
        <f t="shared" si="176"/>
        <v>0</v>
      </c>
      <c r="Y552" s="269">
        <f t="shared" si="176"/>
        <v>0</v>
      </c>
      <c r="Z552" s="269">
        <f t="shared" si="176"/>
        <v>0</v>
      </c>
      <c r="AA552" s="269">
        <f t="shared" si="176"/>
        <v>0</v>
      </c>
      <c r="AB552" s="269">
        <f t="shared" si="176"/>
        <v>0</v>
      </c>
      <c r="AC552" s="269">
        <f t="shared" si="176"/>
        <v>0</v>
      </c>
      <c r="AD552" s="269">
        <f t="shared" si="176"/>
        <v>0</v>
      </c>
      <c r="AE552" s="269">
        <f t="shared" si="177"/>
        <v>0</v>
      </c>
      <c r="AF552" s="269">
        <f t="shared" si="177"/>
        <v>0</v>
      </c>
      <c r="AG552" s="269">
        <f t="shared" si="177"/>
        <v>0</v>
      </c>
      <c r="AH552" s="269">
        <f t="shared" si="177"/>
        <v>0</v>
      </c>
      <c r="AI552" s="269">
        <f t="shared" si="177"/>
        <v>0</v>
      </c>
      <c r="AJ552" s="269">
        <f t="shared" si="177"/>
        <v>0</v>
      </c>
      <c r="AK552" s="269">
        <f t="shared" si="177"/>
        <v>0</v>
      </c>
      <c r="AL552" s="269">
        <f t="shared" si="177"/>
        <v>0</v>
      </c>
      <c r="AM552" s="269">
        <f t="shared" si="177"/>
        <v>0</v>
      </c>
      <c r="AN552" s="269">
        <f t="shared" si="177"/>
        <v>0</v>
      </c>
      <c r="AO552" s="269">
        <f t="shared" si="178"/>
        <v>0</v>
      </c>
      <c r="AP552" s="269">
        <f t="shared" si="178"/>
        <v>0</v>
      </c>
      <c r="AQ552" s="269">
        <f t="shared" si="178"/>
        <v>0</v>
      </c>
      <c r="AR552" s="269">
        <f t="shared" si="178"/>
        <v>0</v>
      </c>
      <c r="AS552" s="269">
        <f t="shared" si="178"/>
        <v>0</v>
      </c>
      <c r="AT552" s="269">
        <f t="shared" si="178"/>
        <v>0</v>
      </c>
      <c r="AU552" s="269">
        <f t="shared" si="178"/>
        <v>0</v>
      </c>
      <c r="AV552" s="269">
        <f t="shared" si="178"/>
        <v>0</v>
      </c>
      <c r="AW552" s="269">
        <f t="shared" si="178"/>
        <v>0</v>
      </c>
      <c r="AX552" s="269">
        <f t="shared" si="178"/>
        <v>0</v>
      </c>
      <c r="AY552" s="269">
        <f t="shared" si="179"/>
        <v>0</v>
      </c>
      <c r="AZ552" s="269">
        <f t="shared" si="179"/>
        <v>0</v>
      </c>
      <c r="BA552" s="269">
        <f t="shared" si="179"/>
        <v>0</v>
      </c>
      <c r="BB552" s="269">
        <f t="shared" si="179"/>
        <v>0</v>
      </c>
      <c r="BC552" s="269">
        <f t="shared" si="179"/>
        <v>0</v>
      </c>
      <c r="BD552" s="269">
        <f t="shared" si="179"/>
        <v>0</v>
      </c>
      <c r="BE552" s="269">
        <f t="shared" si="179"/>
        <v>0</v>
      </c>
      <c r="BF552" s="269">
        <f t="shared" si="179"/>
        <v>0</v>
      </c>
      <c r="BG552" s="269">
        <f t="shared" si="179"/>
        <v>0</v>
      </c>
      <c r="BH552" s="269">
        <f t="shared" si="179"/>
        <v>0</v>
      </c>
      <c r="BI552" s="269">
        <f t="shared" si="180"/>
        <v>0</v>
      </c>
      <c r="BJ552" s="269">
        <f t="shared" si="180"/>
        <v>0</v>
      </c>
      <c r="BK552" s="269">
        <f t="shared" si="180"/>
        <v>0</v>
      </c>
      <c r="BL552" s="269">
        <f t="shared" si="180"/>
        <v>0</v>
      </c>
      <c r="BM552" s="269">
        <f t="shared" si="180"/>
        <v>0</v>
      </c>
      <c r="BN552" s="269">
        <f t="shared" si="180"/>
        <v>0</v>
      </c>
      <c r="BO552" s="269">
        <f t="shared" si="180"/>
        <v>0</v>
      </c>
      <c r="BP552" s="269">
        <f t="shared" si="180"/>
        <v>0</v>
      </c>
      <c r="BQ552" s="269">
        <f t="shared" si="180"/>
        <v>0</v>
      </c>
      <c r="BR552" s="269">
        <f t="shared" si="180"/>
        <v>0</v>
      </c>
      <c r="BS552" s="269">
        <f t="shared" si="181"/>
        <v>0</v>
      </c>
      <c r="BT552" s="269">
        <f t="shared" si="181"/>
        <v>0</v>
      </c>
      <c r="BU552" s="269">
        <f t="shared" si="181"/>
        <v>0</v>
      </c>
      <c r="BV552" s="269">
        <f t="shared" si="181"/>
        <v>0</v>
      </c>
      <c r="BW552" s="269">
        <f t="shared" si="181"/>
        <v>0</v>
      </c>
      <c r="BX552" s="269">
        <f t="shared" si="181"/>
        <v>0</v>
      </c>
      <c r="BY552" s="269">
        <f t="shared" si="181"/>
        <v>0</v>
      </c>
      <c r="BZ552" s="269">
        <f t="shared" si="181"/>
        <v>0</v>
      </c>
      <c r="CA552" s="269">
        <f t="shared" si="181"/>
        <v>0</v>
      </c>
      <c r="CB552" s="269">
        <f t="shared" si="181"/>
        <v>0</v>
      </c>
      <c r="CC552" s="269">
        <f t="shared" si="182"/>
        <v>0</v>
      </c>
      <c r="CD552" s="269">
        <f t="shared" si="182"/>
        <v>0</v>
      </c>
      <c r="CE552" s="269">
        <f t="shared" si="182"/>
        <v>0</v>
      </c>
      <c r="CF552" s="269">
        <f t="shared" si="182"/>
        <v>0</v>
      </c>
      <c r="CG552" s="269">
        <f t="shared" si="182"/>
        <v>0</v>
      </c>
      <c r="CH552" s="269">
        <f t="shared" si="182"/>
        <v>0</v>
      </c>
      <c r="CI552" s="269">
        <f t="shared" si="182"/>
        <v>0</v>
      </c>
      <c r="CJ552" s="269">
        <f t="shared" si="182"/>
        <v>0</v>
      </c>
      <c r="CK552" s="269">
        <f t="shared" si="182"/>
        <v>0</v>
      </c>
      <c r="CL552" s="269">
        <f t="shared" si="182"/>
        <v>0</v>
      </c>
      <c r="CM552" s="269">
        <f t="shared" si="183"/>
        <v>0</v>
      </c>
      <c r="CN552" s="269">
        <f t="shared" si="183"/>
        <v>0</v>
      </c>
      <c r="CO552" s="269">
        <f t="shared" si="183"/>
        <v>0</v>
      </c>
      <c r="CP552" s="269">
        <f t="shared" si="183"/>
        <v>0</v>
      </c>
      <c r="CQ552" s="269">
        <f t="shared" si="183"/>
        <v>0</v>
      </c>
      <c r="CR552" s="269">
        <f t="shared" si="183"/>
        <v>0</v>
      </c>
      <c r="CS552" s="269">
        <f t="shared" si="183"/>
        <v>0</v>
      </c>
      <c r="CT552" s="269">
        <f t="shared" si="183"/>
        <v>0</v>
      </c>
      <c r="CU552" s="269">
        <f t="shared" si="183"/>
        <v>0</v>
      </c>
      <c r="CV552" s="269">
        <f t="shared" si="184"/>
        <v>0</v>
      </c>
      <c r="CX552" s="271">
        <f t="shared" si="185"/>
        <v>0</v>
      </c>
    </row>
    <row r="553" spans="1:106" s="269" customFormat="1" ht="15.75" customHeight="1">
      <c r="A553" s="1001"/>
      <c r="B553" s="269">
        <v>8</v>
      </c>
      <c r="C553" s="270" t="s">
        <v>15</v>
      </c>
      <c r="D553" s="269">
        <v>8</v>
      </c>
      <c r="E553" s="269">
        <v>8</v>
      </c>
      <c r="G553" s="117">
        <f t="shared" si="162"/>
        <v>0</v>
      </c>
      <c r="H553" s="269">
        <f t="shared" si="163"/>
        <v>0</v>
      </c>
      <c r="I553" s="269">
        <f t="shared" si="164"/>
        <v>0</v>
      </c>
      <c r="J553" s="269">
        <f t="shared" si="165"/>
        <v>0</v>
      </c>
      <c r="K553" s="269">
        <f t="shared" si="166"/>
        <v>0</v>
      </c>
      <c r="L553" s="269">
        <f t="shared" si="167"/>
        <v>0</v>
      </c>
      <c r="M553" s="269">
        <f t="shared" si="168"/>
        <v>0</v>
      </c>
      <c r="N553" s="269">
        <f t="shared" si="169"/>
        <v>0</v>
      </c>
      <c r="O553" s="269">
        <f t="shared" si="170"/>
        <v>0</v>
      </c>
      <c r="P553" s="269">
        <f t="shared" si="171"/>
        <v>0</v>
      </c>
      <c r="Q553" s="269">
        <f t="shared" si="172"/>
        <v>0</v>
      </c>
      <c r="R553" s="269">
        <f t="shared" si="173"/>
        <v>0</v>
      </c>
      <c r="S553" s="269">
        <f t="shared" si="174"/>
        <v>0</v>
      </c>
      <c r="T553" s="269">
        <f t="shared" si="175"/>
        <v>0</v>
      </c>
      <c r="U553" s="269">
        <f t="shared" si="176"/>
        <v>0</v>
      </c>
      <c r="V553" s="269">
        <f t="shared" si="176"/>
        <v>0</v>
      </c>
      <c r="W553" s="269">
        <f t="shared" si="176"/>
        <v>0</v>
      </c>
      <c r="X553" s="269">
        <f t="shared" si="176"/>
        <v>0</v>
      </c>
      <c r="Y553" s="269">
        <f t="shared" si="176"/>
        <v>0</v>
      </c>
      <c r="Z553" s="269">
        <f t="shared" si="176"/>
        <v>0</v>
      </c>
      <c r="AA553" s="269">
        <f t="shared" si="176"/>
        <v>0</v>
      </c>
      <c r="AB553" s="269">
        <f t="shared" si="176"/>
        <v>0</v>
      </c>
      <c r="AC553" s="269">
        <f t="shared" si="176"/>
        <v>0</v>
      </c>
      <c r="AD553" s="269">
        <f t="shared" si="176"/>
        <v>0</v>
      </c>
      <c r="AE553" s="269">
        <f t="shared" si="177"/>
        <v>0</v>
      </c>
      <c r="AF553" s="269">
        <f t="shared" si="177"/>
        <v>0</v>
      </c>
      <c r="AG553" s="269">
        <f t="shared" si="177"/>
        <v>0</v>
      </c>
      <c r="AH553" s="269">
        <f t="shared" si="177"/>
        <v>0</v>
      </c>
      <c r="AI553" s="269">
        <f t="shared" si="177"/>
        <v>0</v>
      </c>
      <c r="AJ553" s="269">
        <f t="shared" si="177"/>
        <v>0</v>
      </c>
      <c r="AK553" s="269">
        <f t="shared" si="177"/>
        <v>0</v>
      </c>
      <c r="AL553" s="269">
        <f t="shared" si="177"/>
        <v>0</v>
      </c>
      <c r="AM553" s="269">
        <f t="shared" si="177"/>
        <v>0</v>
      </c>
      <c r="AN553" s="269">
        <f t="shared" si="177"/>
        <v>0</v>
      </c>
      <c r="AO553" s="269">
        <f t="shared" si="178"/>
        <v>0</v>
      </c>
      <c r="AP553" s="269">
        <f t="shared" si="178"/>
        <v>0</v>
      </c>
      <c r="AQ553" s="269">
        <f t="shared" si="178"/>
        <v>0</v>
      </c>
      <c r="AR553" s="269">
        <f t="shared" si="178"/>
        <v>0</v>
      </c>
      <c r="AS553" s="269">
        <f t="shared" si="178"/>
        <v>0</v>
      </c>
      <c r="AT553" s="269">
        <f t="shared" si="178"/>
        <v>0</v>
      </c>
      <c r="AU553" s="269">
        <f t="shared" si="178"/>
        <v>0</v>
      </c>
      <c r="AV553" s="269">
        <f t="shared" si="178"/>
        <v>0</v>
      </c>
      <c r="AW553" s="269">
        <f t="shared" si="178"/>
        <v>0</v>
      </c>
      <c r="AX553" s="269">
        <f t="shared" si="178"/>
        <v>0</v>
      </c>
      <c r="AY553" s="269">
        <f t="shared" si="179"/>
        <v>0</v>
      </c>
      <c r="AZ553" s="269">
        <f t="shared" si="179"/>
        <v>0</v>
      </c>
      <c r="BA553" s="269">
        <f t="shared" si="179"/>
        <v>0</v>
      </c>
      <c r="BB553" s="269">
        <f t="shared" si="179"/>
        <v>0</v>
      </c>
      <c r="BC553" s="269">
        <f t="shared" si="179"/>
        <v>0</v>
      </c>
      <c r="BD553" s="269">
        <f t="shared" si="179"/>
        <v>0</v>
      </c>
      <c r="BE553" s="269">
        <f t="shared" si="179"/>
        <v>0</v>
      </c>
      <c r="BF553" s="269">
        <f t="shared" si="179"/>
        <v>0</v>
      </c>
      <c r="BG553" s="269">
        <f t="shared" si="179"/>
        <v>0</v>
      </c>
      <c r="BH553" s="269">
        <f t="shared" si="179"/>
        <v>0</v>
      </c>
      <c r="BI553" s="269">
        <f t="shared" si="180"/>
        <v>0</v>
      </c>
      <c r="BJ553" s="269">
        <f t="shared" si="180"/>
        <v>0</v>
      </c>
      <c r="BK553" s="269">
        <f t="shared" si="180"/>
        <v>0</v>
      </c>
      <c r="BL553" s="269">
        <f t="shared" si="180"/>
        <v>0</v>
      </c>
      <c r="BM553" s="269">
        <f t="shared" si="180"/>
        <v>0</v>
      </c>
      <c r="BN553" s="269">
        <f t="shared" si="180"/>
        <v>0</v>
      </c>
      <c r="BO553" s="269">
        <f t="shared" si="180"/>
        <v>0</v>
      </c>
      <c r="BP553" s="269">
        <f t="shared" si="180"/>
        <v>0</v>
      </c>
      <c r="BQ553" s="269">
        <f t="shared" si="180"/>
        <v>0</v>
      </c>
      <c r="BR553" s="269">
        <f t="shared" si="180"/>
        <v>0</v>
      </c>
      <c r="BS553" s="269">
        <f t="shared" si="181"/>
        <v>0</v>
      </c>
      <c r="BT553" s="269">
        <f t="shared" si="181"/>
        <v>0</v>
      </c>
      <c r="BU553" s="269">
        <f t="shared" si="181"/>
        <v>0</v>
      </c>
      <c r="BV553" s="269">
        <f t="shared" si="181"/>
        <v>0</v>
      </c>
      <c r="BW553" s="269">
        <f t="shared" si="181"/>
        <v>0</v>
      </c>
      <c r="BX553" s="269">
        <f t="shared" si="181"/>
        <v>0</v>
      </c>
      <c r="BY553" s="269">
        <f t="shared" si="181"/>
        <v>0</v>
      </c>
      <c r="BZ553" s="269">
        <f t="shared" si="181"/>
        <v>0</v>
      </c>
      <c r="CA553" s="269">
        <f t="shared" si="181"/>
        <v>0</v>
      </c>
      <c r="CB553" s="269">
        <f t="shared" si="181"/>
        <v>0</v>
      </c>
      <c r="CC553" s="269">
        <f t="shared" si="182"/>
        <v>0</v>
      </c>
      <c r="CD553" s="269">
        <f t="shared" si="182"/>
        <v>0</v>
      </c>
      <c r="CE553" s="269">
        <f t="shared" si="182"/>
        <v>0</v>
      </c>
      <c r="CF553" s="269">
        <f t="shared" si="182"/>
        <v>0</v>
      </c>
      <c r="CG553" s="269">
        <f t="shared" si="182"/>
        <v>0</v>
      </c>
      <c r="CH553" s="269">
        <f t="shared" si="182"/>
        <v>0</v>
      </c>
      <c r="CI553" s="269">
        <f t="shared" si="182"/>
        <v>0</v>
      </c>
      <c r="CJ553" s="269">
        <f t="shared" si="182"/>
        <v>0</v>
      </c>
      <c r="CK553" s="269">
        <f t="shared" si="182"/>
        <v>0</v>
      </c>
      <c r="CL553" s="269">
        <f t="shared" si="182"/>
        <v>0</v>
      </c>
      <c r="CM553" s="269">
        <f t="shared" si="183"/>
        <v>0</v>
      </c>
      <c r="CN553" s="269">
        <f t="shared" si="183"/>
        <v>0</v>
      </c>
      <c r="CO553" s="269">
        <f t="shared" si="183"/>
        <v>0</v>
      </c>
      <c r="CP553" s="269">
        <f t="shared" si="183"/>
        <v>0</v>
      </c>
      <c r="CQ553" s="269">
        <f t="shared" si="183"/>
        <v>0</v>
      </c>
      <c r="CR553" s="269">
        <f t="shared" si="183"/>
        <v>0</v>
      </c>
      <c r="CS553" s="269">
        <f t="shared" si="183"/>
        <v>0</v>
      </c>
      <c r="CT553" s="269">
        <f t="shared" si="183"/>
        <v>0</v>
      </c>
      <c r="CU553" s="269">
        <f t="shared" si="183"/>
        <v>0</v>
      </c>
      <c r="CV553" s="269">
        <f t="shared" si="184"/>
        <v>0</v>
      </c>
      <c r="CX553" s="271">
        <f t="shared" si="185"/>
        <v>0</v>
      </c>
    </row>
    <row r="554" spans="1:106" s="269" customFormat="1" ht="15.75" customHeight="1">
      <c r="A554" s="1001"/>
      <c r="B554" s="269">
        <v>9</v>
      </c>
      <c r="C554" s="270" t="s">
        <v>16</v>
      </c>
      <c r="D554" s="269">
        <v>9</v>
      </c>
      <c r="E554" s="269">
        <v>9</v>
      </c>
      <c r="G554" s="117">
        <f t="shared" si="162"/>
        <v>0</v>
      </c>
      <c r="H554" s="269">
        <f t="shared" si="163"/>
        <v>0</v>
      </c>
      <c r="I554" s="269">
        <f t="shared" si="164"/>
        <v>0</v>
      </c>
      <c r="J554" s="269">
        <f t="shared" si="165"/>
        <v>0</v>
      </c>
      <c r="K554" s="269">
        <f t="shared" si="166"/>
        <v>0</v>
      </c>
      <c r="L554" s="269">
        <f t="shared" si="167"/>
        <v>0</v>
      </c>
      <c r="M554" s="269">
        <f t="shared" si="168"/>
        <v>0</v>
      </c>
      <c r="N554" s="269">
        <f t="shared" si="169"/>
        <v>0</v>
      </c>
      <c r="O554" s="269">
        <f t="shared" si="170"/>
        <v>0</v>
      </c>
      <c r="P554" s="269">
        <f t="shared" si="171"/>
        <v>0</v>
      </c>
      <c r="Q554" s="269">
        <f t="shared" si="172"/>
        <v>0</v>
      </c>
      <c r="R554" s="269">
        <f t="shared" si="173"/>
        <v>0</v>
      </c>
      <c r="S554" s="269">
        <f t="shared" si="174"/>
        <v>0</v>
      </c>
      <c r="T554" s="269">
        <f t="shared" si="175"/>
        <v>0</v>
      </c>
      <c r="U554" s="269">
        <f t="shared" si="176"/>
        <v>0</v>
      </c>
      <c r="V554" s="269">
        <f t="shared" si="176"/>
        <v>0</v>
      </c>
      <c r="W554" s="269">
        <f t="shared" si="176"/>
        <v>0</v>
      </c>
      <c r="X554" s="269">
        <f t="shared" si="176"/>
        <v>0</v>
      </c>
      <c r="Y554" s="269">
        <f t="shared" si="176"/>
        <v>0</v>
      </c>
      <c r="Z554" s="269">
        <f t="shared" si="176"/>
        <v>0</v>
      </c>
      <c r="AA554" s="269">
        <f t="shared" si="176"/>
        <v>0</v>
      </c>
      <c r="AB554" s="269">
        <f t="shared" si="176"/>
        <v>0</v>
      </c>
      <c r="AC554" s="269">
        <f t="shared" si="176"/>
        <v>0</v>
      </c>
      <c r="AD554" s="269">
        <f t="shared" si="176"/>
        <v>0</v>
      </c>
      <c r="AE554" s="269">
        <f t="shared" si="177"/>
        <v>0</v>
      </c>
      <c r="AF554" s="269">
        <f t="shared" si="177"/>
        <v>0</v>
      </c>
      <c r="AG554" s="269">
        <f t="shared" si="177"/>
        <v>0</v>
      </c>
      <c r="AH554" s="269">
        <f t="shared" si="177"/>
        <v>0</v>
      </c>
      <c r="AI554" s="269">
        <f t="shared" si="177"/>
        <v>0</v>
      </c>
      <c r="AJ554" s="269">
        <f t="shared" si="177"/>
        <v>0</v>
      </c>
      <c r="AK554" s="269">
        <f t="shared" si="177"/>
        <v>0</v>
      </c>
      <c r="AL554" s="269">
        <f t="shared" si="177"/>
        <v>0</v>
      </c>
      <c r="AM554" s="269">
        <f t="shared" si="177"/>
        <v>0</v>
      </c>
      <c r="AN554" s="269">
        <f t="shared" si="177"/>
        <v>0</v>
      </c>
      <c r="AO554" s="269">
        <f t="shared" si="178"/>
        <v>0</v>
      </c>
      <c r="AP554" s="269">
        <f t="shared" si="178"/>
        <v>0</v>
      </c>
      <c r="AQ554" s="269">
        <f t="shared" si="178"/>
        <v>0</v>
      </c>
      <c r="AR554" s="269">
        <f t="shared" si="178"/>
        <v>0</v>
      </c>
      <c r="AS554" s="269">
        <f t="shared" si="178"/>
        <v>0</v>
      </c>
      <c r="AT554" s="269">
        <f t="shared" si="178"/>
        <v>0</v>
      </c>
      <c r="AU554" s="269">
        <f t="shared" si="178"/>
        <v>0</v>
      </c>
      <c r="AV554" s="269">
        <f t="shared" si="178"/>
        <v>0</v>
      </c>
      <c r="AW554" s="269">
        <f t="shared" si="178"/>
        <v>0</v>
      </c>
      <c r="AX554" s="269">
        <f t="shared" si="178"/>
        <v>0</v>
      </c>
      <c r="AY554" s="269">
        <f t="shared" si="179"/>
        <v>0</v>
      </c>
      <c r="AZ554" s="269">
        <f t="shared" si="179"/>
        <v>0</v>
      </c>
      <c r="BA554" s="269">
        <f t="shared" si="179"/>
        <v>0</v>
      </c>
      <c r="BB554" s="269">
        <f t="shared" si="179"/>
        <v>0</v>
      </c>
      <c r="BC554" s="269">
        <f t="shared" si="179"/>
        <v>0</v>
      </c>
      <c r="BD554" s="269">
        <f t="shared" si="179"/>
        <v>0</v>
      </c>
      <c r="BE554" s="269">
        <f t="shared" si="179"/>
        <v>0</v>
      </c>
      <c r="BF554" s="269">
        <f t="shared" si="179"/>
        <v>0</v>
      </c>
      <c r="BG554" s="269">
        <f t="shared" si="179"/>
        <v>0</v>
      </c>
      <c r="BH554" s="269">
        <f t="shared" si="179"/>
        <v>0</v>
      </c>
      <c r="BI554" s="269">
        <f t="shared" si="180"/>
        <v>0</v>
      </c>
      <c r="BJ554" s="269">
        <f t="shared" si="180"/>
        <v>0</v>
      </c>
      <c r="BK554" s="269">
        <f t="shared" si="180"/>
        <v>0</v>
      </c>
      <c r="BL554" s="269">
        <f t="shared" si="180"/>
        <v>0</v>
      </c>
      <c r="BM554" s="269">
        <f t="shared" si="180"/>
        <v>0</v>
      </c>
      <c r="BN554" s="269">
        <f t="shared" si="180"/>
        <v>0</v>
      </c>
      <c r="BO554" s="269">
        <f t="shared" si="180"/>
        <v>0</v>
      </c>
      <c r="BP554" s="269">
        <f t="shared" si="180"/>
        <v>0</v>
      </c>
      <c r="BQ554" s="269">
        <f t="shared" si="180"/>
        <v>0</v>
      </c>
      <c r="BR554" s="269">
        <f t="shared" si="180"/>
        <v>0</v>
      </c>
      <c r="BS554" s="269">
        <f t="shared" si="181"/>
        <v>0</v>
      </c>
      <c r="BT554" s="269">
        <f t="shared" si="181"/>
        <v>0</v>
      </c>
      <c r="BU554" s="269">
        <f t="shared" si="181"/>
        <v>0</v>
      </c>
      <c r="BV554" s="269">
        <f t="shared" si="181"/>
        <v>0</v>
      </c>
      <c r="BW554" s="269">
        <f t="shared" si="181"/>
        <v>0</v>
      </c>
      <c r="BX554" s="269">
        <f t="shared" si="181"/>
        <v>0</v>
      </c>
      <c r="BY554" s="269">
        <f t="shared" si="181"/>
        <v>0</v>
      </c>
      <c r="BZ554" s="269">
        <f t="shared" si="181"/>
        <v>0</v>
      </c>
      <c r="CA554" s="269">
        <f t="shared" si="181"/>
        <v>0</v>
      </c>
      <c r="CB554" s="269">
        <f t="shared" si="181"/>
        <v>0</v>
      </c>
      <c r="CC554" s="269">
        <f t="shared" si="182"/>
        <v>0</v>
      </c>
      <c r="CD554" s="269">
        <f t="shared" si="182"/>
        <v>0</v>
      </c>
      <c r="CE554" s="269">
        <f t="shared" si="182"/>
        <v>0</v>
      </c>
      <c r="CF554" s="269">
        <f t="shared" si="182"/>
        <v>0</v>
      </c>
      <c r="CG554" s="269">
        <f t="shared" si="182"/>
        <v>0</v>
      </c>
      <c r="CH554" s="269">
        <f t="shared" si="182"/>
        <v>0</v>
      </c>
      <c r="CI554" s="269">
        <f t="shared" si="182"/>
        <v>0</v>
      </c>
      <c r="CJ554" s="269">
        <f t="shared" si="182"/>
        <v>0</v>
      </c>
      <c r="CK554" s="269">
        <f t="shared" si="182"/>
        <v>0</v>
      </c>
      <c r="CL554" s="269">
        <f t="shared" si="182"/>
        <v>0</v>
      </c>
      <c r="CM554" s="269">
        <f t="shared" si="183"/>
        <v>0</v>
      </c>
      <c r="CN554" s="269">
        <f t="shared" si="183"/>
        <v>0</v>
      </c>
      <c r="CO554" s="269">
        <f t="shared" si="183"/>
        <v>0</v>
      </c>
      <c r="CP554" s="269">
        <f t="shared" si="183"/>
        <v>0</v>
      </c>
      <c r="CQ554" s="269">
        <f t="shared" si="183"/>
        <v>0</v>
      </c>
      <c r="CR554" s="269">
        <f t="shared" si="183"/>
        <v>0</v>
      </c>
      <c r="CS554" s="269">
        <f t="shared" si="183"/>
        <v>0</v>
      </c>
      <c r="CT554" s="269">
        <f t="shared" si="183"/>
        <v>0</v>
      </c>
      <c r="CU554" s="269">
        <f t="shared" si="183"/>
        <v>0</v>
      </c>
      <c r="CV554" s="269">
        <f t="shared" si="184"/>
        <v>0</v>
      </c>
      <c r="CX554" s="271">
        <f t="shared" si="185"/>
        <v>0</v>
      </c>
    </row>
    <row r="555" spans="1:106" s="269" customFormat="1" ht="15.75" customHeight="1">
      <c r="A555" s="1001"/>
      <c r="B555" s="269">
        <v>1</v>
      </c>
      <c r="C555" s="270" t="s">
        <v>17</v>
      </c>
      <c r="D555" s="269">
        <v>1</v>
      </c>
      <c r="E555" s="269">
        <v>1</v>
      </c>
      <c r="G555" s="117">
        <f t="shared" si="162"/>
        <v>0</v>
      </c>
      <c r="H555" s="269">
        <f t="shared" si="163"/>
        <v>0</v>
      </c>
      <c r="I555" s="269">
        <f t="shared" si="164"/>
        <v>0</v>
      </c>
      <c r="J555" s="269">
        <f t="shared" si="165"/>
        <v>0</v>
      </c>
      <c r="K555" s="269">
        <f t="shared" si="166"/>
        <v>0</v>
      </c>
      <c r="L555" s="269">
        <f t="shared" si="167"/>
        <v>0</v>
      </c>
      <c r="M555" s="269">
        <f t="shared" si="168"/>
        <v>0</v>
      </c>
      <c r="N555" s="269">
        <f t="shared" si="169"/>
        <v>0</v>
      </c>
      <c r="O555" s="269">
        <f t="shared" si="170"/>
        <v>0</v>
      </c>
      <c r="P555" s="269">
        <f t="shared" si="171"/>
        <v>0</v>
      </c>
      <c r="Q555" s="269">
        <f t="shared" si="172"/>
        <v>0</v>
      </c>
      <c r="R555" s="269">
        <f t="shared" si="173"/>
        <v>0</v>
      </c>
      <c r="S555" s="269">
        <f t="shared" si="174"/>
        <v>0</v>
      </c>
      <c r="T555" s="269">
        <f t="shared" si="175"/>
        <v>0</v>
      </c>
      <c r="U555" s="269">
        <f t="shared" si="176"/>
        <v>0</v>
      </c>
      <c r="V555" s="269">
        <f t="shared" si="176"/>
        <v>0</v>
      </c>
      <c r="W555" s="269">
        <f t="shared" si="176"/>
        <v>0</v>
      </c>
      <c r="X555" s="269">
        <f t="shared" si="176"/>
        <v>0</v>
      </c>
      <c r="Y555" s="269">
        <f t="shared" si="176"/>
        <v>0</v>
      </c>
      <c r="Z555" s="269">
        <f t="shared" si="176"/>
        <v>0</v>
      </c>
      <c r="AA555" s="269">
        <f t="shared" si="176"/>
        <v>0</v>
      </c>
      <c r="AB555" s="269">
        <f t="shared" si="176"/>
        <v>0</v>
      </c>
      <c r="AC555" s="269">
        <f t="shared" si="176"/>
        <v>0</v>
      </c>
      <c r="AD555" s="269">
        <f t="shared" si="176"/>
        <v>0</v>
      </c>
      <c r="AE555" s="269">
        <f t="shared" si="177"/>
        <v>0</v>
      </c>
      <c r="AF555" s="269">
        <f t="shared" si="177"/>
        <v>0</v>
      </c>
      <c r="AG555" s="269">
        <f t="shared" si="177"/>
        <v>0</v>
      </c>
      <c r="AH555" s="269">
        <f t="shared" si="177"/>
        <v>0</v>
      </c>
      <c r="AI555" s="269">
        <f t="shared" si="177"/>
        <v>0</v>
      </c>
      <c r="AJ555" s="269">
        <f t="shared" si="177"/>
        <v>0</v>
      </c>
      <c r="AK555" s="269">
        <f t="shared" si="177"/>
        <v>0</v>
      </c>
      <c r="AL555" s="269">
        <f t="shared" si="177"/>
        <v>0</v>
      </c>
      <c r="AM555" s="269">
        <f t="shared" si="177"/>
        <v>0</v>
      </c>
      <c r="AN555" s="269">
        <f t="shared" si="177"/>
        <v>0</v>
      </c>
      <c r="AO555" s="269">
        <f t="shared" si="178"/>
        <v>0</v>
      </c>
      <c r="AP555" s="269">
        <f t="shared" si="178"/>
        <v>0</v>
      </c>
      <c r="AQ555" s="269">
        <f t="shared" si="178"/>
        <v>0</v>
      </c>
      <c r="AR555" s="269">
        <f t="shared" si="178"/>
        <v>0</v>
      </c>
      <c r="AS555" s="269">
        <f t="shared" si="178"/>
        <v>0</v>
      </c>
      <c r="AT555" s="269">
        <f t="shared" si="178"/>
        <v>0</v>
      </c>
      <c r="AU555" s="269">
        <f t="shared" si="178"/>
        <v>0</v>
      </c>
      <c r="AV555" s="269">
        <f t="shared" si="178"/>
        <v>0</v>
      </c>
      <c r="AW555" s="269">
        <f t="shared" si="178"/>
        <v>0</v>
      </c>
      <c r="AX555" s="269">
        <f t="shared" si="178"/>
        <v>0</v>
      </c>
      <c r="AY555" s="269">
        <f t="shared" si="179"/>
        <v>0</v>
      </c>
      <c r="AZ555" s="269">
        <f t="shared" si="179"/>
        <v>0</v>
      </c>
      <c r="BA555" s="269">
        <f t="shared" si="179"/>
        <v>0</v>
      </c>
      <c r="BB555" s="269">
        <f t="shared" si="179"/>
        <v>0</v>
      </c>
      <c r="BC555" s="269">
        <f t="shared" si="179"/>
        <v>0</v>
      </c>
      <c r="BD555" s="269">
        <f t="shared" si="179"/>
        <v>0</v>
      </c>
      <c r="BE555" s="269">
        <f t="shared" si="179"/>
        <v>0</v>
      </c>
      <c r="BF555" s="269">
        <f t="shared" si="179"/>
        <v>0</v>
      </c>
      <c r="BG555" s="269">
        <f t="shared" si="179"/>
        <v>0</v>
      </c>
      <c r="BH555" s="269">
        <f t="shared" si="179"/>
        <v>0</v>
      </c>
      <c r="BI555" s="269">
        <f t="shared" si="180"/>
        <v>0</v>
      </c>
      <c r="BJ555" s="269">
        <f t="shared" si="180"/>
        <v>0</v>
      </c>
      <c r="BK555" s="269">
        <f t="shared" si="180"/>
        <v>0</v>
      </c>
      <c r="BL555" s="269">
        <f t="shared" si="180"/>
        <v>0</v>
      </c>
      <c r="BM555" s="269">
        <f t="shared" si="180"/>
        <v>0</v>
      </c>
      <c r="BN555" s="269">
        <f t="shared" si="180"/>
        <v>0</v>
      </c>
      <c r="BO555" s="269">
        <f t="shared" si="180"/>
        <v>0</v>
      </c>
      <c r="BP555" s="269">
        <f t="shared" si="180"/>
        <v>0</v>
      </c>
      <c r="BQ555" s="269">
        <f t="shared" si="180"/>
        <v>0</v>
      </c>
      <c r="BR555" s="269">
        <f t="shared" si="180"/>
        <v>0</v>
      </c>
      <c r="BS555" s="269">
        <f t="shared" si="181"/>
        <v>0</v>
      </c>
      <c r="BT555" s="269">
        <f t="shared" si="181"/>
        <v>0</v>
      </c>
      <c r="BU555" s="269">
        <f t="shared" si="181"/>
        <v>0</v>
      </c>
      <c r="BV555" s="269">
        <f t="shared" si="181"/>
        <v>0</v>
      </c>
      <c r="BW555" s="269">
        <f t="shared" si="181"/>
        <v>0</v>
      </c>
      <c r="BX555" s="269">
        <f t="shared" si="181"/>
        <v>0</v>
      </c>
      <c r="BY555" s="269">
        <f t="shared" si="181"/>
        <v>0</v>
      </c>
      <c r="BZ555" s="269">
        <f t="shared" si="181"/>
        <v>0</v>
      </c>
      <c r="CA555" s="269">
        <f t="shared" si="181"/>
        <v>0</v>
      </c>
      <c r="CB555" s="269">
        <f t="shared" si="181"/>
        <v>0</v>
      </c>
      <c r="CC555" s="269">
        <f t="shared" si="182"/>
        <v>0</v>
      </c>
      <c r="CD555" s="269">
        <f t="shared" si="182"/>
        <v>0</v>
      </c>
      <c r="CE555" s="269">
        <f t="shared" si="182"/>
        <v>0</v>
      </c>
      <c r="CF555" s="269">
        <f t="shared" si="182"/>
        <v>0</v>
      </c>
      <c r="CG555" s="269">
        <f t="shared" si="182"/>
        <v>0</v>
      </c>
      <c r="CH555" s="269">
        <f t="shared" si="182"/>
        <v>0</v>
      </c>
      <c r="CI555" s="269">
        <f t="shared" si="182"/>
        <v>0</v>
      </c>
      <c r="CJ555" s="269">
        <f t="shared" si="182"/>
        <v>0</v>
      </c>
      <c r="CK555" s="269">
        <f t="shared" si="182"/>
        <v>0</v>
      </c>
      <c r="CL555" s="269">
        <f t="shared" si="182"/>
        <v>0</v>
      </c>
      <c r="CM555" s="269">
        <f t="shared" si="183"/>
        <v>0</v>
      </c>
      <c r="CN555" s="269">
        <f t="shared" si="183"/>
        <v>0</v>
      </c>
      <c r="CO555" s="269">
        <f t="shared" si="183"/>
        <v>0</v>
      </c>
      <c r="CP555" s="269">
        <f t="shared" si="183"/>
        <v>0</v>
      </c>
      <c r="CQ555" s="269">
        <f t="shared" si="183"/>
        <v>0</v>
      </c>
      <c r="CR555" s="269">
        <f t="shared" si="183"/>
        <v>0</v>
      </c>
      <c r="CS555" s="269">
        <f t="shared" si="183"/>
        <v>0</v>
      </c>
      <c r="CT555" s="269">
        <f t="shared" si="183"/>
        <v>0</v>
      </c>
      <c r="CU555" s="269">
        <f t="shared" si="183"/>
        <v>0</v>
      </c>
      <c r="CV555" s="269">
        <f t="shared" si="184"/>
        <v>0</v>
      </c>
      <c r="CX555" s="271">
        <f t="shared" si="185"/>
        <v>0</v>
      </c>
    </row>
    <row r="556" spans="1:106" s="269" customFormat="1" ht="15.75" customHeight="1">
      <c r="A556" s="1001"/>
      <c r="B556" s="269">
        <v>2</v>
      </c>
      <c r="C556" s="270" t="s">
        <v>18</v>
      </c>
      <c r="D556" s="269">
        <v>2</v>
      </c>
      <c r="E556" s="269">
        <v>2</v>
      </c>
      <c r="G556" s="117">
        <f t="shared" si="162"/>
        <v>0</v>
      </c>
      <c r="H556" s="269">
        <f t="shared" si="163"/>
        <v>0</v>
      </c>
      <c r="I556" s="269">
        <f t="shared" si="164"/>
        <v>0</v>
      </c>
      <c r="J556" s="269">
        <f t="shared" si="165"/>
        <v>0</v>
      </c>
      <c r="K556" s="269">
        <f t="shared" si="166"/>
        <v>0</v>
      </c>
      <c r="L556" s="269">
        <f t="shared" si="167"/>
        <v>0</v>
      </c>
      <c r="M556" s="269">
        <f t="shared" si="168"/>
        <v>0</v>
      </c>
      <c r="N556" s="269">
        <f t="shared" si="169"/>
        <v>0</v>
      </c>
      <c r="O556" s="269">
        <f t="shared" si="170"/>
        <v>0</v>
      </c>
      <c r="P556" s="269">
        <f t="shared" si="171"/>
        <v>0</v>
      </c>
      <c r="Q556" s="269">
        <f t="shared" si="172"/>
        <v>0</v>
      </c>
      <c r="R556" s="269">
        <f t="shared" si="173"/>
        <v>0</v>
      </c>
      <c r="S556" s="269">
        <f t="shared" si="174"/>
        <v>0</v>
      </c>
      <c r="T556" s="269">
        <f t="shared" si="175"/>
        <v>0</v>
      </c>
      <c r="U556" s="269">
        <f t="shared" ref="U556:AD565" si="186">IF(U$12=$C556,$D556,0)</f>
        <v>0</v>
      </c>
      <c r="V556" s="269">
        <f t="shared" si="186"/>
        <v>0</v>
      </c>
      <c r="W556" s="269">
        <f t="shared" si="186"/>
        <v>0</v>
      </c>
      <c r="X556" s="269">
        <f t="shared" si="186"/>
        <v>0</v>
      </c>
      <c r="Y556" s="269">
        <f t="shared" si="186"/>
        <v>0</v>
      </c>
      <c r="Z556" s="269">
        <f t="shared" si="186"/>
        <v>0</v>
      </c>
      <c r="AA556" s="269">
        <f t="shared" si="186"/>
        <v>0</v>
      </c>
      <c r="AB556" s="269">
        <f t="shared" si="186"/>
        <v>0</v>
      </c>
      <c r="AC556" s="269">
        <f t="shared" si="186"/>
        <v>0</v>
      </c>
      <c r="AD556" s="269">
        <f t="shared" si="186"/>
        <v>0</v>
      </c>
      <c r="AE556" s="269">
        <f t="shared" ref="AE556:AN565" si="187">IF(AE$12=$C556,$D556,0)</f>
        <v>0</v>
      </c>
      <c r="AF556" s="269">
        <f t="shared" si="187"/>
        <v>0</v>
      </c>
      <c r="AG556" s="269">
        <f t="shared" si="187"/>
        <v>0</v>
      </c>
      <c r="AH556" s="269">
        <f t="shared" si="187"/>
        <v>0</v>
      </c>
      <c r="AI556" s="269">
        <f t="shared" si="187"/>
        <v>0</v>
      </c>
      <c r="AJ556" s="269">
        <f t="shared" si="187"/>
        <v>0</v>
      </c>
      <c r="AK556" s="269">
        <f t="shared" si="187"/>
        <v>0</v>
      </c>
      <c r="AL556" s="269">
        <f t="shared" si="187"/>
        <v>0</v>
      </c>
      <c r="AM556" s="269">
        <f t="shared" si="187"/>
        <v>0</v>
      </c>
      <c r="AN556" s="269">
        <f t="shared" si="187"/>
        <v>0</v>
      </c>
      <c r="AO556" s="269">
        <f t="shared" ref="AO556:AX565" si="188">IF(AO$12=$C556,$D556,0)</f>
        <v>0</v>
      </c>
      <c r="AP556" s="269">
        <f t="shared" si="188"/>
        <v>0</v>
      </c>
      <c r="AQ556" s="269">
        <f t="shared" si="188"/>
        <v>0</v>
      </c>
      <c r="AR556" s="269">
        <f t="shared" si="188"/>
        <v>0</v>
      </c>
      <c r="AS556" s="269">
        <f t="shared" si="188"/>
        <v>0</v>
      </c>
      <c r="AT556" s="269">
        <f t="shared" si="188"/>
        <v>0</v>
      </c>
      <c r="AU556" s="269">
        <f t="shared" si="188"/>
        <v>0</v>
      </c>
      <c r="AV556" s="269">
        <f t="shared" si="188"/>
        <v>0</v>
      </c>
      <c r="AW556" s="269">
        <f t="shared" si="188"/>
        <v>0</v>
      </c>
      <c r="AX556" s="269">
        <f t="shared" si="188"/>
        <v>0</v>
      </c>
      <c r="AY556" s="269">
        <f t="shared" ref="AY556:BH565" si="189">IF(AY$12=$C556,$D556,0)</f>
        <v>0</v>
      </c>
      <c r="AZ556" s="269">
        <f t="shared" si="189"/>
        <v>0</v>
      </c>
      <c r="BA556" s="269">
        <f t="shared" si="189"/>
        <v>0</v>
      </c>
      <c r="BB556" s="269">
        <f t="shared" si="189"/>
        <v>0</v>
      </c>
      <c r="BC556" s="269">
        <f t="shared" si="189"/>
        <v>0</v>
      </c>
      <c r="BD556" s="269">
        <f t="shared" si="189"/>
        <v>0</v>
      </c>
      <c r="BE556" s="269">
        <f t="shared" si="189"/>
        <v>0</v>
      </c>
      <c r="BF556" s="269">
        <f t="shared" si="189"/>
        <v>0</v>
      </c>
      <c r="BG556" s="269">
        <f t="shared" si="189"/>
        <v>0</v>
      </c>
      <c r="BH556" s="269">
        <f t="shared" si="189"/>
        <v>0</v>
      </c>
      <c r="BI556" s="269">
        <f t="shared" ref="BI556:BR565" si="190">IF(BI$12=$C556,$D556,0)</f>
        <v>0</v>
      </c>
      <c r="BJ556" s="269">
        <f t="shared" si="190"/>
        <v>0</v>
      </c>
      <c r="BK556" s="269">
        <f t="shared" si="190"/>
        <v>0</v>
      </c>
      <c r="BL556" s="269">
        <f t="shared" si="190"/>
        <v>0</v>
      </c>
      <c r="BM556" s="269">
        <f t="shared" si="190"/>
        <v>0</v>
      </c>
      <c r="BN556" s="269">
        <f t="shared" si="190"/>
        <v>0</v>
      </c>
      <c r="BO556" s="269">
        <f t="shared" si="190"/>
        <v>0</v>
      </c>
      <c r="BP556" s="269">
        <f t="shared" si="190"/>
        <v>0</v>
      </c>
      <c r="BQ556" s="269">
        <f t="shared" si="190"/>
        <v>0</v>
      </c>
      <c r="BR556" s="269">
        <f t="shared" si="190"/>
        <v>0</v>
      </c>
      <c r="BS556" s="269">
        <f t="shared" ref="BS556:CB565" si="191">IF(BS$12=$C556,$D556,0)</f>
        <v>0</v>
      </c>
      <c r="BT556" s="269">
        <f t="shared" si="191"/>
        <v>0</v>
      </c>
      <c r="BU556" s="269">
        <f t="shared" si="191"/>
        <v>0</v>
      </c>
      <c r="BV556" s="269">
        <f t="shared" si="191"/>
        <v>0</v>
      </c>
      <c r="BW556" s="269">
        <f t="shared" si="191"/>
        <v>0</v>
      </c>
      <c r="BX556" s="269">
        <f t="shared" si="191"/>
        <v>0</v>
      </c>
      <c r="BY556" s="269">
        <f t="shared" si="191"/>
        <v>0</v>
      </c>
      <c r="BZ556" s="269">
        <f t="shared" si="191"/>
        <v>0</v>
      </c>
      <c r="CA556" s="269">
        <f t="shared" si="191"/>
        <v>0</v>
      </c>
      <c r="CB556" s="269">
        <f t="shared" si="191"/>
        <v>0</v>
      </c>
      <c r="CC556" s="269">
        <f t="shared" ref="CC556:CL565" si="192">IF(CC$12=$C556,$D556,0)</f>
        <v>0</v>
      </c>
      <c r="CD556" s="269">
        <f t="shared" si="192"/>
        <v>0</v>
      </c>
      <c r="CE556" s="269">
        <f t="shared" si="192"/>
        <v>0</v>
      </c>
      <c r="CF556" s="269">
        <f t="shared" si="192"/>
        <v>0</v>
      </c>
      <c r="CG556" s="269">
        <f t="shared" si="192"/>
        <v>0</v>
      </c>
      <c r="CH556" s="269">
        <f t="shared" si="192"/>
        <v>0</v>
      </c>
      <c r="CI556" s="269">
        <f t="shared" si="192"/>
        <v>0</v>
      </c>
      <c r="CJ556" s="269">
        <f t="shared" si="192"/>
        <v>0</v>
      </c>
      <c r="CK556" s="269">
        <f t="shared" si="192"/>
        <v>0</v>
      </c>
      <c r="CL556" s="269">
        <f t="shared" si="192"/>
        <v>0</v>
      </c>
      <c r="CM556" s="269">
        <f t="shared" ref="CM556:CU565" si="193">IF(CM$12=$C556,$D556,0)</f>
        <v>0</v>
      </c>
      <c r="CN556" s="269">
        <f t="shared" si="193"/>
        <v>0</v>
      </c>
      <c r="CO556" s="269">
        <f t="shared" si="193"/>
        <v>0</v>
      </c>
      <c r="CP556" s="269">
        <f t="shared" si="193"/>
        <v>0</v>
      </c>
      <c r="CQ556" s="269">
        <f t="shared" si="193"/>
        <v>0</v>
      </c>
      <c r="CR556" s="269">
        <f t="shared" si="193"/>
        <v>0</v>
      </c>
      <c r="CS556" s="269">
        <f t="shared" si="193"/>
        <v>0</v>
      </c>
      <c r="CT556" s="269">
        <f t="shared" si="193"/>
        <v>0</v>
      </c>
      <c r="CU556" s="269">
        <f t="shared" si="193"/>
        <v>0</v>
      </c>
      <c r="CV556" s="269">
        <f t="shared" si="184"/>
        <v>0</v>
      </c>
      <c r="CX556" s="271">
        <f t="shared" si="185"/>
        <v>0</v>
      </c>
    </row>
    <row r="557" spans="1:106" s="269" customFormat="1" ht="15.75" customHeight="1">
      <c r="A557" s="1001"/>
      <c r="B557" s="269">
        <v>3</v>
      </c>
      <c r="C557" s="270" t="s">
        <v>19</v>
      </c>
      <c r="D557" s="269">
        <v>3</v>
      </c>
      <c r="E557" s="269">
        <v>3</v>
      </c>
      <c r="G557" s="117">
        <f t="shared" si="162"/>
        <v>0</v>
      </c>
      <c r="H557" s="269">
        <f t="shared" si="163"/>
        <v>0</v>
      </c>
      <c r="I557" s="269">
        <f t="shared" si="164"/>
        <v>0</v>
      </c>
      <c r="J557" s="269">
        <f t="shared" si="165"/>
        <v>0</v>
      </c>
      <c r="K557" s="269">
        <f t="shared" si="166"/>
        <v>0</v>
      </c>
      <c r="L557" s="269">
        <f t="shared" si="167"/>
        <v>0</v>
      </c>
      <c r="M557" s="269">
        <f t="shared" si="168"/>
        <v>0</v>
      </c>
      <c r="N557" s="269">
        <f t="shared" si="169"/>
        <v>0</v>
      </c>
      <c r="O557" s="269">
        <f t="shared" si="170"/>
        <v>0</v>
      </c>
      <c r="P557" s="269">
        <f t="shared" si="171"/>
        <v>0</v>
      </c>
      <c r="Q557" s="269">
        <f t="shared" si="172"/>
        <v>0</v>
      </c>
      <c r="R557" s="269">
        <f t="shared" si="173"/>
        <v>0</v>
      </c>
      <c r="S557" s="269">
        <f t="shared" si="174"/>
        <v>0</v>
      </c>
      <c r="T557" s="269">
        <f t="shared" si="175"/>
        <v>0</v>
      </c>
      <c r="U557" s="269">
        <f t="shared" si="186"/>
        <v>0</v>
      </c>
      <c r="V557" s="269">
        <f t="shared" si="186"/>
        <v>0</v>
      </c>
      <c r="W557" s="269">
        <f t="shared" si="186"/>
        <v>0</v>
      </c>
      <c r="X557" s="269">
        <f t="shared" si="186"/>
        <v>0</v>
      </c>
      <c r="Y557" s="269">
        <f t="shared" si="186"/>
        <v>0</v>
      </c>
      <c r="Z557" s="269">
        <f t="shared" si="186"/>
        <v>0</v>
      </c>
      <c r="AA557" s="269">
        <f t="shared" si="186"/>
        <v>0</v>
      </c>
      <c r="AB557" s="269">
        <f t="shared" si="186"/>
        <v>0</v>
      </c>
      <c r="AC557" s="269">
        <f t="shared" si="186"/>
        <v>0</v>
      </c>
      <c r="AD557" s="269">
        <f t="shared" si="186"/>
        <v>0</v>
      </c>
      <c r="AE557" s="269">
        <f t="shared" si="187"/>
        <v>0</v>
      </c>
      <c r="AF557" s="269">
        <f t="shared" si="187"/>
        <v>0</v>
      </c>
      <c r="AG557" s="269">
        <f t="shared" si="187"/>
        <v>0</v>
      </c>
      <c r="AH557" s="269">
        <f t="shared" si="187"/>
        <v>0</v>
      </c>
      <c r="AI557" s="269">
        <f t="shared" si="187"/>
        <v>0</v>
      </c>
      <c r="AJ557" s="269">
        <f t="shared" si="187"/>
        <v>0</v>
      </c>
      <c r="AK557" s="269">
        <f t="shared" si="187"/>
        <v>0</v>
      </c>
      <c r="AL557" s="269">
        <f t="shared" si="187"/>
        <v>0</v>
      </c>
      <c r="AM557" s="269">
        <f t="shared" si="187"/>
        <v>0</v>
      </c>
      <c r="AN557" s="269">
        <f t="shared" si="187"/>
        <v>0</v>
      </c>
      <c r="AO557" s="269">
        <f t="shared" si="188"/>
        <v>0</v>
      </c>
      <c r="AP557" s="269">
        <f t="shared" si="188"/>
        <v>0</v>
      </c>
      <c r="AQ557" s="269">
        <f t="shared" si="188"/>
        <v>0</v>
      </c>
      <c r="AR557" s="269">
        <f t="shared" si="188"/>
        <v>0</v>
      </c>
      <c r="AS557" s="269">
        <f t="shared" si="188"/>
        <v>0</v>
      </c>
      <c r="AT557" s="269">
        <f t="shared" si="188"/>
        <v>0</v>
      </c>
      <c r="AU557" s="269">
        <f t="shared" si="188"/>
        <v>0</v>
      </c>
      <c r="AV557" s="269">
        <f t="shared" si="188"/>
        <v>0</v>
      </c>
      <c r="AW557" s="269">
        <f t="shared" si="188"/>
        <v>0</v>
      </c>
      <c r="AX557" s="269">
        <f t="shared" si="188"/>
        <v>0</v>
      </c>
      <c r="AY557" s="269">
        <f t="shared" si="189"/>
        <v>0</v>
      </c>
      <c r="AZ557" s="269">
        <f t="shared" si="189"/>
        <v>0</v>
      </c>
      <c r="BA557" s="269">
        <f t="shared" si="189"/>
        <v>0</v>
      </c>
      <c r="BB557" s="269">
        <f t="shared" si="189"/>
        <v>0</v>
      </c>
      <c r="BC557" s="269">
        <f t="shared" si="189"/>
        <v>0</v>
      </c>
      <c r="BD557" s="269">
        <f t="shared" si="189"/>
        <v>0</v>
      </c>
      <c r="BE557" s="269">
        <f t="shared" si="189"/>
        <v>0</v>
      </c>
      <c r="BF557" s="269">
        <f t="shared" si="189"/>
        <v>0</v>
      </c>
      <c r="BG557" s="269">
        <f t="shared" si="189"/>
        <v>0</v>
      </c>
      <c r="BH557" s="269">
        <f t="shared" si="189"/>
        <v>0</v>
      </c>
      <c r="BI557" s="269">
        <f t="shared" si="190"/>
        <v>0</v>
      </c>
      <c r="BJ557" s="269">
        <f t="shared" si="190"/>
        <v>0</v>
      </c>
      <c r="BK557" s="269">
        <f t="shared" si="190"/>
        <v>0</v>
      </c>
      <c r="BL557" s="269">
        <f t="shared" si="190"/>
        <v>0</v>
      </c>
      <c r="BM557" s="269">
        <f t="shared" si="190"/>
        <v>0</v>
      </c>
      <c r="BN557" s="269">
        <f t="shared" si="190"/>
        <v>0</v>
      </c>
      <c r="BO557" s="269">
        <f t="shared" si="190"/>
        <v>0</v>
      </c>
      <c r="BP557" s="269">
        <f t="shared" si="190"/>
        <v>0</v>
      </c>
      <c r="BQ557" s="269">
        <f t="shared" si="190"/>
        <v>0</v>
      </c>
      <c r="BR557" s="269">
        <f t="shared" si="190"/>
        <v>0</v>
      </c>
      <c r="BS557" s="269">
        <f t="shared" si="191"/>
        <v>0</v>
      </c>
      <c r="BT557" s="269">
        <f t="shared" si="191"/>
        <v>0</v>
      </c>
      <c r="BU557" s="269">
        <f t="shared" si="191"/>
        <v>0</v>
      </c>
      <c r="BV557" s="269">
        <f t="shared" si="191"/>
        <v>0</v>
      </c>
      <c r="BW557" s="269">
        <f t="shared" si="191"/>
        <v>0</v>
      </c>
      <c r="BX557" s="269">
        <f t="shared" si="191"/>
        <v>0</v>
      </c>
      <c r="BY557" s="269">
        <f t="shared" si="191"/>
        <v>0</v>
      </c>
      <c r="BZ557" s="269">
        <f t="shared" si="191"/>
        <v>0</v>
      </c>
      <c r="CA557" s="269">
        <f t="shared" si="191"/>
        <v>0</v>
      </c>
      <c r="CB557" s="269">
        <f t="shared" si="191"/>
        <v>0</v>
      </c>
      <c r="CC557" s="269">
        <f t="shared" si="192"/>
        <v>0</v>
      </c>
      <c r="CD557" s="269">
        <f t="shared" si="192"/>
        <v>0</v>
      </c>
      <c r="CE557" s="269">
        <f t="shared" si="192"/>
        <v>0</v>
      </c>
      <c r="CF557" s="269">
        <f t="shared" si="192"/>
        <v>0</v>
      </c>
      <c r="CG557" s="269">
        <f t="shared" si="192"/>
        <v>0</v>
      </c>
      <c r="CH557" s="269">
        <f t="shared" si="192"/>
        <v>0</v>
      </c>
      <c r="CI557" s="269">
        <f t="shared" si="192"/>
        <v>0</v>
      </c>
      <c r="CJ557" s="269">
        <f t="shared" si="192"/>
        <v>0</v>
      </c>
      <c r="CK557" s="269">
        <f t="shared" si="192"/>
        <v>0</v>
      </c>
      <c r="CL557" s="269">
        <f t="shared" si="192"/>
        <v>0</v>
      </c>
      <c r="CM557" s="269">
        <f t="shared" si="193"/>
        <v>0</v>
      </c>
      <c r="CN557" s="269">
        <f t="shared" si="193"/>
        <v>0</v>
      </c>
      <c r="CO557" s="269">
        <f t="shared" si="193"/>
        <v>0</v>
      </c>
      <c r="CP557" s="269">
        <f t="shared" si="193"/>
        <v>0</v>
      </c>
      <c r="CQ557" s="269">
        <f t="shared" si="193"/>
        <v>0</v>
      </c>
      <c r="CR557" s="269">
        <f t="shared" si="193"/>
        <v>0</v>
      </c>
      <c r="CS557" s="269">
        <f t="shared" si="193"/>
        <v>0</v>
      </c>
      <c r="CT557" s="269">
        <f t="shared" si="193"/>
        <v>0</v>
      </c>
      <c r="CU557" s="269">
        <f t="shared" si="193"/>
        <v>0</v>
      </c>
      <c r="CV557" s="269">
        <f t="shared" si="184"/>
        <v>0</v>
      </c>
      <c r="CX557" s="271">
        <f t="shared" si="185"/>
        <v>0</v>
      </c>
    </row>
    <row r="558" spans="1:106" s="269" customFormat="1" ht="15.75" customHeight="1">
      <c r="A558" s="1001"/>
      <c r="B558" s="269">
        <v>4</v>
      </c>
      <c r="C558" s="270" t="s">
        <v>20</v>
      </c>
      <c r="D558" s="269">
        <v>4</v>
      </c>
      <c r="E558" s="269">
        <v>4</v>
      </c>
      <c r="G558" s="117">
        <f t="shared" si="162"/>
        <v>0</v>
      </c>
      <c r="H558" s="269">
        <f t="shared" si="163"/>
        <v>0</v>
      </c>
      <c r="I558" s="269">
        <f t="shared" si="164"/>
        <v>0</v>
      </c>
      <c r="J558" s="269">
        <f t="shared" si="165"/>
        <v>0</v>
      </c>
      <c r="K558" s="269">
        <f t="shared" si="166"/>
        <v>0</v>
      </c>
      <c r="L558" s="269">
        <f t="shared" si="167"/>
        <v>0</v>
      </c>
      <c r="M558" s="269">
        <f t="shared" si="168"/>
        <v>0</v>
      </c>
      <c r="N558" s="269">
        <f t="shared" si="169"/>
        <v>0</v>
      </c>
      <c r="O558" s="269">
        <f t="shared" si="170"/>
        <v>0</v>
      </c>
      <c r="P558" s="269">
        <f t="shared" si="171"/>
        <v>0</v>
      </c>
      <c r="Q558" s="269">
        <f t="shared" si="172"/>
        <v>0</v>
      </c>
      <c r="R558" s="269">
        <f t="shared" si="173"/>
        <v>0</v>
      </c>
      <c r="S558" s="269">
        <f t="shared" si="174"/>
        <v>0</v>
      </c>
      <c r="T558" s="269">
        <f t="shared" si="175"/>
        <v>0</v>
      </c>
      <c r="U558" s="269">
        <f t="shared" si="186"/>
        <v>0</v>
      </c>
      <c r="V558" s="269">
        <f t="shared" si="186"/>
        <v>0</v>
      </c>
      <c r="W558" s="269">
        <f t="shared" si="186"/>
        <v>0</v>
      </c>
      <c r="X558" s="269">
        <f t="shared" si="186"/>
        <v>0</v>
      </c>
      <c r="Y558" s="269">
        <f t="shared" si="186"/>
        <v>0</v>
      </c>
      <c r="Z558" s="269">
        <f t="shared" si="186"/>
        <v>0</v>
      </c>
      <c r="AA558" s="269">
        <f t="shared" si="186"/>
        <v>0</v>
      </c>
      <c r="AB558" s="269">
        <f t="shared" si="186"/>
        <v>0</v>
      </c>
      <c r="AC558" s="269">
        <f t="shared" si="186"/>
        <v>0</v>
      </c>
      <c r="AD558" s="269">
        <f t="shared" si="186"/>
        <v>0</v>
      </c>
      <c r="AE558" s="269">
        <f t="shared" si="187"/>
        <v>0</v>
      </c>
      <c r="AF558" s="269">
        <f t="shared" si="187"/>
        <v>0</v>
      </c>
      <c r="AG558" s="269">
        <f t="shared" si="187"/>
        <v>0</v>
      </c>
      <c r="AH558" s="269">
        <f t="shared" si="187"/>
        <v>0</v>
      </c>
      <c r="AI558" s="269">
        <f t="shared" si="187"/>
        <v>0</v>
      </c>
      <c r="AJ558" s="269">
        <f t="shared" si="187"/>
        <v>0</v>
      </c>
      <c r="AK558" s="269">
        <f t="shared" si="187"/>
        <v>0</v>
      </c>
      <c r="AL558" s="269">
        <f t="shared" si="187"/>
        <v>0</v>
      </c>
      <c r="AM558" s="269">
        <f t="shared" si="187"/>
        <v>0</v>
      </c>
      <c r="AN558" s="269">
        <f t="shared" si="187"/>
        <v>0</v>
      </c>
      <c r="AO558" s="269">
        <f t="shared" si="188"/>
        <v>0</v>
      </c>
      <c r="AP558" s="269">
        <f t="shared" si="188"/>
        <v>0</v>
      </c>
      <c r="AQ558" s="269">
        <f t="shared" si="188"/>
        <v>0</v>
      </c>
      <c r="AR558" s="269">
        <f t="shared" si="188"/>
        <v>0</v>
      </c>
      <c r="AS558" s="269">
        <f t="shared" si="188"/>
        <v>0</v>
      </c>
      <c r="AT558" s="269">
        <f t="shared" si="188"/>
        <v>0</v>
      </c>
      <c r="AU558" s="269">
        <f t="shared" si="188"/>
        <v>0</v>
      </c>
      <c r="AV558" s="269">
        <f t="shared" si="188"/>
        <v>0</v>
      </c>
      <c r="AW558" s="269">
        <f t="shared" si="188"/>
        <v>0</v>
      </c>
      <c r="AX558" s="269">
        <f t="shared" si="188"/>
        <v>0</v>
      </c>
      <c r="AY558" s="269">
        <f t="shared" si="189"/>
        <v>0</v>
      </c>
      <c r="AZ558" s="269">
        <f t="shared" si="189"/>
        <v>0</v>
      </c>
      <c r="BA558" s="269">
        <f t="shared" si="189"/>
        <v>0</v>
      </c>
      <c r="BB558" s="269">
        <f t="shared" si="189"/>
        <v>0</v>
      </c>
      <c r="BC558" s="269">
        <f t="shared" si="189"/>
        <v>0</v>
      </c>
      <c r="BD558" s="269">
        <f t="shared" si="189"/>
        <v>0</v>
      </c>
      <c r="BE558" s="269">
        <f t="shared" si="189"/>
        <v>0</v>
      </c>
      <c r="BF558" s="269">
        <f t="shared" si="189"/>
        <v>0</v>
      </c>
      <c r="BG558" s="269">
        <f t="shared" si="189"/>
        <v>0</v>
      </c>
      <c r="BH558" s="269">
        <f t="shared" si="189"/>
        <v>0</v>
      </c>
      <c r="BI558" s="269">
        <f t="shared" si="190"/>
        <v>0</v>
      </c>
      <c r="BJ558" s="269">
        <f t="shared" si="190"/>
        <v>0</v>
      </c>
      <c r="BK558" s="269">
        <f t="shared" si="190"/>
        <v>0</v>
      </c>
      <c r="BL558" s="269">
        <f t="shared" si="190"/>
        <v>0</v>
      </c>
      <c r="BM558" s="269">
        <f t="shared" si="190"/>
        <v>0</v>
      </c>
      <c r="BN558" s="269">
        <f t="shared" si="190"/>
        <v>0</v>
      </c>
      <c r="BO558" s="269">
        <f t="shared" si="190"/>
        <v>0</v>
      </c>
      <c r="BP558" s="269">
        <f t="shared" si="190"/>
        <v>0</v>
      </c>
      <c r="BQ558" s="269">
        <f t="shared" si="190"/>
        <v>0</v>
      </c>
      <c r="BR558" s="269">
        <f t="shared" si="190"/>
        <v>0</v>
      </c>
      <c r="BS558" s="269">
        <f t="shared" si="191"/>
        <v>0</v>
      </c>
      <c r="BT558" s="269">
        <f t="shared" si="191"/>
        <v>0</v>
      </c>
      <c r="BU558" s="269">
        <f t="shared" si="191"/>
        <v>0</v>
      </c>
      <c r="BV558" s="269">
        <f t="shared" si="191"/>
        <v>0</v>
      </c>
      <c r="BW558" s="269">
        <f t="shared" si="191"/>
        <v>0</v>
      </c>
      <c r="BX558" s="269">
        <f t="shared" si="191"/>
        <v>0</v>
      </c>
      <c r="BY558" s="269">
        <f t="shared" si="191"/>
        <v>0</v>
      </c>
      <c r="BZ558" s="269">
        <f t="shared" si="191"/>
        <v>0</v>
      </c>
      <c r="CA558" s="269">
        <f t="shared" si="191"/>
        <v>0</v>
      </c>
      <c r="CB558" s="269">
        <f t="shared" si="191"/>
        <v>0</v>
      </c>
      <c r="CC558" s="269">
        <f t="shared" si="192"/>
        <v>0</v>
      </c>
      <c r="CD558" s="269">
        <f t="shared" si="192"/>
        <v>0</v>
      </c>
      <c r="CE558" s="269">
        <f t="shared" si="192"/>
        <v>0</v>
      </c>
      <c r="CF558" s="269">
        <f t="shared" si="192"/>
        <v>0</v>
      </c>
      <c r="CG558" s="269">
        <f t="shared" si="192"/>
        <v>0</v>
      </c>
      <c r="CH558" s="269">
        <f t="shared" si="192"/>
        <v>0</v>
      </c>
      <c r="CI558" s="269">
        <f t="shared" si="192"/>
        <v>0</v>
      </c>
      <c r="CJ558" s="269">
        <f t="shared" si="192"/>
        <v>0</v>
      </c>
      <c r="CK558" s="269">
        <f t="shared" si="192"/>
        <v>0</v>
      </c>
      <c r="CL558" s="269">
        <f t="shared" si="192"/>
        <v>0</v>
      </c>
      <c r="CM558" s="269">
        <f t="shared" si="193"/>
        <v>0</v>
      </c>
      <c r="CN558" s="269">
        <f t="shared" si="193"/>
        <v>0</v>
      </c>
      <c r="CO558" s="269">
        <f t="shared" si="193"/>
        <v>0</v>
      </c>
      <c r="CP558" s="269">
        <f t="shared" si="193"/>
        <v>0</v>
      </c>
      <c r="CQ558" s="269">
        <f t="shared" si="193"/>
        <v>0</v>
      </c>
      <c r="CR558" s="269">
        <f t="shared" si="193"/>
        <v>0</v>
      </c>
      <c r="CS558" s="269">
        <f t="shared" si="193"/>
        <v>0</v>
      </c>
      <c r="CT558" s="269">
        <f t="shared" si="193"/>
        <v>0</v>
      </c>
      <c r="CU558" s="269">
        <f t="shared" si="193"/>
        <v>0</v>
      </c>
      <c r="CV558" s="269">
        <f t="shared" si="184"/>
        <v>0</v>
      </c>
      <c r="CX558" s="271">
        <f t="shared" si="185"/>
        <v>0</v>
      </c>
    </row>
    <row r="559" spans="1:106" s="269" customFormat="1" ht="15.75" customHeight="1">
      <c r="A559" s="1001"/>
      <c r="B559" s="269">
        <v>5</v>
      </c>
      <c r="C559" s="270" t="s">
        <v>21</v>
      </c>
      <c r="D559" s="269">
        <v>5</v>
      </c>
      <c r="E559" s="269">
        <v>5</v>
      </c>
      <c r="G559" s="117">
        <f t="shared" si="162"/>
        <v>0</v>
      </c>
      <c r="H559" s="269">
        <f t="shared" si="163"/>
        <v>0</v>
      </c>
      <c r="I559" s="269">
        <f t="shared" si="164"/>
        <v>0</v>
      </c>
      <c r="J559" s="269">
        <f t="shared" si="165"/>
        <v>0</v>
      </c>
      <c r="K559" s="269">
        <f t="shared" si="166"/>
        <v>0</v>
      </c>
      <c r="L559" s="269">
        <f t="shared" si="167"/>
        <v>0</v>
      </c>
      <c r="M559" s="269">
        <f t="shared" si="168"/>
        <v>0</v>
      </c>
      <c r="N559" s="269">
        <f t="shared" si="169"/>
        <v>0</v>
      </c>
      <c r="O559" s="269">
        <f t="shared" si="170"/>
        <v>0</v>
      </c>
      <c r="P559" s="269">
        <f t="shared" si="171"/>
        <v>0</v>
      </c>
      <c r="Q559" s="269">
        <f t="shared" si="172"/>
        <v>0</v>
      </c>
      <c r="R559" s="269">
        <f t="shared" si="173"/>
        <v>0</v>
      </c>
      <c r="S559" s="269">
        <f t="shared" si="174"/>
        <v>0</v>
      </c>
      <c r="T559" s="269">
        <f t="shared" si="175"/>
        <v>0</v>
      </c>
      <c r="U559" s="269">
        <f t="shared" si="186"/>
        <v>0</v>
      </c>
      <c r="V559" s="269">
        <f t="shared" si="186"/>
        <v>0</v>
      </c>
      <c r="W559" s="269">
        <f t="shared" si="186"/>
        <v>0</v>
      </c>
      <c r="X559" s="269">
        <f t="shared" si="186"/>
        <v>0</v>
      </c>
      <c r="Y559" s="269">
        <f t="shared" si="186"/>
        <v>0</v>
      </c>
      <c r="Z559" s="269">
        <f t="shared" si="186"/>
        <v>0</v>
      </c>
      <c r="AA559" s="269">
        <f t="shared" si="186"/>
        <v>0</v>
      </c>
      <c r="AB559" s="269">
        <f t="shared" si="186"/>
        <v>0</v>
      </c>
      <c r="AC559" s="269">
        <f t="shared" si="186"/>
        <v>0</v>
      </c>
      <c r="AD559" s="269">
        <f t="shared" si="186"/>
        <v>0</v>
      </c>
      <c r="AE559" s="269">
        <f t="shared" si="187"/>
        <v>0</v>
      </c>
      <c r="AF559" s="269">
        <f t="shared" si="187"/>
        <v>0</v>
      </c>
      <c r="AG559" s="269">
        <f t="shared" si="187"/>
        <v>0</v>
      </c>
      <c r="AH559" s="269">
        <f t="shared" si="187"/>
        <v>0</v>
      </c>
      <c r="AI559" s="269">
        <f t="shared" si="187"/>
        <v>0</v>
      </c>
      <c r="AJ559" s="269">
        <f t="shared" si="187"/>
        <v>0</v>
      </c>
      <c r="AK559" s="269">
        <f t="shared" si="187"/>
        <v>0</v>
      </c>
      <c r="AL559" s="269">
        <f t="shared" si="187"/>
        <v>0</v>
      </c>
      <c r="AM559" s="269">
        <f t="shared" si="187"/>
        <v>0</v>
      </c>
      <c r="AN559" s="269">
        <f t="shared" si="187"/>
        <v>0</v>
      </c>
      <c r="AO559" s="269">
        <f t="shared" si="188"/>
        <v>0</v>
      </c>
      <c r="AP559" s="269">
        <f t="shared" si="188"/>
        <v>0</v>
      </c>
      <c r="AQ559" s="269">
        <f t="shared" si="188"/>
        <v>0</v>
      </c>
      <c r="AR559" s="269">
        <f t="shared" si="188"/>
        <v>0</v>
      </c>
      <c r="AS559" s="269">
        <f t="shared" si="188"/>
        <v>0</v>
      </c>
      <c r="AT559" s="269">
        <f t="shared" si="188"/>
        <v>0</v>
      </c>
      <c r="AU559" s="269">
        <f t="shared" si="188"/>
        <v>0</v>
      </c>
      <c r="AV559" s="269">
        <f t="shared" si="188"/>
        <v>0</v>
      </c>
      <c r="AW559" s="269">
        <f t="shared" si="188"/>
        <v>0</v>
      </c>
      <c r="AX559" s="269">
        <f t="shared" si="188"/>
        <v>0</v>
      </c>
      <c r="AY559" s="269">
        <f t="shared" si="189"/>
        <v>0</v>
      </c>
      <c r="AZ559" s="269">
        <f t="shared" si="189"/>
        <v>0</v>
      </c>
      <c r="BA559" s="269">
        <f t="shared" si="189"/>
        <v>0</v>
      </c>
      <c r="BB559" s="269">
        <f t="shared" si="189"/>
        <v>0</v>
      </c>
      <c r="BC559" s="269">
        <f t="shared" si="189"/>
        <v>0</v>
      </c>
      <c r="BD559" s="269">
        <f t="shared" si="189"/>
        <v>0</v>
      </c>
      <c r="BE559" s="269">
        <f t="shared" si="189"/>
        <v>0</v>
      </c>
      <c r="BF559" s="269">
        <f t="shared" si="189"/>
        <v>0</v>
      </c>
      <c r="BG559" s="269">
        <f t="shared" si="189"/>
        <v>0</v>
      </c>
      <c r="BH559" s="269">
        <f t="shared" si="189"/>
        <v>0</v>
      </c>
      <c r="BI559" s="269">
        <f t="shared" si="190"/>
        <v>0</v>
      </c>
      <c r="BJ559" s="269">
        <f t="shared" si="190"/>
        <v>0</v>
      </c>
      <c r="BK559" s="269">
        <f t="shared" si="190"/>
        <v>0</v>
      </c>
      <c r="BL559" s="269">
        <f t="shared" si="190"/>
        <v>0</v>
      </c>
      <c r="BM559" s="269">
        <f t="shared" si="190"/>
        <v>0</v>
      </c>
      <c r="BN559" s="269">
        <f t="shared" si="190"/>
        <v>0</v>
      </c>
      <c r="BO559" s="269">
        <f t="shared" si="190"/>
        <v>0</v>
      </c>
      <c r="BP559" s="269">
        <f t="shared" si="190"/>
        <v>0</v>
      </c>
      <c r="BQ559" s="269">
        <f t="shared" si="190"/>
        <v>0</v>
      </c>
      <c r="BR559" s="269">
        <f t="shared" si="190"/>
        <v>0</v>
      </c>
      <c r="BS559" s="269">
        <f t="shared" si="191"/>
        <v>0</v>
      </c>
      <c r="BT559" s="269">
        <f t="shared" si="191"/>
        <v>0</v>
      </c>
      <c r="BU559" s="269">
        <f t="shared" si="191"/>
        <v>0</v>
      </c>
      <c r="BV559" s="269">
        <f t="shared" si="191"/>
        <v>0</v>
      </c>
      <c r="BW559" s="269">
        <f t="shared" si="191"/>
        <v>0</v>
      </c>
      <c r="BX559" s="269">
        <f t="shared" si="191"/>
        <v>0</v>
      </c>
      <c r="BY559" s="269">
        <f t="shared" si="191"/>
        <v>0</v>
      </c>
      <c r="BZ559" s="269">
        <f t="shared" si="191"/>
        <v>0</v>
      </c>
      <c r="CA559" s="269">
        <f t="shared" si="191"/>
        <v>0</v>
      </c>
      <c r="CB559" s="269">
        <f t="shared" si="191"/>
        <v>0</v>
      </c>
      <c r="CC559" s="269">
        <f t="shared" si="192"/>
        <v>0</v>
      </c>
      <c r="CD559" s="269">
        <f t="shared" si="192"/>
        <v>0</v>
      </c>
      <c r="CE559" s="269">
        <f t="shared" si="192"/>
        <v>0</v>
      </c>
      <c r="CF559" s="269">
        <f t="shared" si="192"/>
        <v>0</v>
      </c>
      <c r="CG559" s="269">
        <f t="shared" si="192"/>
        <v>0</v>
      </c>
      <c r="CH559" s="269">
        <f t="shared" si="192"/>
        <v>0</v>
      </c>
      <c r="CI559" s="269">
        <f t="shared" si="192"/>
        <v>0</v>
      </c>
      <c r="CJ559" s="269">
        <f t="shared" si="192"/>
        <v>0</v>
      </c>
      <c r="CK559" s="269">
        <f t="shared" si="192"/>
        <v>0</v>
      </c>
      <c r="CL559" s="269">
        <f t="shared" si="192"/>
        <v>0</v>
      </c>
      <c r="CM559" s="269">
        <f t="shared" si="193"/>
        <v>0</v>
      </c>
      <c r="CN559" s="269">
        <f t="shared" si="193"/>
        <v>0</v>
      </c>
      <c r="CO559" s="269">
        <f t="shared" si="193"/>
        <v>0</v>
      </c>
      <c r="CP559" s="269">
        <f t="shared" si="193"/>
        <v>0</v>
      </c>
      <c r="CQ559" s="269">
        <f t="shared" si="193"/>
        <v>0</v>
      </c>
      <c r="CR559" s="269">
        <f t="shared" si="193"/>
        <v>0</v>
      </c>
      <c r="CS559" s="269">
        <f t="shared" si="193"/>
        <v>0</v>
      </c>
      <c r="CT559" s="269">
        <f t="shared" si="193"/>
        <v>0</v>
      </c>
      <c r="CU559" s="269">
        <f t="shared" si="193"/>
        <v>0</v>
      </c>
      <c r="CV559" s="269">
        <f t="shared" si="184"/>
        <v>0</v>
      </c>
      <c r="CX559" s="271">
        <f t="shared" si="185"/>
        <v>0</v>
      </c>
    </row>
    <row r="560" spans="1:106" s="269" customFormat="1" ht="15.75" customHeight="1">
      <c r="A560" s="1001"/>
      <c r="B560" s="269">
        <v>6</v>
      </c>
      <c r="C560" s="270" t="s">
        <v>22</v>
      </c>
      <c r="D560" s="269">
        <v>6</v>
      </c>
      <c r="E560" s="269">
        <v>6</v>
      </c>
      <c r="G560" s="117">
        <f t="shared" si="162"/>
        <v>0</v>
      </c>
      <c r="H560" s="269">
        <f t="shared" si="163"/>
        <v>0</v>
      </c>
      <c r="I560" s="269">
        <f t="shared" si="164"/>
        <v>0</v>
      </c>
      <c r="J560" s="269">
        <f t="shared" si="165"/>
        <v>0</v>
      </c>
      <c r="K560" s="269">
        <f t="shared" si="166"/>
        <v>0</v>
      </c>
      <c r="L560" s="269">
        <f t="shared" si="167"/>
        <v>0</v>
      </c>
      <c r="M560" s="269">
        <f t="shared" si="168"/>
        <v>0</v>
      </c>
      <c r="N560" s="269">
        <f t="shared" si="169"/>
        <v>0</v>
      </c>
      <c r="O560" s="269">
        <f t="shared" si="170"/>
        <v>0</v>
      </c>
      <c r="P560" s="269">
        <f t="shared" si="171"/>
        <v>0</v>
      </c>
      <c r="Q560" s="269">
        <f t="shared" si="172"/>
        <v>0</v>
      </c>
      <c r="R560" s="269">
        <f t="shared" si="173"/>
        <v>0</v>
      </c>
      <c r="S560" s="269">
        <f t="shared" si="174"/>
        <v>0</v>
      </c>
      <c r="T560" s="269">
        <f t="shared" si="175"/>
        <v>0</v>
      </c>
      <c r="U560" s="269">
        <f t="shared" si="186"/>
        <v>0</v>
      </c>
      <c r="V560" s="269">
        <f t="shared" si="186"/>
        <v>0</v>
      </c>
      <c r="W560" s="269">
        <f t="shared" si="186"/>
        <v>0</v>
      </c>
      <c r="X560" s="269">
        <f t="shared" si="186"/>
        <v>0</v>
      </c>
      <c r="Y560" s="269">
        <f t="shared" si="186"/>
        <v>0</v>
      </c>
      <c r="Z560" s="269">
        <f t="shared" si="186"/>
        <v>0</v>
      </c>
      <c r="AA560" s="269">
        <f t="shared" si="186"/>
        <v>0</v>
      </c>
      <c r="AB560" s="269">
        <f t="shared" si="186"/>
        <v>0</v>
      </c>
      <c r="AC560" s="269">
        <f t="shared" si="186"/>
        <v>0</v>
      </c>
      <c r="AD560" s="269">
        <f t="shared" si="186"/>
        <v>0</v>
      </c>
      <c r="AE560" s="269">
        <f t="shared" si="187"/>
        <v>0</v>
      </c>
      <c r="AF560" s="269">
        <f t="shared" si="187"/>
        <v>0</v>
      </c>
      <c r="AG560" s="269">
        <f t="shared" si="187"/>
        <v>0</v>
      </c>
      <c r="AH560" s="269">
        <f t="shared" si="187"/>
        <v>0</v>
      </c>
      <c r="AI560" s="269">
        <f t="shared" si="187"/>
        <v>0</v>
      </c>
      <c r="AJ560" s="269">
        <f t="shared" si="187"/>
        <v>0</v>
      </c>
      <c r="AK560" s="269">
        <f t="shared" si="187"/>
        <v>0</v>
      </c>
      <c r="AL560" s="269">
        <f t="shared" si="187"/>
        <v>0</v>
      </c>
      <c r="AM560" s="269">
        <f t="shared" si="187"/>
        <v>0</v>
      </c>
      <c r="AN560" s="269">
        <f t="shared" si="187"/>
        <v>0</v>
      </c>
      <c r="AO560" s="269">
        <f t="shared" si="188"/>
        <v>0</v>
      </c>
      <c r="AP560" s="269">
        <f t="shared" si="188"/>
        <v>0</v>
      </c>
      <c r="AQ560" s="269">
        <f t="shared" si="188"/>
        <v>0</v>
      </c>
      <c r="AR560" s="269">
        <f t="shared" si="188"/>
        <v>0</v>
      </c>
      <c r="AS560" s="269">
        <f t="shared" si="188"/>
        <v>0</v>
      </c>
      <c r="AT560" s="269">
        <f t="shared" si="188"/>
        <v>0</v>
      </c>
      <c r="AU560" s="269">
        <f t="shared" si="188"/>
        <v>0</v>
      </c>
      <c r="AV560" s="269">
        <f t="shared" si="188"/>
        <v>0</v>
      </c>
      <c r="AW560" s="269">
        <f t="shared" si="188"/>
        <v>0</v>
      </c>
      <c r="AX560" s="269">
        <f t="shared" si="188"/>
        <v>0</v>
      </c>
      <c r="AY560" s="269">
        <f t="shared" si="189"/>
        <v>0</v>
      </c>
      <c r="AZ560" s="269">
        <f t="shared" si="189"/>
        <v>0</v>
      </c>
      <c r="BA560" s="269">
        <f t="shared" si="189"/>
        <v>0</v>
      </c>
      <c r="BB560" s="269">
        <f t="shared" si="189"/>
        <v>0</v>
      </c>
      <c r="BC560" s="269">
        <f t="shared" si="189"/>
        <v>0</v>
      </c>
      <c r="BD560" s="269">
        <f t="shared" si="189"/>
        <v>0</v>
      </c>
      <c r="BE560" s="269">
        <f t="shared" si="189"/>
        <v>0</v>
      </c>
      <c r="BF560" s="269">
        <f t="shared" si="189"/>
        <v>0</v>
      </c>
      <c r="BG560" s="269">
        <f t="shared" si="189"/>
        <v>0</v>
      </c>
      <c r="BH560" s="269">
        <f t="shared" si="189"/>
        <v>0</v>
      </c>
      <c r="BI560" s="269">
        <f t="shared" si="190"/>
        <v>0</v>
      </c>
      <c r="BJ560" s="269">
        <f t="shared" si="190"/>
        <v>0</v>
      </c>
      <c r="BK560" s="269">
        <f t="shared" si="190"/>
        <v>0</v>
      </c>
      <c r="BL560" s="269">
        <f t="shared" si="190"/>
        <v>0</v>
      </c>
      <c r="BM560" s="269">
        <f t="shared" si="190"/>
        <v>0</v>
      </c>
      <c r="BN560" s="269">
        <f t="shared" si="190"/>
        <v>0</v>
      </c>
      <c r="BO560" s="269">
        <f t="shared" si="190"/>
        <v>0</v>
      </c>
      <c r="BP560" s="269">
        <f t="shared" si="190"/>
        <v>0</v>
      </c>
      <c r="BQ560" s="269">
        <f t="shared" si="190"/>
        <v>0</v>
      </c>
      <c r="BR560" s="269">
        <f t="shared" si="190"/>
        <v>0</v>
      </c>
      <c r="BS560" s="269">
        <f t="shared" si="191"/>
        <v>0</v>
      </c>
      <c r="BT560" s="269">
        <f t="shared" si="191"/>
        <v>0</v>
      </c>
      <c r="BU560" s="269">
        <f t="shared" si="191"/>
        <v>0</v>
      </c>
      <c r="BV560" s="269">
        <f t="shared" si="191"/>
        <v>0</v>
      </c>
      <c r="BW560" s="269">
        <f t="shared" si="191"/>
        <v>0</v>
      </c>
      <c r="BX560" s="269">
        <f t="shared" si="191"/>
        <v>0</v>
      </c>
      <c r="BY560" s="269">
        <f t="shared" si="191"/>
        <v>0</v>
      </c>
      <c r="BZ560" s="269">
        <f t="shared" si="191"/>
        <v>0</v>
      </c>
      <c r="CA560" s="269">
        <f t="shared" si="191"/>
        <v>0</v>
      </c>
      <c r="CB560" s="269">
        <f t="shared" si="191"/>
        <v>0</v>
      </c>
      <c r="CC560" s="269">
        <f t="shared" si="192"/>
        <v>0</v>
      </c>
      <c r="CD560" s="269">
        <f t="shared" si="192"/>
        <v>0</v>
      </c>
      <c r="CE560" s="269">
        <f t="shared" si="192"/>
        <v>0</v>
      </c>
      <c r="CF560" s="269">
        <f t="shared" si="192"/>
        <v>0</v>
      </c>
      <c r="CG560" s="269">
        <f t="shared" si="192"/>
        <v>0</v>
      </c>
      <c r="CH560" s="269">
        <f t="shared" si="192"/>
        <v>0</v>
      </c>
      <c r="CI560" s="269">
        <f t="shared" si="192"/>
        <v>0</v>
      </c>
      <c r="CJ560" s="269">
        <f t="shared" si="192"/>
        <v>0</v>
      </c>
      <c r="CK560" s="269">
        <f t="shared" si="192"/>
        <v>0</v>
      </c>
      <c r="CL560" s="269">
        <f t="shared" si="192"/>
        <v>0</v>
      </c>
      <c r="CM560" s="269">
        <f t="shared" si="193"/>
        <v>0</v>
      </c>
      <c r="CN560" s="269">
        <f t="shared" si="193"/>
        <v>0</v>
      </c>
      <c r="CO560" s="269">
        <f t="shared" si="193"/>
        <v>0</v>
      </c>
      <c r="CP560" s="269">
        <f t="shared" si="193"/>
        <v>0</v>
      </c>
      <c r="CQ560" s="269">
        <f t="shared" si="193"/>
        <v>0</v>
      </c>
      <c r="CR560" s="269">
        <f t="shared" si="193"/>
        <v>0</v>
      </c>
      <c r="CS560" s="269">
        <f t="shared" si="193"/>
        <v>0</v>
      </c>
      <c r="CT560" s="269">
        <f t="shared" si="193"/>
        <v>0</v>
      </c>
      <c r="CU560" s="269">
        <f t="shared" si="193"/>
        <v>0</v>
      </c>
      <c r="CV560" s="269">
        <f t="shared" si="184"/>
        <v>0</v>
      </c>
      <c r="CX560" s="271">
        <f t="shared" si="185"/>
        <v>0</v>
      </c>
    </row>
    <row r="561" spans="1:102" s="269" customFormat="1" ht="15.75" customHeight="1">
      <c r="A561" s="1001"/>
      <c r="B561" s="269">
        <v>7</v>
      </c>
      <c r="C561" s="270" t="s">
        <v>23</v>
      </c>
      <c r="D561" s="269">
        <v>7</v>
      </c>
      <c r="E561" s="269">
        <v>7</v>
      </c>
      <c r="G561" s="117">
        <f t="shared" si="162"/>
        <v>0</v>
      </c>
      <c r="H561" s="269">
        <f t="shared" si="163"/>
        <v>0</v>
      </c>
      <c r="I561" s="269">
        <f t="shared" si="164"/>
        <v>0</v>
      </c>
      <c r="J561" s="269">
        <f t="shared" si="165"/>
        <v>0</v>
      </c>
      <c r="K561" s="269">
        <f t="shared" si="166"/>
        <v>0</v>
      </c>
      <c r="L561" s="269">
        <f t="shared" si="167"/>
        <v>0</v>
      </c>
      <c r="M561" s="269">
        <f t="shared" si="168"/>
        <v>0</v>
      </c>
      <c r="N561" s="269">
        <f t="shared" si="169"/>
        <v>0</v>
      </c>
      <c r="O561" s="269">
        <f t="shared" si="170"/>
        <v>0</v>
      </c>
      <c r="P561" s="269">
        <f t="shared" si="171"/>
        <v>0</v>
      </c>
      <c r="Q561" s="269">
        <f t="shared" si="172"/>
        <v>0</v>
      </c>
      <c r="R561" s="269">
        <f t="shared" si="173"/>
        <v>0</v>
      </c>
      <c r="S561" s="269">
        <f t="shared" si="174"/>
        <v>0</v>
      </c>
      <c r="T561" s="269">
        <f t="shared" si="175"/>
        <v>0</v>
      </c>
      <c r="U561" s="269">
        <f t="shared" si="186"/>
        <v>0</v>
      </c>
      <c r="V561" s="269">
        <f t="shared" si="186"/>
        <v>0</v>
      </c>
      <c r="W561" s="269">
        <f t="shared" si="186"/>
        <v>0</v>
      </c>
      <c r="X561" s="269">
        <f t="shared" si="186"/>
        <v>0</v>
      </c>
      <c r="Y561" s="269">
        <f t="shared" si="186"/>
        <v>0</v>
      </c>
      <c r="Z561" s="269">
        <f t="shared" si="186"/>
        <v>0</v>
      </c>
      <c r="AA561" s="269">
        <f t="shared" si="186"/>
        <v>0</v>
      </c>
      <c r="AB561" s="269">
        <f t="shared" si="186"/>
        <v>0</v>
      </c>
      <c r="AC561" s="269">
        <f t="shared" si="186"/>
        <v>0</v>
      </c>
      <c r="AD561" s="269">
        <f t="shared" si="186"/>
        <v>0</v>
      </c>
      <c r="AE561" s="269">
        <f t="shared" si="187"/>
        <v>0</v>
      </c>
      <c r="AF561" s="269">
        <f t="shared" si="187"/>
        <v>0</v>
      </c>
      <c r="AG561" s="269">
        <f t="shared" si="187"/>
        <v>0</v>
      </c>
      <c r="AH561" s="269">
        <f t="shared" si="187"/>
        <v>0</v>
      </c>
      <c r="AI561" s="269">
        <f t="shared" si="187"/>
        <v>0</v>
      </c>
      <c r="AJ561" s="269">
        <f t="shared" si="187"/>
        <v>0</v>
      </c>
      <c r="AK561" s="269">
        <f t="shared" si="187"/>
        <v>0</v>
      </c>
      <c r="AL561" s="269">
        <f t="shared" si="187"/>
        <v>0</v>
      </c>
      <c r="AM561" s="269">
        <f t="shared" si="187"/>
        <v>0</v>
      </c>
      <c r="AN561" s="269">
        <f t="shared" si="187"/>
        <v>0</v>
      </c>
      <c r="AO561" s="269">
        <f t="shared" si="188"/>
        <v>0</v>
      </c>
      <c r="AP561" s="269">
        <f t="shared" si="188"/>
        <v>0</v>
      </c>
      <c r="AQ561" s="269">
        <f t="shared" si="188"/>
        <v>0</v>
      </c>
      <c r="AR561" s="269">
        <f t="shared" si="188"/>
        <v>0</v>
      </c>
      <c r="AS561" s="269">
        <f t="shared" si="188"/>
        <v>0</v>
      </c>
      <c r="AT561" s="269">
        <f t="shared" si="188"/>
        <v>0</v>
      </c>
      <c r="AU561" s="269">
        <f t="shared" si="188"/>
        <v>0</v>
      </c>
      <c r="AV561" s="269">
        <f t="shared" si="188"/>
        <v>0</v>
      </c>
      <c r="AW561" s="269">
        <f t="shared" si="188"/>
        <v>0</v>
      </c>
      <c r="AX561" s="269">
        <f t="shared" si="188"/>
        <v>0</v>
      </c>
      <c r="AY561" s="269">
        <f t="shared" si="189"/>
        <v>0</v>
      </c>
      <c r="AZ561" s="269">
        <f t="shared" si="189"/>
        <v>0</v>
      </c>
      <c r="BA561" s="269">
        <f t="shared" si="189"/>
        <v>0</v>
      </c>
      <c r="BB561" s="269">
        <f t="shared" si="189"/>
        <v>0</v>
      </c>
      <c r="BC561" s="269">
        <f t="shared" si="189"/>
        <v>0</v>
      </c>
      <c r="BD561" s="269">
        <f t="shared" si="189"/>
        <v>0</v>
      </c>
      <c r="BE561" s="269">
        <f t="shared" si="189"/>
        <v>0</v>
      </c>
      <c r="BF561" s="269">
        <f t="shared" si="189"/>
        <v>0</v>
      </c>
      <c r="BG561" s="269">
        <f t="shared" si="189"/>
        <v>0</v>
      </c>
      <c r="BH561" s="269">
        <f t="shared" si="189"/>
        <v>0</v>
      </c>
      <c r="BI561" s="269">
        <f t="shared" si="190"/>
        <v>0</v>
      </c>
      <c r="BJ561" s="269">
        <f t="shared" si="190"/>
        <v>0</v>
      </c>
      <c r="BK561" s="269">
        <f t="shared" si="190"/>
        <v>0</v>
      </c>
      <c r="BL561" s="269">
        <f t="shared" si="190"/>
        <v>0</v>
      </c>
      <c r="BM561" s="269">
        <f t="shared" si="190"/>
        <v>0</v>
      </c>
      <c r="BN561" s="269">
        <f t="shared" si="190"/>
        <v>0</v>
      </c>
      <c r="BO561" s="269">
        <f t="shared" si="190"/>
        <v>0</v>
      </c>
      <c r="BP561" s="269">
        <f t="shared" si="190"/>
        <v>0</v>
      </c>
      <c r="BQ561" s="269">
        <f t="shared" si="190"/>
        <v>0</v>
      </c>
      <c r="BR561" s="269">
        <f t="shared" si="190"/>
        <v>0</v>
      </c>
      <c r="BS561" s="269">
        <f t="shared" si="191"/>
        <v>0</v>
      </c>
      <c r="BT561" s="269">
        <f t="shared" si="191"/>
        <v>0</v>
      </c>
      <c r="BU561" s="269">
        <f t="shared" si="191"/>
        <v>0</v>
      </c>
      <c r="BV561" s="269">
        <f t="shared" si="191"/>
        <v>0</v>
      </c>
      <c r="BW561" s="269">
        <f t="shared" si="191"/>
        <v>0</v>
      </c>
      <c r="BX561" s="269">
        <f t="shared" si="191"/>
        <v>0</v>
      </c>
      <c r="BY561" s="269">
        <f t="shared" si="191"/>
        <v>0</v>
      </c>
      <c r="BZ561" s="269">
        <f t="shared" si="191"/>
        <v>0</v>
      </c>
      <c r="CA561" s="269">
        <f t="shared" si="191"/>
        <v>0</v>
      </c>
      <c r="CB561" s="269">
        <f t="shared" si="191"/>
        <v>0</v>
      </c>
      <c r="CC561" s="269">
        <f t="shared" si="192"/>
        <v>0</v>
      </c>
      <c r="CD561" s="269">
        <f t="shared" si="192"/>
        <v>0</v>
      </c>
      <c r="CE561" s="269">
        <f t="shared" si="192"/>
        <v>0</v>
      </c>
      <c r="CF561" s="269">
        <f t="shared" si="192"/>
        <v>0</v>
      </c>
      <c r="CG561" s="269">
        <f t="shared" si="192"/>
        <v>0</v>
      </c>
      <c r="CH561" s="269">
        <f t="shared" si="192"/>
        <v>0</v>
      </c>
      <c r="CI561" s="269">
        <f t="shared" si="192"/>
        <v>0</v>
      </c>
      <c r="CJ561" s="269">
        <f t="shared" si="192"/>
        <v>0</v>
      </c>
      <c r="CK561" s="269">
        <f t="shared" si="192"/>
        <v>0</v>
      </c>
      <c r="CL561" s="269">
        <f t="shared" si="192"/>
        <v>0</v>
      </c>
      <c r="CM561" s="269">
        <f t="shared" si="193"/>
        <v>0</v>
      </c>
      <c r="CN561" s="269">
        <f t="shared" si="193"/>
        <v>0</v>
      </c>
      <c r="CO561" s="269">
        <f t="shared" si="193"/>
        <v>0</v>
      </c>
      <c r="CP561" s="269">
        <f t="shared" si="193"/>
        <v>0</v>
      </c>
      <c r="CQ561" s="269">
        <f t="shared" si="193"/>
        <v>0</v>
      </c>
      <c r="CR561" s="269">
        <f t="shared" si="193"/>
        <v>0</v>
      </c>
      <c r="CS561" s="269">
        <f t="shared" si="193"/>
        <v>0</v>
      </c>
      <c r="CT561" s="269">
        <f t="shared" si="193"/>
        <v>0</v>
      </c>
      <c r="CU561" s="269">
        <f t="shared" si="193"/>
        <v>0</v>
      </c>
      <c r="CV561" s="269">
        <f t="shared" si="184"/>
        <v>0</v>
      </c>
      <c r="CX561" s="271">
        <f t="shared" si="185"/>
        <v>0</v>
      </c>
    </row>
    <row r="562" spans="1:102" s="269" customFormat="1" ht="15.75" customHeight="1">
      <c r="A562" s="1001"/>
      <c r="B562" s="269">
        <v>8</v>
      </c>
      <c r="C562" s="270" t="s">
        <v>24</v>
      </c>
      <c r="D562" s="269">
        <v>8</v>
      </c>
      <c r="E562" s="269">
        <v>8</v>
      </c>
      <c r="G562" s="117">
        <f t="shared" si="162"/>
        <v>0</v>
      </c>
      <c r="H562" s="269">
        <f t="shared" si="163"/>
        <v>0</v>
      </c>
      <c r="I562" s="269">
        <f t="shared" si="164"/>
        <v>0</v>
      </c>
      <c r="J562" s="269">
        <f t="shared" si="165"/>
        <v>0</v>
      </c>
      <c r="K562" s="269">
        <f t="shared" si="166"/>
        <v>0</v>
      </c>
      <c r="L562" s="269">
        <f t="shared" si="167"/>
        <v>0</v>
      </c>
      <c r="M562" s="269">
        <f t="shared" si="168"/>
        <v>0</v>
      </c>
      <c r="N562" s="269">
        <f t="shared" si="169"/>
        <v>0</v>
      </c>
      <c r="O562" s="269">
        <f t="shared" si="170"/>
        <v>0</v>
      </c>
      <c r="P562" s="269">
        <f t="shared" si="171"/>
        <v>0</v>
      </c>
      <c r="Q562" s="269">
        <f t="shared" si="172"/>
        <v>0</v>
      </c>
      <c r="R562" s="269">
        <f t="shared" si="173"/>
        <v>0</v>
      </c>
      <c r="S562" s="269">
        <f t="shared" si="174"/>
        <v>0</v>
      </c>
      <c r="T562" s="269">
        <f t="shared" si="175"/>
        <v>0</v>
      </c>
      <c r="U562" s="269">
        <f t="shared" si="186"/>
        <v>0</v>
      </c>
      <c r="V562" s="269">
        <f t="shared" si="186"/>
        <v>0</v>
      </c>
      <c r="W562" s="269">
        <f t="shared" si="186"/>
        <v>0</v>
      </c>
      <c r="X562" s="269">
        <f t="shared" si="186"/>
        <v>0</v>
      </c>
      <c r="Y562" s="269">
        <f t="shared" si="186"/>
        <v>0</v>
      </c>
      <c r="Z562" s="269">
        <f t="shared" si="186"/>
        <v>0</v>
      </c>
      <c r="AA562" s="269">
        <f t="shared" si="186"/>
        <v>0</v>
      </c>
      <c r="AB562" s="269">
        <f t="shared" si="186"/>
        <v>0</v>
      </c>
      <c r="AC562" s="269">
        <f t="shared" si="186"/>
        <v>0</v>
      </c>
      <c r="AD562" s="269">
        <f t="shared" si="186"/>
        <v>0</v>
      </c>
      <c r="AE562" s="269">
        <f t="shared" si="187"/>
        <v>0</v>
      </c>
      <c r="AF562" s="269">
        <f t="shared" si="187"/>
        <v>0</v>
      </c>
      <c r="AG562" s="269">
        <f t="shared" si="187"/>
        <v>0</v>
      </c>
      <c r="AH562" s="269">
        <f t="shared" si="187"/>
        <v>0</v>
      </c>
      <c r="AI562" s="269">
        <f t="shared" si="187"/>
        <v>0</v>
      </c>
      <c r="AJ562" s="269">
        <f t="shared" si="187"/>
        <v>0</v>
      </c>
      <c r="AK562" s="269">
        <f t="shared" si="187"/>
        <v>0</v>
      </c>
      <c r="AL562" s="269">
        <f t="shared" si="187"/>
        <v>0</v>
      </c>
      <c r="AM562" s="269">
        <f t="shared" si="187"/>
        <v>0</v>
      </c>
      <c r="AN562" s="269">
        <f t="shared" si="187"/>
        <v>0</v>
      </c>
      <c r="AO562" s="269">
        <f t="shared" si="188"/>
        <v>0</v>
      </c>
      <c r="AP562" s="269">
        <f t="shared" si="188"/>
        <v>0</v>
      </c>
      <c r="AQ562" s="269">
        <f t="shared" si="188"/>
        <v>0</v>
      </c>
      <c r="AR562" s="269">
        <f t="shared" si="188"/>
        <v>0</v>
      </c>
      <c r="AS562" s="269">
        <f t="shared" si="188"/>
        <v>0</v>
      </c>
      <c r="AT562" s="269">
        <f t="shared" si="188"/>
        <v>0</v>
      </c>
      <c r="AU562" s="269">
        <f t="shared" si="188"/>
        <v>0</v>
      </c>
      <c r="AV562" s="269">
        <f t="shared" si="188"/>
        <v>0</v>
      </c>
      <c r="AW562" s="269">
        <f t="shared" si="188"/>
        <v>0</v>
      </c>
      <c r="AX562" s="269">
        <f t="shared" si="188"/>
        <v>0</v>
      </c>
      <c r="AY562" s="269">
        <f t="shared" si="189"/>
        <v>0</v>
      </c>
      <c r="AZ562" s="269">
        <f t="shared" si="189"/>
        <v>0</v>
      </c>
      <c r="BA562" s="269">
        <f t="shared" si="189"/>
        <v>0</v>
      </c>
      <c r="BB562" s="269">
        <f t="shared" si="189"/>
        <v>0</v>
      </c>
      <c r="BC562" s="269">
        <f t="shared" si="189"/>
        <v>0</v>
      </c>
      <c r="BD562" s="269">
        <f t="shared" si="189"/>
        <v>0</v>
      </c>
      <c r="BE562" s="269">
        <f t="shared" si="189"/>
        <v>0</v>
      </c>
      <c r="BF562" s="269">
        <f t="shared" si="189"/>
        <v>0</v>
      </c>
      <c r="BG562" s="269">
        <f t="shared" si="189"/>
        <v>0</v>
      </c>
      <c r="BH562" s="269">
        <f t="shared" si="189"/>
        <v>0</v>
      </c>
      <c r="BI562" s="269">
        <f t="shared" si="190"/>
        <v>0</v>
      </c>
      <c r="BJ562" s="269">
        <f t="shared" si="190"/>
        <v>0</v>
      </c>
      <c r="BK562" s="269">
        <f t="shared" si="190"/>
        <v>0</v>
      </c>
      <c r="BL562" s="269">
        <f t="shared" si="190"/>
        <v>0</v>
      </c>
      <c r="BM562" s="269">
        <f t="shared" si="190"/>
        <v>0</v>
      </c>
      <c r="BN562" s="269">
        <f t="shared" si="190"/>
        <v>0</v>
      </c>
      <c r="BO562" s="269">
        <f t="shared" si="190"/>
        <v>0</v>
      </c>
      <c r="BP562" s="269">
        <f t="shared" si="190"/>
        <v>0</v>
      </c>
      <c r="BQ562" s="269">
        <f t="shared" si="190"/>
        <v>0</v>
      </c>
      <c r="BR562" s="269">
        <f t="shared" si="190"/>
        <v>0</v>
      </c>
      <c r="BS562" s="269">
        <f t="shared" si="191"/>
        <v>0</v>
      </c>
      <c r="BT562" s="269">
        <f t="shared" si="191"/>
        <v>0</v>
      </c>
      <c r="BU562" s="269">
        <f t="shared" si="191"/>
        <v>0</v>
      </c>
      <c r="BV562" s="269">
        <f t="shared" si="191"/>
        <v>0</v>
      </c>
      <c r="BW562" s="269">
        <f t="shared" si="191"/>
        <v>0</v>
      </c>
      <c r="BX562" s="269">
        <f t="shared" si="191"/>
        <v>0</v>
      </c>
      <c r="BY562" s="269">
        <f t="shared" si="191"/>
        <v>0</v>
      </c>
      <c r="BZ562" s="269">
        <f t="shared" si="191"/>
        <v>0</v>
      </c>
      <c r="CA562" s="269">
        <f t="shared" si="191"/>
        <v>0</v>
      </c>
      <c r="CB562" s="269">
        <f t="shared" si="191"/>
        <v>0</v>
      </c>
      <c r="CC562" s="269">
        <f t="shared" si="192"/>
        <v>0</v>
      </c>
      <c r="CD562" s="269">
        <f t="shared" si="192"/>
        <v>0</v>
      </c>
      <c r="CE562" s="269">
        <f t="shared" si="192"/>
        <v>0</v>
      </c>
      <c r="CF562" s="269">
        <f t="shared" si="192"/>
        <v>0</v>
      </c>
      <c r="CG562" s="269">
        <f t="shared" si="192"/>
        <v>0</v>
      </c>
      <c r="CH562" s="269">
        <f t="shared" si="192"/>
        <v>0</v>
      </c>
      <c r="CI562" s="269">
        <f t="shared" si="192"/>
        <v>0</v>
      </c>
      <c r="CJ562" s="269">
        <f t="shared" si="192"/>
        <v>0</v>
      </c>
      <c r="CK562" s="269">
        <f t="shared" si="192"/>
        <v>0</v>
      </c>
      <c r="CL562" s="269">
        <f t="shared" si="192"/>
        <v>0</v>
      </c>
      <c r="CM562" s="269">
        <f t="shared" si="193"/>
        <v>0</v>
      </c>
      <c r="CN562" s="269">
        <f t="shared" si="193"/>
        <v>0</v>
      </c>
      <c r="CO562" s="269">
        <f t="shared" si="193"/>
        <v>0</v>
      </c>
      <c r="CP562" s="269">
        <f t="shared" si="193"/>
        <v>0</v>
      </c>
      <c r="CQ562" s="269">
        <f t="shared" si="193"/>
        <v>0</v>
      </c>
      <c r="CR562" s="269">
        <f t="shared" si="193"/>
        <v>0</v>
      </c>
      <c r="CS562" s="269">
        <f t="shared" si="193"/>
        <v>0</v>
      </c>
      <c r="CT562" s="269">
        <f t="shared" si="193"/>
        <v>0</v>
      </c>
      <c r="CU562" s="269">
        <f t="shared" si="193"/>
        <v>0</v>
      </c>
      <c r="CV562" s="269">
        <f t="shared" si="184"/>
        <v>0</v>
      </c>
      <c r="CX562" s="271">
        <f t="shared" si="185"/>
        <v>0</v>
      </c>
    </row>
    <row r="563" spans="1:102" s="269" customFormat="1" ht="15.75" customHeight="1">
      <c r="A563" s="1001"/>
      <c r="B563" s="269">
        <v>9</v>
      </c>
      <c r="C563" s="270" t="s">
        <v>25</v>
      </c>
      <c r="D563" s="269">
        <v>9</v>
      </c>
      <c r="E563" s="269">
        <v>9</v>
      </c>
      <c r="G563" s="117">
        <f t="shared" si="162"/>
        <v>0</v>
      </c>
      <c r="H563" s="269">
        <f t="shared" si="163"/>
        <v>0</v>
      </c>
      <c r="I563" s="269">
        <f t="shared" si="164"/>
        <v>0</v>
      </c>
      <c r="J563" s="269">
        <f t="shared" si="165"/>
        <v>0</v>
      </c>
      <c r="K563" s="269">
        <f t="shared" si="166"/>
        <v>0</v>
      </c>
      <c r="L563" s="269">
        <f t="shared" si="167"/>
        <v>0</v>
      </c>
      <c r="M563" s="269">
        <f t="shared" si="168"/>
        <v>0</v>
      </c>
      <c r="N563" s="269">
        <f t="shared" si="169"/>
        <v>0</v>
      </c>
      <c r="O563" s="269">
        <f t="shared" si="170"/>
        <v>0</v>
      </c>
      <c r="P563" s="269">
        <f t="shared" si="171"/>
        <v>0</v>
      </c>
      <c r="Q563" s="269">
        <f t="shared" si="172"/>
        <v>0</v>
      </c>
      <c r="R563" s="269">
        <f t="shared" si="173"/>
        <v>0</v>
      </c>
      <c r="S563" s="269">
        <f t="shared" si="174"/>
        <v>0</v>
      </c>
      <c r="T563" s="269">
        <f t="shared" si="175"/>
        <v>0</v>
      </c>
      <c r="U563" s="269">
        <f t="shared" si="186"/>
        <v>0</v>
      </c>
      <c r="V563" s="269">
        <f t="shared" si="186"/>
        <v>0</v>
      </c>
      <c r="W563" s="269">
        <f t="shared" si="186"/>
        <v>0</v>
      </c>
      <c r="X563" s="269">
        <f t="shared" si="186"/>
        <v>0</v>
      </c>
      <c r="Y563" s="269">
        <f t="shared" si="186"/>
        <v>0</v>
      </c>
      <c r="Z563" s="269">
        <f t="shared" si="186"/>
        <v>0</v>
      </c>
      <c r="AA563" s="269">
        <f t="shared" si="186"/>
        <v>0</v>
      </c>
      <c r="AB563" s="269">
        <f t="shared" si="186"/>
        <v>0</v>
      </c>
      <c r="AC563" s="269">
        <f t="shared" si="186"/>
        <v>0</v>
      </c>
      <c r="AD563" s="269">
        <f t="shared" si="186"/>
        <v>0</v>
      </c>
      <c r="AE563" s="269">
        <f t="shared" si="187"/>
        <v>0</v>
      </c>
      <c r="AF563" s="269">
        <f t="shared" si="187"/>
        <v>0</v>
      </c>
      <c r="AG563" s="269">
        <f t="shared" si="187"/>
        <v>0</v>
      </c>
      <c r="AH563" s="269">
        <f t="shared" si="187"/>
        <v>0</v>
      </c>
      <c r="AI563" s="269">
        <f t="shared" si="187"/>
        <v>0</v>
      </c>
      <c r="AJ563" s="269">
        <f t="shared" si="187"/>
        <v>0</v>
      </c>
      <c r="AK563" s="269">
        <f t="shared" si="187"/>
        <v>0</v>
      </c>
      <c r="AL563" s="269">
        <f t="shared" si="187"/>
        <v>0</v>
      </c>
      <c r="AM563" s="269">
        <f t="shared" si="187"/>
        <v>0</v>
      </c>
      <c r="AN563" s="269">
        <f t="shared" si="187"/>
        <v>0</v>
      </c>
      <c r="AO563" s="269">
        <f t="shared" si="188"/>
        <v>0</v>
      </c>
      <c r="AP563" s="269">
        <f t="shared" si="188"/>
        <v>0</v>
      </c>
      <c r="AQ563" s="269">
        <f t="shared" si="188"/>
        <v>0</v>
      </c>
      <c r="AR563" s="269">
        <f t="shared" si="188"/>
        <v>0</v>
      </c>
      <c r="AS563" s="269">
        <f t="shared" si="188"/>
        <v>0</v>
      </c>
      <c r="AT563" s="269">
        <f t="shared" si="188"/>
        <v>0</v>
      </c>
      <c r="AU563" s="269">
        <f t="shared" si="188"/>
        <v>0</v>
      </c>
      <c r="AV563" s="269">
        <f t="shared" si="188"/>
        <v>0</v>
      </c>
      <c r="AW563" s="269">
        <f t="shared" si="188"/>
        <v>0</v>
      </c>
      <c r="AX563" s="269">
        <f t="shared" si="188"/>
        <v>0</v>
      </c>
      <c r="AY563" s="269">
        <f t="shared" si="189"/>
        <v>0</v>
      </c>
      <c r="AZ563" s="269">
        <f t="shared" si="189"/>
        <v>0</v>
      </c>
      <c r="BA563" s="269">
        <f t="shared" si="189"/>
        <v>0</v>
      </c>
      <c r="BB563" s="269">
        <f t="shared" si="189"/>
        <v>0</v>
      </c>
      <c r="BC563" s="269">
        <f t="shared" si="189"/>
        <v>0</v>
      </c>
      <c r="BD563" s="269">
        <f t="shared" si="189"/>
        <v>0</v>
      </c>
      <c r="BE563" s="269">
        <f t="shared" si="189"/>
        <v>0</v>
      </c>
      <c r="BF563" s="269">
        <f t="shared" si="189"/>
        <v>0</v>
      </c>
      <c r="BG563" s="269">
        <f t="shared" si="189"/>
        <v>0</v>
      </c>
      <c r="BH563" s="269">
        <f t="shared" si="189"/>
        <v>0</v>
      </c>
      <c r="BI563" s="269">
        <f t="shared" si="190"/>
        <v>0</v>
      </c>
      <c r="BJ563" s="269">
        <f t="shared" si="190"/>
        <v>0</v>
      </c>
      <c r="BK563" s="269">
        <f t="shared" si="190"/>
        <v>0</v>
      </c>
      <c r="BL563" s="269">
        <f t="shared" si="190"/>
        <v>0</v>
      </c>
      <c r="BM563" s="269">
        <f t="shared" si="190"/>
        <v>0</v>
      </c>
      <c r="BN563" s="269">
        <f t="shared" si="190"/>
        <v>0</v>
      </c>
      <c r="BO563" s="269">
        <f t="shared" si="190"/>
        <v>0</v>
      </c>
      <c r="BP563" s="269">
        <f t="shared" si="190"/>
        <v>0</v>
      </c>
      <c r="BQ563" s="269">
        <f t="shared" si="190"/>
        <v>0</v>
      </c>
      <c r="BR563" s="269">
        <f t="shared" si="190"/>
        <v>0</v>
      </c>
      <c r="BS563" s="269">
        <f t="shared" si="191"/>
        <v>0</v>
      </c>
      <c r="BT563" s="269">
        <f t="shared" si="191"/>
        <v>0</v>
      </c>
      <c r="BU563" s="269">
        <f t="shared" si="191"/>
        <v>0</v>
      </c>
      <c r="BV563" s="269">
        <f t="shared" si="191"/>
        <v>0</v>
      </c>
      <c r="BW563" s="269">
        <f t="shared" si="191"/>
        <v>0</v>
      </c>
      <c r="BX563" s="269">
        <f t="shared" si="191"/>
        <v>0</v>
      </c>
      <c r="BY563" s="269">
        <f t="shared" si="191"/>
        <v>0</v>
      </c>
      <c r="BZ563" s="269">
        <f t="shared" si="191"/>
        <v>0</v>
      </c>
      <c r="CA563" s="269">
        <f t="shared" si="191"/>
        <v>0</v>
      </c>
      <c r="CB563" s="269">
        <f t="shared" si="191"/>
        <v>0</v>
      </c>
      <c r="CC563" s="269">
        <f t="shared" si="192"/>
        <v>0</v>
      </c>
      <c r="CD563" s="269">
        <f t="shared" si="192"/>
        <v>0</v>
      </c>
      <c r="CE563" s="269">
        <f t="shared" si="192"/>
        <v>0</v>
      </c>
      <c r="CF563" s="269">
        <f t="shared" si="192"/>
        <v>0</v>
      </c>
      <c r="CG563" s="269">
        <f t="shared" si="192"/>
        <v>0</v>
      </c>
      <c r="CH563" s="269">
        <f t="shared" si="192"/>
        <v>0</v>
      </c>
      <c r="CI563" s="269">
        <f t="shared" si="192"/>
        <v>0</v>
      </c>
      <c r="CJ563" s="269">
        <f t="shared" si="192"/>
        <v>0</v>
      </c>
      <c r="CK563" s="269">
        <f t="shared" si="192"/>
        <v>0</v>
      </c>
      <c r="CL563" s="269">
        <f t="shared" si="192"/>
        <v>0</v>
      </c>
      <c r="CM563" s="269">
        <f t="shared" si="193"/>
        <v>0</v>
      </c>
      <c r="CN563" s="269">
        <f t="shared" si="193"/>
        <v>0</v>
      </c>
      <c r="CO563" s="269">
        <f t="shared" si="193"/>
        <v>0</v>
      </c>
      <c r="CP563" s="269">
        <f t="shared" si="193"/>
        <v>0</v>
      </c>
      <c r="CQ563" s="269">
        <f t="shared" si="193"/>
        <v>0</v>
      </c>
      <c r="CR563" s="269">
        <f t="shared" si="193"/>
        <v>0</v>
      </c>
      <c r="CS563" s="269">
        <f t="shared" si="193"/>
        <v>0</v>
      </c>
      <c r="CT563" s="269">
        <f t="shared" si="193"/>
        <v>0</v>
      </c>
      <c r="CU563" s="269">
        <f t="shared" si="193"/>
        <v>0</v>
      </c>
      <c r="CV563" s="269">
        <f t="shared" si="184"/>
        <v>0</v>
      </c>
      <c r="CX563" s="271">
        <f t="shared" si="185"/>
        <v>0</v>
      </c>
    </row>
    <row r="564" spans="1:102" s="269" customFormat="1" ht="15.75" customHeight="1">
      <c r="A564" s="1001"/>
      <c r="B564" s="269">
        <v>1</v>
      </c>
      <c r="C564" s="270" t="s">
        <v>26</v>
      </c>
      <c r="D564" s="269">
        <v>1</v>
      </c>
      <c r="E564" s="269">
        <v>1</v>
      </c>
      <c r="G564" s="117">
        <f t="shared" si="162"/>
        <v>0</v>
      </c>
      <c r="H564" s="269">
        <f t="shared" si="163"/>
        <v>0</v>
      </c>
      <c r="I564" s="269">
        <f t="shared" si="164"/>
        <v>0</v>
      </c>
      <c r="J564" s="269">
        <f t="shared" si="165"/>
        <v>0</v>
      </c>
      <c r="K564" s="269">
        <f t="shared" si="166"/>
        <v>0</v>
      </c>
      <c r="L564" s="269">
        <f t="shared" si="167"/>
        <v>0</v>
      </c>
      <c r="M564" s="269">
        <f t="shared" si="168"/>
        <v>0</v>
      </c>
      <c r="N564" s="269">
        <f t="shared" si="169"/>
        <v>0</v>
      </c>
      <c r="O564" s="269">
        <f t="shared" si="170"/>
        <v>0</v>
      </c>
      <c r="P564" s="269">
        <f t="shared" si="171"/>
        <v>0</v>
      </c>
      <c r="Q564" s="269">
        <f t="shared" si="172"/>
        <v>0</v>
      </c>
      <c r="R564" s="269">
        <f t="shared" si="173"/>
        <v>0</v>
      </c>
      <c r="S564" s="269">
        <f t="shared" si="174"/>
        <v>0</v>
      </c>
      <c r="T564" s="269">
        <f t="shared" si="175"/>
        <v>0</v>
      </c>
      <c r="U564" s="269">
        <f t="shared" si="186"/>
        <v>0</v>
      </c>
      <c r="V564" s="269">
        <f t="shared" si="186"/>
        <v>0</v>
      </c>
      <c r="W564" s="269">
        <f t="shared" si="186"/>
        <v>0</v>
      </c>
      <c r="X564" s="269">
        <f t="shared" si="186"/>
        <v>0</v>
      </c>
      <c r="Y564" s="269">
        <f t="shared" si="186"/>
        <v>0</v>
      </c>
      <c r="Z564" s="269">
        <f t="shared" si="186"/>
        <v>0</v>
      </c>
      <c r="AA564" s="269">
        <f t="shared" si="186"/>
        <v>0</v>
      </c>
      <c r="AB564" s="269">
        <f t="shared" si="186"/>
        <v>0</v>
      </c>
      <c r="AC564" s="269">
        <f t="shared" si="186"/>
        <v>0</v>
      </c>
      <c r="AD564" s="269">
        <f t="shared" si="186"/>
        <v>0</v>
      </c>
      <c r="AE564" s="269">
        <f t="shared" si="187"/>
        <v>0</v>
      </c>
      <c r="AF564" s="269">
        <f t="shared" si="187"/>
        <v>0</v>
      </c>
      <c r="AG564" s="269">
        <f t="shared" si="187"/>
        <v>0</v>
      </c>
      <c r="AH564" s="269">
        <f t="shared" si="187"/>
        <v>0</v>
      </c>
      <c r="AI564" s="269">
        <f t="shared" si="187"/>
        <v>0</v>
      </c>
      <c r="AJ564" s="269">
        <f t="shared" si="187"/>
        <v>0</v>
      </c>
      <c r="AK564" s="269">
        <f t="shared" si="187"/>
        <v>0</v>
      </c>
      <c r="AL564" s="269">
        <f t="shared" si="187"/>
        <v>0</v>
      </c>
      <c r="AM564" s="269">
        <f t="shared" si="187"/>
        <v>0</v>
      </c>
      <c r="AN564" s="269">
        <f t="shared" si="187"/>
        <v>0</v>
      </c>
      <c r="AO564" s="269">
        <f t="shared" si="188"/>
        <v>0</v>
      </c>
      <c r="AP564" s="269">
        <f t="shared" si="188"/>
        <v>0</v>
      </c>
      <c r="AQ564" s="269">
        <f t="shared" si="188"/>
        <v>0</v>
      </c>
      <c r="AR564" s="269">
        <f t="shared" si="188"/>
        <v>0</v>
      </c>
      <c r="AS564" s="269">
        <f t="shared" si="188"/>
        <v>0</v>
      </c>
      <c r="AT564" s="269">
        <f t="shared" si="188"/>
        <v>0</v>
      </c>
      <c r="AU564" s="269">
        <f t="shared" si="188"/>
        <v>0</v>
      </c>
      <c r="AV564" s="269">
        <f t="shared" si="188"/>
        <v>0</v>
      </c>
      <c r="AW564" s="269">
        <f t="shared" si="188"/>
        <v>0</v>
      </c>
      <c r="AX564" s="269">
        <f t="shared" si="188"/>
        <v>0</v>
      </c>
      <c r="AY564" s="269">
        <f t="shared" si="189"/>
        <v>0</v>
      </c>
      <c r="AZ564" s="269">
        <f t="shared" si="189"/>
        <v>0</v>
      </c>
      <c r="BA564" s="269">
        <f t="shared" si="189"/>
        <v>0</v>
      </c>
      <c r="BB564" s="269">
        <f t="shared" si="189"/>
        <v>0</v>
      </c>
      <c r="BC564" s="269">
        <f t="shared" si="189"/>
        <v>0</v>
      </c>
      <c r="BD564" s="269">
        <f t="shared" si="189"/>
        <v>0</v>
      </c>
      <c r="BE564" s="269">
        <f t="shared" si="189"/>
        <v>0</v>
      </c>
      <c r="BF564" s="269">
        <f t="shared" si="189"/>
        <v>0</v>
      </c>
      <c r="BG564" s="269">
        <f t="shared" si="189"/>
        <v>0</v>
      </c>
      <c r="BH564" s="269">
        <f t="shared" si="189"/>
        <v>0</v>
      </c>
      <c r="BI564" s="269">
        <f t="shared" si="190"/>
        <v>0</v>
      </c>
      <c r="BJ564" s="269">
        <f t="shared" si="190"/>
        <v>0</v>
      </c>
      <c r="BK564" s="269">
        <f t="shared" si="190"/>
        <v>0</v>
      </c>
      <c r="BL564" s="269">
        <f t="shared" si="190"/>
        <v>0</v>
      </c>
      <c r="BM564" s="269">
        <f t="shared" si="190"/>
        <v>0</v>
      </c>
      <c r="BN564" s="269">
        <f t="shared" si="190"/>
        <v>0</v>
      </c>
      <c r="BO564" s="269">
        <f t="shared" si="190"/>
        <v>0</v>
      </c>
      <c r="BP564" s="269">
        <f t="shared" si="190"/>
        <v>0</v>
      </c>
      <c r="BQ564" s="269">
        <f t="shared" si="190"/>
        <v>0</v>
      </c>
      <c r="BR564" s="269">
        <f t="shared" si="190"/>
        <v>0</v>
      </c>
      <c r="BS564" s="269">
        <f t="shared" si="191"/>
        <v>0</v>
      </c>
      <c r="BT564" s="269">
        <f t="shared" si="191"/>
        <v>0</v>
      </c>
      <c r="BU564" s="269">
        <f t="shared" si="191"/>
        <v>0</v>
      </c>
      <c r="BV564" s="269">
        <f t="shared" si="191"/>
        <v>0</v>
      </c>
      <c r="BW564" s="269">
        <f t="shared" si="191"/>
        <v>0</v>
      </c>
      <c r="BX564" s="269">
        <f t="shared" si="191"/>
        <v>0</v>
      </c>
      <c r="BY564" s="269">
        <f t="shared" si="191"/>
        <v>0</v>
      </c>
      <c r="BZ564" s="269">
        <f t="shared" si="191"/>
        <v>0</v>
      </c>
      <c r="CA564" s="269">
        <f t="shared" si="191"/>
        <v>0</v>
      </c>
      <c r="CB564" s="269">
        <f t="shared" si="191"/>
        <v>0</v>
      </c>
      <c r="CC564" s="269">
        <f t="shared" si="192"/>
        <v>0</v>
      </c>
      <c r="CD564" s="269">
        <f t="shared" si="192"/>
        <v>0</v>
      </c>
      <c r="CE564" s="269">
        <f t="shared" si="192"/>
        <v>0</v>
      </c>
      <c r="CF564" s="269">
        <f t="shared" si="192"/>
        <v>0</v>
      </c>
      <c r="CG564" s="269">
        <f t="shared" si="192"/>
        <v>0</v>
      </c>
      <c r="CH564" s="269">
        <f t="shared" si="192"/>
        <v>0</v>
      </c>
      <c r="CI564" s="269">
        <f t="shared" si="192"/>
        <v>0</v>
      </c>
      <c r="CJ564" s="269">
        <f t="shared" si="192"/>
        <v>0</v>
      </c>
      <c r="CK564" s="269">
        <f t="shared" si="192"/>
        <v>0</v>
      </c>
      <c r="CL564" s="269">
        <f t="shared" si="192"/>
        <v>0</v>
      </c>
      <c r="CM564" s="269">
        <f t="shared" si="193"/>
        <v>0</v>
      </c>
      <c r="CN564" s="269">
        <f t="shared" si="193"/>
        <v>0</v>
      </c>
      <c r="CO564" s="269">
        <f t="shared" si="193"/>
        <v>0</v>
      </c>
      <c r="CP564" s="269">
        <f t="shared" si="193"/>
        <v>0</v>
      </c>
      <c r="CQ564" s="269">
        <f t="shared" si="193"/>
        <v>0</v>
      </c>
      <c r="CR564" s="269">
        <f t="shared" si="193"/>
        <v>0</v>
      </c>
      <c r="CS564" s="269">
        <f t="shared" si="193"/>
        <v>0</v>
      </c>
      <c r="CT564" s="269">
        <f t="shared" si="193"/>
        <v>0</v>
      </c>
      <c r="CU564" s="269">
        <f t="shared" si="193"/>
        <v>0</v>
      </c>
      <c r="CV564" s="269">
        <f t="shared" si="184"/>
        <v>0</v>
      </c>
      <c r="CX564" s="271">
        <f t="shared" si="185"/>
        <v>0</v>
      </c>
    </row>
    <row r="565" spans="1:102" s="269" customFormat="1" ht="15.75" customHeight="1">
      <c r="A565" s="1001"/>
      <c r="B565" s="269">
        <v>2</v>
      </c>
      <c r="C565" s="270" t="s">
        <v>27</v>
      </c>
      <c r="D565" s="269">
        <v>2</v>
      </c>
      <c r="E565" s="269">
        <v>2</v>
      </c>
      <c r="G565" s="117">
        <f t="shared" si="162"/>
        <v>0</v>
      </c>
      <c r="H565" s="269">
        <f t="shared" si="163"/>
        <v>0</v>
      </c>
      <c r="I565" s="269">
        <f t="shared" si="164"/>
        <v>0</v>
      </c>
      <c r="J565" s="269">
        <f t="shared" si="165"/>
        <v>0</v>
      </c>
      <c r="K565" s="269">
        <f t="shared" si="166"/>
        <v>0</v>
      </c>
      <c r="L565" s="269">
        <f t="shared" si="167"/>
        <v>0</v>
      </c>
      <c r="M565" s="269">
        <f t="shared" si="168"/>
        <v>0</v>
      </c>
      <c r="N565" s="269">
        <f t="shared" si="169"/>
        <v>0</v>
      </c>
      <c r="O565" s="269">
        <f t="shared" si="170"/>
        <v>0</v>
      </c>
      <c r="P565" s="269">
        <f t="shared" si="171"/>
        <v>0</v>
      </c>
      <c r="Q565" s="269">
        <f t="shared" si="172"/>
        <v>0</v>
      </c>
      <c r="R565" s="269">
        <f t="shared" si="173"/>
        <v>0</v>
      </c>
      <c r="S565" s="269">
        <f t="shared" si="174"/>
        <v>0</v>
      </c>
      <c r="T565" s="269">
        <f t="shared" si="175"/>
        <v>0</v>
      </c>
      <c r="U565" s="269">
        <f t="shared" si="186"/>
        <v>0</v>
      </c>
      <c r="V565" s="269">
        <f t="shared" si="186"/>
        <v>0</v>
      </c>
      <c r="W565" s="269">
        <f t="shared" si="186"/>
        <v>0</v>
      </c>
      <c r="X565" s="269">
        <f t="shared" si="186"/>
        <v>0</v>
      </c>
      <c r="Y565" s="269">
        <f t="shared" si="186"/>
        <v>0</v>
      </c>
      <c r="Z565" s="269">
        <f t="shared" si="186"/>
        <v>0</v>
      </c>
      <c r="AA565" s="269">
        <f t="shared" si="186"/>
        <v>0</v>
      </c>
      <c r="AB565" s="269">
        <f t="shared" si="186"/>
        <v>0</v>
      </c>
      <c r="AC565" s="269">
        <f t="shared" si="186"/>
        <v>0</v>
      </c>
      <c r="AD565" s="269">
        <f t="shared" si="186"/>
        <v>0</v>
      </c>
      <c r="AE565" s="269">
        <f t="shared" si="187"/>
        <v>0</v>
      </c>
      <c r="AF565" s="269">
        <f t="shared" si="187"/>
        <v>0</v>
      </c>
      <c r="AG565" s="269">
        <f t="shared" si="187"/>
        <v>0</v>
      </c>
      <c r="AH565" s="269">
        <f t="shared" si="187"/>
        <v>0</v>
      </c>
      <c r="AI565" s="269">
        <f t="shared" si="187"/>
        <v>0</v>
      </c>
      <c r="AJ565" s="269">
        <f t="shared" si="187"/>
        <v>0</v>
      </c>
      <c r="AK565" s="269">
        <f t="shared" si="187"/>
        <v>0</v>
      </c>
      <c r="AL565" s="269">
        <f t="shared" si="187"/>
        <v>0</v>
      </c>
      <c r="AM565" s="269">
        <f t="shared" si="187"/>
        <v>0</v>
      </c>
      <c r="AN565" s="269">
        <f t="shared" si="187"/>
        <v>0</v>
      </c>
      <c r="AO565" s="269">
        <f t="shared" si="188"/>
        <v>0</v>
      </c>
      <c r="AP565" s="269">
        <f t="shared" si="188"/>
        <v>0</v>
      </c>
      <c r="AQ565" s="269">
        <f t="shared" si="188"/>
        <v>0</v>
      </c>
      <c r="AR565" s="269">
        <f t="shared" si="188"/>
        <v>0</v>
      </c>
      <c r="AS565" s="269">
        <f t="shared" si="188"/>
        <v>0</v>
      </c>
      <c r="AT565" s="269">
        <f t="shared" si="188"/>
        <v>0</v>
      </c>
      <c r="AU565" s="269">
        <f t="shared" si="188"/>
        <v>0</v>
      </c>
      <c r="AV565" s="269">
        <f t="shared" si="188"/>
        <v>0</v>
      </c>
      <c r="AW565" s="269">
        <f t="shared" si="188"/>
        <v>0</v>
      </c>
      <c r="AX565" s="269">
        <f t="shared" si="188"/>
        <v>0</v>
      </c>
      <c r="AY565" s="269">
        <f t="shared" si="189"/>
        <v>0</v>
      </c>
      <c r="AZ565" s="269">
        <f t="shared" si="189"/>
        <v>0</v>
      </c>
      <c r="BA565" s="269">
        <f t="shared" si="189"/>
        <v>0</v>
      </c>
      <c r="BB565" s="269">
        <f t="shared" si="189"/>
        <v>0</v>
      </c>
      <c r="BC565" s="269">
        <f t="shared" si="189"/>
        <v>0</v>
      </c>
      <c r="BD565" s="269">
        <f t="shared" si="189"/>
        <v>0</v>
      </c>
      <c r="BE565" s="269">
        <f t="shared" si="189"/>
        <v>0</v>
      </c>
      <c r="BF565" s="269">
        <f t="shared" si="189"/>
        <v>0</v>
      </c>
      <c r="BG565" s="269">
        <f t="shared" si="189"/>
        <v>0</v>
      </c>
      <c r="BH565" s="269">
        <f t="shared" si="189"/>
        <v>0</v>
      </c>
      <c r="BI565" s="269">
        <f t="shared" si="190"/>
        <v>0</v>
      </c>
      <c r="BJ565" s="269">
        <f t="shared" si="190"/>
        <v>0</v>
      </c>
      <c r="BK565" s="269">
        <f t="shared" si="190"/>
        <v>0</v>
      </c>
      <c r="BL565" s="269">
        <f t="shared" si="190"/>
        <v>0</v>
      </c>
      <c r="BM565" s="269">
        <f t="shared" si="190"/>
        <v>0</v>
      </c>
      <c r="BN565" s="269">
        <f t="shared" si="190"/>
        <v>0</v>
      </c>
      <c r="BO565" s="269">
        <f t="shared" si="190"/>
        <v>0</v>
      </c>
      <c r="BP565" s="269">
        <f t="shared" si="190"/>
        <v>0</v>
      </c>
      <c r="BQ565" s="269">
        <f t="shared" si="190"/>
        <v>0</v>
      </c>
      <c r="BR565" s="269">
        <f t="shared" si="190"/>
        <v>0</v>
      </c>
      <c r="BS565" s="269">
        <f t="shared" si="191"/>
        <v>0</v>
      </c>
      <c r="BT565" s="269">
        <f t="shared" si="191"/>
        <v>0</v>
      </c>
      <c r="BU565" s="269">
        <f t="shared" si="191"/>
        <v>0</v>
      </c>
      <c r="BV565" s="269">
        <f t="shared" si="191"/>
        <v>0</v>
      </c>
      <c r="BW565" s="269">
        <f t="shared" si="191"/>
        <v>0</v>
      </c>
      <c r="BX565" s="269">
        <f t="shared" si="191"/>
        <v>0</v>
      </c>
      <c r="BY565" s="269">
        <f t="shared" si="191"/>
        <v>0</v>
      </c>
      <c r="BZ565" s="269">
        <f t="shared" si="191"/>
        <v>0</v>
      </c>
      <c r="CA565" s="269">
        <f t="shared" si="191"/>
        <v>0</v>
      </c>
      <c r="CB565" s="269">
        <f t="shared" si="191"/>
        <v>0</v>
      </c>
      <c r="CC565" s="269">
        <f t="shared" si="192"/>
        <v>0</v>
      </c>
      <c r="CD565" s="269">
        <f t="shared" si="192"/>
        <v>0</v>
      </c>
      <c r="CE565" s="269">
        <f t="shared" si="192"/>
        <v>0</v>
      </c>
      <c r="CF565" s="269">
        <f t="shared" si="192"/>
        <v>0</v>
      </c>
      <c r="CG565" s="269">
        <f t="shared" si="192"/>
        <v>0</v>
      </c>
      <c r="CH565" s="269">
        <f t="shared" si="192"/>
        <v>0</v>
      </c>
      <c r="CI565" s="269">
        <f t="shared" si="192"/>
        <v>0</v>
      </c>
      <c r="CJ565" s="269">
        <f t="shared" si="192"/>
        <v>0</v>
      </c>
      <c r="CK565" s="269">
        <f t="shared" si="192"/>
        <v>0</v>
      </c>
      <c r="CL565" s="269">
        <f t="shared" si="192"/>
        <v>0</v>
      </c>
      <c r="CM565" s="269">
        <f t="shared" si="193"/>
        <v>0</v>
      </c>
      <c r="CN565" s="269">
        <f t="shared" si="193"/>
        <v>0</v>
      </c>
      <c r="CO565" s="269">
        <f t="shared" si="193"/>
        <v>0</v>
      </c>
      <c r="CP565" s="269">
        <f t="shared" si="193"/>
        <v>0</v>
      </c>
      <c r="CQ565" s="269">
        <f t="shared" si="193"/>
        <v>0</v>
      </c>
      <c r="CR565" s="269">
        <f t="shared" si="193"/>
        <v>0</v>
      </c>
      <c r="CS565" s="269">
        <f t="shared" si="193"/>
        <v>0</v>
      </c>
      <c r="CT565" s="269">
        <f t="shared" si="193"/>
        <v>0</v>
      </c>
      <c r="CU565" s="269">
        <f t="shared" si="193"/>
        <v>0</v>
      </c>
      <c r="CV565" s="269">
        <f t="shared" si="184"/>
        <v>0</v>
      </c>
      <c r="CX565" s="271">
        <f t="shared" si="185"/>
        <v>0</v>
      </c>
    </row>
    <row r="566" spans="1:102" s="269" customFormat="1" ht="15.75" customHeight="1">
      <c r="A566" s="1001"/>
      <c r="B566" s="269">
        <v>3</v>
      </c>
      <c r="C566" s="270" t="s">
        <v>83</v>
      </c>
      <c r="D566" s="269">
        <v>3</v>
      </c>
      <c r="E566" s="269">
        <v>3</v>
      </c>
      <c r="G566" s="117">
        <f t="shared" si="162"/>
        <v>0</v>
      </c>
      <c r="H566" s="269">
        <f t="shared" si="163"/>
        <v>0</v>
      </c>
      <c r="I566" s="269">
        <f t="shared" si="164"/>
        <v>0</v>
      </c>
      <c r="J566" s="269">
        <f t="shared" si="165"/>
        <v>0</v>
      </c>
      <c r="K566" s="269">
        <f t="shared" si="166"/>
        <v>0</v>
      </c>
      <c r="L566" s="269">
        <f t="shared" si="167"/>
        <v>0</v>
      </c>
      <c r="M566" s="269">
        <f t="shared" si="168"/>
        <v>0</v>
      </c>
      <c r="N566" s="269">
        <f t="shared" si="169"/>
        <v>0</v>
      </c>
      <c r="O566" s="269">
        <f t="shared" si="170"/>
        <v>0</v>
      </c>
      <c r="P566" s="269">
        <f t="shared" si="171"/>
        <v>0</v>
      </c>
      <c r="Q566" s="269">
        <f t="shared" si="172"/>
        <v>0</v>
      </c>
      <c r="R566" s="269">
        <f t="shared" si="173"/>
        <v>0</v>
      </c>
      <c r="S566" s="269">
        <f t="shared" si="174"/>
        <v>0</v>
      </c>
      <c r="T566" s="269">
        <f t="shared" si="175"/>
        <v>0</v>
      </c>
      <c r="U566" s="269">
        <f t="shared" ref="U566:AD580" si="194">IF(U$12=$C566,$D566,0)</f>
        <v>0</v>
      </c>
      <c r="V566" s="269">
        <f t="shared" si="194"/>
        <v>0</v>
      </c>
      <c r="W566" s="269">
        <f t="shared" si="194"/>
        <v>0</v>
      </c>
      <c r="X566" s="269">
        <f t="shared" si="194"/>
        <v>0</v>
      </c>
      <c r="Y566" s="269">
        <f t="shared" si="194"/>
        <v>0</v>
      </c>
      <c r="Z566" s="269">
        <f t="shared" si="194"/>
        <v>0</v>
      </c>
      <c r="AA566" s="269">
        <f t="shared" si="194"/>
        <v>0</v>
      </c>
      <c r="AB566" s="269">
        <f t="shared" si="194"/>
        <v>0</v>
      </c>
      <c r="AC566" s="269">
        <f t="shared" si="194"/>
        <v>0</v>
      </c>
      <c r="AD566" s="269">
        <f t="shared" si="194"/>
        <v>0</v>
      </c>
      <c r="AE566" s="269">
        <f t="shared" ref="AE566:AN580" si="195">IF(AE$12=$C566,$D566,0)</f>
        <v>0</v>
      </c>
      <c r="AF566" s="269">
        <f t="shared" si="195"/>
        <v>0</v>
      </c>
      <c r="AG566" s="269">
        <f t="shared" si="195"/>
        <v>0</v>
      </c>
      <c r="AH566" s="269">
        <f t="shared" si="195"/>
        <v>0</v>
      </c>
      <c r="AI566" s="269">
        <f t="shared" si="195"/>
        <v>0</v>
      </c>
      <c r="AJ566" s="269">
        <f t="shared" si="195"/>
        <v>0</v>
      </c>
      <c r="AK566" s="269">
        <f t="shared" si="195"/>
        <v>0</v>
      </c>
      <c r="AL566" s="269">
        <f t="shared" si="195"/>
        <v>0</v>
      </c>
      <c r="AM566" s="269">
        <f t="shared" si="195"/>
        <v>0</v>
      </c>
      <c r="AN566" s="269">
        <f t="shared" si="195"/>
        <v>0</v>
      </c>
      <c r="AO566" s="269">
        <f t="shared" ref="AO566:AX580" si="196">IF(AO$12=$C566,$D566,0)</f>
        <v>0</v>
      </c>
      <c r="AP566" s="269">
        <f t="shared" si="196"/>
        <v>0</v>
      </c>
      <c r="AQ566" s="269">
        <f t="shared" si="196"/>
        <v>0</v>
      </c>
      <c r="AR566" s="269">
        <f t="shared" si="196"/>
        <v>0</v>
      </c>
      <c r="AS566" s="269">
        <f t="shared" si="196"/>
        <v>0</v>
      </c>
      <c r="AT566" s="269">
        <f t="shared" si="196"/>
        <v>0</v>
      </c>
      <c r="AU566" s="269">
        <f t="shared" si="196"/>
        <v>0</v>
      </c>
      <c r="AV566" s="269">
        <f t="shared" si="196"/>
        <v>0</v>
      </c>
      <c r="AW566" s="269">
        <f t="shared" si="196"/>
        <v>0</v>
      </c>
      <c r="AX566" s="269">
        <f t="shared" si="196"/>
        <v>0</v>
      </c>
      <c r="AY566" s="269">
        <f t="shared" ref="AY566:BH580" si="197">IF(AY$12=$C566,$D566,0)</f>
        <v>0</v>
      </c>
      <c r="AZ566" s="269">
        <f t="shared" si="197"/>
        <v>0</v>
      </c>
      <c r="BA566" s="269">
        <f t="shared" si="197"/>
        <v>0</v>
      </c>
      <c r="BB566" s="269">
        <f t="shared" si="197"/>
        <v>0</v>
      </c>
      <c r="BC566" s="269">
        <f t="shared" si="197"/>
        <v>0</v>
      </c>
      <c r="BD566" s="269">
        <f t="shared" si="197"/>
        <v>0</v>
      </c>
      <c r="BE566" s="269">
        <f t="shared" si="197"/>
        <v>0</v>
      </c>
      <c r="BF566" s="269">
        <f t="shared" si="197"/>
        <v>0</v>
      </c>
      <c r="BG566" s="269">
        <f t="shared" si="197"/>
        <v>0</v>
      </c>
      <c r="BH566" s="269">
        <f t="shared" si="197"/>
        <v>0</v>
      </c>
      <c r="BI566" s="269">
        <f t="shared" ref="BI566:BR580" si="198">IF(BI$12=$C566,$D566,0)</f>
        <v>0</v>
      </c>
      <c r="BJ566" s="269">
        <f t="shared" si="198"/>
        <v>0</v>
      </c>
      <c r="BK566" s="269">
        <f t="shared" si="198"/>
        <v>0</v>
      </c>
      <c r="BL566" s="269">
        <f t="shared" si="198"/>
        <v>0</v>
      </c>
      <c r="BM566" s="269">
        <f t="shared" si="198"/>
        <v>0</v>
      </c>
      <c r="BN566" s="269">
        <f t="shared" si="198"/>
        <v>0</v>
      </c>
      <c r="BO566" s="269">
        <f t="shared" si="198"/>
        <v>0</v>
      </c>
      <c r="BP566" s="269">
        <f t="shared" si="198"/>
        <v>0</v>
      </c>
      <c r="BQ566" s="269">
        <f t="shared" si="198"/>
        <v>0</v>
      </c>
      <c r="BR566" s="269">
        <f t="shared" si="198"/>
        <v>0</v>
      </c>
      <c r="BS566" s="269">
        <f t="shared" ref="BS566:CB580" si="199">IF(BS$12=$C566,$D566,0)</f>
        <v>0</v>
      </c>
      <c r="BT566" s="269">
        <f t="shared" si="199"/>
        <v>0</v>
      </c>
      <c r="BU566" s="269">
        <f t="shared" si="199"/>
        <v>0</v>
      </c>
      <c r="BV566" s="269">
        <f t="shared" si="199"/>
        <v>0</v>
      </c>
      <c r="BW566" s="269">
        <f t="shared" si="199"/>
        <v>0</v>
      </c>
      <c r="BX566" s="269">
        <f t="shared" si="199"/>
        <v>0</v>
      </c>
      <c r="BY566" s="269">
        <f t="shared" si="199"/>
        <v>0</v>
      </c>
      <c r="BZ566" s="269">
        <f t="shared" si="199"/>
        <v>0</v>
      </c>
      <c r="CA566" s="269">
        <f t="shared" si="199"/>
        <v>0</v>
      </c>
      <c r="CB566" s="269">
        <f t="shared" si="199"/>
        <v>0</v>
      </c>
      <c r="CC566" s="269">
        <f t="shared" ref="CC566:CL580" si="200">IF(CC$12=$C566,$D566,0)</f>
        <v>0</v>
      </c>
      <c r="CD566" s="269">
        <f t="shared" si="200"/>
        <v>0</v>
      </c>
      <c r="CE566" s="269">
        <f t="shared" si="200"/>
        <v>0</v>
      </c>
      <c r="CF566" s="269">
        <f t="shared" si="200"/>
        <v>0</v>
      </c>
      <c r="CG566" s="269">
        <f t="shared" si="200"/>
        <v>0</v>
      </c>
      <c r="CH566" s="269">
        <f t="shared" si="200"/>
        <v>0</v>
      </c>
      <c r="CI566" s="269">
        <f t="shared" si="200"/>
        <v>0</v>
      </c>
      <c r="CJ566" s="269">
        <f t="shared" si="200"/>
        <v>0</v>
      </c>
      <c r="CK566" s="269">
        <f t="shared" si="200"/>
        <v>0</v>
      </c>
      <c r="CL566" s="269">
        <f t="shared" si="200"/>
        <v>0</v>
      </c>
      <c r="CM566" s="269">
        <f t="shared" ref="CM566:CU580" si="201">IF(CM$12=$C566,$D566,0)</f>
        <v>0</v>
      </c>
      <c r="CN566" s="269">
        <f t="shared" si="201"/>
        <v>0</v>
      </c>
      <c r="CO566" s="269">
        <f t="shared" si="201"/>
        <v>0</v>
      </c>
      <c r="CP566" s="269">
        <f t="shared" si="201"/>
        <v>0</v>
      </c>
      <c r="CQ566" s="269">
        <f t="shared" si="201"/>
        <v>0</v>
      </c>
      <c r="CR566" s="269">
        <f t="shared" si="201"/>
        <v>0</v>
      </c>
      <c r="CS566" s="269">
        <f t="shared" si="201"/>
        <v>0</v>
      </c>
      <c r="CT566" s="269">
        <f t="shared" si="201"/>
        <v>0</v>
      </c>
      <c r="CU566" s="269">
        <f t="shared" si="201"/>
        <v>0</v>
      </c>
      <c r="CV566" s="269">
        <f t="shared" si="184"/>
        <v>0</v>
      </c>
      <c r="CX566" s="271">
        <f t="shared" si="185"/>
        <v>0</v>
      </c>
    </row>
    <row r="567" spans="1:102" s="269" customFormat="1" ht="15.75" customHeight="1">
      <c r="A567" s="1001"/>
      <c r="B567" s="269">
        <v>4</v>
      </c>
      <c r="C567" s="270" t="s">
        <v>29</v>
      </c>
      <c r="D567" s="269">
        <v>4</v>
      </c>
      <c r="E567" s="269">
        <v>4</v>
      </c>
      <c r="G567" s="117">
        <f t="shared" si="162"/>
        <v>0</v>
      </c>
      <c r="H567" s="269">
        <f t="shared" si="163"/>
        <v>0</v>
      </c>
      <c r="I567" s="269">
        <f t="shared" si="164"/>
        <v>0</v>
      </c>
      <c r="J567" s="269">
        <f t="shared" si="165"/>
        <v>0</v>
      </c>
      <c r="K567" s="269">
        <f t="shared" si="166"/>
        <v>0</v>
      </c>
      <c r="L567" s="269">
        <f t="shared" si="167"/>
        <v>0</v>
      </c>
      <c r="M567" s="269">
        <f t="shared" si="168"/>
        <v>0</v>
      </c>
      <c r="N567" s="269">
        <f t="shared" si="169"/>
        <v>0</v>
      </c>
      <c r="O567" s="269">
        <f t="shared" si="170"/>
        <v>0</v>
      </c>
      <c r="P567" s="269">
        <f t="shared" si="171"/>
        <v>0</v>
      </c>
      <c r="Q567" s="269">
        <f t="shared" si="172"/>
        <v>0</v>
      </c>
      <c r="R567" s="269">
        <f t="shared" si="173"/>
        <v>0</v>
      </c>
      <c r="S567" s="269">
        <f t="shared" si="174"/>
        <v>0</v>
      </c>
      <c r="T567" s="269">
        <f t="shared" si="175"/>
        <v>0</v>
      </c>
      <c r="U567" s="269">
        <f t="shared" si="194"/>
        <v>0</v>
      </c>
      <c r="V567" s="269">
        <f t="shared" si="194"/>
        <v>0</v>
      </c>
      <c r="W567" s="269">
        <f t="shared" si="194"/>
        <v>0</v>
      </c>
      <c r="X567" s="269">
        <f t="shared" si="194"/>
        <v>0</v>
      </c>
      <c r="Y567" s="269">
        <f t="shared" si="194"/>
        <v>0</v>
      </c>
      <c r="Z567" s="269">
        <f t="shared" si="194"/>
        <v>0</v>
      </c>
      <c r="AA567" s="269">
        <f t="shared" si="194"/>
        <v>0</v>
      </c>
      <c r="AB567" s="269">
        <f t="shared" si="194"/>
        <v>0</v>
      </c>
      <c r="AC567" s="269">
        <f t="shared" si="194"/>
        <v>0</v>
      </c>
      <c r="AD567" s="269">
        <f t="shared" si="194"/>
        <v>0</v>
      </c>
      <c r="AE567" s="269">
        <f t="shared" si="195"/>
        <v>0</v>
      </c>
      <c r="AF567" s="269">
        <f t="shared" si="195"/>
        <v>0</v>
      </c>
      <c r="AG567" s="269">
        <f t="shared" si="195"/>
        <v>0</v>
      </c>
      <c r="AH567" s="269">
        <f t="shared" si="195"/>
        <v>0</v>
      </c>
      <c r="AI567" s="269">
        <f t="shared" si="195"/>
        <v>0</v>
      </c>
      <c r="AJ567" s="269">
        <f t="shared" si="195"/>
        <v>0</v>
      </c>
      <c r="AK567" s="269">
        <f t="shared" si="195"/>
        <v>0</v>
      </c>
      <c r="AL567" s="269">
        <f t="shared" si="195"/>
        <v>0</v>
      </c>
      <c r="AM567" s="269">
        <f t="shared" si="195"/>
        <v>0</v>
      </c>
      <c r="AN567" s="269">
        <f t="shared" si="195"/>
        <v>0</v>
      </c>
      <c r="AO567" s="269">
        <f t="shared" si="196"/>
        <v>0</v>
      </c>
      <c r="AP567" s="269">
        <f t="shared" si="196"/>
        <v>0</v>
      </c>
      <c r="AQ567" s="269">
        <f t="shared" si="196"/>
        <v>0</v>
      </c>
      <c r="AR567" s="269">
        <f t="shared" si="196"/>
        <v>0</v>
      </c>
      <c r="AS567" s="269">
        <f t="shared" si="196"/>
        <v>0</v>
      </c>
      <c r="AT567" s="269">
        <f t="shared" si="196"/>
        <v>0</v>
      </c>
      <c r="AU567" s="269">
        <f t="shared" si="196"/>
        <v>0</v>
      </c>
      <c r="AV567" s="269">
        <f t="shared" si="196"/>
        <v>0</v>
      </c>
      <c r="AW567" s="269">
        <f t="shared" si="196"/>
        <v>0</v>
      </c>
      <c r="AX567" s="269">
        <f t="shared" si="196"/>
        <v>0</v>
      </c>
      <c r="AY567" s="269">
        <f t="shared" si="197"/>
        <v>0</v>
      </c>
      <c r="AZ567" s="269">
        <f t="shared" si="197"/>
        <v>0</v>
      </c>
      <c r="BA567" s="269">
        <f t="shared" si="197"/>
        <v>0</v>
      </c>
      <c r="BB567" s="269">
        <f t="shared" si="197"/>
        <v>0</v>
      </c>
      <c r="BC567" s="269">
        <f t="shared" si="197"/>
        <v>0</v>
      </c>
      <c r="BD567" s="269">
        <f t="shared" si="197"/>
        <v>0</v>
      </c>
      <c r="BE567" s="269">
        <f t="shared" si="197"/>
        <v>0</v>
      </c>
      <c r="BF567" s="269">
        <f t="shared" si="197"/>
        <v>0</v>
      </c>
      <c r="BG567" s="269">
        <f t="shared" si="197"/>
        <v>0</v>
      </c>
      <c r="BH567" s="269">
        <f t="shared" si="197"/>
        <v>0</v>
      </c>
      <c r="BI567" s="269">
        <f t="shared" si="198"/>
        <v>0</v>
      </c>
      <c r="BJ567" s="269">
        <f t="shared" si="198"/>
        <v>0</v>
      </c>
      <c r="BK567" s="269">
        <f t="shared" si="198"/>
        <v>0</v>
      </c>
      <c r="BL567" s="269">
        <f t="shared" si="198"/>
        <v>0</v>
      </c>
      <c r="BM567" s="269">
        <f t="shared" si="198"/>
        <v>0</v>
      </c>
      <c r="BN567" s="269">
        <f t="shared" si="198"/>
        <v>0</v>
      </c>
      <c r="BO567" s="269">
        <f t="shared" si="198"/>
        <v>0</v>
      </c>
      <c r="BP567" s="269">
        <f t="shared" si="198"/>
        <v>0</v>
      </c>
      <c r="BQ567" s="269">
        <f t="shared" si="198"/>
        <v>0</v>
      </c>
      <c r="BR567" s="269">
        <f t="shared" si="198"/>
        <v>0</v>
      </c>
      <c r="BS567" s="269">
        <f t="shared" si="199"/>
        <v>0</v>
      </c>
      <c r="BT567" s="269">
        <f t="shared" si="199"/>
        <v>0</v>
      </c>
      <c r="BU567" s="269">
        <f t="shared" si="199"/>
        <v>0</v>
      </c>
      <c r="BV567" s="269">
        <f t="shared" si="199"/>
        <v>0</v>
      </c>
      <c r="BW567" s="269">
        <f t="shared" si="199"/>
        <v>0</v>
      </c>
      <c r="BX567" s="269">
        <f t="shared" si="199"/>
        <v>0</v>
      </c>
      <c r="BY567" s="269">
        <f t="shared" si="199"/>
        <v>0</v>
      </c>
      <c r="BZ567" s="269">
        <f t="shared" si="199"/>
        <v>0</v>
      </c>
      <c r="CA567" s="269">
        <f t="shared" si="199"/>
        <v>0</v>
      </c>
      <c r="CB567" s="269">
        <f t="shared" si="199"/>
        <v>0</v>
      </c>
      <c r="CC567" s="269">
        <f t="shared" si="200"/>
        <v>0</v>
      </c>
      <c r="CD567" s="269">
        <f t="shared" si="200"/>
        <v>0</v>
      </c>
      <c r="CE567" s="269">
        <f t="shared" si="200"/>
        <v>0</v>
      </c>
      <c r="CF567" s="269">
        <f t="shared" si="200"/>
        <v>0</v>
      </c>
      <c r="CG567" s="269">
        <f t="shared" si="200"/>
        <v>0</v>
      </c>
      <c r="CH567" s="269">
        <f t="shared" si="200"/>
        <v>0</v>
      </c>
      <c r="CI567" s="269">
        <f t="shared" si="200"/>
        <v>0</v>
      </c>
      <c r="CJ567" s="269">
        <f t="shared" si="200"/>
        <v>0</v>
      </c>
      <c r="CK567" s="269">
        <f t="shared" si="200"/>
        <v>0</v>
      </c>
      <c r="CL567" s="269">
        <f t="shared" si="200"/>
        <v>0</v>
      </c>
      <c r="CM567" s="269">
        <f t="shared" si="201"/>
        <v>0</v>
      </c>
      <c r="CN567" s="269">
        <f t="shared" si="201"/>
        <v>0</v>
      </c>
      <c r="CO567" s="269">
        <f t="shared" si="201"/>
        <v>0</v>
      </c>
      <c r="CP567" s="269">
        <f t="shared" si="201"/>
        <v>0</v>
      </c>
      <c r="CQ567" s="269">
        <f t="shared" si="201"/>
        <v>0</v>
      </c>
      <c r="CR567" s="269">
        <f t="shared" si="201"/>
        <v>0</v>
      </c>
      <c r="CS567" s="269">
        <f t="shared" si="201"/>
        <v>0</v>
      </c>
      <c r="CT567" s="269">
        <f t="shared" si="201"/>
        <v>0</v>
      </c>
      <c r="CU567" s="269">
        <f t="shared" si="201"/>
        <v>0</v>
      </c>
      <c r="CV567" s="269">
        <f t="shared" si="184"/>
        <v>0</v>
      </c>
      <c r="CX567" s="271">
        <f t="shared" si="185"/>
        <v>0</v>
      </c>
    </row>
    <row r="568" spans="1:102" s="269" customFormat="1" ht="15.75" customHeight="1">
      <c r="A568" s="1001"/>
      <c r="B568" s="269">
        <v>5</v>
      </c>
      <c r="C568" s="270" t="s">
        <v>84</v>
      </c>
      <c r="D568" s="269">
        <v>5</v>
      </c>
      <c r="E568" s="269">
        <v>5</v>
      </c>
      <c r="G568" s="117">
        <f t="shared" si="162"/>
        <v>0</v>
      </c>
      <c r="H568" s="269">
        <f t="shared" si="163"/>
        <v>0</v>
      </c>
      <c r="I568" s="269">
        <f t="shared" si="164"/>
        <v>0</v>
      </c>
      <c r="J568" s="269">
        <f t="shared" si="165"/>
        <v>0</v>
      </c>
      <c r="K568" s="269">
        <f t="shared" si="166"/>
        <v>0</v>
      </c>
      <c r="L568" s="269">
        <f t="shared" si="167"/>
        <v>0</v>
      </c>
      <c r="M568" s="269">
        <f t="shared" si="168"/>
        <v>0</v>
      </c>
      <c r="N568" s="269">
        <f t="shared" si="169"/>
        <v>0</v>
      </c>
      <c r="O568" s="269">
        <f t="shared" si="170"/>
        <v>0</v>
      </c>
      <c r="P568" s="269">
        <f t="shared" si="171"/>
        <v>0</v>
      </c>
      <c r="Q568" s="269">
        <f t="shared" si="172"/>
        <v>0</v>
      </c>
      <c r="R568" s="269">
        <f t="shared" si="173"/>
        <v>0</v>
      </c>
      <c r="S568" s="269">
        <f t="shared" si="174"/>
        <v>0</v>
      </c>
      <c r="T568" s="269">
        <f t="shared" si="175"/>
        <v>0</v>
      </c>
      <c r="U568" s="269">
        <f t="shared" si="194"/>
        <v>0</v>
      </c>
      <c r="V568" s="269">
        <f t="shared" si="194"/>
        <v>0</v>
      </c>
      <c r="W568" s="269">
        <f t="shared" si="194"/>
        <v>0</v>
      </c>
      <c r="X568" s="269">
        <f t="shared" si="194"/>
        <v>0</v>
      </c>
      <c r="Y568" s="269">
        <f t="shared" si="194"/>
        <v>0</v>
      </c>
      <c r="Z568" s="269">
        <f t="shared" si="194"/>
        <v>0</v>
      </c>
      <c r="AA568" s="269">
        <f t="shared" si="194"/>
        <v>0</v>
      </c>
      <c r="AB568" s="269">
        <f t="shared" si="194"/>
        <v>0</v>
      </c>
      <c r="AC568" s="269">
        <f t="shared" si="194"/>
        <v>0</v>
      </c>
      <c r="AD568" s="269">
        <f t="shared" si="194"/>
        <v>0</v>
      </c>
      <c r="AE568" s="269">
        <f t="shared" si="195"/>
        <v>0</v>
      </c>
      <c r="AF568" s="269">
        <f t="shared" si="195"/>
        <v>0</v>
      </c>
      <c r="AG568" s="269">
        <f t="shared" si="195"/>
        <v>0</v>
      </c>
      <c r="AH568" s="269">
        <f t="shared" si="195"/>
        <v>0</v>
      </c>
      <c r="AI568" s="269">
        <f t="shared" si="195"/>
        <v>0</v>
      </c>
      <c r="AJ568" s="269">
        <f t="shared" si="195"/>
        <v>0</v>
      </c>
      <c r="AK568" s="269">
        <f t="shared" si="195"/>
        <v>0</v>
      </c>
      <c r="AL568" s="269">
        <f t="shared" si="195"/>
        <v>0</v>
      </c>
      <c r="AM568" s="269">
        <f t="shared" si="195"/>
        <v>0</v>
      </c>
      <c r="AN568" s="269">
        <f t="shared" si="195"/>
        <v>0</v>
      </c>
      <c r="AO568" s="269">
        <f t="shared" si="196"/>
        <v>0</v>
      </c>
      <c r="AP568" s="269">
        <f t="shared" si="196"/>
        <v>0</v>
      </c>
      <c r="AQ568" s="269">
        <f t="shared" si="196"/>
        <v>0</v>
      </c>
      <c r="AR568" s="269">
        <f t="shared" si="196"/>
        <v>0</v>
      </c>
      <c r="AS568" s="269">
        <f t="shared" si="196"/>
        <v>0</v>
      </c>
      <c r="AT568" s="269">
        <f t="shared" si="196"/>
        <v>0</v>
      </c>
      <c r="AU568" s="269">
        <f t="shared" si="196"/>
        <v>0</v>
      </c>
      <c r="AV568" s="269">
        <f t="shared" si="196"/>
        <v>0</v>
      </c>
      <c r="AW568" s="269">
        <f t="shared" si="196"/>
        <v>0</v>
      </c>
      <c r="AX568" s="269">
        <f t="shared" si="196"/>
        <v>0</v>
      </c>
      <c r="AY568" s="269">
        <f t="shared" si="197"/>
        <v>0</v>
      </c>
      <c r="AZ568" s="269">
        <f t="shared" si="197"/>
        <v>0</v>
      </c>
      <c r="BA568" s="269">
        <f t="shared" si="197"/>
        <v>0</v>
      </c>
      <c r="BB568" s="269">
        <f t="shared" si="197"/>
        <v>0</v>
      </c>
      <c r="BC568" s="269">
        <f t="shared" si="197"/>
        <v>0</v>
      </c>
      <c r="BD568" s="269">
        <f t="shared" si="197"/>
        <v>0</v>
      </c>
      <c r="BE568" s="269">
        <f t="shared" si="197"/>
        <v>0</v>
      </c>
      <c r="BF568" s="269">
        <f t="shared" si="197"/>
        <v>0</v>
      </c>
      <c r="BG568" s="269">
        <f t="shared" si="197"/>
        <v>0</v>
      </c>
      <c r="BH568" s="269">
        <f t="shared" si="197"/>
        <v>0</v>
      </c>
      <c r="BI568" s="269">
        <f t="shared" si="198"/>
        <v>0</v>
      </c>
      <c r="BJ568" s="269">
        <f t="shared" si="198"/>
        <v>0</v>
      </c>
      <c r="BK568" s="269">
        <f t="shared" si="198"/>
        <v>0</v>
      </c>
      <c r="BL568" s="269">
        <f t="shared" si="198"/>
        <v>0</v>
      </c>
      <c r="BM568" s="269">
        <f t="shared" si="198"/>
        <v>0</v>
      </c>
      <c r="BN568" s="269">
        <f t="shared" si="198"/>
        <v>0</v>
      </c>
      <c r="BO568" s="269">
        <f t="shared" si="198"/>
        <v>0</v>
      </c>
      <c r="BP568" s="269">
        <f t="shared" si="198"/>
        <v>0</v>
      </c>
      <c r="BQ568" s="269">
        <f t="shared" si="198"/>
        <v>0</v>
      </c>
      <c r="BR568" s="269">
        <f t="shared" si="198"/>
        <v>0</v>
      </c>
      <c r="BS568" s="269">
        <f t="shared" si="199"/>
        <v>0</v>
      </c>
      <c r="BT568" s="269">
        <f t="shared" si="199"/>
        <v>0</v>
      </c>
      <c r="BU568" s="269">
        <f t="shared" si="199"/>
        <v>0</v>
      </c>
      <c r="BV568" s="269">
        <f t="shared" si="199"/>
        <v>0</v>
      </c>
      <c r="BW568" s="269">
        <f t="shared" si="199"/>
        <v>0</v>
      </c>
      <c r="BX568" s="269">
        <f t="shared" si="199"/>
        <v>0</v>
      </c>
      <c r="BY568" s="269">
        <f t="shared" si="199"/>
        <v>0</v>
      </c>
      <c r="BZ568" s="269">
        <f t="shared" si="199"/>
        <v>0</v>
      </c>
      <c r="CA568" s="269">
        <f t="shared" si="199"/>
        <v>0</v>
      </c>
      <c r="CB568" s="269">
        <f t="shared" si="199"/>
        <v>0</v>
      </c>
      <c r="CC568" s="269">
        <f t="shared" si="200"/>
        <v>0</v>
      </c>
      <c r="CD568" s="269">
        <f t="shared" si="200"/>
        <v>0</v>
      </c>
      <c r="CE568" s="269">
        <f t="shared" si="200"/>
        <v>0</v>
      </c>
      <c r="CF568" s="269">
        <f t="shared" si="200"/>
        <v>0</v>
      </c>
      <c r="CG568" s="269">
        <f t="shared" si="200"/>
        <v>0</v>
      </c>
      <c r="CH568" s="269">
        <f t="shared" si="200"/>
        <v>0</v>
      </c>
      <c r="CI568" s="269">
        <f t="shared" si="200"/>
        <v>0</v>
      </c>
      <c r="CJ568" s="269">
        <f t="shared" si="200"/>
        <v>0</v>
      </c>
      <c r="CK568" s="269">
        <f t="shared" si="200"/>
        <v>0</v>
      </c>
      <c r="CL568" s="269">
        <f t="shared" si="200"/>
        <v>0</v>
      </c>
      <c r="CM568" s="269">
        <f t="shared" si="201"/>
        <v>0</v>
      </c>
      <c r="CN568" s="269">
        <f t="shared" si="201"/>
        <v>0</v>
      </c>
      <c r="CO568" s="269">
        <f t="shared" si="201"/>
        <v>0</v>
      </c>
      <c r="CP568" s="269">
        <f t="shared" si="201"/>
        <v>0</v>
      </c>
      <c r="CQ568" s="269">
        <f t="shared" si="201"/>
        <v>0</v>
      </c>
      <c r="CR568" s="269">
        <f t="shared" si="201"/>
        <v>0</v>
      </c>
      <c r="CS568" s="269">
        <f t="shared" si="201"/>
        <v>0</v>
      </c>
      <c r="CT568" s="269">
        <f t="shared" si="201"/>
        <v>0</v>
      </c>
      <c r="CU568" s="269">
        <f t="shared" si="201"/>
        <v>0</v>
      </c>
      <c r="CV568" s="269">
        <f t="shared" si="184"/>
        <v>0</v>
      </c>
      <c r="CX568" s="271">
        <f t="shared" si="185"/>
        <v>0</v>
      </c>
    </row>
    <row r="569" spans="1:102" s="269" customFormat="1" ht="15.75" customHeight="1">
      <c r="A569" s="1001"/>
      <c r="B569" s="269">
        <v>6</v>
      </c>
      <c r="C569" s="270" t="s">
        <v>5</v>
      </c>
      <c r="D569" s="269">
        <v>6</v>
      </c>
      <c r="E569" s="269">
        <v>6</v>
      </c>
      <c r="G569" s="117">
        <f t="shared" si="162"/>
        <v>0</v>
      </c>
      <c r="H569" s="269">
        <f t="shared" si="163"/>
        <v>0</v>
      </c>
      <c r="I569" s="269">
        <f t="shared" si="164"/>
        <v>0</v>
      </c>
      <c r="J569" s="269">
        <f t="shared" si="165"/>
        <v>0</v>
      </c>
      <c r="K569" s="269">
        <f t="shared" si="166"/>
        <v>0</v>
      </c>
      <c r="L569" s="269">
        <f t="shared" si="167"/>
        <v>0</v>
      </c>
      <c r="M569" s="269">
        <f t="shared" si="168"/>
        <v>0</v>
      </c>
      <c r="N569" s="269">
        <f t="shared" si="169"/>
        <v>0</v>
      </c>
      <c r="O569" s="269">
        <f t="shared" si="170"/>
        <v>0</v>
      </c>
      <c r="P569" s="269">
        <f t="shared" si="171"/>
        <v>0</v>
      </c>
      <c r="Q569" s="269">
        <f t="shared" si="172"/>
        <v>0</v>
      </c>
      <c r="R569" s="269">
        <f t="shared" si="173"/>
        <v>0</v>
      </c>
      <c r="S569" s="269">
        <f t="shared" si="174"/>
        <v>0</v>
      </c>
      <c r="T569" s="269">
        <f t="shared" si="175"/>
        <v>0</v>
      </c>
      <c r="U569" s="269">
        <f t="shared" si="194"/>
        <v>0</v>
      </c>
      <c r="V569" s="269">
        <f t="shared" si="194"/>
        <v>0</v>
      </c>
      <c r="W569" s="269">
        <f t="shared" si="194"/>
        <v>0</v>
      </c>
      <c r="X569" s="269">
        <f t="shared" si="194"/>
        <v>0</v>
      </c>
      <c r="Y569" s="269">
        <f t="shared" si="194"/>
        <v>0</v>
      </c>
      <c r="Z569" s="269">
        <f t="shared" si="194"/>
        <v>0</v>
      </c>
      <c r="AA569" s="269">
        <f t="shared" si="194"/>
        <v>0</v>
      </c>
      <c r="AB569" s="269">
        <f t="shared" si="194"/>
        <v>0</v>
      </c>
      <c r="AC569" s="269">
        <f t="shared" si="194"/>
        <v>0</v>
      </c>
      <c r="AD569" s="269">
        <f t="shared" si="194"/>
        <v>0</v>
      </c>
      <c r="AE569" s="269">
        <f t="shared" si="195"/>
        <v>0</v>
      </c>
      <c r="AF569" s="269">
        <f t="shared" si="195"/>
        <v>0</v>
      </c>
      <c r="AG569" s="269">
        <f t="shared" si="195"/>
        <v>0</v>
      </c>
      <c r="AH569" s="269">
        <f t="shared" si="195"/>
        <v>0</v>
      </c>
      <c r="AI569" s="269">
        <f t="shared" si="195"/>
        <v>0</v>
      </c>
      <c r="AJ569" s="269">
        <f t="shared" si="195"/>
        <v>0</v>
      </c>
      <c r="AK569" s="269">
        <f t="shared" si="195"/>
        <v>0</v>
      </c>
      <c r="AL569" s="269">
        <f t="shared" si="195"/>
        <v>0</v>
      </c>
      <c r="AM569" s="269">
        <f t="shared" si="195"/>
        <v>0</v>
      </c>
      <c r="AN569" s="269">
        <f t="shared" si="195"/>
        <v>0</v>
      </c>
      <c r="AO569" s="269">
        <f t="shared" si="196"/>
        <v>0</v>
      </c>
      <c r="AP569" s="269">
        <f t="shared" si="196"/>
        <v>0</v>
      </c>
      <c r="AQ569" s="269">
        <f t="shared" si="196"/>
        <v>0</v>
      </c>
      <c r="AR569" s="269">
        <f t="shared" si="196"/>
        <v>0</v>
      </c>
      <c r="AS569" s="269">
        <f t="shared" si="196"/>
        <v>0</v>
      </c>
      <c r="AT569" s="269">
        <f t="shared" si="196"/>
        <v>0</v>
      </c>
      <c r="AU569" s="269">
        <f t="shared" si="196"/>
        <v>0</v>
      </c>
      <c r="AV569" s="269">
        <f t="shared" si="196"/>
        <v>0</v>
      </c>
      <c r="AW569" s="269">
        <f t="shared" si="196"/>
        <v>0</v>
      </c>
      <c r="AX569" s="269">
        <f t="shared" si="196"/>
        <v>0</v>
      </c>
      <c r="AY569" s="269">
        <f t="shared" si="197"/>
        <v>0</v>
      </c>
      <c r="AZ569" s="269">
        <f t="shared" si="197"/>
        <v>0</v>
      </c>
      <c r="BA569" s="269">
        <f t="shared" si="197"/>
        <v>0</v>
      </c>
      <c r="BB569" s="269">
        <f t="shared" si="197"/>
        <v>0</v>
      </c>
      <c r="BC569" s="269">
        <f t="shared" si="197"/>
        <v>0</v>
      </c>
      <c r="BD569" s="269">
        <f t="shared" si="197"/>
        <v>0</v>
      </c>
      <c r="BE569" s="269">
        <f t="shared" si="197"/>
        <v>0</v>
      </c>
      <c r="BF569" s="269">
        <f t="shared" si="197"/>
        <v>0</v>
      </c>
      <c r="BG569" s="269">
        <f t="shared" si="197"/>
        <v>0</v>
      </c>
      <c r="BH569" s="269">
        <f t="shared" si="197"/>
        <v>0</v>
      </c>
      <c r="BI569" s="269">
        <f t="shared" si="198"/>
        <v>0</v>
      </c>
      <c r="BJ569" s="269">
        <f t="shared" si="198"/>
        <v>0</v>
      </c>
      <c r="BK569" s="269">
        <f t="shared" si="198"/>
        <v>0</v>
      </c>
      <c r="BL569" s="269">
        <f t="shared" si="198"/>
        <v>0</v>
      </c>
      <c r="BM569" s="269">
        <f t="shared" si="198"/>
        <v>0</v>
      </c>
      <c r="BN569" s="269">
        <f t="shared" si="198"/>
        <v>0</v>
      </c>
      <c r="BO569" s="269">
        <f t="shared" si="198"/>
        <v>0</v>
      </c>
      <c r="BP569" s="269">
        <f t="shared" si="198"/>
        <v>0</v>
      </c>
      <c r="BQ569" s="269">
        <f t="shared" si="198"/>
        <v>0</v>
      </c>
      <c r="BR569" s="269">
        <f t="shared" si="198"/>
        <v>0</v>
      </c>
      <c r="BS569" s="269">
        <f t="shared" si="199"/>
        <v>0</v>
      </c>
      <c r="BT569" s="269">
        <f t="shared" si="199"/>
        <v>0</v>
      </c>
      <c r="BU569" s="269">
        <f t="shared" si="199"/>
        <v>0</v>
      </c>
      <c r="BV569" s="269">
        <f t="shared" si="199"/>
        <v>0</v>
      </c>
      <c r="BW569" s="269">
        <f t="shared" si="199"/>
        <v>0</v>
      </c>
      <c r="BX569" s="269">
        <f t="shared" si="199"/>
        <v>0</v>
      </c>
      <c r="BY569" s="269">
        <f t="shared" si="199"/>
        <v>0</v>
      </c>
      <c r="BZ569" s="269">
        <f t="shared" si="199"/>
        <v>0</v>
      </c>
      <c r="CA569" s="269">
        <f t="shared" si="199"/>
        <v>0</v>
      </c>
      <c r="CB569" s="269">
        <f t="shared" si="199"/>
        <v>0</v>
      </c>
      <c r="CC569" s="269">
        <f t="shared" si="200"/>
        <v>0</v>
      </c>
      <c r="CD569" s="269">
        <f t="shared" si="200"/>
        <v>0</v>
      </c>
      <c r="CE569" s="269">
        <f t="shared" si="200"/>
        <v>0</v>
      </c>
      <c r="CF569" s="269">
        <f t="shared" si="200"/>
        <v>0</v>
      </c>
      <c r="CG569" s="269">
        <f t="shared" si="200"/>
        <v>0</v>
      </c>
      <c r="CH569" s="269">
        <f t="shared" si="200"/>
        <v>0</v>
      </c>
      <c r="CI569" s="269">
        <f t="shared" si="200"/>
        <v>0</v>
      </c>
      <c r="CJ569" s="269">
        <f t="shared" si="200"/>
        <v>0</v>
      </c>
      <c r="CK569" s="269">
        <f t="shared" si="200"/>
        <v>0</v>
      </c>
      <c r="CL569" s="269">
        <f t="shared" si="200"/>
        <v>0</v>
      </c>
      <c r="CM569" s="269">
        <f t="shared" si="201"/>
        <v>0</v>
      </c>
      <c r="CN569" s="269">
        <f t="shared" si="201"/>
        <v>0</v>
      </c>
      <c r="CO569" s="269">
        <f t="shared" si="201"/>
        <v>0</v>
      </c>
      <c r="CP569" s="269">
        <f t="shared" si="201"/>
        <v>0</v>
      </c>
      <c r="CQ569" s="269">
        <f t="shared" si="201"/>
        <v>0</v>
      </c>
      <c r="CR569" s="269">
        <f t="shared" si="201"/>
        <v>0</v>
      </c>
      <c r="CS569" s="269">
        <f t="shared" si="201"/>
        <v>0</v>
      </c>
      <c r="CT569" s="269">
        <f t="shared" si="201"/>
        <v>0</v>
      </c>
      <c r="CU569" s="269">
        <f t="shared" si="201"/>
        <v>0</v>
      </c>
      <c r="CV569" s="269">
        <f t="shared" si="184"/>
        <v>0</v>
      </c>
      <c r="CX569" s="271">
        <f t="shared" si="185"/>
        <v>0</v>
      </c>
    </row>
    <row r="570" spans="1:102" s="269" customFormat="1" ht="15.75" customHeight="1">
      <c r="A570" s="1001"/>
      <c r="B570" s="269">
        <v>7</v>
      </c>
      <c r="C570" s="270" t="s">
        <v>32</v>
      </c>
      <c r="D570" s="269">
        <v>7</v>
      </c>
      <c r="E570" s="269">
        <v>7</v>
      </c>
      <c r="G570" s="117">
        <f t="shared" si="162"/>
        <v>0</v>
      </c>
      <c r="H570" s="269">
        <f t="shared" si="163"/>
        <v>0</v>
      </c>
      <c r="I570" s="269">
        <f t="shared" si="164"/>
        <v>0</v>
      </c>
      <c r="J570" s="269">
        <f t="shared" si="165"/>
        <v>0</v>
      </c>
      <c r="K570" s="269">
        <f t="shared" si="166"/>
        <v>0</v>
      </c>
      <c r="L570" s="269">
        <f t="shared" si="167"/>
        <v>0</v>
      </c>
      <c r="M570" s="269">
        <f t="shared" si="168"/>
        <v>0</v>
      </c>
      <c r="N570" s="269">
        <f t="shared" si="169"/>
        <v>0</v>
      </c>
      <c r="O570" s="269">
        <f t="shared" si="170"/>
        <v>0</v>
      </c>
      <c r="P570" s="269">
        <f t="shared" si="171"/>
        <v>0</v>
      </c>
      <c r="Q570" s="269">
        <f t="shared" si="172"/>
        <v>0</v>
      </c>
      <c r="R570" s="269">
        <f t="shared" si="173"/>
        <v>0</v>
      </c>
      <c r="S570" s="269">
        <f t="shared" si="174"/>
        <v>0</v>
      </c>
      <c r="T570" s="269">
        <f t="shared" si="175"/>
        <v>0</v>
      </c>
      <c r="U570" s="269">
        <f t="shared" si="194"/>
        <v>0</v>
      </c>
      <c r="V570" s="269">
        <f t="shared" si="194"/>
        <v>0</v>
      </c>
      <c r="W570" s="269">
        <f t="shared" si="194"/>
        <v>0</v>
      </c>
      <c r="X570" s="269">
        <f t="shared" si="194"/>
        <v>0</v>
      </c>
      <c r="Y570" s="269">
        <f t="shared" si="194"/>
        <v>0</v>
      </c>
      <c r="Z570" s="269">
        <f t="shared" si="194"/>
        <v>0</v>
      </c>
      <c r="AA570" s="269">
        <f t="shared" si="194"/>
        <v>0</v>
      </c>
      <c r="AB570" s="269">
        <f t="shared" si="194"/>
        <v>0</v>
      </c>
      <c r="AC570" s="269">
        <f t="shared" si="194"/>
        <v>0</v>
      </c>
      <c r="AD570" s="269">
        <f t="shared" si="194"/>
        <v>0</v>
      </c>
      <c r="AE570" s="269">
        <f t="shared" si="195"/>
        <v>0</v>
      </c>
      <c r="AF570" s="269">
        <f t="shared" si="195"/>
        <v>0</v>
      </c>
      <c r="AG570" s="269">
        <f t="shared" si="195"/>
        <v>0</v>
      </c>
      <c r="AH570" s="269">
        <f t="shared" si="195"/>
        <v>0</v>
      </c>
      <c r="AI570" s="269">
        <f t="shared" si="195"/>
        <v>0</v>
      </c>
      <c r="AJ570" s="269">
        <f t="shared" si="195"/>
        <v>0</v>
      </c>
      <c r="AK570" s="269">
        <f t="shared" si="195"/>
        <v>0</v>
      </c>
      <c r="AL570" s="269">
        <f t="shared" si="195"/>
        <v>0</v>
      </c>
      <c r="AM570" s="269">
        <f t="shared" si="195"/>
        <v>0</v>
      </c>
      <c r="AN570" s="269">
        <f t="shared" si="195"/>
        <v>0</v>
      </c>
      <c r="AO570" s="269">
        <f t="shared" si="196"/>
        <v>0</v>
      </c>
      <c r="AP570" s="269">
        <f t="shared" si="196"/>
        <v>0</v>
      </c>
      <c r="AQ570" s="269">
        <f t="shared" si="196"/>
        <v>0</v>
      </c>
      <c r="AR570" s="269">
        <f t="shared" si="196"/>
        <v>0</v>
      </c>
      <c r="AS570" s="269">
        <f t="shared" si="196"/>
        <v>0</v>
      </c>
      <c r="AT570" s="269">
        <f t="shared" si="196"/>
        <v>0</v>
      </c>
      <c r="AU570" s="269">
        <f t="shared" si="196"/>
        <v>0</v>
      </c>
      <c r="AV570" s="269">
        <f t="shared" si="196"/>
        <v>0</v>
      </c>
      <c r="AW570" s="269">
        <f t="shared" si="196"/>
        <v>0</v>
      </c>
      <c r="AX570" s="269">
        <f t="shared" si="196"/>
        <v>0</v>
      </c>
      <c r="AY570" s="269">
        <f t="shared" si="197"/>
        <v>0</v>
      </c>
      <c r="AZ570" s="269">
        <f t="shared" si="197"/>
        <v>0</v>
      </c>
      <c r="BA570" s="269">
        <f t="shared" si="197"/>
        <v>0</v>
      </c>
      <c r="BB570" s="269">
        <f t="shared" si="197"/>
        <v>0</v>
      </c>
      <c r="BC570" s="269">
        <f t="shared" si="197"/>
        <v>0</v>
      </c>
      <c r="BD570" s="269">
        <f t="shared" si="197"/>
        <v>0</v>
      </c>
      <c r="BE570" s="269">
        <f t="shared" si="197"/>
        <v>0</v>
      </c>
      <c r="BF570" s="269">
        <f t="shared" si="197"/>
        <v>0</v>
      </c>
      <c r="BG570" s="269">
        <f t="shared" si="197"/>
        <v>0</v>
      </c>
      <c r="BH570" s="269">
        <f t="shared" si="197"/>
        <v>0</v>
      </c>
      <c r="BI570" s="269">
        <f t="shared" si="198"/>
        <v>0</v>
      </c>
      <c r="BJ570" s="269">
        <f t="shared" si="198"/>
        <v>0</v>
      </c>
      <c r="BK570" s="269">
        <f t="shared" si="198"/>
        <v>0</v>
      </c>
      <c r="BL570" s="269">
        <f t="shared" si="198"/>
        <v>0</v>
      </c>
      <c r="BM570" s="269">
        <f t="shared" si="198"/>
        <v>0</v>
      </c>
      <c r="BN570" s="269">
        <f t="shared" si="198"/>
        <v>0</v>
      </c>
      <c r="BO570" s="269">
        <f t="shared" si="198"/>
        <v>0</v>
      </c>
      <c r="BP570" s="269">
        <f t="shared" si="198"/>
        <v>0</v>
      </c>
      <c r="BQ570" s="269">
        <f t="shared" si="198"/>
        <v>0</v>
      </c>
      <c r="BR570" s="269">
        <f t="shared" si="198"/>
        <v>0</v>
      </c>
      <c r="BS570" s="269">
        <f t="shared" si="199"/>
        <v>0</v>
      </c>
      <c r="BT570" s="269">
        <f t="shared" si="199"/>
        <v>0</v>
      </c>
      <c r="BU570" s="269">
        <f t="shared" si="199"/>
        <v>0</v>
      </c>
      <c r="BV570" s="269">
        <f t="shared" si="199"/>
        <v>0</v>
      </c>
      <c r="BW570" s="269">
        <f t="shared" si="199"/>
        <v>0</v>
      </c>
      <c r="BX570" s="269">
        <f t="shared" si="199"/>
        <v>0</v>
      </c>
      <c r="BY570" s="269">
        <f t="shared" si="199"/>
        <v>0</v>
      </c>
      <c r="BZ570" s="269">
        <f t="shared" si="199"/>
        <v>0</v>
      </c>
      <c r="CA570" s="269">
        <f t="shared" si="199"/>
        <v>0</v>
      </c>
      <c r="CB570" s="269">
        <f t="shared" si="199"/>
        <v>0</v>
      </c>
      <c r="CC570" s="269">
        <f t="shared" si="200"/>
        <v>0</v>
      </c>
      <c r="CD570" s="269">
        <f t="shared" si="200"/>
        <v>0</v>
      </c>
      <c r="CE570" s="269">
        <f t="shared" si="200"/>
        <v>0</v>
      </c>
      <c r="CF570" s="269">
        <f t="shared" si="200"/>
        <v>0</v>
      </c>
      <c r="CG570" s="269">
        <f t="shared" si="200"/>
        <v>0</v>
      </c>
      <c r="CH570" s="269">
        <f t="shared" si="200"/>
        <v>0</v>
      </c>
      <c r="CI570" s="269">
        <f t="shared" si="200"/>
        <v>0</v>
      </c>
      <c r="CJ570" s="269">
        <f t="shared" si="200"/>
        <v>0</v>
      </c>
      <c r="CK570" s="269">
        <f t="shared" si="200"/>
        <v>0</v>
      </c>
      <c r="CL570" s="269">
        <f t="shared" si="200"/>
        <v>0</v>
      </c>
      <c r="CM570" s="269">
        <f t="shared" si="201"/>
        <v>0</v>
      </c>
      <c r="CN570" s="269">
        <f t="shared" si="201"/>
        <v>0</v>
      </c>
      <c r="CO570" s="269">
        <f t="shared" si="201"/>
        <v>0</v>
      </c>
      <c r="CP570" s="269">
        <f t="shared" si="201"/>
        <v>0</v>
      </c>
      <c r="CQ570" s="269">
        <f t="shared" si="201"/>
        <v>0</v>
      </c>
      <c r="CR570" s="269">
        <f t="shared" si="201"/>
        <v>0</v>
      </c>
      <c r="CS570" s="269">
        <f t="shared" si="201"/>
        <v>0</v>
      </c>
      <c r="CT570" s="269">
        <f t="shared" si="201"/>
        <v>0</v>
      </c>
      <c r="CU570" s="269">
        <f t="shared" si="201"/>
        <v>0</v>
      </c>
      <c r="CV570" s="269">
        <f t="shared" si="184"/>
        <v>0</v>
      </c>
      <c r="CX570" s="271">
        <f t="shared" si="185"/>
        <v>0</v>
      </c>
    </row>
    <row r="571" spans="1:102" s="269" customFormat="1" ht="15.75" customHeight="1">
      <c r="A571" s="1001"/>
      <c r="B571" s="269">
        <v>8</v>
      </c>
      <c r="C571" s="270" t="s">
        <v>33</v>
      </c>
      <c r="D571" s="269">
        <v>8</v>
      </c>
      <c r="E571" s="269">
        <v>8</v>
      </c>
      <c r="G571" s="117">
        <f t="shared" si="162"/>
        <v>0</v>
      </c>
      <c r="H571" s="269">
        <f t="shared" si="163"/>
        <v>0</v>
      </c>
      <c r="I571" s="269">
        <f t="shared" si="164"/>
        <v>0</v>
      </c>
      <c r="J571" s="269">
        <f t="shared" si="165"/>
        <v>0</v>
      </c>
      <c r="K571" s="269">
        <f t="shared" si="166"/>
        <v>0</v>
      </c>
      <c r="L571" s="269">
        <f t="shared" si="167"/>
        <v>0</v>
      </c>
      <c r="M571" s="269">
        <f t="shared" si="168"/>
        <v>0</v>
      </c>
      <c r="N571" s="269">
        <f t="shared" si="169"/>
        <v>0</v>
      </c>
      <c r="O571" s="269">
        <f t="shared" si="170"/>
        <v>0</v>
      </c>
      <c r="P571" s="269">
        <f t="shared" si="171"/>
        <v>0</v>
      </c>
      <c r="Q571" s="269">
        <f t="shared" si="172"/>
        <v>0</v>
      </c>
      <c r="R571" s="269">
        <f t="shared" si="173"/>
        <v>0</v>
      </c>
      <c r="S571" s="269">
        <f t="shared" si="174"/>
        <v>0</v>
      </c>
      <c r="T571" s="269">
        <f t="shared" si="175"/>
        <v>0</v>
      </c>
      <c r="U571" s="269">
        <f t="shared" si="194"/>
        <v>0</v>
      </c>
      <c r="V571" s="269">
        <f t="shared" si="194"/>
        <v>0</v>
      </c>
      <c r="W571" s="269">
        <f t="shared" si="194"/>
        <v>0</v>
      </c>
      <c r="X571" s="269">
        <f t="shared" si="194"/>
        <v>0</v>
      </c>
      <c r="Y571" s="269">
        <f t="shared" si="194"/>
        <v>0</v>
      </c>
      <c r="Z571" s="269">
        <f t="shared" si="194"/>
        <v>0</v>
      </c>
      <c r="AA571" s="269">
        <f t="shared" si="194"/>
        <v>0</v>
      </c>
      <c r="AB571" s="269">
        <f t="shared" si="194"/>
        <v>0</v>
      </c>
      <c r="AC571" s="269">
        <f t="shared" si="194"/>
        <v>0</v>
      </c>
      <c r="AD571" s="269">
        <f t="shared" si="194"/>
        <v>0</v>
      </c>
      <c r="AE571" s="269">
        <f t="shared" si="195"/>
        <v>0</v>
      </c>
      <c r="AF571" s="269">
        <f t="shared" si="195"/>
        <v>0</v>
      </c>
      <c r="AG571" s="269">
        <f t="shared" si="195"/>
        <v>0</v>
      </c>
      <c r="AH571" s="269">
        <f t="shared" si="195"/>
        <v>0</v>
      </c>
      <c r="AI571" s="269">
        <f t="shared" si="195"/>
        <v>0</v>
      </c>
      <c r="AJ571" s="269">
        <f t="shared" si="195"/>
        <v>0</v>
      </c>
      <c r="AK571" s="269">
        <f t="shared" si="195"/>
        <v>0</v>
      </c>
      <c r="AL571" s="269">
        <f t="shared" si="195"/>
        <v>0</v>
      </c>
      <c r="AM571" s="269">
        <f t="shared" si="195"/>
        <v>0</v>
      </c>
      <c r="AN571" s="269">
        <f t="shared" si="195"/>
        <v>0</v>
      </c>
      <c r="AO571" s="269">
        <f t="shared" si="196"/>
        <v>0</v>
      </c>
      <c r="AP571" s="269">
        <f t="shared" si="196"/>
        <v>0</v>
      </c>
      <c r="AQ571" s="269">
        <f t="shared" si="196"/>
        <v>0</v>
      </c>
      <c r="AR571" s="269">
        <f t="shared" si="196"/>
        <v>0</v>
      </c>
      <c r="AS571" s="269">
        <f t="shared" si="196"/>
        <v>0</v>
      </c>
      <c r="AT571" s="269">
        <f t="shared" si="196"/>
        <v>0</v>
      </c>
      <c r="AU571" s="269">
        <f t="shared" si="196"/>
        <v>0</v>
      </c>
      <c r="AV571" s="269">
        <f t="shared" si="196"/>
        <v>0</v>
      </c>
      <c r="AW571" s="269">
        <f t="shared" si="196"/>
        <v>0</v>
      </c>
      <c r="AX571" s="269">
        <f t="shared" si="196"/>
        <v>0</v>
      </c>
      <c r="AY571" s="269">
        <f t="shared" si="197"/>
        <v>0</v>
      </c>
      <c r="AZ571" s="269">
        <f t="shared" si="197"/>
        <v>0</v>
      </c>
      <c r="BA571" s="269">
        <f t="shared" si="197"/>
        <v>0</v>
      </c>
      <c r="BB571" s="269">
        <f t="shared" si="197"/>
        <v>0</v>
      </c>
      <c r="BC571" s="269">
        <f t="shared" si="197"/>
        <v>0</v>
      </c>
      <c r="BD571" s="269">
        <f t="shared" si="197"/>
        <v>0</v>
      </c>
      <c r="BE571" s="269">
        <f t="shared" si="197"/>
        <v>0</v>
      </c>
      <c r="BF571" s="269">
        <f t="shared" si="197"/>
        <v>0</v>
      </c>
      <c r="BG571" s="269">
        <f t="shared" si="197"/>
        <v>0</v>
      </c>
      <c r="BH571" s="269">
        <f t="shared" si="197"/>
        <v>0</v>
      </c>
      <c r="BI571" s="269">
        <f t="shared" si="198"/>
        <v>0</v>
      </c>
      <c r="BJ571" s="269">
        <f t="shared" si="198"/>
        <v>0</v>
      </c>
      <c r="BK571" s="269">
        <f t="shared" si="198"/>
        <v>0</v>
      </c>
      <c r="BL571" s="269">
        <f t="shared" si="198"/>
        <v>0</v>
      </c>
      <c r="BM571" s="269">
        <f t="shared" si="198"/>
        <v>0</v>
      </c>
      <c r="BN571" s="269">
        <f t="shared" si="198"/>
        <v>0</v>
      </c>
      <c r="BO571" s="269">
        <f t="shared" si="198"/>
        <v>0</v>
      </c>
      <c r="BP571" s="269">
        <f t="shared" si="198"/>
        <v>0</v>
      </c>
      <c r="BQ571" s="269">
        <f t="shared" si="198"/>
        <v>0</v>
      </c>
      <c r="BR571" s="269">
        <f t="shared" si="198"/>
        <v>0</v>
      </c>
      <c r="BS571" s="269">
        <f t="shared" si="199"/>
        <v>0</v>
      </c>
      <c r="BT571" s="269">
        <f t="shared" si="199"/>
        <v>0</v>
      </c>
      <c r="BU571" s="269">
        <f t="shared" si="199"/>
        <v>0</v>
      </c>
      <c r="BV571" s="269">
        <f t="shared" si="199"/>
        <v>0</v>
      </c>
      <c r="BW571" s="269">
        <f t="shared" si="199"/>
        <v>0</v>
      </c>
      <c r="BX571" s="269">
        <f t="shared" si="199"/>
        <v>0</v>
      </c>
      <c r="BY571" s="269">
        <f t="shared" si="199"/>
        <v>0</v>
      </c>
      <c r="BZ571" s="269">
        <f t="shared" si="199"/>
        <v>0</v>
      </c>
      <c r="CA571" s="269">
        <f t="shared" si="199"/>
        <v>0</v>
      </c>
      <c r="CB571" s="269">
        <f t="shared" si="199"/>
        <v>0</v>
      </c>
      <c r="CC571" s="269">
        <f t="shared" si="200"/>
        <v>0</v>
      </c>
      <c r="CD571" s="269">
        <f t="shared" si="200"/>
        <v>0</v>
      </c>
      <c r="CE571" s="269">
        <f t="shared" si="200"/>
        <v>0</v>
      </c>
      <c r="CF571" s="269">
        <f t="shared" si="200"/>
        <v>0</v>
      </c>
      <c r="CG571" s="269">
        <f t="shared" si="200"/>
        <v>0</v>
      </c>
      <c r="CH571" s="269">
        <f t="shared" si="200"/>
        <v>0</v>
      </c>
      <c r="CI571" s="269">
        <f t="shared" si="200"/>
        <v>0</v>
      </c>
      <c r="CJ571" s="269">
        <f t="shared" si="200"/>
        <v>0</v>
      </c>
      <c r="CK571" s="269">
        <f t="shared" si="200"/>
        <v>0</v>
      </c>
      <c r="CL571" s="269">
        <f t="shared" si="200"/>
        <v>0</v>
      </c>
      <c r="CM571" s="269">
        <f t="shared" si="201"/>
        <v>0</v>
      </c>
      <c r="CN571" s="269">
        <f t="shared" si="201"/>
        <v>0</v>
      </c>
      <c r="CO571" s="269">
        <f t="shared" si="201"/>
        <v>0</v>
      </c>
      <c r="CP571" s="269">
        <f t="shared" si="201"/>
        <v>0</v>
      </c>
      <c r="CQ571" s="269">
        <f t="shared" si="201"/>
        <v>0</v>
      </c>
      <c r="CR571" s="269">
        <f t="shared" si="201"/>
        <v>0</v>
      </c>
      <c r="CS571" s="269">
        <f t="shared" si="201"/>
        <v>0</v>
      </c>
      <c r="CT571" s="269">
        <f t="shared" si="201"/>
        <v>0</v>
      </c>
      <c r="CU571" s="269">
        <f t="shared" si="201"/>
        <v>0</v>
      </c>
      <c r="CV571" s="269">
        <f t="shared" si="184"/>
        <v>0</v>
      </c>
      <c r="CX571" s="271">
        <f t="shared" si="185"/>
        <v>0</v>
      </c>
    </row>
    <row r="572" spans="1:102" s="269" customFormat="1" ht="15.75" customHeight="1">
      <c r="A572" s="1001"/>
      <c r="B572" s="269">
        <v>1</v>
      </c>
      <c r="C572" s="270">
        <v>1</v>
      </c>
      <c r="D572" s="269">
        <v>1</v>
      </c>
      <c r="G572" s="117">
        <f t="shared" si="162"/>
        <v>0</v>
      </c>
      <c r="H572" s="269">
        <f t="shared" si="163"/>
        <v>0</v>
      </c>
      <c r="I572" s="269">
        <f t="shared" si="164"/>
        <v>0</v>
      </c>
      <c r="J572" s="269">
        <f t="shared" si="165"/>
        <v>0</v>
      </c>
      <c r="K572" s="269">
        <f t="shared" si="166"/>
        <v>0</v>
      </c>
      <c r="L572" s="269">
        <f t="shared" si="167"/>
        <v>0</v>
      </c>
      <c r="M572" s="269">
        <f t="shared" si="168"/>
        <v>0</v>
      </c>
      <c r="N572" s="269">
        <f t="shared" si="169"/>
        <v>0</v>
      </c>
      <c r="O572" s="269">
        <f t="shared" si="170"/>
        <v>0</v>
      </c>
      <c r="P572" s="269">
        <f t="shared" si="171"/>
        <v>0</v>
      </c>
      <c r="Q572" s="269">
        <f t="shared" si="172"/>
        <v>0</v>
      </c>
      <c r="R572" s="269">
        <f t="shared" si="173"/>
        <v>0</v>
      </c>
      <c r="S572" s="269">
        <f t="shared" si="174"/>
        <v>0</v>
      </c>
      <c r="T572" s="269">
        <f t="shared" si="175"/>
        <v>0</v>
      </c>
      <c r="U572" s="269">
        <f t="shared" si="194"/>
        <v>0</v>
      </c>
      <c r="V572" s="269">
        <f t="shared" si="194"/>
        <v>0</v>
      </c>
      <c r="W572" s="269">
        <f t="shared" si="194"/>
        <v>0</v>
      </c>
      <c r="X572" s="269">
        <f t="shared" si="194"/>
        <v>0</v>
      </c>
      <c r="Y572" s="269">
        <f t="shared" si="194"/>
        <v>0</v>
      </c>
      <c r="Z572" s="269">
        <f t="shared" si="194"/>
        <v>0</v>
      </c>
      <c r="AA572" s="269">
        <f t="shared" si="194"/>
        <v>0</v>
      </c>
      <c r="AB572" s="269">
        <f t="shared" si="194"/>
        <v>0</v>
      </c>
      <c r="AC572" s="269">
        <f t="shared" si="194"/>
        <v>0</v>
      </c>
      <c r="AD572" s="269">
        <f t="shared" si="194"/>
        <v>0</v>
      </c>
      <c r="AE572" s="269">
        <f t="shared" si="195"/>
        <v>0</v>
      </c>
      <c r="AF572" s="269">
        <f t="shared" si="195"/>
        <v>0</v>
      </c>
      <c r="AG572" s="269">
        <f t="shared" si="195"/>
        <v>0</v>
      </c>
      <c r="AH572" s="269">
        <f t="shared" si="195"/>
        <v>0</v>
      </c>
      <c r="AI572" s="269">
        <f t="shared" si="195"/>
        <v>0</v>
      </c>
      <c r="AJ572" s="269">
        <f t="shared" si="195"/>
        <v>0</v>
      </c>
      <c r="AK572" s="269">
        <f t="shared" si="195"/>
        <v>0</v>
      </c>
      <c r="AL572" s="269">
        <f t="shared" si="195"/>
        <v>0</v>
      </c>
      <c r="AM572" s="269">
        <f t="shared" si="195"/>
        <v>0</v>
      </c>
      <c r="AN572" s="269">
        <f t="shared" si="195"/>
        <v>0</v>
      </c>
      <c r="AO572" s="269">
        <f t="shared" si="196"/>
        <v>0</v>
      </c>
      <c r="AP572" s="269">
        <f t="shared" si="196"/>
        <v>0</v>
      </c>
      <c r="AQ572" s="269">
        <f t="shared" si="196"/>
        <v>0</v>
      </c>
      <c r="AR572" s="269">
        <f t="shared" si="196"/>
        <v>0</v>
      </c>
      <c r="AS572" s="269">
        <f t="shared" si="196"/>
        <v>0</v>
      </c>
      <c r="AT572" s="269">
        <f t="shared" si="196"/>
        <v>0</v>
      </c>
      <c r="AU572" s="269">
        <f t="shared" si="196"/>
        <v>0</v>
      </c>
      <c r="AV572" s="269">
        <f t="shared" si="196"/>
        <v>0</v>
      </c>
      <c r="AW572" s="269">
        <f t="shared" si="196"/>
        <v>0</v>
      </c>
      <c r="AX572" s="269">
        <f t="shared" si="196"/>
        <v>0</v>
      </c>
      <c r="AY572" s="269">
        <f t="shared" si="197"/>
        <v>0</v>
      </c>
      <c r="AZ572" s="269">
        <f t="shared" si="197"/>
        <v>0</v>
      </c>
      <c r="BA572" s="269">
        <f t="shared" si="197"/>
        <v>0</v>
      </c>
      <c r="BB572" s="269">
        <f t="shared" si="197"/>
        <v>0</v>
      </c>
      <c r="BC572" s="269">
        <f t="shared" si="197"/>
        <v>0</v>
      </c>
      <c r="BD572" s="269">
        <f t="shared" si="197"/>
        <v>0</v>
      </c>
      <c r="BE572" s="269">
        <f t="shared" si="197"/>
        <v>0</v>
      </c>
      <c r="BF572" s="269">
        <f t="shared" si="197"/>
        <v>0</v>
      </c>
      <c r="BG572" s="269">
        <f t="shared" si="197"/>
        <v>0</v>
      </c>
      <c r="BH572" s="269">
        <f t="shared" si="197"/>
        <v>0</v>
      </c>
      <c r="BI572" s="269">
        <f t="shared" si="198"/>
        <v>0</v>
      </c>
      <c r="BJ572" s="269">
        <f t="shared" si="198"/>
        <v>0</v>
      </c>
      <c r="BK572" s="269">
        <f t="shared" si="198"/>
        <v>0</v>
      </c>
      <c r="BL572" s="269">
        <f t="shared" si="198"/>
        <v>0</v>
      </c>
      <c r="BM572" s="269">
        <f t="shared" si="198"/>
        <v>0</v>
      </c>
      <c r="BN572" s="269">
        <f t="shared" si="198"/>
        <v>0</v>
      </c>
      <c r="BO572" s="269">
        <f t="shared" si="198"/>
        <v>0</v>
      </c>
      <c r="BP572" s="269">
        <f t="shared" si="198"/>
        <v>0</v>
      </c>
      <c r="BQ572" s="269">
        <f t="shared" si="198"/>
        <v>0</v>
      </c>
      <c r="BR572" s="269">
        <f t="shared" si="198"/>
        <v>0</v>
      </c>
      <c r="BS572" s="269">
        <f t="shared" si="199"/>
        <v>0</v>
      </c>
      <c r="BT572" s="269">
        <f t="shared" si="199"/>
        <v>0</v>
      </c>
      <c r="BU572" s="269">
        <f t="shared" si="199"/>
        <v>0</v>
      </c>
      <c r="BV572" s="269">
        <f t="shared" si="199"/>
        <v>0</v>
      </c>
      <c r="BW572" s="269">
        <f t="shared" si="199"/>
        <v>0</v>
      </c>
      <c r="BX572" s="269">
        <f t="shared" si="199"/>
        <v>0</v>
      </c>
      <c r="BY572" s="269">
        <f t="shared" si="199"/>
        <v>0</v>
      </c>
      <c r="BZ572" s="269">
        <f t="shared" si="199"/>
        <v>0</v>
      </c>
      <c r="CA572" s="269">
        <f t="shared" si="199"/>
        <v>0</v>
      </c>
      <c r="CB572" s="269">
        <f t="shared" si="199"/>
        <v>0</v>
      </c>
      <c r="CC572" s="269">
        <f t="shared" si="200"/>
        <v>0</v>
      </c>
      <c r="CD572" s="269">
        <f t="shared" si="200"/>
        <v>0</v>
      </c>
      <c r="CE572" s="269">
        <f t="shared" si="200"/>
        <v>0</v>
      </c>
      <c r="CF572" s="269">
        <f t="shared" si="200"/>
        <v>0</v>
      </c>
      <c r="CG572" s="269">
        <f t="shared" si="200"/>
        <v>0</v>
      </c>
      <c r="CH572" s="269">
        <f t="shared" si="200"/>
        <v>0</v>
      </c>
      <c r="CI572" s="269">
        <f t="shared" si="200"/>
        <v>0</v>
      </c>
      <c r="CJ572" s="269">
        <f t="shared" si="200"/>
        <v>0</v>
      </c>
      <c r="CK572" s="269">
        <f t="shared" si="200"/>
        <v>0</v>
      </c>
      <c r="CL572" s="269">
        <f t="shared" si="200"/>
        <v>0</v>
      </c>
      <c r="CM572" s="269">
        <f t="shared" si="201"/>
        <v>0</v>
      </c>
      <c r="CN572" s="269">
        <f t="shared" si="201"/>
        <v>0</v>
      </c>
      <c r="CO572" s="269">
        <f t="shared" si="201"/>
        <v>0</v>
      </c>
      <c r="CP572" s="269">
        <f t="shared" si="201"/>
        <v>0</v>
      </c>
      <c r="CQ572" s="269">
        <f t="shared" si="201"/>
        <v>0</v>
      </c>
      <c r="CR572" s="269">
        <f t="shared" si="201"/>
        <v>0</v>
      </c>
      <c r="CS572" s="269">
        <f t="shared" si="201"/>
        <v>0</v>
      </c>
      <c r="CT572" s="269">
        <f t="shared" si="201"/>
        <v>0</v>
      </c>
      <c r="CU572" s="269">
        <f t="shared" si="201"/>
        <v>0</v>
      </c>
      <c r="CV572" s="269">
        <f t="shared" si="184"/>
        <v>0</v>
      </c>
      <c r="CX572" s="271">
        <f t="shared" si="185"/>
        <v>0</v>
      </c>
    </row>
    <row r="573" spans="1:102" s="269" customFormat="1" ht="15.75" customHeight="1">
      <c r="A573" s="1001"/>
      <c r="B573" s="269">
        <v>2</v>
      </c>
      <c r="C573" s="270">
        <v>2</v>
      </c>
      <c r="D573" s="269">
        <v>2</v>
      </c>
      <c r="G573" s="117">
        <f t="shared" si="162"/>
        <v>0</v>
      </c>
      <c r="H573" s="269">
        <f t="shared" si="163"/>
        <v>0</v>
      </c>
      <c r="I573" s="269">
        <f t="shared" si="164"/>
        <v>0</v>
      </c>
      <c r="J573" s="269">
        <f t="shared" si="165"/>
        <v>0</v>
      </c>
      <c r="K573" s="269">
        <f t="shared" si="166"/>
        <v>0</v>
      </c>
      <c r="L573" s="269">
        <f t="shared" si="167"/>
        <v>0</v>
      </c>
      <c r="M573" s="269">
        <f t="shared" si="168"/>
        <v>0</v>
      </c>
      <c r="N573" s="269">
        <f t="shared" si="169"/>
        <v>0</v>
      </c>
      <c r="O573" s="269">
        <f t="shared" si="170"/>
        <v>0</v>
      </c>
      <c r="P573" s="269">
        <f t="shared" si="171"/>
        <v>0</v>
      </c>
      <c r="Q573" s="269">
        <f t="shared" si="172"/>
        <v>0</v>
      </c>
      <c r="R573" s="269">
        <f t="shared" si="173"/>
        <v>0</v>
      </c>
      <c r="S573" s="269">
        <f t="shared" si="174"/>
        <v>0</v>
      </c>
      <c r="T573" s="269">
        <f t="shared" si="175"/>
        <v>0</v>
      </c>
      <c r="U573" s="269">
        <f t="shared" si="194"/>
        <v>0</v>
      </c>
      <c r="V573" s="269">
        <f t="shared" si="194"/>
        <v>0</v>
      </c>
      <c r="W573" s="269">
        <f t="shared" si="194"/>
        <v>0</v>
      </c>
      <c r="X573" s="269">
        <f t="shared" si="194"/>
        <v>0</v>
      </c>
      <c r="Y573" s="269">
        <f t="shared" si="194"/>
        <v>0</v>
      </c>
      <c r="Z573" s="269">
        <f t="shared" si="194"/>
        <v>0</v>
      </c>
      <c r="AA573" s="269">
        <f t="shared" si="194"/>
        <v>0</v>
      </c>
      <c r="AB573" s="269">
        <f t="shared" si="194"/>
        <v>0</v>
      </c>
      <c r="AC573" s="269">
        <f t="shared" si="194"/>
        <v>0</v>
      </c>
      <c r="AD573" s="269">
        <f t="shared" si="194"/>
        <v>0</v>
      </c>
      <c r="AE573" s="269">
        <f t="shared" si="195"/>
        <v>0</v>
      </c>
      <c r="AF573" s="269">
        <f t="shared" si="195"/>
        <v>0</v>
      </c>
      <c r="AG573" s="269">
        <f t="shared" si="195"/>
        <v>0</v>
      </c>
      <c r="AH573" s="269">
        <f t="shared" si="195"/>
        <v>0</v>
      </c>
      <c r="AI573" s="269">
        <f t="shared" si="195"/>
        <v>0</v>
      </c>
      <c r="AJ573" s="269">
        <f t="shared" si="195"/>
        <v>0</v>
      </c>
      <c r="AK573" s="269">
        <f t="shared" si="195"/>
        <v>0</v>
      </c>
      <c r="AL573" s="269">
        <f t="shared" si="195"/>
        <v>0</v>
      </c>
      <c r="AM573" s="269">
        <f t="shared" si="195"/>
        <v>0</v>
      </c>
      <c r="AN573" s="269">
        <f t="shared" si="195"/>
        <v>0</v>
      </c>
      <c r="AO573" s="269">
        <f t="shared" si="196"/>
        <v>0</v>
      </c>
      <c r="AP573" s="269">
        <f t="shared" si="196"/>
        <v>0</v>
      </c>
      <c r="AQ573" s="269">
        <f t="shared" si="196"/>
        <v>0</v>
      </c>
      <c r="AR573" s="269">
        <f t="shared" si="196"/>
        <v>0</v>
      </c>
      <c r="AS573" s="269">
        <f t="shared" si="196"/>
        <v>0</v>
      </c>
      <c r="AT573" s="269">
        <f t="shared" si="196"/>
        <v>0</v>
      </c>
      <c r="AU573" s="269">
        <f t="shared" si="196"/>
        <v>0</v>
      </c>
      <c r="AV573" s="269">
        <f t="shared" si="196"/>
        <v>0</v>
      </c>
      <c r="AW573" s="269">
        <f t="shared" si="196"/>
        <v>0</v>
      </c>
      <c r="AX573" s="269">
        <f t="shared" si="196"/>
        <v>0</v>
      </c>
      <c r="AY573" s="269">
        <f t="shared" si="197"/>
        <v>0</v>
      </c>
      <c r="AZ573" s="269">
        <f t="shared" si="197"/>
        <v>0</v>
      </c>
      <c r="BA573" s="269">
        <f t="shared" si="197"/>
        <v>0</v>
      </c>
      <c r="BB573" s="269">
        <f t="shared" si="197"/>
        <v>0</v>
      </c>
      <c r="BC573" s="269">
        <f t="shared" si="197"/>
        <v>0</v>
      </c>
      <c r="BD573" s="269">
        <f t="shared" si="197"/>
        <v>0</v>
      </c>
      <c r="BE573" s="269">
        <f t="shared" si="197"/>
        <v>0</v>
      </c>
      <c r="BF573" s="269">
        <f t="shared" si="197"/>
        <v>0</v>
      </c>
      <c r="BG573" s="269">
        <f t="shared" si="197"/>
        <v>0</v>
      </c>
      <c r="BH573" s="269">
        <f t="shared" si="197"/>
        <v>0</v>
      </c>
      <c r="BI573" s="269">
        <f t="shared" si="198"/>
        <v>0</v>
      </c>
      <c r="BJ573" s="269">
        <f t="shared" si="198"/>
        <v>0</v>
      </c>
      <c r="BK573" s="269">
        <f t="shared" si="198"/>
        <v>0</v>
      </c>
      <c r="BL573" s="269">
        <f t="shared" si="198"/>
        <v>0</v>
      </c>
      <c r="BM573" s="269">
        <f t="shared" si="198"/>
        <v>0</v>
      </c>
      <c r="BN573" s="269">
        <f t="shared" si="198"/>
        <v>0</v>
      </c>
      <c r="BO573" s="269">
        <f t="shared" si="198"/>
        <v>0</v>
      </c>
      <c r="BP573" s="269">
        <f t="shared" si="198"/>
        <v>0</v>
      </c>
      <c r="BQ573" s="269">
        <f t="shared" si="198"/>
        <v>0</v>
      </c>
      <c r="BR573" s="269">
        <f t="shared" si="198"/>
        <v>0</v>
      </c>
      <c r="BS573" s="269">
        <f t="shared" si="199"/>
        <v>0</v>
      </c>
      <c r="BT573" s="269">
        <f t="shared" si="199"/>
        <v>0</v>
      </c>
      <c r="BU573" s="269">
        <f t="shared" si="199"/>
        <v>0</v>
      </c>
      <c r="BV573" s="269">
        <f t="shared" si="199"/>
        <v>0</v>
      </c>
      <c r="BW573" s="269">
        <f t="shared" si="199"/>
        <v>0</v>
      </c>
      <c r="BX573" s="269">
        <f t="shared" si="199"/>
        <v>0</v>
      </c>
      <c r="BY573" s="269">
        <f t="shared" si="199"/>
        <v>0</v>
      </c>
      <c r="BZ573" s="269">
        <f t="shared" si="199"/>
        <v>0</v>
      </c>
      <c r="CA573" s="269">
        <f t="shared" si="199"/>
        <v>0</v>
      </c>
      <c r="CB573" s="269">
        <f t="shared" si="199"/>
        <v>0</v>
      </c>
      <c r="CC573" s="269">
        <f t="shared" si="200"/>
        <v>0</v>
      </c>
      <c r="CD573" s="269">
        <f t="shared" si="200"/>
        <v>0</v>
      </c>
      <c r="CE573" s="269">
        <f t="shared" si="200"/>
        <v>0</v>
      </c>
      <c r="CF573" s="269">
        <f t="shared" si="200"/>
        <v>0</v>
      </c>
      <c r="CG573" s="269">
        <f t="shared" si="200"/>
        <v>0</v>
      </c>
      <c r="CH573" s="269">
        <f t="shared" si="200"/>
        <v>0</v>
      </c>
      <c r="CI573" s="269">
        <f t="shared" si="200"/>
        <v>0</v>
      </c>
      <c r="CJ573" s="269">
        <f t="shared" si="200"/>
        <v>0</v>
      </c>
      <c r="CK573" s="269">
        <f t="shared" si="200"/>
        <v>0</v>
      </c>
      <c r="CL573" s="269">
        <f t="shared" si="200"/>
        <v>0</v>
      </c>
      <c r="CM573" s="269">
        <f t="shared" si="201"/>
        <v>0</v>
      </c>
      <c r="CN573" s="269">
        <f t="shared" si="201"/>
        <v>0</v>
      </c>
      <c r="CO573" s="269">
        <f t="shared" si="201"/>
        <v>0</v>
      </c>
      <c r="CP573" s="269">
        <f t="shared" si="201"/>
        <v>0</v>
      </c>
      <c r="CQ573" s="269">
        <f t="shared" si="201"/>
        <v>0</v>
      </c>
      <c r="CR573" s="269">
        <f t="shared" si="201"/>
        <v>0</v>
      </c>
      <c r="CS573" s="269">
        <f t="shared" si="201"/>
        <v>0</v>
      </c>
      <c r="CT573" s="269">
        <f t="shared" si="201"/>
        <v>0</v>
      </c>
      <c r="CU573" s="269">
        <f t="shared" si="201"/>
        <v>0</v>
      </c>
      <c r="CV573" s="269">
        <f t="shared" si="184"/>
        <v>0</v>
      </c>
      <c r="CX573" s="271">
        <f t="shared" si="185"/>
        <v>0</v>
      </c>
    </row>
    <row r="574" spans="1:102" s="269" customFormat="1" ht="15.75" customHeight="1">
      <c r="A574" s="1001"/>
      <c r="B574" s="269">
        <v>3</v>
      </c>
      <c r="C574" s="270">
        <v>3</v>
      </c>
      <c r="D574" s="269">
        <v>3</v>
      </c>
      <c r="G574" s="117">
        <f t="shared" si="162"/>
        <v>0</v>
      </c>
      <c r="H574" s="269">
        <f t="shared" si="163"/>
        <v>0</v>
      </c>
      <c r="I574" s="269">
        <f t="shared" si="164"/>
        <v>0</v>
      </c>
      <c r="J574" s="269">
        <f t="shared" si="165"/>
        <v>0</v>
      </c>
      <c r="K574" s="269">
        <f t="shared" si="166"/>
        <v>0</v>
      </c>
      <c r="L574" s="269">
        <f t="shared" si="167"/>
        <v>0</v>
      </c>
      <c r="M574" s="269">
        <f t="shared" si="168"/>
        <v>0</v>
      </c>
      <c r="N574" s="269">
        <f t="shared" si="169"/>
        <v>0</v>
      </c>
      <c r="O574" s="269">
        <f t="shared" si="170"/>
        <v>0</v>
      </c>
      <c r="P574" s="269">
        <f t="shared" si="171"/>
        <v>0</v>
      </c>
      <c r="Q574" s="269">
        <f t="shared" si="172"/>
        <v>0</v>
      </c>
      <c r="R574" s="269">
        <f t="shared" si="173"/>
        <v>0</v>
      </c>
      <c r="S574" s="269">
        <f t="shared" si="174"/>
        <v>0</v>
      </c>
      <c r="T574" s="269">
        <f t="shared" si="175"/>
        <v>0</v>
      </c>
      <c r="U574" s="269">
        <f t="shared" si="194"/>
        <v>0</v>
      </c>
      <c r="V574" s="269">
        <f t="shared" si="194"/>
        <v>0</v>
      </c>
      <c r="W574" s="269">
        <f t="shared" si="194"/>
        <v>0</v>
      </c>
      <c r="X574" s="269">
        <f t="shared" si="194"/>
        <v>0</v>
      </c>
      <c r="Y574" s="269">
        <f t="shared" si="194"/>
        <v>0</v>
      </c>
      <c r="Z574" s="269">
        <f t="shared" si="194"/>
        <v>0</v>
      </c>
      <c r="AA574" s="269">
        <f t="shared" si="194"/>
        <v>0</v>
      </c>
      <c r="AB574" s="269">
        <f t="shared" si="194"/>
        <v>0</v>
      </c>
      <c r="AC574" s="269">
        <f t="shared" si="194"/>
        <v>0</v>
      </c>
      <c r="AD574" s="269">
        <f t="shared" si="194"/>
        <v>0</v>
      </c>
      <c r="AE574" s="269">
        <f t="shared" si="195"/>
        <v>0</v>
      </c>
      <c r="AF574" s="269">
        <f t="shared" si="195"/>
        <v>0</v>
      </c>
      <c r="AG574" s="269">
        <f t="shared" si="195"/>
        <v>0</v>
      </c>
      <c r="AH574" s="269">
        <f t="shared" si="195"/>
        <v>0</v>
      </c>
      <c r="AI574" s="269">
        <f t="shared" si="195"/>
        <v>0</v>
      </c>
      <c r="AJ574" s="269">
        <f t="shared" si="195"/>
        <v>0</v>
      </c>
      <c r="AK574" s="269">
        <f t="shared" si="195"/>
        <v>0</v>
      </c>
      <c r="AL574" s="269">
        <f t="shared" si="195"/>
        <v>0</v>
      </c>
      <c r="AM574" s="269">
        <f t="shared" si="195"/>
        <v>0</v>
      </c>
      <c r="AN574" s="269">
        <f t="shared" si="195"/>
        <v>0</v>
      </c>
      <c r="AO574" s="269">
        <f t="shared" si="196"/>
        <v>0</v>
      </c>
      <c r="AP574" s="269">
        <f t="shared" si="196"/>
        <v>0</v>
      </c>
      <c r="AQ574" s="269">
        <f t="shared" si="196"/>
        <v>0</v>
      </c>
      <c r="AR574" s="269">
        <f t="shared" si="196"/>
        <v>0</v>
      </c>
      <c r="AS574" s="269">
        <f t="shared" si="196"/>
        <v>0</v>
      </c>
      <c r="AT574" s="269">
        <f t="shared" si="196"/>
        <v>0</v>
      </c>
      <c r="AU574" s="269">
        <f t="shared" si="196"/>
        <v>0</v>
      </c>
      <c r="AV574" s="269">
        <f t="shared" si="196"/>
        <v>0</v>
      </c>
      <c r="AW574" s="269">
        <f t="shared" si="196"/>
        <v>0</v>
      </c>
      <c r="AX574" s="269">
        <f t="shared" si="196"/>
        <v>0</v>
      </c>
      <c r="AY574" s="269">
        <f t="shared" si="197"/>
        <v>0</v>
      </c>
      <c r="AZ574" s="269">
        <f t="shared" si="197"/>
        <v>0</v>
      </c>
      <c r="BA574" s="269">
        <f t="shared" si="197"/>
        <v>0</v>
      </c>
      <c r="BB574" s="269">
        <f t="shared" si="197"/>
        <v>0</v>
      </c>
      <c r="BC574" s="269">
        <f t="shared" si="197"/>
        <v>0</v>
      </c>
      <c r="BD574" s="269">
        <f t="shared" si="197"/>
        <v>0</v>
      </c>
      <c r="BE574" s="269">
        <f t="shared" si="197"/>
        <v>0</v>
      </c>
      <c r="BF574" s="269">
        <f t="shared" si="197"/>
        <v>0</v>
      </c>
      <c r="BG574" s="269">
        <f t="shared" si="197"/>
        <v>0</v>
      </c>
      <c r="BH574" s="269">
        <f t="shared" si="197"/>
        <v>0</v>
      </c>
      <c r="BI574" s="269">
        <f t="shared" si="198"/>
        <v>0</v>
      </c>
      <c r="BJ574" s="269">
        <f t="shared" si="198"/>
        <v>0</v>
      </c>
      <c r="BK574" s="269">
        <f t="shared" si="198"/>
        <v>0</v>
      </c>
      <c r="BL574" s="269">
        <f t="shared" si="198"/>
        <v>0</v>
      </c>
      <c r="BM574" s="269">
        <f t="shared" si="198"/>
        <v>0</v>
      </c>
      <c r="BN574" s="269">
        <f t="shared" si="198"/>
        <v>0</v>
      </c>
      <c r="BO574" s="269">
        <f t="shared" si="198"/>
        <v>0</v>
      </c>
      <c r="BP574" s="269">
        <f t="shared" si="198"/>
        <v>0</v>
      </c>
      <c r="BQ574" s="269">
        <f t="shared" si="198"/>
        <v>0</v>
      </c>
      <c r="BR574" s="269">
        <f t="shared" si="198"/>
        <v>0</v>
      </c>
      <c r="BS574" s="269">
        <f t="shared" si="199"/>
        <v>0</v>
      </c>
      <c r="BT574" s="269">
        <f t="shared" si="199"/>
        <v>0</v>
      </c>
      <c r="BU574" s="269">
        <f t="shared" si="199"/>
        <v>0</v>
      </c>
      <c r="BV574" s="269">
        <f t="shared" si="199"/>
        <v>0</v>
      </c>
      <c r="BW574" s="269">
        <f t="shared" si="199"/>
        <v>0</v>
      </c>
      <c r="BX574" s="269">
        <f t="shared" si="199"/>
        <v>0</v>
      </c>
      <c r="BY574" s="269">
        <f t="shared" si="199"/>
        <v>0</v>
      </c>
      <c r="BZ574" s="269">
        <f t="shared" si="199"/>
        <v>0</v>
      </c>
      <c r="CA574" s="269">
        <f t="shared" si="199"/>
        <v>0</v>
      </c>
      <c r="CB574" s="269">
        <f t="shared" si="199"/>
        <v>0</v>
      </c>
      <c r="CC574" s="269">
        <f t="shared" si="200"/>
        <v>0</v>
      </c>
      <c r="CD574" s="269">
        <f t="shared" si="200"/>
        <v>0</v>
      </c>
      <c r="CE574" s="269">
        <f t="shared" si="200"/>
        <v>0</v>
      </c>
      <c r="CF574" s="269">
        <f t="shared" si="200"/>
        <v>0</v>
      </c>
      <c r="CG574" s="269">
        <f t="shared" si="200"/>
        <v>0</v>
      </c>
      <c r="CH574" s="269">
        <f t="shared" si="200"/>
        <v>0</v>
      </c>
      <c r="CI574" s="269">
        <f t="shared" si="200"/>
        <v>0</v>
      </c>
      <c r="CJ574" s="269">
        <f t="shared" si="200"/>
        <v>0</v>
      </c>
      <c r="CK574" s="269">
        <f t="shared" si="200"/>
        <v>0</v>
      </c>
      <c r="CL574" s="269">
        <f t="shared" si="200"/>
        <v>0</v>
      </c>
      <c r="CM574" s="269">
        <f t="shared" si="201"/>
        <v>0</v>
      </c>
      <c r="CN574" s="269">
        <f t="shared" si="201"/>
        <v>0</v>
      </c>
      <c r="CO574" s="269">
        <f t="shared" si="201"/>
        <v>0</v>
      </c>
      <c r="CP574" s="269">
        <f t="shared" si="201"/>
        <v>0</v>
      </c>
      <c r="CQ574" s="269">
        <f t="shared" si="201"/>
        <v>0</v>
      </c>
      <c r="CR574" s="269">
        <f t="shared" si="201"/>
        <v>0</v>
      </c>
      <c r="CS574" s="269">
        <f t="shared" si="201"/>
        <v>0</v>
      </c>
      <c r="CT574" s="269">
        <f t="shared" si="201"/>
        <v>0</v>
      </c>
      <c r="CU574" s="269">
        <f t="shared" si="201"/>
        <v>0</v>
      </c>
      <c r="CV574" s="269">
        <f t="shared" si="184"/>
        <v>0</v>
      </c>
      <c r="CX574" s="271">
        <f t="shared" si="185"/>
        <v>0</v>
      </c>
    </row>
    <row r="575" spans="1:102" s="269" customFormat="1" ht="15.75" customHeight="1">
      <c r="A575" s="1001"/>
      <c r="B575" s="269">
        <v>4</v>
      </c>
      <c r="C575" s="270">
        <v>4</v>
      </c>
      <c r="D575" s="269">
        <v>4</v>
      </c>
      <c r="G575" s="117">
        <f t="shared" si="162"/>
        <v>0</v>
      </c>
      <c r="H575" s="269">
        <f t="shared" si="163"/>
        <v>0</v>
      </c>
      <c r="I575" s="269">
        <f t="shared" si="164"/>
        <v>0</v>
      </c>
      <c r="J575" s="269">
        <f t="shared" si="165"/>
        <v>0</v>
      </c>
      <c r="K575" s="269">
        <f t="shared" si="166"/>
        <v>0</v>
      </c>
      <c r="L575" s="269">
        <f t="shared" si="167"/>
        <v>0</v>
      </c>
      <c r="M575" s="269">
        <f t="shared" si="168"/>
        <v>0</v>
      </c>
      <c r="N575" s="269">
        <f t="shared" si="169"/>
        <v>0</v>
      </c>
      <c r="O575" s="269">
        <f t="shared" si="170"/>
        <v>0</v>
      </c>
      <c r="P575" s="269">
        <f t="shared" si="171"/>
        <v>0</v>
      </c>
      <c r="Q575" s="269">
        <f t="shared" si="172"/>
        <v>0</v>
      </c>
      <c r="R575" s="269">
        <f t="shared" si="173"/>
        <v>0</v>
      </c>
      <c r="S575" s="269">
        <f t="shared" si="174"/>
        <v>0</v>
      </c>
      <c r="T575" s="269">
        <f t="shared" si="175"/>
        <v>0</v>
      </c>
      <c r="U575" s="269">
        <f t="shared" si="194"/>
        <v>0</v>
      </c>
      <c r="V575" s="269">
        <f t="shared" si="194"/>
        <v>0</v>
      </c>
      <c r="W575" s="269">
        <f t="shared" si="194"/>
        <v>0</v>
      </c>
      <c r="X575" s="269">
        <f t="shared" si="194"/>
        <v>0</v>
      </c>
      <c r="Y575" s="269">
        <f t="shared" si="194"/>
        <v>0</v>
      </c>
      <c r="Z575" s="269">
        <f t="shared" si="194"/>
        <v>0</v>
      </c>
      <c r="AA575" s="269">
        <f t="shared" si="194"/>
        <v>0</v>
      </c>
      <c r="AB575" s="269">
        <f t="shared" si="194"/>
        <v>0</v>
      </c>
      <c r="AC575" s="269">
        <f t="shared" si="194"/>
        <v>0</v>
      </c>
      <c r="AD575" s="269">
        <f t="shared" si="194"/>
        <v>0</v>
      </c>
      <c r="AE575" s="269">
        <f t="shared" si="195"/>
        <v>0</v>
      </c>
      <c r="AF575" s="269">
        <f t="shared" si="195"/>
        <v>0</v>
      </c>
      <c r="AG575" s="269">
        <f t="shared" si="195"/>
        <v>0</v>
      </c>
      <c r="AH575" s="269">
        <f t="shared" si="195"/>
        <v>0</v>
      </c>
      <c r="AI575" s="269">
        <f t="shared" si="195"/>
        <v>0</v>
      </c>
      <c r="AJ575" s="269">
        <f t="shared" si="195"/>
        <v>0</v>
      </c>
      <c r="AK575" s="269">
        <f t="shared" si="195"/>
        <v>0</v>
      </c>
      <c r="AL575" s="269">
        <f t="shared" si="195"/>
        <v>0</v>
      </c>
      <c r="AM575" s="269">
        <f t="shared" si="195"/>
        <v>0</v>
      </c>
      <c r="AN575" s="269">
        <f t="shared" si="195"/>
        <v>0</v>
      </c>
      <c r="AO575" s="269">
        <f t="shared" si="196"/>
        <v>0</v>
      </c>
      <c r="AP575" s="269">
        <f t="shared" si="196"/>
        <v>0</v>
      </c>
      <c r="AQ575" s="269">
        <f t="shared" si="196"/>
        <v>0</v>
      </c>
      <c r="AR575" s="269">
        <f t="shared" si="196"/>
        <v>0</v>
      </c>
      <c r="AS575" s="269">
        <f t="shared" si="196"/>
        <v>0</v>
      </c>
      <c r="AT575" s="269">
        <f t="shared" si="196"/>
        <v>0</v>
      </c>
      <c r="AU575" s="269">
        <f t="shared" si="196"/>
        <v>0</v>
      </c>
      <c r="AV575" s="269">
        <f t="shared" si="196"/>
        <v>0</v>
      </c>
      <c r="AW575" s="269">
        <f t="shared" si="196"/>
        <v>0</v>
      </c>
      <c r="AX575" s="269">
        <f t="shared" si="196"/>
        <v>0</v>
      </c>
      <c r="AY575" s="269">
        <f t="shared" si="197"/>
        <v>0</v>
      </c>
      <c r="AZ575" s="269">
        <f t="shared" si="197"/>
        <v>0</v>
      </c>
      <c r="BA575" s="269">
        <f t="shared" si="197"/>
        <v>0</v>
      </c>
      <c r="BB575" s="269">
        <f t="shared" si="197"/>
        <v>0</v>
      </c>
      <c r="BC575" s="269">
        <f t="shared" si="197"/>
        <v>0</v>
      </c>
      <c r="BD575" s="269">
        <f t="shared" si="197"/>
        <v>0</v>
      </c>
      <c r="BE575" s="269">
        <f t="shared" si="197"/>
        <v>0</v>
      </c>
      <c r="BF575" s="269">
        <f t="shared" si="197"/>
        <v>0</v>
      </c>
      <c r="BG575" s="269">
        <f t="shared" si="197"/>
        <v>0</v>
      </c>
      <c r="BH575" s="269">
        <f t="shared" si="197"/>
        <v>0</v>
      </c>
      <c r="BI575" s="269">
        <f t="shared" si="198"/>
        <v>0</v>
      </c>
      <c r="BJ575" s="269">
        <f t="shared" si="198"/>
        <v>0</v>
      </c>
      <c r="BK575" s="269">
        <f t="shared" si="198"/>
        <v>0</v>
      </c>
      <c r="BL575" s="269">
        <f t="shared" si="198"/>
        <v>0</v>
      </c>
      <c r="BM575" s="269">
        <f t="shared" si="198"/>
        <v>0</v>
      </c>
      <c r="BN575" s="269">
        <f t="shared" si="198"/>
        <v>0</v>
      </c>
      <c r="BO575" s="269">
        <f t="shared" si="198"/>
        <v>0</v>
      </c>
      <c r="BP575" s="269">
        <f t="shared" si="198"/>
        <v>0</v>
      </c>
      <c r="BQ575" s="269">
        <f t="shared" si="198"/>
        <v>0</v>
      </c>
      <c r="BR575" s="269">
        <f t="shared" si="198"/>
        <v>0</v>
      </c>
      <c r="BS575" s="269">
        <f t="shared" si="199"/>
        <v>0</v>
      </c>
      <c r="BT575" s="269">
        <f t="shared" si="199"/>
        <v>0</v>
      </c>
      <c r="BU575" s="269">
        <f t="shared" si="199"/>
        <v>0</v>
      </c>
      <c r="BV575" s="269">
        <f t="shared" si="199"/>
        <v>0</v>
      </c>
      <c r="BW575" s="269">
        <f t="shared" si="199"/>
        <v>0</v>
      </c>
      <c r="BX575" s="269">
        <f t="shared" si="199"/>
        <v>0</v>
      </c>
      <c r="BY575" s="269">
        <f t="shared" si="199"/>
        <v>0</v>
      </c>
      <c r="BZ575" s="269">
        <f t="shared" si="199"/>
        <v>0</v>
      </c>
      <c r="CA575" s="269">
        <f t="shared" si="199"/>
        <v>0</v>
      </c>
      <c r="CB575" s="269">
        <f t="shared" si="199"/>
        <v>0</v>
      </c>
      <c r="CC575" s="269">
        <f t="shared" si="200"/>
        <v>0</v>
      </c>
      <c r="CD575" s="269">
        <f t="shared" si="200"/>
        <v>0</v>
      </c>
      <c r="CE575" s="269">
        <f t="shared" si="200"/>
        <v>0</v>
      </c>
      <c r="CF575" s="269">
        <f t="shared" si="200"/>
        <v>0</v>
      </c>
      <c r="CG575" s="269">
        <f t="shared" si="200"/>
        <v>0</v>
      </c>
      <c r="CH575" s="269">
        <f t="shared" si="200"/>
        <v>0</v>
      </c>
      <c r="CI575" s="269">
        <f t="shared" si="200"/>
        <v>0</v>
      </c>
      <c r="CJ575" s="269">
        <f t="shared" si="200"/>
        <v>0</v>
      </c>
      <c r="CK575" s="269">
        <f t="shared" si="200"/>
        <v>0</v>
      </c>
      <c r="CL575" s="269">
        <f t="shared" si="200"/>
        <v>0</v>
      </c>
      <c r="CM575" s="269">
        <f t="shared" si="201"/>
        <v>0</v>
      </c>
      <c r="CN575" s="269">
        <f t="shared" si="201"/>
        <v>0</v>
      </c>
      <c r="CO575" s="269">
        <f t="shared" si="201"/>
        <v>0</v>
      </c>
      <c r="CP575" s="269">
        <f t="shared" si="201"/>
        <v>0</v>
      </c>
      <c r="CQ575" s="269">
        <f t="shared" si="201"/>
        <v>0</v>
      </c>
      <c r="CR575" s="269">
        <f t="shared" si="201"/>
        <v>0</v>
      </c>
      <c r="CS575" s="269">
        <f t="shared" si="201"/>
        <v>0</v>
      </c>
      <c r="CT575" s="269">
        <f t="shared" si="201"/>
        <v>0</v>
      </c>
      <c r="CU575" s="269">
        <f t="shared" si="201"/>
        <v>0</v>
      </c>
      <c r="CV575" s="269">
        <f t="shared" si="184"/>
        <v>0</v>
      </c>
      <c r="CX575" s="271">
        <f t="shared" si="185"/>
        <v>0</v>
      </c>
    </row>
    <row r="576" spans="1:102" s="269" customFormat="1" ht="15.75" customHeight="1">
      <c r="A576" s="1001"/>
      <c r="B576" s="269">
        <v>5</v>
      </c>
      <c r="C576" s="270">
        <v>5</v>
      </c>
      <c r="D576" s="269">
        <v>5</v>
      </c>
      <c r="G576" s="117">
        <f t="shared" si="162"/>
        <v>0</v>
      </c>
      <c r="H576" s="269">
        <f t="shared" si="163"/>
        <v>0</v>
      </c>
      <c r="I576" s="269">
        <f t="shared" si="164"/>
        <v>0</v>
      </c>
      <c r="J576" s="269">
        <f t="shared" si="165"/>
        <v>0</v>
      </c>
      <c r="K576" s="269">
        <f t="shared" si="166"/>
        <v>0</v>
      </c>
      <c r="L576" s="269">
        <f t="shared" si="167"/>
        <v>0</v>
      </c>
      <c r="M576" s="269">
        <f t="shared" si="168"/>
        <v>0</v>
      </c>
      <c r="N576" s="269">
        <f t="shared" si="169"/>
        <v>0</v>
      </c>
      <c r="O576" s="269">
        <f t="shared" si="170"/>
        <v>0</v>
      </c>
      <c r="P576" s="269">
        <f t="shared" si="171"/>
        <v>0</v>
      </c>
      <c r="Q576" s="269">
        <f t="shared" si="172"/>
        <v>0</v>
      </c>
      <c r="R576" s="269">
        <f t="shared" si="173"/>
        <v>0</v>
      </c>
      <c r="S576" s="269">
        <f t="shared" si="174"/>
        <v>0</v>
      </c>
      <c r="T576" s="269">
        <f t="shared" si="175"/>
        <v>0</v>
      </c>
      <c r="U576" s="269">
        <f t="shared" si="194"/>
        <v>0</v>
      </c>
      <c r="V576" s="269">
        <f t="shared" si="194"/>
        <v>0</v>
      </c>
      <c r="W576" s="269">
        <f t="shared" si="194"/>
        <v>0</v>
      </c>
      <c r="X576" s="269">
        <f t="shared" si="194"/>
        <v>0</v>
      </c>
      <c r="Y576" s="269">
        <f t="shared" si="194"/>
        <v>0</v>
      </c>
      <c r="Z576" s="269">
        <f t="shared" si="194"/>
        <v>0</v>
      </c>
      <c r="AA576" s="269">
        <f t="shared" si="194"/>
        <v>0</v>
      </c>
      <c r="AB576" s="269">
        <f t="shared" si="194"/>
        <v>0</v>
      </c>
      <c r="AC576" s="269">
        <f t="shared" si="194"/>
        <v>0</v>
      </c>
      <c r="AD576" s="269">
        <f t="shared" si="194"/>
        <v>0</v>
      </c>
      <c r="AE576" s="269">
        <f t="shared" si="195"/>
        <v>0</v>
      </c>
      <c r="AF576" s="269">
        <f t="shared" si="195"/>
        <v>0</v>
      </c>
      <c r="AG576" s="269">
        <f t="shared" si="195"/>
        <v>0</v>
      </c>
      <c r="AH576" s="269">
        <f t="shared" si="195"/>
        <v>0</v>
      </c>
      <c r="AI576" s="269">
        <f t="shared" si="195"/>
        <v>0</v>
      </c>
      <c r="AJ576" s="269">
        <f t="shared" si="195"/>
        <v>0</v>
      </c>
      <c r="AK576" s="269">
        <f t="shared" si="195"/>
        <v>0</v>
      </c>
      <c r="AL576" s="269">
        <f t="shared" si="195"/>
        <v>0</v>
      </c>
      <c r="AM576" s="269">
        <f t="shared" si="195"/>
        <v>0</v>
      </c>
      <c r="AN576" s="269">
        <f t="shared" si="195"/>
        <v>0</v>
      </c>
      <c r="AO576" s="269">
        <f t="shared" si="196"/>
        <v>0</v>
      </c>
      <c r="AP576" s="269">
        <f t="shared" si="196"/>
        <v>0</v>
      </c>
      <c r="AQ576" s="269">
        <f t="shared" si="196"/>
        <v>0</v>
      </c>
      <c r="AR576" s="269">
        <f t="shared" si="196"/>
        <v>0</v>
      </c>
      <c r="AS576" s="269">
        <f t="shared" si="196"/>
        <v>0</v>
      </c>
      <c r="AT576" s="269">
        <f t="shared" si="196"/>
        <v>0</v>
      </c>
      <c r="AU576" s="269">
        <f t="shared" si="196"/>
        <v>0</v>
      </c>
      <c r="AV576" s="269">
        <f t="shared" si="196"/>
        <v>0</v>
      </c>
      <c r="AW576" s="269">
        <f t="shared" si="196"/>
        <v>0</v>
      </c>
      <c r="AX576" s="269">
        <f t="shared" si="196"/>
        <v>0</v>
      </c>
      <c r="AY576" s="269">
        <f t="shared" si="197"/>
        <v>0</v>
      </c>
      <c r="AZ576" s="269">
        <f t="shared" si="197"/>
        <v>0</v>
      </c>
      <c r="BA576" s="269">
        <f t="shared" si="197"/>
        <v>0</v>
      </c>
      <c r="BB576" s="269">
        <f t="shared" si="197"/>
        <v>0</v>
      </c>
      <c r="BC576" s="269">
        <f t="shared" si="197"/>
        <v>0</v>
      </c>
      <c r="BD576" s="269">
        <f t="shared" si="197"/>
        <v>0</v>
      </c>
      <c r="BE576" s="269">
        <f t="shared" si="197"/>
        <v>0</v>
      </c>
      <c r="BF576" s="269">
        <f t="shared" si="197"/>
        <v>0</v>
      </c>
      <c r="BG576" s="269">
        <f t="shared" si="197"/>
        <v>0</v>
      </c>
      <c r="BH576" s="269">
        <f t="shared" si="197"/>
        <v>0</v>
      </c>
      <c r="BI576" s="269">
        <f t="shared" si="198"/>
        <v>0</v>
      </c>
      <c r="BJ576" s="269">
        <f t="shared" si="198"/>
        <v>0</v>
      </c>
      <c r="BK576" s="269">
        <f t="shared" si="198"/>
        <v>0</v>
      </c>
      <c r="BL576" s="269">
        <f t="shared" si="198"/>
        <v>0</v>
      </c>
      <c r="BM576" s="269">
        <f t="shared" si="198"/>
        <v>0</v>
      </c>
      <c r="BN576" s="269">
        <f t="shared" si="198"/>
        <v>0</v>
      </c>
      <c r="BO576" s="269">
        <f t="shared" si="198"/>
        <v>0</v>
      </c>
      <c r="BP576" s="269">
        <f t="shared" si="198"/>
        <v>0</v>
      </c>
      <c r="BQ576" s="269">
        <f t="shared" si="198"/>
        <v>0</v>
      </c>
      <c r="BR576" s="269">
        <f t="shared" si="198"/>
        <v>0</v>
      </c>
      <c r="BS576" s="269">
        <f t="shared" si="199"/>
        <v>0</v>
      </c>
      <c r="BT576" s="269">
        <f t="shared" si="199"/>
        <v>0</v>
      </c>
      <c r="BU576" s="269">
        <f t="shared" si="199"/>
        <v>0</v>
      </c>
      <c r="BV576" s="269">
        <f t="shared" si="199"/>
        <v>0</v>
      </c>
      <c r="BW576" s="269">
        <f t="shared" si="199"/>
        <v>0</v>
      </c>
      <c r="BX576" s="269">
        <f t="shared" si="199"/>
        <v>0</v>
      </c>
      <c r="BY576" s="269">
        <f t="shared" si="199"/>
        <v>0</v>
      </c>
      <c r="BZ576" s="269">
        <f t="shared" si="199"/>
        <v>0</v>
      </c>
      <c r="CA576" s="269">
        <f t="shared" si="199"/>
        <v>0</v>
      </c>
      <c r="CB576" s="269">
        <f t="shared" si="199"/>
        <v>0</v>
      </c>
      <c r="CC576" s="269">
        <f t="shared" si="200"/>
        <v>0</v>
      </c>
      <c r="CD576" s="269">
        <f t="shared" si="200"/>
        <v>0</v>
      </c>
      <c r="CE576" s="269">
        <f t="shared" si="200"/>
        <v>0</v>
      </c>
      <c r="CF576" s="269">
        <f t="shared" si="200"/>
        <v>0</v>
      </c>
      <c r="CG576" s="269">
        <f t="shared" si="200"/>
        <v>0</v>
      </c>
      <c r="CH576" s="269">
        <f t="shared" si="200"/>
        <v>0</v>
      </c>
      <c r="CI576" s="269">
        <f t="shared" si="200"/>
        <v>0</v>
      </c>
      <c r="CJ576" s="269">
        <f t="shared" si="200"/>
        <v>0</v>
      </c>
      <c r="CK576" s="269">
        <f t="shared" si="200"/>
        <v>0</v>
      </c>
      <c r="CL576" s="269">
        <f t="shared" si="200"/>
        <v>0</v>
      </c>
      <c r="CM576" s="269">
        <f t="shared" si="201"/>
        <v>0</v>
      </c>
      <c r="CN576" s="269">
        <f t="shared" si="201"/>
        <v>0</v>
      </c>
      <c r="CO576" s="269">
        <f t="shared" si="201"/>
        <v>0</v>
      </c>
      <c r="CP576" s="269">
        <f t="shared" si="201"/>
        <v>0</v>
      </c>
      <c r="CQ576" s="269">
        <f t="shared" si="201"/>
        <v>0</v>
      </c>
      <c r="CR576" s="269">
        <f t="shared" si="201"/>
        <v>0</v>
      </c>
      <c r="CS576" s="269">
        <f t="shared" si="201"/>
        <v>0</v>
      </c>
      <c r="CT576" s="269">
        <f t="shared" si="201"/>
        <v>0</v>
      </c>
      <c r="CU576" s="269">
        <f t="shared" si="201"/>
        <v>0</v>
      </c>
      <c r="CV576" s="269">
        <f t="shared" si="184"/>
        <v>0</v>
      </c>
      <c r="CX576" s="271">
        <f t="shared" si="185"/>
        <v>0</v>
      </c>
    </row>
    <row r="577" spans="1:105" s="269" customFormat="1" ht="15.75" customHeight="1">
      <c r="A577" s="1001"/>
      <c r="B577" s="269">
        <v>6</v>
      </c>
      <c r="C577" s="270">
        <v>6</v>
      </c>
      <c r="D577" s="269">
        <v>6</v>
      </c>
      <c r="G577" s="117">
        <f t="shared" si="162"/>
        <v>0</v>
      </c>
      <c r="H577" s="269">
        <f t="shared" si="163"/>
        <v>0</v>
      </c>
      <c r="I577" s="269">
        <f t="shared" si="164"/>
        <v>0</v>
      </c>
      <c r="J577" s="269">
        <f t="shared" si="165"/>
        <v>0</v>
      </c>
      <c r="K577" s="269">
        <f t="shared" si="166"/>
        <v>0</v>
      </c>
      <c r="L577" s="269">
        <f t="shared" si="167"/>
        <v>0</v>
      </c>
      <c r="M577" s="269">
        <f t="shared" si="168"/>
        <v>0</v>
      </c>
      <c r="N577" s="269">
        <f t="shared" si="169"/>
        <v>0</v>
      </c>
      <c r="O577" s="269">
        <f t="shared" si="170"/>
        <v>0</v>
      </c>
      <c r="P577" s="269">
        <f t="shared" si="171"/>
        <v>0</v>
      </c>
      <c r="Q577" s="269">
        <f t="shared" si="172"/>
        <v>0</v>
      </c>
      <c r="R577" s="269">
        <f t="shared" si="173"/>
        <v>0</v>
      </c>
      <c r="S577" s="269">
        <f t="shared" si="174"/>
        <v>0</v>
      </c>
      <c r="T577" s="269">
        <f t="shared" si="175"/>
        <v>0</v>
      </c>
      <c r="U577" s="269">
        <f t="shared" si="194"/>
        <v>0</v>
      </c>
      <c r="V577" s="269">
        <f t="shared" si="194"/>
        <v>0</v>
      </c>
      <c r="W577" s="269">
        <f t="shared" si="194"/>
        <v>0</v>
      </c>
      <c r="X577" s="269">
        <f t="shared" si="194"/>
        <v>0</v>
      </c>
      <c r="Y577" s="269">
        <f t="shared" si="194"/>
        <v>0</v>
      </c>
      <c r="Z577" s="269">
        <f t="shared" si="194"/>
        <v>0</v>
      </c>
      <c r="AA577" s="269">
        <f t="shared" si="194"/>
        <v>0</v>
      </c>
      <c r="AB577" s="269">
        <f t="shared" si="194"/>
        <v>0</v>
      </c>
      <c r="AC577" s="269">
        <f t="shared" si="194"/>
        <v>0</v>
      </c>
      <c r="AD577" s="269">
        <f t="shared" si="194"/>
        <v>0</v>
      </c>
      <c r="AE577" s="269">
        <f t="shared" si="195"/>
        <v>0</v>
      </c>
      <c r="AF577" s="269">
        <f t="shared" si="195"/>
        <v>0</v>
      </c>
      <c r="AG577" s="269">
        <f t="shared" si="195"/>
        <v>0</v>
      </c>
      <c r="AH577" s="269">
        <f t="shared" si="195"/>
        <v>0</v>
      </c>
      <c r="AI577" s="269">
        <f t="shared" si="195"/>
        <v>0</v>
      </c>
      <c r="AJ577" s="269">
        <f t="shared" si="195"/>
        <v>0</v>
      </c>
      <c r="AK577" s="269">
        <f t="shared" si="195"/>
        <v>0</v>
      </c>
      <c r="AL577" s="269">
        <f t="shared" si="195"/>
        <v>0</v>
      </c>
      <c r="AM577" s="269">
        <f t="shared" si="195"/>
        <v>0</v>
      </c>
      <c r="AN577" s="269">
        <f t="shared" si="195"/>
        <v>0</v>
      </c>
      <c r="AO577" s="269">
        <f t="shared" si="196"/>
        <v>0</v>
      </c>
      <c r="AP577" s="269">
        <f t="shared" si="196"/>
        <v>0</v>
      </c>
      <c r="AQ577" s="269">
        <f t="shared" si="196"/>
        <v>0</v>
      </c>
      <c r="AR577" s="269">
        <f t="shared" si="196"/>
        <v>0</v>
      </c>
      <c r="AS577" s="269">
        <f t="shared" si="196"/>
        <v>0</v>
      </c>
      <c r="AT577" s="269">
        <f t="shared" si="196"/>
        <v>0</v>
      </c>
      <c r="AU577" s="269">
        <f t="shared" si="196"/>
        <v>0</v>
      </c>
      <c r="AV577" s="269">
        <f t="shared" si="196"/>
        <v>0</v>
      </c>
      <c r="AW577" s="269">
        <f t="shared" si="196"/>
        <v>0</v>
      </c>
      <c r="AX577" s="269">
        <f t="shared" si="196"/>
        <v>0</v>
      </c>
      <c r="AY577" s="269">
        <f t="shared" si="197"/>
        <v>0</v>
      </c>
      <c r="AZ577" s="269">
        <f t="shared" si="197"/>
        <v>0</v>
      </c>
      <c r="BA577" s="269">
        <f t="shared" si="197"/>
        <v>0</v>
      </c>
      <c r="BB577" s="269">
        <f t="shared" si="197"/>
        <v>0</v>
      </c>
      <c r="BC577" s="269">
        <f t="shared" si="197"/>
        <v>0</v>
      </c>
      <c r="BD577" s="269">
        <f t="shared" si="197"/>
        <v>0</v>
      </c>
      <c r="BE577" s="269">
        <f t="shared" si="197"/>
        <v>0</v>
      </c>
      <c r="BF577" s="269">
        <f t="shared" si="197"/>
        <v>0</v>
      </c>
      <c r="BG577" s="269">
        <f t="shared" si="197"/>
        <v>0</v>
      </c>
      <c r="BH577" s="269">
        <f t="shared" si="197"/>
        <v>0</v>
      </c>
      <c r="BI577" s="269">
        <f t="shared" si="198"/>
        <v>0</v>
      </c>
      <c r="BJ577" s="269">
        <f t="shared" si="198"/>
        <v>0</v>
      </c>
      <c r="BK577" s="269">
        <f t="shared" si="198"/>
        <v>0</v>
      </c>
      <c r="BL577" s="269">
        <f t="shared" si="198"/>
        <v>0</v>
      </c>
      <c r="BM577" s="269">
        <f t="shared" si="198"/>
        <v>0</v>
      </c>
      <c r="BN577" s="269">
        <f t="shared" si="198"/>
        <v>0</v>
      </c>
      <c r="BO577" s="269">
        <f t="shared" si="198"/>
        <v>0</v>
      </c>
      <c r="BP577" s="269">
        <f t="shared" si="198"/>
        <v>0</v>
      </c>
      <c r="BQ577" s="269">
        <f t="shared" si="198"/>
        <v>0</v>
      </c>
      <c r="BR577" s="269">
        <f t="shared" si="198"/>
        <v>0</v>
      </c>
      <c r="BS577" s="269">
        <f t="shared" si="199"/>
        <v>0</v>
      </c>
      <c r="BT577" s="269">
        <f t="shared" si="199"/>
        <v>0</v>
      </c>
      <c r="BU577" s="269">
        <f t="shared" si="199"/>
        <v>0</v>
      </c>
      <c r="BV577" s="269">
        <f t="shared" si="199"/>
        <v>0</v>
      </c>
      <c r="BW577" s="269">
        <f t="shared" si="199"/>
        <v>0</v>
      </c>
      <c r="BX577" s="269">
        <f t="shared" si="199"/>
        <v>0</v>
      </c>
      <c r="BY577" s="269">
        <f t="shared" si="199"/>
        <v>0</v>
      </c>
      <c r="BZ577" s="269">
        <f t="shared" si="199"/>
        <v>0</v>
      </c>
      <c r="CA577" s="269">
        <f t="shared" si="199"/>
        <v>0</v>
      </c>
      <c r="CB577" s="269">
        <f t="shared" si="199"/>
        <v>0</v>
      </c>
      <c r="CC577" s="269">
        <f t="shared" si="200"/>
        <v>0</v>
      </c>
      <c r="CD577" s="269">
        <f t="shared" si="200"/>
        <v>0</v>
      </c>
      <c r="CE577" s="269">
        <f t="shared" si="200"/>
        <v>0</v>
      </c>
      <c r="CF577" s="269">
        <f t="shared" si="200"/>
        <v>0</v>
      </c>
      <c r="CG577" s="269">
        <f t="shared" si="200"/>
        <v>0</v>
      </c>
      <c r="CH577" s="269">
        <f t="shared" si="200"/>
        <v>0</v>
      </c>
      <c r="CI577" s="269">
        <f t="shared" si="200"/>
        <v>0</v>
      </c>
      <c r="CJ577" s="269">
        <f t="shared" si="200"/>
        <v>0</v>
      </c>
      <c r="CK577" s="269">
        <f t="shared" si="200"/>
        <v>0</v>
      </c>
      <c r="CL577" s="269">
        <f t="shared" si="200"/>
        <v>0</v>
      </c>
      <c r="CM577" s="269">
        <f t="shared" si="201"/>
        <v>0</v>
      </c>
      <c r="CN577" s="269">
        <f t="shared" si="201"/>
        <v>0</v>
      </c>
      <c r="CO577" s="269">
        <f t="shared" si="201"/>
        <v>0</v>
      </c>
      <c r="CP577" s="269">
        <f t="shared" si="201"/>
        <v>0</v>
      </c>
      <c r="CQ577" s="269">
        <f t="shared" si="201"/>
        <v>0</v>
      </c>
      <c r="CR577" s="269">
        <f t="shared" si="201"/>
        <v>0</v>
      </c>
      <c r="CS577" s="269">
        <f t="shared" si="201"/>
        <v>0</v>
      </c>
      <c r="CT577" s="269">
        <f t="shared" si="201"/>
        <v>0</v>
      </c>
      <c r="CU577" s="269">
        <f t="shared" si="201"/>
        <v>0</v>
      </c>
      <c r="CV577" s="269">
        <f t="shared" si="184"/>
        <v>0</v>
      </c>
      <c r="CX577" s="271">
        <f t="shared" si="185"/>
        <v>0</v>
      </c>
    </row>
    <row r="578" spans="1:105" s="269" customFormat="1" ht="15.75" customHeight="1">
      <c r="A578" s="1001"/>
      <c r="B578" s="269">
        <v>7</v>
      </c>
      <c r="C578" s="270">
        <v>7</v>
      </c>
      <c r="D578" s="269">
        <v>7</v>
      </c>
      <c r="G578" s="117">
        <f t="shared" si="162"/>
        <v>0</v>
      </c>
      <c r="H578" s="269">
        <f t="shared" si="163"/>
        <v>0</v>
      </c>
      <c r="I578" s="269">
        <f t="shared" si="164"/>
        <v>0</v>
      </c>
      <c r="J578" s="269">
        <f t="shared" si="165"/>
        <v>0</v>
      </c>
      <c r="K578" s="269">
        <f t="shared" si="166"/>
        <v>0</v>
      </c>
      <c r="L578" s="269">
        <f t="shared" si="167"/>
        <v>0</v>
      </c>
      <c r="M578" s="269">
        <f t="shared" si="168"/>
        <v>0</v>
      </c>
      <c r="N578" s="269">
        <f t="shared" si="169"/>
        <v>0</v>
      </c>
      <c r="O578" s="269">
        <f t="shared" si="170"/>
        <v>0</v>
      </c>
      <c r="P578" s="269">
        <f t="shared" si="171"/>
        <v>0</v>
      </c>
      <c r="Q578" s="269">
        <f t="shared" si="172"/>
        <v>0</v>
      </c>
      <c r="R578" s="269">
        <f t="shared" si="173"/>
        <v>0</v>
      </c>
      <c r="S578" s="269">
        <f t="shared" si="174"/>
        <v>0</v>
      </c>
      <c r="T578" s="269">
        <f t="shared" si="175"/>
        <v>0</v>
      </c>
      <c r="U578" s="269">
        <f t="shared" si="194"/>
        <v>0</v>
      </c>
      <c r="V578" s="269">
        <f t="shared" si="194"/>
        <v>0</v>
      </c>
      <c r="W578" s="269">
        <f t="shared" si="194"/>
        <v>0</v>
      </c>
      <c r="X578" s="269">
        <f t="shared" si="194"/>
        <v>0</v>
      </c>
      <c r="Y578" s="269">
        <f t="shared" si="194"/>
        <v>0</v>
      </c>
      <c r="Z578" s="269">
        <f t="shared" si="194"/>
        <v>0</v>
      </c>
      <c r="AA578" s="269">
        <f t="shared" si="194"/>
        <v>0</v>
      </c>
      <c r="AB578" s="269">
        <f t="shared" si="194"/>
        <v>0</v>
      </c>
      <c r="AC578" s="269">
        <f t="shared" si="194"/>
        <v>0</v>
      </c>
      <c r="AD578" s="269">
        <f t="shared" si="194"/>
        <v>0</v>
      </c>
      <c r="AE578" s="269">
        <f t="shared" si="195"/>
        <v>0</v>
      </c>
      <c r="AF578" s="269">
        <f t="shared" si="195"/>
        <v>0</v>
      </c>
      <c r="AG578" s="269">
        <f t="shared" si="195"/>
        <v>0</v>
      </c>
      <c r="AH578" s="269">
        <f t="shared" si="195"/>
        <v>0</v>
      </c>
      <c r="AI578" s="269">
        <f t="shared" si="195"/>
        <v>0</v>
      </c>
      <c r="AJ578" s="269">
        <f t="shared" si="195"/>
        <v>0</v>
      </c>
      <c r="AK578" s="269">
        <f t="shared" si="195"/>
        <v>0</v>
      </c>
      <c r="AL578" s="269">
        <f t="shared" si="195"/>
        <v>0</v>
      </c>
      <c r="AM578" s="269">
        <f t="shared" si="195"/>
        <v>0</v>
      </c>
      <c r="AN578" s="269">
        <f t="shared" si="195"/>
        <v>0</v>
      </c>
      <c r="AO578" s="269">
        <f t="shared" si="196"/>
        <v>0</v>
      </c>
      <c r="AP578" s="269">
        <f t="shared" si="196"/>
        <v>0</v>
      </c>
      <c r="AQ578" s="269">
        <f t="shared" si="196"/>
        <v>0</v>
      </c>
      <c r="AR578" s="269">
        <f t="shared" si="196"/>
        <v>0</v>
      </c>
      <c r="AS578" s="269">
        <f t="shared" si="196"/>
        <v>0</v>
      </c>
      <c r="AT578" s="269">
        <f t="shared" si="196"/>
        <v>0</v>
      </c>
      <c r="AU578" s="269">
        <f t="shared" si="196"/>
        <v>0</v>
      </c>
      <c r="AV578" s="269">
        <f t="shared" si="196"/>
        <v>0</v>
      </c>
      <c r="AW578" s="269">
        <f t="shared" si="196"/>
        <v>0</v>
      </c>
      <c r="AX578" s="269">
        <f t="shared" si="196"/>
        <v>0</v>
      </c>
      <c r="AY578" s="269">
        <f t="shared" si="197"/>
        <v>0</v>
      </c>
      <c r="AZ578" s="269">
        <f t="shared" si="197"/>
        <v>0</v>
      </c>
      <c r="BA578" s="269">
        <f t="shared" si="197"/>
        <v>0</v>
      </c>
      <c r="BB578" s="269">
        <f t="shared" si="197"/>
        <v>0</v>
      </c>
      <c r="BC578" s="269">
        <f t="shared" si="197"/>
        <v>0</v>
      </c>
      <c r="BD578" s="269">
        <f t="shared" si="197"/>
        <v>0</v>
      </c>
      <c r="BE578" s="269">
        <f t="shared" si="197"/>
        <v>0</v>
      </c>
      <c r="BF578" s="269">
        <f t="shared" si="197"/>
        <v>0</v>
      </c>
      <c r="BG578" s="269">
        <f t="shared" si="197"/>
        <v>0</v>
      </c>
      <c r="BH578" s="269">
        <f t="shared" si="197"/>
        <v>0</v>
      </c>
      <c r="BI578" s="269">
        <f t="shared" si="198"/>
        <v>0</v>
      </c>
      <c r="BJ578" s="269">
        <f t="shared" si="198"/>
        <v>0</v>
      </c>
      <c r="BK578" s="269">
        <f t="shared" si="198"/>
        <v>0</v>
      </c>
      <c r="BL578" s="269">
        <f t="shared" si="198"/>
        <v>0</v>
      </c>
      <c r="BM578" s="269">
        <f t="shared" si="198"/>
        <v>0</v>
      </c>
      <c r="BN578" s="269">
        <f t="shared" si="198"/>
        <v>0</v>
      </c>
      <c r="BO578" s="269">
        <f t="shared" si="198"/>
        <v>0</v>
      </c>
      <c r="BP578" s="269">
        <f t="shared" si="198"/>
        <v>0</v>
      </c>
      <c r="BQ578" s="269">
        <f t="shared" si="198"/>
        <v>0</v>
      </c>
      <c r="BR578" s="269">
        <f t="shared" si="198"/>
        <v>0</v>
      </c>
      <c r="BS578" s="269">
        <f t="shared" si="199"/>
        <v>0</v>
      </c>
      <c r="BT578" s="269">
        <f t="shared" si="199"/>
        <v>0</v>
      </c>
      <c r="BU578" s="269">
        <f t="shared" si="199"/>
        <v>0</v>
      </c>
      <c r="BV578" s="269">
        <f t="shared" si="199"/>
        <v>0</v>
      </c>
      <c r="BW578" s="269">
        <f t="shared" si="199"/>
        <v>0</v>
      </c>
      <c r="BX578" s="269">
        <f t="shared" si="199"/>
        <v>0</v>
      </c>
      <c r="BY578" s="269">
        <f t="shared" si="199"/>
        <v>0</v>
      </c>
      <c r="BZ578" s="269">
        <f t="shared" si="199"/>
        <v>0</v>
      </c>
      <c r="CA578" s="269">
        <f t="shared" si="199"/>
        <v>0</v>
      </c>
      <c r="CB578" s="269">
        <f t="shared" si="199"/>
        <v>0</v>
      </c>
      <c r="CC578" s="269">
        <f t="shared" si="200"/>
        <v>0</v>
      </c>
      <c r="CD578" s="269">
        <f t="shared" si="200"/>
        <v>0</v>
      </c>
      <c r="CE578" s="269">
        <f t="shared" si="200"/>
        <v>0</v>
      </c>
      <c r="CF578" s="269">
        <f t="shared" si="200"/>
        <v>0</v>
      </c>
      <c r="CG578" s="269">
        <f t="shared" si="200"/>
        <v>0</v>
      </c>
      <c r="CH578" s="269">
        <f t="shared" si="200"/>
        <v>0</v>
      </c>
      <c r="CI578" s="269">
        <f t="shared" si="200"/>
        <v>0</v>
      </c>
      <c r="CJ578" s="269">
        <f t="shared" si="200"/>
        <v>0</v>
      </c>
      <c r="CK578" s="269">
        <f t="shared" si="200"/>
        <v>0</v>
      </c>
      <c r="CL578" s="269">
        <f t="shared" si="200"/>
        <v>0</v>
      </c>
      <c r="CM578" s="269">
        <f t="shared" si="201"/>
        <v>0</v>
      </c>
      <c r="CN578" s="269">
        <f t="shared" si="201"/>
        <v>0</v>
      </c>
      <c r="CO578" s="269">
        <f t="shared" si="201"/>
        <v>0</v>
      </c>
      <c r="CP578" s="269">
        <f t="shared" si="201"/>
        <v>0</v>
      </c>
      <c r="CQ578" s="269">
        <f t="shared" si="201"/>
        <v>0</v>
      </c>
      <c r="CR578" s="269">
        <f t="shared" si="201"/>
        <v>0</v>
      </c>
      <c r="CS578" s="269">
        <f t="shared" si="201"/>
        <v>0</v>
      </c>
      <c r="CT578" s="269">
        <f t="shared" si="201"/>
        <v>0</v>
      </c>
      <c r="CU578" s="269">
        <f t="shared" si="201"/>
        <v>0</v>
      </c>
      <c r="CV578" s="269">
        <f t="shared" si="184"/>
        <v>0</v>
      </c>
      <c r="CX578" s="271">
        <f t="shared" si="185"/>
        <v>0</v>
      </c>
    </row>
    <row r="579" spans="1:105" s="269" customFormat="1" ht="15.75" customHeight="1" thickBot="1">
      <c r="A579" s="1001"/>
      <c r="B579" s="269">
        <v>8</v>
      </c>
      <c r="C579" s="270">
        <v>8</v>
      </c>
      <c r="D579" s="269">
        <v>8</v>
      </c>
      <c r="G579" s="117">
        <f t="shared" si="162"/>
        <v>0</v>
      </c>
      <c r="H579" s="269">
        <f t="shared" si="163"/>
        <v>0</v>
      </c>
      <c r="I579" s="269">
        <f t="shared" si="164"/>
        <v>0</v>
      </c>
      <c r="J579" s="269">
        <f t="shared" si="165"/>
        <v>0</v>
      </c>
      <c r="K579" s="269">
        <f t="shared" si="166"/>
        <v>0</v>
      </c>
      <c r="L579" s="269">
        <f t="shared" si="167"/>
        <v>0</v>
      </c>
      <c r="M579" s="269">
        <f t="shared" si="168"/>
        <v>0</v>
      </c>
      <c r="N579" s="269">
        <f t="shared" si="169"/>
        <v>0</v>
      </c>
      <c r="O579" s="269">
        <f t="shared" si="170"/>
        <v>0</v>
      </c>
      <c r="P579" s="269">
        <f t="shared" si="171"/>
        <v>0</v>
      </c>
      <c r="Q579" s="269">
        <f t="shared" si="172"/>
        <v>0</v>
      </c>
      <c r="R579" s="269">
        <f t="shared" si="173"/>
        <v>0</v>
      </c>
      <c r="S579" s="269">
        <f t="shared" si="174"/>
        <v>0</v>
      </c>
      <c r="T579" s="269">
        <f t="shared" si="175"/>
        <v>0</v>
      </c>
      <c r="U579" s="269">
        <f t="shared" si="194"/>
        <v>0</v>
      </c>
      <c r="V579" s="269">
        <f t="shared" si="194"/>
        <v>0</v>
      </c>
      <c r="W579" s="269">
        <f t="shared" si="194"/>
        <v>0</v>
      </c>
      <c r="X579" s="269">
        <f t="shared" si="194"/>
        <v>0</v>
      </c>
      <c r="Y579" s="269">
        <f t="shared" si="194"/>
        <v>0</v>
      </c>
      <c r="Z579" s="269">
        <f t="shared" si="194"/>
        <v>0</v>
      </c>
      <c r="AA579" s="269">
        <f t="shared" si="194"/>
        <v>0</v>
      </c>
      <c r="AB579" s="269">
        <f t="shared" si="194"/>
        <v>0</v>
      </c>
      <c r="AC579" s="269">
        <f t="shared" si="194"/>
        <v>0</v>
      </c>
      <c r="AD579" s="269">
        <f t="shared" si="194"/>
        <v>0</v>
      </c>
      <c r="AE579" s="269">
        <f t="shared" si="195"/>
        <v>0</v>
      </c>
      <c r="AF579" s="269">
        <f t="shared" si="195"/>
        <v>0</v>
      </c>
      <c r="AG579" s="269">
        <f t="shared" si="195"/>
        <v>0</v>
      </c>
      <c r="AH579" s="269">
        <f t="shared" si="195"/>
        <v>0</v>
      </c>
      <c r="AI579" s="269">
        <f t="shared" si="195"/>
        <v>0</v>
      </c>
      <c r="AJ579" s="269">
        <f t="shared" si="195"/>
        <v>0</v>
      </c>
      <c r="AK579" s="269">
        <f t="shared" si="195"/>
        <v>0</v>
      </c>
      <c r="AL579" s="269">
        <f t="shared" si="195"/>
        <v>0</v>
      </c>
      <c r="AM579" s="269">
        <f t="shared" si="195"/>
        <v>0</v>
      </c>
      <c r="AN579" s="269">
        <f t="shared" si="195"/>
        <v>0</v>
      </c>
      <c r="AO579" s="269">
        <f t="shared" si="196"/>
        <v>0</v>
      </c>
      <c r="AP579" s="269">
        <f t="shared" si="196"/>
        <v>0</v>
      </c>
      <c r="AQ579" s="269">
        <f t="shared" si="196"/>
        <v>0</v>
      </c>
      <c r="AR579" s="269">
        <f t="shared" si="196"/>
        <v>0</v>
      </c>
      <c r="AS579" s="269">
        <f t="shared" si="196"/>
        <v>0</v>
      </c>
      <c r="AT579" s="269">
        <f t="shared" si="196"/>
        <v>0</v>
      </c>
      <c r="AU579" s="269">
        <f t="shared" si="196"/>
        <v>0</v>
      </c>
      <c r="AV579" s="269">
        <f t="shared" si="196"/>
        <v>0</v>
      </c>
      <c r="AW579" s="269">
        <f t="shared" si="196"/>
        <v>0</v>
      </c>
      <c r="AX579" s="269">
        <f t="shared" si="196"/>
        <v>0</v>
      </c>
      <c r="AY579" s="269">
        <f t="shared" si="197"/>
        <v>0</v>
      </c>
      <c r="AZ579" s="269">
        <f t="shared" si="197"/>
        <v>0</v>
      </c>
      <c r="BA579" s="269">
        <f t="shared" si="197"/>
        <v>0</v>
      </c>
      <c r="BB579" s="269">
        <f t="shared" si="197"/>
        <v>0</v>
      </c>
      <c r="BC579" s="269">
        <f t="shared" si="197"/>
        <v>0</v>
      </c>
      <c r="BD579" s="269">
        <f t="shared" si="197"/>
        <v>0</v>
      </c>
      <c r="BE579" s="269">
        <f t="shared" si="197"/>
        <v>0</v>
      </c>
      <c r="BF579" s="269">
        <f t="shared" si="197"/>
        <v>0</v>
      </c>
      <c r="BG579" s="269">
        <f t="shared" si="197"/>
        <v>0</v>
      </c>
      <c r="BH579" s="269">
        <f t="shared" si="197"/>
        <v>0</v>
      </c>
      <c r="BI579" s="269">
        <f t="shared" si="198"/>
        <v>0</v>
      </c>
      <c r="BJ579" s="269">
        <f t="shared" si="198"/>
        <v>0</v>
      </c>
      <c r="BK579" s="269">
        <f t="shared" si="198"/>
        <v>0</v>
      </c>
      <c r="BL579" s="269">
        <f t="shared" si="198"/>
        <v>0</v>
      </c>
      <c r="BM579" s="269">
        <f t="shared" si="198"/>
        <v>0</v>
      </c>
      <c r="BN579" s="269">
        <f t="shared" si="198"/>
        <v>0</v>
      </c>
      <c r="BO579" s="269">
        <f t="shared" si="198"/>
        <v>0</v>
      </c>
      <c r="BP579" s="269">
        <f t="shared" si="198"/>
        <v>0</v>
      </c>
      <c r="BQ579" s="269">
        <f t="shared" si="198"/>
        <v>0</v>
      </c>
      <c r="BR579" s="269">
        <f t="shared" si="198"/>
        <v>0</v>
      </c>
      <c r="BS579" s="269">
        <f t="shared" si="199"/>
        <v>0</v>
      </c>
      <c r="BT579" s="269">
        <f t="shared" si="199"/>
        <v>0</v>
      </c>
      <c r="BU579" s="269">
        <f t="shared" si="199"/>
        <v>0</v>
      </c>
      <c r="BV579" s="269">
        <f t="shared" si="199"/>
        <v>0</v>
      </c>
      <c r="BW579" s="269">
        <f t="shared" si="199"/>
        <v>0</v>
      </c>
      <c r="BX579" s="269">
        <f t="shared" si="199"/>
        <v>0</v>
      </c>
      <c r="BY579" s="269">
        <f t="shared" si="199"/>
        <v>0</v>
      </c>
      <c r="BZ579" s="269">
        <f t="shared" si="199"/>
        <v>0</v>
      </c>
      <c r="CA579" s="269">
        <f t="shared" si="199"/>
        <v>0</v>
      </c>
      <c r="CB579" s="269">
        <f t="shared" si="199"/>
        <v>0</v>
      </c>
      <c r="CC579" s="269">
        <f t="shared" si="200"/>
        <v>0</v>
      </c>
      <c r="CD579" s="269">
        <f t="shared" si="200"/>
        <v>0</v>
      </c>
      <c r="CE579" s="269">
        <f t="shared" si="200"/>
        <v>0</v>
      </c>
      <c r="CF579" s="269">
        <f t="shared" si="200"/>
        <v>0</v>
      </c>
      <c r="CG579" s="269">
        <f t="shared" si="200"/>
        <v>0</v>
      </c>
      <c r="CH579" s="269">
        <f t="shared" si="200"/>
        <v>0</v>
      </c>
      <c r="CI579" s="269">
        <f t="shared" si="200"/>
        <v>0</v>
      </c>
      <c r="CJ579" s="269">
        <f t="shared" si="200"/>
        <v>0</v>
      </c>
      <c r="CK579" s="269">
        <f t="shared" si="200"/>
        <v>0</v>
      </c>
      <c r="CL579" s="269">
        <f t="shared" si="200"/>
        <v>0</v>
      </c>
      <c r="CM579" s="269">
        <f t="shared" si="201"/>
        <v>0</v>
      </c>
      <c r="CN579" s="269">
        <f t="shared" si="201"/>
        <v>0</v>
      </c>
      <c r="CO579" s="269">
        <f t="shared" si="201"/>
        <v>0</v>
      </c>
      <c r="CP579" s="269">
        <f t="shared" si="201"/>
        <v>0</v>
      </c>
      <c r="CQ579" s="269">
        <f t="shared" si="201"/>
        <v>0</v>
      </c>
      <c r="CR579" s="269">
        <f t="shared" si="201"/>
        <v>0</v>
      </c>
      <c r="CS579" s="269">
        <f t="shared" si="201"/>
        <v>0</v>
      </c>
      <c r="CT579" s="269">
        <f t="shared" si="201"/>
        <v>0</v>
      </c>
      <c r="CU579" s="269">
        <f t="shared" si="201"/>
        <v>0</v>
      </c>
      <c r="CV579" s="269">
        <f t="shared" si="184"/>
        <v>0</v>
      </c>
      <c r="CX579" s="271">
        <f t="shared" si="185"/>
        <v>0</v>
      </c>
    </row>
    <row r="580" spans="1:105" s="269" customFormat="1" ht="15.75" thickBot="1">
      <c r="A580" s="1002"/>
      <c r="B580" s="269">
        <v>9</v>
      </c>
      <c r="C580" s="270">
        <v>9</v>
      </c>
      <c r="D580" s="269">
        <v>9</v>
      </c>
      <c r="G580" s="117">
        <f t="shared" si="162"/>
        <v>0</v>
      </c>
      <c r="H580" s="269">
        <f t="shared" si="163"/>
        <v>0</v>
      </c>
      <c r="I580" s="269">
        <f t="shared" si="164"/>
        <v>0</v>
      </c>
      <c r="J580" s="269">
        <f t="shared" si="165"/>
        <v>0</v>
      </c>
      <c r="K580" s="269">
        <f t="shared" si="166"/>
        <v>0</v>
      </c>
      <c r="L580" s="269">
        <f t="shared" si="167"/>
        <v>0</v>
      </c>
      <c r="M580" s="269">
        <f t="shared" si="168"/>
        <v>0</v>
      </c>
      <c r="N580" s="269">
        <f t="shared" si="169"/>
        <v>0</v>
      </c>
      <c r="O580" s="269">
        <f t="shared" si="170"/>
        <v>0</v>
      </c>
      <c r="P580" s="269">
        <f t="shared" si="171"/>
        <v>0</v>
      </c>
      <c r="Q580" s="269">
        <f t="shared" si="172"/>
        <v>0</v>
      </c>
      <c r="R580" s="269">
        <f t="shared" si="173"/>
        <v>0</v>
      </c>
      <c r="S580" s="269">
        <f t="shared" si="174"/>
        <v>0</v>
      </c>
      <c r="T580" s="269">
        <f t="shared" si="175"/>
        <v>0</v>
      </c>
      <c r="U580" s="269">
        <f t="shared" si="194"/>
        <v>0</v>
      </c>
      <c r="V580" s="269">
        <f t="shared" si="194"/>
        <v>0</v>
      </c>
      <c r="W580" s="269">
        <f t="shared" si="194"/>
        <v>0</v>
      </c>
      <c r="X580" s="269">
        <f t="shared" si="194"/>
        <v>0</v>
      </c>
      <c r="Y580" s="269">
        <f t="shared" si="194"/>
        <v>0</v>
      </c>
      <c r="Z580" s="269">
        <f t="shared" si="194"/>
        <v>0</v>
      </c>
      <c r="AA580" s="269">
        <f t="shared" si="194"/>
        <v>0</v>
      </c>
      <c r="AB580" s="269">
        <f t="shared" si="194"/>
        <v>0</v>
      </c>
      <c r="AC580" s="269">
        <f t="shared" si="194"/>
        <v>0</v>
      </c>
      <c r="AD580" s="269">
        <f t="shared" si="194"/>
        <v>0</v>
      </c>
      <c r="AE580" s="269">
        <f t="shared" si="195"/>
        <v>0</v>
      </c>
      <c r="AF580" s="269">
        <f t="shared" si="195"/>
        <v>0</v>
      </c>
      <c r="AG580" s="269">
        <f t="shared" si="195"/>
        <v>0</v>
      </c>
      <c r="AH580" s="269">
        <f t="shared" si="195"/>
        <v>0</v>
      </c>
      <c r="AI580" s="269">
        <f t="shared" si="195"/>
        <v>0</v>
      </c>
      <c r="AJ580" s="269">
        <f t="shared" si="195"/>
        <v>0</v>
      </c>
      <c r="AK580" s="269">
        <f t="shared" si="195"/>
        <v>0</v>
      </c>
      <c r="AL580" s="269">
        <f t="shared" si="195"/>
        <v>0</v>
      </c>
      <c r="AM580" s="269">
        <f t="shared" si="195"/>
        <v>0</v>
      </c>
      <c r="AN580" s="269">
        <f t="shared" si="195"/>
        <v>0</v>
      </c>
      <c r="AO580" s="269">
        <f t="shared" si="196"/>
        <v>0</v>
      </c>
      <c r="AP580" s="269">
        <f t="shared" si="196"/>
        <v>0</v>
      </c>
      <c r="AQ580" s="269">
        <f t="shared" si="196"/>
        <v>0</v>
      </c>
      <c r="AR580" s="269">
        <f t="shared" si="196"/>
        <v>0</v>
      </c>
      <c r="AS580" s="269">
        <f t="shared" si="196"/>
        <v>0</v>
      </c>
      <c r="AT580" s="269">
        <f t="shared" si="196"/>
        <v>0</v>
      </c>
      <c r="AU580" s="269">
        <f t="shared" si="196"/>
        <v>0</v>
      </c>
      <c r="AV580" s="269">
        <f t="shared" si="196"/>
        <v>0</v>
      </c>
      <c r="AW580" s="269">
        <f t="shared" si="196"/>
        <v>0</v>
      </c>
      <c r="AX580" s="269">
        <f t="shared" si="196"/>
        <v>0</v>
      </c>
      <c r="AY580" s="269">
        <f t="shared" si="197"/>
        <v>0</v>
      </c>
      <c r="AZ580" s="269">
        <f t="shared" si="197"/>
        <v>0</v>
      </c>
      <c r="BA580" s="269">
        <f t="shared" si="197"/>
        <v>0</v>
      </c>
      <c r="BB580" s="269">
        <f t="shared" si="197"/>
        <v>0</v>
      </c>
      <c r="BC580" s="269">
        <f t="shared" si="197"/>
        <v>0</v>
      </c>
      <c r="BD580" s="269">
        <f t="shared" si="197"/>
        <v>0</v>
      </c>
      <c r="BE580" s="269">
        <f t="shared" si="197"/>
        <v>0</v>
      </c>
      <c r="BF580" s="269">
        <f t="shared" si="197"/>
        <v>0</v>
      </c>
      <c r="BG580" s="269">
        <f t="shared" si="197"/>
        <v>0</v>
      </c>
      <c r="BH580" s="269">
        <f t="shared" si="197"/>
        <v>0</v>
      </c>
      <c r="BI580" s="269">
        <f t="shared" si="198"/>
        <v>0</v>
      </c>
      <c r="BJ580" s="269">
        <f t="shared" si="198"/>
        <v>0</v>
      </c>
      <c r="BK580" s="269">
        <f t="shared" si="198"/>
        <v>0</v>
      </c>
      <c r="BL580" s="269">
        <f t="shared" si="198"/>
        <v>0</v>
      </c>
      <c r="BM580" s="269">
        <f t="shared" si="198"/>
        <v>0</v>
      </c>
      <c r="BN580" s="269">
        <f t="shared" si="198"/>
        <v>0</v>
      </c>
      <c r="BO580" s="269">
        <f t="shared" si="198"/>
        <v>0</v>
      </c>
      <c r="BP580" s="269">
        <f t="shared" si="198"/>
        <v>0</v>
      </c>
      <c r="BQ580" s="269">
        <f t="shared" si="198"/>
        <v>0</v>
      </c>
      <c r="BR580" s="269">
        <f t="shared" si="198"/>
        <v>0</v>
      </c>
      <c r="BS580" s="269">
        <f t="shared" si="199"/>
        <v>0</v>
      </c>
      <c r="BT580" s="269">
        <f t="shared" si="199"/>
        <v>0</v>
      </c>
      <c r="BU580" s="269">
        <f t="shared" si="199"/>
        <v>0</v>
      </c>
      <c r="BV580" s="269">
        <f t="shared" si="199"/>
        <v>0</v>
      </c>
      <c r="BW580" s="269">
        <f t="shared" si="199"/>
        <v>0</v>
      </c>
      <c r="BX580" s="269">
        <f t="shared" si="199"/>
        <v>0</v>
      </c>
      <c r="BY580" s="269">
        <f t="shared" si="199"/>
        <v>0</v>
      </c>
      <c r="BZ580" s="269">
        <f t="shared" si="199"/>
        <v>0</v>
      </c>
      <c r="CA580" s="269">
        <f t="shared" si="199"/>
        <v>0</v>
      </c>
      <c r="CB580" s="269">
        <f t="shared" si="199"/>
        <v>0</v>
      </c>
      <c r="CC580" s="269">
        <f t="shared" si="200"/>
        <v>0</v>
      </c>
      <c r="CD580" s="269">
        <f t="shared" si="200"/>
        <v>0</v>
      </c>
      <c r="CE580" s="269">
        <f t="shared" si="200"/>
        <v>0</v>
      </c>
      <c r="CF580" s="269">
        <f t="shared" si="200"/>
        <v>0</v>
      </c>
      <c r="CG580" s="269">
        <f t="shared" si="200"/>
        <v>0</v>
      </c>
      <c r="CH580" s="269">
        <f t="shared" si="200"/>
        <v>0</v>
      </c>
      <c r="CI580" s="269">
        <f t="shared" si="200"/>
        <v>0</v>
      </c>
      <c r="CJ580" s="269">
        <f t="shared" si="200"/>
        <v>0</v>
      </c>
      <c r="CK580" s="269">
        <f t="shared" si="200"/>
        <v>0</v>
      </c>
      <c r="CL580" s="269">
        <f t="shared" si="200"/>
        <v>0</v>
      </c>
      <c r="CM580" s="269">
        <f t="shared" si="201"/>
        <v>0</v>
      </c>
      <c r="CN580" s="269">
        <f t="shared" si="201"/>
        <v>0</v>
      </c>
      <c r="CO580" s="269">
        <f t="shared" si="201"/>
        <v>0</v>
      </c>
      <c r="CP580" s="269">
        <f t="shared" si="201"/>
        <v>0</v>
      </c>
      <c r="CQ580" s="269">
        <f t="shared" si="201"/>
        <v>0</v>
      </c>
      <c r="CR580" s="269">
        <f t="shared" si="201"/>
        <v>0</v>
      </c>
      <c r="CS580" s="269">
        <f t="shared" si="201"/>
        <v>0</v>
      </c>
      <c r="CT580" s="269">
        <f t="shared" si="201"/>
        <v>0</v>
      </c>
      <c r="CU580" s="269">
        <f t="shared" si="201"/>
        <v>0</v>
      </c>
      <c r="CV580" s="269">
        <f t="shared" si="184"/>
        <v>0</v>
      </c>
      <c r="CX580" s="271">
        <f t="shared" si="185"/>
        <v>0</v>
      </c>
      <c r="CY580" s="269">
        <v>1</v>
      </c>
      <c r="CZ580" s="254">
        <f>SUM(CV546:CV580)</f>
        <v>0</v>
      </c>
      <c r="DA580" s="255">
        <f>SUM(DA581:DA670)</f>
        <v>0</v>
      </c>
    </row>
    <row r="581" spans="1:105" s="269" customFormat="1">
      <c r="A581" s="273"/>
      <c r="C581" s="270"/>
      <c r="G581" s="117"/>
      <c r="CX581" s="271">
        <f t="shared" si="185"/>
        <v>0</v>
      </c>
      <c r="CY581" s="269">
        <v>2</v>
      </c>
      <c r="CZ581" s="249">
        <f>+CZ580-9</f>
        <v>-9</v>
      </c>
      <c r="DA581" s="249">
        <f>IF(CZ581=13,CZ581,IF(CZ581=14,CZ581,IF(CZ581=16,CZ581,IF(CZ581=19,CZ581,0))))</f>
        <v>0</v>
      </c>
    </row>
    <row r="582" spans="1:105" s="269" customFormat="1">
      <c r="A582" s="273"/>
      <c r="C582" s="270"/>
      <c r="G582" s="117"/>
      <c r="CX582" s="271">
        <f t="shared" si="185"/>
        <v>0</v>
      </c>
      <c r="CY582" s="269">
        <v>3</v>
      </c>
      <c r="CZ582" s="249">
        <f t="shared" ref="CZ582:CZ645" si="202">+CZ581-9</f>
        <v>-18</v>
      </c>
      <c r="DA582" s="249">
        <f t="shared" ref="DA582:DA645" si="203">IF(CZ582=13,CZ582,IF(CZ582=14,CZ582,IF(CZ582=16,CZ582,IF(CZ582=19,CZ582,0))))</f>
        <v>0</v>
      </c>
    </row>
    <row r="583" spans="1:105" s="269" customFormat="1">
      <c r="A583" s="273"/>
      <c r="C583" s="270"/>
      <c r="G583" s="117"/>
      <c r="CX583" s="271">
        <f t="shared" si="185"/>
        <v>0</v>
      </c>
      <c r="CY583" s="269">
        <v>4</v>
      </c>
      <c r="CZ583" s="249">
        <f t="shared" si="202"/>
        <v>-27</v>
      </c>
      <c r="DA583" s="249">
        <f t="shared" si="203"/>
        <v>0</v>
      </c>
    </row>
    <row r="584" spans="1:105" s="269" customFormat="1">
      <c r="A584" s="273"/>
      <c r="C584" s="270"/>
      <c r="G584" s="117"/>
      <c r="CX584" s="271">
        <f t="shared" si="185"/>
        <v>0</v>
      </c>
      <c r="CY584" s="269">
        <v>5</v>
      </c>
      <c r="CZ584" s="249">
        <f t="shared" si="202"/>
        <v>-36</v>
      </c>
      <c r="DA584" s="249">
        <f t="shared" si="203"/>
        <v>0</v>
      </c>
    </row>
    <row r="585" spans="1:105" s="269" customFormat="1">
      <c r="A585" s="273"/>
      <c r="C585" s="270"/>
      <c r="G585" s="117"/>
      <c r="CX585" s="271">
        <f t="shared" si="185"/>
        <v>0</v>
      </c>
      <c r="CY585" s="269">
        <v>6</v>
      </c>
      <c r="CZ585" s="249">
        <f t="shared" si="202"/>
        <v>-45</v>
      </c>
      <c r="DA585" s="249">
        <f t="shared" si="203"/>
        <v>0</v>
      </c>
    </row>
    <row r="586" spans="1:105" s="269" customFormat="1">
      <c r="A586" s="273"/>
      <c r="C586" s="270"/>
      <c r="G586" s="117"/>
      <c r="CX586" s="271">
        <f t="shared" si="185"/>
        <v>0</v>
      </c>
      <c r="CY586" s="269">
        <v>7</v>
      </c>
      <c r="CZ586" s="249">
        <f t="shared" si="202"/>
        <v>-54</v>
      </c>
      <c r="DA586" s="249">
        <f t="shared" si="203"/>
        <v>0</v>
      </c>
    </row>
    <row r="587" spans="1:105" s="269" customFormat="1">
      <c r="A587" s="273"/>
      <c r="C587" s="270"/>
      <c r="G587" s="117"/>
      <c r="CX587" s="271">
        <f t="shared" si="185"/>
        <v>0</v>
      </c>
      <c r="CY587" s="269">
        <v>8</v>
      </c>
      <c r="CZ587" s="249">
        <f t="shared" si="202"/>
        <v>-63</v>
      </c>
      <c r="DA587" s="249">
        <f t="shared" si="203"/>
        <v>0</v>
      </c>
    </row>
    <row r="588" spans="1:105" s="269" customFormat="1">
      <c r="A588" s="273"/>
      <c r="C588" s="270"/>
      <c r="G588" s="117"/>
      <c r="CX588" s="271">
        <f t="shared" si="185"/>
        <v>0</v>
      </c>
      <c r="CY588" s="269">
        <v>9</v>
      </c>
      <c r="CZ588" s="249">
        <f t="shared" si="202"/>
        <v>-72</v>
      </c>
      <c r="DA588" s="249">
        <f t="shared" si="203"/>
        <v>0</v>
      </c>
    </row>
    <row r="589" spans="1:105" s="269" customFormat="1">
      <c r="A589" s="273"/>
      <c r="C589" s="270"/>
      <c r="G589" s="117"/>
      <c r="CX589" s="271">
        <f t="shared" si="185"/>
        <v>0</v>
      </c>
      <c r="CY589" s="269">
        <v>10</v>
      </c>
      <c r="CZ589" s="249">
        <f t="shared" si="202"/>
        <v>-81</v>
      </c>
      <c r="DA589" s="249">
        <f t="shared" si="203"/>
        <v>0</v>
      </c>
    </row>
    <row r="590" spans="1:105" s="269" customFormat="1">
      <c r="A590" s="273"/>
      <c r="C590" s="270"/>
      <c r="G590" s="117"/>
      <c r="CX590" s="271">
        <f t="shared" si="185"/>
        <v>0</v>
      </c>
      <c r="CY590" s="269">
        <v>11</v>
      </c>
      <c r="CZ590" s="249">
        <f t="shared" si="202"/>
        <v>-90</v>
      </c>
      <c r="DA590" s="249">
        <f t="shared" si="203"/>
        <v>0</v>
      </c>
    </row>
    <row r="591" spans="1:105" s="269" customFormat="1">
      <c r="A591" s="273"/>
      <c r="C591" s="270"/>
      <c r="G591" s="117"/>
      <c r="CX591" s="271">
        <f t="shared" si="185"/>
        <v>0</v>
      </c>
      <c r="CY591" s="269">
        <v>12</v>
      </c>
      <c r="CZ591" s="249">
        <f t="shared" si="202"/>
        <v>-99</v>
      </c>
      <c r="DA591" s="249">
        <f t="shared" si="203"/>
        <v>0</v>
      </c>
    </row>
    <row r="592" spans="1:105" s="269" customFormat="1">
      <c r="A592" s="273"/>
      <c r="C592" s="270"/>
      <c r="G592" s="117"/>
      <c r="CX592" s="271">
        <f t="shared" si="185"/>
        <v>0</v>
      </c>
      <c r="CY592" s="269">
        <v>13</v>
      </c>
      <c r="CZ592" s="249">
        <f t="shared" si="202"/>
        <v>-108</v>
      </c>
      <c r="DA592" s="249">
        <f t="shared" si="203"/>
        <v>0</v>
      </c>
    </row>
    <row r="593" spans="1:105" s="269" customFormat="1">
      <c r="A593" s="273"/>
      <c r="C593" s="270"/>
      <c r="G593" s="117"/>
      <c r="CX593" s="271">
        <f t="shared" si="185"/>
        <v>0</v>
      </c>
      <c r="CY593" s="269">
        <v>14</v>
      </c>
      <c r="CZ593" s="249">
        <f t="shared" si="202"/>
        <v>-117</v>
      </c>
      <c r="DA593" s="249">
        <f t="shared" si="203"/>
        <v>0</v>
      </c>
    </row>
    <row r="594" spans="1:105" s="269" customFormat="1">
      <c r="A594" s="273"/>
      <c r="C594" s="270"/>
      <c r="G594" s="117"/>
      <c r="CX594" s="271">
        <f t="shared" si="185"/>
        <v>0</v>
      </c>
      <c r="CY594" s="269">
        <v>15</v>
      </c>
      <c r="CZ594" s="249">
        <f t="shared" si="202"/>
        <v>-126</v>
      </c>
      <c r="DA594" s="249">
        <f t="shared" si="203"/>
        <v>0</v>
      </c>
    </row>
    <row r="595" spans="1:105" s="269" customFormat="1">
      <c r="A595" s="273"/>
      <c r="C595" s="270"/>
      <c r="G595" s="117"/>
      <c r="CX595" s="271">
        <f t="shared" si="185"/>
        <v>0</v>
      </c>
      <c r="CY595" s="269">
        <v>16</v>
      </c>
      <c r="CZ595" s="249">
        <f t="shared" si="202"/>
        <v>-135</v>
      </c>
      <c r="DA595" s="249">
        <f t="shared" si="203"/>
        <v>0</v>
      </c>
    </row>
    <row r="596" spans="1:105" s="269" customFormat="1">
      <c r="A596" s="273"/>
      <c r="C596" s="270"/>
      <c r="G596" s="117"/>
      <c r="CX596" s="271">
        <f t="shared" si="185"/>
        <v>0</v>
      </c>
      <c r="CY596" s="269">
        <v>17</v>
      </c>
      <c r="CZ596" s="249">
        <f t="shared" si="202"/>
        <v>-144</v>
      </c>
      <c r="DA596" s="249">
        <f t="shared" si="203"/>
        <v>0</v>
      </c>
    </row>
    <row r="597" spans="1:105" s="269" customFormat="1">
      <c r="A597" s="273"/>
      <c r="C597" s="270"/>
      <c r="G597" s="117"/>
      <c r="CX597" s="271">
        <f t="shared" si="185"/>
        <v>0</v>
      </c>
      <c r="CY597" s="269">
        <v>18</v>
      </c>
      <c r="CZ597" s="249">
        <f t="shared" si="202"/>
        <v>-153</v>
      </c>
      <c r="DA597" s="249">
        <f t="shared" si="203"/>
        <v>0</v>
      </c>
    </row>
    <row r="598" spans="1:105" s="269" customFormat="1">
      <c r="A598" s="273"/>
      <c r="C598" s="270"/>
      <c r="G598" s="117"/>
      <c r="CX598" s="271">
        <f t="shared" si="185"/>
        <v>0</v>
      </c>
      <c r="CY598" s="269">
        <v>19</v>
      </c>
      <c r="CZ598" s="249">
        <f t="shared" si="202"/>
        <v>-162</v>
      </c>
      <c r="DA598" s="249">
        <f t="shared" si="203"/>
        <v>0</v>
      </c>
    </row>
    <row r="599" spans="1:105" s="269" customFormat="1">
      <c r="A599" s="273"/>
      <c r="C599" s="270"/>
      <c r="G599" s="117"/>
      <c r="CX599" s="271">
        <f t="shared" si="185"/>
        <v>0</v>
      </c>
      <c r="CY599" s="269">
        <v>20</v>
      </c>
      <c r="CZ599" s="249">
        <f t="shared" si="202"/>
        <v>-171</v>
      </c>
      <c r="DA599" s="249">
        <f t="shared" si="203"/>
        <v>0</v>
      </c>
    </row>
    <row r="600" spans="1:105" s="269" customFormat="1">
      <c r="A600" s="273"/>
      <c r="C600" s="270"/>
      <c r="G600" s="117"/>
      <c r="CX600" s="271">
        <f t="shared" si="185"/>
        <v>0</v>
      </c>
      <c r="CY600" s="269">
        <v>21</v>
      </c>
      <c r="CZ600" s="249">
        <f t="shared" si="202"/>
        <v>-180</v>
      </c>
      <c r="DA600" s="249">
        <f t="shared" si="203"/>
        <v>0</v>
      </c>
    </row>
    <row r="601" spans="1:105" s="269" customFormat="1">
      <c r="A601" s="273"/>
      <c r="C601" s="270"/>
      <c r="G601" s="117"/>
      <c r="CX601" s="271">
        <f t="shared" si="185"/>
        <v>0</v>
      </c>
      <c r="CY601" s="269">
        <v>22</v>
      </c>
      <c r="CZ601" s="249">
        <f t="shared" si="202"/>
        <v>-189</v>
      </c>
      <c r="DA601" s="249">
        <f t="shared" si="203"/>
        <v>0</v>
      </c>
    </row>
    <row r="602" spans="1:105" s="269" customFormat="1">
      <c r="A602" s="273"/>
      <c r="C602" s="270"/>
      <c r="G602" s="117"/>
      <c r="CX602" s="271">
        <f t="shared" si="185"/>
        <v>0</v>
      </c>
      <c r="CY602" s="269">
        <v>23</v>
      </c>
      <c r="CZ602" s="249">
        <f t="shared" si="202"/>
        <v>-198</v>
      </c>
      <c r="DA602" s="249">
        <f t="shared" si="203"/>
        <v>0</v>
      </c>
    </row>
    <row r="603" spans="1:105" s="269" customFormat="1">
      <c r="A603" s="273"/>
      <c r="C603" s="270"/>
      <c r="G603" s="117"/>
      <c r="CX603" s="271">
        <f t="shared" si="185"/>
        <v>0</v>
      </c>
      <c r="CY603" s="269">
        <v>24</v>
      </c>
      <c r="CZ603" s="249">
        <f t="shared" si="202"/>
        <v>-207</v>
      </c>
      <c r="DA603" s="249">
        <f t="shared" si="203"/>
        <v>0</v>
      </c>
    </row>
    <row r="604" spans="1:105" s="269" customFormat="1">
      <c r="A604" s="273"/>
      <c r="C604" s="270"/>
      <c r="G604" s="117"/>
      <c r="CX604" s="271">
        <f t="shared" si="185"/>
        <v>0</v>
      </c>
      <c r="CY604" s="269">
        <v>25</v>
      </c>
      <c r="CZ604" s="249">
        <f t="shared" si="202"/>
        <v>-216</v>
      </c>
      <c r="DA604" s="249">
        <f t="shared" si="203"/>
        <v>0</v>
      </c>
    </row>
    <row r="605" spans="1:105" s="269" customFormat="1">
      <c r="A605" s="273"/>
      <c r="C605" s="270"/>
      <c r="G605" s="117"/>
      <c r="CX605" s="271">
        <f t="shared" si="185"/>
        <v>0</v>
      </c>
      <c r="CY605" s="269">
        <v>26</v>
      </c>
      <c r="CZ605" s="249">
        <f t="shared" si="202"/>
        <v>-225</v>
      </c>
      <c r="DA605" s="249">
        <f t="shared" si="203"/>
        <v>0</v>
      </c>
    </row>
    <row r="606" spans="1:105" s="269" customFormat="1">
      <c r="A606" s="273"/>
      <c r="C606" s="270"/>
      <c r="G606" s="117"/>
      <c r="CX606" s="271">
        <f t="shared" si="185"/>
        <v>0</v>
      </c>
      <c r="CY606" s="269">
        <v>27</v>
      </c>
      <c r="CZ606" s="249">
        <f t="shared" si="202"/>
        <v>-234</v>
      </c>
      <c r="DA606" s="249">
        <f t="shared" si="203"/>
        <v>0</v>
      </c>
    </row>
    <row r="607" spans="1:105" s="269" customFormat="1">
      <c r="A607" s="273"/>
      <c r="C607" s="270"/>
      <c r="G607" s="117"/>
      <c r="CX607" s="271">
        <f t="shared" si="185"/>
        <v>0</v>
      </c>
      <c r="CY607" s="269">
        <v>28</v>
      </c>
      <c r="CZ607" s="249">
        <f t="shared" si="202"/>
        <v>-243</v>
      </c>
      <c r="DA607" s="249">
        <f t="shared" si="203"/>
        <v>0</v>
      </c>
    </row>
    <row r="608" spans="1:105" s="269" customFormat="1">
      <c r="A608" s="273"/>
      <c r="C608" s="270"/>
      <c r="G608" s="117"/>
      <c r="CX608" s="271">
        <f t="shared" si="185"/>
        <v>0</v>
      </c>
      <c r="CY608" s="269">
        <v>29</v>
      </c>
      <c r="CZ608" s="249">
        <f t="shared" si="202"/>
        <v>-252</v>
      </c>
      <c r="DA608" s="249">
        <f t="shared" si="203"/>
        <v>0</v>
      </c>
    </row>
    <row r="609" spans="1:105" s="269" customFormat="1">
      <c r="A609" s="273"/>
      <c r="C609" s="270"/>
      <c r="G609" s="117"/>
      <c r="CX609" s="271">
        <f t="shared" si="185"/>
        <v>0</v>
      </c>
      <c r="CY609" s="269">
        <v>30</v>
      </c>
      <c r="CZ609" s="249">
        <f t="shared" si="202"/>
        <v>-261</v>
      </c>
      <c r="DA609" s="249">
        <f t="shared" si="203"/>
        <v>0</v>
      </c>
    </row>
    <row r="610" spans="1:105" s="269" customFormat="1">
      <c r="A610" s="273"/>
      <c r="C610" s="270"/>
      <c r="G610" s="117"/>
      <c r="CX610" s="271">
        <f t="shared" si="185"/>
        <v>0</v>
      </c>
      <c r="CY610" s="269">
        <v>31</v>
      </c>
      <c r="CZ610" s="249">
        <f t="shared" si="202"/>
        <v>-270</v>
      </c>
      <c r="DA610" s="249">
        <f t="shared" si="203"/>
        <v>0</v>
      </c>
    </row>
    <row r="611" spans="1:105" s="269" customFormat="1">
      <c r="A611" s="273"/>
      <c r="C611" s="270"/>
      <c r="G611" s="117"/>
      <c r="CX611" s="271">
        <f t="shared" si="185"/>
        <v>0</v>
      </c>
      <c r="CY611" s="269">
        <v>32</v>
      </c>
      <c r="CZ611" s="249">
        <f t="shared" si="202"/>
        <v>-279</v>
      </c>
      <c r="DA611" s="249">
        <f t="shared" si="203"/>
        <v>0</v>
      </c>
    </row>
    <row r="612" spans="1:105" s="269" customFormat="1">
      <c r="A612" s="273"/>
      <c r="C612" s="270"/>
      <c r="G612" s="117"/>
      <c r="CX612" s="271">
        <f t="shared" ref="CX612:CX670" si="204">IF(CX611+CV612&gt;9,+CX611+CV612-9,+CX611+CV612)</f>
        <v>0</v>
      </c>
      <c r="CY612" s="269">
        <v>33</v>
      </c>
      <c r="CZ612" s="249">
        <f t="shared" si="202"/>
        <v>-288</v>
      </c>
      <c r="DA612" s="249">
        <f t="shared" si="203"/>
        <v>0</v>
      </c>
    </row>
    <row r="613" spans="1:105" s="269" customFormat="1">
      <c r="A613" s="273"/>
      <c r="C613" s="270"/>
      <c r="G613" s="117"/>
      <c r="CX613" s="271">
        <f t="shared" si="204"/>
        <v>0</v>
      </c>
      <c r="CY613" s="269">
        <v>34</v>
      </c>
      <c r="CZ613" s="249">
        <f t="shared" si="202"/>
        <v>-297</v>
      </c>
      <c r="DA613" s="249">
        <f t="shared" si="203"/>
        <v>0</v>
      </c>
    </row>
    <row r="614" spans="1:105" s="269" customFormat="1">
      <c r="A614" s="273"/>
      <c r="C614" s="270"/>
      <c r="G614" s="117"/>
      <c r="CX614" s="271">
        <f t="shared" si="204"/>
        <v>0</v>
      </c>
      <c r="CY614" s="269">
        <v>35</v>
      </c>
      <c r="CZ614" s="249">
        <f t="shared" si="202"/>
        <v>-306</v>
      </c>
      <c r="DA614" s="249">
        <f t="shared" si="203"/>
        <v>0</v>
      </c>
    </row>
    <row r="615" spans="1:105" s="269" customFormat="1">
      <c r="A615" s="273"/>
      <c r="C615" s="270"/>
      <c r="G615" s="117"/>
      <c r="CX615" s="271">
        <f t="shared" si="204"/>
        <v>0</v>
      </c>
      <c r="CY615" s="269">
        <v>36</v>
      </c>
      <c r="CZ615" s="249">
        <f t="shared" si="202"/>
        <v>-315</v>
      </c>
      <c r="DA615" s="249">
        <f t="shared" si="203"/>
        <v>0</v>
      </c>
    </row>
    <row r="616" spans="1:105" s="269" customFormat="1">
      <c r="A616" s="273"/>
      <c r="C616" s="270"/>
      <c r="G616" s="117"/>
      <c r="CX616" s="271">
        <f t="shared" si="204"/>
        <v>0</v>
      </c>
      <c r="CY616" s="269">
        <v>37</v>
      </c>
      <c r="CZ616" s="249">
        <f t="shared" si="202"/>
        <v>-324</v>
      </c>
      <c r="DA616" s="249">
        <f t="shared" si="203"/>
        <v>0</v>
      </c>
    </row>
    <row r="617" spans="1:105" s="269" customFormat="1">
      <c r="A617" s="273"/>
      <c r="C617" s="270"/>
      <c r="G617" s="117"/>
      <c r="CX617" s="271">
        <f t="shared" si="204"/>
        <v>0</v>
      </c>
      <c r="CY617" s="269">
        <v>38</v>
      </c>
      <c r="CZ617" s="249">
        <f t="shared" si="202"/>
        <v>-333</v>
      </c>
      <c r="DA617" s="249">
        <f t="shared" si="203"/>
        <v>0</v>
      </c>
    </row>
    <row r="618" spans="1:105" s="269" customFormat="1">
      <c r="A618" s="273"/>
      <c r="C618" s="270"/>
      <c r="G618" s="117"/>
      <c r="CX618" s="271">
        <f t="shared" si="204"/>
        <v>0</v>
      </c>
      <c r="CY618" s="269">
        <v>39</v>
      </c>
      <c r="CZ618" s="249">
        <f t="shared" si="202"/>
        <v>-342</v>
      </c>
      <c r="DA618" s="249">
        <f t="shared" si="203"/>
        <v>0</v>
      </c>
    </row>
    <row r="619" spans="1:105" s="269" customFormat="1">
      <c r="A619" s="273"/>
      <c r="C619" s="270"/>
      <c r="G619" s="117"/>
      <c r="CX619" s="271">
        <f t="shared" si="204"/>
        <v>0</v>
      </c>
      <c r="CY619" s="269">
        <v>40</v>
      </c>
      <c r="CZ619" s="249">
        <f t="shared" si="202"/>
        <v>-351</v>
      </c>
      <c r="DA619" s="249">
        <f t="shared" si="203"/>
        <v>0</v>
      </c>
    </row>
    <row r="620" spans="1:105" s="269" customFormat="1">
      <c r="A620" s="273"/>
      <c r="C620" s="270"/>
      <c r="G620" s="117"/>
      <c r="CX620" s="271">
        <f t="shared" si="204"/>
        <v>0</v>
      </c>
      <c r="CY620" s="269">
        <v>41</v>
      </c>
      <c r="CZ620" s="249">
        <f t="shared" si="202"/>
        <v>-360</v>
      </c>
      <c r="DA620" s="249">
        <f t="shared" si="203"/>
        <v>0</v>
      </c>
    </row>
    <row r="621" spans="1:105" s="269" customFormat="1">
      <c r="A621" s="273"/>
      <c r="C621" s="270"/>
      <c r="G621" s="117"/>
      <c r="CX621" s="271">
        <f t="shared" si="204"/>
        <v>0</v>
      </c>
      <c r="CY621" s="269">
        <v>42</v>
      </c>
      <c r="CZ621" s="249">
        <f t="shared" si="202"/>
        <v>-369</v>
      </c>
      <c r="DA621" s="249">
        <f t="shared" si="203"/>
        <v>0</v>
      </c>
    </row>
    <row r="622" spans="1:105" s="269" customFormat="1">
      <c r="A622" s="273"/>
      <c r="C622" s="270"/>
      <c r="G622" s="117"/>
      <c r="CX622" s="271">
        <f t="shared" si="204"/>
        <v>0</v>
      </c>
      <c r="CY622" s="269">
        <v>43</v>
      </c>
      <c r="CZ622" s="249">
        <f t="shared" si="202"/>
        <v>-378</v>
      </c>
      <c r="DA622" s="249">
        <f t="shared" si="203"/>
        <v>0</v>
      </c>
    </row>
    <row r="623" spans="1:105" s="269" customFormat="1">
      <c r="A623" s="273"/>
      <c r="C623" s="270"/>
      <c r="G623" s="117"/>
      <c r="CX623" s="271">
        <f t="shared" si="204"/>
        <v>0</v>
      </c>
      <c r="CY623" s="269">
        <v>44</v>
      </c>
      <c r="CZ623" s="249">
        <f t="shared" si="202"/>
        <v>-387</v>
      </c>
      <c r="DA623" s="249">
        <f t="shared" si="203"/>
        <v>0</v>
      </c>
    </row>
    <row r="624" spans="1:105" s="269" customFormat="1">
      <c r="A624" s="273"/>
      <c r="C624" s="270"/>
      <c r="G624" s="117"/>
      <c r="CX624" s="271">
        <f t="shared" si="204"/>
        <v>0</v>
      </c>
      <c r="CY624" s="269">
        <v>45</v>
      </c>
      <c r="CZ624" s="249">
        <f t="shared" si="202"/>
        <v>-396</v>
      </c>
      <c r="DA624" s="249">
        <f t="shared" si="203"/>
        <v>0</v>
      </c>
    </row>
    <row r="625" spans="1:105" s="269" customFormat="1">
      <c r="A625" s="273"/>
      <c r="C625" s="270"/>
      <c r="G625" s="117"/>
      <c r="CX625" s="271">
        <f t="shared" si="204"/>
        <v>0</v>
      </c>
      <c r="CY625" s="269">
        <v>46</v>
      </c>
      <c r="CZ625" s="249">
        <f t="shared" si="202"/>
        <v>-405</v>
      </c>
      <c r="DA625" s="249">
        <f t="shared" si="203"/>
        <v>0</v>
      </c>
    </row>
    <row r="626" spans="1:105" s="269" customFormat="1">
      <c r="A626" s="273"/>
      <c r="C626" s="270"/>
      <c r="G626" s="117"/>
      <c r="CX626" s="271">
        <f t="shared" si="204"/>
        <v>0</v>
      </c>
      <c r="CY626" s="269">
        <v>47</v>
      </c>
      <c r="CZ626" s="249">
        <f t="shared" si="202"/>
        <v>-414</v>
      </c>
      <c r="DA626" s="249">
        <f t="shared" si="203"/>
        <v>0</v>
      </c>
    </row>
    <row r="627" spans="1:105" s="269" customFormat="1">
      <c r="A627" s="273"/>
      <c r="C627" s="270"/>
      <c r="G627" s="117"/>
      <c r="CX627" s="271">
        <f t="shared" si="204"/>
        <v>0</v>
      </c>
      <c r="CY627" s="269">
        <v>48</v>
      </c>
      <c r="CZ627" s="249">
        <f t="shared" si="202"/>
        <v>-423</v>
      </c>
      <c r="DA627" s="249">
        <f t="shared" si="203"/>
        <v>0</v>
      </c>
    </row>
    <row r="628" spans="1:105" s="269" customFormat="1">
      <c r="A628" s="273"/>
      <c r="C628" s="270"/>
      <c r="G628" s="117"/>
      <c r="CX628" s="271">
        <f t="shared" si="204"/>
        <v>0</v>
      </c>
      <c r="CY628" s="269">
        <v>49</v>
      </c>
      <c r="CZ628" s="249">
        <f t="shared" si="202"/>
        <v>-432</v>
      </c>
      <c r="DA628" s="249">
        <f t="shared" si="203"/>
        <v>0</v>
      </c>
    </row>
    <row r="629" spans="1:105" s="269" customFormat="1">
      <c r="A629" s="273"/>
      <c r="C629" s="270"/>
      <c r="G629" s="117"/>
      <c r="CX629" s="271">
        <f t="shared" si="204"/>
        <v>0</v>
      </c>
      <c r="CY629" s="269">
        <v>50</v>
      </c>
      <c r="CZ629" s="249">
        <f t="shared" si="202"/>
        <v>-441</v>
      </c>
      <c r="DA629" s="249">
        <f t="shared" si="203"/>
        <v>0</v>
      </c>
    </row>
    <row r="630" spans="1:105" s="269" customFormat="1">
      <c r="A630" s="273"/>
      <c r="C630" s="270"/>
      <c r="G630" s="117"/>
      <c r="CX630" s="271">
        <f t="shared" si="204"/>
        <v>0</v>
      </c>
      <c r="CY630" s="269">
        <v>51</v>
      </c>
      <c r="CZ630" s="249">
        <f t="shared" si="202"/>
        <v>-450</v>
      </c>
      <c r="DA630" s="249">
        <f t="shared" si="203"/>
        <v>0</v>
      </c>
    </row>
    <row r="631" spans="1:105" s="269" customFormat="1">
      <c r="A631" s="273"/>
      <c r="C631" s="270"/>
      <c r="G631" s="117"/>
      <c r="CX631" s="271">
        <f t="shared" si="204"/>
        <v>0</v>
      </c>
      <c r="CY631" s="269">
        <v>52</v>
      </c>
      <c r="CZ631" s="249">
        <f t="shared" si="202"/>
        <v>-459</v>
      </c>
      <c r="DA631" s="249">
        <f t="shared" si="203"/>
        <v>0</v>
      </c>
    </row>
    <row r="632" spans="1:105" s="269" customFormat="1">
      <c r="A632" s="273"/>
      <c r="C632" s="270"/>
      <c r="G632" s="117"/>
      <c r="CX632" s="271">
        <f t="shared" si="204"/>
        <v>0</v>
      </c>
      <c r="CY632" s="269">
        <v>53</v>
      </c>
      <c r="CZ632" s="249">
        <f t="shared" si="202"/>
        <v>-468</v>
      </c>
      <c r="DA632" s="249">
        <f t="shared" si="203"/>
        <v>0</v>
      </c>
    </row>
    <row r="633" spans="1:105" s="269" customFormat="1">
      <c r="A633" s="273"/>
      <c r="C633" s="270"/>
      <c r="G633" s="117"/>
      <c r="CX633" s="271">
        <f t="shared" si="204"/>
        <v>0</v>
      </c>
      <c r="CY633" s="269">
        <v>54</v>
      </c>
      <c r="CZ633" s="249">
        <f t="shared" si="202"/>
        <v>-477</v>
      </c>
      <c r="DA633" s="249">
        <f t="shared" si="203"/>
        <v>0</v>
      </c>
    </row>
    <row r="634" spans="1:105" s="269" customFormat="1">
      <c r="A634" s="273"/>
      <c r="C634" s="270"/>
      <c r="G634" s="117"/>
      <c r="CX634" s="271">
        <f t="shared" si="204"/>
        <v>0</v>
      </c>
      <c r="CY634" s="269">
        <v>55</v>
      </c>
      <c r="CZ634" s="249">
        <f t="shared" si="202"/>
        <v>-486</v>
      </c>
      <c r="DA634" s="249">
        <f t="shared" si="203"/>
        <v>0</v>
      </c>
    </row>
    <row r="635" spans="1:105" s="269" customFormat="1">
      <c r="A635" s="273"/>
      <c r="C635" s="270"/>
      <c r="G635" s="117"/>
      <c r="CX635" s="271">
        <f t="shared" si="204"/>
        <v>0</v>
      </c>
      <c r="CY635" s="269">
        <v>56</v>
      </c>
      <c r="CZ635" s="249">
        <f t="shared" si="202"/>
        <v>-495</v>
      </c>
      <c r="DA635" s="249">
        <f t="shared" si="203"/>
        <v>0</v>
      </c>
    </row>
    <row r="636" spans="1:105" s="269" customFormat="1">
      <c r="A636" s="273"/>
      <c r="C636" s="270"/>
      <c r="G636" s="117"/>
      <c r="CX636" s="271">
        <f t="shared" si="204"/>
        <v>0</v>
      </c>
      <c r="CY636" s="269">
        <v>57</v>
      </c>
      <c r="CZ636" s="249">
        <f t="shared" si="202"/>
        <v>-504</v>
      </c>
      <c r="DA636" s="249">
        <f t="shared" si="203"/>
        <v>0</v>
      </c>
    </row>
    <row r="637" spans="1:105" s="269" customFormat="1">
      <c r="A637" s="273"/>
      <c r="C637" s="270"/>
      <c r="G637" s="117"/>
      <c r="CX637" s="271">
        <f t="shared" si="204"/>
        <v>0</v>
      </c>
      <c r="CY637" s="269">
        <v>58</v>
      </c>
      <c r="CZ637" s="249">
        <f t="shared" si="202"/>
        <v>-513</v>
      </c>
      <c r="DA637" s="249">
        <f t="shared" si="203"/>
        <v>0</v>
      </c>
    </row>
    <row r="638" spans="1:105" s="269" customFormat="1">
      <c r="A638" s="273"/>
      <c r="C638" s="270"/>
      <c r="G638" s="117"/>
      <c r="CX638" s="271">
        <f t="shared" si="204"/>
        <v>0</v>
      </c>
      <c r="CY638" s="269">
        <v>59</v>
      </c>
      <c r="CZ638" s="249">
        <f t="shared" si="202"/>
        <v>-522</v>
      </c>
      <c r="DA638" s="249">
        <f t="shared" si="203"/>
        <v>0</v>
      </c>
    </row>
    <row r="639" spans="1:105" s="269" customFormat="1">
      <c r="A639" s="273"/>
      <c r="C639" s="270"/>
      <c r="G639" s="117"/>
      <c r="CX639" s="271">
        <f t="shared" si="204"/>
        <v>0</v>
      </c>
      <c r="CY639" s="269">
        <v>60</v>
      </c>
      <c r="CZ639" s="249">
        <f t="shared" si="202"/>
        <v>-531</v>
      </c>
      <c r="DA639" s="249">
        <f t="shared" si="203"/>
        <v>0</v>
      </c>
    </row>
    <row r="640" spans="1:105" s="269" customFormat="1">
      <c r="A640" s="273"/>
      <c r="C640" s="270"/>
      <c r="G640" s="117"/>
      <c r="CX640" s="271">
        <f t="shared" si="204"/>
        <v>0</v>
      </c>
      <c r="CY640" s="269">
        <v>61</v>
      </c>
      <c r="CZ640" s="249">
        <f t="shared" si="202"/>
        <v>-540</v>
      </c>
      <c r="DA640" s="249">
        <f t="shared" si="203"/>
        <v>0</v>
      </c>
    </row>
    <row r="641" spans="1:105" s="269" customFormat="1">
      <c r="A641" s="273"/>
      <c r="C641" s="270"/>
      <c r="G641" s="117"/>
      <c r="CX641" s="271">
        <f t="shared" si="204"/>
        <v>0</v>
      </c>
      <c r="CY641" s="269">
        <v>62</v>
      </c>
      <c r="CZ641" s="249">
        <f t="shared" si="202"/>
        <v>-549</v>
      </c>
      <c r="DA641" s="249">
        <f t="shared" si="203"/>
        <v>0</v>
      </c>
    </row>
    <row r="642" spans="1:105" s="269" customFormat="1">
      <c r="A642" s="273"/>
      <c r="C642" s="270"/>
      <c r="G642" s="117"/>
      <c r="CX642" s="271">
        <f t="shared" si="204"/>
        <v>0</v>
      </c>
      <c r="CY642" s="269">
        <v>63</v>
      </c>
      <c r="CZ642" s="249">
        <f t="shared" si="202"/>
        <v>-558</v>
      </c>
      <c r="DA642" s="249">
        <f t="shared" si="203"/>
        <v>0</v>
      </c>
    </row>
    <row r="643" spans="1:105" s="269" customFormat="1">
      <c r="A643" s="273"/>
      <c r="C643" s="270"/>
      <c r="G643" s="117"/>
      <c r="CX643" s="271">
        <f t="shared" si="204"/>
        <v>0</v>
      </c>
      <c r="CY643" s="269">
        <v>64</v>
      </c>
      <c r="CZ643" s="249">
        <f t="shared" si="202"/>
        <v>-567</v>
      </c>
      <c r="DA643" s="249">
        <f t="shared" si="203"/>
        <v>0</v>
      </c>
    </row>
    <row r="644" spans="1:105" s="269" customFormat="1">
      <c r="A644" s="273"/>
      <c r="C644" s="270"/>
      <c r="G644" s="117"/>
      <c r="CX644" s="271">
        <f t="shared" si="204"/>
        <v>0</v>
      </c>
      <c r="CY644" s="269">
        <v>65</v>
      </c>
      <c r="CZ644" s="249">
        <f t="shared" si="202"/>
        <v>-576</v>
      </c>
      <c r="DA644" s="249">
        <f t="shared" si="203"/>
        <v>0</v>
      </c>
    </row>
    <row r="645" spans="1:105" s="269" customFormat="1">
      <c r="A645" s="273"/>
      <c r="C645" s="270"/>
      <c r="G645" s="117"/>
      <c r="CX645" s="271">
        <f t="shared" si="204"/>
        <v>0</v>
      </c>
      <c r="CY645" s="269">
        <v>66</v>
      </c>
      <c r="CZ645" s="249">
        <f t="shared" si="202"/>
        <v>-585</v>
      </c>
      <c r="DA645" s="249">
        <f t="shared" si="203"/>
        <v>0</v>
      </c>
    </row>
    <row r="646" spans="1:105" s="269" customFormat="1">
      <c r="A646" s="273"/>
      <c r="C646" s="270"/>
      <c r="G646" s="117"/>
      <c r="CX646" s="271">
        <f t="shared" si="204"/>
        <v>0</v>
      </c>
      <c r="CY646" s="269">
        <v>67</v>
      </c>
      <c r="CZ646" s="249">
        <f t="shared" ref="CZ646:CZ670" si="205">+CZ645-9</f>
        <v>-594</v>
      </c>
      <c r="DA646" s="249">
        <f t="shared" ref="DA646:DA670" si="206">IF(CZ646=13,CZ646,IF(CZ646=14,CZ646,IF(CZ646=16,CZ646,IF(CZ646=19,CZ646,0))))</f>
        <v>0</v>
      </c>
    </row>
    <row r="647" spans="1:105" s="269" customFormat="1">
      <c r="A647" s="273"/>
      <c r="C647" s="270"/>
      <c r="G647" s="117"/>
      <c r="CX647" s="271">
        <f t="shared" si="204"/>
        <v>0</v>
      </c>
      <c r="CY647" s="269">
        <v>68</v>
      </c>
      <c r="CZ647" s="249">
        <f t="shared" si="205"/>
        <v>-603</v>
      </c>
      <c r="DA647" s="249">
        <f t="shared" si="206"/>
        <v>0</v>
      </c>
    </row>
    <row r="648" spans="1:105" s="269" customFormat="1">
      <c r="A648" s="273"/>
      <c r="C648" s="270"/>
      <c r="G648" s="117"/>
      <c r="CX648" s="271">
        <f t="shared" si="204"/>
        <v>0</v>
      </c>
      <c r="CY648" s="269">
        <v>69</v>
      </c>
      <c r="CZ648" s="249">
        <f t="shared" si="205"/>
        <v>-612</v>
      </c>
      <c r="DA648" s="249">
        <f t="shared" si="206"/>
        <v>0</v>
      </c>
    </row>
    <row r="649" spans="1:105" s="269" customFormat="1">
      <c r="A649" s="273"/>
      <c r="C649" s="270"/>
      <c r="G649" s="117"/>
      <c r="CX649" s="271">
        <f t="shared" si="204"/>
        <v>0</v>
      </c>
      <c r="CY649" s="269">
        <v>70</v>
      </c>
      <c r="CZ649" s="249">
        <f t="shared" si="205"/>
        <v>-621</v>
      </c>
      <c r="DA649" s="249">
        <f t="shared" si="206"/>
        <v>0</v>
      </c>
    </row>
    <row r="650" spans="1:105" s="269" customFormat="1">
      <c r="A650" s="273"/>
      <c r="C650" s="270"/>
      <c r="G650" s="117"/>
      <c r="CX650" s="271">
        <f t="shared" si="204"/>
        <v>0</v>
      </c>
      <c r="CY650" s="269">
        <v>71</v>
      </c>
      <c r="CZ650" s="249">
        <f t="shared" si="205"/>
        <v>-630</v>
      </c>
      <c r="DA650" s="249">
        <f t="shared" si="206"/>
        <v>0</v>
      </c>
    </row>
    <row r="651" spans="1:105" s="269" customFormat="1">
      <c r="A651" s="273"/>
      <c r="C651" s="270"/>
      <c r="G651" s="117"/>
      <c r="CX651" s="271">
        <f t="shared" si="204"/>
        <v>0</v>
      </c>
      <c r="CY651" s="269">
        <v>72</v>
      </c>
      <c r="CZ651" s="249">
        <f t="shared" si="205"/>
        <v>-639</v>
      </c>
      <c r="DA651" s="249">
        <f t="shared" si="206"/>
        <v>0</v>
      </c>
    </row>
    <row r="652" spans="1:105" s="269" customFormat="1">
      <c r="A652" s="273"/>
      <c r="C652" s="270"/>
      <c r="G652" s="117"/>
      <c r="CX652" s="271">
        <f t="shared" si="204"/>
        <v>0</v>
      </c>
      <c r="CY652" s="269">
        <v>73</v>
      </c>
      <c r="CZ652" s="249">
        <f t="shared" si="205"/>
        <v>-648</v>
      </c>
      <c r="DA652" s="249">
        <f t="shared" si="206"/>
        <v>0</v>
      </c>
    </row>
    <row r="653" spans="1:105" s="269" customFormat="1">
      <c r="A653" s="273"/>
      <c r="C653" s="270"/>
      <c r="G653" s="117"/>
      <c r="CX653" s="271">
        <f t="shared" si="204"/>
        <v>0</v>
      </c>
      <c r="CY653" s="269">
        <v>74</v>
      </c>
      <c r="CZ653" s="249">
        <f t="shared" si="205"/>
        <v>-657</v>
      </c>
      <c r="DA653" s="249">
        <f t="shared" si="206"/>
        <v>0</v>
      </c>
    </row>
    <row r="654" spans="1:105" s="269" customFormat="1">
      <c r="A654" s="273"/>
      <c r="C654" s="270"/>
      <c r="G654" s="117"/>
      <c r="CX654" s="271">
        <f t="shared" si="204"/>
        <v>0</v>
      </c>
      <c r="CY654" s="269">
        <v>75</v>
      </c>
      <c r="CZ654" s="249">
        <f t="shared" si="205"/>
        <v>-666</v>
      </c>
      <c r="DA654" s="249">
        <f t="shared" si="206"/>
        <v>0</v>
      </c>
    </row>
    <row r="655" spans="1:105" s="269" customFormat="1">
      <c r="A655" s="273"/>
      <c r="C655" s="270"/>
      <c r="G655" s="117"/>
      <c r="CX655" s="271">
        <f t="shared" si="204"/>
        <v>0</v>
      </c>
      <c r="CY655" s="269">
        <v>76</v>
      </c>
      <c r="CZ655" s="249">
        <f t="shared" si="205"/>
        <v>-675</v>
      </c>
      <c r="DA655" s="249">
        <f t="shared" si="206"/>
        <v>0</v>
      </c>
    </row>
    <row r="656" spans="1:105" s="269" customFormat="1">
      <c r="A656" s="273"/>
      <c r="C656" s="270"/>
      <c r="G656" s="117"/>
      <c r="CX656" s="271">
        <f t="shared" si="204"/>
        <v>0</v>
      </c>
      <c r="CY656" s="269">
        <v>77</v>
      </c>
      <c r="CZ656" s="249">
        <f t="shared" si="205"/>
        <v>-684</v>
      </c>
      <c r="DA656" s="249">
        <f t="shared" si="206"/>
        <v>0</v>
      </c>
    </row>
    <row r="657" spans="1:105" s="269" customFormat="1">
      <c r="A657" s="273"/>
      <c r="C657" s="270"/>
      <c r="G657" s="117"/>
      <c r="CX657" s="271">
        <f t="shared" si="204"/>
        <v>0</v>
      </c>
      <c r="CY657" s="269">
        <v>78</v>
      </c>
      <c r="CZ657" s="249">
        <f t="shared" si="205"/>
        <v>-693</v>
      </c>
      <c r="DA657" s="249">
        <f t="shared" si="206"/>
        <v>0</v>
      </c>
    </row>
    <row r="658" spans="1:105" s="269" customFormat="1">
      <c r="A658" s="273"/>
      <c r="C658" s="270"/>
      <c r="G658" s="117"/>
      <c r="CX658" s="271">
        <f t="shared" si="204"/>
        <v>0</v>
      </c>
      <c r="CY658" s="269">
        <v>79</v>
      </c>
      <c r="CZ658" s="249">
        <f t="shared" si="205"/>
        <v>-702</v>
      </c>
      <c r="DA658" s="249">
        <f t="shared" si="206"/>
        <v>0</v>
      </c>
    </row>
    <row r="659" spans="1:105" s="269" customFormat="1">
      <c r="A659" s="273"/>
      <c r="C659" s="270"/>
      <c r="G659" s="117"/>
      <c r="CX659" s="271">
        <f t="shared" si="204"/>
        <v>0</v>
      </c>
      <c r="CY659" s="269">
        <v>80</v>
      </c>
      <c r="CZ659" s="249">
        <f t="shared" si="205"/>
        <v>-711</v>
      </c>
      <c r="DA659" s="249">
        <f t="shared" si="206"/>
        <v>0</v>
      </c>
    </row>
    <row r="660" spans="1:105" s="269" customFormat="1">
      <c r="A660" s="273"/>
      <c r="C660" s="270"/>
      <c r="G660" s="117"/>
      <c r="CX660" s="271">
        <f t="shared" si="204"/>
        <v>0</v>
      </c>
      <c r="CY660" s="269">
        <v>81</v>
      </c>
      <c r="CZ660" s="249">
        <f t="shared" si="205"/>
        <v>-720</v>
      </c>
      <c r="DA660" s="249">
        <f t="shared" si="206"/>
        <v>0</v>
      </c>
    </row>
    <row r="661" spans="1:105" s="269" customFormat="1">
      <c r="A661" s="273"/>
      <c r="C661" s="270"/>
      <c r="G661" s="117"/>
      <c r="CX661" s="271">
        <f t="shared" si="204"/>
        <v>0</v>
      </c>
      <c r="CY661" s="269">
        <v>82</v>
      </c>
      <c r="CZ661" s="249">
        <f t="shared" si="205"/>
        <v>-729</v>
      </c>
      <c r="DA661" s="249">
        <f t="shared" si="206"/>
        <v>0</v>
      </c>
    </row>
    <row r="662" spans="1:105" s="269" customFormat="1">
      <c r="A662" s="273"/>
      <c r="C662" s="270"/>
      <c r="G662" s="117"/>
      <c r="CX662" s="271">
        <f t="shared" si="204"/>
        <v>0</v>
      </c>
      <c r="CY662" s="269">
        <v>83</v>
      </c>
      <c r="CZ662" s="249">
        <f t="shared" si="205"/>
        <v>-738</v>
      </c>
      <c r="DA662" s="249">
        <f t="shared" si="206"/>
        <v>0</v>
      </c>
    </row>
    <row r="663" spans="1:105" s="269" customFormat="1">
      <c r="A663" s="273"/>
      <c r="C663" s="270"/>
      <c r="G663" s="117"/>
      <c r="CX663" s="271">
        <f t="shared" si="204"/>
        <v>0</v>
      </c>
      <c r="CY663" s="269">
        <v>84</v>
      </c>
      <c r="CZ663" s="249">
        <f t="shared" si="205"/>
        <v>-747</v>
      </c>
      <c r="DA663" s="249">
        <f t="shared" si="206"/>
        <v>0</v>
      </c>
    </row>
    <row r="664" spans="1:105" s="269" customFormat="1">
      <c r="A664" s="273"/>
      <c r="C664" s="270"/>
      <c r="G664" s="117"/>
      <c r="CX664" s="271">
        <f t="shared" si="204"/>
        <v>0</v>
      </c>
      <c r="CY664" s="269">
        <v>85</v>
      </c>
      <c r="CZ664" s="249">
        <f t="shared" si="205"/>
        <v>-756</v>
      </c>
      <c r="DA664" s="249">
        <f t="shared" si="206"/>
        <v>0</v>
      </c>
    </row>
    <row r="665" spans="1:105" s="269" customFormat="1">
      <c r="A665" s="273"/>
      <c r="C665" s="270"/>
      <c r="G665" s="117"/>
      <c r="CX665" s="271">
        <f t="shared" si="204"/>
        <v>0</v>
      </c>
      <c r="CY665" s="269">
        <v>86</v>
      </c>
      <c r="CZ665" s="249">
        <f t="shared" si="205"/>
        <v>-765</v>
      </c>
      <c r="DA665" s="249">
        <f t="shared" si="206"/>
        <v>0</v>
      </c>
    </row>
    <row r="666" spans="1:105" s="269" customFormat="1">
      <c r="A666" s="273"/>
      <c r="C666" s="270"/>
      <c r="G666" s="117"/>
      <c r="CX666" s="271">
        <f t="shared" si="204"/>
        <v>0</v>
      </c>
      <c r="CY666" s="269">
        <v>87</v>
      </c>
      <c r="CZ666" s="249">
        <f t="shared" si="205"/>
        <v>-774</v>
      </c>
      <c r="DA666" s="249">
        <f t="shared" si="206"/>
        <v>0</v>
      </c>
    </row>
    <row r="667" spans="1:105" s="269" customFormat="1">
      <c r="A667" s="273"/>
      <c r="C667" s="270"/>
      <c r="G667" s="117"/>
      <c r="CX667" s="271">
        <f t="shared" si="204"/>
        <v>0</v>
      </c>
      <c r="CY667" s="269">
        <v>88</v>
      </c>
      <c r="CZ667" s="249">
        <f t="shared" si="205"/>
        <v>-783</v>
      </c>
      <c r="DA667" s="249">
        <f t="shared" si="206"/>
        <v>0</v>
      </c>
    </row>
    <row r="668" spans="1:105" s="269" customFormat="1">
      <c r="A668" s="273"/>
      <c r="C668" s="270"/>
      <c r="G668" s="117"/>
      <c r="CX668" s="271">
        <f t="shared" si="204"/>
        <v>0</v>
      </c>
      <c r="CY668" s="269">
        <v>89</v>
      </c>
      <c r="CZ668" s="249">
        <f t="shared" si="205"/>
        <v>-792</v>
      </c>
      <c r="DA668" s="249">
        <f t="shared" si="206"/>
        <v>0</v>
      </c>
    </row>
    <row r="669" spans="1:105" s="269" customFormat="1">
      <c r="A669" s="273"/>
      <c r="C669" s="270"/>
      <c r="G669" s="117"/>
      <c r="CX669" s="271">
        <f t="shared" si="204"/>
        <v>0</v>
      </c>
      <c r="CY669" s="269">
        <v>90</v>
      </c>
      <c r="CZ669" s="249">
        <f t="shared" si="205"/>
        <v>-801</v>
      </c>
      <c r="DA669" s="249">
        <f t="shared" si="206"/>
        <v>0</v>
      </c>
    </row>
    <row r="670" spans="1:105" s="269" customFormat="1">
      <c r="A670" s="273"/>
      <c r="C670" s="270"/>
      <c r="G670" s="117"/>
      <c r="CX670" s="271">
        <f t="shared" si="204"/>
        <v>0</v>
      </c>
      <c r="CY670" s="269">
        <v>91</v>
      </c>
      <c r="CZ670" s="249">
        <f t="shared" si="205"/>
        <v>-810</v>
      </c>
      <c r="DA670" s="249">
        <f t="shared" si="206"/>
        <v>0</v>
      </c>
    </row>
    <row r="671" spans="1:105" ht="15.75" thickBot="1"/>
    <row r="672" spans="1:105" s="269" customFormat="1" ht="15.75" customHeight="1" thickBot="1">
      <c r="A672" s="1000">
        <v>3</v>
      </c>
      <c r="B672" s="269">
        <v>1</v>
      </c>
      <c r="C672" s="270" t="s">
        <v>8</v>
      </c>
      <c r="D672" s="269">
        <v>1</v>
      </c>
      <c r="E672" s="269">
        <v>1</v>
      </c>
      <c r="G672" s="117">
        <f t="shared" ref="G672:G706" si="207">IF($G$35=C672,D672,0)</f>
        <v>0</v>
      </c>
      <c r="H672" s="269">
        <f t="shared" ref="H672:H706" si="208">IF($H$35=$C672,$D672,0)</f>
        <v>0</v>
      </c>
      <c r="I672" s="269">
        <f t="shared" ref="I672:I706" si="209">IF($I$35=$C672,$D672,0)</f>
        <v>0</v>
      </c>
      <c r="J672" s="269">
        <f t="shared" ref="J672:J706" si="210">IF($J$35=$C672,$D672,0)</f>
        <v>0</v>
      </c>
      <c r="K672" s="269">
        <f t="shared" ref="K672:K706" si="211">IF($K$35=$C672,$D672,0)</f>
        <v>0</v>
      </c>
      <c r="L672" s="269">
        <f t="shared" ref="L672:L706" si="212">IF($L$35=$C672,$D672,0)</f>
        <v>0</v>
      </c>
      <c r="M672" s="269">
        <f t="shared" ref="M672:M706" si="213">IF($M$35=$C672,$D672,0)</f>
        <v>0</v>
      </c>
      <c r="N672" s="269">
        <f t="shared" ref="N672:N706" si="214">IF($N$35=$C672,$D672,0)</f>
        <v>0</v>
      </c>
      <c r="O672" s="269">
        <f t="shared" ref="O672:O706" si="215">IF($O$35=$C672,$D672,0)</f>
        <v>0</v>
      </c>
      <c r="P672" s="269">
        <f t="shared" ref="P672:P706" si="216">IF($P$35=$C672,$D672,0)</f>
        <v>0</v>
      </c>
      <c r="Q672" s="269">
        <f t="shared" ref="Q672:Q706" si="217">IF($Q$35=$C672,$D672,0)</f>
        <v>0</v>
      </c>
      <c r="R672" s="269">
        <f t="shared" ref="R672:R706" si="218">IF($R$35=$C672,$D672,0)</f>
        <v>0</v>
      </c>
      <c r="S672" s="269">
        <f t="shared" ref="S672:S706" si="219">IF($S$35=$C672,$D672,0)</f>
        <v>0</v>
      </c>
      <c r="T672" s="269">
        <f t="shared" ref="T672:T706" si="220">IF($T$35=$C672,$D672,0)</f>
        <v>0</v>
      </c>
      <c r="U672" s="269">
        <f t="shared" ref="U672:AD681" si="221">IF(U$35=$C672,$D672,0)</f>
        <v>0</v>
      </c>
      <c r="V672" s="269">
        <f t="shared" si="221"/>
        <v>0</v>
      </c>
      <c r="W672" s="269">
        <f t="shared" si="221"/>
        <v>0</v>
      </c>
      <c r="X672" s="269">
        <f t="shared" si="221"/>
        <v>0</v>
      </c>
      <c r="Y672" s="269">
        <f t="shared" si="221"/>
        <v>0</v>
      </c>
      <c r="Z672" s="269">
        <f t="shared" si="221"/>
        <v>0</v>
      </c>
      <c r="AA672" s="269">
        <f t="shared" si="221"/>
        <v>0</v>
      </c>
      <c r="AB672" s="269">
        <f t="shared" si="221"/>
        <v>0</v>
      </c>
      <c r="AC672" s="269">
        <f t="shared" si="221"/>
        <v>0</v>
      </c>
      <c r="AD672" s="269">
        <f t="shared" si="221"/>
        <v>0</v>
      </c>
      <c r="AE672" s="269">
        <f t="shared" ref="AE672:AN681" si="222">IF(AE$35=$C672,$D672,0)</f>
        <v>0</v>
      </c>
      <c r="AF672" s="269">
        <f t="shared" si="222"/>
        <v>0</v>
      </c>
      <c r="AG672" s="269">
        <f t="shared" si="222"/>
        <v>0</v>
      </c>
      <c r="AH672" s="269">
        <f t="shared" si="222"/>
        <v>0</v>
      </c>
      <c r="AI672" s="269">
        <f t="shared" si="222"/>
        <v>0</v>
      </c>
      <c r="AJ672" s="269">
        <f t="shared" si="222"/>
        <v>0</v>
      </c>
      <c r="AK672" s="269">
        <f t="shared" si="222"/>
        <v>0</v>
      </c>
      <c r="AL672" s="269">
        <f t="shared" si="222"/>
        <v>0</v>
      </c>
      <c r="AM672" s="269">
        <f t="shared" si="222"/>
        <v>0</v>
      </c>
      <c r="AN672" s="269">
        <f t="shared" si="222"/>
        <v>0</v>
      </c>
      <c r="AO672" s="269">
        <f t="shared" ref="AO672:AX681" si="223">IF(AO$35=$C672,$D672,0)</f>
        <v>0</v>
      </c>
      <c r="AP672" s="269">
        <f t="shared" si="223"/>
        <v>0</v>
      </c>
      <c r="AQ672" s="269">
        <f t="shared" si="223"/>
        <v>0</v>
      </c>
      <c r="AR672" s="269">
        <f t="shared" si="223"/>
        <v>0</v>
      </c>
      <c r="AS672" s="269">
        <f t="shared" si="223"/>
        <v>0</v>
      </c>
      <c r="AT672" s="269">
        <f t="shared" si="223"/>
        <v>0</v>
      </c>
      <c r="AU672" s="269">
        <f t="shared" si="223"/>
        <v>0</v>
      </c>
      <c r="AV672" s="269">
        <f t="shared" si="223"/>
        <v>0</v>
      </c>
      <c r="AW672" s="269">
        <f t="shared" si="223"/>
        <v>0</v>
      </c>
      <c r="AX672" s="269">
        <f t="shared" si="223"/>
        <v>0</v>
      </c>
      <c r="AY672" s="269">
        <f t="shared" ref="AY672:BH681" si="224">IF(AY$35=$C672,$D672,0)</f>
        <v>0</v>
      </c>
      <c r="AZ672" s="269">
        <f t="shared" si="224"/>
        <v>0</v>
      </c>
      <c r="BA672" s="269">
        <f t="shared" si="224"/>
        <v>0</v>
      </c>
      <c r="BB672" s="269">
        <f t="shared" si="224"/>
        <v>0</v>
      </c>
      <c r="BC672" s="269">
        <f t="shared" si="224"/>
        <v>0</v>
      </c>
      <c r="BD672" s="269">
        <f t="shared" si="224"/>
        <v>0</v>
      </c>
      <c r="BE672" s="269">
        <f t="shared" si="224"/>
        <v>0</v>
      </c>
      <c r="BF672" s="269">
        <f t="shared" si="224"/>
        <v>0</v>
      </c>
      <c r="BG672" s="269">
        <f t="shared" si="224"/>
        <v>0</v>
      </c>
      <c r="BH672" s="269">
        <f t="shared" si="224"/>
        <v>0</v>
      </c>
      <c r="BI672" s="269">
        <f t="shared" ref="BI672:BR681" si="225">IF(BI$35=$C672,$D672,0)</f>
        <v>0</v>
      </c>
      <c r="BJ672" s="269">
        <f t="shared" si="225"/>
        <v>0</v>
      </c>
      <c r="BK672" s="269">
        <f t="shared" si="225"/>
        <v>0</v>
      </c>
      <c r="BL672" s="269">
        <f t="shared" si="225"/>
        <v>0</v>
      </c>
      <c r="BM672" s="269">
        <f t="shared" si="225"/>
        <v>0</v>
      </c>
      <c r="BN672" s="269">
        <f t="shared" si="225"/>
        <v>0</v>
      </c>
      <c r="BO672" s="269">
        <f t="shared" si="225"/>
        <v>0</v>
      </c>
      <c r="BP672" s="269">
        <f t="shared" si="225"/>
        <v>0</v>
      </c>
      <c r="BQ672" s="269">
        <f t="shared" si="225"/>
        <v>0</v>
      </c>
      <c r="BR672" s="269">
        <f t="shared" si="225"/>
        <v>0</v>
      </c>
      <c r="BS672" s="269">
        <f t="shared" ref="BS672:CB681" si="226">IF(BS$35=$C672,$D672,0)</f>
        <v>0</v>
      </c>
      <c r="BT672" s="269">
        <f t="shared" si="226"/>
        <v>0</v>
      </c>
      <c r="BU672" s="269">
        <f t="shared" si="226"/>
        <v>0</v>
      </c>
      <c r="BV672" s="269">
        <f t="shared" si="226"/>
        <v>0</v>
      </c>
      <c r="BW672" s="269">
        <f t="shared" si="226"/>
        <v>0</v>
      </c>
      <c r="BX672" s="269">
        <f t="shared" si="226"/>
        <v>0</v>
      </c>
      <c r="BY672" s="269">
        <f t="shared" si="226"/>
        <v>0</v>
      </c>
      <c r="BZ672" s="269">
        <f t="shared" si="226"/>
        <v>0</v>
      </c>
      <c r="CA672" s="269">
        <f t="shared" si="226"/>
        <v>0</v>
      </c>
      <c r="CB672" s="269">
        <f t="shared" si="226"/>
        <v>0</v>
      </c>
      <c r="CC672" s="269">
        <f t="shared" ref="CC672:CL681" si="227">IF(CC$35=$C672,$D672,0)</f>
        <v>0</v>
      </c>
      <c r="CD672" s="269">
        <f t="shared" si="227"/>
        <v>0</v>
      </c>
      <c r="CE672" s="269">
        <f t="shared" si="227"/>
        <v>0</v>
      </c>
      <c r="CF672" s="269">
        <f t="shared" si="227"/>
        <v>0</v>
      </c>
      <c r="CG672" s="269">
        <f t="shared" si="227"/>
        <v>0</v>
      </c>
      <c r="CH672" s="269">
        <f t="shared" si="227"/>
        <v>0</v>
      </c>
      <c r="CI672" s="269">
        <f t="shared" si="227"/>
        <v>0</v>
      </c>
      <c r="CJ672" s="269">
        <f t="shared" si="227"/>
        <v>0</v>
      </c>
      <c r="CK672" s="269">
        <f t="shared" si="227"/>
        <v>0</v>
      </c>
      <c r="CL672" s="269">
        <f t="shared" si="227"/>
        <v>0</v>
      </c>
      <c r="CM672" s="269">
        <f t="shared" ref="CM672:CU681" si="228">IF(CM$35=$C672,$D672,0)</f>
        <v>0</v>
      </c>
      <c r="CN672" s="269">
        <f t="shared" si="228"/>
        <v>0</v>
      </c>
      <c r="CO672" s="269">
        <f t="shared" si="228"/>
        <v>0</v>
      </c>
      <c r="CP672" s="269">
        <f t="shared" si="228"/>
        <v>0</v>
      </c>
      <c r="CQ672" s="269">
        <f t="shared" si="228"/>
        <v>0</v>
      </c>
      <c r="CR672" s="269">
        <f t="shared" si="228"/>
        <v>0</v>
      </c>
      <c r="CS672" s="269">
        <f t="shared" si="228"/>
        <v>0</v>
      </c>
      <c r="CT672" s="269">
        <f t="shared" si="228"/>
        <v>0</v>
      </c>
      <c r="CU672" s="269">
        <f t="shared" si="228"/>
        <v>0</v>
      </c>
      <c r="CV672" s="269">
        <f>SUM(G672:CU672)</f>
        <v>0</v>
      </c>
      <c r="CX672" s="271">
        <f>+CV672</f>
        <v>0</v>
      </c>
      <c r="CY672" s="254">
        <f>SUM(CU638:CU672)</f>
        <v>0</v>
      </c>
      <c r="CZ672" s="255">
        <f>SUM(CZ673:CZ762)</f>
        <v>0</v>
      </c>
    </row>
    <row r="673" spans="1:106" s="269" customFormat="1" ht="15.75" customHeight="1">
      <c r="A673" s="1001"/>
      <c r="B673" s="269">
        <v>2</v>
      </c>
      <c r="C673" s="270" t="s">
        <v>9</v>
      </c>
      <c r="D673" s="269">
        <v>2</v>
      </c>
      <c r="E673" s="269">
        <v>2</v>
      </c>
      <c r="G673" s="117">
        <f t="shared" si="207"/>
        <v>0</v>
      </c>
      <c r="H673" s="269">
        <f t="shared" si="208"/>
        <v>0</v>
      </c>
      <c r="I673" s="269">
        <f t="shared" si="209"/>
        <v>0</v>
      </c>
      <c r="J673" s="269">
        <f t="shared" si="210"/>
        <v>0</v>
      </c>
      <c r="K673" s="269">
        <f t="shared" si="211"/>
        <v>0</v>
      </c>
      <c r="L673" s="269">
        <f t="shared" si="212"/>
        <v>0</v>
      </c>
      <c r="M673" s="269">
        <f t="shared" si="213"/>
        <v>0</v>
      </c>
      <c r="N673" s="269">
        <f t="shared" si="214"/>
        <v>0</v>
      </c>
      <c r="O673" s="269">
        <f t="shared" si="215"/>
        <v>0</v>
      </c>
      <c r="P673" s="269">
        <f t="shared" si="216"/>
        <v>0</v>
      </c>
      <c r="Q673" s="269">
        <f t="shared" si="217"/>
        <v>0</v>
      </c>
      <c r="R673" s="269">
        <f t="shared" si="218"/>
        <v>0</v>
      </c>
      <c r="S673" s="269">
        <f t="shared" si="219"/>
        <v>0</v>
      </c>
      <c r="T673" s="269">
        <f t="shared" si="220"/>
        <v>0</v>
      </c>
      <c r="U673" s="269">
        <f t="shared" si="221"/>
        <v>0</v>
      </c>
      <c r="V673" s="269">
        <f t="shared" si="221"/>
        <v>0</v>
      </c>
      <c r="W673" s="269">
        <f t="shared" si="221"/>
        <v>0</v>
      </c>
      <c r="X673" s="269">
        <f t="shared" si="221"/>
        <v>0</v>
      </c>
      <c r="Y673" s="269">
        <f t="shared" si="221"/>
        <v>0</v>
      </c>
      <c r="Z673" s="269">
        <f t="shared" si="221"/>
        <v>0</v>
      </c>
      <c r="AA673" s="269">
        <f t="shared" si="221"/>
        <v>0</v>
      </c>
      <c r="AB673" s="269">
        <f t="shared" si="221"/>
        <v>0</v>
      </c>
      <c r="AC673" s="269">
        <f t="shared" si="221"/>
        <v>0</v>
      </c>
      <c r="AD673" s="269">
        <f t="shared" si="221"/>
        <v>0</v>
      </c>
      <c r="AE673" s="269">
        <f t="shared" si="222"/>
        <v>0</v>
      </c>
      <c r="AF673" s="269">
        <f t="shared" si="222"/>
        <v>0</v>
      </c>
      <c r="AG673" s="269">
        <f t="shared" si="222"/>
        <v>0</v>
      </c>
      <c r="AH673" s="269">
        <f t="shared" si="222"/>
        <v>0</v>
      </c>
      <c r="AI673" s="269">
        <f t="shared" si="222"/>
        <v>0</v>
      </c>
      <c r="AJ673" s="269">
        <f t="shared" si="222"/>
        <v>0</v>
      </c>
      <c r="AK673" s="269">
        <f t="shared" si="222"/>
        <v>0</v>
      </c>
      <c r="AL673" s="269">
        <f t="shared" si="222"/>
        <v>0</v>
      </c>
      <c r="AM673" s="269">
        <f t="shared" si="222"/>
        <v>0</v>
      </c>
      <c r="AN673" s="269">
        <f t="shared" si="222"/>
        <v>0</v>
      </c>
      <c r="AO673" s="269">
        <f t="shared" si="223"/>
        <v>0</v>
      </c>
      <c r="AP673" s="269">
        <f t="shared" si="223"/>
        <v>0</v>
      </c>
      <c r="AQ673" s="269">
        <f t="shared" si="223"/>
        <v>0</v>
      </c>
      <c r="AR673" s="269">
        <f t="shared" si="223"/>
        <v>0</v>
      </c>
      <c r="AS673" s="269">
        <f t="shared" si="223"/>
        <v>0</v>
      </c>
      <c r="AT673" s="269">
        <f t="shared" si="223"/>
        <v>0</v>
      </c>
      <c r="AU673" s="269">
        <f t="shared" si="223"/>
        <v>0</v>
      </c>
      <c r="AV673" s="269">
        <f t="shared" si="223"/>
        <v>0</v>
      </c>
      <c r="AW673" s="269">
        <f t="shared" si="223"/>
        <v>0</v>
      </c>
      <c r="AX673" s="269">
        <f t="shared" si="223"/>
        <v>0</v>
      </c>
      <c r="AY673" s="269">
        <f t="shared" si="224"/>
        <v>0</v>
      </c>
      <c r="AZ673" s="269">
        <f t="shared" si="224"/>
        <v>0</v>
      </c>
      <c r="BA673" s="269">
        <f t="shared" si="224"/>
        <v>0</v>
      </c>
      <c r="BB673" s="269">
        <f t="shared" si="224"/>
        <v>0</v>
      </c>
      <c r="BC673" s="269">
        <f t="shared" si="224"/>
        <v>0</v>
      </c>
      <c r="BD673" s="269">
        <f t="shared" si="224"/>
        <v>0</v>
      </c>
      <c r="BE673" s="269">
        <f t="shared" si="224"/>
        <v>0</v>
      </c>
      <c r="BF673" s="269">
        <f t="shared" si="224"/>
        <v>0</v>
      </c>
      <c r="BG673" s="269">
        <f t="shared" si="224"/>
        <v>0</v>
      </c>
      <c r="BH673" s="269">
        <f t="shared" si="224"/>
        <v>0</v>
      </c>
      <c r="BI673" s="269">
        <f t="shared" si="225"/>
        <v>0</v>
      </c>
      <c r="BJ673" s="269">
        <f t="shared" si="225"/>
        <v>0</v>
      </c>
      <c r="BK673" s="269">
        <f t="shared" si="225"/>
        <v>0</v>
      </c>
      <c r="BL673" s="269">
        <f t="shared" si="225"/>
        <v>0</v>
      </c>
      <c r="BM673" s="269">
        <f t="shared" si="225"/>
        <v>0</v>
      </c>
      <c r="BN673" s="269">
        <f t="shared" si="225"/>
        <v>0</v>
      </c>
      <c r="BO673" s="269">
        <f t="shared" si="225"/>
        <v>0</v>
      </c>
      <c r="BP673" s="269">
        <f t="shared" si="225"/>
        <v>0</v>
      </c>
      <c r="BQ673" s="269">
        <f t="shared" si="225"/>
        <v>0</v>
      </c>
      <c r="BR673" s="269">
        <f t="shared" si="225"/>
        <v>0</v>
      </c>
      <c r="BS673" s="269">
        <f t="shared" si="226"/>
        <v>0</v>
      </c>
      <c r="BT673" s="269">
        <f t="shared" si="226"/>
        <v>0</v>
      </c>
      <c r="BU673" s="269">
        <f t="shared" si="226"/>
        <v>0</v>
      </c>
      <c r="BV673" s="269">
        <f t="shared" si="226"/>
        <v>0</v>
      </c>
      <c r="BW673" s="269">
        <f t="shared" si="226"/>
        <v>0</v>
      </c>
      <c r="BX673" s="269">
        <f t="shared" si="226"/>
        <v>0</v>
      </c>
      <c r="BY673" s="269">
        <f t="shared" si="226"/>
        <v>0</v>
      </c>
      <c r="BZ673" s="269">
        <f t="shared" si="226"/>
        <v>0</v>
      </c>
      <c r="CA673" s="269">
        <f t="shared" si="226"/>
        <v>0</v>
      </c>
      <c r="CB673" s="269">
        <f t="shared" si="226"/>
        <v>0</v>
      </c>
      <c r="CC673" s="269">
        <f t="shared" si="227"/>
        <v>0</v>
      </c>
      <c r="CD673" s="269">
        <f t="shared" si="227"/>
        <v>0</v>
      </c>
      <c r="CE673" s="269">
        <f t="shared" si="227"/>
        <v>0</v>
      </c>
      <c r="CF673" s="269">
        <f t="shared" si="227"/>
        <v>0</v>
      </c>
      <c r="CG673" s="269">
        <f t="shared" si="227"/>
        <v>0</v>
      </c>
      <c r="CH673" s="269">
        <f t="shared" si="227"/>
        <v>0</v>
      </c>
      <c r="CI673" s="269">
        <f t="shared" si="227"/>
        <v>0</v>
      </c>
      <c r="CJ673" s="269">
        <f t="shared" si="227"/>
        <v>0</v>
      </c>
      <c r="CK673" s="269">
        <f t="shared" si="227"/>
        <v>0</v>
      </c>
      <c r="CL673" s="269">
        <f t="shared" si="227"/>
        <v>0</v>
      </c>
      <c r="CM673" s="269">
        <f t="shared" si="228"/>
        <v>0</v>
      </c>
      <c r="CN673" s="269">
        <f t="shared" si="228"/>
        <v>0</v>
      </c>
      <c r="CO673" s="269">
        <f t="shared" si="228"/>
        <v>0</v>
      </c>
      <c r="CP673" s="269">
        <f t="shared" si="228"/>
        <v>0</v>
      </c>
      <c r="CQ673" s="269">
        <f t="shared" si="228"/>
        <v>0</v>
      </c>
      <c r="CR673" s="269">
        <f t="shared" si="228"/>
        <v>0</v>
      </c>
      <c r="CS673" s="269">
        <f t="shared" si="228"/>
        <v>0</v>
      </c>
      <c r="CT673" s="269">
        <f t="shared" si="228"/>
        <v>0</v>
      </c>
      <c r="CU673" s="269">
        <f t="shared" si="228"/>
        <v>0</v>
      </c>
      <c r="CV673" s="269">
        <f t="shared" ref="CV673:CV706" si="229">SUM(G673:CU673)</f>
        <v>0</v>
      </c>
      <c r="CX673" s="271">
        <f>IF(CX672+CV673&gt;9,+CX672+CV673-9,+CX672+CV673)</f>
        <v>0</v>
      </c>
      <c r="CY673" s="249">
        <f>+CY672-9</f>
        <v>-9</v>
      </c>
      <c r="CZ673" s="249">
        <f>IF(CY673=13,CY673,0)</f>
        <v>0</v>
      </c>
    </row>
    <row r="674" spans="1:106" s="269" customFormat="1" ht="15.75" customHeight="1">
      <c r="A674" s="1001"/>
      <c r="B674" s="269">
        <v>3</v>
      </c>
      <c r="C674" s="270" t="s">
        <v>10</v>
      </c>
      <c r="D674" s="269">
        <v>3</v>
      </c>
      <c r="E674" s="269">
        <v>3</v>
      </c>
      <c r="G674" s="117">
        <f t="shared" si="207"/>
        <v>0</v>
      </c>
      <c r="H674" s="269">
        <f t="shared" si="208"/>
        <v>0</v>
      </c>
      <c r="I674" s="269">
        <f t="shared" si="209"/>
        <v>0</v>
      </c>
      <c r="J674" s="269">
        <f t="shared" si="210"/>
        <v>0</v>
      </c>
      <c r="K674" s="269">
        <f t="shared" si="211"/>
        <v>0</v>
      </c>
      <c r="L674" s="269">
        <f t="shared" si="212"/>
        <v>0</v>
      </c>
      <c r="M674" s="269">
        <f t="shared" si="213"/>
        <v>0</v>
      </c>
      <c r="N674" s="269">
        <f t="shared" si="214"/>
        <v>0</v>
      </c>
      <c r="O674" s="269">
        <f t="shared" si="215"/>
        <v>0</v>
      </c>
      <c r="P674" s="269">
        <f t="shared" si="216"/>
        <v>0</v>
      </c>
      <c r="Q674" s="269">
        <f t="shared" si="217"/>
        <v>0</v>
      </c>
      <c r="R674" s="269">
        <f t="shared" si="218"/>
        <v>0</v>
      </c>
      <c r="S674" s="269">
        <f t="shared" si="219"/>
        <v>0</v>
      </c>
      <c r="T674" s="269">
        <f t="shared" si="220"/>
        <v>0</v>
      </c>
      <c r="U674" s="269">
        <f t="shared" si="221"/>
        <v>0</v>
      </c>
      <c r="V674" s="269">
        <f t="shared" si="221"/>
        <v>0</v>
      </c>
      <c r="W674" s="269">
        <f t="shared" si="221"/>
        <v>0</v>
      </c>
      <c r="X674" s="269">
        <f t="shared" si="221"/>
        <v>0</v>
      </c>
      <c r="Y674" s="269">
        <f t="shared" si="221"/>
        <v>0</v>
      </c>
      <c r="Z674" s="269">
        <f t="shared" si="221"/>
        <v>0</v>
      </c>
      <c r="AA674" s="269">
        <f t="shared" si="221"/>
        <v>0</v>
      </c>
      <c r="AB674" s="269">
        <f t="shared" si="221"/>
        <v>0</v>
      </c>
      <c r="AC674" s="269">
        <f t="shared" si="221"/>
        <v>0</v>
      </c>
      <c r="AD674" s="269">
        <f t="shared" si="221"/>
        <v>0</v>
      </c>
      <c r="AE674" s="269">
        <f t="shared" si="222"/>
        <v>0</v>
      </c>
      <c r="AF674" s="269">
        <f t="shared" si="222"/>
        <v>0</v>
      </c>
      <c r="AG674" s="269">
        <f t="shared" si="222"/>
        <v>0</v>
      </c>
      <c r="AH674" s="269">
        <f t="shared" si="222"/>
        <v>0</v>
      </c>
      <c r="AI674" s="269">
        <f t="shared" si="222"/>
        <v>0</v>
      </c>
      <c r="AJ674" s="269">
        <f t="shared" si="222"/>
        <v>0</v>
      </c>
      <c r="AK674" s="269">
        <f t="shared" si="222"/>
        <v>0</v>
      </c>
      <c r="AL674" s="269">
        <f t="shared" si="222"/>
        <v>0</v>
      </c>
      <c r="AM674" s="269">
        <f t="shared" si="222"/>
        <v>0</v>
      </c>
      <c r="AN674" s="269">
        <f t="shared" si="222"/>
        <v>0</v>
      </c>
      <c r="AO674" s="269">
        <f t="shared" si="223"/>
        <v>0</v>
      </c>
      <c r="AP674" s="269">
        <f t="shared" si="223"/>
        <v>0</v>
      </c>
      <c r="AQ674" s="269">
        <f t="shared" si="223"/>
        <v>0</v>
      </c>
      <c r="AR674" s="269">
        <f t="shared" si="223"/>
        <v>0</v>
      </c>
      <c r="AS674" s="269">
        <f t="shared" si="223"/>
        <v>0</v>
      </c>
      <c r="AT674" s="269">
        <f t="shared" si="223"/>
        <v>0</v>
      </c>
      <c r="AU674" s="269">
        <f t="shared" si="223"/>
        <v>0</v>
      </c>
      <c r="AV674" s="269">
        <f t="shared" si="223"/>
        <v>0</v>
      </c>
      <c r="AW674" s="269">
        <f t="shared" si="223"/>
        <v>0</v>
      </c>
      <c r="AX674" s="269">
        <f t="shared" si="223"/>
        <v>0</v>
      </c>
      <c r="AY674" s="269">
        <f t="shared" si="224"/>
        <v>0</v>
      </c>
      <c r="AZ674" s="269">
        <f t="shared" si="224"/>
        <v>0</v>
      </c>
      <c r="BA674" s="269">
        <f t="shared" si="224"/>
        <v>0</v>
      </c>
      <c r="BB674" s="269">
        <f t="shared" si="224"/>
        <v>0</v>
      </c>
      <c r="BC674" s="269">
        <f t="shared" si="224"/>
        <v>0</v>
      </c>
      <c r="BD674" s="269">
        <f t="shared" si="224"/>
        <v>0</v>
      </c>
      <c r="BE674" s="269">
        <f t="shared" si="224"/>
        <v>0</v>
      </c>
      <c r="BF674" s="269">
        <f t="shared" si="224"/>
        <v>0</v>
      </c>
      <c r="BG674" s="269">
        <f t="shared" si="224"/>
        <v>0</v>
      </c>
      <c r="BH674" s="269">
        <f t="shared" si="224"/>
        <v>0</v>
      </c>
      <c r="BI674" s="269">
        <f t="shared" si="225"/>
        <v>0</v>
      </c>
      <c r="BJ674" s="269">
        <f t="shared" si="225"/>
        <v>0</v>
      </c>
      <c r="BK674" s="269">
        <f t="shared" si="225"/>
        <v>0</v>
      </c>
      <c r="BL674" s="269">
        <f t="shared" si="225"/>
        <v>0</v>
      </c>
      <c r="BM674" s="269">
        <f t="shared" si="225"/>
        <v>0</v>
      </c>
      <c r="BN674" s="269">
        <f t="shared" si="225"/>
        <v>0</v>
      </c>
      <c r="BO674" s="269">
        <f t="shared" si="225"/>
        <v>0</v>
      </c>
      <c r="BP674" s="269">
        <f t="shared" si="225"/>
        <v>0</v>
      </c>
      <c r="BQ674" s="269">
        <f t="shared" si="225"/>
        <v>0</v>
      </c>
      <c r="BR674" s="269">
        <f t="shared" si="225"/>
        <v>0</v>
      </c>
      <c r="BS674" s="269">
        <f t="shared" si="226"/>
        <v>0</v>
      </c>
      <c r="BT674" s="269">
        <f t="shared" si="226"/>
        <v>0</v>
      </c>
      <c r="BU674" s="269">
        <f t="shared" si="226"/>
        <v>0</v>
      </c>
      <c r="BV674" s="269">
        <f t="shared" si="226"/>
        <v>0</v>
      </c>
      <c r="BW674" s="269">
        <f t="shared" si="226"/>
        <v>0</v>
      </c>
      <c r="BX674" s="269">
        <f t="shared" si="226"/>
        <v>0</v>
      </c>
      <c r="BY674" s="269">
        <f t="shared" si="226"/>
        <v>0</v>
      </c>
      <c r="BZ674" s="269">
        <f t="shared" si="226"/>
        <v>0</v>
      </c>
      <c r="CA674" s="269">
        <f t="shared" si="226"/>
        <v>0</v>
      </c>
      <c r="CB674" s="269">
        <f t="shared" si="226"/>
        <v>0</v>
      </c>
      <c r="CC674" s="269">
        <f t="shared" si="227"/>
        <v>0</v>
      </c>
      <c r="CD674" s="269">
        <f t="shared" si="227"/>
        <v>0</v>
      </c>
      <c r="CE674" s="269">
        <f t="shared" si="227"/>
        <v>0</v>
      </c>
      <c r="CF674" s="269">
        <f t="shared" si="227"/>
        <v>0</v>
      </c>
      <c r="CG674" s="269">
        <f t="shared" si="227"/>
        <v>0</v>
      </c>
      <c r="CH674" s="269">
        <f t="shared" si="227"/>
        <v>0</v>
      </c>
      <c r="CI674" s="269">
        <f t="shared" si="227"/>
        <v>0</v>
      </c>
      <c r="CJ674" s="269">
        <f t="shared" si="227"/>
        <v>0</v>
      </c>
      <c r="CK674" s="269">
        <f t="shared" si="227"/>
        <v>0</v>
      </c>
      <c r="CL674" s="269">
        <f t="shared" si="227"/>
        <v>0</v>
      </c>
      <c r="CM674" s="269">
        <f t="shared" si="228"/>
        <v>0</v>
      </c>
      <c r="CN674" s="269">
        <f t="shared" si="228"/>
        <v>0</v>
      </c>
      <c r="CO674" s="269">
        <f t="shared" si="228"/>
        <v>0</v>
      </c>
      <c r="CP674" s="269">
        <f t="shared" si="228"/>
        <v>0</v>
      </c>
      <c r="CQ674" s="269">
        <f t="shared" si="228"/>
        <v>0</v>
      </c>
      <c r="CR674" s="269">
        <f t="shared" si="228"/>
        <v>0</v>
      </c>
      <c r="CS674" s="269">
        <f t="shared" si="228"/>
        <v>0</v>
      </c>
      <c r="CT674" s="269">
        <f t="shared" si="228"/>
        <v>0</v>
      </c>
      <c r="CU674" s="269">
        <f t="shared" si="228"/>
        <v>0</v>
      </c>
      <c r="CV674" s="269">
        <f t="shared" si="229"/>
        <v>0</v>
      </c>
      <c r="CX674" s="271">
        <f t="shared" ref="CX674:CX737" si="230">IF(CX673+CV674&gt;9,+CX673+CV674-9,+CX673+CV674)</f>
        <v>0</v>
      </c>
      <c r="CY674" s="249">
        <f t="shared" ref="CY674:CY737" si="231">+CY673-9</f>
        <v>-18</v>
      </c>
      <c r="CZ674" s="249">
        <f t="shared" ref="CZ674:CZ737" si="232">IF(CY674=13,CY674,0)</f>
        <v>0</v>
      </c>
      <c r="DA674" s="272"/>
      <c r="DB674" s="272"/>
    </row>
    <row r="675" spans="1:106" s="269" customFormat="1" ht="15.75" customHeight="1">
      <c r="A675" s="1001"/>
      <c r="B675" s="269">
        <v>4</v>
      </c>
      <c r="C675" s="270" t="s">
        <v>11</v>
      </c>
      <c r="D675" s="269">
        <v>4</v>
      </c>
      <c r="E675" s="269">
        <v>4</v>
      </c>
      <c r="G675" s="117">
        <f t="shared" si="207"/>
        <v>0</v>
      </c>
      <c r="H675" s="269">
        <f t="shared" si="208"/>
        <v>0</v>
      </c>
      <c r="I675" s="269">
        <f t="shared" si="209"/>
        <v>0</v>
      </c>
      <c r="J675" s="269">
        <f t="shared" si="210"/>
        <v>0</v>
      </c>
      <c r="K675" s="269">
        <f t="shared" si="211"/>
        <v>0</v>
      </c>
      <c r="L675" s="269">
        <f t="shared" si="212"/>
        <v>0</v>
      </c>
      <c r="M675" s="269">
        <f t="shared" si="213"/>
        <v>0</v>
      </c>
      <c r="N675" s="269">
        <f t="shared" si="214"/>
        <v>0</v>
      </c>
      <c r="O675" s="269">
        <f t="shared" si="215"/>
        <v>0</v>
      </c>
      <c r="P675" s="269">
        <f t="shared" si="216"/>
        <v>0</v>
      </c>
      <c r="Q675" s="269">
        <f t="shared" si="217"/>
        <v>0</v>
      </c>
      <c r="R675" s="269">
        <f t="shared" si="218"/>
        <v>0</v>
      </c>
      <c r="S675" s="269">
        <f t="shared" si="219"/>
        <v>0</v>
      </c>
      <c r="T675" s="269">
        <f t="shared" si="220"/>
        <v>0</v>
      </c>
      <c r="U675" s="269">
        <f t="shared" si="221"/>
        <v>0</v>
      </c>
      <c r="V675" s="269">
        <f t="shared" si="221"/>
        <v>0</v>
      </c>
      <c r="W675" s="269">
        <f t="shared" si="221"/>
        <v>0</v>
      </c>
      <c r="X675" s="269">
        <f t="shared" si="221"/>
        <v>0</v>
      </c>
      <c r="Y675" s="269">
        <f t="shared" si="221"/>
        <v>0</v>
      </c>
      <c r="Z675" s="269">
        <f t="shared" si="221"/>
        <v>0</v>
      </c>
      <c r="AA675" s="269">
        <f t="shared" si="221"/>
        <v>0</v>
      </c>
      <c r="AB675" s="269">
        <f t="shared" si="221"/>
        <v>0</v>
      </c>
      <c r="AC675" s="269">
        <f t="shared" si="221"/>
        <v>0</v>
      </c>
      <c r="AD675" s="269">
        <f t="shared" si="221"/>
        <v>0</v>
      </c>
      <c r="AE675" s="269">
        <f t="shared" si="222"/>
        <v>0</v>
      </c>
      <c r="AF675" s="269">
        <f t="shared" si="222"/>
        <v>0</v>
      </c>
      <c r="AG675" s="269">
        <f t="shared" si="222"/>
        <v>0</v>
      </c>
      <c r="AH675" s="269">
        <f t="shared" si="222"/>
        <v>0</v>
      </c>
      <c r="AI675" s="269">
        <f t="shared" si="222"/>
        <v>0</v>
      </c>
      <c r="AJ675" s="269">
        <f t="shared" si="222"/>
        <v>0</v>
      </c>
      <c r="AK675" s="269">
        <f t="shared" si="222"/>
        <v>0</v>
      </c>
      <c r="AL675" s="269">
        <f t="shared" si="222"/>
        <v>0</v>
      </c>
      <c r="AM675" s="269">
        <f t="shared" si="222"/>
        <v>0</v>
      </c>
      <c r="AN675" s="269">
        <f t="shared" si="222"/>
        <v>0</v>
      </c>
      <c r="AO675" s="269">
        <f t="shared" si="223"/>
        <v>0</v>
      </c>
      <c r="AP675" s="269">
        <f t="shared" si="223"/>
        <v>0</v>
      </c>
      <c r="AQ675" s="269">
        <f t="shared" si="223"/>
        <v>0</v>
      </c>
      <c r="AR675" s="269">
        <f t="shared" si="223"/>
        <v>0</v>
      </c>
      <c r="AS675" s="269">
        <f t="shared" si="223"/>
        <v>0</v>
      </c>
      <c r="AT675" s="269">
        <f t="shared" si="223"/>
        <v>0</v>
      </c>
      <c r="AU675" s="269">
        <f t="shared" si="223"/>
        <v>0</v>
      </c>
      <c r="AV675" s="269">
        <f t="shared" si="223"/>
        <v>0</v>
      </c>
      <c r="AW675" s="269">
        <f t="shared" si="223"/>
        <v>0</v>
      </c>
      <c r="AX675" s="269">
        <f t="shared" si="223"/>
        <v>0</v>
      </c>
      <c r="AY675" s="269">
        <f t="shared" si="224"/>
        <v>0</v>
      </c>
      <c r="AZ675" s="269">
        <f t="shared" si="224"/>
        <v>0</v>
      </c>
      <c r="BA675" s="269">
        <f t="shared" si="224"/>
        <v>0</v>
      </c>
      <c r="BB675" s="269">
        <f t="shared" si="224"/>
        <v>0</v>
      </c>
      <c r="BC675" s="269">
        <f t="shared" si="224"/>
        <v>0</v>
      </c>
      <c r="BD675" s="269">
        <f t="shared" si="224"/>
        <v>0</v>
      </c>
      <c r="BE675" s="269">
        <f t="shared" si="224"/>
        <v>0</v>
      </c>
      <c r="BF675" s="269">
        <f t="shared" si="224"/>
        <v>0</v>
      </c>
      <c r="BG675" s="269">
        <f t="shared" si="224"/>
        <v>0</v>
      </c>
      <c r="BH675" s="269">
        <f t="shared" si="224"/>
        <v>0</v>
      </c>
      <c r="BI675" s="269">
        <f t="shared" si="225"/>
        <v>0</v>
      </c>
      <c r="BJ675" s="269">
        <f t="shared" si="225"/>
        <v>0</v>
      </c>
      <c r="BK675" s="269">
        <f t="shared" si="225"/>
        <v>0</v>
      </c>
      <c r="BL675" s="269">
        <f t="shared" si="225"/>
        <v>0</v>
      </c>
      <c r="BM675" s="269">
        <f t="shared" si="225"/>
        <v>0</v>
      </c>
      <c r="BN675" s="269">
        <f t="shared" si="225"/>
        <v>0</v>
      </c>
      <c r="BO675" s="269">
        <f t="shared" si="225"/>
        <v>0</v>
      </c>
      <c r="BP675" s="269">
        <f t="shared" si="225"/>
        <v>0</v>
      </c>
      <c r="BQ675" s="269">
        <f t="shared" si="225"/>
        <v>0</v>
      </c>
      <c r="BR675" s="269">
        <f t="shared" si="225"/>
        <v>0</v>
      </c>
      <c r="BS675" s="269">
        <f t="shared" si="226"/>
        <v>0</v>
      </c>
      <c r="BT675" s="269">
        <f t="shared" si="226"/>
        <v>0</v>
      </c>
      <c r="BU675" s="269">
        <f t="shared" si="226"/>
        <v>0</v>
      </c>
      <c r="BV675" s="269">
        <f t="shared" si="226"/>
        <v>0</v>
      </c>
      <c r="BW675" s="269">
        <f t="shared" si="226"/>
        <v>0</v>
      </c>
      <c r="BX675" s="269">
        <f t="shared" si="226"/>
        <v>0</v>
      </c>
      <c r="BY675" s="269">
        <f t="shared" si="226"/>
        <v>0</v>
      </c>
      <c r="BZ675" s="269">
        <f t="shared" si="226"/>
        <v>0</v>
      </c>
      <c r="CA675" s="269">
        <f t="shared" si="226"/>
        <v>0</v>
      </c>
      <c r="CB675" s="269">
        <f t="shared" si="226"/>
        <v>0</v>
      </c>
      <c r="CC675" s="269">
        <f t="shared" si="227"/>
        <v>0</v>
      </c>
      <c r="CD675" s="269">
        <f t="shared" si="227"/>
        <v>0</v>
      </c>
      <c r="CE675" s="269">
        <f t="shared" si="227"/>
        <v>0</v>
      </c>
      <c r="CF675" s="269">
        <f t="shared" si="227"/>
        <v>0</v>
      </c>
      <c r="CG675" s="269">
        <f t="shared" si="227"/>
        <v>0</v>
      </c>
      <c r="CH675" s="269">
        <f t="shared" si="227"/>
        <v>0</v>
      </c>
      <c r="CI675" s="269">
        <f t="shared" si="227"/>
        <v>0</v>
      </c>
      <c r="CJ675" s="269">
        <f t="shared" si="227"/>
        <v>0</v>
      </c>
      <c r="CK675" s="269">
        <f t="shared" si="227"/>
        <v>0</v>
      </c>
      <c r="CL675" s="269">
        <f t="shared" si="227"/>
        <v>0</v>
      </c>
      <c r="CM675" s="269">
        <f t="shared" si="228"/>
        <v>0</v>
      </c>
      <c r="CN675" s="269">
        <f t="shared" si="228"/>
        <v>0</v>
      </c>
      <c r="CO675" s="269">
        <f t="shared" si="228"/>
        <v>0</v>
      </c>
      <c r="CP675" s="269">
        <f t="shared" si="228"/>
        <v>0</v>
      </c>
      <c r="CQ675" s="269">
        <f t="shared" si="228"/>
        <v>0</v>
      </c>
      <c r="CR675" s="269">
        <f t="shared" si="228"/>
        <v>0</v>
      </c>
      <c r="CS675" s="269">
        <f t="shared" si="228"/>
        <v>0</v>
      </c>
      <c r="CT675" s="269">
        <f t="shared" si="228"/>
        <v>0</v>
      </c>
      <c r="CU675" s="269">
        <f t="shared" si="228"/>
        <v>0</v>
      </c>
      <c r="CV675" s="269">
        <f t="shared" si="229"/>
        <v>0</v>
      </c>
      <c r="CX675" s="271">
        <f t="shared" si="230"/>
        <v>0</v>
      </c>
      <c r="CY675" s="249">
        <f t="shared" si="231"/>
        <v>-27</v>
      </c>
      <c r="CZ675" s="249">
        <f t="shared" si="232"/>
        <v>0</v>
      </c>
    </row>
    <row r="676" spans="1:106" s="269" customFormat="1" ht="15.75" customHeight="1">
      <c r="A676" s="1001"/>
      <c r="B676" s="269">
        <v>5</v>
      </c>
      <c r="C676" s="270" t="s">
        <v>12</v>
      </c>
      <c r="D676" s="269">
        <v>5</v>
      </c>
      <c r="E676" s="269">
        <v>5</v>
      </c>
      <c r="G676" s="117">
        <f t="shared" si="207"/>
        <v>0</v>
      </c>
      <c r="H676" s="269">
        <f t="shared" si="208"/>
        <v>0</v>
      </c>
      <c r="I676" s="269">
        <f t="shared" si="209"/>
        <v>0</v>
      </c>
      <c r="J676" s="269">
        <f t="shared" si="210"/>
        <v>0</v>
      </c>
      <c r="K676" s="269">
        <f t="shared" si="211"/>
        <v>0</v>
      </c>
      <c r="L676" s="269">
        <f t="shared" si="212"/>
        <v>0</v>
      </c>
      <c r="M676" s="269">
        <f t="shared" si="213"/>
        <v>0</v>
      </c>
      <c r="N676" s="269">
        <f t="shared" si="214"/>
        <v>0</v>
      </c>
      <c r="O676" s="269">
        <f t="shared" si="215"/>
        <v>0</v>
      </c>
      <c r="P676" s="269">
        <f t="shared" si="216"/>
        <v>0</v>
      </c>
      <c r="Q676" s="269">
        <f t="shared" si="217"/>
        <v>0</v>
      </c>
      <c r="R676" s="269">
        <f t="shared" si="218"/>
        <v>0</v>
      </c>
      <c r="S676" s="269">
        <f t="shared" si="219"/>
        <v>0</v>
      </c>
      <c r="T676" s="269">
        <f t="shared" si="220"/>
        <v>0</v>
      </c>
      <c r="U676" s="269">
        <f t="shared" si="221"/>
        <v>0</v>
      </c>
      <c r="V676" s="269">
        <f t="shared" si="221"/>
        <v>0</v>
      </c>
      <c r="W676" s="269">
        <f t="shared" si="221"/>
        <v>0</v>
      </c>
      <c r="X676" s="269">
        <f t="shared" si="221"/>
        <v>0</v>
      </c>
      <c r="Y676" s="269">
        <f t="shared" si="221"/>
        <v>0</v>
      </c>
      <c r="Z676" s="269">
        <f t="shared" si="221"/>
        <v>0</v>
      </c>
      <c r="AA676" s="269">
        <f t="shared" si="221"/>
        <v>0</v>
      </c>
      <c r="AB676" s="269">
        <f t="shared" si="221"/>
        <v>0</v>
      </c>
      <c r="AC676" s="269">
        <f t="shared" si="221"/>
        <v>0</v>
      </c>
      <c r="AD676" s="269">
        <f t="shared" si="221"/>
        <v>0</v>
      </c>
      <c r="AE676" s="269">
        <f t="shared" si="222"/>
        <v>0</v>
      </c>
      <c r="AF676" s="269">
        <f t="shared" si="222"/>
        <v>0</v>
      </c>
      <c r="AG676" s="269">
        <f t="shared" si="222"/>
        <v>0</v>
      </c>
      <c r="AH676" s="269">
        <f t="shared" si="222"/>
        <v>0</v>
      </c>
      <c r="AI676" s="269">
        <f t="shared" si="222"/>
        <v>0</v>
      </c>
      <c r="AJ676" s="269">
        <f t="shared" si="222"/>
        <v>0</v>
      </c>
      <c r="AK676" s="269">
        <f t="shared" si="222"/>
        <v>0</v>
      </c>
      <c r="AL676" s="269">
        <f t="shared" si="222"/>
        <v>0</v>
      </c>
      <c r="AM676" s="269">
        <f t="shared" si="222"/>
        <v>0</v>
      </c>
      <c r="AN676" s="269">
        <f t="shared" si="222"/>
        <v>0</v>
      </c>
      <c r="AO676" s="269">
        <f t="shared" si="223"/>
        <v>0</v>
      </c>
      <c r="AP676" s="269">
        <f t="shared" si="223"/>
        <v>0</v>
      </c>
      <c r="AQ676" s="269">
        <f t="shared" si="223"/>
        <v>0</v>
      </c>
      <c r="AR676" s="269">
        <f t="shared" si="223"/>
        <v>0</v>
      </c>
      <c r="AS676" s="269">
        <f t="shared" si="223"/>
        <v>0</v>
      </c>
      <c r="AT676" s="269">
        <f t="shared" si="223"/>
        <v>0</v>
      </c>
      <c r="AU676" s="269">
        <f t="shared" si="223"/>
        <v>0</v>
      </c>
      <c r="AV676" s="269">
        <f t="shared" si="223"/>
        <v>0</v>
      </c>
      <c r="AW676" s="269">
        <f t="shared" si="223"/>
        <v>0</v>
      </c>
      <c r="AX676" s="269">
        <f t="shared" si="223"/>
        <v>0</v>
      </c>
      <c r="AY676" s="269">
        <f t="shared" si="224"/>
        <v>0</v>
      </c>
      <c r="AZ676" s="269">
        <f t="shared" si="224"/>
        <v>0</v>
      </c>
      <c r="BA676" s="269">
        <f t="shared" si="224"/>
        <v>0</v>
      </c>
      <c r="BB676" s="269">
        <f t="shared" si="224"/>
        <v>0</v>
      </c>
      <c r="BC676" s="269">
        <f t="shared" si="224"/>
        <v>0</v>
      </c>
      <c r="BD676" s="269">
        <f t="shared" si="224"/>
        <v>0</v>
      </c>
      <c r="BE676" s="269">
        <f t="shared" si="224"/>
        <v>0</v>
      </c>
      <c r="BF676" s="269">
        <f t="shared" si="224"/>
        <v>0</v>
      </c>
      <c r="BG676" s="269">
        <f t="shared" si="224"/>
        <v>0</v>
      </c>
      <c r="BH676" s="269">
        <f t="shared" si="224"/>
        <v>0</v>
      </c>
      <c r="BI676" s="269">
        <f t="shared" si="225"/>
        <v>0</v>
      </c>
      <c r="BJ676" s="269">
        <f t="shared" si="225"/>
        <v>0</v>
      </c>
      <c r="BK676" s="269">
        <f t="shared" si="225"/>
        <v>0</v>
      </c>
      <c r="BL676" s="269">
        <f t="shared" si="225"/>
        <v>0</v>
      </c>
      <c r="BM676" s="269">
        <f t="shared" si="225"/>
        <v>0</v>
      </c>
      <c r="BN676" s="269">
        <f t="shared" si="225"/>
        <v>0</v>
      </c>
      <c r="BO676" s="269">
        <f t="shared" si="225"/>
        <v>0</v>
      </c>
      <c r="BP676" s="269">
        <f t="shared" si="225"/>
        <v>0</v>
      </c>
      <c r="BQ676" s="269">
        <f t="shared" si="225"/>
        <v>0</v>
      </c>
      <c r="BR676" s="269">
        <f t="shared" si="225"/>
        <v>0</v>
      </c>
      <c r="BS676" s="269">
        <f t="shared" si="226"/>
        <v>0</v>
      </c>
      <c r="BT676" s="269">
        <f t="shared" si="226"/>
        <v>0</v>
      </c>
      <c r="BU676" s="269">
        <f t="shared" si="226"/>
        <v>0</v>
      </c>
      <c r="BV676" s="269">
        <f t="shared" si="226"/>
        <v>0</v>
      </c>
      <c r="BW676" s="269">
        <f t="shared" si="226"/>
        <v>0</v>
      </c>
      <c r="BX676" s="269">
        <f t="shared" si="226"/>
        <v>0</v>
      </c>
      <c r="BY676" s="269">
        <f t="shared" si="226"/>
        <v>0</v>
      </c>
      <c r="BZ676" s="269">
        <f t="shared" si="226"/>
        <v>0</v>
      </c>
      <c r="CA676" s="269">
        <f t="shared" si="226"/>
        <v>0</v>
      </c>
      <c r="CB676" s="269">
        <f t="shared" si="226"/>
        <v>0</v>
      </c>
      <c r="CC676" s="269">
        <f t="shared" si="227"/>
        <v>0</v>
      </c>
      <c r="CD676" s="269">
        <f t="shared" si="227"/>
        <v>0</v>
      </c>
      <c r="CE676" s="269">
        <f t="shared" si="227"/>
        <v>0</v>
      </c>
      <c r="CF676" s="269">
        <f t="shared" si="227"/>
        <v>0</v>
      </c>
      <c r="CG676" s="269">
        <f t="shared" si="227"/>
        <v>0</v>
      </c>
      <c r="CH676" s="269">
        <f t="shared" si="227"/>
        <v>0</v>
      </c>
      <c r="CI676" s="269">
        <f t="shared" si="227"/>
        <v>0</v>
      </c>
      <c r="CJ676" s="269">
        <f t="shared" si="227"/>
        <v>0</v>
      </c>
      <c r="CK676" s="269">
        <f t="shared" si="227"/>
        <v>0</v>
      </c>
      <c r="CL676" s="269">
        <f t="shared" si="227"/>
        <v>0</v>
      </c>
      <c r="CM676" s="269">
        <f t="shared" si="228"/>
        <v>0</v>
      </c>
      <c r="CN676" s="269">
        <f t="shared" si="228"/>
        <v>0</v>
      </c>
      <c r="CO676" s="269">
        <f t="shared" si="228"/>
        <v>0</v>
      </c>
      <c r="CP676" s="269">
        <f t="shared" si="228"/>
        <v>0</v>
      </c>
      <c r="CQ676" s="269">
        <f t="shared" si="228"/>
        <v>0</v>
      </c>
      <c r="CR676" s="269">
        <f t="shared" si="228"/>
        <v>0</v>
      </c>
      <c r="CS676" s="269">
        <f t="shared" si="228"/>
        <v>0</v>
      </c>
      <c r="CT676" s="269">
        <f t="shared" si="228"/>
        <v>0</v>
      </c>
      <c r="CU676" s="269">
        <f t="shared" si="228"/>
        <v>0</v>
      </c>
      <c r="CV676" s="269">
        <f t="shared" si="229"/>
        <v>0</v>
      </c>
      <c r="CX676" s="271">
        <f t="shared" si="230"/>
        <v>0</v>
      </c>
      <c r="CY676" s="249">
        <f t="shared" si="231"/>
        <v>-36</v>
      </c>
      <c r="CZ676" s="249">
        <f t="shared" si="232"/>
        <v>0</v>
      </c>
    </row>
    <row r="677" spans="1:106" s="269" customFormat="1" ht="15.75" customHeight="1">
      <c r="A677" s="1001"/>
      <c r="B677" s="269">
        <v>6</v>
      </c>
      <c r="C677" s="270" t="s">
        <v>13</v>
      </c>
      <c r="D677" s="269">
        <v>6</v>
      </c>
      <c r="E677" s="269">
        <v>6</v>
      </c>
      <c r="G677" s="117">
        <f t="shared" si="207"/>
        <v>0</v>
      </c>
      <c r="H677" s="269">
        <f t="shared" si="208"/>
        <v>0</v>
      </c>
      <c r="I677" s="269">
        <f t="shared" si="209"/>
        <v>0</v>
      </c>
      <c r="J677" s="269">
        <f t="shared" si="210"/>
        <v>0</v>
      </c>
      <c r="K677" s="269">
        <f t="shared" si="211"/>
        <v>0</v>
      </c>
      <c r="L677" s="269">
        <f t="shared" si="212"/>
        <v>0</v>
      </c>
      <c r="M677" s="269">
        <f t="shared" si="213"/>
        <v>0</v>
      </c>
      <c r="N677" s="269">
        <f t="shared" si="214"/>
        <v>0</v>
      </c>
      <c r="O677" s="269">
        <f t="shared" si="215"/>
        <v>0</v>
      </c>
      <c r="P677" s="269">
        <f t="shared" si="216"/>
        <v>0</v>
      </c>
      <c r="Q677" s="269">
        <f t="shared" si="217"/>
        <v>0</v>
      </c>
      <c r="R677" s="269">
        <f t="shared" si="218"/>
        <v>0</v>
      </c>
      <c r="S677" s="269">
        <f t="shared" si="219"/>
        <v>0</v>
      </c>
      <c r="T677" s="269">
        <f t="shared" si="220"/>
        <v>0</v>
      </c>
      <c r="U677" s="269">
        <f t="shared" si="221"/>
        <v>0</v>
      </c>
      <c r="V677" s="269">
        <f t="shared" si="221"/>
        <v>0</v>
      </c>
      <c r="W677" s="269">
        <f t="shared" si="221"/>
        <v>0</v>
      </c>
      <c r="X677" s="269">
        <f t="shared" si="221"/>
        <v>0</v>
      </c>
      <c r="Y677" s="269">
        <f t="shared" si="221"/>
        <v>0</v>
      </c>
      <c r="Z677" s="269">
        <f t="shared" si="221"/>
        <v>0</v>
      </c>
      <c r="AA677" s="269">
        <f t="shared" si="221"/>
        <v>0</v>
      </c>
      <c r="AB677" s="269">
        <f t="shared" si="221"/>
        <v>0</v>
      </c>
      <c r="AC677" s="269">
        <f t="shared" si="221"/>
        <v>0</v>
      </c>
      <c r="AD677" s="269">
        <f t="shared" si="221"/>
        <v>0</v>
      </c>
      <c r="AE677" s="269">
        <f t="shared" si="222"/>
        <v>0</v>
      </c>
      <c r="AF677" s="269">
        <f t="shared" si="222"/>
        <v>0</v>
      </c>
      <c r="AG677" s="269">
        <f t="shared" si="222"/>
        <v>0</v>
      </c>
      <c r="AH677" s="269">
        <f t="shared" si="222"/>
        <v>0</v>
      </c>
      <c r="AI677" s="269">
        <f t="shared" si="222"/>
        <v>0</v>
      </c>
      <c r="AJ677" s="269">
        <f t="shared" si="222"/>
        <v>0</v>
      </c>
      <c r="AK677" s="269">
        <f t="shared" si="222"/>
        <v>0</v>
      </c>
      <c r="AL677" s="269">
        <f t="shared" si="222"/>
        <v>0</v>
      </c>
      <c r="AM677" s="269">
        <f t="shared" si="222"/>
        <v>0</v>
      </c>
      <c r="AN677" s="269">
        <f t="shared" si="222"/>
        <v>0</v>
      </c>
      <c r="AO677" s="269">
        <f t="shared" si="223"/>
        <v>0</v>
      </c>
      <c r="AP677" s="269">
        <f t="shared" si="223"/>
        <v>0</v>
      </c>
      <c r="AQ677" s="269">
        <f t="shared" si="223"/>
        <v>0</v>
      </c>
      <c r="AR677" s="269">
        <f t="shared" si="223"/>
        <v>0</v>
      </c>
      <c r="AS677" s="269">
        <f t="shared" si="223"/>
        <v>0</v>
      </c>
      <c r="AT677" s="269">
        <f t="shared" si="223"/>
        <v>0</v>
      </c>
      <c r="AU677" s="269">
        <f t="shared" si="223"/>
        <v>0</v>
      </c>
      <c r="AV677" s="269">
        <f t="shared" si="223"/>
        <v>0</v>
      </c>
      <c r="AW677" s="269">
        <f t="shared" si="223"/>
        <v>0</v>
      </c>
      <c r="AX677" s="269">
        <f t="shared" si="223"/>
        <v>0</v>
      </c>
      <c r="AY677" s="269">
        <f t="shared" si="224"/>
        <v>0</v>
      </c>
      <c r="AZ677" s="269">
        <f t="shared" si="224"/>
        <v>0</v>
      </c>
      <c r="BA677" s="269">
        <f t="shared" si="224"/>
        <v>0</v>
      </c>
      <c r="BB677" s="269">
        <f t="shared" si="224"/>
        <v>0</v>
      </c>
      <c r="BC677" s="269">
        <f t="shared" si="224"/>
        <v>0</v>
      </c>
      <c r="BD677" s="269">
        <f t="shared" si="224"/>
        <v>0</v>
      </c>
      <c r="BE677" s="269">
        <f t="shared" si="224"/>
        <v>0</v>
      </c>
      <c r="BF677" s="269">
        <f t="shared" si="224"/>
        <v>0</v>
      </c>
      <c r="BG677" s="269">
        <f t="shared" si="224"/>
        <v>0</v>
      </c>
      <c r="BH677" s="269">
        <f t="shared" si="224"/>
        <v>0</v>
      </c>
      <c r="BI677" s="269">
        <f t="shared" si="225"/>
        <v>0</v>
      </c>
      <c r="BJ677" s="269">
        <f t="shared" si="225"/>
        <v>0</v>
      </c>
      <c r="BK677" s="269">
        <f t="shared" si="225"/>
        <v>0</v>
      </c>
      <c r="BL677" s="269">
        <f t="shared" si="225"/>
        <v>0</v>
      </c>
      <c r="BM677" s="269">
        <f t="shared" si="225"/>
        <v>0</v>
      </c>
      <c r="BN677" s="269">
        <f t="shared" si="225"/>
        <v>0</v>
      </c>
      <c r="BO677" s="269">
        <f t="shared" si="225"/>
        <v>0</v>
      </c>
      <c r="BP677" s="269">
        <f t="shared" si="225"/>
        <v>0</v>
      </c>
      <c r="BQ677" s="269">
        <f t="shared" si="225"/>
        <v>0</v>
      </c>
      <c r="BR677" s="269">
        <f t="shared" si="225"/>
        <v>0</v>
      </c>
      <c r="BS677" s="269">
        <f t="shared" si="226"/>
        <v>0</v>
      </c>
      <c r="BT677" s="269">
        <f t="shared" si="226"/>
        <v>0</v>
      </c>
      <c r="BU677" s="269">
        <f t="shared" si="226"/>
        <v>0</v>
      </c>
      <c r="BV677" s="269">
        <f t="shared" si="226"/>
        <v>0</v>
      </c>
      <c r="BW677" s="269">
        <f t="shared" si="226"/>
        <v>0</v>
      </c>
      <c r="BX677" s="269">
        <f t="shared" si="226"/>
        <v>0</v>
      </c>
      <c r="BY677" s="269">
        <f t="shared" si="226"/>
        <v>0</v>
      </c>
      <c r="BZ677" s="269">
        <f t="shared" si="226"/>
        <v>0</v>
      </c>
      <c r="CA677" s="269">
        <f t="shared" si="226"/>
        <v>0</v>
      </c>
      <c r="CB677" s="269">
        <f t="shared" si="226"/>
        <v>0</v>
      </c>
      <c r="CC677" s="269">
        <f t="shared" si="227"/>
        <v>0</v>
      </c>
      <c r="CD677" s="269">
        <f t="shared" si="227"/>
        <v>0</v>
      </c>
      <c r="CE677" s="269">
        <f t="shared" si="227"/>
        <v>0</v>
      </c>
      <c r="CF677" s="269">
        <f t="shared" si="227"/>
        <v>0</v>
      </c>
      <c r="CG677" s="269">
        <f t="shared" si="227"/>
        <v>0</v>
      </c>
      <c r="CH677" s="269">
        <f t="shared" si="227"/>
        <v>0</v>
      </c>
      <c r="CI677" s="269">
        <f t="shared" si="227"/>
        <v>0</v>
      </c>
      <c r="CJ677" s="269">
        <f t="shared" si="227"/>
        <v>0</v>
      </c>
      <c r="CK677" s="269">
        <f t="shared" si="227"/>
        <v>0</v>
      </c>
      <c r="CL677" s="269">
        <f t="shared" si="227"/>
        <v>0</v>
      </c>
      <c r="CM677" s="269">
        <f t="shared" si="228"/>
        <v>0</v>
      </c>
      <c r="CN677" s="269">
        <f t="shared" si="228"/>
        <v>0</v>
      </c>
      <c r="CO677" s="269">
        <f t="shared" si="228"/>
        <v>0</v>
      </c>
      <c r="CP677" s="269">
        <f t="shared" si="228"/>
        <v>0</v>
      </c>
      <c r="CQ677" s="269">
        <f t="shared" si="228"/>
        <v>0</v>
      </c>
      <c r="CR677" s="269">
        <f t="shared" si="228"/>
        <v>0</v>
      </c>
      <c r="CS677" s="269">
        <f t="shared" si="228"/>
        <v>0</v>
      </c>
      <c r="CT677" s="269">
        <f t="shared" si="228"/>
        <v>0</v>
      </c>
      <c r="CU677" s="269">
        <f t="shared" si="228"/>
        <v>0</v>
      </c>
      <c r="CV677" s="269">
        <f t="shared" si="229"/>
        <v>0</v>
      </c>
      <c r="CX677" s="271">
        <f t="shared" si="230"/>
        <v>0</v>
      </c>
      <c r="CY677" s="249">
        <f t="shared" si="231"/>
        <v>-45</v>
      </c>
      <c r="CZ677" s="249">
        <f t="shared" si="232"/>
        <v>0</v>
      </c>
    </row>
    <row r="678" spans="1:106" s="269" customFormat="1" ht="15.75" customHeight="1">
      <c r="A678" s="1001"/>
      <c r="B678" s="269">
        <v>7</v>
      </c>
      <c r="C678" s="270" t="s">
        <v>14</v>
      </c>
      <c r="D678" s="269">
        <v>7</v>
      </c>
      <c r="E678" s="269">
        <v>7</v>
      </c>
      <c r="G678" s="117">
        <f t="shared" si="207"/>
        <v>0</v>
      </c>
      <c r="H678" s="269">
        <f t="shared" si="208"/>
        <v>0</v>
      </c>
      <c r="I678" s="269">
        <f t="shared" si="209"/>
        <v>0</v>
      </c>
      <c r="J678" s="269">
        <f t="shared" si="210"/>
        <v>0</v>
      </c>
      <c r="K678" s="269">
        <f t="shared" si="211"/>
        <v>0</v>
      </c>
      <c r="L678" s="269">
        <f t="shared" si="212"/>
        <v>0</v>
      </c>
      <c r="M678" s="269">
        <f t="shared" si="213"/>
        <v>0</v>
      </c>
      <c r="N678" s="269">
        <f t="shared" si="214"/>
        <v>0</v>
      </c>
      <c r="O678" s="269">
        <f t="shared" si="215"/>
        <v>0</v>
      </c>
      <c r="P678" s="269">
        <f t="shared" si="216"/>
        <v>0</v>
      </c>
      <c r="Q678" s="269">
        <f t="shared" si="217"/>
        <v>0</v>
      </c>
      <c r="R678" s="269">
        <f t="shared" si="218"/>
        <v>0</v>
      </c>
      <c r="S678" s="269">
        <f t="shared" si="219"/>
        <v>0</v>
      </c>
      <c r="T678" s="269">
        <f t="shared" si="220"/>
        <v>0</v>
      </c>
      <c r="U678" s="269">
        <f t="shared" si="221"/>
        <v>0</v>
      </c>
      <c r="V678" s="269">
        <f t="shared" si="221"/>
        <v>0</v>
      </c>
      <c r="W678" s="269">
        <f t="shared" si="221"/>
        <v>0</v>
      </c>
      <c r="X678" s="269">
        <f t="shared" si="221"/>
        <v>0</v>
      </c>
      <c r="Y678" s="269">
        <f t="shared" si="221"/>
        <v>0</v>
      </c>
      <c r="Z678" s="269">
        <f t="shared" si="221"/>
        <v>0</v>
      </c>
      <c r="AA678" s="269">
        <f t="shared" si="221"/>
        <v>0</v>
      </c>
      <c r="AB678" s="269">
        <f t="shared" si="221"/>
        <v>0</v>
      </c>
      <c r="AC678" s="269">
        <f t="shared" si="221"/>
        <v>0</v>
      </c>
      <c r="AD678" s="269">
        <f t="shared" si="221"/>
        <v>0</v>
      </c>
      <c r="AE678" s="269">
        <f t="shared" si="222"/>
        <v>0</v>
      </c>
      <c r="AF678" s="269">
        <f t="shared" si="222"/>
        <v>0</v>
      </c>
      <c r="AG678" s="269">
        <f t="shared" si="222"/>
        <v>0</v>
      </c>
      <c r="AH678" s="269">
        <f t="shared" si="222"/>
        <v>0</v>
      </c>
      <c r="AI678" s="269">
        <f t="shared" si="222"/>
        <v>0</v>
      </c>
      <c r="AJ678" s="269">
        <f t="shared" si="222"/>
        <v>0</v>
      </c>
      <c r="AK678" s="269">
        <f t="shared" si="222"/>
        <v>0</v>
      </c>
      <c r="AL678" s="269">
        <f t="shared" si="222"/>
        <v>0</v>
      </c>
      <c r="AM678" s="269">
        <f t="shared" si="222"/>
        <v>0</v>
      </c>
      <c r="AN678" s="269">
        <f t="shared" si="222"/>
        <v>0</v>
      </c>
      <c r="AO678" s="269">
        <f t="shared" si="223"/>
        <v>0</v>
      </c>
      <c r="AP678" s="269">
        <f t="shared" si="223"/>
        <v>0</v>
      </c>
      <c r="AQ678" s="269">
        <f t="shared" si="223"/>
        <v>0</v>
      </c>
      <c r="AR678" s="269">
        <f t="shared" si="223"/>
        <v>0</v>
      </c>
      <c r="AS678" s="269">
        <f t="shared" si="223"/>
        <v>0</v>
      </c>
      <c r="AT678" s="269">
        <f t="shared" si="223"/>
        <v>0</v>
      </c>
      <c r="AU678" s="269">
        <f t="shared" si="223"/>
        <v>0</v>
      </c>
      <c r="AV678" s="269">
        <f t="shared" si="223"/>
        <v>0</v>
      </c>
      <c r="AW678" s="269">
        <f t="shared" si="223"/>
        <v>0</v>
      </c>
      <c r="AX678" s="269">
        <f t="shared" si="223"/>
        <v>0</v>
      </c>
      <c r="AY678" s="269">
        <f t="shared" si="224"/>
        <v>0</v>
      </c>
      <c r="AZ678" s="269">
        <f t="shared" si="224"/>
        <v>0</v>
      </c>
      <c r="BA678" s="269">
        <f t="shared" si="224"/>
        <v>0</v>
      </c>
      <c r="BB678" s="269">
        <f t="shared" si="224"/>
        <v>0</v>
      </c>
      <c r="BC678" s="269">
        <f t="shared" si="224"/>
        <v>0</v>
      </c>
      <c r="BD678" s="269">
        <f t="shared" si="224"/>
        <v>0</v>
      </c>
      <c r="BE678" s="269">
        <f t="shared" si="224"/>
        <v>0</v>
      </c>
      <c r="BF678" s="269">
        <f t="shared" si="224"/>
        <v>0</v>
      </c>
      <c r="BG678" s="269">
        <f t="shared" si="224"/>
        <v>0</v>
      </c>
      <c r="BH678" s="269">
        <f t="shared" si="224"/>
        <v>0</v>
      </c>
      <c r="BI678" s="269">
        <f t="shared" si="225"/>
        <v>0</v>
      </c>
      <c r="BJ678" s="269">
        <f t="shared" si="225"/>
        <v>0</v>
      </c>
      <c r="BK678" s="269">
        <f t="shared" si="225"/>
        <v>0</v>
      </c>
      <c r="BL678" s="269">
        <f t="shared" si="225"/>
        <v>0</v>
      </c>
      <c r="BM678" s="269">
        <f t="shared" si="225"/>
        <v>0</v>
      </c>
      <c r="BN678" s="269">
        <f t="shared" si="225"/>
        <v>0</v>
      </c>
      <c r="BO678" s="269">
        <f t="shared" si="225"/>
        <v>0</v>
      </c>
      <c r="BP678" s="269">
        <f t="shared" si="225"/>
        <v>0</v>
      </c>
      <c r="BQ678" s="269">
        <f t="shared" si="225"/>
        <v>0</v>
      </c>
      <c r="BR678" s="269">
        <f t="shared" si="225"/>
        <v>0</v>
      </c>
      <c r="BS678" s="269">
        <f t="shared" si="226"/>
        <v>0</v>
      </c>
      <c r="BT678" s="269">
        <f t="shared" si="226"/>
        <v>0</v>
      </c>
      <c r="BU678" s="269">
        <f t="shared" si="226"/>
        <v>0</v>
      </c>
      <c r="BV678" s="269">
        <f t="shared" si="226"/>
        <v>0</v>
      </c>
      <c r="BW678" s="269">
        <f t="shared" si="226"/>
        <v>0</v>
      </c>
      <c r="BX678" s="269">
        <f t="shared" si="226"/>
        <v>0</v>
      </c>
      <c r="BY678" s="269">
        <f t="shared" si="226"/>
        <v>0</v>
      </c>
      <c r="BZ678" s="269">
        <f t="shared" si="226"/>
        <v>0</v>
      </c>
      <c r="CA678" s="269">
        <f t="shared" si="226"/>
        <v>0</v>
      </c>
      <c r="CB678" s="269">
        <f t="shared" si="226"/>
        <v>0</v>
      </c>
      <c r="CC678" s="269">
        <f t="shared" si="227"/>
        <v>0</v>
      </c>
      <c r="CD678" s="269">
        <f t="shared" si="227"/>
        <v>0</v>
      </c>
      <c r="CE678" s="269">
        <f t="shared" si="227"/>
        <v>0</v>
      </c>
      <c r="CF678" s="269">
        <f t="shared" si="227"/>
        <v>0</v>
      </c>
      <c r="CG678" s="269">
        <f t="shared" si="227"/>
        <v>0</v>
      </c>
      <c r="CH678" s="269">
        <f t="shared" si="227"/>
        <v>0</v>
      </c>
      <c r="CI678" s="269">
        <f t="shared" si="227"/>
        <v>0</v>
      </c>
      <c r="CJ678" s="269">
        <f t="shared" si="227"/>
        <v>0</v>
      </c>
      <c r="CK678" s="269">
        <f t="shared" si="227"/>
        <v>0</v>
      </c>
      <c r="CL678" s="269">
        <f t="shared" si="227"/>
        <v>0</v>
      </c>
      <c r="CM678" s="269">
        <f t="shared" si="228"/>
        <v>0</v>
      </c>
      <c r="CN678" s="269">
        <f t="shared" si="228"/>
        <v>0</v>
      </c>
      <c r="CO678" s="269">
        <f t="shared" si="228"/>
        <v>0</v>
      </c>
      <c r="CP678" s="269">
        <f t="shared" si="228"/>
        <v>0</v>
      </c>
      <c r="CQ678" s="269">
        <f t="shared" si="228"/>
        <v>0</v>
      </c>
      <c r="CR678" s="269">
        <f t="shared" si="228"/>
        <v>0</v>
      </c>
      <c r="CS678" s="269">
        <f t="shared" si="228"/>
        <v>0</v>
      </c>
      <c r="CT678" s="269">
        <f t="shared" si="228"/>
        <v>0</v>
      </c>
      <c r="CU678" s="269">
        <f t="shared" si="228"/>
        <v>0</v>
      </c>
      <c r="CV678" s="269">
        <f t="shared" si="229"/>
        <v>0</v>
      </c>
      <c r="CX678" s="271">
        <f t="shared" si="230"/>
        <v>0</v>
      </c>
      <c r="CY678" s="249">
        <f t="shared" si="231"/>
        <v>-54</v>
      </c>
      <c r="CZ678" s="249">
        <f t="shared" si="232"/>
        <v>0</v>
      </c>
    </row>
    <row r="679" spans="1:106" s="269" customFormat="1" ht="15.75" customHeight="1">
      <c r="A679" s="1001"/>
      <c r="B679" s="269">
        <v>8</v>
      </c>
      <c r="C679" s="270" t="s">
        <v>15</v>
      </c>
      <c r="D679" s="269">
        <v>8</v>
      </c>
      <c r="E679" s="269">
        <v>8</v>
      </c>
      <c r="G679" s="117">
        <f t="shared" si="207"/>
        <v>0</v>
      </c>
      <c r="H679" s="269">
        <f t="shared" si="208"/>
        <v>0</v>
      </c>
      <c r="I679" s="269">
        <f t="shared" si="209"/>
        <v>0</v>
      </c>
      <c r="J679" s="269">
        <f t="shared" si="210"/>
        <v>0</v>
      </c>
      <c r="K679" s="269">
        <f t="shared" si="211"/>
        <v>0</v>
      </c>
      <c r="L679" s="269">
        <f t="shared" si="212"/>
        <v>0</v>
      </c>
      <c r="M679" s="269">
        <f t="shared" si="213"/>
        <v>0</v>
      </c>
      <c r="N679" s="269">
        <f t="shared" si="214"/>
        <v>0</v>
      </c>
      <c r="O679" s="269">
        <f t="shared" si="215"/>
        <v>0</v>
      </c>
      <c r="P679" s="269">
        <f t="shared" si="216"/>
        <v>0</v>
      </c>
      <c r="Q679" s="269">
        <f t="shared" si="217"/>
        <v>0</v>
      </c>
      <c r="R679" s="269">
        <f t="shared" si="218"/>
        <v>0</v>
      </c>
      <c r="S679" s="269">
        <f t="shared" si="219"/>
        <v>0</v>
      </c>
      <c r="T679" s="269">
        <f t="shared" si="220"/>
        <v>0</v>
      </c>
      <c r="U679" s="269">
        <f t="shared" si="221"/>
        <v>0</v>
      </c>
      <c r="V679" s="269">
        <f t="shared" si="221"/>
        <v>0</v>
      </c>
      <c r="W679" s="269">
        <f t="shared" si="221"/>
        <v>0</v>
      </c>
      <c r="X679" s="269">
        <f t="shared" si="221"/>
        <v>0</v>
      </c>
      <c r="Y679" s="269">
        <f t="shared" si="221"/>
        <v>0</v>
      </c>
      <c r="Z679" s="269">
        <f t="shared" si="221"/>
        <v>0</v>
      </c>
      <c r="AA679" s="269">
        <f t="shared" si="221"/>
        <v>0</v>
      </c>
      <c r="AB679" s="269">
        <f t="shared" si="221"/>
        <v>0</v>
      </c>
      <c r="AC679" s="269">
        <f t="shared" si="221"/>
        <v>0</v>
      </c>
      <c r="AD679" s="269">
        <f t="shared" si="221"/>
        <v>0</v>
      </c>
      <c r="AE679" s="269">
        <f t="shared" si="222"/>
        <v>0</v>
      </c>
      <c r="AF679" s="269">
        <f t="shared" si="222"/>
        <v>0</v>
      </c>
      <c r="AG679" s="269">
        <f t="shared" si="222"/>
        <v>0</v>
      </c>
      <c r="AH679" s="269">
        <f t="shared" si="222"/>
        <v>0</v>
      </c>
      <c r="AI679" s="269">
        <f t="shared" si="222"/>
        <v>0</v>
      </c>
      <c r="AJ679" s="269">
        <f t="shared" si="222"/>
        <v>0</v>
      </c>
      <c r="AK679" s="269">
        <f t="shared" si="222"/>
        <v>0</v>
      </c>
      <c r="AL679" s="269">
        <f t="shared" si="222"/>
        <v>0</v>
      </c>
      <c r="AM679" s="269">
        <f t="shared" si="222"/>
        <v>0</v>
      </c>
      <c r="AN679" s="269">
        <f t="shared" si="222"/>
        <v>0</v>
      </c>
      <c r="AO679" s="269">
        <f t="shared" si="223"/>
        <v>0</v>
      </c>
      <c r="AP679" s="269">
        <f t="shared" si="223"/>
        <v>0</v>
      </c>
      <c r="AQ679" s="269">
        <f t="shared" si="223"/>
        <v>0</v>
      </c>
      <c r="AR679" s="269">
        <f t="shared" si="223"/>
        <v>0</v>
      </c>
      <c r="AS679" s="269">
        <f t="shared" si="223"/>
        <v>0</v>
      </c>
      <c r="AT679" s="269">
        <f t="shared" si="223"/>
        <v>0</v>
      </c>
      <c r="AU679" s="269">
        <f t="shared" si="223"/>
        <v>0</v>
      </c>
      <c r="AV679" s="269">
        <f t="shared" si="223"/>
        <v>0</v>
      </c>
      <c r="AW679" s="269">
        <f t="shared" si="223"/>
        <v>0</v>
      </c>
      <c r="AX679" s="269">
        <f t="shared" si="223"/>
        <v>0</v>
      </c>
      <c r="AY679" s="269">
        <f t="shared" si="224"/>
        <v>0</v>
      </c>
      <c r="AZ679" s="269">
        <f t="shared" si="224"/>
        <v>0</v>
      </c>
      <c r="BA679" s="269">
        <f t="shared" si="224"/>
        <v>0</v>
      </c>
      <c r="BB679" s="269">
        <f t="shared" si="224"/>
        <v>0</v>
      </c>
      <c r="BC679" s="269">
        <f t="shared" si="224"/>
        <v>0</v>
      </c>
      <c r="BD679" s="269">
        <f t="shared" si="224"/>
        <v>0</v>
      </c>
      <c r="BE679" s="269">
        <f t="shared" si="224"/>
        <v>0</v>
      </c>
      <c r="BF679" s="269">
        <f t="shared" si="224"/>
        <v>0</v>
      </c>
      <c r="BG679" s="269">
        <f t="shared" si="224"/>
        <v>0</v>
      </c>
      <c r="BH679" s="269">
        <f t="shared" si="224"/>
        <v>0</v>
      </c>
      <c r="BI679" s="269">
        <f t="shared" si="225"/>
        <v>0</v>
      </c>
      <c r="BJ679" s="269">
        <f t="shared" si="225"/>
        <v>0</v>
      </c>
      <c r="BK679" s="269">
        <f t="shared" si="225"/>
        <v>0</v>
      </c>
      <c r="BL679" s="269">
        <f t="shared" si="225"/>
        <v>0</v>
      </c>
      <c r="BM679" s="269">
        <f t="shared" si="225"/>
        <v>0</v>
      </c>
      <c r="BN679" s="269">
        <f t="shared" si="225"/>
        <v>0</v>
      </c>
      <c r="BO679" s="269">
        <f t="shared" si="225"/>
        <v>0</v>
      </c>
      <c r="BP679" s="269">
        <f t="shared" si="225"/>
        <v>0</v>
      </c>
      <c r="BQ679" s="269">
        <f t="shared" si="225"/>
        <v>0</v>
      </c>
      <c r="BR679" s="269">
        <f t="shared" si="225"/>
        <v>0</v>
      </c>
      <c r="BS679" s="269">
        <f t="shared" si="226"/>
        <v>0</v>
      </c>
      <c r="BT679" s="269">
        <f t="shared" si="226"/>
        <v>0</v>
      </c>
      <c r="BU679" s="269">
        <f t="shared" si="226"/>
        <v>0</v>
      </c>
      <c r="BV679" s="269">
        <f t="shared" si="226"/>
        <v>0</v>
      </c>
      <c r="BW679" s="269">
        <f t="shared" si="226"/>
        <v>0</v>
      </c>
      <c r="BX679" s="269">
        <f t="shared" si="226"/>
        <v>0</v>
      </c>
      <c r="BY679" s="269">
        <f t="shared" si="226"/>
        <v>0</v>
      </c>
      <c r="BZ679" s="269">
        <f t="shared" si="226"/>
        <v>0</v>
      </c>
      <c r="CA679" s="269">
        <f t="shared" si="226"/>
        <v>0</v>
      </c>
      <c r="CB679" s="269">
        <f t="shared" si="226"/>
        <v>0</v>
      </c>
      <c r="CC679" s="269">
        <f t="shared" si="227"/>
        <v>0</v>
      </c>
      <c r="CD679" s="269">
        <f t="shared" si="227"/>
        <v>0</v>
      </c>
      <c r="CE679" s="269">
        <f t="shared" si="227"/>
        <v>0</v>
      </c>
      <c r="CF679" s="269">
        <f t="shared" si="227"/>
        <v>0</v>
      </c>
      <c r="CG679" s="269">
        <f t="shared" si="227"/>
        <v>0</v>
      </c>
      <c r="CH679" s="269">
        <f t="shared" si="227"/>
        <v>0</v>
      </c>
      <c r="CI679" s="269">
        <f t="shared" si="227"/>
        <v>0</v>
      </c>
      <c r="CJ679" s="269">
        <f t="shared" si="227"/>
        <v>0</v>
      </c>
      <c r="CK679" s="269">
        <f t="shared" si="227"/>
        <v>0</v>
      </c>
      <c r="CL679" s="269">
        <f t="shared" si="227"/>
        <v>0</v>
      </c>
      <c r="CM679" s="269">
        <f t="shared" si="228"/>
        <v>0</v>
      </c>
      <c r="CN679" s="269">
        <f t="shared" si="228"/>
        <v>0</v>
      </c>
      <c r="CO679" s="269">
        <f t="shared" si="228"/>
        <v>0</v>
      </c>
      <c r="CP679" s="269">
        <f t="shared" si="228"/>
        <v>0</v>
      </c>
      <c r="CQ679" s="269">
        <f t="shared" si="228"/>
        <v>0</v>
      </c>
      <c r="CR679" s="269">
        <f t="shared" si="228"/>
        <v>0</v>
      </c>
      <c r="CS679" s="269">
        <f t="shared" si="228"/>
        <v>0</v>
      </c>
      <c r="CT679" s="269">
        <f t="shared" si="228"/>
        <v>0</v>
      </c>
      <c r="CU679" s="269">
        <f t="shared" si="228"/>
        <v>0</v>
      </c>
      <c r="CV679" s="269">
        <f t="shared" si="229"/>
        <v>0</v>
      </c>
      <c r="CX679" s="271">
        <f t="shared" si="230"/>
        <v>0</v>
      </c>
      <c r="CY679" s="249">
        <f t="shared" si="231"/>
        <v>-63</v>
      </c>
      <c r="CZ679" s="249">
        <f t="shared" si="232"/>
        <v>0</v>
      </c>
    </row>
    <row r="680" spans="1:106" s="269" customFormat="1" ht="15.75" customHeight="1">
      <c r="A680" s="1001"/>
      <c r="B680" s="269">
        <v>9</v>
      </c>
      <c r="C680" s="270" t="s">
        <v>16</v>
      </c>
      <c r="D680" s="269">
        <v>9</v>
      </c>
      <c r="E680" s="269">
        <v>9</v>
      </c>
      <c r="G680" s="117">
        <f t="shared" si="207"/>
        <v>0</v>
      </c>
      <c r="H680" s="269">
        <f t="shared" si="208"/>
        <v>0</v>
      </c>
      <c r="I680" s="269">
        <f t="shared" si="209"/>
        <v>0</v>
      </c>
      <c r="J680" s="269">
        <f t="shared" si="210"/>
        <v>0</v>
      </c>
      <c r="K680" s="269">
        <f t="shared" si="211"/>
        <v>0</v>
      </c>
      <c r="L680" s="269">
        <f t="shared" si="212"/>
        <v>0</v>
      </c>
      <c r="M680" s="269">
        <f t="shared" si="213"/>
        <v>0</v>
      </c>
      <c r="N680" s="269">
        <f t="shared" si="214"/>
        <v>0</v>
      </c>
      <c r="O680" s="269">
        <f t="shared" si="215"/>
        <v>0</v>
      </c>
      <c r="P680" s="269">
        <f t="shared" si="216"/>
        <v>0</v>
      </c>
      <c r="Q680" s="269">
        <f t="shared" si="217"/>
        <v>0</v>
      </c>
      <c r="R680" s="269">
        <f t="shared" si="218"/>
        <v>0</v>
      </c>
      <c r="S680" s="269">
        <f t="shared" si="219"/>
        <v>0</v>
      </c>
      <c r="T680" s="269">
        <f t="shared" si="220"/>
        <v>0</v>
      </c>
      <c r="U680" s="269">
        <f t="shared" si="221"/>
        <v>0</v>
      </c>
      <c r="V680" s="269">
        <f t="shared" si="221"/>
        <v>0</v>
      </c>
      <c r="W680" s="269">
        <f t="shared" si="221"/>
        <v>0</v>
      </c>
      <c r="X680" s="269">
        <f t="shared" si="221"/>
        <v>0</v>
      </c>
      <c r="Y680" s="269">
        <f t="shared" si="221"/>
        <v>0</v>
      </c>
      <c r="Z680" s="269">
        <f t="shared" si="221"/>
        <v>0</v>
      </c>
      <c r="AA680" s="269">
        <f t="shared" si="221"/>
        <v>0</v>
      </c>
      <c r="AB680" s="269">
        <f t="shared" si="221"/>
        <v>0</v>
      </c>
      <c r="AC680" s="269">
        <f t="shared" si="221"/>
        <v>0</v>
      </c>
      <c r="AD680" s="269">
        <f t="shared" si="221"/>
        <v>0</v>
      </c>
      <c r="AE680" s="269">
        <f t="shared" si="222"/>
        <v>0</v>
      </c>
      <c r="AF680" s="269">
        <f t="shared" si="222"/>
        <v>0</v>
      </c>
      <c r="AG680" s="269">
        <f t="shared" si="222"/>
        <v>0</v>
      </c>
      <c r="AH680" s="269">
        <f t="shared" si="222"/>
        <v>0</v>
      </c>
      <c r="AI680" s="269">
        <f t="shared" si="222"/>
        <v>0</v>
      </c>
      <c r="AJ680" s="269">
        <f t="shared" si="222"/>
        <v>0</v>
      </c>
      <c r="AK680" s="269">
        <f t="shared" si="222"/>
        <v>0</v>
      </c>
      <c r="AL680" s="269">
        <f t="shared" si="222"/>
        <v>0</v>
      </c>
      <c r="AM680" s="269">
        <f t="shared" si="222"/>
        <v>0</v>
      </c>
      <c r="AN680" s="269">
        <f t="shared" si="222"/>
        <v>0</v>
      </c>
      <c r="AO680" s="269">
        <f t="shared" si="223"/>
        <v>0</v>
      </c>
      <c r="AP680" s="269">
        <f t="shared" si="223"/>
        <v>0</v>
      </c>
      <c r="AQ680" s="269">
        <f t="shared" si="223"/>
        <v>0</v>
      </c>
      <c r="AR680" s="269">
        <f t="shared" si="223"/>
        <v>0</v>
      </c>
      <c r="AS680" s="269">
        <f t="shared" si="223"/>
        <v>0</v>
      </c>
      <c r="AT680" s="269">
        <f t="shared" si="223"/>
        <v>0</v>
      </c>
      <c r="AU680" s="269">
        <f t="shared" si="223"/>
        <v>0</v>
      </c>
      <c r="AV680" s="269">
        <f t="shared" si="223"/>
        <v>0</v>
      </c>
      <c r="AW680" s="269">
        <f t="shared" si="223"/>
        <v>0</v>
      </c>
      <c r="AX680" s="269">
        <f t="shared" si="223"/>
        <v>0</v>
      </c>
      <c r="AY680" s="269">
        <f t="shared" si="224"/>
        <v>0</v>
      </c>
      <c r="AZ680" s="269">
        <f t="shared" si="224"/>
        <v>0</v>
      </c>
      <c r="BA680" s="269">
        <f t="shared" si="224"/>
        <v>0</v>
      </c>
      <c r="BB680" s="269">
        <f t="shared" si="224"/>
        <v>0</v>
      </c>
      <c r="BC680" s="269">
        <f t="shared" si="224"/>
        <v>0</v>
      </c>
      <c r="BD680" s="269">
        <f t="shared" si="224"/>
        <v>0</v>
      </c>
      <c r="BE680" s="269">
        <f t="shared" si="224"/>
        <v>0</v>
      </c>
      <c r="BF680" s="269">
        <f t="shared" si="224"/>
        <v>0</v>
      </c>
      <c r="BG680" s="269">
        <f t="shared" si="224"/>
        <v>0</v>
      </c>
      <c r="BH680" s="269">
        <f t="shared" si="224"/>
        <v>0</v>
      </c>
      <c r="BI680" s="269">
        <f t="shared" si="225"/>
        <v>0</v>
      </c>
      <c r="BJ680" s="269">
        <f t="shared" si="225"/>
        <v>0</v>
      </c>
      <c r="BK680" s="269">
        <f t="shared" si="225"/>
        <v>0</v>
      </c>
      <c r="BL680" s="269">
        <f t="shared" si="225"/>
        <v>0</v>
      </c>
      <c r="BM680" s="269">
        <f t="shared" si="225"/>
        <v>0</v>
      </c>
      <c r="BN680" s="269">
        <f t="shared" si="225"/>
        <v>0</v>
      </c>
      <c r="BO680" s="269">
        <f t="shared" si="225"/>
        <v>0</v>
      </c>
      <c r="BP680" s="269">
        <f t="shared" si="225"/>
        <v>0</v>
      </c>
      <c r="BQ680" s="269">
        <f t="shared" si="225"/>
        <v>0</v>
      </c>
      <c r="BR680" s="269">
        <f t="shared" si="225"/>
        <v>0</v>
      </c>
      <c r="BS680" s="269">
        <f t="shared" si="226"/>
        <v>0</v>
      </c>
      <c r="BT680" s="269">
        <f t="shared" si="226"/>
        <v>0</v>
      </c>
      <c r="BU680" s="269">
        <f t="shared" si="226"/>
        <v>0</v>
      </c>
      <c r="BV680" s="269">
        <f t="shared" si="226"/>
        <v>0</v>
      </c>
      <c r="BW680" s="269">
        <f t="shared" si="226"/>
        <v>0</v>
      </c>
      <c r="BX680" s="269">
        <f t="shared" si="226"/>
        <v>0</v>
      </c>
      <c r="BY680" s="269">
        <f t="shared" si="226"/>
        <v>0</v>
      </c>
      <c r="BZ680" s="269">
        <f t="shared" si="226"/>
        <v>0</v>
      </c>
      <c r="CA680" s="269">
        <f t="shared" si="226"/>
        <v>0</v>
      </c>
      <c r="CB680" s="269">
        <f t="shared" si="226"/>
        <v>0</v>
      </c>
      <c r="CC680" s="269">
        <f t="shared" si="227"/>
        <v>0</v>
      </c>
      <c r="CD680" s="269">
        <f t="shared" si="227"/>
        <v>0</v>
      </c>
      <c r="CE680" s="269">
        <f t="shared" si="227"/>
        <v>0</v>
      </c>
      <c r="CF680" s="269">
        <f t="shared" si="227"/>
        <v>0</v>
      </c>
      <c r="CG680" s="269">
        <f t="shared" si="227"/>
        <v>0</v>
      </c>
      <c r="CH680" s="269">
        <f t="shared" si="227"/>
        <v>0</v>
      </c>
      <c r="CI680" s="269">
        <f t="shared" si="227"/>
        <v>0</v>
      </c>
      <c r="CJ680" s="269">
        <f t="shared" si="227"/>
        <v>0</v>
      </c>
      <c r="CK680" s="269">
        <f t="shared" si="227"/>
        <v>0</v>
      </c>
      <c r="CL680" s="269">
        <f t="shared" si="227"/>
        <v>0</v>
      </c>
      <c r="CM680" s="269">
        <f t="shared" si="228"/>
        <v>0</v>
      </c>
      <c r="CN680" s="269">
        <f t="shared" si="228"/>
        <v>0</v>
      </c>
      <c r="CO680" s="269">
        <f t="shared" si="228"/>
        <v>0</v>
      </c>
      <c r="CP680" s="269">
        <f t="shared" si="228"/>
        <v>0</v>
      </c>
      <c r="CQ680" s="269">
        <f t="shared" si="228"/>
        <v>0</v>
      </c>
      <c r="CR680" s="269">
        <f t="shared" si="228"/>
        <v>0</v>
      </c>
      <c r="CS680" s="269">
        <f t="shared" si="228"/>
        <v>0</v>
      </c>
      <c r="CT680" s="269">
        <f t="shared" si="228"/>
        <v>0</v>
      </c>
      <c r="CU680" s="269">
        <f t="shared" si="228"/>
        <v>0</v>
      </c>
      <c r="CV680" s="269">
        <f t="shared" si="229"/>
        <v>0</v>
      </c>
      <c r="CX680" s="271">
        <f t="shared" si="230"/>
        <v>0</v>
      </c>
      <c r="CY680" s="249">
        <f t="shared" si="231"/>
        <v>-72</v>
      </c>
      <c r="CZ680" s="249">
        <f t="shared" si="232"/>
        <v>0</v>
      </c>
    </row>
    <row r="681" spans="1:106" s="269" customFormat="1" ht="15.75" customHeight="1">
      <c r="A681" s="1001"/>
      <c r="B681" s="269">
        <v>1</v>
      </c>
      <c r="C681" s="270" t="s">
        <v>17</v>
      </c>
      <c r="D681" s="269">
        <v>1</v>
      </c>
      <c r="E681" s="269">
        <v>1</v>
      </c>
      <c r="G681" s="117">
        <f t="shared" si="207"/>
        <v>0</v>
      </c>
      <c r="H681" s="269">
        <f t="shared" si="208"/>
        <v>0</v>
      </c>
      <c r="I681" s="269">
        <f t="shared" si="209"/>
        <v>0</v>
      </c>
      <c r="J681" s="269">
        <f t="shared" si="210"/>
        <v>0</v>
      </c>
      <c r="K681" s="269">
        <f t="shared" si="211"/>
        <v>0</v>
      </c>
      <c r="L681" s="269">
        <f t="shared" si="212"/>
        <v>0</v>
      </c>
      <c r="M681" s="269">
        <f t="shared" si="213"/>
        <v>0</v>
      </c>
      <c r="N681" s="269">
        <f t="shared" si="214"/>
        <v>0</v>
      </c>
      <c r="O681" s="269">
        <f t="shared" si="215"/>
        <v>0</v>
      </c>
      <c r="P681" s="269">
        <f t="shared" si="216"/>
        <v>0</v>
      </c>
      <c r="Q681" s="269">
        <f t="shared" si="217"/>
        <v>0</v>
      </c>
      <c r="R681" s="269">
        <f t="shared" si="218"/>
        <v>0</v>
      </c>
      <c r="S681" s="269">
        <f t="shared" si="219"/>
        <v>0</v>
      </c>
      <c r="T681" s="269">
        <f t="shared" si="220"/>
        <v>0</v>
      </c>
      <c r="U681" s="269">
        <f t="shared" si="221"/>
        <v>0</v>
      </c>
      <c r="V681" s="269">
        <f t="shared" si="221"/>
        <v>0</v>
      </c>
      <c r="W681" s="269">
        <f t="shared" si="221"/>
        <v>0</v>
      </c>
      <c r="X681" s="269">
        <f t="shared" si="221"/>
        <v>0</v>
      </c>
      <c r="Y681" s="269">
        <f t="shared" si="221"/>
        <v>0</v>
      </c>
      <c r="Z681" s="269">
        <f t="shared" si="221"/>
        <v>0</v>
      </c>
      <c r="AA681" s="269">
        <f t="shared" si="221"/>
        <v>0</v>
      </c>
      <c r="AB681" s="269">
        <f t="shared" si="221"/>
        <v>0</v>
      </c>
      <c r="AC681" s="269">
        <f t="shared" si="221"/>
        <v>0</v>
      </c>
      <c r="AD681" s="269">
        <f t="shared" si="221"/>
        <v>0</v>
      </c>
      <c r="AE681" s="269">
        <f t="shared" si="222"/>
        <v>0</v>
      </c>
      <c r="AF681" s="269">
        <f t="shared" si="222"/>
        <v>0</v>
      </c>
      <c r="AG681" s="269">
        <f t="shared" si="222"/>
        <v>0</v>
      </c>
      <c r="AH681" s="269">
        <f t="shared" si="222"/>
        <v>0</v>
      </c>
      <c r="AI681" s="269">
        <f t="shared" si="222"/>
        <v>0</v>
      </c>
      <c r="AJ681" s="269">
        <f t="shared" si="222"/>
        <v>0</v>
      </c>
      <c r="AK681" s="269">
        <f t="shared" si="222"/>
        <v>0</v>
      </c>
      <c r="AL681" s="269">
        <f t="shared" si="222"/>
        <v>0</v>
      </c>
      <c r="AM681" s="269">
        <f t="shared" si="222"/>
        <v>0</v>
      </c>
      <c r="AN681" s="269">
        <f t="shared" si="222"/>
        <v>0</v>
      </c>
      <c r="AO681" s="269">
        <f t="shared" si="223"/>
        <v>0</v>
      </c>
      <c r="AP681" s="269">
        <f t="shared" si="223"/>
        <v>0</v>
      </c>
      <c r="AQ681" s="269">
        <f t="shared" si="223"/>
        <v>0</v>
      </c>
      <c r="AR681" s="269">
        <f t="shared" si="223"/>
        <v>0</v>
      </c>
      <c r="AS681" s="269">
        <f t="shared" si="223"/>
        <v>0</v>
      </c>
      <c r="AT681" s="269">
        <f t="shared" si="223"/>
        <v>0</v>
      </c>
      <c r="AU681" s="269">
        <f t="shared" si="223"/>
        <v>0</v>
      </c>
      <c r="AV681" s="269">
        <f t="shared" si="223"/>
        <v>0</v>
      </c>
      <c r="AW681" s="269">
        <f t="shared" si="223"/>
        <v>0</v>
      </c>
      <c r="AX681" s="269">
        <f t="shared" si="223"/>
        <v>0</v>
      </c>
      <c r="AY681" s="269">
        <f t="shared" si="224"/>
        <v>0</v>
      </c>
      <c r="AZ681" s="269">
        <f t="shared" si="224"/>
        <v>0</v>
      </c>
      <c r="BA681" s="269">
        <f t="shared" si="224"/>
        <v>0</v>
      </c>
      <c r="BB681" s="269">
        <f t="shared" si="224"/>
        <v>0</v>
      </c>
      <c r="BC681" s="269">
        <f t="shared" si="224"/>
        <v>0</v>
      </c>
      <c r="BD681" s="269">
        <f t="shared" si="224"/>
        <v>0</v>
      </c>
      <c r="BE681" s="269">
        <f t="shared" si="224"/>
        <v>0</v>
      </c>
      <c r="BF681" s="269">
        <f t="shared" si="224"/>
        <v>0</v>
      </c>
      <c r="BG681" s="269">
        <f t="shared" si="224"/>
        <v>0</v>
      </c>
      <c r="BH681" s="269">
        <f t="shared" si="224"/>
        <v>0</v>
      </c>
      <c r="BI681" s="269">
        <f t="shared" si="225"/>
        <v>0</v>
      </c>
      <c r="BJ681" s="269">
        <f t="shared" si="225"/>
        <v>0</v>
      </c>
      <c r="BK681" s="269">
        <f t="shared" si="225"/>
        <v>0</v>
      </c>
      <c r="BL681" s="269">
        <f t="shared" si="225"/>
        <v>0</v>
      </c>
      <c r="BM681" s="269">
        <f t="shared" si="225"/>
        <v>0</v>
      </c>
      <c r="BN681" s="269">
        <f t="shared" si="225"/>
        <v>0</v>
      </c>
      <c r="BO681" s="269">
        <f t="shared" si="225"/>
        <v>0</v>
      </c>
      <c r="BP681" s="269">
        <f t="shared" si="225"/>
        <v>0</v>
      </c>
      <c r="BQ681" s="269">
        <f t="shared" si="225"/>
        <v>0</v>
      </c>
      <c r="BR681" s="269">
        <f t="shared" si="225"/>
        <v>0</v>
      </c>
      <c r="BS681" s="269">
        <f t="shared" si="226"/>
        <v>0</v>
      </c>
      <c r="BT681" s="269">
        <f t="shared" si="226"/>
        <v>0</v>
      </c>
      <c r="BU681" s="269">
        <f t="shared" si="226"/>
        <v>0</v>
      </c>
      <c r="BV681" s="269">
        <f t="shared" si="226"/>
        <v>0</v>
      </c>
      <c r="BW681" s="269">
        <f t="shared" si="226"/>
        <v>0</v>
      </c>
      <c r="BX681" s="269">
        <f t="shared" si="226"/>
        <v>0</v>
      </c>
      <c r="BY681" s="269">
        <f t="shared" si="226"/>
        <v>0</v>
      </c>
      <c r="BZ681" s="269">
        <f t="shared" si="226"/>
        <v>0</v>
      </c>
      <c r="CA681" s="269">
        <f t="shared" si="226"/>
        <v>0</v>
      </c>
      <c r="CB681" s="269">
        <f t="shared" si="226"/>
        <v>0</v>
      </c>
      <c r="CC681" s="269">
        <f t="shared" si="227"/>
        <v>0</v>
      </c>
      <c r="CD681" s="269">
        <f t="shared" si="227"/>
        <v>0</v>
      </c>
      <c r="CE681" s="269">
        <f t="shared" si="227"/>
        <v>0</v>
      </c>
      <c r="CF681" s="269">
        <f t="shared" si="227"/>
        <v>0</v>
      </c>
      <c r="CG681" s="269">
        <f t="shared" si="227"/>
        <v>0</v>
      </c>
      <c r="CH681" s="269">
        <f t="shared" si="227"/>
        <v>0</v>
      </c>
      <c r="CI681" s="269">
        <f t="shared" si="227"/>
        <v>0</v>
      </c>
      <c r="CJ681" s="269">
        <f t="shared" si="227"/>
        <v>0</v>
      </c>
      <c r="CK681" s="269">
        <f t="shared" si="227"/>
        <v>0</v>
      </c>
      <c r="CL681" s="269">
        <f t="shared" si="227"/>
        <v>0</v>
      </c>
      <c r="CM681" s="269">
        <f t="shared" si="228"/>
        <v>0</v>
      </c>
      <c r="CN681" s="269">
        <f t="shared" si="228"/>
        <v>0</v>
      </c>
      <c r="CO681" s="269">
        <f t="shared" si="228"/>
        <v>0</v>
      </c>
      <c r="CP681" s="269">
        <f t="shared" si="228"/>
        <v>0</v>
      </c>
      <c r="CQ681" s="269">
        <f t="shared" si="228"/>
        <v>0</v>
      </c>
      <c r="CR681" s="269">
        <f t="shared" si="228"/>
        <v>0</v>
      </c>
      <c r="CS681" s="269">
        <f t="shared" si="228"/>
        <v>0</v>
      </c>
      <c r="CT681" s="269">
        <f t="shared" si="228"/>
        <v>0</v>
      </c>
      <c r="CU681" s="269">
        <f t="shared" si="228"/>
        <v>0</v>
      </c>
      <c r="CV681" s="269">
        <f t="shared" si="229"/>
        <v>0</v>
      </c>
      <c r="CX681" s="271">
        <f t="shared" si="230"/>
        <v>0</v>
      </c>
      <c r="CY681" s="249">
        <f t="shared" si="231"/>
        <v>-81</v>
      </c>
      <c r="CZ681" s="249">
        <f t="shared" si="232"/>
        <v>0</v>
      </c>
    </row>
    <row r="682" spans="1:106" s="269" customFormat="1" ht="15.75" customHeight="1">
      <c r="A682" s="1001"/>
      <c r="B682" s="269">
        <v>2</v>
      </c>
      <c r="C682" s="270" t="s">
        <v>18</v>
      </c>
      <c r="D682" s="269">
        <v>2</v>
      </c>
      <c r="E682" s="269">
        <v>2</v>
      </c>
      <c r="G682" s="117">
        <f t="shared" si="207"/>
        <v>0</v>
      </c>
      <c r="H682" s="269">
        <f t="shared" si="208"/>
        <v>0</v>
      </c>
      <c r="I682" s="269">
        <f t="shared" si="209"/>
        <v>0</v>
      </c>
      <c r="J682" s="269">
        <f t="shared" si="210"/>
        <v>0</v>
      </c>
      <c r="K682" s="269">
        <f t="shared" si="211"/>
        <v>0</v>
      </c>
      <c r="L682" s="269">
        <f t="shared" si="212"/>
        <v>0</v>
      </c>
      <c r="M682" s="269">
        <f t="shared" si="213"/>
        <v>0</v>
      </c>
      <c r="N682" s="269">
        <f t="shared" si="214"/>
        <v>0</v>
      </c>
      <c r="O682" s="269">
        <f t="shared" si="215"/>
        <v>0</v>
      </c>
      <c r="P682" s="269">
        <f t="shared" si="216"/>
        <v>0</v>
      </c>
      <c r="Q682" s="269">
        <f t="shared" si="217"/>
        <v>0</v>
      </c>
      <c r="R682" s="269">
        <f t="shared" si="218"/>
        <v>0</v>
      </c>
      <c r="S682" s="269">
        <f t="shared" si="219"/>
        <v>0</v>
      </c>
      <c r="T682" s="269">
        <f t="shared" si="220"/>
        <v>0</v>
      </c>
      <c r="U682" s="269">
        <f t="shared" ref="U682:AD691" si="233">IF(U$35=$C682,$D682,0)</f>
        <v>0</v>
      </c>
      <c r="V682" s="269">
        <f t="shared" si="233"/>
        <v>0</v>
      </c>
      <c r="W682" s="269">
        <f t="shared" si="233"/>
        <v>0</v>
      </c>
      <c r="X682" s="269">
        <f t="shared" si="233"/>
        <v>0</v>
      </c>
      <c r="Y682" s="269">
        <f t="shared" si="233"/>
        <v>0</v>
      </c>
      <c r="Z682" s="269">
        <f t="shared" si="233"/>
        <v>0</v>
      </c>
      <c r="AA682" s="269">
        <f t="shared" si="233"/>
        <v>0</v>
      </c>
      <c r="AB682" s="269">
        <f t="shared" si="233"/>
        <v>0</v>
      </c>
      <c r="AC682" s="269">
        <f t="shared" si="233"/>
        <v>0</v>
      </c>
      <c r="AD682" s="269">
        <f t="shared" si="233"/>
        <v>0</v>
      </c>
      <c r="AE682" s="269">
        <f t="shared" ref="AE682:AN691" si="234">IF(AE$35=$C682,$D682,0)</f>
        <v>0</v>
      </c>
      <c r="AF682" s="269">
        <f t="shared" si="234"/>
        <v>0</v>
      </c>
      <c r="AG682" s="269">
        <f t="shared" si="234"/>
        <v>0</v>
      </c>
      <c r="AH682" s="269">
        <f t="shared" si="234"/>
        <v>0</v>
      </c>
      <c r="AI682" s="269">
        <f t="shared" si="234"/>
        <v>0</v>
      </c>
      <c r="AJ682" s="269">
        <f t="shared" si="234"/>
        <v>0</v>
      </c>
      <c r="AK682" s="269">
        <f t="shared" si="234"/>
        <v>0</v>
      </c>
      <c r="AL682" s="269">
        <f t="shared" si="234"/>
        <v>0</v>
      </c>
      <c r="AM682" s="269">
        <f t="shared" si="234"/>
        <v>0</v>
      </c>
      <c r="AN682" s="269">
        <f t="shared" si="234"/>
        <v>0</v>
      </c>
      <c r="AO682" s="269">
        <f t="shared" ref="AO682:AX691" si="235">IF(AO$35=$C682,$D682,0)</f>
        <v>0</v>
      </c>
      <c r="AP682" s="269">
        <f t="shared" si="235"/>
        <v>0</v>
      </c>
      <c r="AQ682" s="269">
        <f t="shared" si="235"/>
        <v>0</v>
      </c>
      <c r="AR682" s="269">
        <f t="shared" si="235"/>
        <v>0</v>
      </c>
      <c r="AS682" s="269">
        <f t="shared" si="235"/>
        <v>0</v>
      </c>
      <c r="AT682" s="269">
        <f t="shared" si="235"/>
        <v>0</v>
      </c>
      <c r="AU682" s="269">
        <f t="shared" si="235"/>
        <v>0</v>
      </c>
      <c r="AV682" s="269">
        <f t="shared" si="235"/>
        <v>0</v>
      </c>
      <c r="AW682" s="269">
        <f t="shared" si="235"/>
        <v>0</v>
      </c>
      <c r="AX682" s="269">
        <f t="shared" si="235"/>
        <v>0</v>
      </c>
      <c r="AY682" s="269">
        <f t="shared" ref="AY682:BH691" si="236">IF(AY$35=$C682,$D682,0)</f>
        <v>0</v>
      </c>
      <c r="AZ682" s="269">
        <f t="shared" si="236"/>
        <v>0</v>
      </c>
      <c r="BA682" s="269">
        <f t="shared" si="236"/>
        <v>0</v>
      </c>
      <c r="BB682" s="269">
        <f t="shared" si="236"/>
        <v>0</v>
      </c>
      <c r="BC682" s="269">
        <f t="shared" si="236"/>
        <v>0</v>
      </c>
      <c r="BD682" s="269">
        <f t="shared" si="236"/>
        <v>0</v>
      </c>
      <c r="BE682" s="269">
        <f t="shared" si="236"/>
        <v>0</v>
      </c>
      <c r="BF682" s="269">
        <f t="shared" si="236"/>
        <v>0</v>
      </c>
      <c r="BG682" s="269">
        <f t="shared" si="236"/>
        <v>0</v>
      </c>
      <c r="BH682" s="269">
        <f t="shared" si="236"/>
        <v>0</v>
      </c>
      <c r="BI682" s="269">
        <f t="shared" ref="BI682:BR691" si="237">IF(BI$35=$C682,$D682,0)</f>
        <v>0</v>
      </c>
      <c r="BJ682" s="269">
        <f t="shared" si="237"/>
        <v>0</v>
      </c>
      <c r="BK682" s="269">
        <f t="shared" si="237"/>
        <v>0</v>
      </c>
      <c r="BL682" s="269">
        <f t="shared" si="237"/>
        <v>0</v>
      </c>
      <c r="BM682" s="269">
        <f t="shared" si="237"/>
        <v>0</v>
      </c>
      <c r="BN682" s="269">
        <f t="shared" si="237"/>
        <v>0</v>
      </c>
      <c r="BO682" s="269">
        <f t="shared" si="237"/>
        <v>0</v>
      </c>
      <c r="BP682" s="269">
        <f t="shared" si="237"/>
        <v>0</v>
      </c>
      <c r="BQ682" s="269">
        <f t="shared" si="237"/>
        <v>0</v>
      </c>
      <c r="BR682" s="269">
        <f t="shared" si="237"/>
        <v>0</v>
      </c>
      <c r="BS682" s="269">
        <f t="shared" ref="BS682:CB691" si="238">IF(BS$35=$C682,$D682,0)</f>
        <v>0</v>
      </c>
      <c r="BT682" s="269">
        <f t="shared" si="238"/>
        <v>0</v>
      </c>
      <c r="BU682" s="269">
        <f t="shared" si="238"/>
        <v>0</v>
      </c>
      <c r="BV682" s="269">
        <f t="shared" si="238"/>
        <v>0</v>
      </c>
      <c r="BW682" s="269">
        <f t="shared" si="238"/>
        <v>0</v>
      </c>
      <c r="BX682" s="269">
        <f t="shared" si="238"/>
        <v>0</v>
      </c>
      <c r="BY682" s="269">
        <f t="shared" si="238"/>
        <v>0</v>
      </c>
      <c r="BZ682" s="269">
        <f t="shared" si="238"/>
        <v>0</v>
      </c>
      <c r="CA682" s="269">
        <f t="shared" si="238"/>
        <v>0</v>
      </c>
      <c r="CB682" s="269">
        <f t="shared" si="238"/>
        <v>0</v>
      </c>
      <c r="CC682" s="269">
        <f t="shared" ref="CC682:CL691" si="239">IF(CC$35=$C682,$D682,0)</f>
        <v>0</v>
      </c>
      <c r="CD682" s="269">
        <f t="shared" si="239"/>
        <v>0</v>
      </c>
      <c r="CE682" s="269">
        <f t="shared" si="239"/>
        <v>0</v>
      </c>
      <c r="CF682" s="269">
        <f t="shared" si="239"/>
        <v>0</v>
      </c>
      <c r="CG682" s="269">
        <f t="shared" si="239"/>
        <v>0</v>
      </c>
      <c r="CH682" s="269">
        <f t="shared" si="239"/>
        <v>0</v>
      </c>
      <c r="CI682" s="269">
        <f t="shared" si="239"/>
        <v>0</v>
      </c>
      <c r="CJ682" s="269">
        <f t="shared" si="239"/>
        <v>0</v>
      </c>
      <c r="CK682" s="269">
        <f t="shared" si="239"/>
        <v>0</v>
      </c>
      <c r="CL682" s="269">
        <f t="shared" si="239"/>
        <v>0</v>
      </c>
      <c r="CM682" s="269">
        <f t="shared" ref="CM682:CU691" si="240">IF(CM$35=$C682,$D682,0)</f>
        <v>0</v>
      </c>
      <c r="CN682" s="269">
        <f t="shared" si="240"/>
        <v>0</v>
      </c>
      <c r="CO682" s="269">
        <f t="shared" si="240"/>
        <v>0</v>
      </c>
      <c r="CP682" s="269">
        <f t="shared" si="240"/>
        <v>0</v>
      </c>
      <c r="CQ682" s="269">
        <f t="shared" si="240"/>
        <v>0</v>
      </c>
      <c r="CR682" s="269">
        <f t="shared" si="240"/>
        <v>0</v>
      </c>
      <c r="CS682" s="269">
        <f t="shared" si="240"/>
        <v>0</v>
      </c>
      <c r="CT682" s="269">
        <f t="shared" si="240"/>
        <v>0</v>
      </c>
      <c r="CU682" s="269">
        <f t="shared" si="240"/>
        <v>0</v>
      </c>
      <c r="CV682" s="269">
        <f t="shared" si="229"/>
        <v>0</v>
      </c>
      <c r="CX682" s="271">
        <f t="shared" si="230"/>
        <v>0</v>
      </c>
      <c r="CY682" s="249">
        <f t="shared" si="231"/>
        <v>-90</v>
      </c>
      <c r="CZ682" s="249">
        <f t="shared" si="232"/>
        <v>0</v>
      </c>
    </row>
    <row r="683" spans="1:106" s="269" customFormat="1" ht="15.75" customHeight="1">
      <c r="A683" s="1001"/>
      <c r="B683" s="269">
        <v>3</v>
      </c>
      <c r="C683" s="270" t="s">
        <v>19</v>
      </c>
      <c r="D683" s="269">
        <v>3</v>
      </c>
      <c r="E683" s="269">
        <v>3</v>
      </c>
      <c r="G683" s="117">
        <f t="shared" si="207"/>
        <v>0</v>
      </c>
      <c r="H683" s="269">
        <f t="shared" si="208"/>
        <v>0</v>
      </c>
      <c r="I683" s="269">
        <f t="shared" si="209"/>
        <v>0</v>
      </c>
      <c r="J683" s="269">
        <f t="shared" si="210"/>
        <v>0</v>
      </c>
      <c r="K683" s="269">
        <f t="shared" si="211"/>
        <v>0</v>
      </c>
      <c r="L683" s="269">
        <f t="shared" si="212"/>
        <v>0</v>
      </c>
      <c r="M683" s="269">
        <f t="shared" si="213"/>
        <v>0</v>
      </c>
      <c r="N683" s="269">
        <f t="shared" si="214"/>
        <v>0</v>
      </c>
      <c r="O683" s="269">
        <f t="shared" si="215"/>
        <v>0</v>
      </c>
      <c r="P683" s="269">
        <f t="shared" si="216"/>
        <v>0</v>
      </c>
      <c r="Q683" s="269">
        <f t="shared" si="217"/>
        <v>0</v>
      </c>
      <c r="R683" s="269">
        <f t="shared" si="218"/>
        <v>0</v>
      </c>
      <c r="S683" s="269">
        <f t="shared" si="219"/>
        <v>0</v>
      </c>
      <c r="T683" s="269">
        <f t="shared" si="220"/>
        <v>0</v>
      </c>
      <c r="U683" s="269">
        <f t="shared" si="233"/>
        <v>0</v>
      </c>
      <c r="V683" s="269">
        <f t="shared" si="233"/>
        <v>0</v>
      </c>
      <c r="W683" s="269">
        <f t="shared" si="233"/>
        <v>0</v>
      </c>
      <c r="X683" s="269">
        <f t="shared" si="233"/>
        <v>0</v>
      </c>
      <c r="Y683" s="269">
        <f t="shared" si="233"/>
        <v>0</v>
      </c>
      <c r="Z683" s="269">
        <f t="shared" si="233"/>
        <v>0</v>
      </c>
      <c r="AA683" s="269">
        <f t="shared" si="233"/>
        <v>0</v>
      </c>
      <c r="AB683" s="269">
        <f t="shared" si="233"/>
        <v>0</v>
      </c>
      <c r="AC683" s="269">
        <f t="shared" si="233"/>
        <v>0</v>
      </c>
      <c r="AD683" s="269">
        <f t="shared" si="233"/>
        <v>0</v>
      </c>
      <c r="AE683" s="269">
        <f t="shared" si="234"/>
        <v>0</v>
      </c>
      <c r="AF683" s="269">
        <f t="shared" si="234"/>
        <v>0</v>
      </c>
      <c r="AG683" s="269">
        <f t="shared" si="234"/>
        <v>0</v>
      </c>
      <c r="AH683" s="269">
        <f t="shared" si="234"/>
        <v>0</v>
      </c>
      <c r="AI683" s="269">
        <f t="shared" si="234"/>
        <v>0</v>
      </c>
      <c r="AJ683" s="269">
        <f t="shared" si="234"/>
        <v>0</v>
      </c>
      <c r="AK683" s="269">
        <f t="shared" si="234"/>
        <v>0</v>
      </c>
      <c r="AL683" s="269">
        <f t="shared" si="234"/>
        <v>0</v>
      </c>
      <c r="AM683" s="269">
        <f t="shared" si="234"/>
        <v>0</v>
      </c>
      <c r="AN683" s="269">
        <f t="shared" si="234"/>
        <v>0</v>
      </c>
      <c r="AO683" s="269">
        <f t="shared" si="235"/>
        <v>0</v>
      </c>
      <c r="AP683" s="269">
        <f t="shared" si="235"/>
        <v>0</v>
      </c>
      <c r="AQ683" s="269">
        <f t="shared" si="235"/>
        <v>0</v>
      </c>
      <c r="AR683" s="269">
        <f t="shared" si="235"/>
        <v>0</v>
      </c>
      <c r="AS683" s="269">
        <f t="shared" si="235"/>
        <v>0</v>
      </c>
      <c r="AT683" s="269">
        <f t="shared" si="235"/>
        <v>0</v>
      </c>
      <c r="AU683" s="269">
        <f t="shared" si="235"/>
        <v>0</v>
      </c>
      <c r="AV683" s="269">
        <f t="shared" si="235"/>
        <v>0</v>
      </c>
      <c r="AW683" s="269">
        <f t="shared" si="235"/>
        <v>0</v>
      </c>
      <c r="AX683" s="269">
        <f t="shared" si="235"/>
        <v>0</v>
      </c>
      <c r="AY683" s="269">
        <f t="shared" si="236"/>
        <v>0</v>
      </c>
      <c r="AZ683" s="269">
        <f t="shared" si="236"/>
        <v>0</v>
      </c>
      <c r="BA683" s="269">
        <f t="shared" si="236"/>
        <v>0</v>
      </c>
      <c r="BB683" s="269">
        <f t="shared" si="236"/>
        <v>0</v>
      </c>
      <c r="BC683" s="269">
        <f t="shared" si="236"/>
        <v>0</v>
      </c>
      <c r="BD683" s="269">
        <f t="shared" si="236"/>
        <v>0</v>
      </c>
      <c r="BE683" s="269">
        <f t="shared" si="236"/>
        <v>0</v>
      </c>
      <c r="BF683" s="269">
        <f t="shared" si="236"/>
        <v>0</v>
      </c>
      <c r="BG683" s="269">
        <f t="shared" si="236"/>
        <v>0</v>
      </c>
      <c r="BH683" s="269">
        <f t="shared" si="236"/>
        <v>0</v>
      </c>
      <c r="BI683" s="269">
        <f t="shared" si="237"/>
        <v>0</v>
      </c>
      <c r="BJ683" s="269">
        <f t="shared" si="237"/>
        <v>0</v>
      </c>
      <c r="BK683" s="269">
        <f t="shared" si="237"/>
        <v>0</v>
      </c>
      <c r="BL683" s="269">
        <f t="shared" si="237"/>
        <v>0</v>
      </c>
      <c r="BM683" s="269">
        <f t="shared" si="237"/>
        <v>0</v>
      </c>
      <c r="BN683" s="269">
        <f t="shared" si="237"/>
        <v>0</v>
      </c>
      <c r="BO683" s="269">
        <f t="shared" si="237"/>
        <v>0</v>
      </c>
      <c r="BP683" s="269">
        <f t="shared" si="237"/>
        <v>0</v>
      </c>
      <c r="BQ683" s="269">
        <f t="shared" si="237"/>
        <v>0</v>
      </c>
      <c r="BR683" s="269">
        <f t="shared" si="237"/>
        <v>0</v>
      </c>
      <c r="BS683" s="269">
        <f t="shared" si="238"/>
        <v>0</v>
      </c>
      <c r="BT683" s="269">
        <f t="shared" si="238"/>
        <v>0</v>
      </c>
      <c r="BU683" s="269">
        <f t="shared" si="238"/>
        <v>0</v>
      </c>
      <c r="BV683" s="269">
        <f t="shared" si="238"/>
        <v>0</v>
      </c>
      <c r="BW683" s="269">
        <f t="shared" si="238"/>
        <v>0</v>
      </c>
      <c r="BX683" s="269">
        <f t="shared" si="238"/>
        <v>0</v>
      </c>
      <c r="BY683" s="269">
        <f t="shared" si="238"/>
        <v>0</v>
      </c>
      <c r="BZ683" s="269">
        <f t="shared" si="238"/>
        <v>0</v>
      </c>
      <c r="CA683" s="269">
        <f t="shared" si="238"/>
        <v>0</v>
      </c>
      <c r="CB683" s="269">
        <f t="shared" si="238"/>
        <v>0</v>
      </c>
      <c r="CC683" s="269">
        <f t="shared" si="239"/>
        <v>0</v>
      </c>
      <c r="CD683" s="269">
        <f t="shared" si="239"/>
        <v>0</v>
      </c>
      <c r="CE683" s="269">
        <f t="shared" si="239"/>
        <v>0</v>
      </c>
      <c r="CF683" s="269">
        <f t="shared" si="239"/>
        <v>0</v>
      </c>
      <c r="CG683" s="269">
        <f t="shared" si="239"/>
        <v>0</v>
      </c>
      <c r="CH683" s="269">
        <f t="shared" si="239"/>
        <v>0</v>
      </c>
      <c r="CI683" s="269">
        <f t="shared" si="239"/>
        <v>0</v>
      </c>
      <c r="CJ683" s="269">
        <f t="shared" si="239"/>
        <v>0</v>
      </c>
      <c r="CK683" s="269">
        <f t="shared" si="239"/>
        <v>0</v>
      </c>
      <c r="CL683" s="269">
        <f t="shared" si="239"/>
        <v>0</v>
      </c>
      <c r="CM683" s="269">
        <f t="shared" si="240"/>
        <v>0</v>
      </c>
      <c r="CN683" s="269">
        <f t="shared" si="240"/>
        <v>0</v>
      </c>
      <c r="CO683" s="269">
        <f t="shared" si="240"/>
        <v>0</v>
      </c>
      <c r="CP683" s="269">
        <f t="shared" si="240"/>
        <v>0</v>
      </c>
      <c r="CQ683" s="269">
        <f t="shared" si="240"/>
        <v>0</v>
      </c>
      <c r="CR683" s="269">
        <f t="shared" si="240"/>
        <v>0</v>
      </c>
      <c r="CS683" s="269">
        <f t="shared" si="240"/>
        <v>0</v>
      </c>
      <c r="CT683" s="269">
        <f t="shared" si="240"/>
        <v>0</v>
      </c>
      <c r="CU683" s="269">
        <f t="shared" si="240"/>
        <v>0</v>
      </c>
      <c r="CV683" s="269">
        <f t="shared" si="229"/>
        <v>0</v>
      </c>
      <c r="CX683" s="271">
        <f t="shared" si="230"/>
        <v>0</v>
      </c>
      <c r="CY683" s="249">
        <f t="shared" si="231"/>
        <v>-99</v>
      </c>
      <c r="CZ683" s="249">
        <f t="shared" si="232"/>
        <v>0</v>
      </c>
    </row>
    <row r="684" spans="1:106" s="269" customFormat="1" ht="15.75" customHeight="1">
      <c r="A684" s="1001"/>
      <c r="B684" s="269">
        <v>4</v>
      </c>
      <c r="C684" s="270" t="s">
        <v>20</v>
      </c>
      <c r="D684" s="269">
        <v>4</v>
      </c>
      <c r="E684" s="269">
        <v>4</v>
      </c>
      <c r="G684" s="117">
        <f t="shared" si="207"/>
        <v>0</v>
      </c>
      <c r="H684" s="269">
        <f t="shared" si="208"/>
        <v>0</v>
      </c>
      <c r="I684" s="269">
        <f t="shared" si="209"/>
        <v>0</v>
      </c>
      <c r="J684" s="269">
        <f t="shared" si="210"/>
        <v>0</v>
      </c>
      <c r="K684" s="269">
        <f t="shared" si="211"/>
        <v>0</v>
      </c>
      <c r="L684" s="269">
        <f t="shared" si="212"/>
        <v>0</v>
      </c>
      <c r="M684" s="269">
        <f t="shared" si="213"/>
        <v>0</v>
      </c>
      <c r="N684" s="269">
        <f t="shared" si="214"/>
        <v>0</v>
      </c>
      <c r="O684" s="269">
        <f t="shared" si="215"/>
        <v>0</v>
      </c>
      <c r="P684" s="269">
        <f t="shared" si="216"/>
        <v>0</v>
      </c>
      <c r="Q684" s="269">
        <f t="shared" si="217"/>
        <v>0</v>
      </c>
      <c r="R684" s="269">
        <f t="shared" si="218"/>
        <v>0</v>
      </c>
      <c r="S684" s="269">
        <f t="shared" si="219"/>
        <v>0</v>
      </c>
      <c r="T684" s="269">
        <f t="shared" si="220"/>
        <v>0</v>
      </c>
      <c r="U684" s="269">
        <f t="shared" si="233"/>
        <v>0</v>
      </c>
      <c r="V684" s="269">
        <f t="shared" si="233"/>
        <v>0</v>
      </c>
      <c r="W684" s="269">
        <f t="shared" si="233"/>
        <v>0</v>
      </c>
      <c r="X684" s="269">
        <f t="shared" si="233"/>
        <v>0</v>
      </c>
      <c r="Y684" s="269">
        <f t="shared" si="233"/>
        <v>0</v>
      </c>
      <c r="Z684" s="269">
        <f t="shared" si="233"/>
        <v>0</v>
      </c>
      <c r="AA684" s="269">
        <f t="shared" si="233"/>
        <v>0</v>
      </c>
      <c r="AB684" s="269">
        <f t="shared" si="233"/>
        <v>0</v>
      </c>
      <c r="AC684" s="269">
        <f t="shared" si="233"/>
        <v>0</v>
      </c>
      <c r="AD684" s="269">
        <f t="shared" si="233"/>
        <v>0</v>
      </c>
      <c r="AE684" s="269">
        <f t="shared" si="234"/>
        <v>0</v>
      </c>
      <c r="AF684" s="269">
        <f t="shared" si="234"/>
        <v>0</v>
      </c>
      <c r="AG684" s="269">
        <f t="shared" si="234"/>
        <v>0</v>
      </c>
      <c r="AH684" s="269">
        <f t="shared" si="234"/>
        <v>0</v>
      </c>
      <c r="AI684" s="269">
        <f t="shared" si="234"/>
        <v>0</v>
      </c>
      <c r="AJ684" s="269">
        <f t="shared" si="234"/>
        <v>0</v>
      </c>
      <c r="AK684" s="269">
        <f t="shared" si="234"/>
        <v>0</v>
      </c>
      <c r="AL684" s="269">
        <f t="shared" si="234"/>
        <v>0</v>
      </c>
      <c r="AM684" s="269">
        <f t="shared" si="234"/>
        <v>0</v>
      </c>
      <c r="AN684" s="269">
        <f t="shared" si="234"/>
        <v>0</v>
      </c>
      <c r="AO684" s="269">
        <f t="shared" si="235"/>
        <v>0</v>
      </c>
      <c r="AP684" s="269">
        <f t="shared" si="235"/>
        <v>0</v>
      </c>
      <c r="AQ684" s="269">
        <f t="shared" si="235"/>
        <v>0</v>
      </c>
      <c r="AR684" s="269">
        <f t="shared" si="235"/>
        <v>0</v>
      </c>
      <c r="AS684" s="269">
        <f t="shared" si="235"/>
        <v>0</v>
      </c>
      <c r="AT684" s="269">
        <f t="shared" si="235"/>
        <v>0</v>
      </c>
      <c r="AU684" s="269">
        <f t="shared" si="235"/>
        <v>0</v>
      </c>
      <c r="AV684" s="269">
        <f t="shared" si="235"/>
        <v>0</v>
      </c>
      <c r="AW684" s="269">
        <f t="shared" si="235"/>
        <v>0</v>
      </c>
      <c r="AX684" s="269">
        <f t="shared" si="235"/>
        <v>0</v>
      </c>
      <c r="AY684" s="269">
        <f t="shared" si="236"/>
        <v>0</v>
      </c>
      <c r="AZ684" s="269">
        <f t="shared" si="236"/>
        <v>0</v>
      </c>
      <c r="BA684" s="269">
        <f t="shared" si="236"/>
        <v>0</v>
      </c>
      <c r="BB684" s="269">
        <f t="shared" si="236"/>
        <v>0</v>
      </c>
      <c r="BC684" s="269">
        <f t="shared" si="236"/>
        <v>0</v>
      </c>
      <c r="BD684" s="269">
        <f t="shared" si="236"/>
        <v>0</v>
      </c>
      <c r="BE684" s="269">
        <f t="shared" si="236"/>
        <v>0</v>
      </c>
      <c r="BF684" s="269">
        <f t="shared" si="236"/>
        <v>0</v>
      </c>
      <c r="BG684" s="269">
        <f t="shared" si="236"/>
        <v>0</v>
      </c>
      <c r="BH684" s="269">
        <f t="shared" si="236"/>
        <v>0</v>
      </c>
      <c r="BI684" s="269">
        <f t="shared" si="237"/>
        <v>0</v>
      </c>
      <c r="BJ684" s="269">
        <f t="shared" si="237"/>
        <v>0</v>
      </c>
      <c r="BK684" s="269">
        <f t="shared" si="237"/>
        <v>0</v>
      </c>
      <c r="BL684" s="269">
        <f t="shared" si="237"/>
        <v>0</v>
      </c>
      <c r="BM684" s="269">
        <f t="shared" si="237"/>
        <v>0</v>
      </c>
      <c r="BN684" s="269">
        <f t="shared" si="237"/>
        <v>0</v>
      </c>
      <c r="BO684" s="269">
        <f t="shared" si="237"/>
        <v>0</v>
      </c>
      <c r="BP684" s="269">
        <f t="shared" si="237"/>
        <v>0</v>
      </c>
      <c r="BQ684" s="269">
        <f t="shared" si="237"/>
        <v>0</v>
      </c>
      <c r="BR684" s="269">
        <f t="shared" si="237"/>
        <v>0</v>
      </c>
      <c r="BS684" s="269">
        <f t="shared" si="238"/>
        <v>0</v>
      </c>
      <c r="BT684" s="269">
        <f t="shared" si="238"/>
        <v>0</v>
      </c>
      <c r="BU684" s="269">
        <f t="shared" si="238"/>
        <v>0</v>
      </c>
      <c r="BV684" s="269">
        <f t="shared" si="238"/>
        <v>0</v>
      </c>
      <c r="BW684" s="269">
        <f t="shared" si="238"/>
        <v>0</v>
      </c>
      <c r="BX684" s="269">
        <f t="shared" si="238"/>
        <v>0</v>
      </c>
      <c r="BY684" s="269">
        <f t="shared" si="238"/>
        <v>0</v>
      </c>
      <c r="BZ684" s="269">
        <f t="shared" si="238"/>
        <v>0</v>
      </c>
      <c r="CA684" s="269">
        <f t="shared" si="238"/>
        <v>0</v>
      </c>
      <c r="CB684" s="269">
        <f t="shared" si="238"/>
        <v>0</v>
      </c>
      <c r="CC684" s="269">
        <f t="shared" si="239"/>
        <v>0</v>
      </c>
      <c r="CD684" s="269">
        <f t="shared" si="239"/>
        <v>0</v>
      </c>
      <c r="CE684" s="269">
        <f t="shared" si="239"/>
        <v>0</v>
      </c>
      <c r="CF684" s="269">
        <f t="shared" si="239"/>
        <v>0</v>
      </c>
      <c r="CG684" s="269">
        <f t="shared" si="239"/>
        <v>0</v>
      </c>
      <c r="CH684" s="269">
        <f t="shared" si="239"/>
        <v>0</v>
      </c>
      <c r="CI684" s="269">
        <f t="shared" si="239"/>
        <v>0</v>
      </c>
      <c r="CJ684" s="269">
        <f t="shared" si="239"/>
        <v>0</v>
      </c>
      <c r="CK684" s="269">
        <f t="shared" si="239"/>
        <v>0</v>
      </c>
      <c r="CL684" s="269">
        <f t="shared" si="239"/>
        <v>0</v>
      </c>
      <c r="CM684" s="269">
        <f t="shared" si="240"/>
        <v>0</v>
      </c>
      <c r="CN684" s="269">
        <f t="shared" si="240"/>
        <v>0</v>
      </c>
      <c r="CO684" s="269">
        <f t="shared" si="240"/>
        <v>0</v>
      </c>
      <c r="CP684" s="269">
        <f t="shared" si="240"/>
        <v>0</v>
      </c>
      <c r="CQ684" s="269">
        <f t="shared" si="240"/>
        <v>0</v>
      </c>
      <c r="CR684" s="269">
        <f t="shared" si="240"/>
        <v>0</v>
      </c>
      <c r="CS684" s="269">
        <f t="shared" si="240"/>
        <v>0</v>
      </c>
      <c r="CT684" s="269">
        <f t="shared" si="240"/>
        <v>0</v>
      </c>
      <c r="CU684" s="269">
        <f t="shared" si="240"/>
        <v>0</v>
      </c>
      <c r="CV684" s="269">
        <f t="shared" si="229"/>
        <v>0</v>
      </c>
      <c r="CX684" s="271">
        <f t="shared" si="230"/>
        <v>0</v>
      </c>
      <c r="CY684" s="249">
        <f t="shared" si="231"/>
        <v>-108</v>
      </c>
      <c r="CZ684" s="249">
        <f t="shared" si="232"/>
        <v>0</v>
      </c>
    </row>
    <row r="685" spans="1:106" s="269" customFormat="1" ht="15.75" customHeight="1">
      <c r="A685" s="1001"/>
      <c r="B685" s="269">
        <v>5</v>
      </c>
      <c r="C685" s="270" t="s">
        <v>21</v>
      </c>
      <c r="D685" s="269">
        <v>5</v>
      </c>
      <c r="E685" s="269">
        <v>5</v>
      </c>
      <c r="G685" s="117">
        <f t="shared" si="207"/>
        <v>0</v>
      </c>
      <c r="H685" s="269">
        <f t="shared" si="208"/>
        <v>0</v>
      </c>
      <c r="I685" s="269">
        <f t="shared" si="209"/>
        <v>0</v>
      </c>
      <c r="J685" s="269">
        <f t="shared" si="210"/>
        <v>0</v>
      </c>
      <c r="K685" s="269">
        <f t="shared" si="211"/>
        <v>0</v>
      </c>
      <c r="L685" s="269">
        <f t="shared" si="212"/>
        <v>0</v>
      </c>
      <c r="M685" s="269">
        <f t="shared" si="213"/>
        <v>0</v>
      </c>
      <c r="N685" s="269">
        <f t="shared" si="214"/>
        <v>0</v>
      </c>
      <c r="O685" s="269">
        <f t="shared" si="215"/>
        <v>0</v>
      </c>
      <c r="P685" s="269">
        <f t="shared" si="216"/>
        <v>0</v>
      </c>
      <c r="Q685" s="269">
        <f t="shared" si="217"/>
        <v>0</v>
      </c>
      <c r="R685" s="269">
        <f t="shared" si="218"/>
        <v>0</v>
      </c>
      <c r="S685" s="269">
        <f t="shared" si="219"/>
        <v>0</v>
      </c>
      <c r="T685" s="269">
        <f t="shared" si="220"/>
        <v>0</v>
      </c>
      <c r="U685" s="269">
        <f t="shared" si="233"/>
        <v>0</v>
      </c>
      <c r="V685" s="269">
        <f t="shared" si="233"/>
        <v>0</v>
      </c>
      <c r="W685" s="269">
        <f t="shared" si="233"/>
        <v>0</v>
      </c>
      <c r="X685" s="269">
        <f t="shared" si="233"/>
        <v>0</v>
      </c>
      <c r="Y685" s="269">
        <f t="shared" si="233"/>
        <v>0</v>
      </c>
      <c r="Z685" s="269">
        <f t="shared" si="233"/>
        <v>0</v>
      </c>
      <c r="AA685" s="269">
        <f t="shared" si="233"/>
        <v>0</v>
      </c>
      <c r="AB685" s="269">
        <f t="shared" si="233"/>
        <v>0</v>
      </c>
      <c r="AC685" s="269">
        <f t="shared" si="233"/>
        <v>0</v>
      </c>
      <c r="AD685" s="269">
        <f t="shared" si="233"/>
        <v>0</v>
      </c>
      <c r="AE685" s="269">
        <f t="shared" si="234"/>
        <v>0</v>
      </c>
      <c r="AF685" s="269">
        <f t="shared" si="234"/>
        <v>0</v>
      </c>
      <c r="AG685" s="269">
        <f t="shared" si="234"/>
        <v>0</v>
      </c>
      <c r="AH685" s="269">
        <f t="shared" si="234"/>
        <v>0</v>
      </c>
      <c r="AI685" s="269">
        <f t="shared" si="234"/>
        <v>0</v>
      </c>
      <c r="AJ685" s="269">
        <f t="shared" si="234"/>
        <v>0</v>
      </c>
      <c r="AK685" s="269">
        <f t="shared" si="234"/>
        <v>0</v>
      </c>
      <c r="AL685" s="269">
        <f t="shared" si="234"/>
        <v>0</v>
      </c>
      <c r="AM685" s="269">
        <f t="shared" si="234"/>
        <v>0</v>
      </c>
      <c r="AN685" s="269">
        <f t="shared" si="234"/>
        <v>0</v>
      </c>
      <c r="AO685" s="269">
        <f t="shared" si="235"/>
        <v>0</v>
      </c>
      <c r="AP685" s="269">
        <f t="shared" si="235"/>
        <v>0</v>
      </c>
      <c r="AQ685" s="269">
        <f t="shared" si="235"/>
        <v>0</v>
      </c>
      <c r="AR685" s="269">
        <f t="shared" si="235"/>
        <v>0</v>
      </c>
      <c r="AS685" s="269">
        <f t="shared" si="235"/>
        <v>0</v>
      </c>
      <c r="AT685" s="269">
        <f t="shared" si="235"/>
        <v>0</v>
      </c>
      <c r="AU685" s="269">
        <f t="shared" si="235"/>
        <v>0</v>
      </c>
      <c r="AV685" s="269">
        <f t="shared" si="235"/>
        <v>0</v>
      </c>
      <c r="AW685" s="269">
        <f t="shared" si="235"/>
        <v>0</v>
      </c>
      <c r="AX685" s="269">
        <f t="shared" si="235"/>
        <v>0</v>
      </c>
      <c r="AY685" s="269">
        <f t="shared" si="236"/>
        <v>0</v>
      </c>
      <c r="AZ685" s="269">
        <f t="shared" si="236"/>
        <v>0</v>
      </c>
      <c r="BA685" s="269">
        <f t="shared" si="236"/>
        <v>0</v>
      </c>
      <c r="BB685" s="269">
        <f t="shared" si="236"/>
        <v>0</v>
      </c>
      <c r="BC685" s="269">
        <f t="shared" si="236"/>
        <v>0</v>
      </c>
      <c r="BD685" s="269">
        <f t="shared" si="236"/>
        <v>0</v>
      </c>
      <c r="BE685" s="269">
        <f t="shared" si="236"/>
        <v>0</v>
      </c>
      <c r="BF685" s="269">
        <f t="shared" si="236"/>
        <v>0</v>
      </c>
      <c r="BG685" s="269">
        <f t="shared" si="236"/>
        <v>0</v>
      </c>
      <c r="BH685" s="269">
        <f t="shared" si="236"/>
        <v>0</v>
      </c>
      <c r="BI685" s="269">
        <f t="shared" si="237"/>
        <v>0</v>
      </c>
      <c r="BJ685" s="269">
        <f t="shared" si="237"/>
        <v>0</v>
      </c>
      <c r="BK685" s="269">
        <f t="shared" si="237"/>
        <v>0</v>
      </c>
      <c r="BL685" s="269">
        <f t="shared" si="237"/>
        <v>0</v>
      </c>
      <c r="BM685" s="269">
        <f t="shared" si="237"/>
        <v>0</v>
      </c>
      <c r="BN685" s="269">
        <f t="shared" si="237"/>
        <v>0</v>
      </c>
      <c r="BO685" s="269">
        <f t="shared" si="237"/>
        <v>0</v>
      </c>
      <c r="BP685" s="269">
        <f t="shared" si="237"/>
        <v>0</v>
      </c>
      <c r="BQ685" s="269">
        <f t="shared" si="237"/>
        <v>0</v>
      </c>
      <c r="BR685" s="269">
        <f t="shared" si="237"/>
        <v>0</v>
      </c>
      <c r="BS685" s="269">
        <f t="shared" si="238"/>
        <v>0</v>
      </c>
      <c r="BT685" s="269">
        <f t="shared" si="238"/>
        <v>0</v>
      </c>
      <c r="BU685" s="269">
        <f t="shared" si="238"/>
        <v>0</v>
      </c>
      <c r="BV685" s="269">
        <f t="shared" si="238"/>
        <v>0</v>
      </c>
      <c r="BW685" s="269">
        <f t="shared" si="238"/>
        <v>0</v>
      </c>
      <c r="BX685" s="269">
        <f t="shared" si="238"/>
        <v>0</v>
      </c>
      <c r="BY685" s="269">
        <f t="shared" si="238"/>
        <v>0</v>
      </c>
      <c r="BZ685" s="269">
        <f t="shared" si="238"/>
        <v>0</v>
      </c>
      <c r="CA685" s="269">
        <f t="shared" si="238"/>
        <v>0</v>
      </c>
      <c r="CB685" s="269">
        <f t="shared" si="238"/>
        <v>0</v>
      </c>
      <c r="CC685" s="269">
        <f t="shared" si="239"/>
        <v>0</v>
      </c>
      <c r="CD685" s="269">
        <f t="shared" si="239"/>
        <v>0</v>
      </c>
      <c r="CE685" s="269">
        <f t="shared" si="239"/>
        <v>0</v>
      </c>
      <c r="CF685" s="269">
        <f t="shared" si="239"/>
        <v>0</v>
      </c>
      <c r="CG685" s="269">
        <f t="shared" si="239"/>
        <v>0</v>
      </c>
      <c r="CH685" s="269">
        <f t="shared" si="239"/>
        <v>0</v>
      </c>
      <c r="CI685" s="269">
        <f t="shared" si="239"/>
        <v>0</v>
      </c>
      <c r="CJ685" s="269">
        <f t="shared" si="239"/>
        <v>0</v>
      </c>
      <c r="CK685" s="269">
        <f t="shared" si="239"/>
        <v>0</v>
      </c>
      <c r="CL685" s="269">
        <f t="shared" si="239"/>
        <v>0</v>
      </c>
      <c r="CM685" s="269">
        <f t="shared" si="240"/>
        <v>0</v>
      </c>
      <c r="CN685" s="269">
        <f t="shared" si="240"/>
        <v>0</v>
      </c>
      <c r="CO685" s="269">
        <f t="shared" si="240"/>
        <v>0</v>
      </c>
      <c r="CP685" s="269">
        <f t="shared" si="240"/>
        <v>0</v>
      </c>
      <c r="CQ685" s="269">
        <f t="shared" si="240"/>
        <v>0</v>
      </c>
      <c r="CR685" s="269">
        <f t="shared" si="240"/>
        <v>0</v>
      </c>
      <c r="CS685" s="269">
        <f t="shared" si="240"/>
        <v>0</v>
      </c>
      <c r="CT685" s="269">
        <f t="shared" si="240"/>
        <v>0</v>
      </c>
      <c r="CU685" s="269">
        <f t="shared" si="240"/>
        <v>0</v>
      </c>
      <c r="CV685" s="269">
        <f t="shared" si="229"/>
        <v>0</v>
      </c>
      <c r="CX685" s="271">
        <f t="shared" si="230"/>
        <v>0</v>
      </c>
      <c r="CY685" s="249">
        <f t="shared" si="231"/>
        <v>-117</v>
      </c>
      <c r="CZ685" s="249">
        <f t="shared" si="232"/>
        <v>0</v>
      </c>
    </row>
    <row r="686" spans="1:106" s="269" customFormat="1" ht="15.75" customHeight="1">
      <c r="A686" s="1001"/>
      <c r="B686" s="269">
        <v>6</v>
      </c>
      <c r="C686" s="270" t="s">
        <v>22</v>
      </c>
      <c r="D686" s="269">
        <v>6</v>
      </c>
      <c r="E686" s="269">
        <v>6</v>
      </c>
      <c r="G686" s="117">
        <f t="shared" si="207"/>
        <v>0</v>
      </c>
      <c r="H686" s="269">
        <f t="shared" si="208"/>
        <v>0</v>
      </c>
      <c r="I686" s="269">
        <f t="shared" si="209"/>
        <v>0</v>
      </c>
      <c r="J686" s="269">
        <f t="shared" si="210"/>
        <v>0</v>
      </c>
      <c r="K686" s="269">
        <f t="shared" si="211"/>
        <v>0</v>
      </c>
      <c r="L686" s="269">
        <f t="shared" si="212"/>
        <v>0</v>
      </c>
      <c r="M686" s="269">
        <f t="shared" si="213"/>
        <v>0</v>
      </c>
      <c r="N686" s="269">
        <f t="shared" si="214"/>
        <v>0</v>
      </c>
      <c r="O686" s="269">
        <f t="shared" si="215"/>
        <v>0</v>
      </c>
      <c r="P686" s="269">
        <f t="shared" si="216"/>
        <v>0</v>
      </c>
      <c r="Q686" s="269">
        <f t="shared" si="217"/>
        <v>0</v>
      </c>
      <c r="R686" s="269">
        <f t="shared" si="218"/>
        <v>0</v>
      </c>
      <c r="S686" s="269">
        <f t="shared" si="219"/>
        <v>0</v>
      </c>
      <c r="T686" s="269">
        <f t="shared" si="220"/>
        <v>0</v>
      </c>
      <c r="U686" s="269">
        <f t="shared" si="233"/>
        <v>0</v>
      </c>
      <c r="V686" s="269">
        <f t="shared" si="233"/>
        <v>0</v>
      </c>
      <c r="W686" s="269">
        <f t="shared" si="233"/>
        <v>0</v>
      </c>
      <c r="X686" s="269">
        <f t="shared" si="233"/>
        <v>0</v>
      </c>
      <c r="Y686" s="269">
        <f t="shared" si="233"/>
        <v>0</v>
      </c>
      <c r="Z686" s="269">
        <f t="shared" si="233"/>
        <v>0</v>
      </c>
      <c r="AA686" s="269">
        <f t="shared" si="233"/>
        <v>0</v>
      </c>
      <c r="AB686" s="269">
        <f t="shared" si="233"/>
        <v>0</v>
      </c>
      <c r="AC686" s="269">
        <f t="shared" si="233"/>
        <v>0</v>
      </c>
      <c r="AD686" s="269">
        <f t="shared" si="233"/>
        <v>0</v>
      </c>
      <c r="AE686" s="269">
        <f t="shared" si="234"/>
        <v>0</v>
      </c>
      <c r="AF686" s="269">
        <f t="shared" si="234"/>
        <v>0</v>
      </c>
      <c r="AG686" s="269">
        <f t="shared" si="234"/>
        <v>0</v>
      </c>
      <c r="AH686" s="269">
        <f t="shared" si="234"/>
        <v>0</v>
      </c>
      <c r="AI686" s="269">
        <f t="shared" si="234"/>
        <v>0</v>
      </c>
      <c r="AJ686" s="269">
        <f t="shared" si="234"/>
        <v>0</v>
      </c>
      <c r="AK686" s="269">
        <f t="shared" si="234"/>
        <v>0</v>
      </c>
      <c r="AL686" s="269">
        <f t="shared" si="234"/>
        <v>0</v>
      </c>
      <c r="AM686" s="269">
        <f t="shared" si="234"/>
        <v>0</v>
      </c>
      <c r="AN686" s="269">
        <f t="shared" si="234"/>
        <v>0</v>
      </c>
      <c r="AO686" s="269">
        <f t="shared" si="235"/>
        <v>0</v>
      </c>
      <c r="AP686" s="269">
        <f t="shared" si="235"/>
        <v>0</v>
      </c>
      <c r="AQ686" s="269">
        <f t="shared" si="235"/>
        <v>0</v>
      </c>
      <c r="AR686" s="269">
        <f t="shared" si="235"/>
        <v>0</v>
      </c>
      <c r="AS686" s="269">
        <f t="shared" si="235"/>
        <v>0</v>
      </c>
      <c r="AT686" s="269">
        <f t="shared" si="235"/>
        <v>0</v>
      </c>
      <c r="AU686" s="269">
        <f t="shared" si="235"/>
        <v>0</v>
      </c>
      <c r="AV686" s="269">
        <f t="shared" si="235"/>
        <v>0</v>
      </c>
      <c r="AW686" s="269">
        <f t="shared" si="235"/>
        <v>0</v>
      </c>
      <c r="AX686" s="269">
        <f t="shared" si="235"/>
        <v>0</v>
      </c>
      <c r="AY686" s="269">
        <f t="shared" si="236"/>
        <v>0</v>
      </c>
      <c r="AZ686" s="269">
        <f t="shared" si="236"/>
        <v>0</v>
      </c>
      <c r="BA686" s="269">
        <f t="shared" si="236"/>
        <v>0</v>
      </c>
      <c r="BB686" s="269">
        <f t="shared" si="236"/>
        <v>0</v>
      </c>
      <c r="BC686" s="269">
        <f t="shared" si="236"/>
        <v>0</v>
      </c>
      <c r="BD686" s="269">
        <f t="shared" si="236"/>
        <v>0</v>
      </c>
      <c r="BE686" s="269">
        <f t="shared" si="236"/>
        <v>0</v>
      </c>
      <c r="BF686" s="269">
        <f t="shared" si="236"/>
        <v>0</v>
      </c>
      <c r="BG686" s="269">
        <f t="shared" si="236"/>
        <v>0</v>
      </c>
      <c r="BH686" s="269">
        <f t="shared" si="236"/>
        <v>0</v>
      </c>
      <c r="BI686" s="269">
        <f t="shared" si="237"/>
        <v>0</v>
      </c>
      <c r="BJ686" s="269">
        <f t="shared" si="237"/>
        <v>0</v>
      </c>
      <c r="BK686" s="269">
        <f t="shared" si="237"/>
        <v>0</v>
      </c>
      <c r="BL686" s="269">
        <f t="shared" si="237"/>
        <v>0</v>
      </c>
      <c r="BM686" s="269">
        <f t="shared" si="237"/>
        <v>0</v>
      </c>
      <c r="BN686" s="269">
        <f t="shared" si="237"/>
        <v>0</v>
      </c>
      <c r="BO686" s="269">
        <f t="shared" si="237"/>
        <v>0</v>
      </c>
      <c r="BP686" s="269">
        <f t="shared" si="237"/>
        <v>0</v>
      </c>
      <c r="BQ686" s="269">
        <f t="shared" si="237"/>
        <v>0</v>
      </c>
      <c r="BR686" s="269">
        <f t="shared" si="237"/>
        <v>0</v>
      </c>
      <c r="BS686" s="269">
        <f t="shared" si="238"/>
        <v>0</v>
      </c>
      <c r="BT686" s="269">
        <f t="shared" si="238"/>
        <v>0</v>
      </c>
      <c r="BU686" s="269">
        <f t="shared" si="238"/>
        <v>0</v>
      </c>
      <c r="BV686" s="269">
        <f t="shared" si="238"/>
        <v>0</v>
      </c>
      <c r="BW686" s="269">
        <f t="shared" si="238"/>
        <v>0</v>
      </c>
      <c r="BX686" s="269">
        <f t="shared" si="238"/>
        <v>0</v>
      </c>
      <c r="BY686" s="269">
        <f t="shared" si="238"/>
        <v>0</v>
      </c>
      <c r="BZ686" s="269">
        <f t="shared" si="238"/>
        <v>0</v>
      </c>
      <c r="CA686" s="269">
        <f t="shared" si="238"/>
        <v>0</v>
      </c>
      <c r="CB686" s="269">
        <f t="shared" si="238"/>
        <v>0</v>
      </c>
      <c r="CC686" s="269">
        <f t="shared" si="239"/>
        <v>0</v>
      </c>
      <c r="CD686" s="269">
        <f t="shared" si="239"/>
        <v>0</v>
      </c>
      <c r="CE686" s="269">
        <f t="shared" si="239"/>
        <v>0</v>
      </c>
      <c r="CF686" s="269">
        <f t="shared" si="239"/>
        <v>0</v>
      </c>
      <c r="CG686" s="269">
        <f t="shared" si="239"/>
        <v>0</v>
      </c>
      <c r="CH686" s="269">
        <f t="shared" si="239"/>
        <v>0</v>
      </c>
      <c r="CI686" s="269">
        <f t="shared" si="239"/>
        <v>0</v>
      </c>
      <c r="CJ686" s="269">
        <f t="shared" si="239"/>
        <v>0</v>
      </c>
      <c r="CK686" s="269">
        <f t="shared" si="239"/>
        <v>0</v>
      </c>
      <c r="CL686" s="269">
        <f t="shared" si="239"/>
        <v>0</v>
      </c>
      <c r="CM686" s="269">
        <f t="shared" si="240"/>
        <v>0</v>
      </c>
      <c r="CN686" s="269">
        <f t="shared" si="240"/>
        <v>0</v>
      </c>
      <c r="CO686" s="269">
        <f t="shared" si="240"/>
        <v>0</v>
      </c>
      <c r="CP686" s="269">
        <f t="shared" si="240"/>
        <v>0</v>
      </c>
      <c r="CQ686" s="269">
        <f t="shared" si="240"/>
        <v>0</v>
      </c>
      <c r="CR686" s="269">
        <f t="shared" si="240"/>
        <v>0</v>
      </c>
      <c r="CS686" s="269">
        <f t="shared" si="240"/>
        <v>0</v>
      </c>
      <c r="CT686" s="269">
        <f t="shared" si="240"/>
        <v>0</v>
      </c>
      <c r="CU686" s="269">
        <f t="shared" si="240"/>
        <v>0</v>
      </c>
      <c r="CV686" s="269">
        <f t="shared" si="229"/>
        <v>0</v>
      </c>
      <c r="CX686" s="271">
        <f t="shared" si="230"/>
        <v>0</v>
      </c>
      <c r="CY686" s="249">
        <f t="shared" si="231"/>
        <v>-126</v>
      </c>
      <c r="CZ686" s="249">
        <f t="shared" si="232"/>
        <v>0</v>
      </c>
    </row>
    <row r="687" spans="1:106" s="269" customFormat="1" ht="15.75" customHeight="1">
      <c r="A687" s="1001"/>
      <c r="B687" s="269">
        <v>7</v>
      </c>
      <c r="C687" s="270" t="s">
        <v>23</v>
      </c>
      <c r="D687" s="269">
        <v>7</v>
      </c>
      <c r="E687" s="269">
        <v>7</v>
      </c>
      <c r="G687" s="117">
        <f t="shared" si="207"/>
        <v>0</v>
      </c>
      <c r="H687" s="269">
        <f t="shared" si="208"/>
        <v>0</v>
      </c>
      <c r="I687" s="269">
        <f t="shared" si="209"/>
        <v>0</v>
      </c>
      <c r="J687" s="269">
        <f t="shared" si="210"/>
        <v>0</v>
      </c>
      <c r="K687" s="269">
        <f t="shared" si="211"/>
        <v>0</v>
      </c>
      <c r="L687" s="269">
        <f t="shared" si="212"/>
        <v>0</v>
      </c>
      <c r="M687" s="269">
        <f t="shared" si="213"/>
        <v>0</v>
      </c>
      <c r="N687" s="269">
        <f t="shared" si="214"/>
        <v>0</v>
      </c>
      <c r="O687" s="269">
        <f t="shared" si="215"/>
        <v>0</v>
      </c>
      <c r="P687" s="269">
        <f t="shared" si="216"/>
        <v>0</v>
      </c>
      <c r="Q687" s="269">
        <f t="shared" si="217"/>
        <v>0</v>
      </c>
      <c r="R687" s="269">
        <f t="shared" si="218"/>
        <v>0</v>
      </c>
      <c r="S687" s="269">
        <f t="shared" si="219"/>
        <v>0</v>
      </c>
      <c r="T687" s="269">
        <f t="shared" si="220"/>
        <v>0</v>
      </c>
      <c r="U687" s="269">
        <f t="shared" si="233"/>
        <v>0</v>
      </c>
      <c r="V687" s="269">
        <f t="shared" si="233"/>
        <v>0</v>
      </c>
      <c r="W687" s="269">
        <f t="shared" si="233"/>
        <v>0</v>
      </c>
      <c r="X687" s="269">
        <f t="shared" si="233"/>
        <v>0</v>
      </c>
      <c r="Y687" s="269">
        <f t="shared" si="233"/>
        <v>0</v>
      </c>
      <c r="Z687" s="269">
        <f t="shared" si="233"/>
        <v>0</v>
      </c>
      <c r="AA687" s="269">
        <f t="shared" si="233"/>
        <v>0</v>
      </c>
      <c r="AB687" s="269">
        <f t="shared" si="233"/>
        <v>0</v>
      </c>
      <c r="AC687" s="269">
        <f t="shared" si="233"/>
        <v>0</v>
      </c>
      <c r="AD687" s="269">
        <f t="shared" si="233"/>
        <v>0</v>
      </c>
      <c r="AE687" s="269">
        <f t="shared" si="234"/>
        <v>0</v>
      </c>
      <c r="AF687" s="269">
        <f t="shared" si="234"/>
        <v>0</v>
      </c>
      <c r="AG687" s="269">
        <f t="shared" si="234"/>
        <v>0</v>
      </c>
      <c r="AH687" s="269">
        <f t="shared" si="234"/>
        <v>0</v>
      </c>
      <c r="AI687" s="269">
        <f t="shared" si="234"/>
        <v>0</v>
      </c>
      <c r="AJ687" s="269">
        <f t="shared" si="234"/>
        <v>0</v>
      </c>
      <c r="AK687" s="269">
        <f t="shared" si="234"/>
        <v>0</v>
      </c>
      <c r="AL687" s="269">
        <f t="shared" si="234"/>
        <v>0</v>
      </c>
      <c r="AM687" s="269">
        <f t="shared" si="234"/>
        <v>0</v>
      </c>
      <c r="AN687" s="269">
        <f t="shared" si="234"/>
        <v>0</v>
      </c>
      <c r="AO687" s="269">
        <f t="shared" si="235"/>
        <v>0</v>
      </c>
      <c r="AP687" s="269">
        <f t="shared" si="235"/>
        <v>0</v>
      </c>
      <c r="AQ687" s="269">
        <f t="shared" si="235"/>
        <v>0</v>
      </c>
      <c r="AR687" s="269">
        <f t="shared" si="235"/>
        <v>0</v>
      </c>
      <c r="AS687" s="269">
        <f t="shared" si="235"/>
        <v>0</v>
      </c>
      <c r="AT687" s="269">
        <f t="shared" si="235"/>
        <v>0</v>
      </c>
      <c r="AU687" s="269">
        <f t="shared" si="235"/>
        <v>0</v>
      </c>
      <c r="AV687" s="269">
        <f t="shared" si="235"/>
        <v>0</v>
      </c>
      <c r="AW687" s="269">
        <f t="shared" si="235"/>
        <v>0</v>
      </c>
      <c r="AX687" s="269">
        <f t="shared" si="235"/>
        <v>0</v>
      </c>
      <c r="AY687" s="269">
        <f t="shared" si="236"/>
        <v>0</v>
      </c>
      <c r="AZ687" s="269">
        <f t="shared" si="236"/>
        <v>0</v>
      </c>
      <c r="BA687" s="269">
        <f t="shared" si="236"/>
        <v>0</v>
      </c>
      <c r="BB687" s="269">
        <f t="shared" si="236"/>
        <v>0</v>
      </c>
      <c r="BC687" s="269">
        <f t="shared" si="236"/>
        <v>0</v>
      </c>
      <c r="BD687" s="269">
        <f t="shared" si="236"/>
        <v>0</v>
      </c>
      <c r="BE687" s="269">
        <f t="shared" si="236"/>
        <v>0</v>
      </c>
      <c r="BF687" s="269">
        <f t="shared" si="236"/>
        <v>0</v>
      </c>
      <c r="BG687" s="269">
        <f t="shared" si="236"/>
        <v>0</v>
      </c>
      <c r="BH687" s="269">
        <f t="shared" si="236"/>
        <v>0</v>
      </c>
      <c r="BI687" s="269">
        <f t="shared" si="237"/>
        <v>0</v>
      </c>
      <c r="BJ687" s="269">
        <f t="shared" si="237"/>
        <v>0</v>
      </c>
      <c r="BK687" s="269">
        <f t="shared" si="237"/>
        <v>0</v>
      </c>
      <c r="BL687" s="269">
        <f t="shared" si="237"/>
        <v>0</v>
      </c>
      <c r="BM687" s="269">
        <f t="shared" si="237"/>
        <v>0</v>
      </c>
      <c r="BN687" s="269">
        <f t="shared" si="237"/>
        <v>0</v>
      </c>
      <c r="BO687" s="269">
        <f t="shared" si="237"/>
        <v>0</v>
      </c>
      <c r="BP687" s="269">
        <f t="shared" si="237"/>
        <v>0</v>
      </c>
      <c r="BQ687" s="269">
        <f t="shared" si="237"/>
        <v>0</v>
      </c>
      <c r="BR687" s="269">
        <f t="shared" si="237"/>
        <v>0</v>
      </c>
      <c r="BS687" s="269">
        <f t="shared" si="238"/>
        <v>0</v>
      </c>
      <c r="BT687" s="269">
        <f t="shared" si="238"/>
        <v>0</v>
      </c>
      <c r="BU687" s="269">
        <f t="shared" si="238"/>
        <v>0</v>
      </c>
      <c r="BV687" s="269">
        <f t="shared" si="238"/>
        <v>0</v>
      </c>
      <c r="BW687" s="269">
        <f t="shared" si="238"/>
        <v>0</v>
      </c>
      <c r="BX687" s="269">
        <f t="shared" si="238"/>
        <v>0</v>
      </c>
      <c r="BY687" s="269">
        <f t="shared" si="238"/>
        <v>0</v>
      </c>
      <c r="BZ687" s="269">
        <f t="shared" si="238"/>
        <v>0</v>
      </c>
      <c r="CA687" s="269">
        <f t="shared" si="238"/>
        <v>0</v>
      </c>
      <c r="CB687" s="269">
        <f t="shared" si="238"/>
        <v>0</v>
      </c>
      <c r="CC687" s="269">
        <f t="shared" si="239"/>
        <v>0</v>
      </c>
      <c r="CD687" s="269">
        <f t="shared" si="239"/>
        <v>0</v>
      </c>
      <c r="CE687" s="269">
        <f t="shared" si="239"/>
        <v>0</v>
      </c>
      <c r="CF687" s="269">
        <f t="shared" si="239"/>
        <v>0</v>
      </c>
      <c r="CG687" s="269">
        <f t="shared" si="239"/>
        <v>0</v>
      </c>
      <c r="CH687" s="269">
        <f t="shared" si="239"/>
        <v>0</v>
      </c>
      <c r="CI687" s="269">
        <f t="shared" si="239"/>
        <v>0</v>
      </c>
      <c r="CJ687" s="269">
        <f t="shared" si="239"/>
        <v>0</v>
      </c>
      <c r="CK687" s="269">
        <f t="shared" si="239"/>
        <v>0</v>
      </c>
      <c r="CL687" s="269">
        <f t="shared" si="239"/>
        <v>0</v>
      </c>
      <c r="CM687" s="269">
        <f t="shared" si="240"/>
        <v>0</v>
      </c>
      <c r="CN687" s="269">
        <f t="shared" si="240"/>
        <v>0</v>
      </c>
      <c r="CO687" s="269">
        <f t="shared" si="240"/>
        <v>0</v>
      </c>
      <c r="CP687" s="269">
        <f t="shared" si="240"/>
        <v>0</v>
      </c>
      <c r="CQ687" s="269">
        <f t="shared" si="240"/>
        <v>0</v>
      </c>
      <c r="CR687" s="269">
        <f t="shared" si="240"/>
        <v>0</v>
      </c>
      <c r="CS687" s="269">
        <f t="shared" si="240"/>
        <v>0</v>
      </c>
      <c r="CT687" s="269">
        <f t="shared" si="240"/>
        <v>0</v>
      </c>
      <c r="CU687" s="269">
        <f t="shared" si="240"/>
        <v>0</v>
      </c>
      <c r="CV687" s="269">
        <f t="shared" si="229"/>
        <v>0</v>
      </c>
      <c r="CX687" s="271">
        <f t="shared" si="230"/>
        <v>0</v>
      </c>
      <c r="CY687" s="249">
        <f t="shared" si="231"/>
        <v>-135</v>
      </c>
      <c r="CZ687" s="249">
        <f t="shared" si="232"/>
        <v>0</v>
      </c>
    </row>
    <row r="688" spans="1:106" s="269" customFormat="1" ht="15.75" customHeight="1">
      <c r="A688" s="1001"/>
      <c r="B688" s="269">
        <v>8</v>
      </c>
      <c r="C688" s="270" t="s">
        <v>24</v>
      </c>
      <c r="D688" s="269">
        <v>8</v>
      </c>
      <c r="E688" s="269">
        <v>8</v>
      </c>
      <c r="G688" s="117">
        <f t="shared" si="207"/>
        <v>0</v>
      </c>
      <c r="H688" s="269">
        <f t="shared" si="208"/>
        <v>0</v>
      </c>
      <c r="I688" s="269">
        <f t="shared" si="209"/>
        <v>0</v>
      </c>
      <c r="J688" s="269">
        <f t="shared" si="210"/>
        <v>0</v>
      </c>
      <c r="K688" s="269">
        <f t="shared" si="211"/>
        <v>0</v>
      </c>
      <c r="L688" s="269">
        <f t="shared" si="212"/>
        <v>0</v>
      </c>
      <c r="M688" s="269">
        <f t="shared" si="213"/>
        <v>0</v>
      </c>
      <c r="N688" s="269">
        <f t="shared" si="214"/>
        <v>0</v>
      </c>
      <c r="O688" s="269">
        <f t="shared" si="215"/>
        <v>0</v>
      </c>
      <c r="P688" s="269">
        <f t="shared" si="216"/>
        <v>0</v>
      </c>
      <c r="Q688" s="269">
        <f t="shared" si="217"/>
        <v>0</v>
      </c>
      <c r="R688" s="269">
        <f t="shared" si="218"/>
        <v>0</v>
      </c>
      <c r="S688" s="269">
        <f t="shared" si="219"/>
        <v>0</v>
      </c>
      <c r="T688" s="269">
        <f t="shared" si="220"/>
        <v>0</v>
      </c>
      <c r="U688" s="269">
        <f t="shared" si="233"/>
        <v>0</v>
      </c>
      <c r="V688" s="269">
        <f t="shared" si="233"/>
        <v>0</v>
      </c>
      <c r="W688" s="269">
        <f t="shared" si="233"/>
        <v>0</v>
      </c>
      <c r="X688" s="269">
        <f t="shared" si="233"/>
        <v>0</v>
      </c>
      <c r="Y688" s="269">
        <f t="shared" si="233"/>
        <v>0</v>
      </c>
      <c r="Z688" s="269">
        <f t="shared" si="233"/>
        <v>0</v>
      </c>
      <c r="AA688" s="269">
        <f t="shared" si="233"/>
        <v>0</v>
      </c>
      <c r="AB688" s="269">
        <f t="shared" si="233"/>
        <v>0</v>
      </c>
      <c r="AC688" s="269">
        <f t="shared" si="233"/>
        <v>0</v>
      </c>
      <c r="AD688" s="269">
        <f t="shared" si="233"/>
        <v>0</v>
      </c>
      <c r="AE688" s="269">
        <f t="shared" si="234"/>
        <v>0</v>
      </c>
      <c r="AF688" s="269">
        <f t="shared" si="234"/>
        <v>0</v>
      </c>
      <c r="AG688" s="269">
        <f t="shared" si="234"/>
        <v>0</v>
      </c>
      <c r="AH688" s="269">
        <f t="shared" si="234"/>
        <v>0</v>
      </c>
      <c r="AI688" s="269">
        <f t="shared" si="234"/>
        <v>0</v>
      </c>
      <c r="AJ688" s="269">
        <f t="shared" si="234"/>
        <v>0</v>
      </c>
      <c r="AK688" s="269">
        <f t="shared" si="234"/>
        <v>0</v>
      </c>
      <c r="AL688" s="269">
        <f t="shared" si="234"/>
        <v>0</v>
      </c>
      <c r="AM688" s="269">
        <f t="shared" si="234"/>
        <v>0</v>
      </c>
      <c r="AN688" s="269">
        <f t="shared" si="234"/>
        <v>0</v>
      </c>
      <c r="AO688" s="269">
        <f t="shared" si="235"/>
        <v>0</v>
      </c>
      <c r="AP688" s="269">
        <f t="shared" si="235"/>
        <v>0</v>
      </c>
      <c r="AQ688" s="269">
        <f t="shared" si="235"/>
        <v>0</v>
      </c>
      <c r="AR688" s="269">
        <f t="shared" si="235"/>
        <v>0</v>
      </c>
      <c r="AS688" s="269">
        <f t="shared" si="235"/>
        <v>0</v>
      </c>
      <c r="AT688" s="269">
        <f t="shared" si="235"/>
        <v>0</v>
      </c>
      <c r="AU688" s="269">
        <f t="shared" si="235"/>
        <v>0</v>
      </c>
      <c r="AV688" s="269">
        <f t="shared" si="235"/>
        <v>0</v>
      </c>
      <c r="AW688" s="269">
        <f t="shared" si="235"/>
        <v>0</v>
      </c>
      <c r="AX688" s="269">
        <f t="shared" si="235"/>
        <v>0</v>
      </c>
      <c r="AY688" s="269">
        <f t="shared" si="236"/>
        <v>0</v>
      </c>
      <c r="AZ688" s="269">
        <f t="shared" si="236"/>
        <v>0</v>
      </c>
      <c r="BA688" s="269">
        <f t="shared" si="236"/>
        <v>0</v>
      </c>
      <c r="BB688" s="269">
        <f t="shared" si="236"/>
        <v>0</v>
      </c>
      <c r="BC688" s="269">
        <f t="shared" si="236"/>
        <v>0</v>
      </c>
      <c r="BD688" s="269">
        <f t="shared" si="236"/>
        <v>0</v>
      </c>
      <c r="BE688" s="269">
        <f t="shared" si="236"/>
        <v>0</v>
      </c>
      <c r="BF688" s="269">
        <f t="shared" si="236"/>
        <v>0</v>
      </c>
      <c r="BG688" s="269">
        <f t="shared" si="236"/>
        <v>0</v>
      </c>
      <c r="BH688" s="269">
        <f t="shared" si="236"/>
        <v>0</v>
      </c>
      <c r="BI688" s="269">
        <f t="shared" si="237"/>
        <v>0</v>
      </c>
      <c r="BJ688" s="269">
        <f t="shared" si="237"/>
        <v>0</v>
      </c>
      <c r="BK688" s="269">
        <f t="shared" si="237"/>
        <v>0</v>
      </c>
      <c r="BL688" s="269">
        <f t="shared" si="237"/>
        <v>0</v>
      </c>
      <c r="BM688" s="269">
        <f t="shared" si="237"/>
        <v>0</v>
      </c>
      <c r="BN688" s="269">
        <f t="shared" si="237"/>
        <v>0</v>
      </c>
      <c r="BO688" s="269">
        <f t="shared" si="237"/>
        <v>0</v>
      </c>
      <c r="BP688" s="269">
        <f t="shared" si="237"/>
        <v>0</v>
      </c>
      <c r="BQ688" s="269">
        <f t="shared" si="237"/>
        <v>0</v>
      </c>
      <c r="BR688" s="269">
        <f t="shared" si="237"/>
        <v>0</v>
      </c>
      <c r="BS688" s="269">
        <f t="shared" si="238"/>
        <v>0</v>
      </c>
      <c r="BT688" s="269">
        <f t="shared" si="238"/>
        <v>0</v>
      </c>
      <c r="BU688" s="269">
        <f t="shared" si="238"/>
        <v>0</v>
      </c>
      <c r="BV688" s="269">
        <f t="shared" si="238"/>
        <v>0</v>
      </c>
      <c r="BW688" s="269">
        <f t="shared" si="238"/>
        <v>0</v>
      </c>
      <c r="BX688" s="269">
        <f t="shared" si="238"/>
        <v>0</v>
      </c>
      <c r="BY688" s="269">
        <f t="shared" si="238"/>
        <v>0</v>
      </c>
      <c r="BZ688" s="269">
        <f t="shared" si="238"/>
        <v>0</v>
      </c>
      <c r="CA688" s="269">
        <f t="shared" si="238"/>
        <v>0</v>
      </c>
      <c r="CB688" s="269">
        <f t="shared" si="238"/>
        <v>0</v>
      </c>
      <c r="CC688" s="269">
        <f t="shared" si="239"/>
        <v>0</v>
      </c>
      <c r="CD688" s="269">
        <f t="shared" si="239"/>
        <v>0</v>
      </c>
      <c r="CE688" s="269">
        <f t="shared" si="239"/>
        <v>0</v>
      </c>
      <c r="CF688" s="269">
        <f t="shared" si="239"/>
        <v>0</v>
      </c>
      <c r="CG688" s="269">
        <f t="shared" si="239"/>
        <v>0</v>
      </c>
      <c r="CH688" s="269">
        <f t="shared" si="239"/>
        <v>0</v>
      </c>
      <c r="CI688" s="269">
        <f t="shared" si="239"/>
        <v>0</v>
      </c>
      <c r="CJ688" s="269">
        <f t="shared" si="239"/>
        <v>0</v>
      </c>
      <c r="CK688" s="269">
        <f t="shared" si="239"/>
        <v>0</v>
      </c>
      <c r="CL688" s="269">
        <f t="shared" si="239"/>
        <v>0</v>
      </c>
      <c r="CM688" s="269">
        <f t="shared" si="240"/>
        <v>0</v>
      </c>
      <c r="CN688" s="269">
        <f t="shared" si="240"/>
        <v>0</v>
      </c>
      <c r="CO688" s="269">
        <f t="shared" si="240"/>
        <v>0</v>
      </c>
      <c r="CP688" s="269">
        <f t="shared" si="240"/>
        <v>0</v>
      </c>
      <c r="CQ688" s="269">
        <f t="shared" si="240"/>
        <v>0</v>
      </c>
      <c r="CR688" s="269">
        <f t="shared" si="240"/>
        <v>0</v>
      </c>
      <c r="CS688" s="269">
        <f t="shared" si="240"/>
        <v>0</v>
      </c>
      <c r="CT688" s="269">
        <f t="shared" si="240"/>
        <v>0</v>
      </c>
      <c r="CU688" s="269">
        <f t="shared" si="240"/>
        <v>0</v>
      </c>
      <c r="CV688" s="269">
        <f t="shared" si="229"/>
        <v>0</v>
      </c>
      <c r="CX688" s="271">
        <f t="shared" si="230"/>
        <v>0</v>
      </c>
      <c r="CY688" s="249">
        <f t="shared" si="231"/>
        <v>-144</v>
      </c>
      <c r="CZ688" s="249">
        <f t="shared" si="232"/>
        <v>0</v>
      </c>
    </row>
    <row r="689" spans="1:104" s="269" customFormat="1" ht="15.75" customHeight="1">
      <c r="A689" s="1001"/>
      <c r="B689" s="269">
        <v>9</v>
      </c>
      <c r="C689" s="270" t="s">
        <v>25</v>
      </c>
      <c r="D689" s="269">
        <v>9</v>
      </c>
      <c r="E689" s="269">
        <v>9</v>
      </c>
      <c r="G689" s="117">
        <f t="shared" si="207"/>
        <v>0</v>
      </c>
      <c r="H689" s="269">
        <f t="shared" si="208"/>
        <v>0</v>
      </c>
      <c r="I689" s="269">
        <f t="shared" si="209"/>
        <v>0</v>
      </c>
      <c r="J689" s="269">
        <f t="shared" si="210"/>
        <v>0</v>
      </c>
      <c r="K689" s="269">
        <f t="shared" si="211"/>
        <v>0</v>
      </c>
      <c r="L689" s="269">
        <f t="shared" si="212"/>
        <v>0</v>
      </c>
      <c r="M689" s="269">
        <f t="shared" si="213"/>
        <v>0</v>
      </c>
      <c r="N689" s="269">
        <f t="shared" si="214"/>
        <v>0</v>
      </c>
      <c r="O689" s="269">
        <f t="shared" si="215"/>
        <v>0</v>
      </c>
      <c r="P689" s="269">
        <f t="shared" si="216"/>
        <v>0</v>
      </c>
      <c r="Q689" s="269">
        <f t="shared" si="217"/>
        <v>0</v>
      </c>
      <c r="R689" s="269">
        <f t="shared" si="218"/>
        <v>0</v>
      </c>
      <c r="S689" s="269">
        <f t="shared" si="219"/>
        <v>0</v>
      </c>
      <c r="T689" s="269">
        <f t="shared" si="220"/>
        <v>0</v>
      </c>
      <c r="U689" s="269">
        <f t="shared" si="233"/>
        <v>0</v>
      </c>
      <c r="V689" s="269">
        <f t="shared" si="233"/>
        <v>0</v>
      </c>
      <c r="W689" s="269">
        <f t="shared" si="233"/>
        <v>0</v>
      </c>
      <c r="X689" s="269">
        <f t="shared" si="233"/>
        <v>0</v>
      </c>
      <c r="Y689" s="269">
        <f t="shared" si="233"/>
        <v>0</v>
      </c>
      <c r="Z689" s="269">
        <f t="shared" si="233"/>
        <v>0</v>
      </c>
      <c r="AA689" s="269">
        <f t="shared" si="233"/>
        <v>0</v>
      </c>
      <c r="AB689" s="269">
        <f t="shared" si="233"/>
        <v>0</v>
      </c>
      <c r="AC689" s="269">
        <f t="shared" si="233"/>
        <v>0</v>
      </c>
      <c r="AD689" s="269">
        <f t="shared" si="233"/>
        <v>0</v>
      </c>
      <c r="AE689" s="269">
        <f t="shared" si="234"/>
        <v>0</v>
      </c>
      <c r="AF689" s="269">
        <f t="shared" si="234"/>
        <v>0</v>
      </c>
      <c r="AG689" s="269">
        <f t="shared" si="234"/>
        <v>0</v>
      </c>
      <c r="AH689" s="269">
        <f t="shared" si="234"/>
        <v>0</v>
      </c>
      <c r="AI689" s="269">
        <f t="shared" si="234"/>
        <v>0</v>
      </c>
      <c r="AJ689" s="269">
        <f t="shared" si="234"/>
        <v>0</v>
      </c>
      <c r="AK689" s="269">
        <f t="shared" si="234"/>
        <v>0</v>
      </c>
      <c r="AL689" s="269">
        <f t="shared" si="234"/>
        <v>0</v>
      </c>
      <c r="AM689" s="269">
        <f t="shared" si="234"/>
        <v>0</v>
      </c>
      <c r="AN689" s="269">
        <f t="shared" si="234"/>
        <v>0</v>
      </c>
      <c r="AO689" s="269">
        <f t="shared" si="235"/>
        <v>0</v>
      </c>
      <c r="AP689" s="269">
        <f t="shared" si="235"/>
        <v>0</v>
      </c>
      <c r="AQ689" s="269">
        <f t="shared" si="235"/>
        <v>0</v>
      </c>
      <c r="AR689" s="269">
        <f t="shared" si="235"/>
        <v>0</v>
      </c>
      <c r="AS689" s="269">
        <f t="shared" si="235"/>
        <v>0</v>
      </c>
      <c r="AT689" s="269">
        <f t="shared" si="235"/>
        <v>0</v>
      </c>
      <c r="AU689" s="269">
        <f t="shared" si="235"/>
        <v>0</v>
      </c>
      <c r="AV689" s="269">
        <f t="shared" si="235"/>
        <v>0</v>
      </c>
      <c r="AW689" s="269">
        <f t="shared" si="235"/>
        <v>0</v>
      </c>
      <c r="AX689" s="269">
        <f t="shared" si="235"/>
        <v>0</v>
      </c>
      <c r="AY689" s="269">
        <f t="shared" si="236"/>
        <v>0</v>
      </c>
      <c r="AZ689" s="269">
        <f t="shared" si="236"/>
        <v>0</v>
      </c>
      <c r="BA689" s="269">
        <f t="shared" si="236"/>
        <v>0</v>
      </c>
      <c r="BB689" s="269">
        <f t="shared" si="236"/>
        <v>0</v>
      </c>
      <c r="BC689" s="269">
        <f t="shared" si="236"/>
        <v>0</v>
      </c>
      <c r="BD689" s="269">
        <f t="shared" si="236"/>
        <v>0</v>
      </c>
      <c r="BE689" s="269">
        <f t="shared" si="236"/>
        <v>0</v>
      </c>
      <c r="BF689" s="269">
        <f t="shared" si="236"/>
        <v>0</v>
      </c>
      <c r="BG689" s="269">
        <f t="shared" si="236"/>
        <v>0</v>
      </c>
      <c r="BH689" s="269">
        <f t="shared" si="236"/>
        <v>0</v>
      </c>
      <c r="BI689" s="269">
        <f t="shared" si="237"/>
        <v>0</v>
      </c>
      <c r="BJ689" s="269">
        <f t="shared" si="237"/>
        <v>0</v>
      </c>
      <c r="BK689" s="269">
        <f t="shared" si="237"/>
        <v>0</v>
      </c>
      <c r="BL689" s="269">
        <f t="shared" si="237"/>
        <v>0</v>
      </c>
      <c r="BM689" s="269">
        <f t="shared" si="237"/>
        <v>0</v>
      </c>
      <c r="BN689" s="269">
        <f t="shared" si="237"/>
        <v>0</v>
      </c>
      <c r="BO689" s="269">
        <f t="shared" si="237"/>
        <v>0</v>
      </c>
      <c r="BP689" s="269">
        <f t="shared" si="237"/>
        <v>0</v>
      </c>
      <c r="BQ689" s="269">
        <f t="shared" si="237"/>
        <v>0</v>
      </c>
      <c r="BR689" s="269">
        <f t="shared" si="237"/>
        <v>0</v>
      </c>
      <c r="BS689" s="269">
        <f t="shared" si="238"/>
        <v>0</v>
      </c>
      <c r="BT689" s="269">
        <f t="shared" si="238"/>
        <v>0</v>
      </c>
      <c r="BU689" s="269">
        <f t="shared" si="238"/>
        <v>0</v>
      </c>
      <c r="BV689" s="269">
        <f t="shared" si="238"/>
        <v>0</v>
      </c>
      <c r="BW689" s="269">
        <f t="shared" si="238"/>
        <v>0</v>
      </c>
      <c r="BX689" s="269">
        <f t="shared" si="238"/>
        <v>0</v>
      </c>
      <c r="BY689" s="269">
        <f t="shared" si="238"/>
        <v>0</v>
      </c>
      <c r="BZ689" s="269">
        <f t="shared" si="238"/>
        <v>0</v>
      </c>
      <c r="CA689" s="269">
        <f t="shared" si="238"/>
        <v>0</v>
      </c>
      <c r="CB689" s="269">
        <f t="shared" si="238"/>
        <v>0</v>
      </c>
      <c r="CC689" s="269">
        <f t="shared" si="239"/>
        <v>0</v>
      </c>
      <c r="CD689" s="269">
        <f t="shared" si="239"/>
        <v>0</v>
      </c>
      <c r="CE689" s="269">
        <f t="shared" si="239"/>
        <v>0</v>
      </c>
      <c r="CF689" s="269">
        <f t="shared" si="239"/>
        <v>0</v>
      </c>
      <c r="CG689" s="269">
        <f t="shared" si="239"/>
        <v>0</v>
      </c>
      <c r="CH689" s="269">
        <f t="shared" si="239"/>
        <v>0</v>
      </c>
      <c r="CI689" s="269">
        <f t="shared" si="239"/>
        <v>0</v>
      </c>
      <c r="CJ689" s="269">
        <f t="shared" si="239"/>
        <v>0</v>
      </c>
      <c r="CK689" s="269">
        <f t="shared" si="239"/>
        <v>0</v>
      </c>
      <c r="CL689" s="269">
        <f t="shared" si="239"/>
        <v>0</v>
      </c>
      <c r="CM689" s="269">
        <f t="shared" si="240"/>
        <v>0</v>
      </c>
      <c r="CN689" s="269">
        <f t="shared" si="240"/>
        <v>0</v>
      </c>
      <c r="CO689" s="269">
        <f t="shared" si="240"/>
        <v>0</v>
      </c>
      <c r="CP689" s="269">
        <f t="shared" si="240"/>
        <v>0</v>
      </c>
      <c r="CQ689" s="269">
        <f t="shared" si="240"/>
        <v>0</v>
      </c>
      <c r="CR689" s="269">
        <f t="shared" si="240"/>
        <v>0</v>
      </c>
      <c r="CS689" s="269">
        <f t="shared" si="240"/>
        <v>0</v>
      </c>
      <c r="CT689" s="269">
        <f t="shared" si="240"/>
        <v>0</v>
      </c>
      <c r="CU689" s="269">
        <f t="shared" si="240"/>
        <v>0</v>
      </c>
      <c r="CV689" s="269">
        <f t="shared" si="229"/>
        <v>0</v>
      </c>
      <c r="CX689" s="271">
        <f t="shared" si="230"/>
        <v>0</v>
      </c>
      <c r="CY689" s="249">
        <f t="shared" si="231"/>
        <v>-153</v>
      </c>
      <c r="CZ689" s="249">
        <f t="shared" si="232"/>
        <v>0</v>
      </c>
    </row>
    <row r="690" spans="1:104" s="269" customFormat="1" ht="15.75" customHeight="1">
      <c r="A690" s="1001"/>
      <c r="B690" s="269">
        <v>1</v>
      </c>
      <c r="C690" s="270" t="s">
        <v>26</v>
      </c>
      <c r="D690" s="269">
        <v>1</v>
      </c>
      <c r="E690" s="269">
        <v>1</v>
      </c>
      <c r="G690" s="117">
        <f t="shared" si="207"/>
        <v>0</v>
      </c>
      <c r="H690" s="269">
        <f t="shared" si="208"/>
        <v>0</v>
      </c>
      <c r="I690" s="269">
        <f t="shared" si="209"/>
        <v>0</v>
      </c>
      <c r="J690" s="269">
        <f t="shared" si="210"/>
        <v>0</v>
      </c>
      <c r="K690" s="269">
        <f t="shared" si="211"/>
        <v>0</v>
      </c>
      <c r="L690" s="269">
        <f t="shared" si="212"/>
        <v>0</v>
      </c>
      <c r="M690" s="269">
        <f t="shared" si="213"/>
        <v>0</v>
      </c>
      <c r="N690" s="269">
        <f t="shared" si="214"/>
        <v>0</v>
      </c>
      <c r="O690" s="269">
        <f t="shared" si="215"/>
        <v>0</v>
      </c>
      <c r="P690" s="269">
        <f t="shared" si="216"/>
        <v>0</v>
      </c>
      <c r="Q690" s="269">
        <f t="shared" si="217"/>
        <v>0</v>
      </c>
      <c r="R690" s="269">
        <f t="shared" si="218"/>
        <v>0</v>
      </c>
      <c r="S690" s="269">
        <f t="shared" si="219"/>
        <v>0</v>
      </c>
      <c r="T690" s="269">
        <f t="shared" si="220"/>
        <v>0</v>
      </c>
      <c r="U690" s="269">
        <f t="shared" si="233"/>
        <v>0</v>
      </c>
      <c r="V690" s="269">
        <f t="shared" si="233"/>
        <v>0</v>
      </c>
      <c r="W690" s="269">
        <f t="shared" si="233"/>
        <v>0</v>
      </c>
      <c r="X690" s="269">
        <f t="shared" si="233"/>
        <v>0</v>
      </c>
      <c r="Y690" s="269">
        <f t="shared" si="233"/>
        <v>0</v>
      </c>
      <c r="Z690" s="269">
        <f t="shared" si="233"/>
        <v>0</v>
      </c>
      <c r="AA690" s="269">
        <f t="shared" si="233"/>
        <v>0</v>
      </c>
      <c r="AB690" s="269">
        <f t="shared" si="233"/>
        <v>0</v>
      </c>
      <c r="AC690" s="269">
        <f t="shared" si="233"/>
        <v>0</v>
      </c>
      <c r="AD690" s="269">
        <f t="shared" si="233"/>
        <v>0</v>
      </c>
      <c r="AE690" s="269">
        <f t="shared" si="234"/>
        <v>0</v>
      </c>
      <c r="AF690" s="269">
        <f t="shared" si="234"/>
        <v>0</v>
      </c>
      <c r="AG690" s="269">
        <f t="shared" si="234"/>
        <v>0</v>
      </c>
      <c r="AH690" s="269">
        <f t="shared" si="234"/>
        <v>0</v>
      </c>
      <c r="AI690" s="269">
        <f t="shared" si="234"/>
        <v>0</v>
      </c>
      <c r="AJ690" s="269">
        <f t="shared" si="234"/>
        <v>0</v>
      </c>
      <c r="AK690" s="269">
        <f t="shared" si="234"/>
        <v>0</v>
      </c>
      <c r="AL690" s="269">
        <f t="shared" si="234"/>
        <v>0</v>
      </c>
      <c r="AM690" s="269">
        <f t="shared" si="234"/>
        <v>0</v>
      </c>
      <c r="AN690" s="269">
        <f t="shared" si="234"/>
        <v>0</v>
      </c>
      <c r="AO690" s="269">
        <f t="shared" si="235"/>
        <v>0</v>
      </c>
      <c r="AP690" s="269">
        <f t="shared" si="235"/>
        <v>0</v>
      </c>
      <c r="AQ690" s="269">
        <f t="shared" si="235"/>
        <v>0</v>
      </c>
      <c r="AR690" s="269">
        <f t="shared" si="235"/>
        <v>0</v>
      </c>
      <c r="AS690" s="269">
        <f t="shared" si="235"/>
        <v>0</v>
      </c>
      <c r="AT690" s="269">
        <f t="shared" si="235"/>
        <v>0</v>
      </c>
      <c r="AU690" s="269">
        <f t="shared" si="235"/>
        <v>0</v>
      </c>
      <c r="AV690" s="269">
        <f t="shared" si="235"/>
        <v>0</v>
      </c>
      <c r="AW690" s="269">
        <f t="shared" si="235"/>
        <v>0</v>
      </c>
      <c r="AX690" s="269">
        <f t="shared" si="235"/>
        <v>0</v>
      </c>
      <c r="AY690" s="269">
        <f t="shared" si="236"/>
        <v>0</v>
      </c>
      <c r="AZ690" s="269">
        <f t="shared" si="236"/>
        <v>0</v>
      </c>
      <c r="BA690" s="269">
        <f t="shared" si="236"/>
        <v>0</v>
      </c>
      <c r="BB690" s="269">
        <f t="shared" si="236"/>
        <v>0</v>
      </c>
      <c r="BC690" s="269">
        <f t="shared" si="236"/>
        <v>0</v>
      </c>
      <c r="BD690" s="269">
        <f t="shared" si="236"/>
        <v>0</v>
      </c>
      <c r="BE690" s="269">
        <f t="shared" si="236"/>
        <v>0</v>
      </c>
      <c r="BF690" s="269">
        <f t="shared" si="236"/>
        <v>0</v>
      </c>
      <c r="BG690" s="269">
        <f t="shared" si="236"/>
        <v>0</v>
      </c>
      <c r="BH690" s="269">
        <f t="shared" si="236"/>
        <v>0</v>
      </c>
      <c r="BI690" s="269">
        <f t="shared" si="237"/>
        <v>0</v>
      </c>
      <c r="BJ690" s="269">
        <f t="shared" si="237"/>
        <v>0</v>
      </c>
      <c r="BK690" s="269">
        <f t="shared" si="237"/>
        <v>0</v>
      </c>
      <c r="BL690" s="269">
        <f t="shared" si="237"/>
        <v>0</v>
      </c>
      <c r="BM690" s="269">
        <f t="shared" si="237"/>
        <v>0</v>
      </c>
      <c r="BN690" s="269">
        <f t="shared" si="237"/>
        <v>0</v>
      </c>
      <c r="BO690" s="269">
        <f t="shared" si="237"/>
        <v>0</v>
      </c>
      <c r="BP690" s="269">
        <f t="shared" si="237"/>
        <v>0</v>
      </c>
      <c r="BQ690" s="269">
        <f t="shared" si="237"/>
        <v>0</v>
      </c>
      <c r="BR690" s="269">
        <f t="shared" si="237"/>
        <v>0</v>
      </c>
      <c r="BS690" s="269">
        <f t="shared" si="238"/>
        <v>0</v>
      </c>
      <c r="BT690" s="269">
        <f t="shared" si="238"/>
        <v>0</v>
      </c>
      <c r="BU690" s="269">
        <f t="shared" si="238"/>
        <v>0</v>
      </c>
      <c r="BV690" s="269">
        <f t="shared" si="238"/>
        <v>0</v>
      </c>
      <c r="BW690" s="269">
        <f t="shared" si="238"/>
        <v>0</v>
      </c>
      <c r="BX690" s="269">
        <f t="shared" si="238"/>
        <v>0</v>
      </c>
      <c r="BY690" s="269">
        <f t="shared" si="238"/>
        <v>0</v>
      </c>
      <c r="BZ690" s="269">
        <f t="shared" si="238"/>
        <v>0</v>
      </c>
      <c r="CA690" s="269">
        <f t="shared" si="238"/>
        <v>0</v>
      </c>
      <c r="CB690" s="269">
        <f t="shared" si="238"/>
        <v>0</v>
      </c>
      <c r="CC690" s="269">
        <f t="shared" si="239"/>
        <v>0</v>
      </c>
      <c r="CD690" s="269">
        <f t="shared" si="239"/>
        <v>0</v>
      </c>
      <c r="CE690" s="269">
        <f t="shared" si="239"/>
        <v>0</v>
      </c>
      <c r="CF690" s="269">
        <f t="shared" si="239"/>
        <v>0</v>
      </c>
      <c r="CG690" s="269">
        <f t="shared" si="239"/>
        <v>0</v>
      </c>
      <c r="CH690" s="269">
        <f t="shared" si="239"/>
        <v>0</v>
      </c>
      <c r="CI690" s="269">
        <f t="shared" si="239"/>
        <v>0</v>
      </c>
      <c r="CJ690" s="269">
        <f t="shared" si="239"/>
        <v>0</v>
      </c>
      <c r="CK690" s="269">
        <f t="shared" si="239"/>
        <v>0</v>
      </c>
      <c r="CL690" s="269">
        <f t="shared" si="239"/>
        <v>0</v>
      </c>
      <c r="CM690" s="269">
        <f t="shared" si="240"/>
        <v>0</v>
      </c>
      <c r="CN690" s="269">
        <f t="shared" si="240"/>
        <v>0</v>
      </c>
      <c r="CO690" s="269">
        <f t="shared" si="240"/>
        <v>0</v>
      </c>
      <c r="CP690" s="269">
        <f t="shared" si="240"/>
        <v>0</v>
      </c>
      <c r="CQ690" s="269">
        <f t="shared" si="240"/>
        <v>0</v>
      </c>
      <c r="CR690" s="269">
        <f t="shared" si="240"/>
        <v>0</v>
      </c>
      <c r="CS690" s="269">
        <f t="shared" si="240"/>
        <v>0</v>
      </c>
      <c r="CT690" s="269">
        <f t="shared" si="240"/>
        <v>0</v>
      </c>
      <c r="CU690" s="269">
        <f t="shared" si="240"/>
        <v>0</v>
      </c>
      <c r="CV690" s="269">
        <f t="shared" si="229"/>
        <v>0</v>
      </c>
      <c r="CX690" s="271">
        <f t="shared" si="230"/>
        <v>0</v>
      </c>
      <c r="CY690" s="249">
        <f t="shared" si="231"/>
        <v>-162</v>
      </c>
      <c r="CZ690" s="249">
        <f t="shared" si="232"/>
        <v>0</v>
      </c>
    </row>
    <row r="691" spans="1:104" s="269" customFormat="1" ht="15.75" customHeight="1">
      <c r="A691" s="1001"/>
      <c r="B691" s="269">
        <v>2</v>
      </c>
      <c r="C691" s="270" t="s">
        <v>27</v>
      </c>
      <c r="D691" s="269">
        <v>2</v>
      </c>
      <c r="E691" s="269">
        <v>2</v>
      </c>
      <c r="G691" s="117">
        <f t="shared" si="207"/>
        <v>0</v>
      </c>
      <c r="H691" s="269">
        <f t="shared" si="208"/>
        <v>0</v>
      </c>
      <c r="I691" s="269">
        <f t="shared" si="209"/>
        <v>0</v>
      </c>
      <c r="J691" s="269">
        <f t="shared" si="210"/>
        <v>0</v>
      </c>
      <c r="K691" s="269">
        <f t="shared" si="211"/>
        <v>0</v>
      </c>
      <c r="L691" s="269">
        <f t="shared" si="212"/>
        <v>0</v>
      </c>
      <c r="M691" s="269">
        <f t="shared" si="213"/>
        <v>0</v>
      </c>
      <c r="N691" s="269">
        <f t="shared" si="214"/>
        <v>0</v>
      </c>
      <c r="O691" s="269">
        <f t="shared" si="215"/>
        <v>0</v>
      </c>
      <c r="P691" s="269">
        <f t="shared" si="216"/>
        <v>0</v>
      </c>
      <c r="Q691" s="269">
        <f t="shared" si="217"/>
        <v>0</v>
      </c>
      <c r="R691" s="269">
        <f t="shared" si="218"/>
        <v>0</v>
      </c>
      <c r="S691" s="269">
        <f t="shared" si="219"/>
        <v>0</v>
      </c>
      <c r="T691" s="269">
        <f t="shared" si="220"/>
        <v>0</v>
      </c>
      <c r="U691" s="269">
        <f t="shared" si="233"/>
        <v>0</v>
      </c>
      <c r="V691" s="269">
        <f t="shared" si="233"/>
        <v>0</v>
      </c>
      <c r="W691" s="269">
        <f t="shared" si="233"/>
        <v>0</v>
      </c>
      <c r="X691" s="269">
        <f t="shared" si="233"/>
        <v>0</v>
      </c>
      <c r="Y691" s="269">
        <f t="shared" si="233"/>
        <v>0</v>
      </c>
      <c r="Z691" s="269">
        <f t="shared" si="233"/>
        <v>0</v>
      </c>
      <c r="AA691" s="269">
        <f t="shared" si="233"/>
        <v>0</v>
      </c>
      <c r="AB691" s="269">
        <f t="shared" si="233"/>
        <v>0</v>
      </c>
      <c r="AC691" s="269">
        <f t="shared" si="233"/>
        <v>0</v>
      </c>
      <c r="AD691" s="269">
        <f t="shared" si="233"/>
        <v>0</v>
      </c>
      <c r="AE691" s="269">
        <f t="shared" si="234"/>
        <v>0</v>
      </c>
      <c r="AF691" s="269">
        <f t="shared" si="234"/>
        <v>0</v>
      </c>
      <c r="AG691" s="269">
        <f t="shared" si="234"/>
        <v>0</v>
      </c>
      <c r="AH691" s="269">
        <f t="shared" si="234"/>
        <v>0</v>
      </c>
      <c r="AI691" s="269">
        <f t="shared" si="234"/>
        <v>0</v>
      </c>
      <c r="AJ691" s="269">
        <f t="shared" si="234"/>
        <v>0</v>
      </c>
      <c r="AK691" s="269">
        <f t="shared" si="234"/>
        <v>0</v>
      </c>
      <c r="AL691" s="269">
        <f t="shared" si="234"/>
        <v>0</v>
      </c>
      <c r="AM691" s="269">
        <f t="shared" si="234"/>
        <v>0</v>
      </c>
      <c r="AN691" s="269">
        <f t="shared" si="234"/>
        <v>0</v>
      </c>
      <c r="AO691" s="269">
        <f t="shared" si="235"/>
        <v>0</v>
      </c>
      <c r="AP691" s="269">
        <f t="shared" si="235"/>
        <v>0</v>
      </c>
      <c r="AQ691" s="269">
        <f t="shared" si="235"/>
        <v>0</v>
      </c>
      <c r="AR691" s="269">
        <f t="shared" si="235"/>
        <v>0</v>
      </c>
      <c r="AS691" s="269">
        <f t="shared" si="235"/>
        <v>0</v>
      </c>
      <c r="AT691" s="269">
        <f t="shared" si="235"/>
        <v>0</v>
      </c>
      <c r="AU691" s="269">
        <f t="shared" si="235"/>
        <v>0</v>
      </c>
      <c r="AV691" s="269">
        <f t="shared" si="235"/>
        <v>0</v>
      </c>
      <c r="AW691" s="269">
        <f t="shared" si="235"/>
        <v>0</v>
      </c>
      <c r="AX691" s="269">
        <f t="shared" si="235"/>
        <v>0</v>
      </c>
      <c r="AY691" s="269">
        <f t="shared" si="236"/>
        <v>0</v>
      </c>
      <c r="AZ691" s="269">
        <f t="shared" si="236"/>
        <v>0</v>
      </c>
      <c r="BA691" s="269">
        <f t="shared" si="236"/>
        <v>0</v>
      </c>
      <c r="BB691" s="269">
        <f t="shared" si="236"/>
        <v>0</v>
      </c>
      <c r="BC691" s="269">
        <f t="shared" si="236"/>
        <v>0</v>
      </c>
      <c r="BD691" s="269">
        <f t="shared" si="236"/>
        <v>0</v>
      </c>
      <c r="BE691" s="269">
        <f t="shared" si="236"/>
        <v>0</v>
      </c>
      <c r="BF691" s="269">
        <f t="shared" si="236"/>
        <v>0</v>
      </c>
      <c r="BG691" s="269">
        <f t="shared" si="236"/>
        <v>0</v>
      </c>
      <c r="BH691" s="269">
        <f t="shared" si="236"/>
        <v>0</v>
      </c>
      <c r="BI691" s="269">
        <f t="shared" si="237"/>
        <v>0</v>
      </c>
      <c r="BJ691" s="269">
        <f t="shared" si="237"/>
        <v>0</v>
      </c>
      <c r="BK691" s="269">
        <f t="shared" si="237"/>
        <v>0</v>
      </c>
      <c r="BL691" s="269">
        <f t="shared" si="237"/>
        <v>0</v>
      </c>
      <c r="BM691" s="269">
        <f t="shared" si="237"/>
        <v>0</v>
      </c>
      <c r="BN691" s="269">
        <f t="shared" si="237"/>
        <v>0</v>
      </c>
      <c r="BO691" s="269">
        <f t="shared" si="237"/>
        <v>0</v>
      </c>
      <c r="BP691" s="269">
        <f t="shared" si="237"/>
        <v>0</v>
      </c>
      <c r="BQ691" s="269">
        <f t="shared" si="237"/>
        <v>0</v>
      </c>
      <c r="BR691" s="269">
        <f t="shared" si="237"/>
        <v>0</v>
      </c>
      <c r="BS691" s="269">
        <f t="shared" si="238"/>
        <v>0</v>
      </c>
      <c r="BT691" s="269">
        <f t="shared" si="238"/>
        <v>0</v>
      </c>
      <c r="BU691" s="269">
        <f t="shared" si="238"/>
        <v>0</v>
      </c>
      <c r="BV691" s="269">
        <f t="shared" si="238"/>
        <v>0</v>
      </c>
      <c r="BW691" s="269">
        <f t="shared" si="238"/>
        <v>0</v>
      </c>
      <c r="BX691" s="269">
        <f t="shared" si="238"/>
        <v>0</v>
      </c>
      <c r="BY691" s="269">
        <f t="shared" si="238"/>
        <v>0</v>
      </c>
      <c r="BZ691" s="269">
        <f t="shared" si="238"/>
        <v>0</v>
      </c>
      <c r="CA691" s="269">
        <f t="shared" si="238"/>
        <v>0</v>
      </c>
      <c r="CB691" s="269">
        <f t="shared" si="238"/>
        <v>0</v>
      </c>
      <c r="CC691" s="269">
        <f t="shared" si="239"/>
        <v>0</v>
      </c>
      <c r="CD691" s="269">
        <f t="shared" si="239"/>
        <v>0</v>
      </c>
      <c r="CE691" s="269">
        <f t="shared" si="239"/>
        <v>0</v>
      </c>
      <c r="CF691" s="269">
        <f t="shared" si="239"/>
        <v>0</v>
      </c>
      <c r="CG691" s="269">
        <f t="shared" si="239"/>
        <v>0</v>
      </c>
      <c r="CH691" s="269">
        <f t="shared" si="239"/>
        <v>0</v>
      </c>
      <c r="CI691" s="269">
        <f t="shared" si="239"/>
        <v>0</v>
      </c>
      <c r="CJ691" s="269">
        <f t="shared" si="239"/>
        <v>0</v>
      </c>
      <c r="CK691" s="269">
        <f t="shared" si="239"/>
        <v>0</v>
      </c>
      <c r="CL691" s="269">
        <f t="shared" si="239"/>
        <v>0</v>
      </c>
      <c r="CM691" s="269">
        <f t="shared" si="240"/>
        <v>0</v>
      </c>
      <c r="CN691" s="269">
        <f t="shared" si="240"/>
        <v>0</v>
      </c>
      <c r="CO691" s="269">
        <f t="shared" si="240"/>
        <v>0</v>
      </c>
      <c r="CP691" s="269">
        <f t="shared" si="240"/>
        <v>0</v>
      </c>
      <c r="CQ691" s="269">
        <f t="shared" si="240"/>
        <v>0</v>
      </c>
      <c r="CR691" s="269">
        <f t="shared" si="240"/>
        <v>0</v>
      </c>
      <c r="CS691" s="269">
        <f t="shared" si="240"/>
        <v>0</v>
      </c>
      <c r="CT691" s="269">
        <f t="shared" si="240"/>
        <v>0</v>
      </c>
      <c r="CU691" s="269">
        <f t="shared" si="240"/>
        <v>0</v>
      </c>
      <c r="CV691" s="269">
        <f t="shared" si="229"/>
        <v>0</v>
      </c>
      <c r="CX691" s="271">
        <f t="shared" si="230"/>
        <v>0</v>
      </c>
      <c r="CY691" s="249">
        <f t="shared" si="231"/>
        <v>-171</v>
      </c>
      <c r="CZ691" s="249">
        <f t="shared" si="232"/>
        <v>0</v>
      </c>
    </row>
    <row r="692" spans="1:104" s="269" customFormat="1" ht="15.75" customHeight="1">
      <c r="A692" s="1001"/>
      <c r="B692" s="269">
        <v>3</v>
      </c>
      <c r="C692" s="270" t="s">
        <v>83</v>
      </c>
      <c r="D692" s="269">
        <v>3</v>
      </c>
      <c r="E692" s="269">
        <v>3</v>
      </c>
      <c r="G692" s="117">
        <f t="shared" si="207"/>
        <v>0</v>
      </c>
      <c r="H692" s="269">
        <f t="shared" si="208"/>
        <v>0</v>
      </c>
      <c r="I692" s="269">
        <f t="shared" si="209"/>
        <v>0</v>
      </c>
      <c r="J692" s="269">
        <f t="shared" si="210"/>
        <v>0</v>
      </c>
      <c r="K692" s="269">
        <f t="shared" si="211"/>
        <v>0</v>
      </c>
      <c r="L692" s="269">
        <f t="shared" si="212"/>
        <v>0</v>
      </c>
      <c r="M692" s="269">
        <f t="shared" si="213"/>
        <v>0</v>
      </c>
      <c r="N692" s="269">
        <f t="shared" si="214"/>
        <v>0</v>
      </c>
      <c r="O692" s="269">
        <f t="shared" si="215"/>
        <v>0</v>
      </c>
      <c r="P692" s="269">
        <f t="shared" si="216"/>
        <v>0</v>
      </c>
      <c r="Q692" s="269">
        <f t="shared" si="217"/>
        <v>0</v>
      </c>
      <c r="R692" s="269">
        <f t="shared" si="218"/>
        <v>0</v>
      </c>
      <c r="S692" s="269">
        <f t="shared" si="219"/>
        <v>0</v>
      </c>
      <c r="T692" s="269">
        <f t="shared" si="220"/>
        <v>0</v>
      </c>
      <c r="U692" s="269">
        <f t="shared" ref="U692:AD706" si="241">IF(U$35=$C692,$D692,0)</f>
        <v>0</v>
      </c>
      <c r="V692" s="269">
        <f t="shared" si="241"/>
        <v>0</v>
      </c>
      <c r="W692" s="269">
        <f t="shared" si="241"/>
        <v>0</v>
      </c>
      <c r="X692" s="269">
        <f t="shared" si="241"/>
        <v>0</v>
      </c>
      <c r="Y692" s="269">
        <f t="shared" si="241"/>
        <v>0</v>
      </c>
      <c r="Z692" s="269">
        <f t="shared" si="241"/>
        <v>0</v>
      </c>
      <c r="AA692" s="269">
        <f t="shared" si="241"/>
        <v>0</v>
      </c>
      <c r="AB692" s="269">
        <f t="shared" si="241"/>
        <v>0</v>
      </c>
      <c r="AC692" s="269">
        <f t="shared" si="241"/>
        <v>0</v>
      </c>
      <c r="AD692" s="269">
        <f t="shared" si="241"/>
        <v>0</v>
      </c>
      <c r="AE692" s="269">
        <f t="shared" ref="AE692:AN706" si="242">IF(AE$35=$C692,$D692,0)</f>
        <v>0</v>
      </c>
      <c r="AF692" s="269">
        <f t="shared" si="242"/>
        <v>0</v>
      </c>
      <c r="AG692" s="269">
        <f t="shared" si="242"/>
        <v>0</v>
      </c>
      <c r="AH692" s="269">
        <f t="shared" si="242"/>
        <v>0</v>
      </c>
      <c r="AI692" s="269">
        <f t="shared" si="242"/>
        <v>0</v>
      </c>
      <c r="AJ692" s="269">
        <f t="shared" si="242"/>
        <v>0</v>
      </c>
      <c r="AK692" s="269">
        <f t="shared" si="242"/>
        <v>0</v>
      </c>
      <c r="AL692" s="269">
        <f t="shared" si="242"/>
        <v>0</v>
      </c>
      <c r="AM692" s="269">
        <f t="shared" si="242"/>
        <v>0</v>
      </c>
      <c r="AN692" s="269">
        <f t="shared" si="242"/>
        <v>0</v>
      </c>
      <c r="AO692" s="269">
        <f t="shared" ref="AO692:AX706" si="243">IF(AO$35=$C692,$D692,0)</f>
        <v>0</v>
      </c>
      <c r="AP692" s="269">
        <f t="shared" si="243"/>
        <v>0</v>
      </c>
      <c r="AQ692" s="269">
        <f t="shared" si="243"/>
        <v>0</v>
      </c>
      <c r="AR692" s="269">
        <f t="shared" si="243"/>
        <v>0</v>
      </c>
      <c r="AS692" s="269">
        <f t="shared" si="243"/>
        <v>0</v>
      </c>
      <c r="AT692" s="269">
        <f t="shared" si="243"/>
        <v>0</v>
      </c>
      <c r="AU692" s="269">
        <f t="shared" si="243"/>
        <v>0</v>
      </c>
      <c r="AV692" s="269">
        <f t="shared" si="243"/>
        <v>0</v>
      </c>
      <c r="AW692" s="269">
        <f t="shared" si="243"/>
        <v>0</v>
      </c>
      <c r="AX692" s="269">
        <f t="shared" si="243"/>
        <v>0</v>
      </c>
      <c r="AY692" s="269">
        <f t="shared" ref="AY692:BH706" si="244">IF(AY$35=$C692,$D692,0)</f>
        <v>0</v>
      </c>
      <c r="AZ692" s="269">
        <f t="shared" si="244"/>
        <v>0</v>
      </c>
      <c r="BA692" s="269">
        <f t="shared" si="244"/>
        <v>0</v>
      </c>
      <c r="BB692" s="269">
        <f t="shared" si="244"/>
        <v>0</v>
      </c>
      <c r="BC692" s="269">
        <f t="shared" si="244"/>
        <v>0</v>
      </c>
      <c r="BD692" s="269">
        <f t="shared" si="244"/>
        <v>0</v>
      </c>
      <c r="BE692" s="269">
        <f t="shared" si="244"/>
        <v>0</v>
      </c>
      <c r="BF692" s="269">
        <f t="shared" si="244"/>
        <v>0</v>
      </c>
      <c r="BG692" s="269">
        <f t="shared" si="244"/>
        <v>0</v>
      </c>
      <c r="BH692" s="269">
        <f t="shared" si="244"/>
        <v>0</v>
      </c>
      <c r="BI692" s="269">
        <f t="shared" ref="BI692:BR706" si="245">IF(BI$35=$C692,$D692,0)</f>
        <v>0</v>
      </c>
      <c r="BJ692" s="269">
        <f t="shared" si="245"/>
        <v>0</v>
      </c>
      <c r="BK692" s="269">
        <f t="shared" si="245"/>
        <v>0</v>
      </c>
      <c r="BL692" s="269">
        <f t="shared" si="245"/>
        <v>0</v>
      </c>
      <c r="BM692" s="269">
        <f t="shared" si="245"/>
        <v>0</v>
      </c>
      <c r="BN692" s="269">
        <f t="shared" si="245"/>
        <v>0</v>
      </c>
      <c r="BO692" s="269">
        <f t="shared" si="245"/>
        <v>0</v>
      </c>
      <c r="BP692" s="269">
        <f t="shared" si="245"/>
        <v>0</v>
      </c>
      <c r="BQ692" s="269">
        <f t="shared" si="245"/>
        <v>0</v>
      </c>
      <c r="BR692" s="269">
        <f t="shared" si="245"/>
        <v>0</v>
      </c>
      <c r="BS692" s="269">
        <f t="shared" ref="BS692:CB706" si="246">IF(BS$35=$C692,$D692,0)</f>
        <v>0</v>
      </c>
      <c r="BT692" s="269">
        <f t="shared" si="246"/>
        <v>0</v>
      </c>
      <c r="BU692" s="269">
        <f t="shared" si="246"/>
        <v>0</v>
      </c>
      <c r="BV692" s="269">
        <f t="shared" si="246"/>
        <v>0</v>
      </c>
      <c r="BW692" s="269">
        <f t="shared" si="246"/>
        <v>0</v>
      </c>
      <c r="BX692" s="269">
        <f t="shared" si="246"/>
        <v>0</v>
      </c>
      <c r="BY692" s="269">
        <f t="shared" si="246"/>
        <v>0</v>
      </c>
      <c r="BZ692" s="269">
        <f t="shared" si="246"/>
        <v>0</v>
      </c>
      <c r="CA692" s="269">
        <f t="shared" si="246"/>
        <v>0</v>
      </c>
      <c r="CB692" s="269">
        <f t="shared" si="246"/>
        <v>0</v>
      </c>
      <c r="CC692" s="269">
        <f t="shared" ref="CC692:CL706" si="247">IF(CC$35=$C692,$D692,0)</f>
        <v>0</v>
      </c>
      <c r="CD692" s="269">
        <f t="shared" si="247"/>
        <v>0</v>
      </c>
      <c r="CE692" s="269">
        <f t="shared" si="247"/>
        <v>0</v>
      </c>
      <c r="CF692" s="269">
        <f t="shared" si="247"/>
        <v>0</v>
      </c>
      <c r="CG692" s="269">
        <f t="shared" si="247"/>
        <v>0</v>
      </c>
      <c r="CH692" s="269">
        <f t="shared" si="247"/>
        <v>0</v>
      </c>
      <c r="CI692" s="269">
        <f t="shared" si="247"/>
        <v>0</v>
      </c>
      <c r="CJ692" s="269">
        <f t="shared" si="247"/>
        <v>0</v>
      </c>
      <c r="CK692" s="269">
        <f t="shared" si="247"/>
        <v>0</v>
      </c>
      <c r="CL692" s="269">
        <f t="shared" si="247"/>
        <v>0</v>
      </c>
      <c r="CM692" s="269">
        <f t="shared" ref="CM692:CU706" si="248">IF(CM$35=$C692,$D692,0)</f>
        <v>0</v>
      </c>
      <c r="CN692" s="269">
        <f t="shared" si="248"/>
        <v>0</v>
      </c>
      <c r="CO692" s="269">
        <f t="shared" si="248"/>
        <v>0</v>
      </c>
      <c r="CP692" s="269">
        <f t="shared" si="248"/>
        <v>0</v>
      </c>
      <c r="CQ692" s="269">
        <f t="shared" si="248"/>
        <v>0</v>
      </c>
      <c r="CR692" s="269">
        <f t="shared" si="248"/>
        <v>0</v>
      </c>
      <c r="CS692" s="269">
        <f t="shared" si="248"/>
        <v>0</v>
      </c>
      <c r="CT692" s="269">
        <f t="shared" si="248"/>
        <v>0</v>
      </c>
      <c r="CU692" s="269">
        <f t="shared" si="248"/>
        <v>0</v>
      </c>
      <c r="CV692" s="269">
        <f t="shared" si="229"/>
        <v>0</v>
      </c>
      <c r="CX692" s="271">
        <f t="shared" si="230"/>
        <v>0</v>
      </c>
      <c r="CY692" s="249">
        <f t="shared" si="231"/>
        <v>-180</v>
      </c>
      <c r="CZ692" s="249">
        <f t="shared" si="232"/>
        <v>0</v>
      </c>
    </row>
    <row r="693" spans="1:104" s="269" customFormat="1" ht="15.75" customHeight="1">
      <c r="A693" s="1001"/>
      <c r="B693" s="269">
        <v>4</v>
      </c>
      <c r="C693" s="270" t="s">
        <v>29</v>
      </c>
      <c r="D693" s="269">
        <v>4</v>
      </c>
      <c r="E693" s="269">
        <v>4</v>
      </c>
      <c r="G693" s="117">
        <f t="shared" si="207"/>
        <v>0</v>
      </c>
      <c r="H693" s="269">
        <f t="shared" si="208"/>
        <v>0</v>
      </c>
      <c r="I693" s="269">
        <f t="shared" si="209"/>
        <v>0</v>
      </c>
      <c r="J693" s="269">
        <f t="shared" si="210"/>
        <v>0</v>
      </c>
      <c r="K693" s="269">
        <f t="shared" si="211"/>
        <v>0</v>
      </c>
      <c r="L693" s="269">
        <f t="shared" si="212"/>
        <v>0</v>
      </c>
      <c r="M693" s="269">
        <f t="shared" si="213"/>
        <v>0</v>
      </c>
      <c r="N693" s="269">
        <f t="shared" si="214"/>
        <v>0</v>
      </c>
      <c r="O693" s="269">
        <f t="shared" si="215"/>
        <v>0</v>
      </c>
      <c r="P693" s="269">
        <f t="shared" si="216"/>
        <v>0</v>
      </c>
      <c r="Q693" s="269">
        <f t="shared" si="217"/>
        <v>0</v>
      </c>
      <c r="R693" s="269">
        <f t="shared" si="218"/>
        <v>0</v>
      </c>
      <c r="S693" s="269">
        <f t="shared" si="219"/>
        <v>0</v>
      </c>
      <c r="T693" s="269">
        <f t="shared" si="220"/>
        <v>0</v>
      </c>
      <c r="U693" s="269">
        <f t="shared" si="241"/>
        <v>0</v>
      </c>
      <c r="V693" s="269">
        <f t="shared" si="241"/>
        <v>0</v>
      </c>
      <c r="W693" s="269">
        <f t="shared" si="241"/>
        <v>0</v>
      </c>
      <c r="X693" s="269">
        <f t="shared" si="241"/>
        <v>0</v>
      </c>
      <c r="Y693" s="269">
        <f t="shared" si="241"/>
        <v>0</v>
      </c>
      <c r="Z693" s="269">
        <f t="shared" si="241"/>
        <v>0</v>
      </c>
      <c r="AA693" s="269">
        <f t="shared" si="241"/>
        <v>0</v>
      </c>
      <c r="AB693" s="269">
        <f t="shared" si="241"/>
        <v>0</v>
      </c>
      <c r="AC693" s="269">
        <f t="shared" si="241"/>
        <v>0</v>
      </c>
      <c r="AD693" s="269">
        <f t="shared" si="241"/>
        <v>0</v>
      </c>
      <c r="AE693" s="269">
        <f t="shared" si="242"/>
        <v>0</v>
      </c>
      <c r="AF693" s="269">
        <f t="shared" si="242"/>
        <v>0</v>
      </c>
      <c r="AG693" s="269">
        <f t="shared" si="242"/>
        <v>0</v>
      </c>
      <c r="AH693" s="269">
        <f t="shared" si="242"/>
        <v>0</v>
      </c>
      <c r="AI693" s="269">
        <f t="shared" si="242"/>
        <v>0</v>
      </c>
      <c r="AJ693" s="269">
        <f t="shared" si="242"/>
        <v>0</v>
      </c>
      <c r="AK693" s="269">
        <f t="shared" si="242"/>
        <v>0</v>
      </c>
      <c r="AL693" s="269">
        <f t="shared" si="242"/>
        <v>0</v>
      </c>
      <c r="AM693" s="269">
        <f t="shared" si="242"/>
        <v>0</v>
      </c>
      <c r="AN693" s="269">
        <f t="shared" si="242"/>
        <v>0</v>
      </c>
      <c r="AO693" s="269">
        <f t="shared" si="243"/>
        <v>0</v>
      </c>
      <c r="AP693" s="269">
        <f t="shared" si="243"/>
        <v>0</v>
      </c>
      <c r="AQ693" s="269">
        <f t="shared" si="243"/>
        <v>0</v>
      </c>
      <c r="AR693" s="269">
        <f t="shared" si="243"/>
        <v>0</v>
      </c>
      <c r="AS693" s="269">
        <f t="shared" si="243"/>
        <v>0</v>
      </c>
      <c r="AT693" s="269">
        <f t="shared" si="243"/>
        <v>0</v>
      </c>
      <c r="AU693" s="269">
        <f t="shared" si="243"/>
        <v>0</v>
      </c>
      <c r="AV693" s="269">
        <f t="shared" si="243"/>
        <v>0</v>
      </c>
      <c r="AW693" s="269">
        <f t="shared" si="243"/>
        <v>0</v>
      </c>
      <c r="AX693" s="269">
        <f t="shared" si="243"/>
        <v>0</v>
      </c>
      <c r="AY693" s="269">
        <f t="shared" si="244"/>
        <v>0</v>
      </c>
      <c r="AZ693" s="269">
        <f t="shared" si="244"/>
        <v>0</v>
      </c>
      <c r="BA693" s="269">
        <f t="shared" si="244"/>
        <v>0</v>
      </c>
      <c r="BB693" s="269">
        <f t="shared" si="244"/>
        <v>0</v>
      </c>
      <c r="BC693" s="269">
        <f t="shared" si="244"/>
        <v>0</v>
      </c>
      <c r="BD693" s="269">
        <f t="shared" si="244"/>
        <v>0</v>
      </c>
      <c r="BE693" s="269">
        <f t="shared" si="244"/>
        <v>0</v>
      </c>
      <c r="BF693" s="269">
        <f t="shared" si="244"/>
        <v>0</v>
      </c>
      <c r="BG693" s="269">
        <f t="shared" si="244"/>
        <v>0</v>
      </c>
      <c r="BH693" s="269">
        <f t="shared" si="244"/>
        <v>0</v>
      </c>
      <c r="BI693" s="269">
        <f t="shared" si="245"/>
        <v>0</v>
      </c>
      <c r="BJ693" s="269">
        <f t="shared" si="245"/>
        <v>0</v>
      </c>
      <c r="BK693" s="269">
        <f t="shared" si="245"/>
        <v>0</v>
      </c>
      <c r="BL693" s="269">
        <f t="shared" si="245"/>
        <v>0</v>
      </c>
      <c r="BM693" s="269">
        <f t="shared" si="245"/>
        <v>0</v>
      </c>
      <c r="BN693" s="269">
        <f t="shared" si="245"/>
        <v>0</v>
      </c>
      <c r="BO693" s="269">
        <f t="shared" si="245"/>
        <v>0</v>
      </c>
      <c r="BP693" s="269">
        <f t="shared" si="245"/>
        <v>0</v>
      </c>
      <c r="BQ693" s="269">
        <f t="shared" si="245"/>
        <v>0</v>
      </c>
      <c r="BR693" s="269">
        <f t="shared" si="245"/>
        <v>0</v>
      </c>
      <c r="BS693" s="269">
        <f t="shared" si="246"/>
        <v>0</v>
      </c>
      <c r="BT693" s="269">
        <f t="shared" si="246"/>
        <v>0</v>
      </c>
      <c r="BU693" s="269">
        <f t="shared" si="246"/>
        <v>0</v>
      </c>
      <c r="BV693" s="269">
        <f t="shared" si="246"/>
        <v>0</v>
      </c>
      <c r="BW693" s="269">
        <f t="shared" si="246"/>
        <v>0</v>
      </c>
      <c r="BX693" s="269">
        <f t="shared" si="246"/>
        <v>0</v>
      </c>
      <c r="BY693" s="269">
        <f t="shared" si="246"/>
        <v>0</v>
      </c>
      <c r="BZ693" s="269">
        <f t="shared" si="246"/>
        <v>0</v>
      </c>
      <c r="CA693" s="269">
        <f t="shared" si="246"/>
        <v>0</v>
      </c>
      <c r="CB693" s="269">
        <f t="shared" si="246"/>
        <v>0</v>
      </c>
      <c r="CC693" s="269">
        <f t="shared" si="247"/>
        <v>0</v>
      </c>
      <c r="CD693" s="269">
        <f t="shared" si="247"/>
        <v>0</v>
      </c>
      <c r="CE693" s="269">
        <f t="shared" si="247"/>
        <v>0</v>
      </c>
      <c r="CF693" s="269">
        <f t="shared" si="247"/>
        <v>0</v>
      </c>
      <c r="CG693" s="269">
        <f t="shared" si="247"/>
        <v>0</v>
      </c>
      <c r="CH693" s="269">
        <f t="shared" si="247"/>
        <v>0</v>
      </c>
      <c r="CI693" s="269">
        <f t="shared" si="247"/>
        <v>0</v>
      </c>
      <c r="CJ693" s="269">
        <f t="shared" si="247"/>
        <v>0</v>
      </c>
      <c r="CK693" s="269">
        <f t="shared" si="247"/>
        <v>0</v>
      </c>
      <c r="CL693" s="269">
        <f t="shared" si="247"/>
        <v>0</v>
      </c>
      <c r="CM693" s="269">
        <f t="shared" si="248"/>
        <v>0</v>
      </c>
      <c r="CN693" s="269">
        <f t="shared" si="248"/>
        <v>0</v>
      </c>
      <c r="CO693" s="269">
        <f t="shared" si="248"/>
        <v>0</v>
      </c>
      <c r="CP693" s="269">
        <f t="shared" si="248"/>
        <v>0</v>
      </c>
      <c r="CQ693" s="269">
        <f t="shared" si="248"/>
        <v>0</v>
      </c>
      <c r="CR693" s="269">
        <f t="shared" si="248"/>
        <v>0</v>
      </c>
      <c r="CS693" s="269">
        <f t="shared" si="248"/>
        <v>0</v>
      </c>
      <c r="CT693" s="269">
        <f t="shared" si="248"/>
        <v>0</v>
      </c>
      <c r="CU693" s="269">
        <f t="shared" si="248"/>
        <v>0</v>
      </c>
      <c r="CV693" s="269">
        <f t="shared" si="229"/>
        <v>0</v>
      </c>
      <c r="CX693" s="271">
        <f t="shared" si="230"/>
        <v>0</v>
      </c>
      <c r="CY693" s="249">
        <f t="shared" si="231"/>
        <v>-189</v>
      </c>
      <c r="CZ693" s="249">
        <f t="shared" si="232"/>
        <v>0</v>
      </c>
    </row>
    <row r="694" spans="1:104" s="269" customFormat="1" ht="15.75" customHeight="1">
      <c r="A694" s="1001"/>
      <c r="B694" s="269">
        <v>5</v>
      </c>
      <c r="C694" s="270" t="s">
        <v>84</v>
      </c>
      <c r="D694" s="269">
        <v>5</v>
      </c>
      <c r="E694" s="269">
        <v>5</v>
      </c>
      <c r="G694" s="117">
        <f t="shared" si="207"/>
        <v>0</v>
      </c>
      <c r="H694" s="269">
        <f t="shared" si="208"/>
        <v>0</v>
      </c>
      <c r="I694" s="269">
        <f t="shared" si="209"/>
        <v>0</v>
      </c>
      <c r="J694" s="269">
        <f t="shared" si="210"/>
        <v>0</v>
      </c>
      <c r="K694" s="269">
        <f t="shared" si="211"/>
        <v>0</v>
      </c>
      <c r="L694" s="269">
        <f t="shared" si="212"/>
        <v>0</v>
      </c>
      <c r="M694" s="269">
        <f t="shared" si="213"/>
        <v>0</v>
      </c>
      <c r="N694" s="269">
        <f t="shared" si="214"/>
        <v>0</v>
      </c>
      <c r="O694" s="269">
        <f t="shared" si="215"/>
        <v>0</v>
      </c>
      <c r="P694" s="269">
        <f t="shared" si="216"/>
        <v>0</v>
      </c>
      <c r="Q694" s="269">
        <f t="shared" si="217"/>
        <v>0</v>
      </c>
      <c r="R694" s="269">
        <f t="shared" si="218"/>
        <v>0</v>
      </c>
      <c r="S694" s="269">
        <f t="shared" si="219"/>
        <v>0</v>
      </c>
      <c r="T694" s="269">
        <f t="shared" si="220"/>
        <v>0</v>
      </c>
      <c r="U694" s="269">
        <f t="shared" si="241"/>
        <v>0</v>
      </c>
      <c r="V694" s="269">
        <f t="shared" si="241"/>
        <v>0</v>
      </c>
      <c r="W694" s="269">
        <f t="shared" si="241"/>
        <v>0</v>
      </c>
      <c r="X694" s="269">
        <f t="shared" si="241"/>
        <v>0</v>
      </c>
      <c r="Y694" s="269">
        <f t="shared" si="241"/>
        <v>0</v>
      </c>
      <c r="Z694" s="269">
        <f t="shared" si="241"/>
        <v>0</v>
      </c>
      <c r="AA694" s="269">
        <f t="shared" si="241"/>
        <v>0</v>
      </c>
      <c r="AB694" s="269">
        <f t="shared" si="241"/>
        <v>0</v>
      </c>
      <c r="AC694" s="269">
        <f t="shared" si="241"/>
        <v>0</v>
      </c>
      <c r="AD694" s="269">
        <f t="shared" si="241"/>
        <v>0</v>
      </c>
      <c r="AE694" s="269">
        <f t="shared" si="242"/>
        <v>0</v>
      </c>
      <c r="AF694" s="269">
        <f t="shared" si="242"/>
        <v>0</v>
      </c>
      <c r="AG694" s="269">
        <f t="shared" si="242"/>
        <v>0</v>
      </c>
      <c r="AH694" s="269">
        <f t="shared" si="242"/>
        <v>0</v>
      </c>
      <c r="AI694" s="269">
        <f t="shared" si="242"/>
        <v>0</v>
      </c>
      <c r="AJ694" s="269">
        <f t="shared" si="242"/>
        <v>0</v>
      </c>
      <c r="AK694" s="269">
        <f t="shared" si="242"/>
        <v>0</v>
      </c>
      <c r="AL694" s="269">
        <f t="shared" si="242"/>
        <v>0</v>
      </c>
      <c r="AM694" s="269">
        <f t="shared" si="242"/>
        <v>0</v>
      </c>
      <c r="AN694" s="269">
        <f t="shared" si="242"/>
        <v>0</v>
      </c>
      <c r="AO694" s="269">
        <f t="shared" si="243"/>
        <v>0</v>
      </c>
      <c r="AP694" s="269">
        <f t="shared" si="243"/>
        <v>0</v>
      </c>
      <c r="AQ694" s="269">
        <f t="shared" si="243"/>
        <v>0</v>
      </c>
      <c r="AR694" s="269">
        <f t="shared" si="243"/>
        <v>0</v>
      </c>
      <c r="AS694" s="269">
        <f t="shared" si="243"/>
        <v>0</v>
      </c>
      <c r="AT694" s="269">
        <f t="shared" si="243"/>
        <v>0</v>
      </c>
      <c r="AU694" s="269">
        <f t="shared" si="243"/>
        <v>0</v>
      </c>
      <c r="AV694" s="269">
        <f t="shared" si="243"/>
        <v>0</v>
      </c>
      <c r="AW694" s="269">
        <f t="shared" si="243"/>
        <v>0</v>
      </c>
      <c r="AX694" s="269">
        <f t="shared" si="243"/>
        <v>0</v>
      </c>
      <c r="AY694" s="269">
        <f t="shared" si="244"/>
        <v>0</v>
      </c>
      <c r="AZ694" s="269">
        <f t="shared" si="244"/>
        <v>0</v>
      </c>
      <c r="BA694" s="269">
        <f t="shared" si="244"/>
        <v>0</v>
      </c>
      <c r="BB694" s="269">
        <f t="shared" si="244"/>
        <v>0</v>
      </c>
      <c r="BC694" s="269">
        <f t="shared" si="244"/>
        <v>0</v>
      </c>
      <c r="BD694" s="269">
        <f t="shared" si="244"/>
        <v>0</v>
      </c>
      <c r="BE694" s="269">
        <f t="shared" si="244"/>
        <v>0</v>
      </c>
      <c r="BF694" s="269">
        <f t="shared" si="244"/>
        <v>0</v>
      </c>
      <c r="BG694" s="269">
        <f t="shared" si="244"/>
        <v>0</v>
      </c>
      <c r="BH694" s="269">
        <f t="shared" si="244"/>
        <v>0</v>
      </c>
      <c r="BI694" s="269">
        <f t="shared" si="245"/>
        <v>0</v>
      </c>
      <c r="BJ694" s="269">
        <f t="shared" si="245"/>
        <v>0</v>
      </c>
      <c r="BK694" s="269">
        <f t="shared" si="245"/>
        <v>0</v>
      </c>
      <c r="BL694" s="269">
        <f t="shared" si="245"/>
        <v>0</v>
      </c>
      <c r="BM694" s="269">
        <f t="shared" si="245"/>
        <v>0</v>
      </c>
      <c r="BN694" s="269">
        <f t="shared" si="245"/>
        <v>0</v>
      </c>
      <c r="BO694" s="269">
        <f t="shared" si="245"/>
        <v>0</v>
      </c>
      <c r="BP694" s="269">
        <f t="shared" si="245"/>
        <v>0</v>
      </c>
      <c r="BQ694" s="269">
        <f t="shared" si="245"/>
        <v>0</v>
      </c>
      <c r="BR694" s="269">
        <f t="shared" si="245"/>
        <v>0</v>
      </c>
      <c r="BS694" s="269">
        <f t="shared" si="246"/>
        <v>0</v>
      </c>
      <c r="BT694" s="269">
        <f t="shared" si="246"/>
        <v>0</v>
      </c>
      <c r="BU694" s="269">
        <f t="shared" si="246"/>
        <v>0</v>
      </c>
      <c r="BV694" s="269">
        <f t="shared" si="246"/>
        <v>0</v>
      </c>
      <c r="BW694" s="269">
        <f t="shared" si="246"/>
        <v>0</v>
      </c>
      <c r="BX694" s="269">
        <f t="shared" si="246"/>
        <v>0</v>
      </c>
      <c r="BY694" s="269">
        <f t="shared" si="246"/>
        <v>0</v>
      </c>
      <c r="BZ694" s="269">
        <f t="shared" si="246"/>
        <v>0</v>
      </c>
      <c r="CA694" s="269">
        <f t="shared" si="246"/>
        <v>0</v>
      </c>
      <c r="CB694" s="269">
        <f t="shared" si="246"/>
        <v>0</v>
      </c>
      <c r="CC694" s="269">
        <f t="shared" si="247"/>
        <v>0</v>
      </c>
      <c r="CD694" s="269">
        <f t="shared" si="247"/>
        <v>0</v>
      </c>
      <c r="CE694" s="269">
        <f t="shared" si="247"/>
        <v>0</v>
      </c>
      <c r="CF694" s="269">
        <f t="shared" si="247"/>
        <v>0</v>
      </c>
      <c r="CG694" s="269">
        <f t="shared" si="247"/>
        <v>0</v>
      </c>
      <c r="CH694" s="269">
        <f t="shared" si="247"/>
        <v>0</v>
      </c>
      <c r="CI694" s="269">
        <f t="shared" si="247"/>
        <v>0</v>
      </c>
      <c r="CJ694" s="269">
        <f t="shared" si="247"/>
        <v>0</v>
      </c>
      <c r="CK694" s="269">
        <f t="shared" si="247"/>
        <v>0</v>
      </c>
      <c r="CL694" s="269">
        <f t="shared" si="247"/>
        <v>0</v>
      </c>
      <c r="CM694" s="269">
        <f t="shared" si="248"/>
        <v>0</v>
      </c>
      <c r="CN694" s="269">
        <f t="shared" si="248"/>
        <v>0</v>
      </c>
      <c r="CO694" s="269">
        <f t="shared" si="248"/>
        <v>0</v>
      </c>
      <c r="CP694" s="269">
        <f t="shared" si="248"/>
        <v>0</v>
      </c>
      <c r="CQ694" s="269">
        <f t="shared" si="248"/>
        <v>0</v>
      </c>
      <c r="CR694" s="269">
        <f t="shared" si="248"/>
        <v>0</v>
      </c>
      <c r="CS694" s="269">
        <f t="shared" si="248"/>
        <v>0</v>
      </c>
      <c r="CT694" s="269">
        <f t="shared" si="248"/>
        <v>0</v>
      </c>
      <c r="CU694" s="269">
        <f t="shared" si="248"/>
        <v>0</v>
      </c>
      <c r="CV694" s="269">
        <f t="shared" si="229"/>
        <v>0</v>
      </c>
      <c r="CX694" s="271">
        <f t="shared" si="230"/>
        <v>0</v>
      </c>
      <c r="CY694" s="249">
        <f t="shared" si="231"/>
        <v>-198</v>
      </c>
      <c r="CZ694" s="249">
        <f t="shared" si="232"/>
        <v>0</v>
      </c>
    </row>
    <row r="695" spans="1:104" s="269" customFormat="1" ht="15.75" customHeight="1">
      <c r="A695" s="1001"/>
      <c r="B695" s="269">
        <v>6</v>
      </c>
      <c r="C695" s="270" t="s">
        <v>5</v>
      </c>
      <c r="D695" s="269">
        <v>6</v>
      </c>
      <c r="E695" s="269">
        <v>6</v>
      </c>
      <c r="G695" s="117">
        <f t="shared" si="207"/>
        <v>0</v>
      </c>
      <c r="H695" s="269">
        <f t="shared" si="208"/>
        <v>0</v>
      </c>
      <c r="I695" s="269">
        <f t="shared" si="209"/>
        <v>0</v>
      </c>
      <c r="J695" s="269">
        <f t="shared" si="210"/>
        <v>0</v>
      </c>
      <c r="K695" s="269">
        <f t="shared" si="211"/>
        <v>0</v>
      </c>
      <c r="L695" s="269">
        <f t="shared" si="212"/>
        <v>0</v>
      </c>
      <c r="M695" s="269">
        <f t="shared" si="213"/>
        <v>0</v>
      </c>
      <c r="N695" s="269">
        <f t="shared" si="214"/>
        <v>0</v>
      </c>
      <c r="O695" s="269">
        <f t="shared" si="215"/>
        <v>0</v>
      </c>
      <c r="P695" s="269">
        <f t="shared" si="216"/>
        <v>0</v>
      </c>
      <c r="Q695" s="269">
        <f t="shared" si="217"/>
        <v>0</v>
      </c>
      <c r="R695" s="269">
        <f t="shared" si="218"/>
        <v>0</v>
      </c>
      <c r="S695" s="269">
        <f t="shared" si="219"/>
        <v>0</v>
      </c>
      <c r="T695" s="269">
        <f t="shared" si="220"/>
        <v>0</v>
      </c>
      <c r="U695" s="269">
        <f t="shared" si="241"/>
        <v>0</v>
      </c>
      <c r="V695" s="269">
        <f t="shared" si="241"/>
        <v>0</v>
      </c>
      <c r="W695" s="269">
        <f t="shared" si="241"/>
        <v>0</v>
      </c>
      <c r="X695" s="269">
        <f t="shared" si="241"/>
        <v>0</v>
      </c>
      <c r="Y695" s="269">
        <f t="shared" si="241"/>
        <v>0</v>
      </c>
      <c r="Z695" s="269">
        <f t="shared" si="241"/>
        <v>0</v>
      </c>
      <c r="AA695" s="269">
        <f t="shared" si="241"/>
        <v>0</v>
      </c>
      <c r="AB695" s="269">
        <f t="shared" si="241"/>
        <v>0</v>
      </c>
      <c r="AC695" s="269">
        <f t="shared" si="241"/>
        <v>0</v>
      </c>
      <c r="AD695" s="269">
        <f t="shared" si="241"/>
        <v>0</v>
      </c>
      <c r="AE695" s="269">
        <f t="shared" si="242"/>
        <v>0</v>
      </c>
      <c r="AF695" s="269">
        <f t="shared" si="242"/>
        <v>0</v>
      </c>
      <c r="AG695" s="269">
        <f t="shared" si="242"/>
        <v>0</v>
      </c>
      <c r="AH695" s="269">
        <f t="shared" si="242"/>
        <v>0</v>
      </c>
      <c r="AI695" s="269">
        <f t="shared" si="242"/>
        <v>0</v>
      </c>
      <c r="AJ695" s="269">
        <f t="shared" si="242"/>
        <v>0</v>
      </c>
      <c r="AK695" s="269">
        <f t="shared" si="242"/>
        <v>0</v>
      </c>
      <c r="AL695" s="269">
        <f t="shared" si="242"/>
        <v>0</v>
      </c>
      <c r="AM695" s="269">
        <f t="shared" si="242"/>
        <v>0</v>
      </c>
      <c r="AN695" s="269">
        <f t="shared" si="242"/>
        <v>0</v>
      </c>
      <c r="AO695" s="269">
        <f t="shared" si="243"/>
        <v>0</v>
      </c>
      <c r="AP695" s="269">
        <f t="shared" si="243"/>
        <v>0</v>
      </c>
      <c r="AQ695" s="269">
        <f t="shared" si="243"/>
        <v>0</v>
      </c>
      <c r="AR695" s="269">
        <f t="shared" si="243"/>
        <v>0</v>
      </c>
      <c r="AS695" s="269">
        <f t="shared" si="243"/>
        <v>0</v>
      </c>
      <c r="AT695" s="269">
        <f t="shared" si="243"/>
        <v>0</v>
      </c>
      <c r="AU695" s="269">
        <f t="shared" si="243"/>
        <v>0</v>
      </c>
      <c r="AV695" s="269">
        <f t="shared" si="243"/>
        <v>0</v>
      </c>
      <c r="AW695" s="269">
        <f t="shared" si="243"/>
        <v>0</v>
      </c>
      <c r="AX695" s="269">
        <f t="shared" si="243"/>
        <v>0</v>
      </c>
      <c r="AY695" s="269">
        <f t="shared" si="244"/>
        <v>0</v>
      </c>
      <c r="AZ695" s="269">
        <f t="shared" si="244"/>
        <v>0</v>
      </c>
      <c r="BA695" s="269">
        <f t="shared" si="244"/>
        <v>0</v>
      </c>
      <c r="BB695" s="269">
        <f t="shared" si="244"/>
        <v>0</v>
      </c>
      <c r="BC695" s="269">
        <f t="shared" si="244"/>
        <v>0</v>
      </c>
      <c r="BD695" s="269">
        <f t="shared" si="244"/>
        <v>0</v>
      </c>
      <c r="BE695" s="269">
        <f t="shared" si="244"/>
        <v>0</v>
      </c>
      <c r="BF695" s="269">
        <f t="shared" si="244"/>
        <v>0</v>
      </c>
      <c r="BG695" s="269">
        <f t="shared" si="244"/>
        <v>0</v>
      </c>
      <c r="BH695" s="269">
        <f t="shared" si="244"/>
        <v>0</v>
      </c>
      <c r="BI695" s="269">
        <f t="shared" si="245"/>
        <v>0</v>
      </c>
      <c r="BJ695" s="269">
        <f t="shared" si="245"/>
        <v>0</v>
      </c>
      <c r="BK695" s="269">
        <f t="shared" si="245"/>
        <v>0</v>
      </c>
      <c r="BL695" s="269">
        <f t="shared" si="245"/>
        <v>0</v>
      </c>
      <c r="BM695" s="269">
        <f t="shared" si="245"/>
        <v>0</v>
      </c>
      <c r="BN695" s="269">
        <f t="shared" si="245"/>
        <v>0</v>
      </c>
      <c r="BO695" s="269">
        <f t="shared" si="245"/>
        <v>0</v>
      </c>
      <c r="BP695" s="269">
        <f t="shared" si="245"/>
        <v>0</v>
      </c>
      <c r="BQ695" s="269">
        <f t="shared" si="245"/>
        <v>0</v>
      </c>
      <c r="BR695" s="269">
        <f t="shared" si="245"/>
        <v>0</v>
      </c>
      <c r="BS695" s="269">
        <f t="shared" si="246"/>
        <v>0</v>
      </c>
      <c r="BT695" s="269">
        <f t="shared" si="246"/>
        <v>0</v>
      </c>
      <c r="BU695" s="269">
        <f t="shared" si="246"/>
        <v>0</v>
      </c>
      <c r="BV695" s="269">
        <f t="shared" si="246"/>
        <v>0</v>
      </c>
      <c r="BW695" s="269">
        <f t="shared" si="246"/>
        <v>0</v>
      </c>
      <c r="BX695" s="269">
        <f t="shared" si="246"/>
        <v>0</v>
      </c>
      <c r="BY695" s="269">
        <f t="shared" si="246"/>
        <v>0</v>
      </c>
      <c r="BZ695" s="269">
        <f t="shared" si="246"/>
        <v>0</v>
      </c>
      <c r="CA695" s="269">
        <f t="shared" si="246"/>
        <v>0</v>
      </c>
      <c r="CB695" s="269">
        <f t="shared" si="246"/>
        <v>0</v>
      </c>
      <c r="CC695" s="269">
        <f t="shared" si="247"/>
        <v>0</v>
      </c>
      <c r="CD695" s="269">
        <f t="shared" si="247"/>
        <v>0</v>
      </c>
      <c r="CE695" s="269">
        <f t="shared" si="247"/>
        <v>0</v>
      </c>
      <c r="CF695" s="269">
        <f t="shared" si="247"/>
        <v>0</v>
      </c>
      <c r="CG695" s="269">
        <f t="shared" si="247"/>
        <v>0</v>
      </c>
      <c r="CH695" s="269">
        <f t="shared" si="247"/>
        <v>0</v>
      </c>
      <c r="CI695" s="269">
        <f t="shared" si="247"/>
        <v>0</v>
      </c>
      <c r="CJ695" s="269">
        <f t="shared" si="247"/>
        <v>0</v>
      </c>
      <c r="CK695" s="269">
        <f t="shared" si="247"/>
        <v>0</v>
      </c>
      <c r="CL695" s="269">
        <f t="shared" si="247"/>
        <v>0</v>
      </c>
      <c r="CM695" s="269">
        <f t="shared" si="248"/>
        <v>0</v>
      </c>
      <c r="CN695" s="269">
        <f t="shared" si="248"/>
        <v>0</v>
      </c>
      <c r="CO695" s="269">
        <f t="shared" si="248"/>
        <v>0</v>
      </c>
      <c r="CP695" s="269">
        <f t="shared" si="248"/>
        <v>0</v>
      </c>
      <c r="CQ695" s="269">
        <f t="shared" si="248"/>
        <v>0</v>
      </c>
      <c r="CR695" s="269">
        <f t="shared" si="248"/>
        <v>0</v>
      </c>
      <c r="CS695" s="269">
        <f t="shared" si="248"/>
        <v>0</v>
      </c>
      <c r="CT695" s="269">
        <f t="shared" si="248"/>
        <v>0</v>
      </c>
      <c r="CU695" s="269">
        <f t="shared" si="248"/>
        <v>0</v>
      </c>
      <c r="CV695" s="269">
        <f t="shared" si="229"/>
        <v>0</v>
      </c>
      <c r="CX695" s="271">
        <f t="shared" si="230"/>
        <v>0</v>
      </c>
      <c r="CY695" s="249">
        <f t="shared" si="231"/>
        <v>-207</v>
      </c>
      <c r="CZ695" s="249">
        <f t="shared" si="232"/>
        <v>0</v>
      </c>
    </row>
    <row r="696" spans="1:104" s="269" customFormat="1" ht="15.75" customHeight="1">
      <c r="A696" s="1001"/>
      <c r="B696" s="269">
        <v>7</v>
      </c>
      <c r="C696" s="270" t="s">
        <v>32</v>
      </c>
      <c r="D696" s="269">
        <v>7</v>
      </c>
      <c r="E696" s="269">
        <v>7</v>
      </c>
      <c r="G696" s="117">
        <f t="shared" si="207"/>
        <v>0</v>
      </c>
      <c r="H696" s="269">
        <f t="shared" si="208"/>
        <v>0</v>
      </c>
      <c r="I696" s="269">
        <f t="shared" si="209"/>
        <v>0</v>
      </c>
      <c r="J696" s="269">
        <f t="shared" si="210"/>
        <v>0</v>
      </c>
      <c r="K696" s="269">
        <f t="shared" si="211"/>
        <v>0</v>
      </c>
      <c r="L696" s="269">
        <f t="shared" si="212"/>
        <v>0</v>
      </c>
      <c r="M696" s="269">
        <f t="shared" si="213"/>
        <v>0</v>
      </c>
      <c r="N696" s="269">
        <f t="shared" si="214"/>
        <v>0</v>
      </c>
      <c r="O696" s="269">
        <f t="shared" si="215"/>
        <v>0</v>
      </c>
      <c r="P696" s="269">
        <f t="shared" si="216"/>
        <v>0</v>
      </c>
      <c r="Q696" s="269">
        <f t="shared" si="217"/>
        <v>0</v>
      </c>
      <c r="R696" s="269">
        <f t="shared" si="218"/>
        <v>0</v>
      </c>
      <c r="S696" s="269">
        <f t="shared" si="219"/>
        <v>0</v>
      </c>
      <c r="T696" s="269">
        <f t="shared" si="220"/>
        <v>0</v>
      </c>
      <c r="U696" s="269">
        <f t="shared" si="241"/>
        <v>0</v>
      </c>
      <c r="V696" s="269">
        <f t="shared" si="241"/>
        <v>0</v>
      </c>
      <c r="W696" s="269">
        <f t="shared" si="241"/>
        <v>0</v>
      </c>
      <c r="X696" s="269">
        <f t="shared" si="241"/>
        <v>0</v>
      </c>
      <c r="Y696" s="269">
        <f t="shared" si="241"/>
        <v>0</v>
      </c>
      <c r="Z696" s="269">
        <f t="shared" si="241"/>
        <v>0</v>
      </c>
      <c r="AA696" s="269">
        <f t="shared" si="241"/>
        <v>0</v>
      </c>
      <c r="AB696" s="269">
        <f t="shared" si="241"/>
        <v>0</v>
      </c>
      <c r="AC696" s="269">
        <f t="shared" si="241"/>
        <v>0</v>
      </c>
      <c r="AD696" s="269">
        <f t="shared" si="241"/>
        <v>0</v>
      </c>
      <c r="AE696" s="269">
        <f t="shared" si="242"/>
        <v>0</v>
      </c>
      <c r="AF696" s="269">
        <f t="shared" si="242"/>
        <v>0</v>
      </c>
      <c r="AG696" s="269">
        <f t="shared" si="242"/>
        <v>0</v>
      </c>
      <c r="AH696" s="269">
        <f t="shared" si="242"/>
        <v>0</v>
      </c>
      <c r="AI696" s="269">
        <f t="shared" si="242"/>
        <v>0</v>
      </c>
      <c r="AJ696" s="269">
        <f t="shared" si="242"/>
        <v>0</v>
      </c>
      <c r="AK696" s="269">
        <f t="shared" si="242"/>
        <v>0</v>
      </c>
      <c r="AL696" s="269">
        <f t="shared" si="242"/>
        <v>0</v>
      </c>
      <c r="AM696" s="269">
        <f t="shared" si="242"/>
        <v>0</v>
      </c>
      <c r="AN696" s="269">
        <f t="shared" si="242"/>
        <v>0</v>
      </c>
      <c r="AO696" s="269">
        <f t="shared" si="243"/>
        <v>0</v>
      </c>
      <c r="AP696" s="269">
        <f t="shared" si="243"/>
        <v>0</v>
      </c>
      <c r="AQ696" s="269">
        <f t="shared" si="243"/>
        <v>0</v>
      </c>
      <c r="AR696" s="269">
        <f t="shared" si="243"/>
        <v>0</v>
      </c>
      <c r="AS696" s="269">
        <f t="shared" si="243"/>
        <v>0</v>
      </c>
      <c r="AT696" s="269">
        <f t="shared" si="243"/>
        <v>0</v>
      </c>
      <c r="AU696" s="269">
        <f t="shared" si="243"/>
        <v>0</v>
      </c>
      <c r="AV696" s="269">
        <f t="shared" si="243"/>
        <v>0</v>
      </c>
      <c r="AW696" s="269">
        <f t="shared" si="243"/>
        <v>0</v>
      </c>
      <c r="AX696" s="269">
        <f t="shared" si="243"/>
        <v>0</v>
      </c>
      <c r="AY696" s="269">
        <f t="shared" si="244"/>
        <v>0</v>
      </c>
      <c r="AZ696" s="269">
        <f t="shared" si="244"/>
        <v>0</v>
      </c>
      <c r="BA696" s="269">
        <f t="shared" si="244"/>
        <v>0</v>
      </c>
      <c r="BB696" s="269">
        <f t="shared" si="244"/>
        <v>0</v>
      </c>
      <c r="BC696" s="269">
        <f t="shared" si="244"/>
        <v>0</v>
      </c>
      <c r="BD696" s="269">
        <f t="shared" si="244"/>
        <v>0</v>
      </c>
      <c r="BE696" s="269">
        <f t="shared" si="244"/>
        <v>0</v>
      </c>
      <c r="BF696" s="269">
        <f t="shared" si="244"/>
        <v>0</v>
      </c>
      <c r="BG696" s="269">
        <f t="shared" si="244"/>
        <v>0</v>
      </c>
      <c r="BH696" s="269">
        <f t="shared" si="244"/>
        <v>0</v>
      </c>
      <c r="BI696" s="269">
        <f t="shared" si="245"/>
        <v>0</v>
      </c>
      <c r="BJ696" s="269">
        <f t="shared" si="245"/>
        <v>0</v>
      </c>
      <c r="BK696" s="269">
        <f t="shared" si="245"/>
        <v>0</v>
      </c>
      <c r="BL696" s="269">
        <f t="shared" si="245"/>
        <v>0</v>
      </c>
      <c r="BM696" s="269">
        <f t="shared" si="245"/>
        <v>0</v>
      </c>
      <c r="BN696" s="269">
        <f t="shared" si="245"/>
        <v>0</v>
      </c>
      <c r="BO696" s="269">
        <f t="shared" si="245"/>
        <v>0</v>
      </c>
      <c r="BP696" s="269">
        <f t="shared" si="245"/>
        <v>0</v>
      </c>
      <c r="BQ696" s="269">
        <f t="shared" si="245"/>
        <v>0</v>
      </c>
      <c r="BR696" s="269">
        <f t="shared" si="245"/>
        <v>0</v>
      </c>
      <c r="BS696" s="269">
        <f t="shared" si="246"/>
        <v>0</v>
      </c>
      <c r="BT696" s="269">
        <f t="shared" si="246"/>
        <v>0</v>
      </c>
      <c r="BU696" s="269">
        <f t="shared" si="246"/>
        <v>0</v>
      </c>
      <c r="BV696" s="269">
        <f t="shared" si="246"/>
        <v>0</v>
      </c>
      <c r="BW696" s="269">
        <f t="shared" si="246"/>
        <v>0</v>
      </c>
      <c r="BX696" s="269">
        <f t="shared" si="246"/>
        <v>0</v>
      </c>
      <c r="BY696" s="269">
        <f t="shared" si="246"/>
        <v>0</v>
      </c>
      <c r="BZ696" s="269">
        <f t="shared" si="246"/>
        <v>0</v>
      </c>
      <c r="CA696" s="269">
        <f t="shared" si="246"/>
        <v>0</v>
      </c>
      <c r="CB696" s="269">
        <f t="shared" si="246"/>
        <v>0</v>
      </c>
      <c r="CC696" s="269">
        <f t="shared" si="247"/>
        <v>0</v>
      </c>
      <c r="CD696" s="269">
        <f t="shared" si="247"/>
        <v>0</v>
      </c>
      <c r="CE696" s="269">
        <f t="shared" si="247"/>
        <v>0</v>
      </c>
      <c r="CF696" s="269">
        <f t="shared" si="247"/>
        <v>0</v>
      </c>
      <c r="CG696" s="269">
        <f t="shared" si="247"/>
        <v>0</v>
      </c>
      <c r="CH696" s="269">
        <f t="shared" si="247"/>
        <v>0</v>
      </c>
      <c r="CI696" s="269">
        <f t="shared" si="247"/>
        <v>0</v>
      </c>
      <c r="CJ696" s="269">
        <f t="shared" si="247"/>
        <v>0</v>
      </c>
      <c r="CK696" s="269">
        <f t="shared" si="247"/>
        <v>0</v>
      </c>
      <c r="CL696" s="269">
        <f t="shared" si="247"/>
        <v>0</v>
      </c>
      <c r="CM696" s="269">
        <f t="shared" si="248"/>
        <v>0</v>
      </c>
      <c r="CN696" s="269">
        <f t="shared" si="248"/>
        <v>0</v>
      </c>
      <c r="CO696" s="269">
        <f t="shared" si="248"/>
        <v>0</v>
      </c>
      <c r="CP696" s="269">
        <f t="shared" si="248"/>
        <v>0</v>
      </c>
      <c r="CQ696" s="269">
        <f t="shared" si="248"/>
        <v>0</v>
      </c>
      <c r="CR696" s="269">
        <f t="shared" si="248"/>
        <v>0</v>
      </c>
      <c r="CS696" s="269">
        <f t="shared" si="248"/>
        <v>0</v>
      </c>
      <c r="CT696" s="269">
        <f t="shared" si="248"/>
        <v>0</v>
      </c>
      <c r="CU696" s="269">
        <f t="shared" si="248"/>
        <v>0</v>
      </c>
      <c r="CV696" s="269">
        <f t="shared" si="229"/>
        <v>0</v>
      </c>
      <c r="CX696" s="271">
        <f t="shared" si="230"/>
        <v>0</v>
      </c>
      <c r="CY696" s="249">
        <f t="shared" si="231"/>
        <v>-216</v>
      </c>
      <c r="CZ696" s="249">
        <f t="shared" si="232"/>
        <v>0</v>
      </c>
    </row>
    <row r="697" spans="1:104" s="269" customFormat="1" ht="15.75" customHeight="1">
      <c r="A697" s="1001"/>
      <c r="B697" s="269">
        <v>8</v>
      </c>
      <c r="C697" s="270" t="s">
        <v>33</v>
      </c>
      <c r="D697" s="269">
        <v>8</v>
      </c>
      <c r="E697" s="269">
        <v>8</v>
      </c>
      <c r="G697" s="117">
        <f t="shared" si="207"/>
        <v>0</v>
      </c>
      <c r="H697" s="269">
        <f t="shared" si="208"/>
        <v>0</v>
      </c>
      <c r="I697" s="269">
        <f t="shared" si="209"/>
        <v>0</v>
      </c>
      <c r="J697" s="269">
        <f t="shared" si="210"/>
        <v>0</v>
      </c>
      <c r="K697" s="269">
        <f t="shared" si="211"/>
        <v>0</v>
      </c>
      <c r="L697" s="269">
        <f t="shared" si="212"/>
        <v>0</v>
      </c>
      <c r="M697" s="269">
        <f t="shared" si="213"/>
        <v>0</v>
      </c>
      <c r="N697" s="269">
        <f t="shared" si="214"/>
        <v>0</v>
      </c>
      <c r="O697" s="269">
        <f t="shared" si="215"/>
        <v>0</v>
      </c>
      <c r="P697" s="269">
        <f t="shared" si="216"/>
        <v>0</v>
      </c>
      <c r="Q697" s="269">
        <f t="shared" si="217"/>
        <v>0</v>
      </c>
      <c r="R697" s="269">
        <f t="shared" si="218"/>
        <v>0</v>
      </c>
      <c r="S697" s="269">
        <f t="shared" si="219"/>
        <v>0</v>
      </c>
      <c r="T697" s="269">
        <f t="shared" si="220"/>
        <v>0</v>
      </c>
      <c r="U697" s="269">
        <f t="shared" si="241"/>
        <v>0</v>
      </c>
      <c r="V697" s="269">
        <f t="shared" si="241"/>
        <v>0</v>
      </c>
      <c r="W697" s="269">
        <f t="shared" si="241"/>
        <v>0</v>
      </c>
      <c r="X697" s="269">
        <f t="shared" si="241"/>
        <v>0</v>
      </c>
      <c r="Y697" s="269">
        <f t="shared" si="241"/>
        <v>0</v>
      </c>
      <c r="Z697" s="269">
        <f t="shared" si="241"/>
        <v>0</v>
      </c>
      <c r="AA697" s="269">
        <f t="shared" si="241"/>
        <v>0</v>
      </c>
      <c r="AB697" s="269">
        <f t="shared" si="241"/>
        <v>0</v>
      </c>
      <c r="AC697" s="269">
        <f t="shared" si="241"/>
        <v>0</v>
      </c>
      <c r="AD697" s="269">
        <f t="shared" si="241"/>
        <v>0</v>
      </c>
      <c r="AE697" s="269">
        <f t="shared" si="242"/>
        <v>0</v>
      </c>
      <c r="AF697" s="269">
        <f t="shared" si="242"/>
        <v>0</v>
      </c>
      <c r="AG697" s="269">
        <f t="shared" si="242"/>
        <v>0</v>
      </c>
      <c r="AH697" s="269">
        <f t="shared" si="242"/>
        <v>0</v>
      </c>
      <c r="AI697" s="269">
        <f t="shared" si="242"/>
        <v>0</v>
      </c>
      <c r="AJ697" s="269">
        <f t="shared" si="242"/>
        <v>0</v>
      </c>
      <c r="AK697" s="269">
        <f t="shared" si="242"/>
        <v>0</v>
      </c>
      <c r="AL697" s="269">
        <f t="shared" si="242"/>
        <v>0</v>
      </c>
      <c r="AM697" s="269">
        <f t="shared" si="242"/>
        <v>0</v>
      </c>
      <c r="AN697" s="269">
        <f t="shared" si="242"/>
        <v>0</v>
      </c>
      <c r="AO697" s="269">
        <f t="shared" si="243"/>
        <v>0</v>
      </c>
      <c r="AP697" s="269">
        <f t="shared" si="243"/>
        <v>0</v>
      </c>
      <c r="AQ697" s="269">
        <f t="shared" si="243"/>
        <v>0</v>
      </c>
      <c r="AR697" s="269">
        <f t="shared" si="243"/>
        <v>0</v>
      </c>
      <c r="AS697" s="269">
        <f t="shared" si="243"/>
        <v>0</v>
      </c>
      <c r="AT697" s="269">
        <f t="shared" si="243"/>
        <v>0</v>
      </c>
      <c r="AU697" s="269">
        <f t="shared" si="243"/>
        <v>0</v>
      </c>
      <c r="AV697" s="269">
        <f t="shared" si="243"/>
        <v>0</v>
      </c>
      <c r="AW697" s="269">
        <f t="shared" si="243"/>
        <v>0</v>
      </c>
      <c r="AX697" s="269">
        <f t="shared" si="243"/>
        <v>0</v>
      </c>
      <c r="AY697" s="269">
        <f t="shared" si="244"/>
        <v>0</v>
      </c>
      <c r="AZ697" s="269">
        <f t="shared" si="244"/>
        <v>0</v>
      </c>
      <c r="BA697" s="269">
        <f t="shared" si="244"/>
        <v>0</v>
      </c>
      <c r="BB697" s="269">
        <f t="shared" si="244"/>
        <v>0</v>
      </c>
      <c r="BC697" s="269">
        <f t="shared" si="244"/>
        <v>0</v>
      </c>
      <c r="BD697" s="269">
        <f t="shared" si="244"/>
        <v>0</v>
      </c>
      <c r="BE697" s="269">
        <f t="shared" si="244"/>
        <v>0</v>
      </c>
      <c r="BF697" s="269">
        <f t="shared" si="244"/>
        <v>0</v>
      </c>
      <c r="BG697" s="269">
        <f t="shared" si="244"/>
        <v>0</v>
      </c>
      <c r="BH697" s="269">
        <f t="shared" si="244"/>
        <v>0</v>
      </c>
      <c r="BI697" s="269">
        <f t="shared" si="245"/>
        <v>0</v>
      </c>
      <c r="BJ697" s="269">
        <f t="shared" si="245"/>
        <v>0</v>
      </c>
      <c r="BK697" s="269">
        <f t="shared" si="245"/>
        <v>0</v>
      </c>
      <c r="BL697" s="269">
        <f t="shared" si="245"/>
        <v>0</v>
      </c>
      <c r="BM697" s="269">
        <f t="shared" si="245"/>
        <v>0</v>
      </c>
      <c r="BN697" s="269">
        <f t="shared" si="245"/>
        <v>0</v>
      </c>
      <c r="BO697" s="269">
        <f t="shared" si="245"/>
        <v>0</v>
      </c>
      <c r="BP697" s="269">
        <f t="shared" si="245"/>
        <v>0</v>
      </c>
      <c r="BQ697" s="269">
        <f t="shared" si="245"/>
        <v>0</v>
      </c>
      <c r="BR697" s="269">
        <f t="shared" si="245"/>
        <v>0</v>
      </c>
      <c r="BS697" s="269">
        <f t="shared" si="246"/>
        <v>0</v>
      </c>
      <c r="BT697" s="269">
        <f t="shared" si="246"/>
        <v>0</v>
      </c>
      <c r="BU697" s="269">
        <f t="shared" si="246"/>
        <v>0</v>
      </c>
      <c r="BV697" s="269">
        <f t="shared" si="246"/>
        <v>0</v>
      </c>
      <c r="BW697" s="269">
        <f t="shared" si="246"/>
        <v>0</v>
      </c>
      <c r="BX697" s="269">
        <f t="shared" si="246"/>
        <v>0</v>
      </c>
      <c r="BY697" s="269">
        <f t="shared" si="246"/>
        <v>0</v>
      </c>
      <c r="BZ697" s="269">
        <f t="shared" si="246"/>
        <v>0</v>
      </c>
      <c r="CA697" s="269">
        <f t="shared" si="246"/>
        <v>0</v>
      </c>
      <c r="CB697" s="269">
        <f t="shared" si="246"/>
        <v>0</v>
      </c>
      <c r="CC697" s="269">
        <f t="shared" si="247"/>
        <v>0</v>
      </c>
      <c r="CD697" s="269">
        <f t="shared" si="247"/>
        <v>0</v>
      </c>
      <c r="CE697" s="269">
        <f t="shared" si="247"/>
        <v>0</v>
      </c>
      <c r="CF697" s="269">
        <f t="shared" si="247"/>
        <v>0</v>
      </c>
      <c r="CG697" s="269">
        <f t="shared" si="247"/>
        <v>0</v>
      </c>
      <c r="CH697" s="269">
        <f t="shared" si="247"/>
        <v>0</v>
      </c>
      <c r="CI697" s="269">
        <f t="shared" si="247"/>
        <v>0</v>
      </c>
      <c r="CJ697" s="269">
        <f t="shared" si="247"/>
        <v>0</v>
      </c>
      <c r="CK697" s="269">
        <f t="shared" si="247"/>
        <v>0</v>
      </c>
      <c r="CL697" s="269">
        <f t="shared" si="247"/>
        <v>0</v>
      </c>
      <c r="CM697" s="269">
        <f t="shared" si="248"/>
        <v>0</v>
      </c>
      <c r="CN697" s="269">
        <f t="shared" si="248"/>
        <v>0</v>
      </c>
      <c r="CO697" s="269">
        <f t="shared" si="248"/>
        <v>0</v>
      </c>
      <c r="CP697" s="269">
        <f t="shared" si="248"/>
        <v>0</v>
      </c>
      <c r="CQ697" s="269">
        <f t="shared" si="248"/>
        <v>0</v>
      </c>
      <c r="CR697" s="269">
        <f t="shared" si="248"/>
        <v>0</v>
      </c>
      <c r="CS697" s="269">
        <f t="shared" si="248"/>
        <v>0</v>
      </c>
      <c r="CT697" s="269">
        <f t="shared" si="248"/>
        <v>0</v>
      </c>
      <c r="CU697" s="269">
        <f t="shared" si="248"/>
        <v>0</v>
      </c>
      <c r="CV697" s="269">
        <f t="shared" si="229"/>
        <v>0</v>
      </c>
      <c r="CX697" s="271">
        <f t="shared" si="230"/>
        <v>0</v>
      </c>
      <c r="CY697" s="249">
        <f t="shared" si="231"/>
        <v>-225</v>
      </c>
      <c r="CZ697" s="249">
        <f t="shared" si="232"/>
        <v>0</v>
      </c>
    </row>
    <row r="698" spans="1:104" s="269" customFormat="1" ht="15.75" customHeight="1">
      <c r="A698" s="1001"/>
      <c r="B698" s="269">
        <v>1</v>
      </c>
      <c r="C698" s="270">
        <v>1</v>
      </c>
      <c r="D698" s="269">
        <v>1</v>
      </c>
      <c r="G698" s="117">
        <f t="shared" si="207"/>
        <v>0</v>
      </c>
      <c r="H698" s="269">
        <f t="shared" si="208"/>
        <v>0</v>
      </c>
      <c r="I698" s="269">
        <f t="shared" si="209"/>
        <v>0</v>
      </c>
      <c r="J698" s="269">
        <f t="shared" si="210"/>
        <v>0</v>
      </c>
      <c r="K698" s="269">
        <f t="shared" si="211"/>
        <v>0</v>
      </c>
      <c r="L698" s="269">
        <f t="shared" si="212"/>
        <v>0</v>
      </c>
      <c r="M698" s="269">
        <f t="shared" si="213"/>
        <v>0</v>
      </c>
      <c r="N698" s="269">
        <f t="shared" si="214"/>
        <v>0</v>
      </c>
      <c r="O698" s="269">
        <f t="shared" si="215"/>
        <v>0</v>
      </c>
      <c r="P698" s="269">
        <f t="shared" si="216"/>
        <v>0</v>
      </c>
      <c r="Q698" s="269">
        <f t="shared" si="217"/>
        <v>0</v>
      </c>
      <c r="R698" s="269">
        <f t="shared" si="218"/>
        <v>0</v>
      </c>
      <c r="S698" s="269">
        <f t="shared" si="219"/>
        <v>0</v>
      </c>
      <c r="T698" s="269">
        <f t="shared" si="220"/>
        <v>0</v>
      </c>
      <c r="U698" s="269">
        <f t="shared" si="241"/>
        <v>0</v>
      </c>
      <c r="V698" s="269">
        <f t="shared" si="241"/>
        <v>0</v>
      </c>
      <c r="W698" s="269">
        <f t="shared" si="241"/>
        <v>0</v>
      </c>
      <c r="X698" s="269">
        <f t="shared" si="241"/>
        <v>0</v>
      </c>
      <c r="Y698" s="269">
        <f t="shared" si="241"/>
        <v>0</v>
      </c>
      <c r="Z698" s="269">
        <f t="shared" si="241"/>
        <v>0</v>
      </c>
      <c r="AA698" s="269">
        <f t="shared" si="241"/>
        <v>0</v>
      </c>
      <c r="AB698" s="269">
        <f t="shared" si="241"/>
        <v>0</v>
      </c>
      <c r="AC698" s="269">
        <f t="shared" si="241"/>
        <v>0</v>
      </c>
      <c r="AD698" s="269">
        <f t="shared" si="241"/>
        <v>0</v>
      </c>
      <c r="AE698" s="269">
        <f t="shared" si="242"/>
        <v>0</v>
      </c>
      <c r="AF698" s="269">
        <f t="shared" si="242"/>
        <v>0</v>
      </c>
      <c r="AG698" s="269">
        <f t="shared" si="242"/>
        <v>0</v>
      </c>
      <c r="AH698" s="269">
        <f t="shared" si="242"/>
        <v>0</v>
      </c>
      <c r="AI698" s="269">
        <f t="shared" si="242"/>
        <v>0</v>
      </c>
      <c r="AJ698" s="269">
        <f t="shared" si="242"/>
        <v>0</v>
      </c>
      <c r="AK698" s="269">
        <f t="shared" si="242"/>
        <v>0</v>
      </c>
      <c r="AL698" s="269">
        <f t="shared" si="242"/>
        <v>0</v>
      </c>
      <c r="AM698" s="269">
        <f t="shared" si="242"/>
        <v>0</v>
      </c>
      <c r="AN698" s="269">
        <f t="shared" si="242"/>
        <v>0</v>
      </c>
      <c r="AO698" s="269">
        <f t="shared" si="243"/>
        <v>0</v>
      </c>
      <c r="AP698" s="269">
        <f t="shared" si="243"/>
        <v>0</v>
      </c>
      <c r="AQ698" s="269">
        <f t="shared" si="243"/>
        <v>0</v>
      </c>
      <c r="AR698" s="269">
        <f t="shared" si="243"/>
        <v>0</v>
      </c>
      <c r="AS698" s="269">
        <f t="shared" si="243"/>
        <v>0</v>
      </c>
      <c r="AT698" s="269">
        <f t="shared" si="243"/>
        <v>0</v>
      </c>
      <c r="AU698" s="269">
        <f t="shared" si="243"/>
        <v>0</v>
      </c>
      <c r="AV698" s="269">
        <f t="shared" si="243"/>
        <v>0</v>
      </c>
      <c r="AW698" s="269">
        <f t="shared" si="243"/>
        <v>0</v>
      </c>
      <c r="AX698" s="269">
        <f t="shared" si="243"/>
        <v>0</v>
      </c>
      <c r="AY698" s="269">
        <f t="shared" si="244"/>
        <v>0</v>
      </c>
      <c r="AZ698" s="269">
        <f t="shared" si="244"/>
        <v>0</v>
      </c>
      <c r="BA698" s="269">
        <f t="shared" si="244"/>
        <v>0</v>
      </c>
      <c r="BB698" s="269">
        <f t="shared" si="244"/>
        <v>0</v>
      </c>
      <c r="BC698" s="269">
        <f t="shared" si="244"/>
        <v>0</v>
      </c>
      <c r="BD698" s="269">
        <f t="shared" si="244"/>
        <v>0</v>
      </c>
      <c r="BE698" s="269">
        <f t="shared" si="244"/>
        <v>0</v>
      </c>
      <c r="BF698" s="269">
        <f t="shared" si="244"/>
        <v>0</v>
      </c>
      <c r="BG698" s="269">
        <f t="shared" si="244"/>
        <v>0</v>
      </c>
      <c r="BH698" s="269">
        <f t="shared" si="244"/>
        <v>0</v>
      </c>
      <c r="BI698" s="269">
        <f t="shared" si="245"/>
        <v>0</v>
      </c>
      <c r="BJ698" s="269">
        <f t="shared" si="245"/>
        <v>0</v>
      </c>
      <c r="BK698" s="269">
        <f t="shared" si="245"/>
        <v>0</v>
      </c>
      <c r="BL698" s="269">
        <f t="shared" si="245"/>
        <v>0</v>
      </c>
      <c r="BM698" s="269">
        <f t="shared" si="245"/>
        <v>0</v>
      </c>
      <c r="BN698" s="269">
        <f t="shared" si="245"/>
        <v>0</v>
      </c>
      <c r="BO698" s="269">
        <f t="shared" si="245"/>
        <v>0</v>
      </c>
      <c r="BP698" s="269">
        <f t="shared" si="245"/>
        <v>0</v>
      </c>
      <c r="BQ698" s="269">
        <f t="shared" si="245"/>
        <v>0</v>
      </c>
      <c r="BR698" s="269">
        <f t="shared" si="245"/>
        <v>0</v>
      </c>
      <c r="BS698" s="269">
        <f t="shared" si="246"/>
        <v>0</v>
      </c>
      <c r="BT698" s="269">
        <f t="shared" si="246"/>
        <v>0</v>
      </c>
      <c r="BU698" s="269">
        <f t="shared" si="246"/>
        <v>0</v>
      </c>
      <c r="BV698" s="269">
        <f t="shared" si="246"/>
        <v>0</v>
      </c>
      <c r="BW698" s="269">
        <f t="shared" si="246"/>
        <v>0</v>
      </c>
      <c r="BX698" s="269">
        <f t="shared" si="246"/>
        <v>0</v>
      </c>
      <c r="BY698" s="269">
        <f t="shared" si="246"/>
        <v>0</v>
      </c>
      <c r="BZ698" s="269">
        <f t="shared" si="246"/>
        <v>0</v>
      </c>
      <c r="CA698" s="269">
        <f t="shared" si="246"/>
        <v>0</v>
      </c>
      <c r="CB698" s="269">
        <f t="shared" si="246"/>
        <v>0</v>
      </c>
      <c r="CC698" s="269">
        <f t="shared" si="247"/>
        <v>0</v>
      </c>
      <c r="CD698" s="269">
        <f t="shared" si="247"/>
        <v>0</v>
      </c>
      <c r="CE698" s="269">
        <f t="shared" si="247"/>
        <v>0</v>
      </c>
      <c r="CF698" s="269">
        <f t="shared" si="247"/>
        <v>0</v>
      </c>
      <c r="CG698" s="269">
        <f t="shared" si="247"/>
        <v>0</v>
      </c>
      <c r="CH698" s="269">
        <f t="shared" si="247"/>
        <v>0</v>
      </c>
      <c r="CI698" s="269">
        <f t="shared" si="247"/>
        <v>0</v>
      </c>
      <c r="CJ698" s="269">
        <f t="shared" si="247"/>
        <v>0</v>
      </c>
      <c r="CK698" s="269">
        <f t="shared" si="247"/>
        <v>0</v>
      </c>
      <c r="CL698" s="269">
        <f t="shared" si="247"/>
        <v>0</v>
      </c>
      <c r="CM698" s="269">
        <f t="shared" si="248"/>
        <v>0</v>
      </c>
      <c r="CN698" s="269">
        <f t="shared" si="248"/>
        <v>0</v>
      </c>
      <c r="CO698" s="269">
        <f t="shared" si="248"/>
        <v>0</v>
      </c>
      <c r="CP698" s="269">
        <f t="shared" si="248"/>
        <v>0</v>
      </c>
      <c r="CQ698" s="269">
        <f t="shared" si="248"/>
        <v>0</v>
      </c>
      <c r="CR698" s="269">
        <f t="shared" si="248"/>
        <v>0</v>
      </c>
      <c r="CS698" s="269">
        <f t="shared" si="248"/>
        <v>0</v>
      </c>
      <c r="CT698" s="269">
        <f t="shared" si="248"/>
        <v>0</v>
      </c>
      <c r="CU698" s="269">
        <f t="shared" si="248"/>
        <v>0</v>
      </c>
      <c r="CV698" s="269">
        <f t="shared" si="229"/>
        <v>0</v>
      </c>
      <c r="CX698" s="271">
        <f t="shared" si="230"/>
        <v>0</v>
      </c>
      <c r="CY698" s="249">
        <f t="shared" si="231"/>
        <v>-234</v>
      </c>
      <c r="CZ698" s="249">
        <f t="shared" si="232"/>
        <v>0</v>
      </c>
    </row>
    <row r="699" spans="1:104" s="269" customFormat="1" ht="15.75" customHeight="1">
      <c r="A699" s="1001"/>
      <c r="B699" s="269">
        <v>2</v>
      </c>
      <c r="C699" s="270">
        <v>2</v>
      </c>
      <c r="D699" s="269">
        <v>2</v>
      </c>
      <c r="G699" s="117">
        <f t="shared" si="207"/>
        <v>0</v>
      </c>
      <c r="H699" s="269">
        <f t="shared" si="208"/>
        <v>0</v>
      </c>
      <c r="I699" s="269">
        <f t="shared" si="209"/>
        <v>0</v>
      </c>
      <c r="J699" s="269">
        <f t="shared" si="210"/>
        <v>0</v>
      </c>
      <c r="K699" s="269">
        <f t="shared" si="211"/>
        <v>0</v>
      </c>
      <c r="L699" s="269">
        <f t="shared" si="212"/>
        <v>0</v>
      </c>
      <c r="M699" s="269">
        <f t="shared" si="213"/>
        <v>0</v>
      </c>
      <c r="N699" s="269">
        <f t="shared" si="214"/>
        <v>0</v>
      </c>
      <c r="O699" s="269">
        <f t="shared" si="215"/>
        <v>0</v>
      </c>
      <c r="P699" s="269">
        <f t="shared" si="216"/>
        <v>0</v>
      </c>
      <c r="Q699" s="269">
        <f t="shared" si="217"/>
        <v>0</v>
      </c>
      <c r="R699" s="269">
        <f t="shared" si="218"/>
        <v>0</v>
      </c>
      <c r="S699" s="269">
        <f t="shared" si="219"/>
        <v>0</v>
      </c>
      <c r="T699" s="269">
        <f t="shared" si="220"/>
        <v>0</v>
      </c>
      <c r="U699" s="269">
        <f t="shared" si="241"/>
        <v>0</v>
      </c>
      <c r="V699" s="269">
        <f t="shared" si="241"/>
        <v>0</v>
      </c>
      <c r="W699" s="269">
        <f t="shared" si="241"/>
        <v>0</v>
      </c>
      <c r="X699" s="269">
        <f t="shared" si="241"/>
        <v>0</v>
      </c>
      <c r="Y699" s="269">
        <f t="shared" si="241"/>
        <v>0</v>
      </c>
      <c r="Z699" s="269">
        <f t="shared" si="241"/>
        <v>0</v>
      </c>
      <c r="AA699" s="269">
        <f t="shared" si="241"/>
        <v>0</v>
      </c>
      <c r="AB699" s="269">
        <f t="shared" si="241"/>
        <v>0</v>
      </c>
      <c r="AC699" s="269">
        <f t="shared" si="241"/>
        <v>0</v>
      </c>
      <c r="AD699" s="269">
        <f t="shared" si="241"/>
        <v>0</v>
      </c>
      <c r="AE699" s="269">
        <f t="shared" si="242"/>
        <v>0</v>
      </c>
      <c r="AF699" s="269">
        <f t="shared" si="242"/>
        <v>0</v>
      </c>
      <c r="AG699" s="269">
        <f t="shared" si="242"/>
        <v>0</v>
      </c>
      <c r="AH699" s="269">
        <f t="shared" si="242"/>
        <v>0</v>
      </c>
      <c r="AI699" s="269">
        <f t="shared" si="242"/>
        <v>0</v>
      </c>
      <c r="AJ699" s="269">
        <f t="shared" si="242"/>
        <v>0</v>
      </c>
      <c r="AK699" s="269">
        <f t="shared" si="242"/>
        <v>0</v>
      </c>
      <c r="AL699" s="269">
        <f t="shared" si="242"/>
        <v>0</v>
      </c>
      <c r="AM699" s="269">
        <f t="shared" si="242"/>
        <v>0</v>
      </c>
      <c r="AN699" s="269">
        <f t="shared" si="242"/>
        <v>0</v>
      </c>
      <c r="AO699" s="269">
        <f t="shared" si="243"/>
        <v>0</v>
      </c>
      <c r="AP699" s="269">
        <f t="shared" si="243"/>
        <v>0</v>
      </c>
      <c r="AQ699" s="269">
        <f t="shared" si="243"/>
        <v>0</v>
      </c>
      <c r="AR699" s="269">
        <f t="shared" si="243"/>
        <v>0</v>
      </c>
      <c r="AS699" s="269">
        <f t="shared" si="243"/>
        <v>0</v>
      </c>
      <c r="AT699" s="269">
        <f t="shared" si="243"/>
        <v>0</v>
      </c>
      <c r="AU699" s="269">
        <f t="shared" si="243"/>
        <v>0</v>
      </c>
      <c r="AV699" s="269">
        <f t="shared" si="243"/>
        <v>0</v>
      </c>
      <c r="AW699" s="269">
        <f t="shared" si="243"/>
        <v>0</v>
      </c>
      <c r="AX699" s="269">
        <f t="shared" si="243"/>
        <v>0</v>
      </c>
      <c r="AY699" s="269">
        <f t="shared" si="244"/>
        <v>0</v>
      </c>
      <c r="AZ699" s="269">
        <f t="shared" si="244"/>
        <v>0</v>
      </c>
      <c r="BA699" s="269">
        <f t="shared" si="244"/>
        <v>0</v>
      </c>
      <c r="BB699" s="269">
        <f t="shared" si="244"/>
        <v>0</v>
      </c>
      <c r="BC699" s="269">
        <f t="shared" si="244"/>
        <v>0</v>
      </c>
      <c r="BD699" s="269">
        <f t="shared" si="244"/>
        <v>0</v>
      </c>
      <c r="BE699" s="269">
        <f t="shared" si="244"/>
        <v>0</v>
      </c>
      <c r="BF699" s="269">
        <f t="shared" si="244"/>
        <v>0</v>
      </c>
      <c r="BG699" s="269">
        <f t="shared" si="244"/>
        <v>0</v>
      </c>
      <c r="BH699" s="269">
        <f t="shared" si="244"/>
        <v>0</v>
      </c>
      <c r="BI699" s="269">
        <f t="shared" si="245"/>
        <v>0</v>
      </c>
      <c r="BJ699" s="269">
        <f t="shared" si="245"/>
        <v>0</v>
      </c>
      <c r="BK699" s="269">
        <f t="shared" si="245"/>
        <v>0</v>
      </c>
      <c r="BL699" s="269">
        <f t="shared" si="245"/>
        <v>0</v>
      </c>
      <c r="BM699" s="269">
        <f t="shared" si="245"/>
        <v>0</v>
      </c>
      <c r="BN699" s="269">
        <f t="shared" si="245"/>
        <v>0</v>
      </c>
      <c r="BO699" s="269">
        <f t="shared" si="245"/>
        <v>0</v>
      </c>
      <c r="BP699" s="269">
        <f t="shared" si="245"/>
        <v>0</v>
      </c>
      <c r="BQ699" s="269">
        <f t="shared" si="245"/>
        <v>0</v>
      </c>
      <c r="BR699" s="269">
        <f t="shared" si="245"/>
        <v>0</v>
      </c>
      <c r="BS699" s="269">
        <f t="shared" si="246"/>
        <v>0</v>
      </c>
      <c r="BT699" s="269">
        <f t="shared" si="246"/>
        <v>0</v>
      </c>
      <c r="BU699" s="269">
        <f t="shared" si="246"/>
        <v>0</v>
      </c>
      <c r="BV699" s="269">
        <f t="shared" si="246"/>
        <v>0</v>
      </c>
      <c r="BW699" s="269">
        <f t="shared" si="246"/>
        <v>0</v>
      </c>
      <c r="BX699" s="269">
        <f t="shared" si="246"/>
        <v>0</v>
      </c>
      <c r="BY699" s="269">
        <f t="shared" si="246"/>
        <v>0</v>
      </c>
      <c r="BZ699" s="269">
        <f t="shared" si="246"/>
        <v>0</v>
      </c>
      <c r="CA699" s="269">
        <f t="shared" si="246"/>
        <v>0</v>
      </c>
      <c r="CB699" s="269">
        <f t="shared" si="246"/>
        <v>0</v>
      </c>
      <c r="CC699" s="269">
        <f t="shared" si="247"/>
        <v>0</v>
      </c>
      <c r="CD699" s="269">
        <f t="shared" si="247"/>
        <v>0</v>
      </c>
      <c r="CE699" s="269">
        <f t="shared" si="247"/>
        <v>0</v>
      </c>
      <c r="CF699" s="269">
        <f t="shared" si="247"/>
        <v>0</v>
      </c>
      <c r="CG699" s="269">
        <f t="shared" si="247"/>
        <v>0</v>
      </c>
      <c r="CH699" s="269">
        <f t="shared" si="247"/>
        <v>0</v>
      </c>
      <c r="CI699" s="269">
        <f t="shared" si="247"/>
        <v>0</v>
      </c>
      <c r="CJ699" s="269">
        <f t="shared" si="247"/>
        <v>0</v>
      </c>
      <c r="CK699" s="269">
        <f t="shared" si="247"/>
        <v>0</v>
      </c>
      <c r="CL699" s="269">
        <f t="shared" si="247"/>
        <v>0</v>
      </c>
      <c r="CM699" s="269">
        <f t="shared" si="248"/>
        <v>0</v>
      </c>
      <c r="CN699" s="269">
        <f t="shared" si="248"/>
        <v>0</v>
      </c>
      <c r="CO699" s="269">
        <f t="shared" si="248"/>
        <v>0</v>
      </c>
      <c r="CP699" s="269">
        <f t="shared" si="248"/>
        <v>0</v>
      </c>
      <c r="CQ699" s="269">
        <f t="shared" si="248"/>
        <v>0</v>
      </c>
      <c r="CR699" s="269">
        <f t="shared" si="248"/>
        <v>0</v>
      </c>
      <c r="CS699" s="269">
        <f t="shared" si="248"/>
        <v>0</v>
      </c>
      <c r="CT699" s="269">
        <f t="shared" si="248"/>
        <v>0</v>
      </c>
      <c r="CU699" s="269">
        <f t="shared" si="248"/>
        <v>0</v>
      </c>
      <c r="CV699" s="269">
        <f t="shared" si="229"/>
        <v>0</v>
      </c>
      <c r="CX699" s="271">
        <f t="shared" si="230"/>
        <v>0</v>
      </c>
      <c r="CY699" s="249">
        <f t="shared" si="231"/>
        <v>-243</v>
      </c>
      <c r="CZ699" s="249">
        <f t="shared" si="232"/>
        <v>0</v>
      </c>
    </row>
    <row r="700" spans="1:104" s="269" customFormat="1" ht="15.75" customHeight="1">
      <c r="A700" s="1001"/>
      <c r="B700" s="269">
        <v>3</v>
      </c>
      <c r="C700" s="270">
        <v>3</v>
      </c>
      <c r="D700" s="269">
        <v>3</v>
      </c>
      <c r="G700" s="117">
        <f t="shared" si="207"/>
        <v>0</v>
      </c>
      <c r="H700" s="269">
        <f t="shared" si="208"/>
        <v>0</v>
      </c>
      <c r="I700" s="269">
        <f t="shared" si="209"/>
        <v>0</v>
      </c>
      <c r="J700" s="269">
        <f t="shared" si="210"/>
        <v>0</v>
      </c>
      <c r="K700" s="269">
        <f t="shared" si="211"/>
        <v>0</v>
      </c>
      <c r="L700" s="269">
        <f t="shared" si="212"/>
        <v>0</v>
      </c>
      <c r="M700" s="269">
        <f t="shared" si="213"/>
        <v>0</v>
      </c>
      <c r="N700" s="269">
        <f t="shared" si="214"/>
        <v>0</v>
      </c>
      <c r="O700" s="269">
        <f t="shared" si="215"/>
        <v>0</v>
      </c>
      <c r="P700" s="269">
        <f t="shared" si="216"/>
        <v>0</v>
      </c>
      <c r="Q700" s="269">
        <f t="shared" si="217"/>
        <v>0</v>
      </c>
      <c r="R700" s="269">
        <f t="shared" si="218"/>
        <v>0</v>
      </c>
      <c r="S700" s="269">
        <f t="shared" si="219"/>
        <v>0</v>
      </c>
      <c r="T700" s="269">
        <f t="shared" si="220"/>
        <v>0</v>
      </c>
      <c r="U700" s="269">
        <f t="shared" si="241"/>
        <v>0</v>
      </c>
      <c r="V700" s="269">
        <f t="shared" si="241"/>
        <v>0</v>
      </c>
      <c r="W700" s="269">
        <f t="shared" si="241"/>
        <v>0</v>
      </c>
      <c r="X700" s="269">
        <f t="shared" si="241"/>
        <v>0</v>
      </c>
      <c r="Y700" s="269">
        <f t="shared" si="241"/>
        <v>0</v>
      </c>
      <c r="Z700" s="269">
        <f t="shared" si="241"/>
        <v>0</v>
      </c>
      <c r="AA700" s="269">
        <f t="shared" si="241"/>
        <v>0</v>
      </c>
      <c r="AB700" s="269">
        <f t="shared" si="241"/>
        <v>0</v>
      </c>
      <c r="AC700" s="269">
        <f t="shared" si="241"/>
        <v>0</v>
      </c>
      <c r="AD700" s="269">
        <f t="shared" si="241"/>
        <v>0</v>
      </c>
      <c r="AE700" s="269">
        <f t="shared" si="242"/>
        <v>0</v>
      </c>
      <c r="AF700" s="269">
        <f t="shared" si="242"/>
        <v>0</v>
      </c>
      <c r="AG700" s="269">
        <f t="shared" si="242"/>
        <v>0</v>
      </c>
      <c r="AH700" s="269">
        <f t="shared" si="242"/>
        <v>0</v>
      </c>
      <c r="AI700" s="269">
        <f t="shared" si="242"/>
        <v>0</v>
      </c>
      <c r="AJ700" s="269">
        <f t="shared" si="242"/>
        <v>0</v>
      </c>
      <c r="AK700" s="269">
        <f t="shared" si="242"/>
        <v>0</v>
      </c>
      <c r="AL700" s="269">
        <f t="shared" si="242"/>
        <v>0</v>
      </c>
      <c r="AM700" s="269">
        <f t="shared" si="242"/>
        <v>0</v>
      </c>
      <c r="AN700" s="269">
        <f t="shared" si="242"/>
        <v>0</v>
      </c>
      <c r="AO700" s="269">
        <f t="shared" si="243"/>
        <v>0</v>
      </c>
      <c r="AP700" s="269">
        <f t="shared" si="243"/>
        <v>0</v>
      </c>
      <c r="AQ700" s="269">
        <f t="shared" si="243"/>
        <v>0</v>
      </c>
      <c r="AR700" s="269">
        <f t="shared" si="243"/>
        <v>0</v>
      </c>
      <c r="AS700" s="269">
        <f t="shared" si="243"/>
        <v>0</v>
      </c>
      <c r="AT700" s="269">
        <f t="shared" si="243"/>
        <v>0</v>
      </c>
      <c r="AU700" s="269">
        <f t="shared" si="243"/>
        <v>0</v>
      </c>
      <c r="AV700" s="269">
        <f t="shared" si="243"/>
        <v>0</v>
      </c>
      <c r="AW700" s="269">
        <f t="shared" si="243"/>
        <v>0</v>
      </c>
      <c r="AX700" s="269">
        <f t="shared" si="243"/>
        <v>0</v>
      </c>
      <c r="AY700" s="269">
        <f t="shared" si="244"/>
        <v>0</v>
      </c>
      <c r="AZ700" s="269">
        <f t="shared" si="244"/>
        <v>0</v>
      </c>
      <c r="BA700" s="269">
        <f t="shared" si="244"/>
        <v>0</v>
      </c>
      <c r="BB700" s="269">
        <f t="shared" si="244"/>
        <v>0</v>
      </c>
      <c r="BC700" s="269">
        <f t="shared" si="244"/>
        <v>0</v>
      </c>
      <c r="BD700" s="269">
        <f t="shared" si="244"/>
        <v>0</v>
      </c>
      <c r="BE700" s="269">
        <f t="shared" si="244"/>
        <v>0</v>
      </c>
      <c r="BF700" s="269">
        <f t="shared" si="244"/>
        <v>0</v>
      </c>
      <c r="BG700" s="269">
        <f t="shared" si="244"/>
        <v>0</v>
      </c>
      <c r="BH700" s="269">
        <f t="shared" si="244"/>
        <v>0</v>
      </c>
      <c r="BI700" s="269">
        <f t="shared" si="245"/>
        <v>0</v>
      </c>
      <c r="BJ700" s="269">
        <f t="shared" si="245"/>
        <v>0</v>
      </c>
      <c r="BK700" s="269">
        <f t="shared" si="245"/>
        <v>0</v>
      </c>
      <c r="BL700" s="269">
        <f t="shared" si="245"/>
        <v>0</v>
      </c>
      <c r="BM700" s="269">
        <f t="shared" si="245"/>
        <v>0</v>
      </c>
      <c r="BN700" s="269">
        <f t="shared" si="245"/>
        <v>0</v>
      </c>
      <c r="BO700" s="269">
        <f t="shared" si="245"/>
        <v>0</v>
      </c>
      <c r="BP700" s="269">
        <f t="shared" si="245"/>
        <v>0</v>
      </c>
      <c r="BQ700" s="269">
        <f t="shared" si="245"/>
        <v>0</v>
      </c>
      <c r="BR700" s="269">
        <f t="shared" si="245"/>
        <v>0</v>
      </c>
      <c r="BS700" s="269">
        <f t="shared" si="246"/>
        <v>0</v>
      </c>
      <c r="BT700" s="269">
        <f t="shared" si="246"/>
        <v>0</v>
      </c>
      <c r="BU700" s="269">
        <f t="shared" si="246"/>
        <v>0</v>
      </c>
      <c r="BV700" s="269">
        <f t="shared" si="246"/>
        <v>0</v>
      </c>
      <c r="BW700" s="269">
        <f t="shared" si="246"/>
        <v>0</v>
      </c>
      <c r="BX700" s="269">
        <f t="shared" si="246"/>
        <v>0</v>
      </c>
      <c r="BY700" s="269">
        <f t="shared" si="246"/>
        <v>0</v>
      </c>
      <c r="BZ700" s="269">
        <f t="shared" si="246"/>
        <v>0</v>
      </c>
      <c r="CA700" s="269">
        <f t="shared" si="246"/>
        <v>0</v>
      </c>
      <c r="CB700" s="269">
        <f t="shared" si="246"/>
        <v>0</v>
      </c>
      <c r="CC700" s="269">
        <f t="shared" si="247"/>
        <v>0</v>
      </c>
      <c r="CD700" s="269">
        <f t="shared" si="247"/>
        <v>0</v>
      </c>
      <c r="CE700" s="269">
        <f t="shared" si="247"/>
        <v>0</v>
      </c>
      <c r="CF700" s="269">
        <f t="shared" si="247"/>
        <v>0</v>
      </c>
      <c r="CG700" s="269">
        <f t="shared" si="247"/>
        <v>0</v>
      </c>
      <c r="CH700" s="269">
        <f t="shared" si="247"/>
        <v>0</v>
      </c>
      <c r="CI700" s="269">
        <f t="shared" si="247"/>
        <v>0</v>
      </c>
      <c r="CJ700" s="269">
        <f t="shared" si="247"/>
        <v>0</v>
      </c>
      <c r="CK700" s="269">
        <f t="shared" si="247"/>
        <v>0</v>
      </c>
      <c r="CL700" s="269">
        <f t="shared" si="247"/>
        <v>0</v>
      </c>
      <c r="CM700" s="269">
        <f t="shared" si="248"/>
        <v>0</v>
      </c>
      <c r="CN700" s="269">
        <f t="shared" si="248"/>
        <v>0</v>
      </c>
      <c r="CO700" s="269">
        <f t="shared" si="248"/>
        <v>0</v>
      </c>
      <c r="CP700" s="269">
        <f t="shared" si="248"/>
        <v>0</v>
      </c>
      <c r="CQ700" s="269">
        <f t="shared" si="248"/>
        <v>0</v>
      </c>
      <c r="CR700" s="269">
        <f t="shared" si="248"/>
        <v>0</v>
      </c>
      <c r="CS700" s="269">
        <f t="shared" si="248"/>
        <v>0</v>
      </c>
      <c r="CT700" s="269">
        <f t="shared" si="248"/>
        <v>0</v>
      </c>
      <c r="CU700" s="269">
        <f t="shared" si="248"/>
        <v>0</v>
      </c>
      <c r="CV700" s="269">
        <f t="shared" si="229"/>
        <v>0</v>
      </c>
      <c r="CX700" s="271">
        <f t="shared" si="230"/>
        <v>0</v>
      </c>
      <c r="CY700" s="249">
        <f t="shared" si="231"/>
        <v>-252</v>
      </c>
      <c r="CZ700" s="249">
        <f t="shared" si="232"/>
        <v>0</v>
      </c>
    </row>
    <row r="701" spans="1:104" s="269" customFormat="1" ht="15.75" customHeight="1">
      <c r="A701" s="1001"/>
      <c r="B701" s="269">
        <v>4</v>
      </c>
      <c r="C701" s="270">
        <v>4</v>
      </c>
      <c r="D701" s="269">
        <v>4</v>
      </c>
      <c r="G701" s="117">
        <f t="shared" si="207"/>
        <v>0</v>
      </c>
      <c r="H701" s="269">
        <f t="shared" si="208"/>
        <v>0</v>
      </c>
      <c r="I701" s="269">
        <f t="shared" si="209"/>
        <v>0</v>
      </c>
      <c r="J701" s="269">
        <f t="shared" si="210"/>
        <v>0</v>
      </c>
      <c r="K701" s="269">
        <f t="shared" si="211"/>
        <v>0</v>
      </c>
      <c r="L701" s="269">
        <f t="shared" si="212"/>
        <v>0</v>
      </c>
      <c r="M701" s="269">
        <f t="shared" si="213"/>
        <v>0</v>
      </c>
      <c r="N701" s="269">
        <f t="shared" si="214"/>
        <v>0</v>
      </c>
      <c r="O701" s="269">
        <f t="shared" si="215"/>
        <v>0</v>
      </c>
      <c r="P701" s="269">
        <f t="shared" si="216"/>
        <v>0</v>
      </c>
      <c r="Q701" s="269">
        <f t="shared" si="217"/>
        <v>0</v>
      </c>
      <c r="R701" s="269">
        <f t="shared" si="218"/>
        <v>0</v>
      </c>
      <c r="S701" s="269">
        <f t="shared" si="219"/>
        <v>0</v>
      </c>
      <c r="T701" s="269">
        <f t="shared" si="220"/>
        <v>0</v>
      </c>
      <c r="U701" s="269">
        <f t="shared" si="241"/>
        <v>0</v>
      </c>
      <c r="V701" s="269">
        <f t="shared" si="241"/>
        <v>0</v>
      </c>
      <c r="W701" s="269">
        <f t="shared" si="241"/>
        <v>0</v>
      </c>
      <c r="X701" s="269">
        <f t="shared" si="241"/>
        <v>0</v>
      </c>
      <c r="Y701" s="269">
        <f t="shared" si="241"/>
        <v>0</v>
      </c>
      <c r="Z701" s="269">
        <f t="shared" si="241"/>
        <v>0</v>
      </c>
      <c r="AA701" s="269">
        <f t="shared" si="241"/>
        <v>0</v>
      </c>
      <c r="AB701" s="269">
        <f t="shared" si="241"/>
        <v>0</v>
      </c>
      <c r="AC701" s="269">
        <f t="shared" si="241"/>
        <v>0</v>
      </c>
      <c r="AD701" s="269">
        <f t="shared" si="241"/>
        <v>0</v>
      </c>
      <c r="AE701" s="269">
        <f t="shared" si="242"/>
        <v>0</v>
      </c>
      <c r="AF701" s="269">
        <f t="shared" si="242"/>
        <v>0</v>
      </c>
      <c r="AG701" s="269">
        <f t="shared" si="242"/>
        <v>0</v>
      </c>
      <c r="AH701" s="269">
        <f t="shared" si="242"/>
        <v>0</v>
      </c>
      <c r="AI701" s="269">
        <f t="shared" si="242"/>
        <v>0</v>
      </c>
      <c r="AJ701" s="269">
        <f t="shared" si="242"/>
        <v>0</v>
      </c>
      <c r="AK701" s="269">
        <f t="shared" si="242"/>
        <v>0</v>
      </c>
      <c r="AL701" s="269">
        <f t="shared" si="242"/>
        <v>0</v>
      </c>
      <c r="AM701" s="269">
        <f t="shared" si="242"/>
        <v>0</v>
      </c>
      <c r="AN701" s="269">
        <f t="shared" si="242"/>
        <v>0</v>
      </c>
      <c r="AO701" s="269">
        <f t="shared" si="243"/>
        <v>0</v>
      </c>
      <c r="AP701" s="269">
        <f t="shared" si="243"/>
        <v>0</v>
      </c>
      <c r="AQ701" s="269">
        <f t="shared" si="243"/>
        <v>0</v>
      </c>
      <c r="AR701" s="269">
        <f t="shared" si="243"/>
        <v>0</v>
      </c>
      <c r="AS701" s="269">
        <f t="shared" si="243"/>
        <v>0</v>
      </c>
      <c r="AT701" s="269">
        <f t="shared" si="243"/>
        <v>0</v>
      </c>
      <c r="AU701" s="269">
        <f t="shared" si="243"/>
        <v>0</v>
      </c>
      <c r="AV701" s="269">
        <f t="shared" si="243"/>
        <v>0</v>
      </c>
      <c r="AW701" s="269">
        <f t="shared" si="243"/>
        <v>0</v>
      </c>
      <c r="AX701" s="269">
        <f t="shared" si="243"/>
        <v>0</v>
      </c>
      <c r="AY701" s="269">
        <f t="shared" si="244"/>
        <v>0</v>
      </c>
      <c r="AZ701" s="269">
        <f t="shared" si="244"/>
        <v>0</v>
      </c>
      <c r="BA701" s="269">
        <f t="shared" si="244"/>
        <v>0</v>
      </c>
      <c r="BB701" s="269">
        <f t="shared" si="244"/>
        <v>0</v>
      </c>
      <c r="BC701" s="269">
        <f t="shared" si="244"/>
        <v>0</v>
      </c>
      <c r="BD701" s="269">
        <f t="shared" si="244"/>
        <v>0</v>
      </c>
      <c r="BE701" s="269">
        <f t="shared" si="244"/>
        <v>0</v>
      </c>
      <c r="BF701" s="269">
        <f t="shared" si="244"/>
        <v>0</v>
      </c>
      <c r="BG701" s="269">
        <f t="shared" si="244"/>
        <v>0</v>
      </c>
      <c r="BH701" s="269">
        <f t="shared" si="244"/>
        <v>0</v>
      </c>
      <c r="BI701" s="269">
        <f t="shared" si="245"/>
        <v>0</v>
      </c>
      <c r="BJ701" s="269">
        <f t="shared" si="245"/>
        <v>0</v>
      </c>
      <c r="BK701" s="269">
        <f t="shared" si="245"/>
        <v>0</v>
      </c>
      <c r="BL701" s="269">
        <f t="shared" si="245"/>
        <v>0</v>
      </c>
      <c r="BM701" s="269">
        <f t="shared" si="245"/>
        <v>0</v>
      </c>
      <c r="BN701" s="269">
        <f t="shared" si="245"/>
        <v>0</v>
      </c>
      <c r="BO701" s="269">
        <f t="shared" si="245"/>
        <v>0</v>
      </c>
      <c r="BP701" s="269">
        <f t="shared" si="245"/>
        <v>0</v>
      </c>
      <c r="BQ701" s="269">
        <f t="shared" si="245"/>
        <v>0</v>
      </c>
      <c r="BR701" s="269">
        <f t="shared" si="245"/>
        <v>0</v>
      </c>
      <c r="BS701" s="269">
        <f t="shared" si="246"/>
        <v>0</v>
      </c>
      <c r="BT701" s="269">
        <f t="shared" si="246"/>
        <v>0</v>
      </c>
      <c r="BU701" s="269">
        <f t="shared" si="246"/>
        <v>0</v>
      </c>
      <c r="BV701" s="269">
        <f t="shared" si="246"/>
        <v>0</v>
      </c>
      <c r="BW701" s="269">
        <f t="shared" si="246"/>
        <v>0</v>
      </c>
      <c r="BX701" s="269">
        <f t="shared" si="246"/>
        <v>0</v>
      </c>
      <c r="BY701" s="269">
        <f t="shared" si="246"/>
        <v>0</v>
      </c>
      <c r="BZ701" s="269">
        <f t="shared" si="246"/>
        <v>0</v>
      </c>
      <c r="CA701" s="269">
        <f t="shared" si="246"/>
        <v>0</v>
      </c>
      <c r="CB701" s="269">
        <f t="shared" si="246"/>
        <v>0</v>
      </c>
      <c r="CC701" s="269">
        <f t="shared" si="247"/>
        <v>0</v>
      </c>
      <c r="CD701" s="269">
        <f t="shared" si="247"/>
        <v>0</v>
      </c>
      <c r="CE701" s="269">
        <f t="shared" si="247"/>
        <v>0</v>
      </c>
      <c r="CF701" s="269">
        <f t="shared" si="247"/>
        <v>0</v>
      </c>
      <c r="CG701" s="269">
        <f t="shared" si="247"/>
        <v>0</v>
      </c>
      <c r="CH701" s="269">
        <f t="shared" si="247"/>
        <v>0</v>
      </c>
      <c r="CI701" s="269">
        <f t="shared" si="247"/>
        <v>0</v>
      </c>
      <c r="CJ701" s="269">
        <f t="shared" si="247"/>
        <v>0</v>
      </c>
      <c r="CK701" s="269">
        <f t="shared" si="247"/>
        <v>0</v>
      </c>
      <c r="CL701" s="269">
        <f t="shared" si="247"/>
        <v>0</v>
      </c>
      <c r="CM701" s="269">
        <f t="shared" si="248"/>
        <v>0</v>
      </c>
      <c r="CN701" s="269">
        <f t="shared" si="248"/>
        <v>0</v>
      </c>
      <c r="CO701" s="269">
        <f t="shared" si="248"/>
        <v>0</v>
      </c>
      <c r="CP701" s="269">
        <f t="shared" si="248"/>
        <v>0</v>
      </c>
      <c r="CQ701" s="269">
        <f t="shared" si="248"/>
        <v>0</v>
      </c>
      <c r="CR701" s="269">
        <f t="shared" si="248"/>
        <v>0</v>
      </c>
      <c r="CS701" s="269">
        <f t="shared" si="248"/>
        <v>0</v>
      </c>
      <c r="CT701" s="269">
        <f t="shared" si="248"/>
        <v>0</v>
      </c>
      <c r="CU701" s="269">
        <f t="shared" si="248"/>
        <v>0</v>
      </c>
      <c r="CV701" s="269">
        <f t="shared" si="229"/>
        <v>0</v>
      </c>
      <c r="CX701" s="271">
        <f t="shared" si="230"/>
        <v>0</v>
      </c>
      <c r="CY701" s="249">
        <f t="shared" si="231"/>
        <v>-261</v>
      </c>
      <c r="CZ701" s="249">
        <f t="shared" si="232"/>
        <v>0</v>
      </c>
    </row>
    <row r="702" spans="1:104" s="269" customFormat="1" ht="15.75" customHeight="1">
      <c r="A702" s="1001"/>
      <c r="B702" s="269">
        <v>5</v>
      </c>
      <c r="C702" s="270">
        <v>5</v>
      </c>
      <c r="D702" s="269">
        <v>5</v>
      </c>
      <c r="G702" s="117">
        <f t="shared" si="207"/>
        <v>0</v>
      </c>
      <c r="H702" s="269">
        <f t="shared" si="208"/>
        <v>0</v>
      </c>
      <c r="I702" s="269">
        <f t="shared" si="209"/>
        <v>0</v>
      </c>
      <c r="J702" s="269">
        <f t="shared" si="210"/>
        <v>0</v>
      </c>
      <c r="K702" s="269">
        <f t="shared" si="211"/>
        <v>0</v>
      </c>
      <c r="L702" s="269">
        <f t="shared" si="212"/>
        <v>0</v>
      </c>
      <c r="M702" s="269">
        <f t="shared" si="213"/>
        <v>0</v>
      </c>
      <c r="N702" s="269">
        <f t="shared" si="214"/>
        <v>0</v>
      </c>
      <c r="O702" s="269">
        <f t="shared" si="215"/>
        <v>0</v>
      </c>
      <c r="P702" s="269">
        <f t="shared" si="216"/>
        <v>0</v>
      </c>
      <c r="Q702" s="269">
        <f t="shared" si="217"/>
        <v>0</v>
      </c>
      <c r="R702" s="269">
        <f t="shared" si="218"/>
        <v>0</v>
      </c>
      <c r="S702" s="269">
        <f t="shared" si="219"/>
        <v>0</v>
      </c>
      <c r="T702" s="269">
        <f t="shared" si="220"/>
        <v>0</v>
      </c>
      <c r="U702" s="269">
        <f t="shared" si="241"/>
        <v>0</v>
      </c>
      <c r="V702" s="269">
        <f t="shared" si="241"/>
        <v>0</v>
      </c>
      <c r="W702" s="269">
        <f t="shared" si="241"/>
        <v>0</v>
      </c>
      <c r="X702" s="269">
        <f t="shared" si="241"/>
        <v>0</v>
      </c>
      <c r="Y702" s="269">
        <f t="shared" si="241"/>
        <v>0</v>
      </c>
      <c r="Z702" s="269">
        <f t="shared" si="241"/>
        <v>0</v>
      </c>
      <c r="AA702" s="269">
        <f t="shared" si="241"/>
        <v>0</v>
      </c>
      <c r="AB702" s="269">
        <f t="shared" si="241"/>
        <v>0</v>
      </c>
      <c r="AC702" s="269">
        <f t="shared" si="241"/>
        <v>0</v>
      </c>
      <c r="AD702" s="269">
        <f t="shared" si="241"/>
        <v>0</v>
      </c>
      <c r="AE702" s="269">
        <f t="shared" si="242"/>
        <v>0</v>
      </c>
      <c r="AF702" s="269">
        <f t="shared" si="242"/>
        <v>0</v>
      </c>
      <c r="AG702" s="269">
        <f t="shared" si="242"/>
        <v>0</v>
      </c>
      <c r="AH702" s="269">
        <f t="shared" si="242"/>
        <v>0</v>
      </c>
      <c r="AI702" s="269">
        <f t="shared" si="242"/>
        <v>0</v>
      </c>
      <c r="AJ702" s="269">
        <f t="shared" si="242"/>
        <v>0</v>
      </c>
      <c r="AK702" s="269">
        <f t="shared" si="242"/>
        <v>0</v>
      </c>
      <c r="AL702" s="269">
        <f t="shared" si="242"/>
        <v>0</v>
      </c>
      <c r="AM702" s="269">
        <f t="shared" si="242"/>
        <v>0</v>
      </c>
      <c r="AN702" s="269">
        <f t="shared" si="242"/>
        <v>0</v>
      </c>
      <c r="AO702" s="269">
        <f t="shared" si="243"/>
        <v>0</v>
      </c>
      <c r="AP702" s="269">
        <f t="shared" si="243"/>
        <v>0</v>
      </c>
      <c r="AQ702" s="269">
        <f t="shared" si="243"/>
        <v>0</v>
      </c>
      <c r="AR702" s="269">
        <f t="shared" si="243"/>
        <v>0</v>
      </c>
      <c r="AS702" s="269">
        <f t="shared" si="243"/>
        <v>0</v>
      </c>
      <c r="AT702" s="269">
        <f t="shared" si="243"/>
        <v>0</v>
      </c>
      <c r="AU702" s="269">
        <f t="shared" si="243"/>
        <v>0</v>
      </c>
      <c r="AV702" s="269">
        <f t="shared" si="243"/>
        <v>0</v>
      </c>
      <c r="AW702" s="269">
        <f t="shared" si="243"/>
        <v>0</v>
      </c>
      <c r="AX702" s="269">
        <f t="shared" si="243"/>
        <v>0</v>
      </c>
      <c r="AY702" s="269">
        <f t="shared" si="244"/>
        <v>0</v>
      </c>
      <c r="AZ702" s="269">
        <f t="shared" si="244"/>
        <v>0</v>
      </c>
      <c r="BA702" s="269">
        <f t="shared" si="244"/>
        <v>0</v>
      </c>
      <c r="BB702" s="269">
        <f t="shared" si="244"/>
        <v>0</v>
      </c>
      <c r="BC702" s="269">
        <f t="shared" si="244"/>
        <v>0</v>
      </c>
      <c r="BD702" s="269">
        <f t="shared" si="244"/>
        <v>0</v>
      </c>
      <c r="BE702" s="269">
        <f t="shared" si="244"/>
        <v>0</v>
      </c>
      <c r="BF702" s="269">
        <f t="shared" si="244"/>
        <v>0</v>
      </c>
      <c r="BG702" s="269">
        <f t="shared" si="244"/>
        <v>0</v>
      </c>
      <c r="BH702" s="269">
        <f t="shared" si="244"/>
        <v>0</v>
      </c>
      <c r="BI702" s="269">
        <f t="shared" si="245"/>
        <v>0</v>
      </c>
      <c r="BJ702" s="269">
        <f t="shared" si="245"/>
        <v>0</v>
      </c>
      <c r="BK702" s="269">
        <f t="shared" si="245"/>
        <v>0</v>
      </c>
      <c r="BL702" s="269">
        <f t="shared" si="245"/>
        <v>0</v>
      </c>
      <c r="BM702" s="269">
        <f t="shared" si="245"/>
        <v>0</v>
      </c>
      <c r="BN702" s="269">
        <f t="shared" si="245"/>
        <v>0</v>
      </c>
      <c r="BO702" s="269">
        <f t="shared" si="245"/>
        <v>0</v>
      </c>
      <c r="BP702" s="269">
        <f t="shared" si="245"/>
        <v>0</v>
      </c>
      <c r="BQ702" s="269">
        <f t="shared" si="245"/>
        <v>0</v>
      </c>
      <c r="BR702" s="269">
        <f t="shared" si="245"/>
        <v>0</v>
      </c>
      <c r="BS702" s="269">
        <f t="shared" si="246"/>
        <v>0</v>
      </c>
      <c r="BT702" s="269">
        <f t="shared" si="246"/>
        <v>0</v>
      </c>
      <c r="BU702" s="269">
        <f t="shared" si="246"/>
        <v>0</v>
      </c>
      <c r="BV702" s="269">
        <f t="shared" si="246"/>
        <v>0</v>
      </c>
      <c r="BW702" s="269">
        <f t="shared" si="246"/>
        <v>0</v>
      </c>
      <c r="BX702" s="269">
        <f t="shared" si="246"/>
        <v>0</v>
      </c>
      <c r="BY702" s="269">
        <f t="shared" si="246"/>
        <v>0</v>
      </c>
      <c r="BZ702" s="269">
        <f t="shared" si="246"/>
        <v>0</v>
      </c>
      <c r="CA702" s="269">
        <f t="shared" si="246"/>
        <v>0</v>
      </c>
      <c r="CB702" s="269">
        <f t="shared" si="246"/>
        <v>0</v>
      </c>
      <c r="CC702" s="269">
        <f t="shared" si="247"/>
        <v>0</v>
      </c>
      <c r="CD702" s="269">
        <f t="shared" si="247"/>
        <v>0</v>
      </c>
      <c r="CE702" s="269">
        <f t="shared" si="247"/>
        <v>0</v>
      </c>
      <c r="CF702" s="269">
        <f t="shared" si="247"/>
        <v>0</v>
      </c>
      <c r="CG702" s="269">
        <f t="shared" si="247"/>
        <v>0</v>
      </c>
      <c r="CH702" s="269">
        <f t="shared" si="247"/>
        <v>0</v>
      </c>
      <c r="CI702" s="269">
        <f t="shared" si="247"/>
        <v>0</v>
      </c>
      <c r="CJ702" s="269">
        <f t="shared" si="247"/>
        <v>0</v>
      </c>
      <c r="CK702" s="269">
        <f t="shared" si="247"/>
        <v>0</v>
      </c>
      <c r="CL702" s="269">
        <f t="shared" si="247"/>
        <v>0</v>
      </c>
      <c r="CM702" s="269">
        <f t="shared" si="248"/>
        <v>0</v>
      </c>
      <c r="CN702" s="269">
        <f t="shared" si="248"/>
        <v>0</v>
      </c>
      <c r="CO702" s="269">
        <f t="shared" si="248"/>
        <v>0</v>
      </c>
      <c r="CP702" s="269">
        <f t="shared" si="248"/>
        <v>0</v>
      </c>
      <c r="CQ702" s="269">
        <f t="shared" si="248"/>
        <v>0</v>
      </c>
      <c r="CR702" s="269">
        <f t="shared" si="248"/>
        <v>0</v>
      </c>
      <c r="CS702" s="269">
        <f t="shared" si="248"/>
        <v>0</v>
      </c>
      <c r="CT702" s="269">
        <f t="shared" si="248"/>
        <v>0</v>
      </c>
      <c r="CU702" s="269">
        <f t="shared" si="248"/>
        <v>0</v>
      </c>
      <c r="CV702" s="269">
        <f t="shared" si="229"/>
        <v>0</v>
      </c>
      <c r="CX702" s="271">
        <f t="shared" si="230"/>
        <v>0</v>
      </c>
      <c r="CY702" s="249">
        <f t="shared" si="231"/>
        <v>-270</v>
      </c>
      <c r="CZ702" s="249">
        <f t="shared" si="232"/>
        <v>0</v>
      </c>
    </row>
    <row r="703" spans="1:104" s="269" customFormat="1" ht="15.75" customHeight="1">
      <c r="A703" s="1001"/>
      <c r="B703" s="269">
        <v>6</v>
      </c>
      <c r="C703" s="270">
        <v>6</v>
      </c>
      <c r="D703" s="269">
        <v>6</v>
      </c>
      <c r="G703" s="117">
        <f t="shared" si="207"/>
        <v>0</v>
      </c>
      <c r="H703" s="269">
        <f t="shared" si="208"/>
        <v>0</v>
      </c>
      <c r="I703" s="269">
        <f t="shared" si="209"/>
        <v>0</v>
      </c>
      <c r="J703" s="269">
        <f t="shared" si="210"/>
        <v>0</v>
      </c>
      <c r="K703" s="269">
        <f t="shared" si="211"/>
        <v>0</v>
      </c>
      <c r="L703" s="269">
        <f t="shared" si="212"/>
        <v>0</v>
      </c>
      <c r="M703" s="269">
        <f t="shared" si="213"/>
        <v>0</v>
      </c>
      <c r="N703" s="269">
        <f t="shared" si="214"/>
        <v>0</v>
      </c>
      <c r="O703" s="269">
        <f t="shared" si="215"/>
        <v>0</v>
      </c>
      <c r="P703" s="269">
        <f t="shared" si="216"/>
        <v>0</v>
      </c>
      <c r="Q703" s="269">
        <f t="shared" si="217"/>
        <v>0</v>
      </c>
      <c r="R703" s="269">
        <f t="shared" si="218"/>
        <v>0</v>
      </c>
      <c r="S703" s="269">
        <f t="shared" si="219"/>
        <v>0</v>
      </c>
      <c r="T703" s="269">
        <f t="shared" si="220"/>
        <v>0</v>
      </c>
      <c r="U703" s="269">
        <f t="shared" si="241"/>
        <v>0</v>
      </c>
      <c r="V703" s="269">
        <f t="shared" si="241"/>
        <v>0</v>
      </c>
      <c r="W703" s="269">
        <f t="shared" si="241"/>
        <v>0</v>
      </c>
      <c r="X703" s="269">
        <f t="shared" si="241"/>
        <v>0</v>
      </c>
      <c r="Y703" s="269">
        <f t="shared" si="241"/>
        <v>0</v>
      </c>
      <c r="Z703" s="269">
        <f t="shared" si="241"/>
        <v>0</v>
      </c>
      <c r="AA703" s="269">
        <f t="shared" si="241"/>
        <v>0</v>
      </c>
      <c r="AB703" s="269">
        <f t="shared" si="241"/>
        <v>0</v>
      </c>
      <c r="AC703" s="269">
        <f t="shared" si="241"/>
        <v>0</v>
      </c>
      <c r="AD703" s="269">
        <f t="shared" si="241"/>
        <v>0</v>
      </c>
      <c r="AE703" s="269">
        <f t="shared" si="242"/>
        <v>0</v>
      </c>
      <c r="AF703" s="269">
        <f t="shared" si="242"/>
        <v>0</v>
      </c>
      <c r="AG703" s="269">
        <f t="shared" si="242"/>
        <v>0</v>
      </c>
      <c r="AH703" s="269">
        <f t="shared" si="242"/>
        <v>0</v>
      </c>
      <c r="AI703" s="269">
        <f t="shared" si="242"/>
        <v>0</v>
      </c>
      <c r="AJ703" s="269">
        <f t="shared" si="242"/>
        <v>0</v>
      </c>
      <c r="AK703" s="269">
        <f t="shared" si="242"/>
        <v>0</v>
      </c>
      <c r="AL703" s="269">
        <f t="shared" si="242"/>
        <v>0</v>
      </c>
      <c r="AM703" s="269">
        <f t="shared" si="242"/>
        <v>0</v>
      </c>
      <c r="AN703" s="269">
        <f t="shared" si="242"/>
        <v>0</v>
      </c>
      <c r="AO703" s="269">
        <f t="shared" si="243"/>
        <v>0</v>
      </c>
      <c r="AP703" s="269">
        <f t="shared" si="243"/>
        <v>0</v>
      </c>
      <c r="AQ703" s="269">
        <f t="shared" si="243"/>
        <v>0</v>
      </c>
      <c r="AR703" s="269">
        <f t="shared" si="243"/>
        <v>0</v>
      </c>
      <c r="AS703" s="269">
        <f t="shared" si="243"/>
        <v>0</v>
      </c>
      <c r="AT703" s="269">
        <f t="shared" si="243"/>
        <v>0</v>
      </c>
      <c r="AU703" s="269">
        <f t="shared" si="243"/>
        <v>0</v>
      </c>
      <c r="AV703" s="269">
        <f t="shared" si="243"/>
        <v>0</v>
      </c>
      <c r="AW703" s="269">
        <f t="shared" si="243"/>
        <v>0</v>
      </c>
      <c r="AX703" s="269">
        <f t="shared" si="243"/>
        <v>0</v>
      </c>
      <c r="AY703" s="269">
        <f t="shared" si="244"/>
        <v>0</v>
      </c>
      <c r="AZ703" s="269">
        <f t="shared" si="244"/>
        <v>0</v>
      </c>
      <c r="BA703" s="269">
        <f t="shared" si="244"/>
        <v>0</v>
      </c>
      <c r="BB703" s="269">
        <f t="shared" si="244"/>
        <v>0</v>
      </c>
      <c r="BC703" s="269">
        <f t="shared" si="244"/>
        <v>0</v>
      </c>
      <c r="BD703" s="269">
        <f t="shared" si="244"/>
        <v>0</v>
      </c>
      <c r="BE703" s="269">
        <f t="shared" si="244"/>
        <v>0</v>
      </c>
      <c r="BF703" s="269">
        <f t="shared" si="244"/>
        <v>0</v>
      </c>
      <c r="BG703" s="269">
        <f t="shared" si="244"/>
        <v>0</v>
      </c>
      <c r="BH703" s="269">
        <f t="shared" si="244"/>
        <v>0</v>
      </c>
      <c r="BI703" s="269">
        <f t="shared" si="245"/>
        <v>0</v>
      </c>
      <c r="BJ703" s="269">
        <f t="shared" si="245"/>
        <v>0</v>
      </c>
      <c r="BK703" s="269">
        <f t="shared" si="245"/>
        <v>0</v>
      </c>
      <c r="BL703" s="269">
        <f t="shared" si="245"/>
        <v>0</v>
      </c>
      <c r="BM703" s="269">
        <f t="shared" si="245"/>
        <v>0</v>
      </c>
      <c r="BN703" s="269">
        <f t="shared" si="245"/>
        <v>0</v>
      </c>
      <c r="BO703" s="269">
        <f t="shared" si="245"/>
        <v>0</v>
      </c>
      <c r="BP703" s="269">
        <f t="shared" si="245"/>
        <v>0</v>
      </c>
      <c r="BQ703" s="269">
        <f t="shared" si="245"/>
        <v>0</v>
      </c>
      <c r="BR703" s="269">
        <f t="shared" si="245"/>
        <v>0</v>
      </c>
      <c r="BS703" s="269">
        <f t="shared" si="246"/>
        <v>0</v>
      </c>
      <c r="BT703" s="269">
        <f t="shared" si="246"/>
        <v>0</v>
      </c>
      <c r="BU703" s="269">
        <f t="shared" si="246"/>
        <v>0</v>
      </c>
      <c r="BV703" s="269">
        <f t="shared" si="246"/>
        <v>0</v>
      </c>
      <c r="BW703" s="269">
        <f t="shared" si="246"/>
        <v>0</v>
      </c>
      <c r="BX703" s="269">
        <f t="shared" si="246"/>
        <v>0</v>
      </c>
      <c r="BY703" s="269">
        <f t="shared" si="246"/>
        <v>0</v>
      </c>
      <c r="BZ703" s="269">
        <f t="shared" si="246"/>
        <v>0</v>
      </c>
      <c r="CA703" s="269">
        <f t="shared" si="246"/>
        <v>0</v>
      </c>
      <c r="CB703" s="269">
        <f t="shared" si="246"/>
        <v>0</v>
      </c>
      <c r="CC703" s="269">
        <f t="shared" si="247"/>
        <v>0</v>
      </c>
      <c r="CD703" s="269">
        <f t="shared" si="247"/>
        <v>0</v>
      </c>
      <c r="CE703" s="269">
        <f t="shared" si="247"/>
        <v>0</v>
      </c>
      <c r="CF703" s="269">
        <f t="shared" si="247"/>
        <v>0</v>
      </c>
      <c r="CG703" s="269">
        <f t="shared" si="247"/>
        <v>0</v>
      </c>
      <c r="CH703" s="269">
        <f t="shared" si="247"/>
        <v>0</v>
      </c>
      <c r="CI703" s="269">
        <f t="shared" si="247"/>
        <v>0</v>
      </c>
      <c r="CJ703" s="269">
        <f t="shared" si="247"/>
        <v>0</v>
      </c>
      <c r="CK703" s="269">
        <f t="shared" si="247"/>
        <v>0</v>
      </c>
      <c r="CL703" s="269">
        <f t="shared" si="247"/>
        <v>0</v>
      </c>
      <c r="CM703" s="269">
        <f t="shared" si="248"/>
        <v>0</v>
      </c>
      <c r="CN703" s="269">
        <f t="shared" si="248"/>
        <v>0</v>
      </c>
      <c r="CO703" s="269">
        <f t="shared" si="248"/>
        <v>0</v>
      </c>
      <c r="CP703" s="269">
        <f t="shared" si="248"/>
        <v>0</v>
      </c>
      <c r="CQ703" s="269">
        <f t="shared" si="248"/>
        <v>0</v>
      </c>
      <c r="CR703" s="269">
        <f t="shared" si="248"/>
        <v>0</v>
      </c>
      <c r="CS703" s="269">
        <f t="shared" si="248"/>
        <v>0</v>
      </c>
      <c r="CT703" s="269">
        <f t="shared" si="248"/>
        <v>0</v>
      </c>
      <c r="CU703" s="269">
        <f t="shared" si="248"/>
        <v>0</v>
      </c>
      <c r="CV703" s="269">
        <f t="shared" si="229"/>
        <v>0</v>
      </c>
      <c r="CX703" s="271">
        <f t="shared" si="230"/>
        <v>0</v>
      </c>
      <c r="CY703" s="249">
        <f t="shared" si="231"/>
        <v>-279</v>
      </c>
      <c r="CZ703" s="249">
        <f t="shared" si="232"/>
        <v>0</v>
      </c>
    </row>
    <row r="704" spans="1:104" s="269" customFormat="1" ht="15.75" customHeight="1">
      <c r="A704" s="1001"/>
      <c r="B704" s="269">
        <v>7</v>
      </c>
      <c r="C704" s="270">
        <v>7</v>
      </c>
      <c r="D704" s="269">
        <v>7</v>
      </c>
      <c r="G704" s="117">
        <f t="shared" si="207"/>
        <v>0</v>
      </c>
      <c r="H704" s="269">
        <f t="shared" si="208"/>
        <v>0</v>
      </c>
      <c r="I704" s="269">
        <f t="shared" si="209"/>
        <v>0</v>
      </c>
      <c r="J704" s="269">
        <f t="shared" si="210"/>
        <v>0</v>
      </c>
      <c r="K704" s="269">
        <f t="shared" si="211"/>
        <v>0</v>
      </c>
      <c r="L704" s="269">
        <f t="shared" si="212"/>
        <v>0</v>
      </c>
      <c r="M704" s="269">
        <f t="shared" si="213"/>
        <v>0</v>
      </c>
      <c r="N704" s="269">
        <f t="shared" si="214"/>
        <v>0</v>
      </c>
      <c r="O704" s="269">
        <f t="shared" si="215"/>
        <v>0</v>
      </c>
      <c r="P704" s="269">
        <f t="shared" si="216"/>
        <v>0</v>
      </c>
      <c r="Q704" s="269">
        <f t="shared" si="217"/>
        <v>0</v>
      </c>
      <c r="R704" s="269">
        <f t="shared" si="218"/>
        <v>0</v>
      </c>
      <c r="S704" s="269">
        <f t="shared" si="219"/>
        <v>0</v>
      </c>
      <c r="T704" s="269">
        <f t="shared" si="220"/>
        <v>0</v>
      </c>
      <c r="U704" s="269">
        <f t="shared" si="241"/>
        <v>0</v>
      </c>
      <c r="V704" s="269">
        <f t="shared" si="241"/>
        <v>0</v>
      </c>
      <c r="W704" s="269">
        <f t="shared" si="241"/>
        <v>0</v>
      </c>
      <c r="X704" s="269">
        <f t="shared" si="241"/>
        <v>0</v>
      </c>
      <c r="Y704" s="269">
        <f t="shared" si="241"/>
        <v>0</v>
      </c>
      <c r="Z704" s="269">
        <f t="shared" si="241"/>
        <v>0</v>
      </c>
      <c r="AA704" s="269">
        <f t="shared" si="241"/>
        <v>0</v>
      </c>
      <c r="AB704" s="269">
        <f t="shared" si="241"/>
        <v>0</v>
      </c>
      <c r="AC704" s="269">
        <f t="shared" si="241"/>
        <v>0</v>
      </c>
      <c r="AD704" s="269">
        <f t="shared" si="241"/>
        <v>0</v>
      </c>
      <c r="AE704" s="269">
        <f t="shared" si="242"/>
        <v>0</v>
      </c>
      <c r="AF704" s="269">
        <f t="shared" si="242"/>
        <v>0</v>
      </c>
      <c r="AG704" s="269">
        <f t="shared" si="242"/>
        <v>0</v>
      </c>
      <c r="AH704" s="269">
        <f t="shared" si="242"/>
        <v>0</v>
      </c>
      <c r="AI704" s="269">
        <f t="shared" si="242"/>
        <v>0</v>
      </c>
      <c r="AJ704" s="269">
        <f t="shared" si="242"/>
        <v>0</v>
      </c>
      <c r="AK704" s="269">
        <f t="shared" si="242"/>
        <v>0</v>
      </c>
      <c r="AL704" s="269">
        <f t="shared" si="242"/>
        <v>0</v>
      </c>
      <c r="AM704" s="269">
        <f t="shared" si="242"/>
        <v>0</v>
      </c>
      <c r="AN704" s="269">
        <f t="shared" si="242"/>
        <v>0</v>
      </c>
      <c r="AO704" s="269">
        <f t="shared" si="243"/>
        <v>0</v>
      </c>
      <c r="AP704" s="269">
        <f t="shared" si="243"/>
        <v>0</v>
      </c>
      <c r="AQ704" s="269">
        <f t="shared" si="243"/>
        <v>0</v>
      </c>
      <c r="AR704" s="269">
        <f t="shared" si="243"/>
        <v>0</v>
      </c>
      <c r="AS704" s="269">
        <f t="shared" si="243"/>
        <v>0</v>
      </c>
      <c r="AT704" s="269">
        <f t="shared" si="243"/>
        <v>0</v>
      </c>
      <c r="AU704" s="269">
        <f t="shared" si="243"/>
        <v>0</v>
      </c>
      <c r="AV704" s="269">
        <f t="shared" si="243"/>
        <v>0</v>
      </c>
      <c r="AW704" s="269">
        <f t="shared" si="243"/>
        <v>0</v>
      </c>
      <c r="AX704" s="269">
        <f t="shared" si="243"/>
        <v>0</v>
      </c>
      <c r="AY704" s="269">
        <f t="shared" si="244"/>
        <v>0</v>
      </c>
      <c r="AZ704" s="269">
        <f t="shared" si="244"/>
        <v>0</v>
      </c>
      <c r="BA704" s="269">
        <f t="shared" si="244"/>
        <v>0</v>
      </c>
      <c r="BB704" s="269">
        <f t="shared" si="244"/>
        <v>0</v>
      </c>
      <c r="BC704" s="269">
        <f t="shared" si="244"/>
        <v>0</v>
      </c>
      <c r="BD704" s="269">
        <f t="shared" si="244"/>
        <v>0</v>
      </c>
      <c r="BE704" s="269">
        <f t="shared" si="244"/>
        <v>0</v>
      </c>
      <c r="BF704" s="269">
        <f t="shared" si="244"/>
        <v>0</v>
      </c>
      <c r="BG704" s="269">
        <f t="shared" si="244"/>
        <v>0</v>
      </c>
      <c r="BH704" s="269">
        <f t="shared" si="244"/>
        <v>0</v>
      </c>
      <c r="BI704" s="269">
        <f t="shared" si="245"/>
        <v>0</v>
      </c>
      <c r="BJ704" s="269">
        <f t="shared" si="245"/>
        <v>0</v>
      </c>
      <c r="BK704" s="269">
        <f t="shared" si="245"/>
        <v>0</v>
      </c>
      <c r="BL704" s="269">
        <f t="shared" si="245"/>
        <v>0</v>
      </c>
      <c r="BM704" s="269">
        <f t="shared" si="245"/>
        <v>0</v>
      </c>
      <c r="BN704" s="269">
        <f t="shared" si="245"/>
        <v>0</v>
      </c>
      <c r="BO704" s="269">
        <f t="shared" si="245"/>
        <v>0</v>
      </c>
      <c r="BP704" s="269">
        <f t="shared" si="245"/>
        <v>0</v>
      </c>
      <c r="BQ704" s="269">
        <f t="shared" si="245"/>
        <v>0</v>
      </c>
      <c r="BR704" s="269">
        <f t="shared" si="245"/>
        <v>0</v>
      </c>
      <c r="BS704" s="269">
        <f t="shared" si="246"/>
        <v>0</v>
      </c>
      <c r="BT704" s="269">
        <f t="shared" si="246"/>
        <v>0</v>
      </c>
      <c r="BU704" s="269">
        <f t="shared" si="246"/>
        <v>0</v>
      </c>
      <c r="BV704" s="269">
        <f t="shared" si="246"/>
        <v>0</v>
      </c>
      <c r="BW704" s="269">
        <f t="shared" si="246"/>
        <v>0</v>
      </c>
      <c r="BX704" s="269">
        <f t="shared" si="246"/>
        <v>0</v>
      </c>
      <c r="BY704" s="269">
        <f t="shared" si="246"/>
        <v>0</v>
      </c>
      <c r="BZ704" s="269">
        <f t="shared" si="246"/>
        <v>0</v>
      </c>
      <c r="CA704" s="269">
        <f t="shared" si="246"/>
        <v>0</v>
      </c>
      <c r="CB704" s="269">
        <f t="shared" si="246"/>
        <v>0</v>
      </c>
      <c r="CC704" s="269">
        <f t="shared" si="247"/>
        <v>0</v>
      </c>
      <c r="CD704" s="269">
        <f t="shared" si="247"/>
        <v>0</v>
      </c>
      <c r="CE704" s="269">
        <f t="shared" si="247"/>
        <v>0</v>
      </c>
      <c r="CF704" s="269">
        <f t="shared" si="247"/>
        <v>0</v>
      </c>
      <c r="CG704" s="269">
        <f t="shared" si="247"/>
        <v>0</v>
      </c>
      <c r="CH704" s="269">
        <f t="shared" si="247"/>
        <v>0</v>
      </c>
      <c r="CI704" s="269">
        <f t="shared" si="247"/>
        <v>0</v>
      </c>
      <c r="CJ704" s="269">
        <f t="shared" si="247"/>
        <v>0</v>
      </c>
      <c r="CK704" s="269">
        <f t="shared" si="247"/>
        <v>0</v>
      </c>
      <c r="CL704" s="269">
        <f t="shared" si="247"/>
        <v>0</v>
      </c>
      <c r="CM704" s="269">
        <f t="shared" si="248"/>
        <v>0</v>
      </c>
      <c r="CN704" s="269">
        <f t="shared" si="248"/>
        <v>0</v>
      </c>
      <c r="CO704" s="269">
        <f t="shared" si="248"/>
        <v>0</v>
      </c>
      <c r="CP704" s="269">
        <f t="shared" si="248"/>
        <v>0</v>
      </c>
      <c r="CQ704" s="269">
        <f t="shared" si="248"/>
        <v>0</v>
      </c>
      <c r="CR704" s="269">
        <f t="shared" si="248"/>
        <v>0</v>
      </c>
      <c r="CS704" s="269">
        <f t="shared" si="248"/>
        <v>0</v>
      </c>
      <c r="CT704" s="269">
        <f t="shared" si="248"/>
        <v>0</v>
      </c>
      <c r="CU704" s="269">
        <f t="shared" si="248"/>
        <v>0</v>
      </c>
      <c r="CV704" s="269">
        <f t="shared" si="229"/>
        <v>0</v>
      </c>
      <c r="CX704" s="271">
        <f t="shared" si="230"/>
        <v>0</v>
      </c>
      <c r="CY704" s="249">
        <f t="shared" si="231"/>
        <v>-288</v>
      </c>
      <c r="CZ704" s="249">
        <f t="shared" si="232"/>
        <v>0</v>
      </c>
    </row>
    <row r="705" spans="1:104" s="269" customFormat="1" ht="15.75" customHeight="1">
      <c r="A705" s="1001"/>
      <c r="B705" s="269">
        <v>8</v>
      </c>
      <c r="C705" s="270">
        <v>8</v>
      </c>
      <c r="D705" s="269">
        <v>8</v>
      </c>
      <c r="G705" s="117">
        <f t="shared" si="207"/>
        <v>0</v>
      </c>
      <c r="H705" s="269">
        <f t="shared" si="208"/>
        <v>0</v>
      </c>
      <c r="I705" s="269">
        <f t="shared" si="209"/>
        <v>0</v>
      </c>
      <c r="J705" s="269">
        <f t="shared" si="210"/>
        <v>0</v>
      </c>
      <c r="K705" s="269">
        <f t="shared" si="211"/>
        <v>0</v>
      </c>
      <c r="L705" s="269">
        <f t="shared" si="212"/>
        <v>0</v>
      </c>
      <c r="M705" s="269">
        <f t="shared" si="213"/>
        <v>0</v>
      </c>
      <c r="N705" s="269">
        <f t="shared" si="214"/>
        <v>0</v>
      </c>
      <c r="O705" s="269">
        <f t="shared" si="215"/>
        <v>0</v>
      </c>
      <c r="P705" s="269">
        <f t="shared" si="216"/>
        <v>0</v>
      </c>
      <c r="Q705" s="269">
        <f t="shared" si="217"/>
        <v>0</v>
      </c>
      <c r="R705" s="269">
        <f t="shared" si="218"/>
        <v>0</v>
      </c>
      <c r="S705" s="269">
        <f t="shared" si="219"/>
        <v>0</v>
      </c>
      <c r="T705" s="269">
        <f t="shared" si="220"/>
        <v>0</v>
      </c>
      <c r="U705" s="269">
        <f t="shared" si="241"/>
        <v>0</v>
      </c>
      <c r="V705" s="269">
        <f t="shared" si="241"/>
        <v>0</v>
      </c>
      <c r="W705" s="269">
        <f t="shared" si="241"/>
        <v>0</v>
      </c>
      <c r="X705" s="269">
        <f t="shared" si="241"/>
        <v>0</v>
      </c>
      <c r="Y705" s="269">
        <f t="shared" si="241"/>
        <v>0</v>
      </c>
      <c r="Z705" s="269">
        <f t="shared" si="241"/>
        <v>0</v>
      </c>
      <c r="AA705" s="269">
        <f t="shared" si="241"/>
        <v>0</v>
      </c>
      <c r="AB705" s="269">
        <f t="shared" si="241"/>
        <v>0</v>
      </c>
      <c r="AC705" s="269">
        <f t="shared" si="241"/>
        <v>0</v>
      </c>
      <c r="AD705" s="269">
        <f t="shared" si="241"/>
        <v>0</v>
      </c>
      <c r="AE705" s="269">
        <f t="shared" si="242"/>
        <v>0</v>
      </c>
      <c r="AF705" s="269">
        <f t="shared" si="242"/>
        <v>0</v>
      </c>
      <c r="AG705" s="269">
        <f t="shared" si="242"/>
        <v>0</v>
      </c>
      <c r="AH705" s="269">
        <f t="shared" si="242"/>
        <v>0</v>
      </c>
      <c r="AI705" s="269">
        <f t="shared" si="242"/>
        <v>0</v>
      </c>
      <c r="AJ705" s="269">
        <f t="shared" si="242"/>
        <v>0</v>
      </c>
      <c r="AK705" s="269">
        <f t="shared" si="242"/>
        <v>0</v>
      </c>
      <c r="AL705" s="269">
        <f t="shared" si="242"/>
        <v>0</v>
      </c>
      <c r="AM705" s="269">
        <f t="shared" si="242"/>
        <v>0</v>
      </c>
      <c r="AN705" s="269">
        <f t="shared" si="242"/>
        <v>0</v>
      </c>
      <c r="AO705" s="269">
        <f t="shared" si="243"/>
        <v>0</v>
      </c>
      <c r="AP705" s="269">
        <f t="shared" si="243"/>
        <v>0</v>
      </c>
      <c r="AQ705" s="269">
        <f t="shared" si="243"/>
        <v>0</v>
      </c>
      <c r="AR705" s="269">
        <f t="shared" si="243"/>
        <v>0</v>
      </c>
      <c r="AS705" s="269">
        <f t="shared" si="243"/>
        <v>0</v>
      </c>
      <c r="AT705" s="269">
        <f t="shared" si="243"/>
        <v>0</v>
      </c>
      <c r="AU705" s="269">
        <f t="shared" si="243"/>
        <v>0</v>
      </c>
      <c r="AV705" s="269">
        <f t="shared" si="243"/>
        <v>0</v>
      </c>
      <c r="AW705" s="269">
        <f t="shared" si="243"/>
        <v>0</v>
      </c>
      <c r="AX705" s="269">
        <f t="shared" si="243"/>
        <v>0</v>
      </c>
      <c r="AY705" s="269">
        <f t="shared" si="244"/>
        <v>0</v>
      </c>
      <c r="AZ705" s="269">
        <f t="shared" si="244"/>
        <v>0</v>
      </c>
      <c r="BA705" s="269">
        <f t="shared" si="244"/>
        <v>0</v>
      </c>
      <c r="BB705" s="269">
        <f t="shared" si="244"/>
        <v>0</v>
      </c>
      <c r="BC705" s="269">
        <f t="shared" si="244"/>
        <v>0</v>
      </c>
      <c r="BD705" s="269">
        <f t="shared" si="244"/>
        <v>0</v>
      </c>
      <c r="BE705" s="269">
        <f t="shared" si="244"/>
        <v>0</v>
      </c>
      <c r="BF705" s="269">
        <f t="shared" si="244"/>
        <v>0</v>
      </c>
      <c r="BG705" s="269">
        <f t="shared" si="244"/>
        <v>0</v>
      </c>
      <c r="BH705" s="269">
        <f t="shared" si="244"/>
        <v>0</v>
      </c>
      <c r="BI705" s="269">
        <f t="shared" si="245"/>
        <v>0</v>
      </c>
      <c r="BJ705" s="269">
        <f t="shared" si="245"/>
        <v>0</v>
      </c>
      <c r="BK705" s="269">
        <f t="shared" si="245"/>
        <v>0</v>
      </c>
      <c r="BL705" s="269">
        <f t="shared" si="245"/>
        <v>0</v>
      </c>
      <c r="BM705" s="269">
        <f t="shared" si="245"/>
        <v>0</v>
      </c>
      <c r="BN705" s="269">
        <f t="shared" si="245"/>
        <v>0</v>
      </c>
      <c r="BO705" s="269">
        <f t="shared" si="245"/>
        <v>0</v>
      </c>
      <c r="BP705" s="269">
        <f t="shared" si="245"/>
        <v>0</v>
      </c>
      <c r="BQ705" s="269">
        <f t="shared" si="245"/>
        <v>0</v>
      </c>
      <c r="BR705" s="269">
        <f t="shared" si="245"/>
        <v>0</v>
      </c>
      <c r="BS705" s="269">
        <f t="shared" si="246"/>
        <v>0</v>
      </c>
      <c r="BT705" s="269">
        <f t="shared" si="246"/>
        <v>0</v>
      </c>
      <c r="BU705" s="269">
        <f t="shared" si="246"/>
        <v>0</v>
      </c>
      <c r="BV705" s="269">
        <f t="shared" si="246"/>
        <v>0</v>
      </c>
      <c r="BW705" s="269">
        <f t="shared" si="246"/>
        <v>0</v>
      </c>
      <c r="BX705" s="269">
        <f t="shared" si="246"/>
        <v>0</v>
      </c>
      <c r="BY705" s="269">
        <f t="shared" si="246"/>
        <v>0</v>
      </c>
      <c r="BZ705" s="269">
        <f t="shared" si="246"/>
        <v>0</v>
      </c>
      <c r="CA705" s="269">
        <f t="shared" si="246"/>
        <v>0</v>
      </c>
      <c r="CB705" s="269">
        <f t="shared" si="246"/>
        <v>0</v>
      </c>
      <c r="CC705" s="269">
        <f t="shared" si="247"/>
        <v>0</v>
      </c>
      <c r="CD705" s="269">
        <f t="shared" si="247"/>
        <v>0</v>
      </c>
      <c r="CE705" s="269">
        <f t="shared" si="247"/>
        <v>0</v>
      </c>
      <c r="CF705" s="269">
        <f t="shared" si="247"/>
        <v>0</v>
      </c>
      <c r="CG705" s="269">
        <f t="shared" si="247"/>
        <v>0</v>
      </c>
      <c r="CH705" s="269">
        <f t="shared" si="247"/>
        <v>0</v>
      </c>
      <c r="CI705" s="269">
        <f t="shared" si="247"/>
        <v>0</v>
      </c>
      <c r="CJ705" s="269">
        <f t="shared" si="247"/>
        <v>0</v>
      </c>
      <c r="CK705" s="269">
        <f t="shared" si="247"/>
        <v>0</v>
      </c>
      <c r="CL705" s="269">
        <f t="shared" si="247"/>
        <v>0</v>
      </c>
      <c r="CM705" s="269">
        <f t="shared" si="248"/>
        <v>0</v>
      </c>
      <c r="CN705" s="269">
        <f t="shared" si="248"/>
        <v>0</v>
      </c>
      <c r="CO705" s="269">
        <f t="shared" si="248"/>
        <v>0</v>
      </c>
      <c r="CP705" s="269">
        <f t="shared" si="248"/>
        <v>0</v>
      </c>
      <c r="CQ705" s="269">
        <f t="shared" si="248"/>
        <v>0</v>
      </c>
      <c r="CR705" s="269">
        <f t="shared" si="248"/>
        <v>0</v>
      </c>
      <c r="CS705" s="269">
        <f t="shared" si="248"/>
        <v>0</v>
      </c>
      <c r="CT705" s="269">
        <f t="shared" si="248"/>
        <v>0</v>
      </c>
      <c r="CU705" s="269">
        <f t="shared" si="248"/>
        <v>0</v>
      </c>
      <c r="CV705" s="269">
        <f t="shared" si="229"/>
        <v>0</v>
      </c>
      <c r="CX705" s="271">
        <f t="shared" si="230"/>
        <v>0</v>
      </c>
      <c r="CY705" s="249">
        <f t="shared" si="231"/>
        <v>-297</v>
      </c>
      <c r="CZ705" s="249">
        <f t="shared" si="232"/>
        <v>0</v>
      </c>
    </row>
    <row r="706" spans="1:104" s="269" customFormat="1" ht="14.25">
      <c r="A706" s="1002"/>
      <c r="B706" s="269">
        <v>9</v>
      </c>
      <c r="C706" s="270">
        <v>9</v>
      </c>
      <c r="D706" s="269">
        <v>9</v>
      </c>
      <c r="G706" s="117">
        <f t="shared" si="207"/>
        <v>0</v>
      </c>
      <c r="H706" s="269">
        <f t="shared" si="208"/>
        <v>0</v>
      </c>
      <c r="I706" s="269">
        <f t="shared" si="209"/>
        <v>0</v>
      </c>
      <c r="J706" s="269">
        <f t="shared" si="210"/>
        <v>0</v>
      </c>
      <c r="K706" s="269">
        <f t="shared" si="211"/>
        <v>0</v>
      </c>
      <c r="L706" s="269">
        <f t="shared" si="212"/>
        <v>0</v>
      </c>
      <c r="M706" s="269">
        <f t="shared" si="213"/>
        <v>0</v>
      </c>
      <c r="N706" s="269">
        <f t="shared" si="214"/>
        <v>0</v>
      </c>
      <c r="O706" s="269">
        <f t="shared" si="215"/>
        <v>0</v>
      </c>
      <c r="P706" s="269">
        <f t="shared" si="216"/>
        <v>0</v>
      </c>
      <c r="Q706" s="269">
        <f t="shared" si="217"/>
        <v>0</v>
      </c>
      <c r="R706" s="269">
        <f t="shared" si="218"/>
        <v>0</v>
      </c>
      <c r="S706" s="269">
        <f t="shared" si="219"/>
        <v>0</v>
      </c>
      <c r="T706" s="269">
        <f t="shared" si="220"/>
        <v>0</v>
      </c>
      <c r="U706" s="269">
        <f t="shared" si="241"/>
        <v>0</v>
      </c>
      <c r="V706" s="269">
        <f t="shared" si="241"/>
        <v>0</v>
      </c>
      <c r="W706" s="269">
        <f t="shared" si="241"/>
        <v>0</v>
      </c>
      <c r="X706" s="269">
        <f t="shared" si="241"/>
        <v>0</v>
      </c>
      <c r="Y706" s="269">
        <f t="shared" si="241"/>
        <v>0</v>
      </c>
      <c r="Z706" s="269">
        <f t="shared" si="241"/>
        <v>0</v>
      </c>
      <c r="AA706" s="269">
        <f t="shared" si="241"/>
        <v>0</v>
      </c>
      <c r="AB706" s="269">
        <f t="shared" si="241"/>
        <v>0</v>
      </c>
      <c r="AC706" s="269">
        <f t="shared" si="241"/>
        <v>0</v>
      </c>
      <c r="AD706" s="269">
        <f t="shared" si="241"/>
        <v>0</v>
      </c>
      <c r="AE706" s="269">
        <f t="shared" si="242"/>
        <v>0</v>
      </c>
      <c r="AF706" s="269">
        <f t="shared" si="242"/>
        <v>0</v>
      </c>
      <c r="AG706" s="269">
        <f t="shared" si="242"/>
        <v>0</v>
      </c>
      <c r="AH706" s="269">
        <f t="shared" si="242"/>
        <v>0</v>
      </c>
      <c r="AI706" s="269">
        <f t="shared" si="242"/>
        <v>0</v>
      </c>
      <c r="AJ706" s="269">
        <f t="shared" si="242"/>
        <v>0</v>
      </c>
      <c r="AK706" s="269">
        <f t="shared" si="242"/>
        <v>0</v>
      </c>
      <c r="AL706" s="269">
        <f t="shared" si="242"/>
        <v>0</v>
      </c>
      <c r="AM706" s="269">
        <f t="shared" si="242"/>
        <v>0</v>
      </c>
      <c r="AN706" s="269">
        <f t="shared" si="242"/>
        <v>0</v>
      </c>
      <c r="AO706" s="269">
        <f t="shared" si="243"/>
        <v>0</v>
      </c>
      <c r="AP706" s="269">
        <f t="shared" si="243"/>
        <v>0</v>
      </c>
      <c r="AQ706" s="269">
        <f t="shared" si="243"/>
        <v>0</v>
      </c>
      <c r="AR706" s="269">
        <f t="shared" si="243"/>
        <v>0</v>
      </c>
      <c r="AS706" s="269">
        <f t="shared" si="243"/>
        <v>0</v>
      </c>
      <c r="AT706" s="269">
        <f t="shared" si="243"/>
        <v>0</v>
      </c>
      <c r="AU706" s="269">
        <f t="shared" si="243"/>
        <v>0</v>
      </c>
      <c r="AV706" s="269">
        <f t="shared" si="243"/>
        <v>0</v>
      </c>
      <c r="AW706" s="269">
        <f t="shared" si="243"/>
        <v>0</v>
      </c>
      <c r="AX706" s="269">
        <f t="shared" si="243"/>
        <v>0</v>
      </c>
      <c r="AY706" s="269">
        <f t="shared" si="244"/>
        <v>0</v>
      </c>
      <c r="AZ706" s="269">
        <f t="shared" si="244"/>
        <v>0</v>
      </c>
      <c r="BA706" s="269">
        <f t="shared" si="244"/>
        <v>0</v>
      </c>
      <c r="BB706" s="269">
        <f t="shared" si="244"/>
        <v>0</v>
      </c>
      <c r="BC706" s="269">
        <f t="shared" si="244"/>
        <v>0</v>
      </c>
      <c r="BD706" s="269">
        <f t="shared" si="244"/>
        <v>0</v>
      </c>
      <c r="BE706" s="269">
        <f t="shared" si="244"/>
        <v>0</v>
      </c>
      <c r="BF706" s="269">
        <f t="shared" si="244"/>
        <v>0</v>
      </c>
      <c r="BG706" s="269">
        <f t="shared" si="244"/>
        <v>0</v>
      </c>
      <c r="BH706" s="269">
        <f t="shared" si="244"/>
        <v>0</v>
      </c>
      <c r="BI706" s="269">
        <f t="shared" si="245"/>
        <v>0</v>
      </c>
      <c r="BJ706" s="269">
        <f t="shared" si="245"/>
        <v>0</v>
      </c>
      <c r="BK706" s="269">
        <f t="shared" si="245"/>
        <v>0</v>
      </c>
      <c r="BL706" s="269">
        <f t="shared" si="245"/>
        <v>0</v>
      </c>
      <c r="BM706" s="269">
        <f t="shared" si="245"/>
        <v>0</v>
      </c>
      <c r="BN706" s="269">
        <f t="shared" si="245"/>
        <v>0</v>
      </c>
      <c r="BO706" s="269">
        <f t="shared" si="245"/>
        <v>0</v>
      </c>
      <c r="BP706" s="269">
        <f t="shared" si="245"/>
        <v>0</v>
      </c>
      <c r="BQ706" s="269">
        <f t="shared" si="245"/>
        <v>0</v>
      </c>
      <c r="BR706" s="269">
        <f t="shared" si="245"/>
        <v>0</v>
      </c>
      <c r="BS706" s="269">
        <f t="shared" si="246"/>
        <v>0</v>
      </c>
      <c r="BT706" s="269">
        <f t="shared" si="246"/>
        <v>0</v>
      </c>
      <c r="BU706" s="269">
        <f t="shared" si="246"/>
        <v>0</v>
      </c>
      <c r="BV706" s="269">
        <f t="shared" si="246"/>
        <v>0</v>
      </c>
      <c r="BW706" s="269">
        <f t="shared" si="246"/>
        <v>0</v>
      </c>
      <c r="BX706" s="269">
        <f t="shared" si="246"/>
        <v>0</v>
      </c>
      <c r="BY706" s="269">
        <f t="shared" si="246"/>
        <v>0</v>
      </c>
      <c r="BZ706" s="269">
        <f t="shared" si="246"/>
        <v>0</v>
      </c>
      <c r="CA706" s="269">
        <f t="shared" si="246"/>
        <v>0</v>
      </c>
      <c r="CB706" s="269">
        <f t="shared" si="246"/>
        <v>0</v>
      </c>
      <c r="CC706" s="269">
        <f t="shared" si="247"/>
        <v>0</v>
      </c>
      <c r="CD706" s="269">
        <f t="shared" si="247"/>
        <v>0</v>
      </c>
      <c r="CE706" s="269">
        <f t="shared" si="247"/>
        <v>0</v>
      </c>
      <c r="CF706" s="269">
        <f t="shared" si="247"/>
        <v>0</v>
      </c>
      <c r="CG706" s="269">
        <f t="shared" si="247"/>
        <v>0</v>
      </c>
      <c r="CH706" s="269">
        <f t="shared" si="247"/>
        <v>0</v>
      </c>
      <c r="CI706" s="269">
        <f t="shared" si="247"/>
        <v>0</v>
      </c>
      <c r="CJ706" s="269">
        <f t="shared" si="247"/>
        <v>0</v>
      </c>
      <c r="CK706" s="269">
        <f t="shared" si="247"/>
        <v>0</v>
      </c>
      <c r="CL706" s="269">
        <f t="shared" si="247"/>
        <v>0</v>
      </c>
      <c r="CM706" s="269">
        <f t="shared" si="248"/>
        <v>0</v>
      </c>
      <c r="CN706" s="269">
        <f t="shared" si="248"/>
        <v>0</v>
      </c>
      <c r="CO706" s="269">
        <f t="shared" si="248"/>
        <v>0</v>
      </c>
      <c r="CP706" s="269">
        <f t="shared" si="248"/>
        <v>0</v>
      </c>
      <c r="CQ706" s="269">
        <f t="shared" si="248"/>
        <v>0</v>
      </c>
      <c r="CR706" s="269">
        <f t="shared" si="248"/>
        <v>0</v>
      </c>
      <c r="CS706" s="269">
        <f t="shared" si="248"/>
        <v>0</v>
      </c>
      <c r="CT706" s="269">
        <f t="shared" si="248"/>
        <v>0</v>
      </c>
      <c r="CU706" s="269">
        <f t="shared" si="248"/>
        <v>0</v>
      </c>
      <c r="CV706" s="269">
        <f t="shared" si="229"/>
        <v>0</v>
      </c>
      <c r="CX706" s="271">
        <f t="shared" si="230"/>
        <v>0</v>
      </c>
      <c r="CY706" s="249">
        <f t="shared" si="231"/>
        <v>-306</v>
      </c>
      <c r="CZ706" s="249">
        <f t="shared" si="232"/>
        <v>0</v>
      </c>
    </row>
    <row r="707" spans="1:104" s="269" customFormat="1">
      <c r="A707" s="273"/>
      <c r="C707" s="270"/>
      <c r="G707" s="117"/>
      <c r="CX707" s="271">
        <f t="shared" si="230"/>
        <v>0</v>
      </c>
      <c r="CY707" s="249">
        <f t="shared" si="231"/>
        <v>-315</v>
      </c>
      <c r="CZ707" s="249">
        <f t="shared" si="232"/>
        <v>0</v>
      </c>
    </row>
    <row r="708" spans="1:104" s="269" customFormat="1">
      <c r="A708" s="273"/>
      <c r="C708" s="270"/>
      <c r="G708" s="117"/>
      <c r="CX708" s="271">
        <f t="shared" si="230"/>
        <v>0</v>
      </c>
      <c r="CY708" s="249">
        <f t="shared" si="231"/>
        <v>-324</v>
      </c>
      <c r="CZ708" s="249">
        <f t="shared" si="232"/>
        <v>0</v>
      </c>
    </row>
    <row r="709" spans="1:104" s="269" customFormat="1">
      <c r="A709" s="273"/>
      <c r="C709" s="270"/>
      <c r="G709" s="117"/>
      <c r="CX709" s="271">
        <f t="shared" si="230"/>
        <v>0</v>
      </c>
      <c r="CY709" s="249">
        <f t="shared" si="231"/>
        <v>-333</v>
      </c>
      <c r="CZ709" s="249">
        <f t="shared" si="232"/>
        <v>0</v>
      </c>
    </row>
    <row r="710" spans="1:104" s="269" customFormat="1">
      <c r="A710" s="273"/>
      <c r="C710" s="270"/>
      <c r="G710" s="117"/>
      <c r="CX710" s="271">
        <f t="shared" si="230"/>
        <v>0</v>
      </c>
      <c r="CY710" s="249">
        <f t="shared" si="231"/>
        <v>-342</v>
      </c>
      <c r="CZ710" s="249">
        <f t="shared" si="232"/>
        <v>0</v>
      </c>
    </row>
    <row r="711" spans="1:104" s="269" customFormat="1">
      <c r="A711" s="273"/>
      <c r="C711" s="270"/>
      <c r="G711" s="117"/>
      <c r="CX711" s="271">
        <f t="shared" si="230"/>
        <v>0</v>
      </c>
      <c r="CY711" s="249">
        <f t="shared" si="231"/>
        <v>-351</v>
      </c>
      <c r="CZ711" s="249">
        <f t="shared" si="232"/>
        <v>0</v>
      </c>
    </row>
    <row r="712" spans="1:104" s="269" customFormat="1">
      <c r="A712" s="273"/>
      <c r="C712" s="270"/>
      <c r="G712" s="117"/>
      <c r="CX712" s="271">
        <f t="shared" si="230"/>
        <v>0</v>
      </c>
      <c r="CY712" s="249">
        <f t="shared" si="231"/>
        <v>-360</v>
      </c>
      <c r="CZ712" s="249">
        <f t="shared" si="232"/>
        <v>0</v>
      </c>
    </row>
    <row r="713" spans="1:104" s="269" customFormat="1">
      <c r="A713" s="273"/>
      <c r="C713" s="270"/>
      <c r="G713" s="117"/>
      <c r="CX713" s="271">
        <f t="shared" si="230"/>
        <v>0</v>
      </c>
      <c r="CY713" s="249">
        <f t="shared" si="231"/>
        <v>-369</v>
      </c>
      <c r="CZ713" s="249">
        <f t="shared" si="232"/>
        <v>0</v>
      </c>
    </row>
    <row r="714" spans="1:104" s="269" customFormat="1">
      <c r="A714" s="273"/>
      <c r="C714" s="270"/>
      <c r="G714" s="117"/>
      <c r="CX714" s="271">
        <f t="shared" si="230"/>
        <v>0</v>
      </c>
      <c r="CY714" s="249">
        <f t="shared" si="231"/>
        <v>-378</v>
      </c>
      <c r="CZ714" s="249">
        <f t="shared" si="232"/>
        <v>0</v>
      </c>
    </row>
    <row r="715" spans="1:104" s="269" customFormat="1">
      <c r="A715" s="273"/>
      <c r="C715" s="270"/>
      <c r="G715" s="117"/>
      <c r="CX715" s="271">
        <f t="shared" si="230"/>
        <v>0</v>
      </c>
      <c r="CY715" s="249">
        <f t="shared" si="231"/>
        <v>-387</v>
      </c>
      <c r="CZ715" s="249">
        <f t="shared" si="232"/>
        <v>0</v>
      </c>
    </row>
    <row r="716" spans="1:104" s="269" customFormat="1">
      <c r="A716" s="273"/>
      <c r="C716" s="270"/>
      <c r="G716" s="117"/>
      <c r="CX716" s="271">
        <f t="shared" si="230"/>
        <v>0</v>
      </c>
      <c r="CY716" s="249">
        <f t="shared" si="231"/>
        <v>-396</v>
      </c>
      <c r="CZ716" s="249">
        <f t="shared" si="232"/>
        <v>0</v>
      </c>
    </row>
    <row r="717" spans="1:104" s="269" customFormat="1">
      <c r="A717" s="273"/>
      <c r="C717" s="270"/>
      <c r="G717" s="117"/>
      <c r="CX717" s="271">
        <f t="shared" si="230"/>
        <v>0</v>
      </c>
      <c r="CY717" s="249">
        <f t="shared" si="231"/>
        <v>-405</v>
      </c>
      <c r="CZ717" s="249">
        <f t="shared" si="232"/>
        <v>0</v>
      </c>
    </row>
    <row r="718" spans="1:104" s="269" customFormat="1">
      <c r="A718" s="273"/>
      <c r="C718" s="270"/>
      <c r="G718" s="117"/>
      <c r="CX718" s="271">
        <f t="shared" si="230"/>
        <v>0</v>
      </c>
      <c r="CY718" s="249">
        <f t="shared" si="231"/>
        <v>-414</v>
      </c>
      <c r="CZ718" s="249">
        <f t="shared" si="232"/>
        <v>0</v>
      </c>
    </row>
    <row r="719" spans="1:104" s="269" customFormat="1">
      <c r="A719" s="273"/>
      <c r="C719" s="270"/>
      <c r="G719" s="117"/>
      <c r="CX719" s="271">
        <f t="shared" si="230"/>
        <v>0</v>
      </c>
      <c r="CY719" s="249">
        <f t="shared" si="231"/>
        <v>-423</v>
      </c>
      <c r="CZ719" s="249">
        <f t="shared" si="232"/>
        <v>0</v>
      </c>
    </row>
    <row r="720" spans="1:104" s="269" customFormat="1">
      <c r="A720" s="273"/>
      <c r="C720" s="270"/>
      <c r="G720" s="117"/>
      <c r="CX720" s="271">
        <f t="shared" si="230"/>
        <v>0</v>
      </c>
      <c r="CY720" s="249">
        <f t="shared" si="231"/>
        <v>-432</v>
      </c>
      <c r="CZ720" s="249">
        <f t="shared" si="232"/>
        <v>0</v>
      </c>
    </row>
    <row r="721" spans="1:104" s="269" customFormat="1">
      <c r="A721" s="273"/>
      <c r="C721" s="270"/>
      <c r="G721" s="117"/>
      <c r="CX721" s="271">
        <f t="shared" si="230"/>
        <v>0</v>
      </c>
      <c r="CY721" s="249">
        <f t="shared" si="231"/>
        <v>-441</v>
      </c>
      <c r="CZ721" s="249">
        <f t="shared" si="232"/>
        <v>0</v>
      </c>
    </row>
    <row r="722" spans="1:104" s="269" customFormat="1">
      <c r="A722" s="273"/>
      <c r="C722" s="270"/>
      <c r="G722" s="117"/>
      <c r="CX722" s="271">
        <f t="shared" si="230"/>
        <v>0</v>
      </c>
      <c r="CY722" s="249">
        <f t="shared" si="231"/>
        <v>-450</v>
      </c>
      <c r="CZ722" s="249">
        <f t="shared" si="232"/>
        <v>0</v>
      </c>
    </row>
    <row r="723" spans="1:104" s="269" customFormat="1">
      <c r="A723" s="273"/>
      <c r="C723" s="270"/>
      <c r="G723" s="117"/>
      <c r="CX723" s="271">
        <f t="shared" si="230"/>
        <v>0</v>
      </c>
      <c r="CY723" s="249">
        <f t="shared" si="231"/>
        <v>-459</v>
      </c>
      <c r="CZ723" s="249">
        <f t="shared" si="232"/>
        <v>0</v>
      </c>
    </row>
    <row r="724" spans="1:104" s="269" customFormat="1">
      <c r="A724" s="273"/>
      <c r="C724" s="270"/>
      <c r="G724" s="117"/>
      <c r="CX724" s="271">
        <f t="shared" si="230"/>
        <v>0</v>
      </c>
      <c r="CY724" s="249">
        <f t="shared" si="231"/>
        <v>-468</v>
      </c>
      <c r="CZ724" s="249">
        <f t="shared" si="232"/>
        <v>0</v>
      </c>
    </row>
    <row r="725" spans="1:104" s="269" customFormat="1">
      <c r="A725" s="273"/>
      <c r="C725" s="270"/>
      <c r="G725" s="117"/>
      <c r="CX725" s="271">
        <f t="shared" si="230"/>
        <v>0</v>
      </c>
      <c r="CY725" s="249">
        <f t="shared" si="231"/>
        <v>-477</v>
      </c>
      <c r="CZ725" s="249">
        <f t="shared" si="232"/>
        <v>0</v>
      </c>
    </row>
    <row r="726" spans="1:104" s="269" customFormat="1">
      <c r="A726" s="273"/>
      <c r="C726" s="270"/>
      <c r="G726" s="117"/>
      <c r="CX726" s="271">
        <f t="shared" si="230"/>
        <v>0</v>
      </c>
      <c r="CY726" s="249">
        <f t="shared" si="231"/>
        <v>-486</v>
      </c>
      <c r="CZ726" s="249">
        <f t="shared" si="232"/>
        <v>0</v>
      </c>
    </row>
    <row r="727" spans="1:104" s="269" customFormat="1">
      <c r="A727" s="273"/>
      <c r="C727" s="270"/>
      <c r="G727" s="117"/>
      <c r="CX727" s="271">
        <f t="shared" si="230"/>
        <v>0</v>
      </c>
      <c r="CY727" s="249">
        <f t="shared" si="231"/>
        <v>-495</v>
      </c>
      <c r="CZ727" s="249">
        <f t="shared" si="232"/>
        <v>0</v>
      </c>
    </row>
    <row r="728" spans="1:104" s="269" customFormat="1">
      <c r="A728" s="273"/>
      <c r="C728" s="270"/>
      <c r="G728" s="117"/>
      <c r="CX728" s="271">
        <f t="shared" si="230"/>
        <v>0</v>
      </c>
      <c r="CY728" s="249">
        <f t="shared" si="231"/>
        <v>-504</v>
      </c>
      <c r="CZ728" s="249">
        <f t="shared" si="232"/>
        <v>0</v>
      </c>
    </row>
    <row r="729" spans="1:104" s="269" customFormat="1">
      <c r="A729" s="273"/>
      <c r="C729" s="270"/>
      <c r="G729" s="117"/>
      <c r="CX729" s="271">
        <f t="shared" si="230"/>
        <v>0</v>
      </c>
      <c r="CY729" s="249">
        <f t="shared" si="231"/>
        <v>-513</v>
      </c>
      <c r="CZ729" s="249">
        <f t="shared" si="232"/>
        <v>0</v>
      </c>
    </row>
    <row r="730" spans="1:104" s="269" customFormat="1">
      <c r="A730" s="273"/>
      <c r="C730" s="270"/>
      <c r="G730" s="117"/>
      <c r="CX730" s="271">
        <f t="shared" si="230"/>
        <v>0</v>
      </c>
      <c r="CY730" s="249">
        <f t="shared" si="231"/>
        <v>-522</v>
      </c>
      <c r="CZ730" s="249">
        <f t="shared" si="232"/>
        <v>0</v>
      </c>
    </row>
    <row r="731" spans="1:104" s="269" customFormat="1">
      <c r="A731" s="273"/>
      <c r="C731" s="270"/>
      <c r="G731" s="117"/>
      <c r="CX731" s="271">
        <f t="shared" si="230"/>
        <v>0</v>
      </c>
      <c r="CY731" s="249">
        <f t="shared" si="231"/>
        <v>-531</v>
      </c>
      <c r="CZ731" s="249">
        <f t="shared" si="232"/>
        <v>0</v>
      </c>
    </row>
    <row r="732" spans="1:104" s="269" customFormat="1">
      <c r="A732" s="273"/>
      <c r="C732" s="270"/>
      <c r="G732" s="117"/>
      <c r="CX732" s="271">
        <f t="shared" si="230"/>
        <v>0</v>
      </c>
      <c r="CY732" s="249">
        <f t="shared" si="231"/>
        <v>-540</v>
      </c>
      <c r="CZ732" s="249">
        <f t="shared" si="232"/>
        <v>0</v>
      </c>
    </row>
    <row r="733" spans="1:104" s="269" customFormat="1">
      <c r="A733" s="273"/>
      <c r="C733" s="270"/>
      <c r="G733" s="117"/>
      <c r="CX733" s="271">
        <f t="shared" si="230"/>
        <v>0</v>
      </c>
      <c r="CY733" s="249">
        <f t="shared" si="231"/>
        <v>-549</v>
      </c>
      <c r="CZ733" s="249">
        <f t="shared" si="232"/>
        <v>0</v>
      </c>
    </row>
    <row r="734" spans="1:104" s="269" customFormat="1">
      <c r="A734" s="273"/>
      <c r="C734" s="270"/>
      <c r="G734" s="117"/>
      <c r="CX734" s="271">
        <f t="shared" si="230"/>
        <v>0</v>
      </c>
      <c r="CY734" s="249">
        <f t="shared" si="231"/>
        <v>-558</v>
      </c>
      <c r="CZ734" s="249">
        <f t="shared" si="232"/>
        <v>0</v>
      </c>
    </row>
    <row r="735" spans="1:104" s="269" customFormat="1">
      <c r="A735" s="273"/>
      <c r="C735" s="270"/>
      <c r="G735" s="117"/>
      <c r="CX735" s="271">
        <f t="shared" si="230"/>
        <v>0</v>
      </c>
      <c r="CY735" s="249">
        <f t="shared" si="231"/>
        <v>-567</v>
      </c>
      <c r="CZ735" s="249">
        <f t="shared" si="232"/>
        <v>0</v>
      </c>
    </row>
    <row r="736" spans="1:104" s="269" customFormat="1">
      <c r="A736" s="273"/>
      <c r="C736" s="270"/>
      <c r="G736" s="117"/>
      <c r="CX736" s="271">
        <f t="shared" si="230"/>
        <v>0</v>
      </c>
      <c r="CY736" s="249">
        <f t="shared" si="231"/>
        <v>-576</v>
      </c>
      <c r="CZ736" s="249">
        <f t="shared" si="232"/>
        <v>0</v>
      </c>
    </row>
    <row r="737" spans="1:104" s="269" customFormat="1">
      <c r="A737" s="273"/>
      <c r="C737" s="270"/>
      <c r="G737" s="117"/>
      <c r="CX737" s="271">
        <f t="shared" si="230"/>
        <v>0</v>
      </c>
      <c r="CY737" s="249">
        <f t="shared" si="231"/>
        <v>-585</v>
      </c>
      <c r="CZ737" s="249">
        <f t="shared" si="232"/>
        <v>0</v>
      </c>
    </row>
    <row r="738" spans="1:104" s="269" customFormat="1">
      <c r="A738" s="273"/>
      <c r="C738" s="270"/>
      <c r="G738" s="117"/>
      <c r="CX738" s="271">
        <f t="shared" ref="CX738:CX796" si="249">IF(CX737+CV738&gt;9,+CX737+CV738-9,+CX737+CV738)</f>
        <v>0</v>
      </c>
      <c r="CY738" s="249">
        <f t="shared" ref="CY738:CY762" si="250">+CY737-9</f>
        <v>-594</v>
      </c>
      <c r="CZ738" s="249">
        <f t="shared" ref="CZ738:CZ762" si="251">IF(CY738=13,CY738,0)</f>
        <v>0</v>
      </c>
    </row>
    <row r="739" spans="1:104" s="269" customFormat="1">
      <c r="A739" s="273"/>
      <c r="C739" s="270"/>
      <c r="G739" s="117"/>
      <c r="CX739" s="271">
        <f t="shared" si="249"/>
        <v>0</v>
      </c>
      <c r="CY739" s="249">
        <f t="shared" si="250"/>
        <v>-603</v>
      </c>
      <c r="CZ739" s="249">
        <f t="shared" si="251"/>
        <v>0</v>
      </c>
    </row>
    <row r="740" spans="1:104" s="269" customFormat="1">
      <c r="A740" s="273"/>
      <c r="C740" s="270"/>
      <c r="G740" s="117"/>
      <c r="CX740" s="271">
        <f t="shared" si="249"/>
        <v>0</v>
      </c>
      <c r="CY740" s="249">
        <f t="shared" si="250"/>
        <v>-612</v>
      </c>
      <c r="CZ740" s="249">
        <f t="shared" si="251"/>
        <v>0</v>
      </c>
    </row>
    <row r="741" spans="1:104" s="269" customFormat="1">
      <c r="A741" s="273"/>
      <c r="C741" s="270"/>
      <c r="G741" s="117"/>
      <c r="CX741" s="271">
        <f t="shared" si="249"/>
        <v>0</v>
      </c>
      <c r="CY741" s="249">
        <f t="shared" si="250"/>
        <v>-621</v>
      </c>
      <c r="CZ741" s="249">
        <f t="shared" si="251"/>
        <v>0</v>
      </c>
    </row>
    <row r="742" spans="1:104" s="269" customFormat="1">
      <c r="A742" s="273"/>
      <c r="C742" s="270"/>
      <c r="G742" s="117"/>
      <c r="CX742" s="271">
        <f t="shared" si="249"/>
        <v>0</v>
      </c>
      <c r="CY742" s="249">
        <f t="shared" si="250"/>
        <v>-630</v>
      </c>
      <c r="CZ742" s="249">
        <f t="shared" si="251"/>
        <v>0</v>
      </c>
    </row>
    <row r="743" spans="1:104" s="269" customFormat="1">
      <c r="A743" s="273"/>
      <c r="C743" s="270"/>
      <c r="G743" s="117"/>
      <c r="CX743" s="271">
        <f t="shared" si="249"/>
        <v>0</v>
      </c>
      <c r="CY743" s="249">
        <f t="shared" si="250"/>
        <v>-639</v>
      </c>
      <c r="CZ743" s="249">
        <f t="shared" si="251"/>
        <v>0</v>
      </c>
    </row>
    <row r="744" spans="1:104" s="269" customFormat="1">
      <c r="A744" s="273"/>
      <c r="C744" s="270"/>
      <c r="G744" s="117"/>
      <c r="CX744" s="271">
        <f t="shared" si="249"/>
        <v>0</v>
      </c>
      <c r="CY744" s="249">
        <f t="shared" si="250"/>
        <v>-648</v>
      </c>
      <c r="CZ744" s="249">
        <f t="shared" si="251"/>
        <v>0</v>
      </c>
    </row>
    <row r="745" spans="1:104" s="269" customFormat="1">
      <c r="A745" s="273"/>
      <c r="C745" s="270"/>
      <c r="G745" s="117"/>
      <c r="CX745" s="271">
        <f t="shared" si="249"/>
        <v>0</v>
      </c>
      <c r="CY745" s="249">
        <f t="shared" si="250"/>
        <v>-657</v>
      </c>
      <c r="CZ745" s="249">
        <f t="shared" si="251"/>
        <v>0</v>
      </c>
    </row>
    <row r="746" spans="1:104" s="269" customFormat="1">
      <c r="A746" s="273"/>
      <c r="C746" s="270"/>
      <c r="G746" s="117"/>
      <c r="CX746" s="271">
        <f t="shared" si="249"/>
        <v>0</v>
      </c>
      <c r="CY746" s="249">
        <f t="shared" si="250"/>
        <v>-666</v>
      </c>
      <c r="CZ746" s="249">
        <f t="shared" si="251"/>
        <v>0</v>
      </c>
    </row>
    <row r="747" spans="1:104" s="269" customFormat="1">
      <c r="A747" s="273"/>
      <c r="C747" s="270"/>
      <c r="G747" s="117"/>
      <c r="CX747" s="271">
        <f t="shared" si="249"/>
        <v>0</v>
      </c>
      <c r="CY747" s="249">
        <f t="shared" si="250"/>
        <v>-675</v>
      </c>
      <c r="CZ747" s="249">
        <f t="shared" si="251"/>
        <v>0</v>
      </c>
    </row>
    <row r="748" spans="1:104" s="269" customFormat="1">
      <c r="A748" s="273"/>
      <c r="C748" s="270"/>
      <c r="G748" s="117"/>
      <c r="CX748" s="271">
        <f t="shared" si="249"/>
        <v>0</v>
      </c>
      <c r="CY748" s="249">
        <f t="shared" si="250"/>
        <v>-684</v>
      </c>
      <c r="CZ748" s="249">
        <f t="shared" si="251"/>
        <v>0</v>
      </c>
    </row>
    <row r="749" spans="1:104" s="269" customFormat="1">
      <c r="A749" s="273"/>
      <c r="C749" s="270"/>
      <c r="G749" s="117"/>
      <c r="CX749" s="271">
        <f t="shared" si="249"/>
        <v>0</v>
      </c>
      <c r="CY749" s="249">
        <f t="shared" si="250"/>
        <v>-693</v>
      </c>
      <c r="CZ749" s="249">
        <f t="shared" si="251"/>
        <v>0</v>
      </c>
    </row>
    <row r="750" spans="1:104" s="269" customFormat="1">
      <c r="A750" s="273"/>
      <c r="C750" s="270"/>
      <c r="G750" s="117"/>
      <c r="CX750" s="271">
        <f t="shared" si="249"/>
        <v>0</v>
      </c>
      <c r="CY750" s="249">
        <f t="shared" si="250"/>
        <v>-702</v>
      </c>
      <c r="CZ750" s="249">
        <f t="shared" si="251"/>
        <v>0</v>
      </c>
    </row>
    <row r="751" spans="1:104" s="269" customFormat="1">
      <c r="A751" s="273"/>
      <c r="C751" s="270"/>
      <c r="G751" s="117"/>
      <c r="CX751" s="271">
        <f t="shared" si="249"/>
        <v>0</v>
      </c>
      <c r="CY751" s="249">
        <f t="shared" si="250"/>
        <v>-711</v>
      </c>
      <c r="CZ751" s="249">
        <f t="shared" si="251"/>
        <v>0</v>
      </c>
    </row>
    <row r="752" spans="1:104" s="269" customFormat="1">
      <c r="A752" s="273"/>
      <c r="C752" s="270"/>
      <c r="G752" s="117"/>
      <c r="CX752" s="271">
        <f t="shared" si="249"/>
        <v>0</v>
      </c>
      <c r="CY752" s="249">
        <f t="shared" si="250"/>
        <v>-720</v>
      </c>
      <c r="CZ752" s="249">
        <f t="shared" si="251"/>
        <v>0</v>
      </c>
    </row>
    <row r="753" spans="1:104" s="269" customFormat="1">
      <c r="A753" s="273"/>
      <c r="C753" s="270"/>
      <c r="G753" s="117"/>
      <c r="CX753" s="271">
        <f t="shared" si="249"/>
        <v>0</v>
      </c>
      <c r="CY753" s="249">
        <f t="shared" si="250"/>
        <v>-729</v>
      </c>
      <c r="CZ753" s="249">
        <f t="shared" si="251"/>
        <v>0</v>
      </c>
    </row>
    <row r="754" spans="1:104" s="269" customFormat="1">
      <c r="A754" s="273"/>
      <c r="C754" s="270"/>
      <c r="G754" s="117"/>
      <c r="CX754" s="271">
        <f t="shared" si="249"/>
        <v>0</v>
      </c>
      <c r="CY754" s="249">
        <f t="shared" si="250"/>
        <v>-738</v>
      </c>
      <c r="CZ754" s="249">
        <f t="shared" si="251"/>
        <v>0</v>
      </c>
    </row>
    <row r="755" spans="1:104" s="269" customFormat="1">
      <c r="A755" s="273"/>
      <c r="C755" s="270"/>
      <c r="G755" s="117"/>
      <c r="CX755" s="271">
        <f t="shared" si="249"/>
        <v>0</v>
      </c>
      <c r="CY755" s="249">
        <f t="shared" si="250"/>
        <v>-747</v>
      </c>
      <c r="CZ755" s="249">
        <f t="shared" si="251"/>
        <v>0</v>
      </c>
    </row>
    <row r="756" spans="1:104" s="269" customFormat="1">
      <c r="A756" s="273"/>
      <c r="C756" s="270"/>
      <c r="G756" s="117"/>
      <c r="CX756" s="271">
        <f t="shared" si="249"/>
        <v>0</v>
      </c>
      <c r="CY756" s="249">
        <f t="shared" si="250"/>
        <v>-756</v>
      </c>
      <c r="CZ756" s="249">
        <f t="shared" si="251"/>
        <v>0</v>
      </c>
    </row>
    <row r="757" spans="1:104" s="269" customFormat="1">
      <c r="A757" s="273"/>
      <c r="C757" s="270"/>
      <c r="G757" s="117"/>
      <c r="CX757" s="271">
        <f t="shared" si="249"/>
        <v>0</v>
      </c>
      <c r="CY757" s="249">
        <f t="shared" si="250"/>
        <v>-765</v>
      </c>
      <c r="CZ757" s="249">
        <f t="shared" si="251"/>
        <v>0</v>
      </c>
    </row>
    <row r="758" spans="1:104" s="269" customFormat="1">
      <c r="A758" s="273"/>
      <c r="C758" s="270"/>
      <c r="G758" s="117"/>
      <c r="CX758" s="271">
        <f t="shared" si="249"/>
        <v>0</v>
      </c>
      <c r="CY758" s="249">
        <f t="shared" si="250"/>
        <v>-774</v>
      </c>
      <c r="CZ758" s="249">
        <f t="shared" si="251"/>
        <v>0</v>
      </c>
    </row>
    <row r="759" spans="1:104" s="269" customFormat="1">
      <c r="A759" s="273"/>
      <c r="C759" s="270"/>
      <c r="G759" s="117"/>
      <c r="CX759" s="271">
        <f t="shared" si="249"/>
        <v>0</v>
      </c>
      <c r="CY759" s="249">
        <f t="shared" si="250"/>
        <v>-783</v>
      </c>
      <c r="CZ759" s="249">
        <f t="shared" si="251"/>
        <v>0</v>
      </c>
    </row>
    <row r="760" spans="1:104" s="269" customFormat="1">
      <c r="A760" s="273"/>
      <c r="C760" s="270"/>
      <c r="G760" s="117"/>
      <c r="CX760" s="271">
        <f t="shared" si="249"/>
        <v>0</v>
      </c>
      <c r="CY760" s="249">
        <f t="shared" si="250"/>
        <v>-792</v>
      </c>
      <c r="CZ760" s="249">
        <f t="shared" si="251"/>
        <v>0</v>
      </c>
    </row>
    <row r="761" spans="1:104" s="269" customFormat="1">
      <c r="A761" s="273"/>
      <c r="C761" s="270"/>
      <c r="G761" s="117"/>
      <c r="CX761" s="271">
        <f t="shared" si="249"/>
        <v>0</v>
      </c>
      <c r="CY761" s="249">
        <f t="shared" si="250"/>
        <v>-801</v>
      </c>
      <c r="CZ761" s="249">
        <f t="shared" si="251"/>
        <v>0</v>
      </c>
    </row>
    <row r="762" spans="1:104" s="269" customFormat="1">
      <c r="A762" s="273"/>
      <c r="C762" s="270"/>
      <c r="G762" s="117"/>
      <c r="CX762" s="271">
        <f t="shared" si="249"/>
        <v>0</v>
      </c>
      <c r="CY762" s="249">
        <f t="shared" si="250"/>
        <v>-810</v>
      </c>
      <c r="CZ762" s="249">
        <f t="shared" si="251"/>
        <v>0</v>
      </c>
    </row>
    <row r="763" spans="1:104" s="269" customFormat="1">
      <c r="A763" s="273"/>
      <c r="C763" s="270"/>
      <c r="G763" s="117"/>
      <c r="CX763" s="271">
        <f t="shared" si="249"/>
        <v>0</v>
      </c>
      <c r="CY763" s="269">
        <v>58</v>
      </c>
    </row>
    <row r="764" spans="1:104" s="269" customFormat="1">
      <c r="A764" s="273"/>
      <c r="C764" s="270"/>
      <c r="G764" s="117"/>
      <c r="CX764" s="271">
        <f t="shared" si="249"/>
        <v>0</v>
      </c>
      <c r="CY764" s="269">
        <v>59</v>
      </c>
    </row>
    <row r="765" spans="1:104" s="269" customFormat="1">
      <c r="A765" s="273"/>
      <c r="C765" s="270"/>
      <c r="G765" s="117"/>
      <c r="CX765" s="271">
        <f t="shared" si="249"/>
        <v>0</v>
      </c>
      <c r="CY765" s="269">
        <v>60</v>
      </c>
    </row>
    <row r="766" spans="1:104" s="269" customFormat="1">
      <c r="A766" s="273"/>
      <c r="C766" s="270"/>
      <c r="G766" s="117"/>
      <c r="CX766" s="271">
        <f t="shared" si="249"/>
        <v>0</v>
      </c>
      <c r="CY766" s="269">
        <v>61</v>
      </c>
    </row>
    <row r="767" spans="1:104" s="269" customFormat="1">
      <c r="A767" s="273"/>
      <c r="C767" s="270"/>
      <c r="G767" s="117"/>
      <c r="CX767" s="271">
        <f t="shared" si="249"/>
        <v>0</v>
      </c>
      <c r="CY767" s="269">
        <v>62</v>
      </c>
    </row>
    <row r="768" spans="1:104" s="269" customFormat="1">
      <c r="A768" s="273"/>
      <c r="C768" s="270"/>
      <c r="G768" s="117"/>
      <c r="CX768" s="271">
        <f t="shared" si="249"/>
        <v>0</v>
      </c>
      <c r="CY768" s="269">
        <v>63</v>
      </c>
    </row>
    <row r="769" spans="1:103" s="269" customFormat="1">
      <c r="A769" s="273"/>
      <c r="C769" s="270"/>
      <c r="G769" s="117"/>
      <c r="CX769" s="271">
        <f t="shared" si="249"/>
        <v>0</v>
      </c>
      <c r="CY769" s="269">
        <v>64</v>
      </c>
    </row>
    <row r="770" spans="1:103" s="269" customFormat="1">
      <c r="A770" s="273"/>
      <c r="C770" s="270"/>
      <c r="G770" s="117"/>
      <c r="CX770" s="271">
        <f t="shared" si="249"/>
        <v>0</v>
      </c>
      <c r="CY770" s="269">
        <v>65</v>
      </c>
    </row>
    <row r="771" spans="1:103" s="269" customFormat="1">
      <c r="A771" s="273"/>
      <c r="C771" s="270"/>
      <c r="G771" s="117"/>
      <c r="CX771" s="271">
        <f t="shared" si="249"/>
        <v>0</v>
      </c>
      <c r="CY771" s="269">
        <v>66</v>
      </c>
    </row>
    <row r="772" spans="1:103" s="269" customFormat="1">
      <c r="A772" s="273"/>
      <c r="C772" s="270"/>
      <c r="G772" s="117"/>
      <c r="CX772" s="271">
        <f t="shared" si="249"/>
        <v>0</v>
      </c>
      <c r="CY772" s="269">
        <v>67</v>
      </c>
    </row>
    <row r="773" spans="1:103" s="269" customFormat="1">
      <c r="A773" s="273"/>
      <c r="C773" s="270"/>
      <c r="G773" s="117"/>
      <c r="CX773" s="271">
        <f t="shared" si="249"/>
        <v>0</v>
      </c>
      <c r="CY773" s="269">
        <v>68</v>
      </c>
    </row>
    <row r="774" spans="1:103" s="269" customFormat="1">
      <c r="A774" s="273"/>
      <c r="C774" s="270"/>
      <c r="G774" s="117"/>
      <c r="CX774" s="271">
        <f t="shared" si="249"/>
        <v>0</v>
      </c>
      <c r="CY774" s="269">
        <v>69</v>
      </c>
    </row>
    <row r="775" spans="1:103" s="269" customFormat="1">
      <c r="A775" s="273"/>
      <c r="C775" s="270"/>
      <c r="G775" s="117"/>
      <c r="CX775" s="271">
        <f t="shared" si="249"/>
        <v>0</v>
      </c>
      <c r="CY775" s="269">
        <v>70</v>
      </c>
    </row>
    <row r="776" spans="1:103" s="269" customFormat="1">
      <c r="A776" s="273"/>
      <c r="C776" s="270"/>
      <c r="G776" s="117"/>
      <c r="CX776" s="271">
        <f t="shared" si="249"/>
        <v>0</v>
      </c>
      <c r="CY776" s="269">
        <v>71</v>
      </c>
    </row>
    <row r="777" spans="1:103" s="269" customFormat="1">
      <c r="A777" s="273"/>
      <c r="C777" s="270"/>
      <c r="G777" s="117"/>
      <c r="CX777" s="271">
        <f t="shared" si="249"/>
        <v>0</v>
      </c>
      <c r="CY777" s="269">
        <v>72</v>
      </c>
    </row>
    <row r="778" spans="1:103" s="269" customFormat="1">
      <c r="A778" s="273"/>
      <c r="C778" s="270"/>
      <c r="G778" s="117"/>
      <c r="CX778" s="271">
        <f t="shared" si="249"/>
        <v>0</v>
      </c>
      <c r="CY778" s="269">
        <v>73</v>
      </c>
    </row>
    <row r="779" spans="1:103" s="269" customFormat="1">
      <c r="A779" s="273"/>
      <c r="C779" s="270"/>
      <c r="G779" s="117"/>
      <c r="CX779" s="271">
        <f t="shared" si="249"/>
        <v>0</v>
      </c>
      <c r="CY779" s="269">
        <v>74</v>
      </c>
    </row>
    <row r="780" spans="1:103" s="269" customFormat="1">
      <c r="A780" s="273"/>
      <c r="C780" s="270"/>
      <c r="G780" s="117"/>
      <c r="CX780" s="271">
        <f t="shared" si="249"/>
        <v>0</v>
      </c>
      <c r="CY780" s="269">
        <v>75</v>
      </c>
    </row>
    <row r="781" spans="1:103" s="269" customFormat="1">
      <c r="A781" s="273"/>
      <c r="C781" s="270"/>
      <c r="G781" s="117"/>
      <c r="CX781" s="271">
        <f t="shared" si="249"/>
        <v>0</v>
      </c>
      <c r="CY781" s="269">
        <v>76</v>
      </c>
    </row>
    <row r="782" spans="1:103" s="269" customFormat="1">
      <c r="A782" s="273"/>
      <c r="C782" s="270"/>
      <c r="G782" s="117"/>
      <c r="CX782" s="271">
        <f t="shared" si="249"/>
        <v>0</v>
      </c>
      <c r="CY782" s="269">
        <v>77</v>
      </c>
    </row>
    <row r="783" spans="1:103" s="269" customFormat="1">
      <c r="A783" s="273"/>
      <c r="C783" s="270"/>
      <c r="G783" s="117"/>
      <c r="CX783" s="271">
        <f t="shared" si="249"/>
        <v>0</v>
      </c>
      <c r="CY783" s="269">
        <v>78</v>
      </c>
    </row>
    <row r="784" spans="1:103" s="269" customFormat="1">
      <c r="A784" s="273"/>
      <c r="C784" s="270"/>
      <c r="G784" s="117"/>
      <c r="CX784" s="271">
        <f t="shared" si="249"/>
        <v>0</v>
      </c>
      <c r="CY784" s="269">
        <v>79</v>
      </c>
    </row>
    <row r="785" spans="1:106" s="269" customFormat="1">
      <c r="A785" s="273"/>
      <c r="C785" s="270"/>
      <c r="G785" s="117"/>
      <c r="CX785" s="271">
        <f t="shared" si="249"/>
        <v>0</v>
      </c>
      <c r="CY785" s="269">
        <v>80</v>
      </c>
    </row>
    <row r="786" spans="1:106" s="269" customFormat="1">
      <c r="A786" s="273"/>
      <c r="C786" s="270"/>
      <c r="G786" s="117"/>
      <c r="CX786" s="271">
        <f t="shared" si="249"/>
        <v>0</v>
      </c>
      <c r="CY786" s="269">
        <v>81</v>
      </c>
    </row>
    <row r="787" spans="1:106" s="269" customFormat="1">
      <c r="A787" s="273"/>
      <c r="C787" s="270"/>
      <c r="G787" s="117"/>
      <c r="CX787" s="271">
        <f t="shared" si="249"/>
        <v>0</v>
      </c>
      <c r="CY787" s="269">
        <v>82</v>
      </c>
    </row>
    <row r="788" spans="1:106" s="269" customFormat="1">
      <c r="A788" s="273"/>
      <c r="C788" s="270"/>
      <c r="G788" s="117"/>
      <c r="CX788" s="271">
        <f t="shared" si="249"/>
        <v>0</v>
      </c>
      <c r="CY788" s="269">
        <v>83</v>
      </c>
    </row>
    <row r="789" spans="1:106" s="269" customFormat="1">
      <c r="A789" s="273"/>
      <c r="C789" s="270"/>
      <c r="G789" s="117"/>
      <c r="CX789" s="271">
        <f t="shared" si="249"/>
        <v>0</v>
      </c>
      <c r="CY789" s="269">
        <v>84</v>
      </c>
    </row>
    <row r="790" spans="1:106" s="269" customFormat="1">
      <c r="A790" s="273"/>
      <c r="C790" s="270"/>
      <c r="G790" s="117"/>
      <c r="CX790" s="271">
        <f t="shared" si="249"/>
        <v>0</v>
      </c>
      <c r="CY790" s="269">
        <v>85</v>
      </c>
    </row>
    <row r="791" spans="1:106" s="269" customFormat="1">
      <c r="A791" s="273"/>
      <c r="C791" s="270"/>
      <c r="G791" s="117"/>
      <c r="CX791" s="271">
        <f t="shared" si="249"/>
        <v>0</v>
      </c>
      <c r="CY791" s="269">
        <v>86</v>
      </c>
    </row>
    <row r="792" spans="1:106" s="269" customFormat="1">
      <c r="A792" s="273"/>
      <c r="C792" s="270"/>
      <c r="G792" s="117"/>
      <c r="CX792" s="271">
        <f t="shared" si="249"/>
        <v>0</v>
      </c>
      <c r="CY792" s="269">
        <v>87</v>
      </c>
    </row>
    <row r="793" spans="1:106" s="269" customFormat="1">
      <c r="A793" s="273"/>
      <c r="C793" s="270"/>
      <c r="G793" s="117"/>
      <c r="CX793" s="271">
        <f t="shared" si="249"/>
        <v>0</v>
      </c>
      <c r="CY793" s="269">
        <v>88</v>
      </c>
    </row>
    <row r="794" spans="1:106" s="269" customFormat="1">
      <c r="A794" s="273"/>
      <c r="C794" s="270"/>
      <c r="G794" s="117"/>
      <c r="CX794" s="271">
        <f t="shared" si="249"/>
        <v>0</v>
      </c>
      <c r="CY794" s="269">
        <v>89</v>
      </c>
    </row>
    <row r="795" spans="1:106" s="269" customFormat="1">
      <c r="A795" s="273"/>
      <c r="C795" s="270"/>
      <c r="G795" s="117"/>
      <c r="CX795" s="271">
        <f t="shared" si="249"/>
        <v>0</v>
      </c>
      <c r="CY795" s="269">
        <v>90</v>
      </c>
    </row>
    <row r="796" spans="1:106" s="269" customFormat="1">
      <c r="A796" s="273"/>
      <c r="C796" s="270"/>
      <c r="G796" s="117"/>
      <c r="CX796" s="271">
        <f t="shared" si="249"/>
        <v>0</v>
      </c>
      <c r="CY796" s="269">
        <v>91</v>
      </c>
    </row>
    <row r="797" spans="1:106" ht="15.75" thickBot="1"/>
    <row r="798" spans="1:106" s="269" customFormat="1" ht="15.75" customHeight="1" thickBot="1">
      <c r="A798" s="1000">
        <v>4</v>
      </c>
      <c r="B798" s="269">
        <v>1</v>
      </c>
      <c r="C798" s="270" t="s">
        <v>8</v>
      </c>
      <c r="D798" s="269">
        <v>1</v>
      </c>
      <c r="E798" s="269">
        <v>1</v>
      </c>
      <c r="G798" s="117">
        <f t="shared" ref="G798:G832" si="252">IF($G$35=C798,D798,0)</f>
        <v>0</v>
      </c>
      <c r="H798" s="269">
        <f t="shared" ref="H798:H832" si="253">IF($H$37=$C798,$D798,0)</f>
        <v>0</v>
      </c>
      <c r="I798" s="269">
        <f t="shared" ref="I798:I832" si="254">IF($I$37=$C798,$D798,0)</f>
        <v>0</v>
      </c>
      <c r="J798" s="269">
        <f t="shared" ref="J798:J832" si="255">IF($J$37=$C798,$D798,0)</f>
        <v>0</v>
      </c>
      <c r="K798" s="269">
        <f t="shared" ref="K798:K832" si="256">IF($K$37=$C798,$D798,0)</f>
        <v>0</v>
      </c>
      <c r="L798" s="269">
        <f t="shared" ref="L798:L832" si="257">IF($L$37=$C798,$D798,0)</f>
        <v>0</v>
      </c>
      <c r="M798" s="269">
        <f t="shared" ref="M798:M832" si="258">IF($M$37=$C798,$D798,0)</f>
        <v>0</v>
      </c>
      <c r="N798" s="269">
        <f t="shared" ref="N798:N832" si="259">IF($N$37=$C798,$D798,0)</f>
        <v>0</v>
      </c>
      <c r="O798" s="269">
        <f t="shared" ref="O798:O832" si="260">IF($O$37=$C798,$D798,0)</f>
        <v>0</v>
      </c>
      <c r="P798" s="269">
        <f t="shared" ref="P798:P832" si="261">IF($P$37=$C798,$D798,0)</f>
        <v>0</v>
      </c>
      <c r="Q798" s="269">
        <f t="shared" ref="Q798:Q832" si="262">IF($Q$37=$C798,$D798,0)</f>
        <v>0</v>
      </c>
      <c r="R798" s="269">
        <f t="shared" ref="R798:R832" si="263">IF($R$37=$C798,$D798,0)</f>
        <v>0</v>
      </c>
      <c r="S798" s="269">
        <f t="shared" ref="S798:S832" si="264">IF($S$37=$C798,$D798,0)</f>
        <v>0</v>
      </c>
      <c r="T798" s="269">
        <f t="shared" ref="T798:T832" si="265">IF($T$37=$C798,$D798,0)</f>
        <v>0</v>
      </c>
      <c r="U798" s="269">
        <f t="shared" ref="U798:AD807" si="266">IF(U$37=$C798,$D798,0)</f>
        <v>0</v>
      </c>
      <c r="V798" s="269">
        <f t="shared" si="266"/>
        <v>0</v>
      </c>
      <c r="W798" s="269">
        <f t="shared" si="266"/>
        <v>0</v>
      </c>
      <c r="X798" s="269">
        <f t="shared" si="266"/>
        <v>0</v>
      </c>
      <c r="Y798" s="269">
        <f t="shared" si="266"/>
        <v>0</v>
      </c>
      <c r="Z798" s="269">
        <f t="shared" si="266"/>
        <v>0</v>
      </c>
      <c r="AA798" s="269">
        <f t="shared" si="266"/>
        <v>0</v>
      </c>
      <c r="AB798" s="269">
        <f t="shared" si="266"/>
        <v>0</v>
      </c>
      <c r="AC798" s="269">
        <f t="shared" si="266"/>
        <v>0</v>
      </c>
      <c r="AD798" s="269">
        <f t="shared" si="266"/>
        <v>0</v>
      </c>
      <c r="AE798" s="269">
        <f t="shared" ref="AE798:AN807" si="267">IF(AE$37=$C798,$D798,0)</f>
        <v>0</v>
      </c>
      <c r="AF798" s="269">
        <f t="shared" si="267"/>
        <v>0</v>
      </c>
      <c r="AG798" s="269">
        <f t="shared" si="267"/>
        <v>0</v>
      </c>
      <c r="AH798" s="269">
        <f t="shared" si="267"/>
        <v>0</v>
      </c>
      <c r="AI798" s="269">
        <f t="shared" si="267"/>
        <v>0</v>
      </c>
      <c r="AJ798" s="269">
        <f t="shared" si="267"/>
        <v>0</v>
      </c>
      <c r="AK798" s="269">
        <f t="shared" si="267"/>
        <v>0</v>
      </c>
      <c r="AL798" s="269">
        <f t="shared" si="267"/>
        <v>0</v>
      </c>
      <c r="AM798" s="269">
        <f t="shared" si="267"/>
        <v>0</v>
      </c>
      <c r="AN798" s="269">
        <f t="shared" si="267"/>
        <v>0</v>
      </c>
      <c r="AO798" s="269">
        <f t="shared" ref="AO798:AX807" si="268">IF(AO$37=$C798,$D798,0)</f>
        <v>0</v>
      </c>
      <c r="AP798" s="269">
        <f t="shared" si="268"/>
        <v>0</v>
      </c>
      <c r="AQ798" s="269">
        <f t="shared" si="268"/>
        <v>0</v>
      </c>
      <c r="AR798" s="269">
        <f t="shared" si="268"/>
        <v>0</v>
      </c>
      <c r="AS798" s="269">
        <f t="shared" si="268"/>
        <v>0</v>
      </c>
      <c r="AT798" s="269">
        <f t="shared" si="268"/>
        <v>0</v>
      </c>
      <c r="AU798" s="269">
        <f t="shared" si="268"/>
        <v>0</v>
      </c>
      <c r="AV798" s="269">
        <f t="shared" si="268"/>
        <v>0</v>
      </c>
      <c r="AW798" s="269">
        <f t="shared" si="268"/>
        <v>0</v>
      </c>
      <c r="AX798" s="269">
        <f t="shared" si="268"/>
        <v>0</v>
      </c>
      <c r="AY798" s="269">
        <f t="shared" ref="AY798:BH807" si="269">IF(AY$37=$C798,$D798,0)</f>
        <v>0</v>
      </c>
      <c r="AZ798" s="269">
        <f t="shared" si="269"/>
        <v>0</v>
      </c>
      <c r="BA798" s="269">
        <f t="shared" si="269"/>
        <v>0</v>
      </c>
      <c r="BB798" s="269">
        <f t="shared" si="269"/>
        <v>0</v>
      </c>
      <c r="BC798" s="269">
        <f t="shared" si="269"/>
        <v>0</v>
      </c>
      <c r="BD798" s="269">
        <f t="shared" si="269"/>
        <v>0</v>
      </c>
      <c r="BE798" s="269">
        <f t="shared" si="269"/>
        <v>0</v>
      </c>
      <c r="BF798" s="269">
        <f t="shared" si="269"/>
        <v>0</v>
      </c>
      <c r="BG798" s="269">
        <f t="shared" si="269"/>
        <v>0</v>
      </c>
      <c r="BH798" s="269">
        <f t="shared" si="269"/>
        <v>0</v>
      </c>
      <c r="BI798" s="269">
        <f t="shared" ref="BI798:BR807" si="270">IF(BI$37=$C798,$D798,0)</f>
        <v>0</v>
      </c>
      <c r="BJ798" s="269">
        <f t="shared" si="270"/>
        <v>0</v>
      </c>
      <c r="BK798" s="269">
        <f t="shared" si="270"/>
        <v>0</v>
      </c>
      <c r="BL798" s="269">
        <f t="shared" si="270"/>
        <v>0</v>
      </c>
      <c r="BM798" s="269">
        <f t="shared" si="270"/>
        <v>0</v>
      </c>
      <c r="BN798" s="269">
        <f t="shared" si="270"/>
        <v>0</v>
      </c>
      <c r="BO798" s="269">
        <f t="shared" si="270"/>
        <v>0</v>
      </c>
      <c r="BP798" s="269">
        <f t="shared" si="270"/>
        <v>0</v>
      </c>
      <c r="BQ798" s="269">
        <f t="shared" si="270"/>
        <v>0</v>
      </c>
      <c r="BR798" s="269">
        <f t="shared" si="270"/>
        <v>0</v>
      </c>
      <c r="BS798" s="269">
        <f t="shared" ref="BS798:CB807" si="271">IF(BS$37=$C798,$D798,0)</f>
        <v>0</v>
      </c>
      <c r="BT798" s="269">
        <f t="shared" si="271"/>
        <v>0</v>
      </c>
      <c r="BU798" s="269">
        <f t="shared" si="271"/>
        <v>0</v>
      </c>
      <c r="BV798" s="269">
        <f t="shared" si="271"/>
        <v>0</v>
      </c>
      <c r="BW798" s="269">
        <f t="shared" si="271"/>
        <v>0</v>
      </c>
      <c r="BX798" s="269">
        <f t="shared" si="271"/>
        <v>0</v>
      </c>
      <c r="BY798" s="269">
        <f t="shared" si="271"/>
        <v>0</v>
      </c>
      <c r="BZ798" s="269">
        <f t="shared" si="271"/>
        <v>0</v>
      </c>
      <c r="CA798" s="269">
        <f t="shared" si="271"/>
        <v>0</v>
      </c>
      <c r="CB798" s="269">
        <f t="shared" si="271"/>
        <v>0</v>
      </c>
      <c r="CC798" s="269">
        <f t="shared" ref="CC798:CL807" si="272">IF(CC$37=$C798,$D798,0)</f>
        <v>0</v>
      </c>
      <c r="CD798" s="269">
        <f t="shared" si="272"/>
        <v>0</v>
      </c>
      <c r="CE798" s="269">
        <f t="shared" si="272"/>
        <v>0</v>
      </c>
      <c r="CF798" s="269">
        <f t="shared" si="272"/>
        <v>0</v>
      </c>
      <c r="CG798" s="269">
        <f t="shared" si="272"/>
        <v>0</v>
      </c>
      <c r="CH798" s="269">
        <f t="shared" si="272"/>
        <v>0</v>
      </c>
      <c r="CI798" s="269">
        <f t="shared" si="272"/>
        <v>0</v>
      </c>
      <c r="CJ798" s="269">
        <f t="shared" si="272"/>
        <v>0</v>
      </c>
      <c r="CK798" s="269">
        <f t="shared" si="272"/>
        <v>0</v>
      </c>
      <c r="CL798" s="269">
        <f t="shared" si="272"/>
        <v>0</v>
      </c>
      <c r="CM798" s="269">
        <f t="shared" ref="CM798:CU807" si="273">IF(CM$37=$C798,$D798,0)</f>
        <v>0</v>
      </c>
      <c r="CN798" s="269">
        <f t="shared" si="273"/>
        <v>0</v>
      </c>
      <c r="CO798" s="269">
        <f t="shared" si="273"/>
        <v>0</v>
      </c>
      <c r="CP798" s="269">
        <f t="shared" si="273"/>
        <v>0</v>
      </c>
      <c r="CQ798" s="269">
        <f t="shared" si="273"/>
        <v>0</v>
      </c>
      <c r="CR798" s="269">
        <f t="shared" si="273"/>
        <v>0</v>
      </c>
      <c r="CS798" s="269">
        <f t="shared" si="273"/>
        <v>0</v>
      </c>
      <c r="CT798" s="269">
        <f t="shared" si="273"/>
        <v>0</v>
      </c>
      <c r="CU798" s="269">
        <f t="shared" si="273"/>
        <v>0</v>
      </c>
      <c r="CV798" s="269">
        <f>SUM(G798:CU798)</f>
        <v>0</v>
      </c>
      <c r="CX798" s="271">
        <f>+CV798</f>
        <v>0</v>
      </c>
      <c r="CY798" s="254">
        <f>SUM(CU764:CU798)</f>
        <v>0</v>
      </c>
      <c r="CZ798" s="255">
        <f>SUM(CZ799:CZ888)</f>
        <v>0</v>
      </c>
    </row>
    <row r="799" spans="1:106" s="269" customFormat="1" ht="15.75" customHeight="1">
      <c r="A799" s="1001"/>
      <c r="B799" s="269">
        <v>2</v>
      </c>
      <c r="C799" s="270" t="s">
        <v>9</v>
      </c>
      <c r="D799" s="269">
        <v>2</v>
      </c>
      <c r="E799" s="269">
        <v>2</v>
      </c>
      <c r="G799" s="117">
        <f t="shared" si="252"/>
        <v>0</v>
      </c>
      <c r="H799" s="269">
        <f t="shared" si="253"/>
        <v>0</v>
      </c>
      <c r="I799" s="269">
        <f t="shared" si="254"/>
        <v>0</v>
      </c>
      <c r="J799" s="269">
        <f t="shared" si="255"/>
        <v>0</v>
      </c>
      <c r="K799" s="269">
        <f t="shared" si="256"/>
        <v>0</v>
      </c>
      <c r="L799" s="269">
        <f t="shared" si="257"/>
        <v>0</v>
      </c>
      <c r="M799" s="269">
        <f t="shared" si="258"/>
        <v>0</v>
      </c>
      <c r="N799" s="269">
        <f t="shared" si="259"/>
        <v>0</v>
      </c>
      <c r="O799" s="269">
        <f t="shared" si="260"/>
        <v>0</v>
      </c>
      <c r="P799" s="269">
        <f t="shared" si="261"/>
        <v>0</v>
      </c>
      <c r="Q799" s="269">
        <f t="shared" si="262"/>
        <v>0</v>
      </c>
      <c r="R799" s="269">
        <f t="shared" si="263"/>
        <v>0</v>
      </c>
      <c r="S799" s="269">
        <f t="shared" si="264"/>
        <v>0</v>
      </c>
      <c r="T799" s="269">
        <f t="shared" si="265"/>
        <v>0</v>
      </c>
      <c r="U799" s="269">
        <f t="shared" si="266"/>
        <v>0</v>
      </c>
      <c r="V799" s="269">
        <f t="shared" si="266"/>
        <v>0</v>
      </c>
      <c r="W799" s="269">
        <f t="shared" si="266"/>
        <v>0</v>
      </c>
      <c r="X799" s="269">
        <f t="shared" si="266"/>
        <v>0</v>
      </c>
      <c r="Y799" s="269">
        <f t="shared" si="266"/>
        <v>0</v>
      </c>
      <c r="Z799" s="269">
        <f t="shared" si="266"/>
        <v>0</v>
      </c>
      <c r="AA799" s="269">
        <f t="shared" si="266"/>
        <v>0</v>
      </c>
      <c r="AB799" s="269">
        <f t="shared" si="266"/>
        <v>0</v>
      </c>
      <c r="AC799" s="269">
        <f t="shared" si="266"/>
        <v>0</v>
      </c>
      <c r="AD799" s="269">
        <f t="shared" si="266"/>
        <v>0</v>
      </c>
      <c r="AE799" s="269">
        <f t="shared" si="267"/>
        <v>0</v>
      </c>
      <c r="AF799" s="269">
        <f t="shared" si="267"/>
        <v>0</v>
      </c>
      <c r="AG799" s="269">
        <f t="shared" si="267"/>
        <v>0</v>
      </c>
      <c r="AH799" s="269">
        <f t="shared" si="267"/>
        <v>0</v>
      </c>
      <c r="AI799" s="269">
        <f t="shared" si="267"/>
        <v>0</v>
      </c>
      <c r="AJ799" s="269">
        <f t="shared" si="267"/>
        <v>0</v>
      </c>
      <c r="AK799" s="269">
        <f t="shared" si="267"/>
        <v>0</v>
      </c>
      <c r="AL799" s="269">
        <f t="shared" si="267"/>
        <v>0</v>
      </c>
      <c r="AM799" s="269">
        <f t="shared" si="267"/>
        <v>0</v>
      </c>
      <c r="AN799" s="269">
        <f t="shared" si="267"/>
        <v>0</v>
      </c>
      <c r="AO799" s="269">
        <f t="shared" si="268"/>
        <v>0</v>
      </c>
      <c r="AP799" s="269">
        <f t="shared" si="268"/>
        <v>0</v>
      </c>
      <c r="AQ799" s="269">
        <f t="shared" si="268"/>
        <v>0</v>
      </c>
      <c r="AR799" s="269">
        <f t="shared" si="268"/>
        <v>0</v>
      </c>
      <c r="AS799" s="269">
        <f t="shared" si="268"/>
        <v>0</v>
      </c>
      <c r="AT799" s="269">
        <f t="shared" si="268"/>
        <v>0</v>
      </c>
      <c r="AU799" s="269">
        <f t="shared" si="268"/>
        <v>0</v>
      </c>
      <c r="AV799" s="269">
        <f t="shared" si="268"/>
        <v>0</v>
      </c>
      <c r="AW799" s="269">
        <f t="shared" si="268"/>
        <v>0</v>
      </c>
      <c r="AX799" s="269">
        <f t="shared" si="268"/>
        <v>0</v>
      </c>
      <c r="AY799" s="269">
        <f t="shared" si="269"/>
        <v>0</v>
      </c>
      <c r="AZ799" s="269">
        <f t="shared" si="269"/>
        <v>0</v>
      </c>
      <c r="BA799" s="269">
        <f t="shared" si="269"/>
        <v>0</v>
      </c>
      <c r="BB799" s="269">
        <f t="shared" si="269"/>
        <v>0</v>
      </c>
      <c r="BC799" s="269">
        <f t="shared" si="269"/>
        <v>0</v>
      </c>
      <c r="BD799" s="269">
        <f t="shared" si="269"/>
        <v>0</v>
      </c>
      <c r="BE799" s="269">
        <f t="shared" si="269"/>
        <v>0</v>
      </c>
      <c r="BF799" s="269">
        <f t="shared" si="269"/>
        <v>0</v>
      </c>
      <c r="BG799" s="269">
        <f t="shared" si="269"/>
        <v>0</v>
      </c>
      <c r="BH799" s="269">
        <f t="shared" si="269"/>
        <v>0</v>
      </c>
      <c r="BI799" s="269">
        <f t="shared" si="270"/>
        <v>0</v>
      </c>
      <c r="BJ799" s="269">
        <f t="shared" si="270"/>
        <v>0</v>
      </c>
      <c r="BK799" s="269">
        <f t="shared" si="270"/>
        <v>0</v>
      </c>
      <c r="BL799" s="269">
        <f t="shared" si="270"/>
        <v>0</v>
      </c>
      <c r="BM799" s="269">
        <f t="shared" si="270"/>
        <v>0</v>
      </c>
      <c r="BN799" s="269">
        <f t="shared" si="270"/>
        <v>0</v>
      </c>
      <c r="BO799" s="269">
        <f t="shared" si="270"/>
        <v>0</v>
      </c>
      <c r="BP799" s="269">
        <f t="shared" si="270"/>
        <v>0</v>
      </c>
      <c r="BQ799" s="269">
        <f t="shared" si="270"/>
        <v>0</v>
      </c>
      <c r="BR799" s="269">
        <f t="shared" si="270"/>
        <v>0</v>
      </c>
      <c r="BS799" s="269">
        <f t="shared" si="271"/>
        <v>0</v>
      </c>
      <c r="BT799" s="269">
        <f t="shared" si="271"/>
        <v>0</v>
      </c>
      <c r="BU799" s="269">
        <f t="shared" si="271"/>
        <v>0</v>
      </c>
      <c r="BV799" s="269">
        <f t="shared" si="271"/>
        <v>0</v>
      </c>
      <c r="BW799" s="269">
        <f t="shared" si="271"/>
        <v>0</v>
      </c>
      <c r="BX799" s="269">
        <f t="shared" si="271"/>
        <v>0</v>
      </c>
      <c r="BY799" s="269">
        <f t="shared" si="271"/>
        <v>0</v>
      </c>
      <c r="BZ799" s="269">
        <f t="shared" si="271"/>
        <v>0</v>
      </c>
      <c r="CA799" s="269">
        <f t="shared" si="271"/>
        <v>0</v>
      </c>
      <c r="CB799" s="269">
        <f t="shared" si="271"/>
        <v>0</v>
      </c>
      <c r="CC799" s="269">
        <f t="shared" si="272"/>
        <v>0</v>
      </c>
      <c r="CD799" s="269">
        <f t="shared" si="272"/>
        <v>0</v>
      </c>
      <c r="CE799" s="269">
        <f t="shared" si="272"/>
        <v>0</v>
      </c>
      <c r="CF799" s="269">
        <f t="shared" si="272"/>
        <v>0</v>
      </c>
      <c r="CG799" s="269">
        <f t="shared" si="272"/>
        <v>0</v>
      </c>
      <c r="CH799" s="269">
        <f t="shared" si="272"/>
        <v>0</v>
      </c>
      <c r="CI799" s="269">
        <f t="shared" si="272"/>
        <v>0</v>
      </c>
      <c r="CJ799" s="269">
        <f t="shared" si="272"/>
        <v>0</v>
      </c>
      <c r="CK799" s="269">
        <f t="shared" si="272"/>
        <v>0</v>
      </c>
      <c r="CL799" s="269">
        <f t="shared" si="272"/>
        <v>0</v>
      </c>
      <c r="CM799" s="269">
        <f t="shared" si="273"/>
        <v>0</v>
      </c>
      <c r="CN799" s="269">
        <f t="shared" si="273"/>
        <v>0</v>
      </c>
      <c r="CO799" s="269">
        <f t="shared" si="273"/>
        <v>0</v>
      </c>
      <c r="CP799" s="269">
        <f t="shared" si="273"/>
        <v>0</v>
      </c>
      <c r="CQ799" s="269">
        <f t="shared" si="273"/>
        <v>0</v>
      </c>
      <c r="CR799" s="269">
        <f t="shared" si="273"/>
        <v>0</v>
      </c>
      <c r="CS799" s="269">
        <f t="shared" si="273"/>
        <v>0</v>
      </c>
      <c r="CT799" s="269">
        <f t="shared" si="273"/>
        <v>0</v>
      </c>
      <c r="CU799" s="269">
        <f t="shared" si="273"/>
        <v>0</v>
      </c>
      <c r="CV799" s="269">
        <f t="shared" ref="CV799:CV832" si="274">SUM(G799:CU799)</f>
        <v>0</v>
      </c>
      <c r="CX799" s="271">
        <f>IF(CX798+CV799&gt;9,+CX798+CV799-9,+CX798+CV799)</f>
        <v>0</v>
      </c>
      <c r="CY799" s="249">
        <f>+CY798-9</f>
        <v>-9</v>
      </c>
      <c r="CZ799" s="249">
        <f>IF(CY799=13,CY799,0)</f>
        <v>0</v>
      </c>
    </row>
    <row r="800" spans="1:106" s="269" customFormat="1" ht="15.75" customHeight="1">
      <c r="A800" s="1001"/>
      <c r="B800" s="269">
        <v>3</v>
      </c>
      <c r="C800" s="270" t="s">
        <v>10</v>
      </c>
      <c r="D800" s="269">
        <v>3</v>
      </c>
      <c r="E800" s="269">
        <v>3</v>
      </c>
      <c r="G800" s="117">
        <f t="shared" si="252"/>
        <v>0</v>
      </c>
      <c r="H800" s="269">
        <f t="shared" si="253"/>
        <v>0</v>
      </c>
      <c r="I800" s="269">
        <f t="shared" si="254"/>
        <v>0</v>
      </c>
      <c r="J800" s="269">
        <f t="shared" si="255"/>
        <v>0</v>
      </c>
      <c r="K800" s="269">
        <f t="shared" si="256"/>
        <v>0</v>
      </c>
      <c r="L800" s="269">
        <f t="shared" si="257"/>
        <v>0</v>
      </c>
      <c r="M800" s="269">
        <f t="shared" si="258"/>
        <v>0</v>
      </c>
      <c r="N800" s="269">
        <f t="shared" si="259"/>
        <v>0</v>
      </c>
      <c r="O800" s="269">
        <f t="shared" si="260"/>
        <v>0</v>
      </c>
      <c r="P800" s="269">
        <f t="shared" si="261"/>
        <v>0</v>
      </c>
      <c r="Q800" s="269">
        <f t="shared" si="262"/>
        <v>0</v>
      </c>
      <c r="R800" s="269">
        <f t="shared" si="263"/>
        <v>0</v>
      </c>
      <c r="S800" s="269">
        <f t="shared" si="264"/>
        <v>0</v>
      </c>
      <c r="T800" s="269">
        <f t="shared" si="265"/>
        <v>0</v>
      </c>
      <c r="U800" s="269">
        <f t="shared" si="266"/>
        <v>0</v>
      </c>
      <c r="V800" s="269">
        <f t="shared" si="266"/>
        <v>0</v>
      </c>
      <c r="W800" s="269">
        <f t="shared" si="266"/>
        <v>0</v>
      </c>
      <c r="X800" s="269">
        <f t="shared" si="266"/>
        <v>0</v>
      </c>
      <c r="Y800" s="269">
        <f t="shared" si="266"/>
        <v>0</v>
      </c>
      <c r="Z800" s="269">
        <f t="shared" si="266"/>
        <v>0</v>
      </c>
      <c r="AA800" s="269">
        <f t="shared" si="266"/>
        <v>0</v>
      </c>
      <c r="AB800" s="269">
        <f t="shared" si="266"/>
        <v>0</v>
      </c>
      <c r="AC800" s="269">
        <f t="shared" si="266"/>
        <v>0</v>
      </c>
      <c r="AD800" s="269">
        <f t="shared" si="266"/>
        <v>0</v>
      </c>
      <c r="AE800" s="269">
        <f t="shared" si="267"/>
        <v>0</v>
      </c>
      <c r="AF800" s="269">
        <f t="shared" si="267"/>
        <v>0</v>
      </c>
      <c r="AG800" s="269">
        <f t="shared" si="267"/>
        <v>0</v>
      </c>
      <c r="AH800" s="269">
        <f t="shared" si="267"/>
        <v>0</v>
      </c>
      <c r="AI800" s="269">
        <f t="shared" si="267"/>
        <v>0</v>
      </c>
      <c r="AJ800" s="269">
        <f t="shared" si="267"/>
        <v>0</v>
      </c>
      <c r="AK800" s="269">
        <f t="shared" si="267"/>
        <v>0</v>
      </c>
      <c r="AL800" s="269">
        <f t="shared" si="267"/>
        <v>0</v>
      </c>
      <c r="AM800" s="269">
        <f t="shared" si="267"/>
        <v>0</v>
      </c>
      <c r="AN800" s="269">
        <f t="shared" si="267"/>
        <v>0</v>
      </c>
      <c r="AO800" s="269">
        <f t="shared" si="268"/>
        <v>0</v>
      </c>
      <c r="AP800" s="269">
        <f t="shared" si="268"/>
        <v>0</v>
      </c>
      <c r="AQ800" s="269">
        <f t="shared" si="268"/>
        <v>0</v>
      </c>
      <c r="AR800" s="269">
        <f t="shared" si="268"/>
        <v>0</v>
      </c>
      <c r="AS800" s="269">
        <f t="shared" si="268"/>
        <v>0</v>
      </c>
      <c r="AT800" s="269">
        <f t="shared" si="268"/>
        <v>0</v>
      </c>
      <c r="AU800" s="269">
        <f t="shared" si="268"/>
        <v>0</v>
      </c>
      <c r="AV800" s="269">
        <f t="shared" si="268"/>
        <v>0</v>
      </c>
      <c r="AW800" s="269">
        <f t="shared" si="268"/>
        <v>0</v>
      </c>
      <c r="AX800" s="269">
        <f t="shared" si="268"/>
        <v>0</v>
      </c>
      <c r="AY800" s="269">
        <f t="shared" si="269"/>
        <v>0</v>
      </c>
      <c r="AZ800" s="269">
        <f t="shared" si="269"/>
        <v>0</v>
      </c>
      <c r="BA800" s="269">
        <f t="shared" si="269"/>
        <v>0</v>
      </c>
      <c r="BB800" s="269">
        <f t="shared" si="269"/>
        <v>0</v>
      </c>
      <c r="BC800" s="269">
        <f t="shared" si="269"/>
        <v>0</v>
      </c>
      <c r="BD800" s="269">
        <f t="shared" si="269"/>
        <v>0</v>
      </c>
      <c r="BE800" s="269">
        <f t="shared" si="269"/>
        <v>0</v>
      </c>
      <c r="BF800" s="269">
        <f t="shared" si="269"/>
        <v>0</v>
      </c>
      <c r="BG800" s="269">
        <f t="shared" si="269"/>
        <v>0</v>
      </c>
      <c r="BH800" s="269">
        <f t="shared" si="269"/>
        <v>0</v>
      </c>
      <c r="BI800" s="269">
        <f t="shared" si="270"/>
        <v>0</v>
      </c>
      <c r="BJ800" s="269">
        <f t="shared" si="270"/>
        <v>0</v>
      </c>
      <c r="BK800" s="269">
        <f t="shared" si="270"/>
        <v>0</v>
      </c>
      <c r="BL800" s="269">
        <f t="shared" si="270"/>
        <v>0</v>
      </c>
      <c r="BM800" s="269">
        <f t="shared" si="270"/>
        <v>0</v>
      </c>
      <c r="BN800" s="269">
        <f t="shared" si="270"/>
        <v>0</v>
      </c>
      <c r="BO800" s="269">
        <f t="shared" si="270"/>
        <v>0</v>
      </c>
      <c r="BP800" s="269">
        <f t="shared" si="270"/>
        <v>0</v>
      </c>
      <c r="BQ800" s="269">
        <f t="shared" si="270"/>
        <v>0</v>
      </c>
      <c r="BR800" s="269">
        <f t="shared" si="270"/>
        <v>0</v>
      </c>
      <c r="BS800" s="269">
        <f t="shared" si="271"/>
        <v>0</v>
      </c>
      <c r="BT800" s="269">
        <f t="shared" si="271"/>
        <v>0</v>
      </c>
      <c r="BU800" s="269">
        <f t="shared" si="271"/>
        <v>0</v>
      </c>
      <c r="BV800" s="269">
        <f t="shared" si="271"/>
        <v>0</v>
      </c>
      <c r="BW800" s="269">
        <f t="shared" si="271"/>
        <v>0</v>
      </c>
      <c r="BX800" s="269">
        <f t="shared" si="271"/>
        <v>0</v>
      </c>
      <c r="BY800" s="269">
        <f t="shared" si="271"/>
        <v>0</v>
      </c>
      <c r="BZ800" s="269">
        <f t="shared" si="271"/>
        <v>0</v>
      </c>
      <c r="CA800" s="269">
        <f t="shared" si="271"/>
        <v>0</v>
      </c>
      <c r="CB800" s="269">
        <f t="shared" si="271"/>
        <v>0</v>
      </c>
      <c r="CC800" s="269">
        <f t="shared" si="272"/>
        <v>0</v>
      </c>
      <c r="CD800" s="269">
        <f t="shared" si="272"/>
        <v>0</v>
      </c>
      <c r="CE800" s="269">
        <f t="shared" si="272"/>
        <v>0</v>
      </c>
      <c r="CF800" s="269">
        <f t="shared" si="272"/>
        <v>0</v>
      </c>
      <c r="CG800" s="269">
        <f t="shared" si="272"/>
        <v>0</v>
      </c>
      <c r="CH800" s="269">
        <f t="shared" si="272"/>
        <v>0</v>
      </c>
      <c r="CI800" s="269">
        <f t="shared" si="272"/>
        <v>0</v>
      </c>
      <c r="CJ800" s="269">
        <f t="shared" si="272"/>
        <v>0</v>
      </c>
      <c r="CK800" s="269">
        <f t="shared" si="272"/>
        <v>0</v>
      </c>
      <c r="CL800" s="269">
        <f t="shared" si="272"/>
        <v>0</v>
      </c>
      <c r="CM800" s="269">
        <f t="shared" si="273"/>
        <v>0</v>
      </c>
      <c r="CN800" s="269">
        <f t="shared" si="273"/>
        <v>0</v>
      </c>
      <c r="CO800" s="269">
        <f t="shared" si="273"/>
        <v>0</v>
      </c>
      <c r="CP800" s="269">
        <f t="shared" si="273"/>
        <v>0</v>
      </c>
      <c r="CQ800" s="269">
        <f t="shared" si="273"/>
        <v>0</v>
      </c>
      <c r="CR800" s="269">
        <f t="shared" si="273"/>
        <v>0</v>
      </c>
      <c r="CS800" s="269">
        <f t="shared" si="273"/>
        <v>0</v>
      </c>
      <c r="CT800" s="269">
        <f t="shared" si="273"/>
        <v>0</v>
      </c>
      <c r="CU800" s="269">
        <f t="shared" si="273"/>
        <v>0</v>
      </c>
      <c r="CV800" s="269">
        <f t="shared" si="274"/>
        <v>0</v>
      </c>
      <c r="CX800" s="271">
        <f t="shared" ref="CX800:CX863" si="275">IF(CX799+CV800&gt;9,+CX799+CV800-9,+CX799+CV800)</f>
        <v>0</v>
      </c>
      <c r="CY800" s="249">
        <f t="shared" ref="CY800:CY863" si="276">+CY799-9</f>
        <v>-18</v>
      </c>
      <c r="CZ800" s="249">
        <f t="shared" ref="CZ800:CZ863" si="277">IF(CY800=13,CY800,0)</f>
        <v>0</v>
      </c>
      <c r="DA800" s="272"/>
      <c r="DB800" s="272"/>
    </row>
    <row r="801" spans="1:104" s="269" customFormat="1" ht="15.75" customHeight="1">
      <c r="A801" s="1001"/>
      <c r="B801" s="269">
        <v>4</v>
      </c>
      <c r="C801" s="270" t="s">
        <v>11</v>
      </c>
      <c r="D801" s="269">
        <v>4</v>
      </c>
      <c r="E801" s="269">
        <v>4</v>
      </c>
      <c r="G801" s="117">
        <f t="shared" si="252"/>
        <v>0</v>
      </c>
      <c r="H801" s="269">
        <f t="shared" si="253"/>
        <v>0</v>
      </c>
      <c r="I801" s="269">
        <f t="shared" si="254"/>
        <v>0</v>
      </c>
      <c r="J801" s="269">
        <f t="shared" si="255"/>
        <v>0</v>
      </c>
      <c r="K801" s="269">
        <f t="shared" si="256"/>
        <v>0</v>
      </c>
      <c r="L801" s="269">
        <f t="shared" si="257"/>
        <v>0</v>
      </c>
      <c r="M801" s="269">
        <f t="shared" si="258"/>
        <v>0</v>
      </c>
      <c r="N801" s="269">
        <f t="shared" si="259"/>
        <v>0</v>
      </c>
      <c r="O801" s="269">
        <f t="shared" si="260"/>
        <v>0</v>
      </c>
      <c r="P801" s="269">
        <f t="shared" si="261"/>
        <v>0</v>
      </c>
      <c r="Q801" s="269">
        <f t="shared" si="262"/>
        <v>0</v>
      </c>
      <c r="R801" s="269">
        <f t="shared" si="263"/>
        <v>0</v>
      </c>
      <c r="S801" s="269">
        <f t="shared" si="264"/>
        <v>0</v>
      </c>
      <c r="T801" s="269">
        <f t="shared" si="265"/>
        <v>0</v>
      </c>
      <c r="U801" s="269">
        <f t="shared" si="266"/>
        <v>0</v>
      </c>
      <c r="V801" s="269">
        <f t="shared" si="266"/>
        <v>0</v>
      </c>
      <c r="W801" s="269">
        <f t="shared" si="266"/>
        <v>0</v>
      </c>
      <c r="X801" s="269">
        <f t="shared" si="266"/>
        <v>0</v>
      </c>
      <c r="Y801" s="269">
        <f t="shared" si="266"/>
        <v>0</v>
      </c>
      <c r="Z801" s="269">
        <f t="shared" si="266"/>
        <v>0</v>
      </c>
      <c r="AA801" s="269">
        <f t="shared" si="266"/>
        <v>0</v>
      </c>
      <c r="AB801" s="269">
        <f t="shared" si="266"/>
        <v>0</v>
      </c>
      <c r="AC801" s="269">
        <f t="shared" si="266"/>
        <v>0</v>
      </c>
      <c r="AD801" s="269">
        <f t="shared" si="266"/>
        <v>0</v>
      </c>
      <c r="AE801" s="269">
        <f t="shared" si="267"/>
        <v>0</v>
      </c>
      <c r="AF801" s="269">
        <f t="shared" si="267"/>
        <v>0</v>
      </c>
      <c r="AG801" s="269">
        <f t="shared" si="267"/>
        <v>0</v>
      </c>
      <c r="AH801" s="269">
        <f t="shared" si="267"/>
        <v>0</v>
      </c>
      <c r="AI801" s="269">
        <f t="shared" si="267"/>
        <v>0</v>
      </c>
      <c r="AJ801" s="269">
        <f t="shared" si="267"/>
        <v>0</v>
      </c>
      <c r="AK801" s="269">
        <f t="shared" si="267"/>
        <v>0</v>
      </c>
      <c r="AL801" s="269">
        <f t="shared" si="267"/>
        <v>0</v>
      </c>
      <c r="AM801" s="269">
        <f t="shared" si="267"/>
        <v>0</v>
      </c>
      <c r="AN801" s="269">
        <f t="shared" si="267"/>
        <v>0</v>
      </c>
      <c r="AO801" s="269">
        <f t="shared" si="268"/>
        <v>0</v>
      </c>
      <c r="AP801" s="269">
        <f t="shared" si="268"/>
        <v>0</v>
      </c>
      <c r="AQ801" s="269">
        <f t="shared" si="268"/>
        <v>0</v>
      </c>
      <c r="AR801" s="269">
        <f t="shared" si="268"/>
        <v>0</v>
      </c>
      <c r="AS801" s="269">
        <f t="shared" si="268"/>
        <v>0</v>
      </c>
      <c r="AT801" s="269">
        <f t="shared" si="268"/>
        <v>0</v>
      </c>
      <c r="AU801" s="269">
        <f t="shared" si="268"/>
        <v>0</v>
      </c>
      <c r="AV801" s="269">
        <f t="shared" si="268"/>
        <v>0</v>
      </c>
      <c r="AW801" s="269">
        <f t="shared" si="268"/>
        <v>0</v>
      </c>
      <c r="AX801" s="269">
        <f t="shared" si="268"/>
        <v>0</v>
      </c>
      <c r="AY801" s="269">
        <f t="shared" si="269"/>
        <v>0</v>
      </c>
      <c r="AZ801" s="269">
        <f t="shared" si="269"/>
        <v>0</v>
      </c>
      <c r="BA801" s="269">
        <f t="shared" si="269"/>
        <v>0</v>
      </c>
      <c r="BB801" s="269">
        <f t="shared" si="269"/>
        <v>0</v>
      </c>
      <c r="BC801" s="269">
        <f t="shared" si="269"/>
        <v>0</v>
      </c>
      <c r="BD801" s="269">
        <f t="shared" si="269"/>
        <v>0</v>
      </c>
      <c r="BE801" s="269">
        <f t="shared" si="269"/>
        <v>0</v>
      </c>
      <c r="BF801" s="269">
        <f t="shared" si="269"/>
        <v>0</v>
      </c>
      <c r="BG801" s="269">
        <f t="shared" si="269"/>
        <v>0</v>
      </c>
      <c r="BH801" s="269">
        <f t="shared" si="269"/>
        <v>0</v>
      </c>
      <c r="BI801" s="269">
        <f t="shared" si="270"/>
        <v>0</v>
      </c>
      <c r="BJ801" s="269">
        <f t="shared" si="270"/>
        <v>0</v>
      </c>
      <c r="BK801" s="269">
        <f t="shared" si="270"/>
        <v>0</v>
      </c>
      <c r="BL801" s="269">
        <f t="shared" si="270"/>
        <v>0</v>
      </c>
      <c r="BM801" s="269">
        <f t="shared" si="270"/>
        <v>0</v>
      </c>
      <c r="BN801" s="269">
        <f t="shared" si="270"/>
        <v>0</v>
      </c>
      <c r="BO801" s="269">
        <f t="shared" si="270"/>
        <v>0</v>
      </c>
      <c r="BP801" s="269">
        <f t="shared" si="270"/>
        <v>0</v>
      </c>
      <c r="BQ801" s="269">
        <f t="shared" si="270"/>
        <v>0</v>
      </c>
      <c r="BR801" s="269">
        <f t="shared" si="270"/>
        <v>0</v>
      </c>
      <c r="BS801" s="269">
        <f t="shared" si="271"/>
        <v>0</v>
      </c>
      <c r="BT801" s="269">
        <f t="shared" si="271"/>
        <v>0</v>
      </c>
      <c r="BU801" s="269">
        <f t="shared" si="271"/>
        <v>0</v>
      </c>
      <c r="BV801" s="269">
        <f t="shared" si="271"/>
        <v>0</v>
      </c>
      <c r="BW801" s="269">
        <f t="shared" si="271"/>
        <v>0</v>
      </c>
      <c r="BX801" s="269">
        <f t="shared" si="271"/>
        <v>0</v>
      </c>
      <c r="BY801" s="269">
        <f t="shared" si="271"/>
        <v>0</v>
      </c>
      <c r="BZ801" s="269">
        <f t="shared" si="271"/>
        <v>0</v>
      </c>
      <c r="CA801" s="269">
        <f t="shared" si="271"/>
        <v>0</v>
      </c>
      <c r="CB801" s="269">
        <f t="shared" si="271"/>
        <v>0</v>
      </c>
      <c r="CC801" s="269">
        <f t="shared" si="272"/>
        <v>0</v>
      </c>
      <c r="CD801" s="269">
        <f t="shared" si="272"/>
        <v>0</v>
      </c>
      <c r="CE801" s="269">
        <f t="shared" si="272"/>
        <v>0</v>
      </c>
      <c r="CF801" s="269">
        <f t="shared" si="272"/>
        <v>0</v>
      </c>
      <c r="CG801" s="269">
        <f t="shared" si="272"/>
        <v>0</v>
      </c>
      <c r="CH801" s="269">
        <f t="shared" si="272"/>
        <v>0</v>
      </c>
      <c r="CI801" s="269">
        <f t="shared" si="272"/>
        <v>0</v>
      </c>
      <c r="CJ801" s="269">
        <f t="shared" si="272"/>
        <v>0</v>
      </c>
      <c r="CK801" s="269">
        <f t="shared" si="272"/>
        <v>0</v>
      </c>
      <c r="CL801" s="269">
        <f t="shared" si="272"/>
        <v>0</v>
      </c>
      <c r="CM801" s="269">
        <f t="shared" si="273"/>
        <v>0</v>
      </c>
      <c r="CN801" s="269">
        <f t="shared" si="273"/>
        <v>0</v>
      </c>
      <c r="CO801" s="269">
        <f t="shared" si="273"/>
        <v>0</v>
      </c>
      <c r="CP801" s="269">
        <f t="shared" si="273"/>
        <v>0</v>
      </c>
      <c r="CQ801" s="269">
        <f t="shared" si="273"/>
        <v>0</v>
      </c>
      <c r="CR801" s="269">
        <f t="shared" si="273"/>
        <v>0</v>
      </c>
      <c r="CS801" s="269">
        <f t="shared" si="273"/>
        <v>0</v>
      </c>
      <c r="CT801" s="269">
        <f t="shared" si="273"/>
        <v>0</v>
      </c>
      <c r="CU801" s="269">
        <f t="shared" si="273"/>
        <v>0</v>
      </c>
      <c r="CV801" s="269">
        <f t="shared" si="274"/>
        <v>0</v>
      </c>
      <c r="CX801" s="271">
        <f t="shared" si="275"/>
        <v>0</v>
      </c>
      <c r="CY801" s="249">
        <f t="shared" si="276"/>
        <v>-27</v>
      </c>
      <c r="CZ801" s="249">
        <f t="shared" si="277"/>
        <v>0</v>
      </c>
    </row>
    <row r="802" spans="1:104" s="269" customFormat="1" ht="15.75" customHeight="1">
      <c r="A802" s="1001"/>
      <c r="B802" s="269">
        <v>5</v>
      </c>
      <c r="C802" s="270" t="s">
        <v>12</v>
      </c>
      <c r="D802" s="269">
        <v>5</v>
      </c>
      <c r="E802" s="269">
        <v>5</v>
      </c>
      <c r="G802" s="117">
        <f t="shared" si="252"/>
        <v>0</v>
      </c>
      <c r="H802" s="269">
        <f t="shared" si="253"/>
        <v>0</v>
      </c>
      <c r="I802" s="269">
        <f t="shared" si="254"/>
        <v>0</v>
      </c>
      <c r="J802" s="269">
        <f t="shared" si="255"/>
        <v>0</v>
      </c>
      <c r="K802" s="269">
        <f t="shared" si="256"/>
        <v>0</v>
      </c>
      <c r="L802" s="269">
        <f t="shared" si="257"/>
        <v>0</v>
      </c>
      <c r="M802" s="269">
        <f t="shared" si="258"/>
        <v>0</v>
      </c>
      <c r="N802" s="269">
        <f t="shared" si="259"/>
        <v>0</v>
      </c>
      <c r="O802" s="269">
        <f t="shared" si="260"/>
        <v>0</v>
      </c>
      <c r="P802" s="269">
        <f t="shared" si="261"/>
        <v>0</v>
      </c>
      <c r="Q802" s="269">
        <f t="shared" si="262"/>
        <v>0</v>
      </c>
      <c r="R802" s="269">
        <f t="shared" si="263"/>
        <v>0</v>
      </c>
      <c r="S802" s="269">
        <f t="shared" si="264"/>
        <v>0</v>
      </c>
      <c r="T802" s="269">
        <f t="shared" si="265"/>
        <v>0</v>
      </c>
      <c r="U802" s="269">
        <f t="shared" si="266"/>
        <v>0</v>
      </c>
      <c r="V802" s="269">
        <f t="shared" si="266"/>
        <v>0</v>
      </c>
      <c r="W802" s="269">
        <f t="shared" si="266"/>
        <v>0</v>
      </c>
      <c r="X802" s="269">
        <f t="shared" si="266"/>
        <v>0</v>
      </c>
      <c r="Y802" s="269">
        <f t="shared" si="266"/>
        <v>0</v>
      </c>
      <c r="Z802" s="269">
        <f t="shared" si="266"/>
        <v>0</v>
      </c>
      <c r="AA802" s="269">
        <f t="shared" si="266"/>
        <v>0</v>
      </c>
      <c r="AB802" s="269">
        <f t="shared" si="266"/>
        <v>0</v>
      </c>
      <c r="AC802" s="269">
        <f t="shared" si="266"/>
        <v>0</v>
      </c>
      <c r="AD802" s="269">
        <f t="shared" si="266"/>
        <v>0</v>
      </c>
      <c r="AE802" s="269">
        <f t="shared" si="267"/>
        <v>0</v>
      </c>
      <c r="AF802" s="269">
        <f t="shared" si="267"/>
        <v>0</v>
      </c>
      <c r="AG802" s="269">
        <f t="shared" si="267"/>
        <v>0</v>
      </c>
      <c r="AH802" s="269">
        <f t="shared" si="267"/>
        <v>0</v>
      </c>
      <c r="AI802" s="269">
        <f t="shared" si="267"/>
        <v>0</v>
      </c>
      <c r="AJ802" s="269">
        <f t="shared" si="267"/>
        <v>0</v>
      </c>
      <c r="AK802" s="269">
        <f t="shared" si="267"/>
        <v>0</v>
      </c>
      <c r="AL802" s="269">
        <f t="shared" si="267"/>
        <v>0</v>
      </c>
      <c r="AM802" s="269">
        <f t="shared" si="267"/>
        <v>0</v>
      </c>
      <c r="AN802" s="269">
        <f t="shared" si="267"/>
        <v>0</v>
      </c>
      <c r="AO802" s="269">
        <f t="shared" si="268"/>
        <v>0</v>
      </c>
      <c r="AP802" s="269">
        <f t="shared" si="268"/>
        <v>0</v>
      </c>
      <c r="AQ802" s="269">
        <f t="shared" si="268"/>
        <v>0</v>
      </c>
      <c r="AR802" s="269">
        <f t="shared" si="268"/>
        <v>0</v>
      </c>
      <c r="AS802" s="269">
        <f t="shared" si="268"/>
        <v>0</v>
      </c>
      <c r="AT802" s="269">
        <f t="shared" si="268"/>
        <v>0</v>
      </c>
      <c r="AU802" s="269">
        <f t="shared" si="268"/>
        <v>0</v>
      </c>
      <c r="AV802" s="269">
        <f t="shared" si="268"/>
        <v>0</v>
      </c>
      <c r="AW802" s="269">
        <f t="shared" si="268"/>
        <v>0</v>
      </c>
      <c r="AX802" s="269">
        <f t="shared" si="268"/>
        <v>0</v>
      </c>
      <c r="AY802" s="269">
        <f t="shared" si="269"/>
        <v>0</v>
      </c>
      <c r="AZ802" s="269">
        <f t="shared" si="269"/>
        <v>0</v>
      </c>
      <c r="BA802" s="269">
        <f t="shared" si="269"/>
        <v>0</v>
      </c>
      <c r="BB802" s="269">
        <f t="shared" si="269"/>
        <v>0</v>
      </c>
      <c r="BC802" s="269">
        <f t="shared" si="269"/>
        <v>0</v>
      </c>
      <c r="BD802" s="269">
        <f t="shared" si="269"/>
        <v>0</v>
      </c>
      <c r="BE802" s="269">
        <f t="shared" si="269"/>
        <v>0</v>
      </c>
      <c r="BF802" s="269">
        <f t="shared" si="269"/>
        <v>0</v>
      </c>
      <c r="BG802" s="269">
        <f t="shared" si="269"/>
        <v>0</v>
      </c>
      <c r="BH802" s="269">
        <f t="shared" si="269"/>
        <v>0</v>
      </c>
      <c r="BI802" s="269">
        <f t="shared" si="270"/>
        <v>0</v>
      </c>
      <c r="BJ802" s="269">
        <f t="shared" si="270"/>
        <v>0</v>
      </c>
      <c r="BK802" s="269">
        <f t="shared" si="270"/>
        <v>0</v>
      </c>
      <c r="BL802" s="269">
        <f t="shared" si="270"/>
        <v>0</v>
      </c>
      <c r="BM802" s="269">
        <f t="shared" si="270"/>
        <v>0</v>
      </c>
      <c r="BN802" s="269">
        <f t="shared" si="270"/>
        <v>0</v>
      </c>
      <c r="BO802" s="269">
        <f t="shared" si="270"/>
        <v>0</v>
      </c>
      <c r="BP802" s="269">
        <f t="shared" si="270"/>
        <v>0</v>
      </c>
      <c r="BQ802" s="269">
        <f t="shared" si="270"/>
        <v>0</v>
      </c>
      <c r="BR802" s="269">
        <f t="shared" si="270"/>
        <v>0</v>
      </c>
      <c r="BS802" s="269">
        <f t="shared" si="271"/>
        <v>0</v>
      </c>
      <c r="BT802" s="269">
        <f t="shared" si="271"/>
        <v>0</v>
      </c>
      <c r="BU802" s="269">
        <f t="shared" si="271"/>
        <v>0</v>
      </c>
      <c r="BV802" s="269">
        <f t="shared" si="271"/>
        <v>0</v>
      </c>
      <c r="BW802" s="269">
        <f t="shared" si="271"/>
        <v>0</v>
      </c>
      <c r="BX802" s="269">
        <f t="shared" si="271"/>
        <v>0</v>
      </c>
      <c r="BY802" s="269">
        <f t="shared" si="271"/>
        <v>0</v>
      </c>
      <c r="BZ802" s="269">
        <f t="shared" si="271"/>
        <v>0</v>
      </c>
      <c r="CA802" s="269">
        <f t="shared" si="271"/>
        <v>0</v>
      </c>
      <c r="CB802" s="269">
        <f t="shared" si="271"/>
        <v>0</v>
      </c>
      <c r="CC802" s="269">
        <f t="shared" si="272"/>
        <v>0</v>
      </c>
      <c r="CD802" s="269">
        <f t="shared" si="272"/>
        <v>0</v>
      </c>
      <c r="CE802" s="269">
        <f t="shared" si="272"/>
        <v>0</v>
      </c>
      <c r="CF802" s="269">
        <f t="shared" si="272"/>
        <v>0</v>
      </c>
      <c r="CG802" s="269">
        <f t="shared" si="272"/>
        <v>0</v>
      </c>
      <c r="CH802" s="269">
        <f t="shared" si="272"/>
        <v>0</v>
      </c>
      <c r="CI802" s="269">
        <f t="shared" si="272"/>
        <v>0</v>
      </c>
      <c r="CJ802" s="269">
        <f t="shared" si="272"/>
        <v>0</v>
      </c>
      <c r="CK802" s="269">
        <f t="shared" si="272"/>
        <v>0</v>
      </c>
      <c r="CL802" s="269">
        <f t="shared" si="272"/>
        <v>0</v>
      </c>
      <c r="CM802" s="269">
        <f t="shared" si="273"/>
        <v>0</v>
      </c>
      <c r="CN802" s="269">
        <f t="shared" si="273"/>
        <v>0</v>
      </c>
      <c r="CO802" s="269">
        <f t="shared" si="273"/>
        <v>0</v>
      </c>
      <c r="CP802" s="269">
        <f t="shared" si="273"/>
        <v>0</v>
      </c>
      <c r="CQ802" s="269">
        <f t="shared" si="273"/>
        <v>0</v>
      </c>
      <c r="CR802" s="269">
        <f t="shared" si="273"/>
        <v>0</v>
      </c>
      <c r="CS802" s="269">
        <f t="shared" si="273"/>
        <v>0</v>
      </c>
      <c r="CT802" s="269">
        <f t="shared" si="273"/>
        <v>0</v>
      </c>
      <c r="CU802" s="269">
        <f t="shared" si="273"/>
        <v>0</v>
      </c>
      <c r="CV802" s="269">
        <f t="shared" si="274"/>
        <v>0</v>
      </c>
      <c r="CX802" s="271">
        <f t="shared" si="275"/>
        <v>0</v>
      </c>
      <c r="CY802" s="249">
        <f t="shared" si="276"/>
        <v>-36</v>
      </c>
      <c r="CZ802" s="249">
        <f t="shared" si="277"/>
        <v>0</v>
      </c>
    </row>
    <row r="803" spans="1:104" s="269" customFormat="1" ht="15.75" customHeight="1">
      <c r="A803" s="1001"/>
      <c r="B803" s="269">
        <v>6</v>
      </c>
      <c r="C803" s="270" t="s">
        <v>13</v>
      </c>
      <c r="D803" s="269">
        <v>6</v>
      </c>
      <c r="E803" s="269">
        <v>6</v>
      </c>
      <c r="G803" s="117">
        <f t="shared" si="252"/>
        <v>0</v>
      </c>
      <c r="H803" s="269">
        <f t="shared" si="253"/>
        <v>0</v>
      </c>
      <c r="I803" s="269">
        <f t="shared" si="254"/>
        <v>0</v>
      </c>
      <c r="J803" s="269">
        <f t="shared" si="255"/>
        <v>0</v>
      </c>
      <c r="K803" s="269">
        <f t="shared" si="256"/>
        <v>0</v>
      </c>
      <c r="L803" s="269">
        <f t="shared" si="257"/>
        <v>0</v>
      </c>
      <c r="M803" s="269">
        <f t="shared" si="258"/>
        <v>0</v>
      </c>
      <c r="N803" s="269">
        <f t="shared" si="259"/>
        <v>0</v>
      </c>
      <c r="O803" s="269">
        <f t="shared" si="260"/>
        <v>0</v>
      </c>
      <c r="P803" s="269">
        <f t="shared" si="261"/>
        <v>0</v>
      </c>
      <c r="Q803" s="269">
        <f t="shared" si="262"/>
        <v>0</v>
      </c>
      <c r="R803" s="269">
        <f t="shared" si="263"/>
        <v>0</v>
      </c>
      <c r="S803" s="269">
        <f t="shared" si="264"/>
        <v>0</v>
      </c>
      <c r="T803" s="269">
        <f t="shared" si="265"/>
        <v>0</v>
      </c>
      <c r="U803" s="269">
        <f t="shared" si="266"/>
        <v>0</v>
      </c>
      <c r="V803" s="269">
        <f t="shared" si="266"/>
        <v>0</v>
      </c>
      <c r="W803" s="269">
        <f t="shared" si="266"/>
        <v>0</v>
      </c>
      <c r="X803" s="269">
        <f t="shared" si="266"/>
        <v>0</v>
      </c>
      <c r="Y803" s="269">
        <f t="shared" si="266"/>
        <v>0</v>
      </c>
      <c r="Z803" s="269">
        <f t="shared" si="266"/>
        <v>0</v>
      </c>
      <c r="AA803" s="269">
        <f t="shared" si="266"/>
        <v>0</v>
      </c>
      <c r="AB803" s="269">
        <f t="shared" si="266"/>
        <v>0</v>
      </c>
      <c r="AC803" s="269">
        <f t="shared" si="266"/>
        <v>0</v>
      </c>
      <c r="AD803" s="269">
        <f t="shared" si="266"/>
        <v>0</v>
      </c>
      <c r="AE803" s="269">
        <f t="shared" si="267"/>
        <v>0</v>
      </c>
      <c r="AF803" s="269">
        <f t="shared" si="267"/>
        <v>0</v>
      </c>
      <c r="AG803" s="269">
        <f t="shared" si="267"/>
        <v>0</v>
      </c>
      <c r="AH803" s="269">
        <f t="shared" si="267"/>
        <v>0</v>
      </c>
      <c r="AI803" s="269">
        <f t="shared" si="267"/>
        <v>0</v>
      </c>
      <c r="AJ803" s="269">
        <f t="shared" si="267"/>
        <v>0</v>
      </c>
      <c r="AK803" s="269">
        <f t="shared" si="267"/>
        <v>0</v>
      </c>
      <c r="AL803" s="269">
        <f t="shared" si="267"/>
        <v>0</v>
      </c>
      <c r="AM803" s="269">
        <f t="shared" si="267"/>
        <v>0</v>
      </c>
      <c r="AN803" s="269">
        <f t="shared" si="267"/>
        <v>0</v>
      </c>
      <c r="AO803" s="269">
        <f t="shared" si="268"/>
        <v>0</v>
      </c>
      <c r="AP803" s="269">
        <f t="shared" si="268"/>
        <v>0</v>
      </c>
      <c r="AQ803" s="269">
        <f t="shared" si="268"/>
        <v>0</v>
      </c>
      <c r="AR803" s="269">
        <f t="shared" si="268"/>
        <v>0</v>
      </c>
      <c r="AS803" s="269">
        <f t="shared" si="268"/>
        <v>0</v>
      </c>
      <c r="AT803" s="269">
        <f t="shared" si="268"/>
        <v>0</v>
      </c>
      <c r="AU803" s="269">
        <f t="shared" si="268"/>
        <v>0</v>
      </c>
      <c r="AV803" s="269">
        <f t="shared" si="268"/>
        <v>0</v>
      </c>
      <c r="AW803" s="269">
        <f t="shared" si="268"/>
        <v>0</v>
      </c>
      <c r="AX803" s="269">
        <f t="shared" si="268"/>
        <v>0</v>
      </c>
      <c r="AY803" s="269">
        <f t="shared" si="269"/>
        <v>0</v>
      </c>
      <c r="AZ803" s="269">
        <f t="shared" si="269"/>
        <v>0</v>
      </c>
      <c r="BA803" s="269">
        <f t="shared" si="269"/>
        <v>0</v>
      </c>
      <c r="BB803" s="269">
        <f t="shared" si="269"/>
        <v>0</v>
      </c>
      <c r="BC803" s="269">
        <f t="shared" si="269"/>
        <v>0</v>
      </c>
      <c r="BD803" s="269">
        <f t="shared" si="269"/>
        <v>0</v>
      </c>
      <c r="BE803" s="269">
        <f t="shared" si="269"/>
        <v>0</v>
      </c>
      <c r="BF803" s="269">
        <f t="shared" si="269"/>
        <v>0</v>
      </c>
      <c r="BG803" s="269">
        <f t="shared" si="269"/>
        <v>0</v>
      </c>
      <c r="BH803" s="269">
        <f t="shared" si="269"/>
        <v>0</v>
      </c>
      <c r="BI803" s="269">
        <f t="shared" si="270"/>
        <v>0</v>
      </c>
      <c r="BJ803" s="269">
        <f t="shared" si="270"/>
        <v>0</v>
      </c>
      <c r="BK803" s="269">
        <f t="shared" si="270"/>
        <v>0</v>
      </c>
      <c r="BL803" s="269">
        <f t="shared" si="270"/>
        <v>0</v>
      </c>
      <c r="BM803" s="269">
        <f t="shared" si="270"/>
        <v>0</v>
      </c>
      <c r="BN803" s="269">
        <f t="shared" si="270"/>
        <v>0</v>
      </c>
      <c r="BO803" s="269">
        <f t="shared" si="270"/>
        <v>0</v>
      </c>
      <c r="BP803" s="269">
        <f t="shared" si="270"/>
        <v>0</v>
      </c>
      <c r="BQ803" s="269">
        <f t="shared" si="270"/>
        <v>0</v>
      </c>
      <c r="BR803" s="269">
        <f t="shared" si="270"/>
        <v>0</v>
      </c>
      <c r="BS803" s="269">
        <f t="shared" si="271"/>
        <v>0</v>
      </c>
      <c r="BT803" s="269">
        <f t="shared" si="271"/>
        <v>0</v>
      </c>
      <c r="BU803" s="269">
        <f t="shared" si="271"/>
        <v>0</v>
      </c>
      <c r="BV803" s="269">
        <f t="shared" si="271"/>
        <v>0</v>
      </c>
      <c r="BW803" s="269">
        <f t="shared" si="271"/>
        <v>0</v>
      </c>
      <c r="BX803" s="269">
        <f t="shared" si="271"/>
        <v>0</v>
      </c>
      <c r="BY803" s="269">
        <f t="shared" si="271"/>
        <v>0</v>
      </c>
      <c r="BZ803" s="269">
        <f t="shared" si="271"/>
        <v>0</v>
      </c>
      <c r="CA803" s="269">
        <f t="shared" si="271"/>
        <v>0</v>
      </c>
      <c r="CB803" s="269">
        <f t="shared" si="271"/>
        <v>0</v>
      </c>
      <c r="CC803" s="269">
        <f t="shared" si="272"/>
        <v>0</v>
      </c>
      <c r="CD803" s="269">
        <f t="shared" si="272"/>
        <v>0</v>
      </c>
      <c r="CE803" s="269">
        <f t="shared" si="272"/>
        <v>0</v>
      </c>
      <c r="CF803" s="269">
        <f t="shared" si="272"/>
        <v>0</v>
      </c>
      <c r="CG803" s="269">
        <f t="shared" si="272"/>
        <v>0</v>
      </c>
      <c r="CH803" s="269">
        <f t="shared" si="272"/>
        <v>0</v>
      </c>
      <c r="CI803" s="269">
        <f t="shared" si="272"/>
        <v>0</v>
      </c>
      <c r="CJ803" s="269">
        <f t="shared" si="272"/>
        <v>0</v>
      </c>
      <c r="CK803" s="269">
        <f t="shared" si="272"/>
        <v>0</v>
      </c>
      <c r="CL803" s="269">
        <f t="shared" si="272"/>
        <v>0</v>
      </c>
      <c r="CM803" s="269">
        <f t="shared" si="273"/>
        <v>0</v>
      </c>
      <c r="CN803" s="269">
        <f t="shared" si="273"/>
        <v>0</v>
      </c>
      <c r="CO803" s="269">
        <f t="shared" si="273"/>
        <v>0</v>
      </c>
      <c r="CP803" s="269">
        <f t="shared" si="273"/>
        <v>0</v>
      </c>
      <c r="CQ803" s="269">
        <f t="shared" si="273"/>
        <v>0</v>
      </c>
      <c r="CR803" s="269">
        <f t="shared" si="273"/>
        <v>0</v>
      </c>
      <c r="CS803" s="269">
        <f t="shared" si="273"/>
        <v>0</v>
      </c>
      <c r="CT803" s="269">
        <f t="shared" si="273"/>
        <v>0</v>
      </c>
      <c r="CU803" s="269">
        <f t="shared" si="273"/>
        <v>0</v>
      </c>
      <c r="CV803" s="269">
        <f t="shared" si="274"/>
        <v>0</v>
      </c>
      <c r="CX803" s="271">
        <f t="shared" si="275"/>
        <v>0</v>
      </c>
      <c r="CY803" s="249">
        <f t="shared" si="276"/>
        <v>-45</v>
      </c>
      <c r="CZ803" s="249">
        <f t="shared" si="277"/>
        <v>0</v>
      </c>
    </row>
    <row r="804" spans="1:104" s="269" customFormat="1" ht="15.75" customHeight="1">
      <c r="A804" s="1001"/>
      <c r="B804" s="269">
        <v>7</v>
      </c>
      <c r="C804" s="270" t="s">
        <v>14</v>
      </c>
      <c r="D804" s="269">
        <v>7</v>
      </c>
      <c r="E804" s="269">
        <v>7</v>
      </c>
      <c r="G804" s="117">
        <f t="shared" si="252"/>
        <v>0</v>
      </c>
      <c r="H804" s="269">
        <f t="shared" si="253"/>
        <v>0</v>
      </c>
      <c r="I804" s="269">
        <f t="shared" si="254"/>
        <v>0</v>
      </c>
      <c r="J804" s="269">
        <f t="shared" si="255"/>
        <v>0</v>
      </c>
      <c r="K804" s="269">
        <f t="shared" si="256"/>
        <v>0</v>
      </c>
      <c r="L804" s="269">
        <f t="shared" si="257"/>
        <v>0</v>
      </c>
      <c r="M804" s="269">
        <f t="shared" si="258"/>
        <v>0</v>
      </c>
      <c r="N804" s="269">
        <f t="shared" si="259"/>
        <v>0</v>
      </c>
      <c r="O804" s="269">
        <f t="shared" si="260"/>
        <v>0</v>
      </c>
      <c r="P804" s="269">
        <f t="shared" si="261"/>
        <v>0</v>
      </c>
      <c r="Q804" s="269">
        <f t="shared" si="262"/>
        <v>0</v>
      </c>
      <c r="R804" s="269">
        <f t="shared" si="263"/>
        <v>0</v>
      </c>
      <c r="S804" s="269">
        <f t="shared" si="264"/>
        <v>0</v>
      </c>
      <c r="T804" s="269">
        <f t="shared" si="265"/>
        <v>0</v>
      </c>
      <c r="U804" s="269">
        <f t="shared" si="266"/>
        <v>0</v>
      </c>
      <c r="V804" s="269">
        <f t="shared" si="266"/>
        <v>0</v>
      </c>
      <c r="W804" s="269">
        <f t="shared" si="266"/>
        <v>0</v>
      </c>
      <c r="X804" s="269">
        <f t="shared" si="266"/>
        <v>0</v>
      </c>
      <c r="Y804" s="269">
        <f t="shared" si="266"/>
        <v>0</v>
      </c>
      <c r="Z804" s="269">
        <f t="shared" si="266"/>
        <v>0</v>
      </c>
      <c r="AA804" s="269">
        <f t="shared" si="266"/>
        <v>0</v>
      </c>
      <c r="AB804" s="269">
        <f t="shared" si="266"/>
        <v>0</v>
      </c>
      <c r="AC804" s="269">
        <f t="shared" si="266"/>
        <v>0</v>
      </c>
      <c r="AD804" s="269">
        <f t="shared" si="266"/>
        <v>0</v>
      </c>
      <c r="AE804" s="269">
        <f t="shared" si="267"/>
        <v>0</v>
      </c>
      <c r="AF804" s="269">
        <f t="shared" si="267"/>
        <v>0</v>
      </c>
      <c r="AG804" s="269">
        <f t="shared" si="267"/>
        <v>0</v>
      </c>
      <c r="AH804" s="269">
        <f t="shared" si="267"/>
        <v>0</v>
      </c>
      <c r="AI804" s="269">
        <f t="shared" si="267"/>
        <v>0</v>
      </c>
      <c r="AJ804" s="269">
        <f t="shared" si="267"/>
        <v>0</v>
      </c>
      <c r="AK804" s="269">
        <f t="shared" si="267"/>
        <v>0</v>
      </c>
      <c r="AL804" s="269">
        <f t="shared" si="267"/>
        <v>0</v>
      </c>
      <c r="AM804" s="269">
        <f t="shared" si="267"/>
        <v>0</v>
      </c>
      <c r="AN804" s="269">
        <f t="shared" si="267"/>
        <v>0</v>
      </c>
      <c r="AO804" s="269">
        <f t="shared" si="268"/>
        <v>0</v>
      </c>
      <c r="AP804" s="269">
        <f t="shared" si="268"/>
        <v>0</v>
      </c>
      <c r="AQ804" s="269">
        <f t="shared" si="268"/>
        <v>0</v>
      </c>
      <c r="AR804" s="269">
        <f t="shared" si="268"/>
        <v>0</v>
      </c>
      <c r="AS804" s="269">
        <f t="shared" si="268"/>
        <v>0</v>
      </c>
      <c r="AT804" s="269">
        <f t="shared" si="268"/>
        <v>0</v>
      </c>
      <c r="AU804" s="269">
        <f t="shared" si="268"/>
        <v>0</v>
      </c>
      <c r="AV804" s="269">
        <f t="shared" si="268"/>
        <v>0</v>
      </c>
      <c r="AW804" s="269">
        <f t="shared" si="268"/>
        <v>0</v>
      </c>
      <c r="AX804" s="269">
        <f t="shared" si="268"/>
        <v>0</v>
      </c>
      <c r="AY804" s="269">
        <f t="shared" si="269"/>
        <v>0</v>
      </c>
      <c r="AZ804" s="269">
        <f t="shared" si="269"/>
        <v>0</v>
      </c>
      <c r="BA804" s="269">
        <f t="shared" si="269"/>
        <v>0</v>
      </c>
      <c r="BB804" s="269">
        <f t="shared" si="269"/>
        <v>0</v>
      </c>
      <c r="BC804" s="269">
        <f t="shared" si="269"/>
        <v>0</v>
      </c>
      <c r="BD804" s="269">
        <f t="shared" si="269"/>
        <v>0</v>
      </c>
      <c r="BE804" s="269">
        <f t="shared" si="269"/>
        <v>0</v>
      </c>
      <c r="BF804" s="269">
        <f t="shared" si="269"/>
        <v>0</v>
      </c>
      <c r="BG804" s="269">
        <f t="shared" si="269"/>
        <v>0</v>
      </c>
      <c r="BH804" s="269">
        <f t="shared" si="269"/>
        <v>0</v>
      </c>
      <c r="BI804" s="269">
        <f t="shared" si="270"/>
        <v>0</v>
      </c>
      <c r="BJ804" s="269">
        <f t="shared" si="270"/>
        <v>0</v>
      </c>
      <c r="BK804" s="269">
        <f t="shared" si="270"/>
        <v>0</v>
      </c>
      <c r="BL804" s="269">
        <f t="shared" si="270"/>
        <v>0</v>
      </c>
      <c r="BM804" s="269">
        <f t="shared" si="270"/>
        <v>0</v>
      </c>
      <c r="BN804" s="269">
        <f t="shared" si="270"/>
        <v>0</v>
      </c>
      <c r="BO804" s="269">
        <f t="shared" si="270"/>
        <v>0</v>
      </c>
      <c r="BP804" s="269">
        <f t="shared" si="270"/>
        <v>0</v>
      </c>
      <c r="BQ804" s="269">
        <f t="shared" si="270"/>
        <v>0</v>
      </c>
      <c r="BR804" s="269">
        <f t="shared" si="270"/>
        <v>0</v>
      </c>
      <c r="BS804" s="269">
        <f t="shared" si="271"/>
        <v>0</v>
      </c>
      <c r="BT804" s="269">
        <f t="shared" si="271"/>
        <v>0</v>
      </c>
      <c r="BU804" s="269">
        <f t="shared" si="271"/>
        <v>0</v>
      </c>
      <c r="BV804" s="269">
        <f t="shared" si="271"/>
        <v>0</v>
      </c>
      <c r="BW804" s="269">
        <f t="shared" si="271"/>
        <v>0</v>
      </c>
      <c r="BX804" s="269">
        <f t="shared" si="271"/>
        <v>0</v>
      </c>
      <c r="BY804" s="269">
        <f t="shared" si="271"/>
        <v>0</v>
      </c>
      <c r="BZ804" s="269">
        <f t="shared" si="271"/>
        <v>0</v>
      </c>
      <c r="CA804" s="269">
        <f t="shared" si="271"/>
        <v>0</v>
      </c>
      <c r="CB804" s="269">
        <f t="shared" si="271"/>
        <v>0</v>
      </c>
      <c r="CC804" s="269">
        <f t="shared" si="272"/>
        <v>0</v>
      </c>
      <c r="CD804" s="269">
        <f t="shared" si="272"/>
        <v>0</v>
      </c>
      <c r="CE804" s="269">
        <f t="shared" si="272"/>
        <v>0</v>
      </c>
      <c r="CF804" s="269">
        <f t="shared" si="272"/>
        <v>0</v>
      </c>
      <c r="CG804" s="269">
        <f t="shared" si="272"/>
        <v>0</v>
      </c>
      <c r="CH804" s="269">
        <f t="shared" si="272"/>
        <v>0</v>
      </c>
      <c r="CI804" s="269">
        <f t="shared" si="272"/>
        <v>0</v>
      </c>
      <c r="CJ804" s="269">
        <f t="shared" si="272"/>
        <v>0</v>
      </c>
      <c r="CK804" s="269">
        <f t="shared" si="272"/>
        <v>0</v>
      </c>
      <c r="CL804" s="269">
        <f t="shared" si="272"/>
        <v>0</v>
      </c>
      <c r="CM804" s="269">
        <f t="shared" si="273"/>
        <v>0</v>
      </c>
      <c r="CN804" s="269">
        <f t="shared" si="273"/>
        <v>0</v>
      </c>
      <c r="CO804" s="269">
        <f t="shared" si="273"/>
        <v>0</v>
      </c>
      <c r="CP804" s="269">
        <f t="shared" si="273"/>
        <v>0</v>
      </c>
      <c r="CQ804" s="269">
        <f t="shared" si="273"/>
        <v>0</v>
      </c>
      <c r="CR804" s="269">
        <f t="shared" si="273"/>
        <v>0</v>
      </c>
      <c r="CS804" s="269">
        <f t="shared" si="273"/>
        <v>0</v>
      </c>
      <c r="CT804" s="269">
        <f t="shared" si="273"/>
        <v>0</v>
      </c>
      <c r="CU804" s="269">
        <f t="shared" si="273"/>
        <v>0</v>
      </c>
      <c r="CV804" s="269">
        <f t="shared" si="274"/>
        <v>0</v>
      </c>
      <c r="CX804" s="271">
        <f t="shared" si="275"/>
        <v>0</v>
      </c>
      <c r="CY804" s="249">
        <f t="shared" si="276"/>
        <v>-54</v>
      </c>
      <c r="CZ804" s="249">
        <f t="shared" si="277"/>
        <v>0</v>
      </c>
    </row>
    <row r="805" spans="1:104" s="269" customFormat="1" ht="15.75" customHeight="1">
      <c r="A805" s="1001"/>
      <c r="B805" s="269">
        <v>8</v>
      </c>
      <c r="C805" s="270" t="s">
        <v>15</v>
      </c>
      <c r="D805" s="269">
        <v>8</v>
      </c>
      <c r="E805" s="269">
        <v>8</v>
      </c>
      <c r="G805" s="117">
        <f t="shared" si="252"/>
        <v>0</v>
      </c>
      <c r="H805" s="269">
        <f t="shared" si="253"/>
        <v>0</v>
      </c>
      <c r="I805" s="269">
        <f t="shared" si="254"/>
        <v>0</v>
      </c>
      <c r="J805" s="269">
        <f t="shared" si="255"/>
        <v>0</v>
      </c>
      <c r="K805" s="269">
        <f t="shared" si="256"/>
        <v>0</v>
      </c>
      <c r="L805" s="269">
        <f t="shared" si="257"/>
        <v>0</v>
      </c>
      <c r="M805" s="269">
        <f t="shared" si="258"/>
        <v>0</v>
      </c>
      <c r="N805" s="269">
        <f t="shared" si="259"/>
        <v>0</v>
      </c>
      <c r="O805" s="269">
        <f t="shared" si="260"/>
        <v>0</v>
      </c>
      <c r="P805" s="269">
        <f t="shared" si="261"/>
        <v>0</v>
      </c>
      <c r="Q805" s="269">
        <f t="shared" si="262"/>
        <v>0</v>
      </c>
      <c r="R805" s="269">
        <f t="shared" si="263"/>
        <v>0</v>
      </c>
      <c r="S805" s="269">
        <f t="shared" si="264"/>
        <v>0</v>
      </c>
      <c r="T805" s="269">
        <f t="shared" si="265"/>
        <v>0</v>
      </c>
      <c r="U805" s="269">
        <f t="shared" si="266"/>
        <v>0</v>
      </c>
      <c r="V805" s="269">
        <f t="shared" si="266"/>
        <v>0</v>
      </c>
      <c r="W805" s="269">
        <f t="shared" si="266"/>
        <v>0</v>
      </c>
      <c r="X805" s="269">
        <f t="shared" si="266"/>
        <v>0</v>
      </c>
      <c r="Y805" s="269">
        <f t="shared" si="266"/>
        <v>0</v>
      </c>
      <c r="Z805" s="269">
        <f t="shared" si="266"/>
        <v>0</v>
      </c>
      <c r="AA805" s="269">
        <f t="shared" si="266"/>
        <v>0</v>
      </c>
      <c r="AB805" s="269">
        <f t="shared" si="266"/>
        <v>0</v>
      </c>
      <c r="AC805" s="269">
        <f t="shared" si="266"/>
        <v>0</v>
      </c>
      <c r="AD805" s="269">
        <f t="shared" si="266"/>
        <v>0</v>
      </c>
      <c r="AE805" s="269">
        <f t="shared" si="267"/>
        <v>0</v>
      </c>
      <c r="AF805" s="269">
        <f t="shared" si="267"/>
        <v>0</v>
      </c>
      <c r="AG805" s="269">
        <f t="shared" si="267"/>
        <v>0</v>
      </c>
      <c r="AH805" s="269">
        <f t="shared" si="267"/>
        <v>0</v>
      </c>
      <c r="AI805" s="269">
        <f t="shared" si="267"/>
        <v>0</v>
      </c>
      <c r="AJ805" s="269">
        <f t="shared" si="267"/>
        <v>0</v>
      </c>
      <c r="AK805" s="269">
        <f t="shared" si="267"/>
        <v>0</v>
      </c>
      <c r="AL805" s="269">
        <f t="shared" si="267"/>
        <v>0</v>
      </c>
      <c r="AM805" s="269">
        <f t="shared" si="267"/>
        <v>0</v>
      </c>
      <c r="AN805" s="269">
        <f t="shared" si="267"/>
        <v>0</v>
      </c>
      <c r="AO805" s="269">
        <f t="shared" si="268"/>
        <v>0</v>
      </c>
      <c r="AP805" s="269">
        <f t="shared" si="268"/>
        <v>0</v>
      </c>
      <c r="AQ805" s="269">
        <f t="shared" si="268"/>
        <v>0</v>
      </c>
      <c r="AR805" s="269">
        <f t="shared" si="268"/>
        <v>0</v>
      </c>
      <c r="AS805" s="269">
        <f t="shared" si="268"/>
        <v>0</v>
      </c>
      <c r="AT805" s="269">
        <f t="shared" si="268"/>
        <v>0</v>
      </c>
      <c r="AU805" s="269">
        <f t="shared" si="268"/>
        <v>0</v>
      </c>
      <c r="AV805" s="269">
        <f t="shared" si="268"/>
        <v>0</v>
      </c>
      <c r="AW805" s="269">
        <f t="shared" si="268"/>
        <v>0</v>
      </c>
      <c r="AX805" s="269">
        <f t="shared" si="268"/>
        <v>0</v>
      </c>
      <c r="AY805" s="269">
        <f t="shared" si="269"/>
        <v>0</v>
      </c>
      <c r="AZ805" s="269">
        <f t="shared" si="269"/>
        <v>0</v>
      </c>
      <c r="BA805" s="269">
        <f t="shared" si="269"/>
        <v>0</v>
      </c>
      <c r="BB805" s="269">
        <f t="shared" si="269"/>
        <v>0</v>
      </c>
      <c r="BC805" s="269">
        <f t="shared" si="269"/>
        <v>0</v>
      </c>
      <c r="BD805" s="269">
        <f t="shared" si="269"/>
        <v>0</v>
      </c>
      <c r="BE805" s="269">
        <f t="shared" si="269"/>
        <v>0</v>
      </c>
      <c r="BF805" s="269">
        <f t="shared" si="269"/>
        <v>0</v>
      </c>
      <c r="BG805" s="269">
        <f t="shared" si="269"/>
        <v>0</v>
      </c>
      <c r="BH805" s="269">
        <f t="shared" si="269"/>
        <v>0</v>
      </c>
      <c r="BI805" s="269">
        <f t="shared" si="270"/>
        <v>0</v>
      </c>
      <c r="BJ805" s="269">
        <f t="shared" si="270"/>
        <v>0</v>
      </c>
      <c r="BK805" s="269">
        <f t="shared" si="270"/>
        <v>0</v>
      </c>
      <c r="BL805" s="269">
        <f t="shared" si="270"/>
        <v>0</v>
      </c>
      <c r="BM805" s="269">
        <f t="shared" si="270"/>
        <v>0</v>
      </c>
      <c r="BN805" s="269">
        <f t="shared" si="270"/>
        <v>0</v>
      </c>
      <c r="BO805" s="269">
        <f t="shared" si="270"/>
        <v>0</v>
      </c>
      <c r="BP805" s="269">
        <f t="shared" si="270"/>
        <v>0</v>
      </c>
      <c r="BQ805" s="269">
        <f t="shared" si="270"/>
        <v>0</v>
      </c>
      <c r="BR805" s="269">
        <f t="shared" si="270"/>
        <v>0</v>
      </c>
      <c r="BS805" s="269">
        <f t="shared" si="271"/>
        <v>0</v>
      </c>
      <c r="BT805" s="269">
        <f t="shared" si="271"/>
        <v>0</v>
      </c>
      <c r="BU805" s="269">
        <f t="shared" si="271"/>
        <v>0</v>
      </c>
      <c r="BV805" s="269">
        <f t="shared" si="271"/>
        <v>0</v>
      </c>
      <c r="BW805" s="269">
        <f t="shared" si="271"/>
        <v>0</v>
      </c>
      <c r="BX805" s="269">
        <f t="shared" si="271"/>
        <v>0</v>
      </c>
      <c r="BY805" s="269">
        <f t="shared" si="271"/>
        <v>0</v>
      </c>
      <c r="BZ805" s="269">
        <f t="shared" si="271"/>
        <v>0</v>
      </c>
      <c r="CA805" s="269">
        <f t="shared" si="271"/>
        <v>0</v>
      </c>
      <c r="CB805" s="269">
        <f t="shared" si="271"/>
        <v>0</v>
      </c>
      <c r="CC805" s="269">
        <f t="shared" si="272"/>
        <v>0</v>
      </c>
      <c r="CD805" s="269">
        <f t="shared" si="272"/>
        <v>0</v>
      </c>
      <c r="CE805" s="269">
        <f t="shared" si="272"/>
        <v>0</v>
      </c>
      <c r="CF805" s="269">
        <f t="shared" si="272"/>
        <v>0</v>
      </c>
      <c r="CG805" s="269">
        <f t="shared" si="272"/>
        <v>0</v>
      </c>
      <c r="CH805" s="269">
        <f t="shared" si="272"/>
        <v>0</v>
      </c>
      <c r="CI805" s="269">
        <f t="shared" si="272"/>
        <v>0</v>
      </c>
      <c r="CJ805" s="269">
        <f t="shared" si="272"/>
        <v>0</v>
      </c>
      <c r="CK805" s="269">
        <f t="shared" si="272"/>
        <v>0</v>
      </c>
      <c r="CL805" s="269">
        <f t="shared" si="272"/>
        <v>0</v>
      </c>
      <c r="CM805" s="269">
        <f t="shared" si="273"/>
        <v>0</v>
      </c>
      <c r="CN805" s="269">
        <f t="shared" si="273"/>
        <v>0</v>
      </c>
      <c r="CO805" s="269">
        <f t="shared" si="273"/>
        <v>0</v>
      </c>
      <c r="CP805" s="269">
        <f t="shared" si="273"/>
        <v>0</v>
      </c>
      <c r="CQ805" s="269">
        <f t="shared" si="273"/>
        <v>0</v>
      </c>
      <c r="CR805" s="269">
        <f t="shared" si="273"/>
        <v>0</v>
      </c>
      <c r="CS805" s="269">
        <f t="shared" si="273"/>
        <v>0</v>
      </c>
      <c r="CT805" s="269">
        <f t="shared" si="273"/>
        <v>0</v>
      </c>
      <c r="CU805" s="269">
        <f t="shared" si="273"/>
        <v>0</v>
      </c>
      <c r="CV805" s="269">
        <f t="shared" si="274"/>
        <v>0</v>
      </c>
      <c r="CX805" s="271">
        <f t="shared" si="275"/>
        <v>0</v>
      </c>
      <c r="CY805" s="249">
        <f t="shared" si="276"/>
        <v>-63</v>
      </c>
      <c r="CZ805" s="249">
        <f t="shared" si="277"/>
        <v>0</v>
      </c>
    </row>
    <row r="806" spans="1:104" s="269" customFormat="1" ht="15.75" customHeight="1">
      <c r="A806" s="1001"/>
      <c r="B806" s="269">
        <v>9</v>
      </c>
      <c r="C806" s="270" t="s">
        <v>16</v>
      </c>
      <c r="D806" s="269">
        <v>9</v>
      </c>
      <c r="E806" s="269">
        <v>9</v>
      </c>
      <c r="G806" s="117">
        <f t="shared" si="252"/>
        <v>0</v>
      </c>
      <c r="H806" s="269">
        <f t="shared" si="253"/>
        <v>0</v>
      </c>
      <c r="I806" s="269">
        <f t="shared" si="254"/>
        <v>0</v>
      </c>
      <c r="J806" s="269">
        <f t="shared" si="255"/>
        <v>0</v>
      </c>
      <c r="K806" s="269">
        <f t="shared" si="256"/>
        <v>0</v>
      </c>
      <c r="L806" s="269">
        <f t="shared" si="257"/>
        <v>0</v>
      </c>
      <c r="M806" s="269">
        <f t="shared" si="258"/>
        <v>0</v>
      </c>
      <c r="N806" s="269">
        <f t="shared" si="259"/>
        <v>0</v>
      </c>
      <c r="O806" s="269">
        <f t="shared" si="260"/>
        <v>0</v>
      </c>
      <c r="P806" s="269">
        <f t="shared" si="261"/>
        <v>0</v>
      </c>
      <c r="Q806" s="269">
        <f t="shared" si="262"/>
        <v>0</v>
      </c>
      <c r="R806" s="269">
        <f t="shared" si="263"/>
        <v>0</v>
      </c>
      <c r="S806" s="269">
        <f t="shared" si="264"/>
        <v>0</v>
      </c>
      <c r="T806" s="269">
        <f t="shared" si="265"/>
        <v>0</v>
      </c>
      <c r="U806" s="269">
        <f t="shared" si="266"/>
        <v>0</v>
      </c>
      <c r="V806" s="269">
        <f t="shared" si="266"/>
        <v>0</v>
      </c>
      <c r="W806" s="269">
        <f t="shared" si="266"/>
        <v>0</v>
      </c>
      <c r="X806" s="269">
        <f t="shared" si="266"/>
        <v>0</v>
      </c>
      <c r="Y806" s="269">
        <f t="shared" si="266"/>
        <v>0</v>
      </c>
      <c r="Z806" s="269">
        <f t="shared" si="266"/>
        <v>0</v>
      </c>
      <c r="AA806" s="269">
        <f t="shared" si="266"/>
        <v>0</v>
      </c>
      <c r="AB806" s="269">
        <f t="shared" si="266"/>
        <v>0</v>
      </c>
      <c r="AC806" s="269">
        <f t="shared" si="266"/>
        <v>0</v>
      </c>
      <c r="AD806" s="269">
        <f t="shared" si="266"/>
        <v>0</v>
      </c>
      <c r="AE806" s="269">
        <f t="shared" si="267"/>
        <v>0</v>
      </c>
      <c r="AF806" s="269">
        <f t="shared" si="267"/>
        <v>0</v>
      </c>
      <c r="AG806" s="269">
        <f t="shared" si="267"/>
        <v>0</v>
      </c>
      <c r="AH806" s="269">
        <f t="shared" si="267"/>
        <v>0</v>
      </c>
      <c r="AI806" s="269">
        <f t="shared" si="267"/>
        <v>0</v>
      </c>
      <c r="AJ806" s="269">
        <f t="shared" si="267"/>
        <v>0</v>
      </c>
      <c r="AK806" s="269">
        <f t="shared" si="267"/>
        <v>0</v>
      </c>
      <c r="AL806" s="269">
        <f t="shared" si="267"/>
        <v>0</v>
      </c>
      <c r="AM806" s="269">
        <f t="shared" si="267"/>
        <v>0</v>
      </c>
      <c r="AN806" s="269">
        <f t="shared" si="267"/>
        <v>0</v>
      </c>
      <c r="AO806" s="269">
        <f t="shared" si="268"/>
        <v>0</v>
      </c>
      <c r="AP806" s="269">
        <f t="shared" si="268"/>
        <v>0</v>
      </c>
      <c r="AQ806" s="269">
        <f t="shared" si="268"/>
        <v>0</v>
      </c>
      <c r="AR806" s="269">
        <f t="shared" si="268"/>
        <v>0</v>
      </c>
      <c r="AS806" s="269">
        <f t="shared" si="268"/>
        <v>0</v>
      </c>
      <c r="AT806" s="269">
        <f t="shared" si="268"/>
        <v>0</v>
      </c>
      <c r="AU806" s="269">
        <f t="shared" si="268"/>
        <v>0</v>
      </c>
      <c r="AV806" s="269">
        <f t="shared" si="268"/>
        <v>0</v>
      </c>
      <c r="AW806" s="269">
        <f t="shared" si="268"/>
        <v>0</v>
      </c>
      <c r="AX806" s="269">
        <f t="shared" si="268"/>
        <v>0</v>
      </c>
      <c r="AY806" s="269">
        <f t="shared" si="269"/>
        <v>0</v>
      </c>
      <c r="AZ806" s="269">
        <f t="shared" si="269"/>
        <v>0</v>
      </c>
      <c r="BA806" s="269">
        <f t="shared" si="269"/>
        <v>0</v>
      </c>
      <c r="BB806" s="269">
        <f t="shared" si="269"/>
        <v>0</v>
      </c>
      <c r="BC806" s="269">
        <f t="shared" si="269"/>
        <v>0</v>
      </c>
      <c r="BD806" s="269">
        <f t="shared" si="269"/>
        <v>0</v>
      </c>
      <c r="BE806" s="269">
        <f t="shared" si="269"/>
        <v>0</v>
      </c>
      <c r="BF806" s="269">
        <f t="shared" si="269"/>
        <v>0</v>
      </c>
      <c r="BG806" s="269">
        <f t="shared" si="269"/>
        <v>0</v>
      </c>
      <c r="BH806" s="269">
        <f t="shared" si="269"/>
        <v>0</v>
      </c>
      <c r="BI806" s="269">
        <f t="shared" si="270"/>
        <v>0</v>
      </c>
      <c r="BJ806" s="269">
        <f t="shared" si="270"/>
        <v>0</v>
      </c>
      <c r="BK806" s="269">
        <f t="shared" si="270"/>
        <v>0</v>
      </c>
      <c r="BL806" s="269">
        <f t="shared" si="270"/>
        <v>0</v>
      </c>
      <c r="BM806" s="269">
        <f t="shared" si="270"/>
        <v>0</v>
      </c>
      <c r="BN806" s="269">
        <f t="shared" si="270"/>
        <v>0</v>
      </c>
      <c r="BO806" s="269">
        <f t="shared" si="270"/>
        <v>0</v>
      </c>
      <c r="BP806" s="269">
        <f t="shared" si="270"/>
        <v>0</v>
      </c>
      <c r="BQ806" s="269">
        <f t="shared" si="270"/>
        <v>0</v>
      </c>
      <c r="BR806" s="269">
        <f t="shared" si="270"/>
        <v>0</v>
      </c>
      <c r="BS806" s="269">
        <f t="shared" si="271"/>
        <v>0</v>
      </c>
      <c r="BT806" s="269">
        <f t="shared" si="271"/>
        <v>0</v>
      </c>
      <c r="BU806" s="269">
        <f t="shared" si="271"/>
        <v>0</v>
      </c>
      <c r="BV806" s="269">
        <f t="shared" si="271"/>
        <v>0</v>
      </c>
      <c r="BW806" s="269">
        <f t="shared" si="271"/>
        <v>0</v>
      </c>
      <c r="BX806" s="269">
        <f t="shared" si="271"/>
        <v>0</v>
      </c>
      <c r="BY806" s="269">
        <f t="shared" si="271"/>
        <v>0</v>
      </c>
      <c r="BZ806" s="269">
        <f t="shared" si="271"/>
        <v>0</v>
      </c>
      <c r="CA806" s="269">
        <f t="shared" si="271"/>
        <v>0</v>
      </c>
      <c r="CB806" s="269">
        <f t="shared" si="271"/>
        <v>0</v>
      </c>
      <c r="CC806" s="269">
        <f t="shared" si="272"/>
        <v>0</v>
      </c>
      <c r="CD806" s="269">
        <f t="shared" si="272"/>
        <v>0</v>
      </c>
      <c r="CE806" s="269">
        <f t="shared" si="272"/>
        <v>0</v>
      </c>
      <c r="CF806" s="269">
        <f t="shared" si="272"/>
        <v>0</v>
      </c>
      <c r="CG806" s="269">
        <f t="shared" si="272"/>
        <v>0</v>
      </c>
      <c r="CH806" s="269">
        <f t="shared" si="272"/>
        <v>0</v>
      </c>
      <c r="CI806" s="269">
        <f t="shared" si="272"/>
        <v>0</v>
      </c>
      <c r="CJ806" s="269">
        <f t="shared" si="272"/>
        <v>0</v>
      </c>
      <c r="CK806" s="269">
        <f t="shared" si="272"/>
        <v>0</v>
      </c>
      <c r="CL806" s="269">
        <f t="shared" si="272"/>
        <v>0</v>
      </c>
      <c r="CM806" s="269">
        <f t="shared" si="273"/>
        <v>0</v>
      </c>
      <c r="CN806" s="269">
        <f t="shared" si="273"/>
        <v>0</v>
      </c>
      <c r="CO806" s="269">
        <f t="shared" si="273"/>
        <v>0</v>
      </c>
      <c r="CP806" s="269">
        <f t="shared" si="273"/>
        <v>0</v>
      </c>
      <c r="CQ806" s="269">
        <f t="shared" si="273"/>
        <v>0</v>
      </c>
      <c r="CR806" s="269">
        <f t="shared" si="273"/>
        <v>0</v>
      </c>
      <c r="CS806" s="269">
        <f t="shared" si="273"/>
        <v>0</v>
      </c>
      <c r="CT806" s="269">
        <f t="shared" si="273"/>
        <v>0</v>
      </c>
      <c r="CU806" s="269">
        <f t="shared" si="273"/>
        <v>0</v>
      </c>
      <c r="CV806" s="269">
        <f t="shared" si="274"/>
        <v>0</v>
      </c>
      <c r="CX806" s="271">
        <f t="shared" si="275"/>
        <v>0</v>
      </c>
      <c r="CY806" s="249">
        <f t="shared" si="276"/>
        <v>-72</v>
      </c>
      <c r="CZ806" s="249">
        <f t="shared" si="277"/>
        <v>0</v>
      </c>
    </row>
    <row r="807" spans="1:104" s="269" customFormat="1" ht="15.75" customHeight="1">
      <c r="A807" s="1001"/>
      <c r="B807" s="269">
        <v>1</v>
      </c>
      <c r="C807" s="270" t="s">
        <v>17</v>
      </c>
      <c r="D807" s="269">
        <v>1</v>
      </c>
      <c r="E807" s="269">
        <v>1</v>
      </c>
      <c r="G807" s="117">
        <f t="shared" si="252"/>
        <v>0</v>
      </c>
      <c r="H807" s="269">
        <f t="shared" si="253"/>
        <v>0</v>
      </c>
      <c r="I807" s="269">
        <f t="shared" si="254"/>
        <v>0</v>
      </c>
      <c r="J807" s="269">
        <f t="shared" si="255"/>
        <v>0</v>
      </c>
      <c r="K807" s="269">
        <f t="shared" si="256"/>
        <v>0</v>
      </c>
      <c r="L807" s="269">
        <f t="shared" si="257"/>
        <v>0</v>
      </c>
      <c r="M807" s="269">
        <f t="shared" si="258"/>
        <v>0</v>
      </c>
      <c r="N807" s="269">
        <f t="shared" si="259"/>
        <v>0</v>
      </c>
      <c r="O807" s="269">
        <f t="shared" si="260"/>
        <v>0</v>
      </c>
      <c r="P807" s="269">
        <f t="shared" si="261"/>
        <v>0</v>
      </c>
      <c r="Q807" s="269">
        <f t="shared" si="262"/>
        <v>0</v>
      </c>
      <c r="R807" s="269">
        <f t="shared" si="263"/>
        <v>0</v>
      </c>
      <c r="S807" s="269">
        <f t="shared" si="264"/>
        <v>0</v>
      </c>
      <c r="T807" s="269">
        <f t="shared" si="265"/>
        <v>0</v>
      </c>
      <c r="U807" s="269">
        <f t="shared" si="266"/>
        <v>0</v>
      </c>
      <c r="V807" s="269">
        <f t="shared" si="266"/>
        <v>0</v>
      </c>
      <c r="W807" s="269">
        <f t="shared" si="266"/>
        <v>0</v>
      </c>
      <c r="X807" s="269">
        <f t="shared" si="266"/>
        <v>0</v>
      </c>
      <c r="Y807" s="269">
        <f t="shared" si="266"/>
        <v>0</v>
      </c>
      <c r="Z807" s="269">
        <f t="shared" si="266"/>
        <v>0</v>
      </c>
      <c r="AA807" s="269">
        <f t="shared" si="266"/>
        <v>0</v>
      </c>
      <c r="AB807" s="269">
        <f t="shared" si="266"/>
        <v>0</v>
      </c>
      <c r="AC807" s="269">
        <f t="shared" si="266"/>
        <v>0</v>
      </c>
      <c r="AD807" s="269">
        <f t="shared" si="266"/>
        <v>0</v>
      </c>
      <c r="AE807" s="269">
        <f t="shared" si="267"/>
        <v>0</v>
      </c>
      <c r="AF807" s="269">
        <f t="shared" si="267"/>
        <v>0</v>
      </c>
      <c r="AG807" s="269">
        <f t="shared" si="267"/>
        <v>0</v>
      </c>
      <c r="AH807" s="269">
        <f t="shared" si="267"/>
        <v>0</v>
      </c>
      <c r="AI807" s="269">
        <f t="shared" si="267"/>
        <v>0</v>
      </c>
      <c r="AJ807" s="269">
        <f t="shared" si="267"/>
        <v>0</v>
      </c>
      <c r="AK807" s="269">
        <f t="shared" si="267"/>
        <v>0</v>
      </c>
      <c r="AL807" s="269">
        <f t="shared" si="267"/>
        <v>0</v>
      </c>
      <c r="AM807" s="269">
        <f t="shared" si="267"/>
        <v>0</v>
      </c>
      <c r="AN807" s="269">
        <f t="shared" si="267"/>
        <v>0</v>
      </c>
      <c r="AO807" s="269">
        <f t="shared" si="268"/>
        <v>0</v>
      </c>
      <c r="AP807" s="269">
        <f t="shared" si="268"/>
        <v>0</v>
      </c>
      <c r="AQ807" s="269">
        <f t="shared" si="268"/>
        <v>0</v>
      </c>
      <c r="AR807" s="269">
        <f t="shared" si="268"/>
        <v>0</v>
      </c>
      <c r="AS807" s="269">
        <f t="shared" si="268"/>
        <v>0</v>
      </c>
      <c r="AT807" s="269">
        <f t="shared" si="268"/>
        <v>0</v>
      </c>
      <c r="AU807" s="269">
        <f t="shared" si="268"/>
        <v>0</v>
      </c>
      <c r="AV807" s="269">
        <f t="shared" si="268"/>
        <v>0</v>
      </c>
      <c r="AW807" s="269">
        <f t="shared" si="268"/>
        <v>0</v>
      </c>
      <c r="AX807" s="269">
        <f t="shared" si="268"/>
        <v>0</v>
      </c>
      <c r="AY807" s="269">
        <f t="shared" si="269"/>
        <v>0</v>
      </c>
      <c r="AZ807" s="269">
        <f t="shared" si="269"/>
        <v>0</v>
      </c>
      <c r="BA807" s="269">
        <f t="shared" si="269"/>
        <v>0</v>
      </c>
      <c r="BB807" s="269">
        <f t="shared" si="269"/>
        <v>0</v>
      </c>
      <c r="BC807" s="269">
        <f t="shared" si="269"/>
        <v>0</v>
      </c>
      <c r="BD807" s="269">
        <f t="shared" si="269"/>
        <v>0</v>
      </c>
      <c r="BE807" s="269">
        <f t="shared" si="269"/>
        <v>0</v>
      </c>
      <c r="BF807" s="269">
        <f t="shared" si="269"/>
        <v>0</v>
      </c>
      <c r="BG807" s="269">
        <f t="shared" si="269"/>
        <v>0</v>
      </c>
      <c r="BH807" s="269">
        <f t="shared" si="269"/>
        <v>0</v>
      </c>
      <c r="BI807" s="269">
        <f t="shared" si="270"/>
        <v>0</v>
      </c>
      <c r="BJ807" s="269">
        <f t="shared" si="270"/>
        <v>0</v>
      </c>
      <c r="BK807" s="269">
        <f t="shared" si="270"/>
        <v>0</v>
      </c>
      <c r="BL807" s="269">
        <f t="shared" si="270"/>
        <v>0</v>
      </c>
      <c r="BM807" s="269">
        <f t="shared" si="270"/>
        <v>0</v>
      </c>
      <c r="BN807" s="269">
        <f t="shared" si="270"/>
        <v>0</v>
      </c>
      <c r="BO807" s="269">
        <f t="shared" si="270"/>
        <v>0</v>
      </c>
      <c r="BP807" s="269">
        <f t="shared" si="270"/>
        <v>0</v>
      </c>
      <c r="BQ807" s="269">
        <f t="shared" si="270"/>
        <v>0</v>
      </c>
      <c r="BR807" s="269">
        <f t="shared" si="270"/>
        <v>0</v>
      </c>
      <c r="BS807" s="269">
        <f t="shared" si="271"/>
        <v>0</v>
      </c>
      <c r="BT807" s="269">
        <f t="shared" si="271"/>
        <v>0</v>
      </c>
      <c r="BU807" s="269">
        <f t="shared" si="271"/>
        <v>0</v>
      </c>
      <c r="BV807" s="269">
        <f t="shared" si="271"/>
        <v>0</v>
      </c>
      <c r="BW807" s="269">
        <f t="shared" si="271"/>
        <v>0</v>
      </c>
      <c r="BX807" s="269">
        <f t="shared" si="271"/>
        <v>0</v>
      </c>
      <c r="BY807" s="269">
        <f t="shared" si="271"/>
        <v>0</v>
      </c>
      <c r="BZ807" s="269">
        <f t="shared" si="271"/>
        <v>0</v>
      </c>
      <c r="CA807" s="269">
        <f t="shared" si="271"/>
        <v>0</v>
      </c>
      <c r="CB807" s="269">
        <f t="shared" si="271"/>
        <v>0</v>
      </c>
      <c r="CC807" s="269">
        <f t="shared" si="272"/>
        <v>0</v>
      </c>
      <c r="CD807" s="269">
        <f t="shared" si="272"/>
        <v>0</v>
      </c>
      <c r="CE807" s="269">
        <f t="shared" si="272"/>
        <v>0</v>
      </c>
      <c r="CF807" s="269">
        <f t="shared" si="272"/>
        <v>0</v>
      </c>
      <c r="CG807" s="269">
        <f t="shared" si="272"/>
        <v>0</v>
      </c>
      <c r="CH807" s="269">
        <f t="shared" si="272"/>
        <v>0</v>
      </c>
      <c r="CI807" s="269">
        <f t="shared" si="272"/>
        <v>0</v>
      </c>
      <c r="CJ807" s="269">
        <f t="shared" si="272"/>
        <v>0</v>
      </c>
      <c r="CK807" s="269">
        <f t="shared" si="272"/>
        <v>0</v>
      </c>
      <c r="CL807" s="269">
        <f t="shared" si="272"/>
        <v>0</v>
      </c>
      <c r="CM807" s="269">
        <f t="shared" si="273"/>
        <v>0</v>
      </c>
      <c r="CN807" s="269">
        <f t="shared" si="273"/>
        <v>0</v>
      </c>
      <c r="CO807" s="269">
        <f t="shared" si="273"/>
        <v>0</v>
      </c>
      <c r="CP807" s="269">
        <f t="shared" si="273"/>
        <v>0</v>
      </c>
      <c r="CQ807" s="269">
        <f t="shared" si="273"/>
        <v>0</v>
      </c>
      <c r="CR807" s="269">
        <f t="shared" si="273"/>
        <v>0</v>
      </c>
      <c r="CS807" s="269">
        <f t="shared" si="273"/>
        <v>0</v>
      </c>
      <c r="CT807" s="269">
        <f t="shared" si="273"/>
        <v>0</v>
      </c>
      <c r="CU807" s="269">
        <f t="shared" si="273"/>
        <v>0</v>
      </c>
      <c r="CV807" s="269">
        <f t="shared" si="274"/>
        <v>0</v>
      </c>
      <c r="CX807" s="271">
        <f t="shared" si="275"/>
        <v>0</v>
      </c>
      <c r="CY807" s="249">
        <f t="shared" si="276"/>
        <v>-81</v>
      </c>
      <c r="CZ807" s="249">
        <f t="shared" si="277"/>
        <v>0</v>
      </c>
    </row>
    <row r="808" spans="1:104" s="269" customFormat="1" ht="15.75" customHeight="1">
      <c r="A808" s="1001"/>
      <c r="B808" s="269">
        <v>2</v>
      </c>
      <c r="C808" s="270" t="s">
        <v>18</v>
      </c>
      <c r="D808" s="269">
        <v>2</v>
      </c>
      <c r="E808" s="269">
        <v>2</v>
      </c>
      <c r="G808" s="117">
        <f t="shared" si="252"/>
        <v>0</v>
      </c>
      <c r="H808" s="269">
        <f t="shared" si="253"/>
        <v>0</v>
      </c>
      <c r="I808" s="269">
        <f t="shared" si="254"/>
        <v>0</v>
      </c>
      <c r="J808" s="269">
        <f t="shared" si="255"/>
        <v>0</v>
      </c>
      <c r="K808" s="269">
        <f t="shared" si="256"/>
        <v>0</v>
      </c>
      <c r="L808" s="269">
        <f t="shared" si="257"/>
        <v>0</v>
      </c>
      <c r="M808" s="269">
        <f t="shared" si="258"/>
        <v>0</v>
      </c>
      <c r="N808" s="269">
        <f t="shared" si="259"/>
        <v>0</v>
      </c>
      <c r="O808" s="269">
        <f t="shared" si="260"/>
        <v>0</v>
      </c>
      <c r="P808" s="269">
        <f t="shared" si="261"/>
        <v>0</v>
      </c>
      <c r="Q808" s="269">
        <f t="shared" si="262"/>
        <v>0</v>
      </c>
      <c r="R808" s="269">
        <f t="shared" si="263"/>
        <v>0</v>
      </c>
      <c r="S808" s="269">
        <f t="shared" si="264"/>
        <v>0</v>
      </c>
      <c r="T808" s="269">
        <f t="shared" si="265"/>
        <v>0</v>
      </c>
      <c r="U808" s="269">
        <f t="shared" ref="U808:AD817" si="278">IF(U$37=$C808,$D808,0)</f>
        <v>0</v>
      </c>
      <c r="V808" s="269">
        <f t="shared" si="278"/>
        <v>0</v>
      </c>
      <c r="W808" s="269">
        <f t="shared" si="278"/>
        <v>0</v>
      </c>
      <c r="X808" s="269">
        <f t="shared" si="278"/>
        <v>0</v>
      </c>
      <c r="Y808" s="269">
        <f t="shared" si="278"/>
        <v>0</v>
      </c>
      <c r="Z808" s="269">
        <f t="shared" si="278"/>
        <v>0</v>
      </c>
      <c r="AA808" s="269">
        <f t="shared" si="278"/>
        <v>0</v>
      </c>
      <c r="AB808" s="269">
        <f t="shared" si="278"/>
        <v>0</v>
      </c>
      <c r="AC808" s="269">
        <f t="shared" si="278"/>
        <v>0</v>
      </c>
      <c r="AD808" s="269">
        <f t="shared" si="278"/>
        <v>0</v>
      </c>
      <c r="AE808" s="269">
        <f t="shared" ref="AE808:AN817" si="279">IF(AE$37=$C808,$D808,0)</f>
        <v>0</v>
      </c>
      <c r="AF808" s="269">
        <f t="shared" si="279"/>
        <v>0</v>
      </c>
      <c r="AG808" s="269">
        <f t="shared" si="279"/>
        <v>0</v>
      </c>
      <c r="AH808" s="269">
        <f t="shared" si="279"/>
        <v>0</v>
      </c>
      <c r="AI808" s="269">
        <f t="shared" si="279"/>
        <v>0</v>
      </c>
      <c r="AJ808" s="269">
        <f t="shared" si="279"/>
        <v>0</v>
      </c>
      <c r="AK808" s="269">
        <f t="shared" si="279"/>
        <v>0</v>
      </c>
      <c r="AL808" s="269">
        <f t="shared" si="279"/>
        <v>0</v>
      </c>
      <c r="AM808" s="269">
        <f t="shared" si="279"/>
        <v>0</v>
      </c>
      <c r="AN808" s="269">
        <f t="shared" si="279"/>
        <v>0</v>
      </c>
      <c r="AO808" s="269">
        <f t="shared" ref="AO808:AX817" si="280">IF(AO$37=$C808,$D808,0)</f>
        <v>0</v>
      </c>
      <c r="AP808" s="269">
        <f t="shared" si="280"/>
        <v>0</v>
      </c>
      <c r="AQ808" s="269">
        <f t="shared" si="280"/>
        <v>0</v>
      </c>
      <c r="AR808" s="269">
        <f t="shared" si="280"/>
        <v>0</v>
      </c>
      <c r="AS808" s="269">
        <f t="shared" si="280"/>
        <v>0</v>
      </c>
      <c r="AT808" s="269">
        <f t="shared" si="280"/>
        <v>0</v>
      </c>
      <c r="AU808" s="269">
        <f t="shared" si="280"/>
        <v>0</v>
      </c>
      <c r="AV808" s="269">
        <f t="shared" si="280"/>
        <v>0</v>
      </c>
      <c r="AW808" s="269">
        <f t="shared" si="280"/>
        <v>0</v>
      </c>
      <c r="AX808" s="269">
        <f t="shared" si="280"/>
        <v>0</v>
      </c>
      <c r="AY808" s="269">
        <f t="shared" ref="AY808:BH817" si="281">IF(AY$37=$C808,$D808,0)</f>
        <v>0</v>
      </c>
      <c r="AZ808" s="269">
        <f t="shared" si="281"/>
        <v>0</v>
      </c>
      <c r="BA808" s="269">
        <f t="shared" si="281"/>
        <v>0</v>
      </c>
      <c r="BB808" s="269">
        <f t="shared" si="281"/>
        <v>0</v>
      </c>
      <c r="BC808" s="269">
        <f t="shared" si="281"/>
        <v>0</v>
      </c>
      <c r="BD808" s="269">
        <f t="shared" si="281"/>
        <v>0</v>
      </c>
      <c r="BE808" s="269">
        <f t="shared" si="281"/>
        <v>0</v>
      </c>
      <c r="BF808" s="269">
        <f t="shared" si="281"/>
        <v>0</v>
      </c>
      <c r="BG808" s="269">
        <f t="shared" si="281"/>
        <v>0</v>
      </c>
      <c r="BH808" s="269">
        <f t="shared" si="281"/>
        <v>0</v>
      </c>
      <c r="BI808" s="269">
        <f t="shared" ref="BI808:BR817" si="282">IF(BI$37=$C808,$D808,0)</f>
        <v>0</v>
      </c>
      <c r="BJ808" s="269">
        <f t="shared" si="282"/>
        <v>0</v>
      </c>
      <c r="BK808" s="269">
        <f t="shared" si="282"/>
        <v>0</v>
      </c>
      <c r="BL808" s="269">
        <f t="shared" si="282"/>
        <v>0</v>
      </c>
      <c r="BM808" s="269">
        <f t="shared" si="282"/>
        <v>0</v>
      </c>
      <c r="BN808" s="269">
        <f t="shared" si="282"/>
        <v>0</v>
      </c>
      <c r="BO808" s="269">
        <f t="shared" si="282"/>
        <v>0</v>
      </c>
      <c r="BP808" s="269">
        <f t="shared" si="282"/>
        <v>0</v>
      </c>
      <c r="BQ808" s="269">
        <f t="shared" si="282"/>
        <v>0</v>
      </c>
      <c r="BR808" s="269">
        <f t="shared" si="282"/>
        <v>0</v>
      </c>
      <c r="BS808" s="269">
        <f t="shared" ref="BS808:CB817" si="283">IF(BS$37=$C808,$D808,0)</f>
        <v>0</v>
      </c>
      <c r="BT808" s="269">
        <f t="shared" si="283"/>
        <v>0</v>
      </c>
      <c r="BU808" s="269">
        <f t="shared" si="283"/>
        <v>0</v>
      </c>
      <c r="BV808" s="269">
        <f t="shared" si="283"/>
        <v>0</v>
      </c>
      <c r="BW808" s="269">
        <f t="shared" si="283"/>
        <v>0</v>
      </c>
      <c r="BX808" s="269">
        <f t="shared" si="283"/>
        <v>0</v>
      </c>
      <c r="BY808" s="269">
        <f t="shared" si="283"/>
        <v>0</v>
      </c>
      <c r="BZ808" s="269">
        <f t="shared" si="283"/>
        <v>0</v>
      </c>
      <c r="CA808" s="269">
        <f t="shared" si="283"/>
        <v>0</v>
      </c>
      <c r="CB808" s="269">
        <f t="shared" si="283"/>
        <v>0</v>
      </c>
      <c r="CC808" s="269">
        <f t="shared" ref="CC808:CL817" si="284">IF(CC$37=$C808,$D808,0)</f>
        <v>0</v>
      </c>
      <c r="CD808" s="269">
        <f t="shared" si="284"/>
        <v>0</v>
      </c>
      <c r="CE808" s="269">
        <f t="shared" si="284"/>
        <v>0</v>
      </c>
      <c r="CF808" s="269">
        <f t="shared" si="284"/>
        <v>0</v>
      </c>
      <c r="CG808" s="269">
        <f t="shared" si="284"/>
        <v>0</v>
      </c>
      <c r="CH808" s="269">
        <f t="shared" si="284"/>
        <v>0</v>
      </c>
      <c r="CI808" s="269">
        <f t="shared" si="284"/>
        <v>0</v>
      </c>
      <c r="CJ808" s="269">
        <f t="shared" si="284"/>
        <v>0</v>
      </c>
      <c r="CK808" s="269">
        <f t="shared" si="284"/>
        <v>0</v>
      </c>
      <c r="CL808" s="269">
        <f t="shared" si="284"/>
        <v>0</v>
      </c>
      <c r="CM808" s="269">
        <f t="shared" ref="CM808:CU817" si="285">IF(CM$37=$C808,$D808,0)</f>
        <v>0</v>
      </c>
      <c r="CN808" s="269">
        <f t="shared" si="285"/>
        <v>0</v>
      </c>
      <c r="CO808" s="269">
        <f t="shared" si="285"/>
        <v>0</v>
      </c>
      <c r="CP808" s="269">
        <f t="shared" si="285"/>
        <v>0</v>
      </c>
      <c r="CQ808" s="269">
        <f t="shared" si="285"/>
        <v>0</v>
      </c>
      <c r="CR808" s="269">
        <f t="shared" si="285"/>
        <v>0</v>
      </c>
      <c r="CS808" s="269">
        <f t="shared" si="285"/>
        <v>0</v>
      </c>
      <c r="CT808" s="269">
        <f t="shared" si="285"/>
        <v>0</v>
      </c>
      <c r="CU808" s="269">
        <f t="shared" si="285"/>
        <v>0</v>
      </c>
      <c r="CV808" s="269">
        <f t="shared" si="274"/>
        <v>0</v>
      </c>
      <c r="CX808" s="271">
        <f t="shared" si="275"/>
        <v>0</v>
      </c>
      <c r="CY808" s="249">
        <f t="shared" si="276"/>
        <v>-90</v>
      </c>
      <c r="CZ808" s="249">
        <f t="shared" si="277"/>
        <v>0</v>
      </c>
    </row>
    <row r="809" spans="1:104" s="269" customFormat="1" ht="15.75" customHeight="1">
      <c r="A809" s="1001"/>
      <c r="B809" s="269">
        <v>3</v>
      </c>
      <c r="C809" s="270" t="s">
        <v>19</v>
      </c>
      <c r="D809" s="269">
        <v>3</v>
      </c>
      <c r="E809" s="269">
        <v>3</v>
      </c>
      <c r="G809" s="117">
        <f t="shared" si="252"/>
        <v>0</v>
      </c>
      <c r="H809" s="269">
        <f t="shared" si="253"/>
        <v>0</v>
      </c>
      <c r="I809" s="269">
        <f t="shared" si="254"/>
        <v>0</v>
      </c>
      <c r="J809" s="269">
        <f t="shared" si="255"/>
        <v>0</v>
      </c>
      <c r="K809" s="269">
        <f t="shared" si="256"/>
        <v>0</v>
      </c>
      <c r="L809" s="269">
        <f t="shared" si="257"/>
        <v>0</v>
      </c>
      <c r="M809" s="269">
        <f t="shared" si="258"/>
        <v>0</v>
      </c>
      <c r="N809" s="269">
        <f t="shared" si="259"/>
        <v>0</v>
      </c>
      <c r="O809" s="269">
        <f t="shared" si="260"/>
        <v>0</v>
      </c>
      <c r="P809" s="269">
        <f t="shared" si="261"/>
        <v>0</v>
      </c>
      <c r="Q809" s="269">
        <f t="shared" si="262"/>
        <v>0</v>
      </c>
      <c r="R809" s="269">
        <f t="shared" si="263"/>
        <v>0</v>
      </c>
      <c r="S809" s="269">
        <f t="shared" si="264"/>
        <v>0</v>
      </c>
      <c r="T809" s="269">
        <f t="shared" si="265"/>
        <v>0</v>
      </c>
      <c r="U809" s="269">
        <f t="shared" si="278"/>
        <v>0</v>
      </c>
      <c r="V809" s="269">
        <f t="shared" si="278"/>
        <v>0</v>
      </c>
      <c r="W809" s="269">
        <f t="shared" si="278"/>
        <v>0</v>
      </c>
      <c r="X809" s="269">
        <f t="shared" si="278"/>
        <v>0</v>
      </c>
      <c r="Y809" s="269">
        <f t="shared" si="278"/>
        <v>0</v>
      </c>
      <c r="Z809" s="269">
        <f t="shared" si="278"/>
        <v>0</v>
      </c>
      <c r="AA809" s="269">
        <f t="shared" si="278"/>
        <v>0</v>
      </c>
      <c r="AB809" s="269">
        <f t="shared" si="278"/>
        <v>0</v>
      </c>
      <c r="AC809" s="269">
        <f t="shared" si="278"/>
        <v>0</v>
      </c>
      <c r="AD809" s="269">
        <f t="shared" si="278"/>
        <v>0</v>
      </c>
      <c r="AE809" s="269">
        <f t="shared" si="279"/>
        <v>0</v>
      </c>
      <c r="AF809" s="269">
        <f t="shared" si="279"/>
        <v>0</v>
      </c>
      <c r="AG809" s="269">
        <f t="shared" si="279"/>
        <v>0</v>
      </c>
      <c r="AH809" s="269">
        <f t="shared" si="279"/>
        <v>0</v>
      </c>
      <c r="AI809" s="269">
        <f t="shared" si="279"/>
        <v>0</v>
      </c>
      <c r="AJ809" s="269">
        <f t="shared" si="279"/>
        <v>0</v>
      </c>
      <c r="AK809" s="269">
        <f t="shared" si="279"/>
        <v>0</v>
      </c>
      <c r="AL809" s="269">
        <f t="shared" si="279"/>
        <v>0</v>
      </c>
      <c r="AM809" s="269">
        <f t="shared" si="279"/>
        <v>0</v>
      </c>
      <c r="AN809" s="269">
        <f t="shared" si="279"/>
        <v>0</v>
      </c>
      <c r="AO809" s="269">
        <f t="shared" si="280"/>
        <v>0</v>
      </c>
      <c r="AP809" s="269">
        <f t="shared" si="280"/>
        <v>0</v>
      </c>
      <c r="AQ809" s="269">
        <f t="shared" si="280"/>
        <v>0</v>
      </c>
      <c r="AR809" s="269">
        <f t="shared" si="280"/>
        <v>0</v>
      </c>
      <c r="AS809" s="269">
        <f t="shared" si="280"/>
        <v>0</v>
      </c>
      <c r="AT809" s="269">
        <f t="shared" si="280"/>
        <v>0</v>
      </c>
      <c r="AU809" s="269">
        <f t="shared" si="280"/>
        <v>0</v>
      </c>
      <c r="AV809" s="269">
        <f t="shared" si="280"/>
        <v>0</v>
      </c>
      <c r="AW809" s="269">
        <f t="shared" si="280"/>
        <v>0</v>
      </c>
      <c r="AX809" s="269">
        <f t="shared" si="280"/>
        <v>0</v>
      </c>
      <c r="AY809" s="269">
        <f t="shared" si="281"/>
        <v>0</v>
      </c>
      <c r="AZ809" s="269">
        <f t="shared" si="281"/>
        <v>0</v>
      </c>
      <c r="BA809" s="269">
        <f t="shared" si="281"/>
        <v>0</v>
      </c>
      <c r="BB809" s="269">
        <f t="shared" si="281"/>
        <v>0</v>
      </c>
      <c r="BC809" s="269">
        <f t="shared" si="281"/>
        <v>0</v>
      </c>
      <c r="BD809" s="269">
        <f t="shared" si="281"/>
        <v>0</v>
      </c>
      <c r="BE809" s="269">
        <f t="shared" si="281"/>
        <v>0</v>
      </c>
      <c r="BF809" s="269">
        <f t="shared" si="281"/>
        <v>0</v>
      </c>
      <c r="BG809" s="269">
        <f t="shared" si="281"/>
        <v>0</v>
      </c>
      <c r="BH809" s="269">
        <f t="shared" si="281"/>
        <v>0</v>
      </c>
      <c r="BI809" s="269">
        <f t="shared" si="282"/>
        <v>0</v>
      </c>
      <c r="BJ809" s="269">
        <f t="shared" si="282"/>
        <v>0</v>
      </c>
      <c r="BK809" s="269">
        <f t="shared" si="282"/>
        <v>0</v>
      </c>
      <c r="BL809" s="269">
        <f t="shared" si="282"/>
        <v>0</v>
      </c>
      <c r="BM809" s="269">
        <f t="shared" si="282"/>
        <v>0</v>
      </c>
      <c r="BN809" s="269">
        <f t="shared" si="282"/>
        <v>0</v>
      </c>
      <c r="BO809" s="269">
        <f t="shared" si="282"/>
        <v>0</v>
      </c>
      <c r="BP809" s="269">
        <f t="shared" si="282"/>
        <v>0</v>
      </c>
      <c r="BQ809" s="269">
        <f t="shared" si="282"/>
        <v>0</v>
      </c>
      <c r="BR809" s="269">
        <f t="shared" si="282"/>
        <v>0</v>
      </c>
      <c r="BS809" s="269">
        <f t="shared" si="283"/>
        <v>0</v>
      </c>
      <c r="BT809" s="269">
        <f t="shared" si="283"/>
        <v>0</v>
      </c>
      <c r="BU809" s="269">
        <f t="shared" si="283"/>
        <v>0</v>
      </c>
      <c r="BV809" s="269">
        <f t="shared" si="283"/>
        <v>0</v>
      </c>
      <c r="BW809" s="269">
        <f t="shared" si="283"/>
        <v>0</v>
      </c>
      <c r="BX809" s="269">
        <f t="shared" si="283"/>
        <v>0</v>
      </c>
      <c r="BY809" s="269">
        <f t="shared" si="283"/>
        <v>0</v>
      </c>
      <c r="BZ809" s="269">
        <f t="shared" si="283"/>
        <v>0</v>
      </c>
      <c r="CA809" s="269">
        <f t="shared" si="283"/>
        <v>0</v>
      </c>
      <c r="CB809" s="269">
        <f t="shared" si="283"/>
        <v>0</v>
      </c>
      <c r="CC809" s="269">
        <f t="shared" si="284"/>
        <v>0</v>
      </c>
      <c r="CD809" s="269">
        <f t="shared" si="284"/>
        <v>0</v>
      </c>
      <c r="CE809" s="269">
        <f t="shared" si="284"/>
        <v>0</v>
      </c>
      <c r="CF809" s="269">
        <f t="shared" si="284"/>
        <v>0</v>
      </c>
      <c r="CG809" s="269">
        <f t="shared" si="284"/>
        <v>0</v>
      </c>
      <c r="CH809" s="269">
        <f t="shared" si="284"/>
        <v>0</v>
      </c>
      <c r="CI809" s="269">
        <f t="shared" si="284"/>
        <v>0</v>
      </c>
      <c r="CJ809" s="269">
        <f t="shared" si="284"/>
        <v>0</v>
      </c>
      <c r="CK809" s="269">
        <f t="shared" si="284"/>
        <v>0</v>
      </c>
      <c r="CL809" s="269">
        <f t="shared" si="284"/>
        <v>0</v>
      </c>
      <c r="CM809" s="269">
        <f t="shared" si="285"/>
        <v>0</v>
      </c>
      <c r="CN809" s="269">
        <f t="shared" si="285"/>
        <v>0</v>
      </c>
      <c r="CO809" s="269">
        <f t="shared" si="285"/>
        <v>0</v>
      </c>
      <c r="CP809" s="269">
        <f t="shared" si="285"/>
        <v>0</v>
      </c>
      <c r="CQ809" s="269">
        <f t="shared" si="285"/>
        <v>0</v>
      </c>
      <c r="CR809" s="269">
        <f t="shared" si="285"/>
        <v>0</v>
      </c>
      <c r="CS809" s="269">
        <f t="shared" si="285"/>
        <v>0</v>
      </c>
      <c r="CT809" s="269">
        <f t="shared" si="285"/>
        <v>0</v>
      </c>
      <c r="CU809" s="269">
        <f t="shared" si="285"/>
        <v>0</v>
      </c>
      <c r="CV809" s="269">
        <f t="shared" si="274"/>
        <v>0</v>
      </c>
      <c r="CX809" s="271">
        <f t="shared" si="275"/>
        <v>0</v>
      </c>
      <c r="CY809" s="249">
        <f t="shared" si="276"/>
        <v>-99</v>
      </c>
      <c r="CZ809" s="249">
        <f t="shared" si="277"/>
        <v>0</v>
      </c>
    </row>
    <row r="810" spans="1:104" s="269" customFormat="1" ht="15.75" customHeight="1">
      <c r="A810" s="1001"/>
      <c r="B810" s="269">
        <v>4</v>
      </c>
      <c r="C810" s="270" t="s">
        <v>20</v>
      </c>
      <c r="D810" s="269">
        <v>4</v>
      </c>
      <c r="E810" s="269">
        <v>4</v>
      </c>
      <c r="G810" s="117">
        <f t="shared" si="252"/>
        <v>0</v>
      </c>
      <c r="H810" s="269">
        <f t="shared" si="253"/>
        <v>0</v>
      </c>
      <c r="I810" s="269">
        <f t="shared" si="254"/>
        <v>0</v>
      </c>
      <c r="J810" s="269">
        <f t="shared" si="255"/>
        <v>0</v>
      </c>
      <c r="K810" s="269">
        <f t="shared" si="256"/>
        <v>0</v>
      </c>
      <c r="L810" s="269">
        <f t="shared" si="257"/>
        <v>0</v>
      </c>
      <c r="M810" s="269">
        <f t="shared" si="258"/>
        <v>0</v>
      </c>
      <c r="N810" s="269">
        <f t="shared" si="259"/>
        <v>0</v>
      </c>
      <c r="O810" s="269">
        <f t="shared" si="260"/>
        <v>0</v>
      </c>
      <c r="P810" s="269">
        <f t="shared" si="261"/>
        <v>0</v>
      </c>
      <c r="Q810" s="269">
        <f t="shared" si="262"/>
        <v>0</v>
      </c>
      <c r="R810" s="269">
        <f t="shared" si="263"/>
        <v>0</v>
      </c>
      <c r="S810" s="269">
        <f t="shared" si="264"/>
        <v>0</v>
      </c>
      <c r="T810" s="269">
        <f t="shared" si="265"/>
        <v>0</v>
      </c>
      <c r="U810" s="269">
        <f t="shared" si="278"/>
        <v>0</v>
      </c>
      <c r="V810" s="269">
        <f t="shared" si="278"/>
        <v>0</v>
      </c>
      <c r="W810" s="269">
        <f t="shared" si="278"/>
        <v>0</v>
      </c>
      <c r="X810" s="269">
        <f t="shared" si="278"/>
        <v>0</v>
      </c>
      <c r="Y810" s="269">
        <f t="shared" si="278"/>
        <v>0</v>
      </c>
      <c r="Z810" s="269">
        <f t="shared" si="278"/>
        <v>0</v>
      </c>
      <c r="AA810" s="269">
        <f t="shared" si="278"/>
        <v>0</v>
      </c>
      <c r="AB810" s="269">
        <f t="shared" si="278"/>
        <v>0</v>
      </c>
      <c r="AC810" s="269">
        <f t="shared" si="278"/>
        <v>0</v>
      </c>
      <c r="AD810" s="269">
        <f t="shared" si="278"/>
        <v>0</v>
      </c>
      <c r="AE810" s="269">
        <f t="shared" si="279"/>
        <v>0</v>
      </c>
      <c r="AF810" s="269">
        <f t="shared" si="279"/>
        <v>0</v>
      </c>
      <c r="AG810" s="269">
        <f t="shared" si="279"/>
        <v>0</v>
      </c>
      <c r="AH810" s="269">
        <f t="shared" si="279"/>
        <v>0</v>
      </c>
      <c r="AI810" s="269">
        <f t="shared" si="279"/>
        <v>0</v>
      </c>
      <c r="AJ810" s="269">
        <f t="shared" si="279"/>
        <v>0</v>
      </c>
      <c r="AK810" s="269">
        <f t="shared" si="279"/>
        <v>0</v>
      </c>
      <c r="AL810" s="269">
        <f t="shared" si="279"/>
        <v>0</v>
      </c>
      <c r="AM810" s="269">
        <f t="shared" si="279"/>
        <v>0</v>
      </c>
      <c r="AN810" s="269">
        <f t="shared" si="279"/>
        <v>0</v>
      </c>
      <c r="AO810" s="269">
        <f t="shared" si="280"/>
        <v>0</v>
      </c>
      <c r="AP810" s="269">
        <f t="shared" si="280"/>
        <v>0</v>
      </c>
      <c r="AQ810" s="269">
        <f t="shared" si="280"/>
        <v>0</v>
      </c>
      <c r="AR810" s="269">
        <f t="shared" si="280"/>
        <v>0</v>
      </c>
      <c r="AS810" s="269">
        <f t="shared" si="280"/>
        <v>0</v>
      </c>
      <c r="AT810" s="269">
        <f t="shared" si="280"/>
        <v>0</v>
      </c>
      <c r="AU810" s="269">
        <f t="shared" si="280"/>
        <v>0</v>
      </c>
      <c r="AV810" s="269">
        <f t="shared" si="280"/>
        <v>0</v>
      </c>
      <c r="AW810" s="269">
        <f t="shared" si="280"/>
        <v>0</v>
      </c>
      <c r="AX810" s="269">
        <f t="shared" si="280"/>
        <v>0</v>
      </c>
      <c r="AY810" s="269">
        <f t="shared" si="281"/>
        <v>0</v>
      </c>
      <c r="AZ810" s="269">
        <f t="shared" si="281"/>
        <v>0</v>
      </c>
      <c r="BA810" s="269">
        <f t="shared" si="281"/>
        <v>0</v>
      </c>
      <c r="BB810" s="269">
        <f t="shared" si="281"/>
        <v>0</v>
      </c>
      <c r="BC810" s="269">
        <f t="shared" si="281"/>
        <v>0</v>
      </c>
      <c r="BD810" s="269">
        <f t="shared" si="281"/>
        <v>0</v>
      </c>
      <c r="BE810" s="269">
        <f t="shared" si="281"/>
        <v>0</v>
      </c>
      <c r="BF810" s="269">
        <f t="shared" si="281"/>
        <v>0</v>
      </c>
      <c r="BG810" s="269">
        <f t="shared" si="281"/>
        <v>0</v>
      </c>
      <c r="BH810" s="269">
        <f t="shared" si="281"/>
        <v>0</v>
      </c>
      <c r="BI810" s="269">
        <f t="shared" si="282"/>
        <v>0</v>
      </c>
      <c r="BJ810" s="269">
        <f t="shared" si="282"/>
        <v>0</v>
      </c>
      <c r="BK810" s="269">
        <f t="shared" si="282"/>
        <v>0</v>
      </c>
      <c r="BL810" s="269">
        <f t="shared" si="282"/>
        <v>0</v>
      </c>
      <c r="BM810" s="269">
        <f t="shared" si="282"/>
        <v>0</v>
      </c>
      <c r="BN810" s="269">
        <f t="shared" si="282"/>
        <v>0</v>
      </c>
      <c r="BO810" s="269">
        <f t="shared" si="282"/>
        <v>0</v>
      </c>
      <c r="BP810" s="269">
        <f t="shared" si="282"/>
        <v>0</v>
      </c>
      <c r="BQ810" s="269">
        <f t="shared" si="282"/>
        <v>0</v>
      </c>
      <c r="BR810" s="269">
        <f t="shared" si="282"/>
        <v>0</v>
      </c>
      <c r="BS810" s="269">
        <f t="shared" si="283"/>
        <v>0</v>
      </c>
      <c r="BT810" s="269">
        <f t="shared" si="283"/>
        <v>0</v>
      </c>
      <c r="BU810" s="269">
        <f t="shared" si="283"/>
        <v>0</v>
      </c>
      <c r="BV810" s="269">
        <f t="shared" si="283"/>
        <v>0</v>
      </c>
      <c r="BW810" s="269">
        <f t="shared" si="283"/>
        <v>0</v>
      </c>
      <c r="BX810" s="269">
        <f t="shared" si="283"/>
        <v>0</v>
      </c>
      <c r="BY810" s="269">
        <f t="shared" si="283"/>
        <v>0</v>
      </c>
      <c r="BZ810" s="269">
        <f t="shared" si="283"/>
        <v>0</v>
      </c>
      <c r="CA810" s="269">
        <f t="shared" si="283"/>
        <v>0</v>
      </c>
      <c r="CB810" s="269">
        <f t="shared" si="283"/>
        <v>0</v>
      </c>
      <c r="CC810" s="269">
        <f t="shared" si="284"/>
        <v>0</v>
      </c>
      <c r="CD810" s="269">
        <f t="shared" si="284"/>
        <v>0</v>
      </c>
      <c r="CE810" s="269">
        <f t="shared" si="284"/>
        <v>0</v>
      </c>
      <c r="CF810" s="269">
        <f t="shared" si="284"/>
        <v>0</v>
      </c>
      <c r="CG810" s="269">
        <f t="shared" si="284"/>
        <v>0</v>
      </c>
      <c r="CH810" s="269">
        <f t="shared" si="284"/>
        <v>0</v>
      </c>
      <c r="CI810" s="269">
        <f t="shared" si="284"/>
        <v>0</v>
      </c>
      <c r="CJ810" s="269">
        <f t="shared" si="284"/>
        <v>0</v>
      </c>
      <c r="CK810" s="269">
        <f t="shared" si="284"/>
        <v>0</v>
      </c>
      <c r="CL810" s="269">
        <f t="shared" si="284"/>
        <v>0</v>
      </c>
      <c r="CM810" s="269">
        <f t="shared" si="285"/>
        <v>0</v>
      </c>
      <c r="CN810" s="269">
        <f t="shared" si="285"/>
        <v>0</v>
      </c>
      <c r="CO810" s="269">
        <f t="shared" si="285"/>
        <v>0</v>
      </c>
      <c r="CP810" s="269">
        <f t="shared" si="285"/>
        <v>0</v>
      </c>
      <c r="CQ810" s="269">
        <f t="shared" si="285"/>
        <v>0</v>
      </c>
      <c r="CR810" s="269">
        <f t="shared" si="285"/>
        <v>0</v>
      </c>
      <c r="CS810" s="269">
        <f t="shared" si="285"/>
        <v>0</v>
      </c>
      <c r="CT810" s="269">
        <f t="shared" si="285"/>
        <v>0</v>
      </c>
      <c r="CU810" s="269">
        <f t="shared" si="285"/>
        <v>0</v>
      </c>
      <c r="CV810" s="269">
        <f t="shared" si="274"/>
        <v>0</v>
      </c>
      <c r="CX810" s="271">
        <f t="shared" si="275"/>
        <v>0</v>
      </c>
      <c r="CY810" s="249">
        <f t="shared" si="276"/>
        <v>-108</v>
      </c>
      <c r="CZ810" s="249">
        <f t="shared" si="277"/>
        <v>0</v>
      </c>
    </row>
    <row r="811" spans="1:104" s="269" customFormat="1" ht="15.75" customHeight="1">
      <c r="A811" s="1001"/>
      <c r="B811" s="269">
        <v>5</v>
      </c>
      <c r="C811" s="270" t="s">
        <v>21</v>
      </c>
      <c r="D811" s="269">
        <v>5</v>
      </c>
      <c r="E811" s="269">
        <v>5</v>
      </c>
      <c r="G811" s="117">
        <f t="shared" si="252"/>
        <v>0</v>
      </c>
      <c r="H811" s="269">
        <f t="shared" si="253"/>
        <v>0</v>
      </c>
      <c r="I811" s="269">
        <f t="shared" si="254"/>
        <v>0</v>
      </c>
      <c r="J811" s="269">
        <f t="shared" si="255"/>
        <v>0</v>
      </c>
      <c r="K811" s="269">
        <f t="shared" si="256"/>
        <v>0</v>
      </c>
      <c r="L811" s="269">
        <f t="shared" si="257"/>
        <v>0</v>
      </c>
      <c r="M811" s="269">
        <f t="shared" si="258"/>
        <v>0</v>
      </c>
      <c r="N811" s="269">
        <f t="shared" si="259"/>
        <v>0</v>
      </c>
      <c r="O811" s="269">
        <f t="shared" si="260"/>
        <v>0</v>
      </c>
      <c r="P811" s="269">
        <f t="shared" si="261"/>
        <v>0</v>
      </c>
      <c r="Q811" s="269">
        <f t="shared" si="262"/>
        <v>0</v>
      </c>
      <c r="R811" s="269">
        <f t="shared" si="263"/>
        <v>0</v>
      </c>
      <c r="S811" s="269">
        <f t="shared" si="264"/>
        <v>0</v>
      </c>
      <c r="T811" s="269">
        <f t="shared" si="265"/>
        <v>0</v>
      </c>
      <c r="U811" s="269">
        <f t="shared" si="278"/>
        <v>0</v>
      </c>
      <c r="V811" s="269">
        <f t="shared" si="278"/>
        <v>0</v>
      </c>
      <c r="W811" s="269">
        <f t="shared" si="278"/>
        <v>0</v>
      </c>
      <c r="X811" s="269">
        <f t="shared" si="278"/>
        <v>0</v>
      </c>
      <c r="Y811" s="269">
        <f t="shared" si="278"/>
        <v>0</v>
      </c>
      <c r="Z811" s="269">
        <f t="shared" si="278"/>
        <v>0</v>
      </c>
      <c r="AA811" s="269">
        <f t="shared" si="278"/>
        <v>0</v>
      </c>
      <c r="AB811" s="269">
        <f t="shared" si="278"/>
        <v>0</v>
      </c>
      <c r="AC811" s="269">
        <f t="shared" si="278"/>
        <v>0</v>
      </c>
      <c r="AD811" s="269">
        <f t="shared" si="278"/>
        <v>0</v>
      </c>
      <c r="AE811" s="269">
        <f t="shared" si="279"/>
        <v>0</v>
      </c>
      <c r="AF811" s="269">
        <f t="shared" si="279"/>
        <v>0</v>
      </c>
      <c r="AG811" s="269">
        <f t="shared" si="279"/>
        <v>0</v>
      </c>
      <c r="AH811" s="269">
        <f t="shared" si="279"/>
        <v>0</v>
      </c>
      <c r="AI811" s="269">
        <f t="shared" si="279"/>
        <v>0</v>
      </c>
      <c r="AJ811" s="269">
        <f t="shared" si="279"/>
        <v>0</v>
      </c>
      <c r="AK811" s="269">
        <f t="shared" si="279"/>
        <v>0</v>
      </c>
      <c r="AL811" s="269">
        <f t="shared" si="279"/>
        <v>0</v>
      </c>
      <c r="AM811" s="269">
        <f t="shared" si="279"/>
        <v>0</v>
      </c>
      <c r="AN811" s="269">
        <f t="shared" si="279"/>
        <v>0</v>
      </c>
      <c r="AO811" s="269">
        <f t="shared" si="280"/>
        <v>0</v>
      </c>
      <c r="AP811" s="269">
        <f t="shared" si="280"/>
        <v>0</v>
      </c>
      <c r="AQ811" s="269">
        <f t="shared" si="280"/>
        <v>0</v>
      </c>
      <c r="AR811" s="269">
        <f t="shared" si="280"/>
        <v>0</v>
      </c>
      <c r="AS811" s="269">
        <f t="shared" si="280"/>
        <v>0</v>
      </c>
      <c r="AT811" s="269">
        <f t="shared" si="280"/>
        <v>0</v>
      </c>
      <c r="AU811" s="269">
        <f t="shared" si="280"/>
        <v>0</v>
      </c>
      <c r="AV811" s="269">
        <f t="shared" si="280"/>
        <v>0</v>
      </c>
      <c r="AW811" s="269">
        <f t="shared" si="280"/>
        <v>0</v>
      </c>
      <c r="AX811" s="269">
        <f t="shared" si="280"/>
        <v>0</v>
      </c>
      <c r="AY811" s="269">
        <f t="shared" si="281"/>
        <v>0</v>
      </c>
      <c r="AZ811" s="269">
        <f t="shared" si="281"/>
        <v>0</v>
      </c>
      <c r="BA811" s="269">
        <f t="shared" si="281"/>
        <v>0</v>
      </c>
      <c r="BB811" s="269">
        <f t="shared" si="281"/>
        <v>0</v>
      </c>
      <c r="BC811" s="269">
        <f t="shared" si="281"/>
        <v>0</v>
      </c>
      <c r="BD811" s="269">
        <f t="shared" si="281"/>
        <v>0</v>
      </c>
      <c r="BE811" s="269">
        <f t="shared" si="281"/>
        <v>0</v>
      </c>
      <c r="BF811" s="269">
        <f t="shared" si="281"/>
        <v>0</v>
      </c>
      <c r="BG811" s="269">
        <f t="shared" si="281"/>
        <v>0</v>
      </c>
      <c r="BH811" s="269">
        <f t="shared" si="281"/>
        <v>0</v>
      </c>
      <c r="BI811" s="269">
        <f t="shared" si="282"/>
        <v>0</v>
      </c>
      <c r="BJ811" s="269">
        <f t="shared" si="282"/>
        <v>0</v>
      </c>
      <c r="BK811" s="269">
        <f t="shared" si="282"/>
        <v>0</v>
      </c>
      <c r="BL811" s="269">
        <f t="shared" si="282"/>
        <v>0</v>
      </c>
      <c r="BM811" s="269">
        <f t="shared" si="282"/>
        <v>0</v>
      </c>
      <c r="BN811" s="269">
        <f t="shared" si="282"/>
        <v>0</v>
      </c>
      <c r="BO811" s="269">
        <f t="shared" si="282"/>
        <v>0</v>
      </c>
      <c r="BP811" s="269">
        <f t="shared" si="282"/>
        <v>0</v>
      </c>
      <c r="BQ811" s="269">
        <f t="shared" si="282"/>
        <v>0</v>
      </c>
      <c r="BR811" s="269">
        <f t="shared" si="282"/>
        <v>0</v>
      </c>
      <c r="BS811" s="269">
        <f t="shared" si="283"/>
        <v>0</v>
      </c>
      <c r="BT811" s="269">
        <f t="shared" si="283"/>
        <v>0</v>
      </c>
      <c r="BU811" s="269">
        <f t="shared" si="283"/>
        <v>0</v>
      </c>
      <c r="BV811" s="269">
        <f t="shared" si="283"/>
        <v>0</v>
      </c>
      <c r="BW811" s="269">
        <f t="shared" si="283"/>
        <v>0</v>
      </c>
      <c r="BX811" s="269">
        <f t="shared" si="283"/>
        <v>0</v>
      </c>
      <c r="BY811" s="269">
        <f t="shared" si="283"/>
        <v>0</v>
      </c>
      <c r="BZ811" s="269">
        <f t="shared" si="283"/>
        <v>0</v>
      </c>
      <c r="CA811" s="269">
        <f t="shared" si="283"/>
        <v>0</v>
      </c>
      <c r="CB811" s="269">
        <f t="shared" si="283"/>
        <v>0</v>
      </c>
      <c r="CC811" s="269">
        <f t="shared" si="284"/>
        <v>0</v>
      </c>
      <c r="CD811" s="269">
        <f t="shared" si="284"/>
        <v>0</v>
      </c>
      <c r="CE811" s="269">
        <f t="shared" si="284"/>
        <v>0</v>
      </c>
      <c r="CF811" s="269">
        <f t="shared" si="284"/>
        <v>0</v>
      </c>
      <c r="CG811" s="269">
        <f t="shared" si="284"/>
        <v>0</v>
      </c>
      <c r="CH811" s="269">
        <f t="shared" si="284"/>
        <v>0</v>
      </c>
      <c r="CI811" s="269">
        <f t="shared" si="284"/>
        <v>0</v>
      </c>
      <c r="CJ811" s="269">
        <f t="shared" si="284"/>
        <v>0</v>
      </c>
      <c r="CK811" s="269">
        <f t="shared" si="284"/>
        <v>0</v>
      </c>
      <c r="CL811" s="269">
        <f t="shared" si="284"/>
        <v>0</v>
      </c>
      <c r="CM811" s="269">
        <f t="shared" si="285"/>
        <v>0</v>
      </c>
      <c r="CN811" s="269">
        <f t="shared" si="285"/>
        <v>0</v>
      </c>
      <c r="CO811" s="269">
        <f t="shared" si="285"/>
        <v>0</v>
      </c>
      <c r="CP811" s="269">
        <f t="shared" si="285"/>
        <v>0</v>
      </c>
      <c r="CQ811" s="269">
        <f t="shared" si="285"/>
        <v>0</v>
      </c>
      <c r="CR811" s="269">
        <f t="shared" si="285"/>
        <v>0</v>
      </c>
      <c r="CS811" s="269">
        <f t="shared" si="285"/>
        <v>0</v>
      </c>
      <c r="CT811" s="269">
        <f t="shared" si="285"/>
        <v>0</v>
      </c>
      <c r="CU811" s="269">
        <f t="shared" si="285"/>
        <v>0</v>
      </c>
      <c r="CV811" s="269">
        <f t="shared" si="274"/>
        <v>0</v>
      </c>
      <c r="CX811" s="271">
        <f t="shared" si="275"/>
        <v>0</v>
      </c>
      <c r="CY811" s="249">
        <f t="shared" si="276"/>
        <v>-117</v>
      </c>
      <c r="CZ811" s="249">
        <f t="shared" si="277"/>
        <v>0</v>
      </c>
    </row>
    <row r="812" spans="1:104" s="269" customFormat="1" ht="15.75" customHeight="1">
      <c r="A812" s="1001"/>
      <c r="B812" s="269">
        <v>6</v>
      </c>
      <c r="C812" s="270" t="s">
        <v>22</v>
      </c>
      <c r="D812" s="269">
        <v>6</v>
      </c>
      <c r="E812" s="269">
        <v>6</v>
      </c>
      <c r="G812" s="117">
        <f t="shared" si="252"/>
        <v>0</v>
      </c>
      <c r="H812" s="269">
        <f t="shared" si="253"/>
        <v>0</v>
      </c>
      <c r="I812" s="269">
        <f t="shared" si="254"/>
        <v>0</v>
      </c>
      <c r="J812" s="269">
        <f t="shared" si="255"/>
        <v>0</v>
      </c>
      <c r="K812" s="269">
        <f t="shared" si="256"/>
        <v>0</v>
      </c>
      <c r="L812" s="269">
        <f t="shared" si="257"/>
        <v>0</v>
      </c>
      <c r="M812" s="269">
        <f t="shared" si="258"/>
        <v>0</v>
      </c>
      <c r="N812" s="269">
        <f t="shared" si="259"/>
        <v>0</v>
      </c>
      <c r="O812" s="269">
        <f t="shared" si="260"/>
        <v>0</v>
      </c>
      <c r="P812" s="269">
        <f t="shared" si="261"/>
        <v>0</v>
      </c>
      <c r="Q812" s="269">
        <f t="shared" si="262"/>
        <v>0</v>
      </c>
      <c r="R812" s="269">
        <f t="shared" si="263"/>
        <v>0</v>
      </c>
      <c r="S812" s="269">
        <f t="shared" si="264"/>
        <v>0</v>
      </c>
      <c r="T812" s="269">
        <f t="shared" si="265"/>
        <v>0</v>
      </c>
      <c r="U812" s="269">
        <f t="shared" si="278"/>
        <v>0</v>
      </c>
      <c r="V812" s="269">
        <f t="shared" si="278"/>
        <v>0</v>
      </c>
      <c r="W812" s="269">
        <f t="shared" si="278"/>
        <v>0</v>
      </c>
      <c r="X812" s="269">
        <f t="shared" si="278"/>
        <v>0</v>
      </c>
      <c r="Y812" s="269">
        <f t="shared" si="278"/>
        <v>0</v>
      </c>
      <c r="Z812" s="269">
        <f t="shared" si="278"/>
        <v>0</v>
      </c>
      <c r="AA812" s="269">
        <f t="shared" si="278"/>
        <v>0</v>
      </c>
      <c r="AB812" s="269">
        <f t="shared" si="278"/>
        <v>0</v>
      </c>
      <c r="AC812" s="269">
        <f t="shared" si="278"/>
        <v>0</v>
      </c>
      <c r="AD812" s="269">
        <f t="shared" si="278"/>
        <v>0</v>
      </c>
      <c r="AE812" s="269">
        <f t="shared" si="279"/>
        <v>0</v>
      </c>
      <c r="AF812" s="269">
        <f t="shared" si="279"/>
        <v>0</v>
      </c>
      <c r="AG812" s="269">
        <f t="shared" si="279"/>
        <v>0</v>
      </c>
      <c r="AH812" s="269">
        <f t="shared" si="279"/>
        <v>0</v>
      </c>
      <c r="AI812" s="269">
        <f t="shared" si="279"/>
        <v>0</v>
      </c>
      <c r="AJ812" s="269">
        <f t="shared" si="279"/>
        <v>0</v>
      </c>
      <c r="AK812" s="269">
        <f t="shared" si="279"/>
        <v>0</v>
      </c>
      <c r="AL812" s="269">
        <f t="shared" si="279"/>
        <v>0</v>
      </c>
      <c r="AM812" s="269">
        <f t="shared" si="279"/>
        <v>0</v>
      </c>
      <c r="AN812" s="269">
        <f t="shared" si="279"/>
        <v>0</v>
      </c>
      <c r="AO812" s="269">
        <f t="shared" si="280"/>
        <v>0</v>
      </c>
      <c r="AP812" s="269">
        <f t="shared" si="280"/>
        <v>0</v>
      </c>
      <c r="AQ812" s="269">
        <f t="shared" si="280"/>
        <v>0</v>
      </c>
      <c r="AR812" s="269">
        <f t="shared" si="280"/>
        <v>0</v>
      </c>
      <c r="AS812" s="269">
        <f t="shared" si="280"/>
        <v>0</v>
      </c>
      <c r="AT812" s="269">
        <f t="shared" si="280"/>
        <v>0</v>
      </c>
      <c r="AU812" s="269">
        <f t="shared" si="280"/>
        <v>0</v>
      </c>
      <c r="AV812" s="269">
        <f t="shared" si="280"/>
        <v>0</v>
      </c>
      <c r="AW812" s="269">
        <f t="shared" si="280"/>
        <v>0</v>
      </c>
      <c r="AX812" s="269">
        <f t="shared" si="280"/>
        <v>0</v>
      </c>
      <c r="AY812" s="269">
        <f t="shared" si="281"/>
        <v>0</v>
      </c>
      <c r="AZ812" s="269">
        <f t="shared" si="281"/>
        <v>0</v>
      </c>
      <c r="BA812" s="269">
        <f t="shared" si="281"/>
        <v>0</v>
      </c>
      <c r="BB812" s="269">
        <f t="shared" si="281"/>
        <v>0</v>
      </c>
      <c r="BC812" s="269">
        <f t="shared" si="281"/>
        <v>0</v>
      </c>
      <c r="BD812" s="269">
        <f t="shared" si="281"/>
        <v>0</v>
      </c>
      <c r="BE812" s="269">
        <f t="shared" si="281"/>
        <v>0</v>
      </c>
      <c r="BF812" s="269">
        <f t="shared" si="281"/>
        <v>0</v>
      </c>
      <c r="BG812" s="269">
        <f t="shared" si="281"/>
        <v>0</v>
      </c>
      <c r="BH812" s="269">
        <f t="shared" si="281"/>
        <v>0</v>
      </c>
      <c r="BI812" s="269">
        <f t="shared" si="282"/>
        <v>0</v>
      </c>
      <c r="BJ812" s="269">
        <f t="shared" si="282"/>
        <v>0</v>
      </c>
      <c r="BK812" s="269">
        <f t="shared" si="282"/>
        <v>0</v>
      </c>
      <c r="BL812" s="269">
        <f t="shared" si="282"/>
        <v>0</v>
      </c>
      <c r="BM812" s="269">
        <f t="shared" si="282"/>
        <v>0</v>
      </c>
      <c r="BN812" s="269">
        <f t="shared" si="282"/>
        <v>0</v>
      </c>
      <c r="BO812" s="269">
        <f t="shared" si="282"/>
        <v>0</v>
      </c>
      <c r="BP812" s="269">
        <f t="shared" si="282"/>
        <v>0</v>
      </c>
      <c r="BQ812" s="269">
        <f t="shared" si="282"/>
        <v>0</v>
      </c>
      <c r="BR812" s="269">
        <f t="shared" si="282"/>
        <v>0</v>
      </c>
      <c r="BS812" s="269">
        <f t="shared" si="283"/>
        <v>0</v>
      </c>
      <c r="BT812" s="269">
        <f t="shared" si="283"/>
        <v>0</v>
      </c>
      <c r="BU812" s="269">
        <f t="shared" si="283"/>
        <v>0</v>
      </c>
      <c r="BV812" s="269">
        <f t="shared" si="283"/>
        <v>0</v>
      </c>
      <c r="BW812" s="269">
        <f t="shared" si="283"/>
        <v>0</v>
      </c>
      <c r="BX812" s="269">
        <f t="shared" si="283"/>
        <v>0</v>
      </c>
      <c r="BY812" s="269">
        <f t="shared" si="283"/>
        <v>0</v>
      </c>
      <c r="BZ812" s="269">
        <f t="shared" si="283"/>
        <v>0</v>
      </c>
      <c r="CA812" s="269">
        <f t="shared" si="283"/>
        <v>0</v>
      </c>
      <c r="CB812" s="269">
        <f t="shared" si="283"/>
        <v>0</v>
      </c>
      <c r="CC812" s="269">
        <f t="shared" si="284"/>
        <v>0</v>
      </c>
      <c r="CD812" s="269">
        <f t="shared" si="284"/>
        <v>0</v>
      </c>
      <c r="CE812" s="269">
        <f t="shared" si="284"/>
        <v>0</v>
      </c>
      <c r="CF812" s="269">
        <f t="shared" si="284"/>
        <v>0</v>
      </c>
      <c r="CG812" s="269">
        <f t="shared" si="284"/>
        <v>0</v>
      </c>
      <c r="CH812" s="269">
        <f t="shared" si="284"/>
        <v>0</v>
      </c>
      <c r="CI812" s="269">
        <f t="shared" si="284"/>
        <v>0</v>
      </c>
      <c r="CJ812" s="269">
        <f t="shared" si="284"/>
        <v>0</v>
      </c>
      <c r="CK812" s="269">
        <f t="shared" si="284"/>
        <v>0</v>
      </c>
      <c r="CL812" s="269">
        <f t="shared" si="284"/>
        <v>0</v>
      </c>
      <c r="CM812" s="269">
        <f t="shared" si="285"/>
        <v>0</v>
      </c>
      <c r="CN812" s="269">
        <f t="shared" si="285"/>
        <v>0</v>
      </c>
      <c r="CO812" s="269">
        <f t="shared" si="285"/>
        <v>0</v>
      </c>
      <c r="CP812" s="269">
        <f t="shared" si="285"/>
        <v>0</v>
      </c>
      <c r="CQ812" s="269">
        <f t="shared" si="285"/>
        <v>0</v>
      </c>
      <c r="CR812" s="269">
        <f t="shared" si="285"/>
        <v>0</v>
      </c>
      <c r="CS812" s="269">
        <f t="shared" si="285"/>
        <v>0</v>
      </c>
      <c r="CT812" s="269">
        <f t="shared" si="285"/>
        <v>0</v>
      </c>
      <c r="CU812" s="269">
        <f t="shared" si="285"/>
        <v>0</v>
      </c>
      <c r="CV812" s="269">
        <f t="shared" si="274"/>
        <v>0</v>
      </c>
      <c r="CX812" s="271">
        <f t="shared" si="275"/>
        <v>0</v>
      </c>
      <c r="CY812" s="249">
        <f t="shared" si="276"/>
        <v>-126</v>
      </c>
      <c r="CZ812" s="249">
        <f t="shared" si="277"/>
        <v>0</v>
      </c>
    </row>
    <row r="813" spans="1:104" s="269" customFormat="1" ht="15.75" customHeight="1">
      <c r="A813" s="1001"/>
      <c r="B813" s="269">
        <v>7</v>
      </c>
      <c r="C813" s="270" t="s">
        <v>23</v>
      </c>
      <c r="D813" s="269">
        <v>7</v>
      </c>
      <c r="E813" s="269">
        <v>7</v>
      </c>
      <c r="G813" s="117">
        <f t="shared" si="252"/>
        <v>0</v>
      </c>
      <c r="H813" s="269">
        <f t="shared" si="253"/>
        <v>0</v>
      </c>
      <c r="I813" s="269">
        <f t="shared" si="254"/>
        <v>0</v>
      </c>
      <c r="J813" s="269">
        <f t="shared" si="255"/>
        <v>0</v>
      </c>
      <c r="K813" s="269">
        <f t="shared" si="256"/>
        <v>0</v>
      </c>
      <c r="L813" s="269">
        <f t="shared" si="257"/>
        <v>0</v>
      </c>
      <c r="M813" s="269">
        <f t="shared" si="258"/>
        <v>0</v>
      </c>
      <c r="N813" s="269">
        <f t="shared" si="259"/>
        <v>0</v>
      </c>
      <c r="O813" s="269">
        <f t="shared" si="260"/>
        <v>0</v>
      </c>
      <c r="P813" s="269">
        <f t="shared" si="261"/>
        <v>0</v>
      </c>
      <c r="Q813" s="269">
        <f t="shared" si="262"/>
        <v>0</v>
      </c>
      <c r="R813" s="269">
        <f t="shared" si="263"/>
        <v>0</v>
      </c>
      <c r="S813" s="269">
        <f t="shared" si="264"/>
        <v>0</v>
      </c>
      <c r="T813" s="269">
        <f t="shared" si="265"/>
        <v>0</v>
      </c>
      <c r="U813" s="269">
        <f t="shared" si="278"/>
        <v>0</v>
      </c>
      <c r="V813" s="269">
        <f t="shared" si="278"/>
        <v>0</v>
      </c>
      <c r="W813" s="269">
        <f t="shared" si="278"/>
        <v>0</v>
      </c>
      <c r="X813" s="269">
        <f t="shared" si="278"/>
        <v>0</v>
      </c>
      <c r="Y813" s="269">
        <f t="shared" si="278"/>
        <v>0</v>
      </c>
      <c r="Z813" s="269">
        <f t="shared" si="278"/>
        <v>0</v>
      </c>
      <c r="AA813" s="269">
        <f t="shared" si="278"/>
        <v>0</v>
      </c>
      <c r="AB813" s="269">
        <f t="shared" si="278"/>
        <v>0</v>
      </c>
      <c r="AC813" s="269">
        <f t="shared" si="278"/>
        <v>0</v>
      </c>
      <c r="AD813" s="269">
        <f t="shared" si="278"/>
        <v>0</v>
      </c>
      <c r="AE813" s="269">
        <f t="shared" si="279"/>
        <v>0</v>
      </c>
      <c r="AF813" s="269">
        <f t="shared" si="279"/>
        <v>0</v>
      </c>
      <c r="AG813" s="269">
        <f t="shared" si="279"/>
        <v>0</v>
      </c>
      <c r="AH813" s="269">
        <f t="shared" si="279"/>
        <v>0</v>
      </c>
      <c r="AI813" s="269">
        <f t="shared" si="279"/>
        <v>0</v>
      </c>
      <c r="AJ813" s="269">
        <f t="shared" si="279"/>
        <v>0</v>
      </c>
      <c r="AK813" s="269">
        <f t="shared" si="279"/>
        <v>0</v>
      </c>
      <c r="AL813" s="269">
        <f t="shared" si="279"/>
        <v>0</v>
      </c>
      <c r="AM813" s="269">
        <f t="shared" si="279"/>
        <v>0</v>
      </c>
      <c r="AN813" s="269">
        <f t="shared" si="279"/>
        <v>0</v>
      </c>
      <c r="AO813" s="269">
        <f t="shared" si="280"/>
        <v>0</v>
      </c>
      <c r="AP813" s="269">
        <f t="shared" si="280"/>
        <v>0</v>
      </c>
      <c r="AQ813" s="269">
        <f t="shared" si="280"/>
        <v>0</v>
      </c>
      <c r="AR813" s="269">
        <f t="shared" si="280"/>
        <v>0</v>
      </c>
      <c r="AS813" s="269">
        <f t="shared" si="280"/>
        <v>0</v>
      </c>
      <c r="AT813" s="269">
        <f t="shared" si="280"/>
        <v>0</v>
      </c>
      <c r="AU813" s="269">
        <f t="shared" si="280"/>
        <v>0</v>
      </c>
      <c r="AV813" s="269">
        <f t="shared" si="280"/>
        <v>0</v>
      </c>
      <c r="AW813" s="269">
        <f t="shared" si="280"/>
        <v>0</v>
      </c>
      <c r="AX813" s="269">
        <f t="shared" si="280"/>
        <v>0</v>
      </c>
      <c r="AY813" s="269">
        <f t="shared" si="281"/>
        <v>0</v>
      </c>
      <c r="AZ813" s="269">
        <f t="shared" si="281"/>
        <v>0</v>
      </c>
      <c r="BA813" s="269">
        <f t="shared" si="281"/>
        <v>0</v>
      </c>
      <c r="BB813" s="269">
        <f t="shared" si="281"/>
        <v>0</v>
      </c>
      <c r="BC813" s="269">
        <f t="shared" si="281"/>
        <v>0</v>
      </c>
      <c r="BD813" s="269">
        <f t="shared" si="281"/>
        <v>0</v>
      </c>
      <c r="BE813" s="269">
        <f t="shared" si="281"/>
        <v>0</v>
      </c>
      <c r="BF813" s="269">
        <f t="shared" si="281"/>
        <v>0</v>
      </c>
      <c r="BG813" s="269">
        <f t="shared" si="281"/>
        <v>0</v>
      </c>
      <c r="BH813" s="269">
        <f t="shared" si="281"/>
        <v>0</v>
      </c>
      <c r="BI813" s="269">
        <f t="shared" si="282"/>
        <v>0</v>
      </c>
      <c r="BJ813" s="269">
        <f t="shared" si="282"/>
        <v>0</v>
      </c>
      <c r="BK813" s="269">
        <f t="shared" si="282"/>
        <v>0</v>
      </c>
      <c r="BL813" s="269">
        <f t="shared" si="282"/>
        <v>0</v>
      </c>
      <c r="BM813" s="269">
        <f t="shared" si="282"/>
        <v>0</v>
      </c>
      <c r="BN813" s="269">
        <f t="shared" si="282"/>
        <v>0</v>
      </c>
      <c r="BO813" s="269">
        <f t="shared" si="282"/>
        <v>0</v>
      </c>
      <c r="BP813" s="269">
        <f t="shared" si="282"/>
        <v>0</v>
      </c>
      <c r="BQ813" s="269">
        <f t="shared" si="282"/>
        <v>0</v>
      </c>
      <c r="BR813" s="269">
        <f t="shared" si="282"/>
        <v>0</v>
      </c>
      <c r="BS813" s="269">
        <f t="shared" si="283"/>
        <v>0</v>
      </c>
      <c r="BT813" s="269">
        <f t="shared" si="283"/>
        <v>0</v>
      </c>
      <c r="BU813" s="269">
        <f t="shared" si="283"/>
        <v>0</v>
      </c>
      <c r="BV813" s="269">
        <f t="shared" si="283"/>
        <v>0</v>
      </c>
      <c r="BW813" s="269">
        <f t="shared" si="283"/>
        <v>0</v>
      </c>
      <c r="BX813" s="269">
        <f t="shared" si="283"/>
        <v>0</v>
      </c>
      <c r="BY813" s="269">
        <f t="shared" si="283"/>
        <v>0</v>
      </c>
      <c r="BZ813" s="269">
        <f t="shared" si="283"/>
        <v>0</v>
      </c>
      <c r="CA813" s="269">
        <f t="shared" si="283"/>
        <v>0</v>
      </c>
      <c r="CB813" s="269">
        <f t="shared" si="283"/>
        <v>0</v>
      </c>
      <c r="CC813" s="269">
        <f t="shared" si="284"/>
        <v>0</v>
      </c>
      <c r="CD813" s="269">
        <f t="shared" si="284"/>
        <v>0</v>
      </c>
      <c r="CE813" s="269">
        <f t="shared" si="284"/>
        <v>0</v>
      </c>
      <c r="CF813" s="269">
        <f t="shared" si="284"/>
        <v>0</v>
      </c>
      <c r="CG813" s="269">
        <f t="shared" si="284"/>
        <v>0</v>
      </c>
      <c r="CH813" s="269">
        <f t="shared" si="284"/>
        <v>0</v>
      </c>
      <c r="CI813" s="269">
        <f t="shared" si="284"/>
        <v>0</v>
      </c>
      <c r="CJ813" s="269">
        <f t="shared" si="284"/>
        <v>0</v>
      </c>
      <c r="CK813" s="269">
        <f t="shared" si="284"/>
        <v>0</v>
      </c>
      <c r="CL813" s="269">
        <f t="shared" si="284"/>
        <v>0</v>
      </c>
      <c r="CM813" s="269">
        <f t="shared" si="285"/>
        <v>0</v>
      </c>
      <c r="CN813" s="269">
        <f t="shared" si="285"/>
        <v>0</v>
      </c>
      <c r="CO813" s="269">
        <f t="shared" si="285"/>
        <v>0</v>
      </c>
      <c r="CP813" s="269">
        <f t="shared" si="285"/>
        <v>0</v>
      </c>
      <c r="CQ813" s="269">
        <f t="shared" si="285"/>
        <v>0</v>
      </c>
      <c r="CR813" s="269">
        <f t="shared" si="285"/>
        <v>0</v>
      </c>
      <c r="CS813" s="269">
        <f t="shared" si="285"/>
        <v>0</v>
      </c>
      <c r="CT813" s="269">
        <f t="shared" si="285"/>
        <v>0</v>
      </c>
      <c r="CU813" s="269">
        <f t="shared" si="285"/>
        <v>0</v>
      </c>
      <c r="CV813" s="269">
        <f t="shared" si="274"/>
        <v>0</v>
      </c>
      <c r="CX813" s="271">
        <f t="shared" si="275"/>
        <v>0</v>
      </c>
      <c r="CY813" s="249">
        <f t="shared" si="276"/>
        <v>-135</v>
      </c>
      <c r="CZ813" s="249">
        <f t="shared" si="277"/>
        <v>0</v>
      </c>
    </row>
    <row r="814" spans="1:104" s="269" customFormat="1" ht="15.75" customHeight="1">
      <c r="A814" s="1001"/>
      <c r="B814" s="269">
        <v>8</v>
      </c>
      <c r="C814" s="270" t="s">
        <v>24</v>
      </c>
      <c r="D814" s="269">
        <v>8</v>
      </c>
      <c r="E814" s="269">
        <v>8</v>
      </c>
      <c r="G814" s="117">
        <f t="shared" si="252"/>
        <v>0</v>
      </c>
      <c r="H814" s="269">
        <f t="shared" si="253"/>
        <v>0</v>
      </c>
      <c r="I814" s="269">
        <f t="shared" si="254"/>
        <v>0</v>
      </c>
      <c r="J814" s="269">
        <f t="shared" si="255"/>
        <v>0</v>
      </c>
      <c r="K814" s="269">
        <f t="shared" si="256"/>
        <v>0</v>
      </c>
      <c r="L814" s="269">
        <f t="shared" si="257"/>
        <v>0</v>
      </c>
      <c r="M814" s="269">
        <f t="shared" si="258"/>
        <v>0</v>
      </c>
      <c r="N814" s="269">
        <f t="shared" si="259"/>
        <v>0</v>
      </c>
      <c r="O814" s="269">
        <f t="shared" si="260"/>
        <v>0</v>
      </c>
      <c r="P814" s="269">
        <f t="shared" si="261"/>
        <v>0</v>
      </c>
      <c r="Q814" s="269">
        <f t="shared" si="262"/>
        <v>0</v>
      </c>
      <c r="R814" s="269">
        <f t="shared" si="263"/>
        <v>0</v>
      </c>
      <c r="S814" s="269">
        <f t="shared" si="264"/>
        <v>0</v>
      </c>
      <c r="T814" s="269">
        <f t="shared" si="265"/>
        <v>0</v>
      </c>
      <c r="U814" s="269">
        <f t="shared" si="278"/>
        <v>0</v>
      </c>
      <c r="V814" s="269">
        <f t="shared" si="278"/>
        <v>0</v>
      </c>
      <c r="W814" s="269">
        <f t="shared" si="278"/>
        <v>0</v>
      </c>
      <c r="X814" s="269">
        <f t="shared" si="278"/>
        <v>0</v>
      </c>
      <c r="Y814" s="269">
        <f t="shared" si="278"/>
        <v>0</v>
      </c>
      <c r="Z814" s="269">
        <f t="shared" si="278"/>
        <v>0</v>
      </c>
      <c r="AA814" s="269">
        <f t="shared" si="278"/>
        <v>0</v>
      </c>
      <c r="AB814" s="269">
        <f t="shared" si="278"/>
        <v>0</v>
      </c>
      <c r="AC814" s="269">
        <f t="shared" si="278"/>
        <v>0</v>
      </c>
      <c r="AD814" s="269">
        <f t="shared" si="278"/>
        <v>0</v>
      </c>
      <c r="AE814" s="269">
        <f t="shared" si="279"/>
        <v>0</v>
      </c>
      <c r="AF814" s="269">
        <f t="shared" si="279"/>
        <v>0</v>
      </c>
      <c r="AG814" s="269">
        <f t="shared" si="279"/>
        <v>0</v>
      </c>
      <c r="AH814" s="269">
        <f t="shared" si="279"/>
        <v>0</v>
      </c>
      <c r="AI814" s="269">
        <f t="shared" si="279"/>
        <v>0</v>
      </c>
      <c r="AJ814" s="269">
        <f t="shared" si="279"/>
        <v>0</v>
      </c>
      <c r="AK814" s="269">
        <f t="shared" si="279"/>
        <v>0</v>
      </c>
      <c r="AL814" s="269">
        <f t="shared" si="279"/>
        <v>0</v>
      </c>
      <c r="AM814" s="269">
        <f t="shared" si="279"/>
        <v>0</v>
      </c>
      <c r="AN814" s="269">
        <f t="shared" si="279"/>
        <v>0</v>
      </c>
      <c r="AO814" s="269">
        <f t="shared" si="280"/>
        <v>0</v>
      </c>
      <c r="AP814" s="269">
        <f t="shared" si="280"/>
        <v>0</v>
      </c>
      <c r="AQ814" s="269">
        <f t="shared" si="280"/>
        <v>0</v>
      </c>
      <c r="AR814" s="269">
        <f t="shared" si="280"/>
        <v>0</v>
      </c>
      <c r="AS814" s="269">
        <f t="shared" si="280"/>
        <v>0</v>
      </c>
      <c r="AT814" s="269">
        <f t="shared" si="280"/>
        <v>0</v>
      </c>
      <c r="AU814" s="269">
        <f t="shared" si="280"/>
        <v>0</v>
      </c>
      <c r="AV814" s="269">
        <f t="shared" si="280"/>
        <v>0</v>
      </c>
      <c r="AW814" s="269">
        <f t="shared" si="280"/>
        <v>0</v>
      </c>
      <c r="AX814" s="269">
        <f t="shared" si="280"/>
        <v>0</v>
      </c>
      <c r="AY814" s="269">
        <f t="shared" si="281"/>
        <v>0</v>
      </c>
      <c r="AZ814" s="269">
        <f t="shared" si="281"/>
        <v>0</v>
      </c>
      <c r="BA814" s="269">
        <f t="shared" si="281"/>
        <v>0</v>
      </c>
      <c r="BB814" s="269">
        <f t="shared" si="281"/>
        <v>0</v>
      </c>
      <c r="BC814" s="269">
        <f t="shared" si="281"/>
        <v>0</v>
      </c>
      <c r="BD814" s="269">
        <f t="shared" si="281"/>
        <v>0</v>
      </c>
      <c r="BE814" s="269">
        <f t="shared" si="281"/>
        <v>0</v>
      </c>
      <c r="BF814" s="269">
        <f t="shared" si="281"/>
        <v>0</v>
      </c>
      <c r="BG814" s="269">
        <f t="shared" si="281"/>
        <v>0</v>
      </c>
      <c r="BH814" s="269">
        <f t="shared" si="281"/>
        <v>0</v>
      </c>
      <c r="BI814" s="269">
        <f t="shared" si="282"/>
        <v>0</v>
      </c>
      <c r="BJ814" s="269">
        <f t="shared" si="282"/>
        <v>0</v>
      </c>
      <c r="BK814" s="269">
        <f t="shared" si="282"/>
        <v>0</v>
      </c>
      <c r="BL814" s="269">
        <f t="shared" si="282"/>
        <v>0</v>
      </c>
      <c r="BM814" s="269">
        <f t="shared" si="282"/>
        <v>0</v>
      </c>
      <c r="BN814" s="269">
        <f t="shared" si="282"/>
        <v>0</v>
      </c>
      <c r="BO814" s="269">
        <f t="shared" si="282"/>
        <v>0</v>
      </c>
      <c r="BP814" s="269">
        <f t="shared" si="282"/>
        <v>0</v>
      </c>
      <c r="BQ814" s="269">
        <f t="shared" si="282"/>
        <v>0</v>
      </c>
      <c r="BR814" s="269">
        <f t="shared" si="282"/>
        <v>0</v>
      </c>
      <c r="BS814" s="269">
        <f t="shared" si="283"/>
        <v>0</v>
      </c>
      <c r="BT814" s="269">
        <f t="shared" si="283"/>
        <v>0</v>
      </c>
      <c r="BU814" s="269">
        <f t="shared" si="283"/>
        <v>0</v>
      </c>
      <c r="BV814" s="269">
        <f t="shared" si="283"/>
        <v>0</v>
      </c>
      <c r="BW814" s="269">
        <f t="shared" si="283"/>
        <v>0</v>
      </c>
      <c r="BX814" s="269">
        <f t="shared" si="283"/>
        <v>0</v>
      </c>
      <c r="BY814" s="269">
        <f t="shared" si="283"/>
        <v>0</v>
      </c>
      <c r="BZ814" s="269">
        <f t="shared" si="283"/>
        <v>0</v>
      </c>
      <c r="CA814" s="269">
        <f t="shared" si="283"/>
        <v>0</v>
      </c>
      <c r="CB814" s="269">
        <f t="shared" si="283"/>
        <v>0</v>
      </c>
      <c r="CC814" s="269">
        <f t="shared" si="284"/>
        <v>0</v>
      </c>
      <c r="CD814" s="269">
        <f t="shared" si="284"/>
        <v>0</v>
      </c>
      <c r="CE814" s="269">
        <f t="shared" si="284"/>
        <v>0</v>
      </c>
      <c r="CF814" s="269">
        <f t="shared" si="284"/>
        <v>0</v>
      </c>
      <c r="CG814" s="269">
        <f t="shared" si="284"/>
        <v>0</v>
      </c>
      <c r="CH814" s="269">
        <f t="shared" si="284"/>
        <v>0</v>
      </c>
      <c r="CI814" s="269">
        <f t="shared" si="284"/>
        <v>0</v>
      </c>
      <c r="CJ814" s="269">
        <f t="shared" si="284"/>
        <v>0</v>
      </c>
      <c r="CK814" s="269">
        <f t="shared" si="284"/>
        <v>0</v>
      </c>
      <c r="CL814" s="269">
        <f t="shared" si="284"/>
        <v>0</v>
      </c>
      <c r="CM814" s="269">
        <f t="shared" si="285"/>
        <v>0</v>
      </c>
      <c r="CN814" s="269">
        <f t="shared" si="285"/>
        <v>0</v>
      </c>
      <c r="CO814" s="269">
        <f t="shared" si="285"/>
        <v>0</v>
      </c>
      <c r="CP814" s="269">
        <f t="shared" si="285"/>
        <v>0</v>
      </c>
      <c r="CQ814" s="269">
        <f t="shared" si="285"/>
        <v>0</v>
      </c>
      <c r="CR814" s="269">
        <f t="shared" si="285"/>
        <v>0</v>
      </c>
      <c r="CS814" s="269">
        <f t="shared" si="285"/>
        <v>0</v>
      </c>
      <c r="CT814" s="269">
        <f t="shared" si="285"/>
        <v>0</v>
      </c>
      <c r="CU814" s="269">
        <f t="shared" si="285"/>
        <v>0</v>
      </c>
      <c r="CV814" s="269">
        <f t="shared" si="274"/>
        <v>0</v>
      </c>
      <c r="CX814" s="271">
        <f t="shared" si="275"/>
        <v>0</v>
      </c>
      <c r="CY814" s="249">
        <f t="shared" si="276"/>
        <v>-144</v>
      </c>
      <c r="CZ814" s="249">
        <f t="shared" si="277"/>
        <v>0</v>
      </c>
    </row>
    <row r="815" spans="1:104" s="269" customFormat="1" ht="15.75" customHeight="1">
      <c r="A815" s="1001"/>
      <c r="B815" s="269">
        <v>9</v>
      </c>
      <c r="C815" s="270" t="s">
        <v>25</v>
      </c>
      <c r="D815" s="269">
        <v>9</v>
      </c>
      <c r="E815" s="269">
        <v>9</v>
      </c>
      <c r="G815" s="117">
        <f t="shared" si="252"/>
        <v>0</v>
      </c>
      <c r="H815" s="269">
        <f t="shared" si="253"/>
        <v>0</v>
      </c>
      <c r="I815" s="269">
        <f t="shared" si="254"/>
        <v>0</v>
      </c>
      <c r="J815" s="269">
        <f t="shared" si="255"/>
        <v>0</v>
      </c>
      <c r="K815" s="269">
        <f t="shared" si="256"/>
        <v>0</v>
      </c>
      <c r="L815" s="269">
        <f t="shared" si="257"/>
        <v>0</v>
      </c>
      <c r="M815" s="269">
        <f t="shared" si="258"/>
        <v>0</v>
      </c>
      <c r="N815" s="269">
        <f t="shared" si="259"/>
        <v>0</v>
      </c>
      <c r="O815" s="269">
        <f t="shared" si="260"/>
        <v>0</v>
      </c>
      <c r="P815" s="269">
        <f t="shared" si="261"/>
        <v>0</v>
      </c>
      <c r="Q815" s="269">
        <f t="shared" si="262"/>
        <v>0</v>
      </c>
      <c r="R815" s="269">
        <f t="shared" si="263"/>
        <v>0</v>
      </c>
      <c r="S815" s="269">
        <f t="shared" si="264"/>
        <v>0</v>
      </c>
      <c r="T815" s="269">
        <f t="shared" si="265"/>
        <v>0</v>
      </c>
      <c r="U815" s="269">
        <f t="shared" si="278"/>
        <v>0</v>
      </c>
      <c r="V815" s="269">
        <f t="shared" si="278"/>
        <v>0</v>
      </c>
      <c r="W815" s="269">
        <f t="shared" si="278"/>
        <v>0</v>
      </c>
      <c r="X815" s="269">
        <f t="shared" si="278"/>
        <v>0</v>
      </c>
      <c r="Y815" s="269">
        <f t="shared" si="278"/>
        <v>0</v>
      </c>
      <c r="Z815" s="269">
        <f t="shared" si="278"/>
        <v>0</v>
      </c>
      <c r="AA815" s="269">
        <f t="shared" si="278"/>
        <v>0</v>
      </c>
      <c r="AB815" s="269">
        <f t="shared" si="278"/>
        <v>0</v>
      </c>
      <c r="AC815" s="269">
        <f t="shared" si="278"/>
        <v>0</v>
      </c>
      <c r="AD815" s="269">
        <f t="shared" si="278"/>
        <v>0</v>
      </c>
      <c r="AE815" s="269">
        <f t="shared" si="279"/>
        <v>0</v>
      </c>
      <c r="AF815" s="269">
        <f t="shared" si="279"/>
        <v>0</v>
      </c>
      <c r="AG815" s="269">
        <f t="shared" si="279"/>
        <v>0</v>
      </c>
      <c r="AH815" s="269">
        <f t="shared" si="279"/>
        <v>0</v>
      </c>
      <c r="AI815" s="269">
        <f t="shared" si="279"/>
        <v>0</v>
      </c>
      <c r="AJ815" s="269">
        <f t="shared" si="279"/>
        <v>0</v>
      </c>
      <c r="AK815" s="269">
        <f t="shared" si="279"/>
        <v>0</v>
      </c>
      <c r="AL815" s="269">
        <f t="shared" si="279"/>
        <v>0</v>
      </c>
      <c r="AM815" s="269">
        <f t="shared" si="279"/>
        <v>0</v>
      </c>
      <c r="AN815" s="269">
        <f t="shared" si="279"/>
        <v>0</v>
      </c>
      <c r="AO815" s="269">
        <f t="shared" si="280"/>
        <v>0</v>
      </c>
      <c r="AP815" s="269">
        <f t="shared" si="280"/>
        <v>0</v>
      </c>
      <c r="AQ815" s="269">
        <f t="shared" si="280"/>
        <v>0</v>
      </c>
      <c r="AR815" s="269">
        <f t="shared" si="280"/>
        <v>0</v>
      </c>
      <c r="AS815" s="269">
        <f t="shared" si="280"/>
        <v>0</v>
      </c>
      <c r="AT815" s="269">
        <f t="shared" si="280"/>
        <v>0</v>
      </c>
      <c r="AU815" s="269">
        <f t="shared" si="280"/>
        <v>0</v>
      </c>
      <c r="AV815" s="269">
        <f t="shared" si="280"/>
        <v>0</v>
      </c>
      <c r="AW815" s="269">
        <f t="shared" si="280"/>
        <v>0</v>
      </c>
      <c r="AX815" s="269">
        <f t="shared" si="280"/>
        <v>0</v>
      </c>
      <c r="AY815" s="269">
        <f t="shared" si="281"/>
        <v>0</v>
      </c>
      <c r="AZ815" s="269">
        <f t="shared" si="281"/>
        <v>0</v>
      </c>
      <c r="BA815" s="269">
        <f t="shared" si="281"/>
        <v>0</v>
      </c>
      <c r="BB815" s="269">
        <f t="shared" si="281"/>
        <v>0</v>
      </c>
      <c r="BC815" s="269">
        <f t="shared" si="281"/>
        <v>0</v>
      </c>
      <c r="BD815" s="269">
        <f t="shared" si="281"/>
        <v>0</v>
      </c>
      <c r="BE815" s="269">
        <f t="shared" si="281"/>
        <v>0</v>
      </c>
      <c r="BF815" s="269">
        <f t="shared" si="281"/>
        <v>0</v>
      </c>
      <c r="BG815" s="269">
        <f t="shared" si="281"/>
        <v>0</v>
      </c>
      <c r="BH815" s="269">
        <f t="shared" si="281"/>
        <v>0</v>
      </c>
      <c r="BI815" s="269">
        <f t="shared" si="282"/>
        <v>0</v>
      </c>
      <c r="BJ815" s="269">
        <f t="shared" si="282"/>
        <v>0</v>
      </c>
      <c r="BK815" s="269">
        <f t="shared" si="282"/>
        <v>0</v>
      </c>
      <c r="BL815" s="269">
        <f t="shared" si="282"/>
        <v>0</v>
      </c>
      <c r="BM815" s="269">
        <f t="shared" si="282"/>
        <v>0</v>
      </c>
      <c r="BN815" s="269">
        <f t="shared" si="282"/>
        <v>0</v>
      </c>
      <c r="BO815" s="269">
        <f t="shared" si="282"/>
        <v>0</v>
      </c>
      <c r="BP815" s="269">
        <f t="shared" si="282"/>
        <v>0</v>
      </c>
      <c r="BQ815" s="269">
        <f t="shared" si="282"/>
        <v>0</v>
      </c>
      <c r="BR815" s="269">
        <f t="shared" si="282"/>
        <v>0</v>
      </c>
      <c r="BS815" s="269">
        <f t="shared" si="283"/>
        <v>0</v>
      </c>
      <c r="BT815" s="269">
        <f t="shared" si="283"/>
        <v>0</v>
      </c>
      <c r="BU815" s="269">
        <f t="shared" si="283"/>
        <v>0</v>
      </c>
      <c r="BV815" s="269">
        <f t="shared" si="283"/>
        <v>0</v>
      </c>
      <c r="BW815" s="269">
        <f t="shared" si="283"/>
        <v>0</v>
      </c>
      <c r="BX815" s="269">
        <f t="shared" si="283"/>
        <v>0</v>
      </c>
      <c r="BY815" s="269">
        <f t="shared" si="283"/>
        <v>0</v>
      </c>
      <c r="BZ815" s="269">
        <f t="shared" si="283"/>
        <v>0</v>
      </c>
      <c r="CA815" s="269">
        <f t="shared" si="283"/>
        <v>0</v>
      </c>
      <c r="CB815" s="269">
        <f t="shared" si="283"/>
        <v>0</v>
      </c>
      <c r="CC815" s="269">
        <f t="shared" si="284"/>
        <v>0</v>
      </c>
      <c r="CD815" s="269">
        <f t="shared" si="284"/>
        <v>0</v>
      </c>
      <c r="CE815" s="269">
        <f t="shared" si="284"/>
        <v>0</v>
      </c>
      <c r="CF815" s="269">
        <f t="shared" si="284"/>
        <v>0</v>
      </c>
      <c r="CG815" s="269">
        <f t="shared" si="284"/>
        <v>0</v>
      </c>
      <c r="CH815" s="269">
        <f t="shared" si="284"/>
        <v>0</v>
      </c>
      <c r="CI815" s="269">
        <f t="shared" si="284"/>
        <v>0</v>
      </c>
      <c r="CJ815" s="269">
        <f t="shared" si="284"/>
        <v>0</v>
      </c>
      <c r="CK815" s="269">
        <f t="shared" si="284"/>
        <v>0</v>
      </c>
      <c r="CL815" s="269">
        <f t="shared" si="284"/>
        <v>0</v>
      </c>
      <c r="CM815" s="269">
        <f t="shared" si="285"/>
        <v>0</v>
      </c>
      <c r="CN815" s="269">
        <f t="shared" si="285"/>
        <v>0</v>
      </c>
      <c r="CO815" s="269">
        <f t="shared" si="285"/>
        <v>0</v>
      </c>
      <c r="CP815" s="269">
        <f t="shared" si="285"/>
        <v>0</v>
      </c>
      <c r="CQ815" s="269">
        <f t="shared" si="285"/>
        <v>0</v>
      </c>
      <c r="CR815" s="269">
        <f t="shared" si="285"/>
        <v>0</v>
      </c>
      <c r="CS815" s="269">
        <f t="shared" si="285"/>
        <v>0</v>
      </c>
      <c r="CT815" s="269">
        <f t="shared" si="285"/>
        <v>0</v>
      </c>
      <c r="CU815" s="269">
        <f t="shared" si="285"/>
        <v>0</v>
      </c>
      <c r="CV815" s="269">
        <f t="shared" si="274"/>
        <v>0</v>
      </c>
      <c r="CX815" s="271">
        <f t="shared" si="275"/>
        <v>0</v>
      </c>
      <c r="CY815" s="249">
        <f t="shared" si="276"/>
        <v>-153</v>
      </c>
      <c r="CZ815" s="249">
        <f t="shared" si="277"/>
        <v>0</v>
      </c>
    </row>
    <row r="816" spans="1:104" s="269" customFormat="1" ht="15.75" customHeight="1">
      <c r="A816" s="1001"/>
      <c r="B816" s="269">
        <v>1</v>
      </c>
      <c r="C816" s="270" t="s">
        <v>26</v>
      </c>
      <c r="D816" s="269">
        <v>1</v>
      </c>
      <c r="E816" s="269">
        <v>1</v>
      </c>
      <c r="G816" s="117">
        <f t="shared" si="252"/>
        <v>0</v>
      </c>
      <c r="H816" s="269">
        <f t="shared" si="253"/>
        <v>0</v>
      </c>
      <c r="I816" s="269">
        <f t="shared" si="254"/>
        <v>0</v>
      </c>
      <c r="J816" s="269">
        <f t="shared" si="255"/>
        <v>0</v>
      </c>
      <c r="K816" s="269">
        <f t="shared" si="256"/>
        <v>0</v>
      </c>
      <c r="L816" s="269">
        <f t="shared" si="257"/>
        <v>0</v>
      </c>
      <c r="M816" s="269">
        <f t="shared" si="258"/>
        <v>0</v>
      </c>
      <c r="N816" s="269">
        <f t="shared" si="259"/>
        <v>0</v>
      </c>
      <c r="O816" s="269">
        <f t="shared" si="260"/>
        <v>0</v>
      </c>
      <c r="P816" s="269">
        <f t="shared" si="261"/>
        <v>0</v>
      </c>
      <c r="Q816" s="269">
        <f t="shared" si="262"/>
        <v>0</v>
      </c>
      <c r="R816" s="269">
        <f t="shared" si="263"/>
        <v>0</v>
      </c>
      <c r="S816" s="269">
        <f t="shared" si="264"/>
        <v>0</v>
      </c>
      <c r="T816" s="269">
        <f t="shared" si="265"/>
        <v>0</v>
      </c>
      <c r="U816" s="269">
        <f t="shared" si="278"/>
        <v>0</v>
      </c>
      <c r="V816" s="269">
        <f t="shared" si="278"/>
        <v>0</v>
      </c>
      <c r="W816" s="269">
        <f t="shared" si="278"/>
        <v>0</v>
      </c>
      <c r="X816" s="269">
        <f t="shared" si="278"/>
        <v>0</v>
      </c>
      <c r="Y816" s="269">
        <f t="shared" si="278"/>
        <v>0</v>
      </c>
      <c r="Z816" s="269">
        <f t="shared" si="278"/>
        <v>0</v>
      </c>
      <c r="AA816" s="269">
        <f t="shared" si="278"/>
        <v>0</v>
      </c>
      <c r="AB816" s="269">
        <f t="shared" si="278"/>
        <v>0</v>
      </c>
      <c r="AC816" s="269">
        <f t="shared" si="278"/>
        <v>0</v>
      </c>
      <c r="AD816" s="269">
        <f t="shared" si="278"/>
        <v>0</v>
      </c>
      <c r="AE816" s="269">
        <f t="shared" si="279"/>
        <v>0</v>
      </c>
      <c r="AF816" s="269">
        <f t="shared" si="279"/>
        <v>0</v>
      </c>
      <c r="AG816" s="269">
        <f t="shared" si="279"/>
        <v>0</v>
      </c>
      <c r="AH816" s="269">
        <f t="shared" si="279"/>
        <v>0</v>
      </c>
      <c r="AI816" s="269">
        <f t="shared" si="279"/>
        <v>0</v>
      </c>
      <c r="AJ816" s="269">
        <f t="shared" si="279"/>
        <v>0</v>
      </c>
      <c r="AK816" s="269">
        <f t="shared" si="279"/>
        <v>0</v>
      </c>
      <c r="AL816" s="269">
        <f t="shared" si="279"/>
        <v>0</v>
      </c>
      <c r="AM816" s="269">
        <f t="shared" si="279"/>
        <v>0</v>
      </c>
      <c r="AN816" s="269">
        <f t="shared" si="279"/>
        <v>0</v>
      </c>
      <c r="AO816" s="269">
        <f t="shared" si="280"/>
        <v>0</v>
      </c>
      <c r="AP816" s="269">
        <f t="shared" si="280"/>
        <v>0</v>
      </c>
      <c r="AQ816" s="269">
        <f t="shared" si="280"/>
        <v>0</v>
      </c>
      <c r="AR816" s="269">
        <f t="shared" si="280"/>
        <v>0</v>
      </c>
      <c r="AS816" s="269">
        <f t="shared" si="280"/>
        <v>0</v>
      </c>
      <c r="AT816" s="269">
        <f t="shared" si="280"/>
        <v>0</v>
      </c>
      <c r="AU816" s="269">
        <f t="shared" si="280"/>
        <v>0</v>
      </c>
      <c r="AV816" s="269">
        <f t="shared" si="280"/>
        <v>0</v>
      </c>
      <c r="AW816" s="269">
        <f t="shared" si="280"/>
        <v>0</v>
      </c>
      <c r="AX816" s="269">
        <f t="shared" si="280"/>
        <v>0</v>
      </c>
      <c r="AY816" s="269">
        <f t="shared" si="281"/>
        <v>0</v>
      </c>
      <c r="AZ816" s="269">
        <f t="shared" si="281"/>
        <v>0</v>
      </c>
      <c r="BA816" s="269">
        <f t="shared" si="281"/>
        <v>0</v>
      </c>
      <c r="BB816" s="269">
        <f t="shared" si="281"/>
        <v>0</v>
      </c>
      <c r="BC816" s="269">
        <f t="shared" si="281"/>
        <v>0</v>
      </c>
      <c r="BD816" s="269">
        <f t="shared" si="281"/>
        <v>0</v>
      </c>
      <c r="BE816" s="269">
        <f t="shared" si="281"/>
        <v>0</v>
      </c>
      <c r="BF816" s="269">
        <f t="shared" si="281"/>
        <v>0</v>
      </c>
      <c r="BG816" s="269">
        <f t="shared" si="281"/>
        <v>0</v>
      </c>
      <c r="BH816" s="269">
        <f t="shared" si="281"/>
        <v>0</v>
      </c>
      <c r="BI816" s="269">
        <f t="shared" si="282"/>
        <v>0</v>
      </c>
      <c r="BJ816" s="269">
        <f t="shared" si="282"/>
        <v>0</v>
      </c>
      <c r="BK816" s="269">
        <f t="shared" si="282"/>
        <v>0</v>
      </c>
      <c r="BL816" s="269">
        <f t="shared" si="282"/>
        <v>0</v>
      </c>
      <c r="BM816" s="269">
        <f t="shared" si="282"/>
        <v>0</v>
      </c>
      <c r="BN816" s="269">
        <f t="shared" si="282"/>
        <v>0</v>
      </c>
      <c r="BO816" s="269">
        <f t="shared" si="282"/>
        <v>0</v>
      </c>
      <c r="BP816" s="269">
        <f t="shared" si="282"/>
        <v>0</v>
      </c>
      <c r="BQ816" s="269">
        <f t="shared" si="282"/>
        <v>0</v>
      </c>
      <c r="BR816" s="269">
        <f t="shared" si="282"/>
        <v>0</v>
      </c>
      <c r="BS816" s="269">
        <f t="shared" si="283"/>
        <v>0</v>
      </c>
      <c r="BT816" s="269">
        <f t="shared" si="283"/>
        <v>0</v>
      </c>
      <c r="BU816" s="269">
        <f t="shared" si="283"/>
        <v>0</v>
      </c>
      <c r="BV816" s="269">
        <f t="shared" si="283"/>
        <v>0</v>
      </c>
      <c r="BW816" s="269">
        <f t="shared" si="283"/>
        <v>0</v>
      </c>
      <c r="BX816" s="269">
        <f t="shared" si="283"/>
        <v>0</v>
      </c>
      <c r="BY816" s="269">
        <f t="shared" si="283"/>
        <v>0</v>
      </c>
      <c r="BZ816" s="269">
        <f t="shared" si="283"/>
        <v>0</v>
      </c>
      <c r="CA816" s="269">
        <f t="shared" si="283"/>
        <v>0</v>
      </c>
      <c r="CB816" s="269">
        <f t="shared" si="283"/>
        <v>0</v>
      </c>
      <c r="CC816" s="269">
        <f t="shared" si="284"/>
        <v>0</v>
      </c>
      <c r="CD816" s="269">
        <f t="shared" si="284"/>
        <v>0</v>
      </c>
      <c r="CE816" s="269">
        <f t="shared" si="284"/>
        <v>0</v>
      </c>
      <c r="CF816" s="269">
        <f t="shared" si="284"/>
        <v>0</v>
      </c>
      <c r="CG816" s="269">
        <f t="shared" si="284"/>
        <v>0</v>
      </c>
      <c r="CH816" s="269">
        <f t="shared" si="284"/>
        <v>0</v>
      </c>
      <c r="CI816" s="269">
        <f t="shared" si="284"/>
        <v>0</v>
      </c>
      <c r="CJ816" s="269">
        <f t="shared" si="284"/>
        <v>0</v>
      </c>
      <c r="CK816" s="269">
        <f t="shared" si="284"/>
        <v>0</v>
      </c>
      <c r="CL816" s="269">
        <f t="shared" si="284"/>
        <v>0</v>
      </c>
      <c r="CM816" s="269">
        <f t="shared" si="285"/>
        <v>0</v>
      </c>
      <c r="CN816" s="269">
        <f t="shared" si="285"/>
        <v>0</v>
      </c>
      <c r="CO816" s="269">
        <f t="shared" si="285"/>
        <v>0</v>
      </c>
      <c r="CP816" s="269">
        <f t="shared" si="285"/>
        <v>0</v>
      </c>
      <c r="CQ816" s="269">
        <f t="shared" si="285"/>
        <v>0</v>
      </c>
      <c r="CR816" s="269">
        <f t="shared" si="285"/>
        <v>0</v>
      </c>
      <c r="CS816" s="269">
        <f t="shared" si="285"/>
        <v>0</v>
      </c>
      <c r="CT816" s="269">
        <f t="shared" si="285"/>
        <v>0</v>
      </c>
      <c r="CU816" s="269">
        <f t="shared" si="285"/>
        <v>0</v>
      </c>
      <c r="CV816" s="269">
        <f t="shared" si="274"/>
        <v>0</v>
      </c>
      <c r="CX816" s="271">
        <f t="shared" si="275"/>
        <v>0</v>
      </c>
      <c r="CY816" s="249">
        <f t="shared" si="276"/>
        <v>-162</v>
      </c>
      <c r="CZ816" s="249">
        <f t="shared" si="277"/>
        <v>0</v>
      </c>
    </row>
    <row r="817" spans="1:104" s="269" customFormat="1" ht="15.75" customHeight="1">
      <c r="A817" s="1001"/>
      <c r="B817" s="269">
        <v>2</v>
      </c>
      <c r="C817" s="270" t="s">
        <v>27</v>
      </c>
      <c r="D817" s="269">
        <v>2</v>
      </c>
      <c r="E817" s="269">
        <v>2</v>
      </c>
      <c r="G817" s="117">
        <f t="shared" si="252"/>
        <v>0</v>
      </c>
      <c r="H817" s="269">
        <f t="shared" si="253"/>
        <v>0</v>
      </c>
      <c r="I817" s="269">
        <f t="shared" si="254"/>
        <v>0</v>
      </c>
      <c r="J817" s="269">
        <f t="shared" si="255"/>
        <v>0</v>
      </c>
      <c r="K817" s="269">
        <f t="shared" si="256"/>
        <v>0</v>
      </c>
      <c r="L817" s="269">
        <f t="shared" si="257"/>
        <v>0</v>
      </c>
      <c r="M817" s="269">
        <f t="shared" si="258"/>
        <v>0</v>
      </c>
      <c r="N817" s="269">
        <f t="shared" si="259"/>
        <v>0</v>
      </c>
      <c r="O817" s="269">
        <f t="shared" si="260"/>
        <v>0</v>
      </c>
      <c r="P817" s="269">
        <f t="shared" si="261"/>
        <v>0</v>
      </c>
      <c r="Q817" s="269">
        <f t="shared" si="262"/>
        <v>0</v>
      </c>
      <c r="R817" s="269">
        <f t="shared" si="263"/>
        <v>0</v>
      </c>
      <c r="S817" s="269">
        <f t="shared" si="264"/>
        <v>0</v>
      </c>
      <c r="T817" s="269">
        <f t="shared" si="265"/>
        <v>0</v>
      </c>
      <c r="U817" s="269">
        <f t="shared" si="278"/>
        <v>0</v>
      </c>
      <c r="V817" s="269">
        <f t="shared" si="278"/>
        <v>0</v>
      </c>
      <c r="W817" s="269">
        <f t="shared" si="278"/>
        <v>0</v>
      </c>
      <c r="X817" s="269">
        <f t="shared" si="278"/>
        <v>0</v>
      </c>
      <c r="Y817" s="269">
        <f t="shared" si="278"/>
        <v>0</v>
      </c>
      <c r="Z817" s="269">
        <f t="shared" si="278"/>
        <v>0</v>
      </c>
      <c r="AA817" s="269">
        <f t="shared" si="278"/>
        <v>0</v>
      </c>
      <c r="AB817" s="269">
        <f t="shared" si="278"/>
        <v>0</v>
      </c>
      <c r="AC817" s="269">
        <f t="shared" si="278"/>
        <v>0</v>
      </c>
      <c r="AD817" s="269">
        <f t="shared" si="278"/>
        <v>0</v>
      </c>
      <c r="AE817" s="269">
        <f t="shared" si="279"/>
        <v>0</v>
      </c>
      <c r="AF817" s="269">
        <f t="shared" si="279"/>
        <v>0</v>
      </c>
      <c r="AG817" s="269">
        <f t="shared" si="279"/>
        <v>0</v>
      </c>
      <c r="AH817" s="269">
        <f t="shared" si="279"/>
        <v>0</v>
      </c>
      <c r="AI817" s="269">
        <f t="shared" si="279"/>
        <v>0</v>
      </c>
      <c r="AJ817" s="269">
        <f t="shared" si="279"/>
        <v>0</v>
      </c>
      <c r="AK817" s="269">
        <f t="shared" si="279"/>
        <v>0</v>
      </c>
      <c r="AL817" s="269">
        <f t="shared" si="279"/>
        <v>0</v>
      </c>
      <c r="AM817" s="269">
        <f t="shared" si="279"/>
        <v>0</v>
      </c>
      <c r="AN817" s="269">
        <f t="shared" si="279"/>
        <v>0</v>
      </c>
      <c r="AO817" s="269">
        <f t="shared" si="280"/>
        <v>0</v>
      </c>
      <c r="AP817" s="269">
        <f t="shared" si="280"/>
        <v>0</v>
      </c>
      <c r="AQ817" s="269">
        <f t="shared" si="280"/>
        <v>0</v>
      </c>
      <c r="AR817" s="269">
        <f t="shared" si="280"/>
        <v>0</v>
      </c>
      <c r="AS817" s="269">
        <f t="shared" si="280"/>
        <v>0</v>
      </c>
      <c r="AT817" s="269">
        <f t="shared" si="280"/>
        <v>0</v>
      </c>
      <c r="AU817" s="269">
        <f t="shared" si="280"/>
        <v>0</v>
      </c>
      <c r="AV817" s="269">
        <f t="shared" si="280"/>
        <v>0</v>
      </c>
      <c r="AW817" s="269">
        <f t="shared" si="280"/>
        <v>0</v>
      </c>
      <c r="AX817" s="269">
        <f t="shared" si="280"/>
        <v>0</v>
      </c>
      <c r="AY817" s="269">
        <f t="shared" si="281"/>
        <v>0</v>
      </c>
      <c r="AZ817" s="269">
        <f t="shared" si="281"/>
        <v>0</v>
      </c>
      <c r="BA817" s="269">
        <f t="shared" si="281"/>
        <v>0</v>
      </c>
      <c r="BB817" s="269">
        <f t="shared" si="281"/>
        <v>0</v>
      </c>
      <c r="BC817" s="269">
        <f t="shared" si="281"/>
        <v>0</v>
      </c>
      <c r="BD817" s="269">
        <f t="shared" si="281"/>
        <v>0</v>
      </c>
      <c r="BE817" s="269">
        <f t="shared" si="281"/>
        <v>0</v>
      </c>
      <c r="BF817" s="269">
        <f t="shared" si="281"/>
        <v>0</v>
      </c>
      <c r="BG817" s="269">
        <f t="shared" si="281"/>
        <v>0</v>
      </c>
      <c r="BH817" s="269">
        <f t="shared" si="281"/>
        <v>0</v>
      </c>
      <c r="BI817" s="269">
        <f t="shared" si="282"/>
        <v>0</v>
      </c>
      <c r="BJ817" s="269">
        <f t="shared" si="282"/>
        <v>0</v>
      </c>
      <c r="BK817" s="269">
        <f t="shared" si="282"/>
        <v>0</v>
      </c>
      <c r="BL817" s="269">
        <f t="shared" si="282"/>
        <v>0</v>
      </c>
      <c r="BM817" s="269">
        <f t="shared" si="282"/>
        <v>0</v>
      </c>
      <c r="BN817" s="269">
        <f t="shared" si="282"/>
        <v>0</v>
      </c>
      <c r="BO817" s="269">
        <f t="shared" si="282"/>
        <v>0</v>
      </c>
      <c r="BP817" s="269">
        <f t="shared" si="282"/>
        <v>0</v>
      </c>
      <c r="BQ817" s="269">
        <f t="shared" si="282"/>
        <v>0</v>
      </c>
      <c r="BR817" s="269">
        <f t="shared" si="282"/>
        <v>0</v>
      </c>
      <c r="BS817" s="269">
        <f t="shared" si="283"/>
        <v>0</v>
      </c>
      <c r="BT817" s="269">
        <f t="shared" si="283"/>
        <v>0</v>
      </c>
      <c r="BU817" s="269">
        <f t="shared" si="283"/>
        <v>0</v>
      </c>
      <c r="BV817" s="269">
        <f t="shared" si="283"/>
        <v>0</v>
      </c>
      <c r="BW817" s="269">
        <f t="shared" si="283"/>
        <v>0</v>
      </c>
      <c r="BX817" s="269">
        <f t="shared" si="283"/>
        <v>0</v>
      </c>
      <c r="BY817" s="269">
        <f t="shared" si="283"/>
        <v>0</v>
      </c>
      <c r="BZ817" s="269">
        <f t="shared" si="283"/>
        <v>0</v>
      </c>
      <c r="CA817" s="269">
        <f t="shared" si="283"/>
        <v>0</v>
      </c>
      <c r="CB817" s="269">
        <f t="shared" si="283"/>
        <v>0</v>
      </c>
      <c r="CC817" s="269">
        <f t="shared" si="284"/>
        <v>0</v>
      </c>
      <c r="CD817" s="269">
        <f t="shared" si="284"/>
        <v>0</v>
      </c>
      <c r="CE817" s="269">
        <f t="shared" si="284"/>
        <v>0</v>
      </c>
      <c r="CF817" s="269">
        <f t="shared" si="284"/>
        <v>0</v>
      </c>
      <c r="CG817" s="269">
        <f t="shared" si="284"/>
        <v>0</v>
      </c>
      <c r="CH817" s="269">
        <f t="shared" si="284"/>
        <v>0</v>
      </c>
      <c r="CI817" s="269">
        <f t="shared" si="284"/>
        <v>0</v>
      </c>
      <c r="CJ817" s="269">
        <f t="shared" si="284"/>
        <v>0</v>
      </c>
      <c r="CK817" s="269">
        <f t="shared" si="284"/>
        <v>0</v>
      </c>
      <c r="CL817" s="269">
        <f t="shared" si="284"/>
        <v>0</v>
      </c>
      <c r="CM817" s="269">
        <f t="shared" si="285"/>
        <v>0</v>
      </c>
      <c r="CN817" s="269">
        <f t="shared" si="285"/>
        <v>0</v>
      </c>
      <c r="CO817" s="269">
        <f t="shared" si="285"/>
        <v>0</v>
      </c>
      <c r="CP817" s="269">
        <f t="shared" si="285"/>
        <v>0</v>
      </c>
      <c r="CQ817" s="269">
        <f t="shared" si="285"/>
        <v>0</v>
      </c>
      <c r="CR817" s="269">
        <f t="shared" si="285"/>
        <v>0</v>
      </c>
      <c r="CS817" s="269">
        <f t="shared" si="285"/>
        <v>0</v>
      </c>
      <c r="CT817" s="269">
        <f t="shared" si="285"/>
        <v>0</v>
      </c>
      <c r="CU817" s="269">
        <f t="shared" si="285"/>
        <v>0</v>
      </c>
      <c r="CV817" s="269">
        <f t="shared" si="274"/>
        <v>0</v>
      </c>
      <c r="CX817" s="271">
        <f t="shared" si="275"/>
        <v>0</v>
      </c>
      <c r="CY817" s="249">
        <f t="shared" si="276"/>
        <v>-171</v>
      </c>
      <c r="CZ817" s="249">
        <f t="shared" si="277"/>
        <v>0</v>
      </c>
    </row>
    <row r="818" spans="1:104" s="269" customFormat="1" ht="15.75" customHeight="1">
      <c r="A818" s="1001"/>
      <c r="B818" s="269">
        <v>3</v>
      </c>
      <c r="C818" s="270" t="s">
        <v>83</v>
      </c>
      <c r="D818" s="269">
        <v>3</v>
      </c>
      <c r="E818" s="269">
        <v>3</v>
      </c>
      <c r="G818" s="117">
        <f t="shared" si="252"/>
        <v>0</v>
      </c>
      <c r="H818" s="269">
        <f t="shared" si="253"/>
        <v>0</v>
      </c>
      <c r="I818" s="269">
        <f t="shared" si="254"/>
        <v>0</v>
      </c>
      <c r="J818" s="269">
        <f t="shared" si="255"/>
        <v>0</v>
      </c>
      <c r="K818" s="269">
        <f t="shared" si="256"/>
        <v>0</v>
      </c>
      <c r="L818" s="269">
        <f t="shared" si="257"/>
        <v>0</v>
      </c>
      <c r="M818" s="269">
        <f t="shared" si="258"/>
        <v>0</v>
      </c>
      <c r="N818" s="269">
        <f t="shared" si="259"/>
        <v>0</v>
      </c>
      <c r="O818" s="269">
        <f t="shared" si="260"/>
        <v>0</v>
      </c>
      <c r="P818" s="269">
        <f t="shared" si="261"/>
        <v>0</v>
      </c>
      <c r="Q818" s="269">
        <f t="shared" si="262"/>
        <v>0</v>
      </c>
      <c r="R818" s="269">
        <f t="shared" si="263"/>
        <v>0</v>
      </c>
      <c r="S818" s="269">
        <f t="shared" si="264"/>
        <v>0</v>
      </c>
      <c r="T818" s="269">
        <f t="shared" si="265"/>
        <v>0</v>
      </c>
      <c r="U818" s="269">
        <f t="shared" ref="U818:AD832" si="286">IF(U$37=$C818,$D818,0)</f>
        <v>0</v>
      </c>
      <c r="V818" s="269">
        <f t="shared" si="286"/>
        <v>0</v>
      </c>
      <c r="W818" s="269">
        <f t="shared" si="286"/>
        <v>0</v>
      </c>
      <c r="X818" s="269">
        <f t="shared" si="286"/>
        <v>0</v>
      </c>
      <c r="Y818" s="269">
        <f t="shared" si="286"/>
        <v>0</v>
      </c>
      <c r="Z818" s="269">
        <f t="shared" si="286"/>
        <v>0</v>
      </c>
      <c r="AA818" s="269">
        <f t="shared" si="286"/>
        <v>0</v>
      </c>
      <c r="AB818" s="269">
        <f t="shared" si="286"/>
        <v>0</v>
      </c>
      <c r="AC818" s="269">
        <f t="shared" si="286"/>
        <v>0</v>
      </c>
      <c r="AD818" s="269">
        <f t="shared" si="286"/>
        <v>0</v>
      </c>
      <c r="AE818" s="269">
        <f t="shared" ref="AE818:AN832" si="287">IF(AE$37=$C818,$D818,0)</f>
        <v>0</v>
      </c>
      <c r="AF818" s="269">
        <f t="shared" si="287"/>
        <v>0</v>
      </c>
      <c r="AG818" s="269">
        <f t="shared" si="287"/>
        <v>0</v>
      </c>
      <c r="AH818" s="269">
        <f t="shared" si="287"/>
        <v>0</v>
      </c>
      <c r="AI818" s="269">
        <f t="shared" si="287"/>
        <v>0</v>
      </c>
      <c r="AJ818" s="269">
        <f t="shared" si="287"/>
        <v>0</v>
      </c>
      <c r="AK818" s="269">
        <f t="shared" si="287"/>
        <v>0</v>
      </c>
      <c r="AL818" s="269">
        <f t="shared" si="287"/>
        <v>0</v>
      </c>
      <c r="AM818" s="269">
        <f t="shared" si="287"/>
        <v>0</v>
      </c>
      <c r="AN818" s="269">
        <f t="shared" si="287"/>
        <v>0</v>
      </c>
      <c r="AO818" s="269">
        <f t="shared" ref="AO818:AX832" si="288">IF(AO$37=$C818,$D818,0)</f>
        <v>0</v>
      </c>
      <c r="AP818" s="269">
        <f t="shared" si="288"/>
        <v>0</v>
      </c>
      <c r="AQ818" s="269">
        <f t="shared" si="288"/>
        <v>0</v>
      </c>
      <c r="AR818" s="269">
        <f t="shared" si="288"/>
        <v>0</v>
      </c>
      <c r="AS818" s="269">
        <f t="shared" si="288"/>
        <v>0</v>
      </c>
      <c r="AT818" s="269">
        <f t="shared" si="288"/>
        <v>0</v>
      </c>
      <c r="AU818" s="269">
        <f t="shared" si="288"/>
        <v>0</v>
      </c>
      <c r="AV818" s="269">
        <f t="shared" si="288"/>
        <v>0</v>
      </c>
      <c r="AW818" s="269">
        <f t="shared" si="288"/>
        <v>0</v>
      </c>
      <c r="AX818" s="269">
        <f t="shared" si="288"/>
        <v>0</v>
      </c>
      <c r="AY818" s="269">
        <f t="shared" ref="AY818:BH832" si="289">IF(AY$37=$C818,$D818,0)</f>
        <v>0</v>
      </c>
      <c r="AZ818" s="269">
        <f t="shared" si="289"/>
        <v>0</v>
      </c>
      <c r="BA818" s="269">
        <f t="shared" si="289"/>
        <v>0</v>
      </c>
      <c r="BB818" s="269">
        <f t="shared" si="289"/>
        <v>0</v>
      </c>
      <c r="BC818" s="269">
        <f t="shared" si="289"/>
        <v>0</v>
      </c>
      <c r="BD818" s="269">
        <f t="shared" si="289"/>
        <v>0</v>
      </c>
      <c r="BE818" s="269">
        <f t="shared" si="289"/>
        <v>0</v>
      </c>
      <c r="BF818" s="269">
        <f t="shared" si="289"/>
        <v>0</v>
      </c>
      <c r="BG818" s="269">
        <f t="shared" si="289"/>
        <v>0</v>
      </c>
      <c r="BH818" s="269">
        <f t="shared" si="289"/>
        <v>0</v>
      </c>
      <c r="BI818" s="269">
        <f t="shared" ref="BI818:BR832" si="290">IF(BI$37=$C818,$D818,0)</f>
        <v>0</v>
      </c>
      <c r="BJ818" s="269">
        <f t="shared" si="290"/>
        <v>0</v>
      </c>
      <c r="BK818" s="269">
        <f t="shared" si="290"/>
        <v>0</v>
      </c>
      <c r="BL818" s="269">
        <f t="shared" si="290"/>
        <v>0</v>
      </c>
      <c r="BM818" s="269">
        <f t="shared" si="290"/>
        <v>0</v>
      </c>
      <c r="BN818" s="269">
        <f t="shared" si="290"/>
        <v>0</v>
      </c>
      <c r="BO818" s="269">
        <f t="shared" si="290"/>
        <v>0</v>
      </c>
      <c r="BP818" s="269">
        <f t="shared" si="290"/>
        <v>0</v>
      </c>
      <c r="BQ818" s="269">
        <f t="shared" si="290"/>
        <v>0</v>
      </c>
      <c r="BR818" s="269">
        <f t="shared" si="290"/>
        <v>0</v>
      </c>
      <c r="BS818" s="269">
        <f t="shared" ref="BS818:CB832" si="291">IF(BS$37=$C818,$D818,0)</f>
        <v>0</v>
      </c>
      <c r="BT818" s="269">
        <f t="shared" si="291"/>
        <v>0</v>
      </c>
      <c r="BU818" s="269">
        <f t="shared" si="291"/>
        <v>0</v>
      </c>
      <c r="BV818" s="269">
        <f t="shared" si="291"/>
        <v>0</v>
      </c>
      <c r="BW818" s="269">
        <f t="shared" si="291"/>
        <v>0</v>
      </c>
      <c r="BX818" s="269">
        <f t="shared" si="291"/>
        <v>0</v>
      </c>
      <c r="BY818" s="269">
        <f t="shared" si="291"/>
        <v>0</v>
      </c>
      <c r="BZ818" s="269">
        <f t="shared" si="291"/>
        <v>0</v>
      </c>
      <c r="CA818" s="269">
        <f t="shared" si="291"/>
        <v>0</v>
      </c>
      <c r="CB818" s="269">
        <f t="shared" si="291"/>
        <v>0</v>
      </c>
      <c r="CC818" s="269">
        <f t="shared" ref="CC818:CL832" si="292">IF(CC$37=$C818,$D818,0)</f>
        <v>0</v>
      </c>
      <c r="CD818" s="269">
        <f t="shared" si="292"/>
        <v>0</v>
      </c>
      <c r="CE818" s="269">
        <f t="shared" si="292"/>
        <v>0</v>
      </c>
      <c r="CF818" s="269">
        <f t="shared" si="292"/>
        <v>0</v>
      </c>
      <c r="CG818" s="269">
        <f t="shared" si="292"/>
        <v>0</v>
      </c>
      <c r="CH818" s="269">
        <f t="shared" si="292"/>
        <v>0</v>
      </c>
      <c r="CI818" s="269">
        <f t="shared" si="292"/>
        <v>0</v>
      </c>
      <c r="CJ818" s="269">
        <f t="shared" si="292"/>
        <v>0</v>
      </c>
      <c r="CK818" s="269">
        <f t="shared" si="292"/>
        <v>0</v>
      </c>
      <c r="CL818" s="269">
        <f t="shared" si="292"/>
        <v>0</v>
      </c>
      <c r="CM818" s="269">
        <f t="shared" ref="CM818:CU832" si="293">IF(CM$37=$C818,$D818,0)</f>
        <v>0</v>
      </c>
      <c r="CN818" s="269">
        <f t="shared" si="293"/>
        <v>0</v>
      </c>
      <c r="CO818" s="269">
        <f t="shared" si="293"/>
        <v>0</v>
      </c>
      <c r="CP818" s="269">
        <f t="shared" si="293"/>
        <v>0</v>
      </c>
      <c r="CQ818" s="269">
        <f t="shared" si="293"/>
        <v>0</v>
      </c>
      <c r="CR818" s="269">
        <f t="shared" si="293"/>
        <v>0</v>
      </c>
      <c r="CS818" s="269">
        <f t="shared" si="293"/>
        <v>0</v>
      </c>
      <c r="CT818" s="269">
        <f t="shared" si="293"/>
        <v>0</v>
      </c>
      <c r="CU818" s="269">
        <f t="shared" si="293"/>
        <v>0</v>
      </c>
      <c r="CV818" s="269">
        <f t="shared" si="274"/>
        <v>0</v>
      </c>
      <c r="CX818" s="271">
        <f t="shared" si="275"/>
        <v>0</v>
      </c>
      <c r="CY818" s="249">
        <f t="shared" si="276"/>
        <v>-180</v>
      </c>
      <c r="CZ818" s="249">
        <f t="shared" si="277"/>
        <v>0</v>
      </c>
    </row>
    <row r="819" spans="1:104" s="269" customFormat="1" ht="15.75" customHeight="1">
      <c r="A819" s="1001"/>
      <c r="B819" s="269">
        <v>4</v>
      </c>
      <c r="C819" s="270" t="s">
        <v>29</v>
      </c>
      <c r="D819" s="269">
        <v>4</v>
      </c>
      <c r="E819" s="269">
        <v>4</v>
      </c>
      <c r="G819" s="117">
        <f t="shared" si="252"/>
        <v>0</v>
      </c>
      <c r="H819" s="269">
        <f t="shared" si="253"/>
        <v>0</v>
      </c>
      <c r="I819" s="269">
        <f t="shared" si="254"/>
        <v>0</v>
      </c>
      <c r="J819" s="269">
        <f t="shared" si="255"/>
        <v>0</v>
      </c>
      <c r="K819" s="269">
        <f t="shared" si="256"/>
        <v>0</v>
      </c>
      <c r="L819" s="269">
        <f t="shared" si="257"/>
        <v>0</v>
      </c>
      <c r="M819" s="269">
        <f t="shared" si="258"/>
        <v>0</v>
      </c>
      <c r="N819" s="269">
        <f t="shared" si="259"/>
        <v>0</v>
      </c>
      <c r="O819" s="269">
        <f t="shared" si="260"/>
        <v>0</v>
      </c>
      <c r="P819" s="269">
        <f t="shared" si="261"/>
        <v>0</v>
      </c>
      <c r="Q819" s="269">
        <f t="shared" si="262"/>
        <v>0</v>
      </c>
      <c r="R819" s="269">
        <f t="shared" si="263"/>
        <v>0</v>
      </c>
      <c r="S819" s="269">
        <f t="shared" si="264"/>
        <v>0</v>
      </c>
      <c r="T819" s="269">
        <f t="shared" si="265"/>
        <v>0</v>
      </c>
      <c r="U819" s="269">
        <f t="shared" si="286"/>
        <v>0</v>
      </c>
      <c r="V819" s="269">
        <f t="shared" si="286"/>
        <v>0</v>
      </c>
      <c r="W819" s="269">
        <f t="shared" si="286"/>
        <v>0</v>
      </c>
      <c r="X819" s="269">
        <f t="shared" si="286"/>
        <v>0</v>
      </c>
      <c r="Y819" s="269">
        <f t="shared" si="286"/>
        <v>0</v>
      </c>
      <c r="Z819" s="269">
        <f t="shared" si="286"/>
        <v>0</v>
      </c>
      <c r="AA819" s="269">
        <f t="shared" si="286"/>
        <v>0</v>
      </c>
      <c r="AB819" s="269">
        <f t="shared" si="286"/>
        <v>0</v>
      </c>
      <c r="AC819" s="269">
        <f t="shared" si="286"/>
        <v>0</v>
      </c>
      <c r="AD819" s="269">
        <f t="shared" si="286"/>
        <v>0</v>
      </c>
      <c r="AE819" s="269">
        <f t="shared" si="287"/>
        <v>0</v>
      </c>
      <c r="AF819" s="269">
        <f t="shared" si="287"/>
        <v>0</v>
      </c>
      <c r="AG819" s="269">
        <f t="shared" si="287"/>
        <v>0</v>
      </c>
      <c r="AH819" s="269">
        <f t="shared" si="287"/>
        <v>0</v>
      </c>
      <c r="AI819" s="269">
        <f t="shared" si="287"/>
        <v>0</v>
      </c>
      <c r="AJ819" s="269">
        <f t="shared" si="287"/>
        <v>0</v>
      </c>
      <c r="AK819" s="269">
        <f t="shared" si="287"/>
        <v>0</v>
      </c>
      <c r="AL819" s="269">
        <f t="shared" si="287"/>
        <v>0</v>
      </c>
      <c r="AM819" s="269">
        <f t="shared" si="287"/>
        <v>0</v>
      </c>
      <c r="AN819" s="269">
        <f t="shared" si="287"/>
        <v>0</v>
      </c>
      <c r="AO819" s="269">
        <f t="shared" si="288"/>
        <v>0</v>
      </c>
      <c r="AP819" s="269">
        <f t="shared" si="288"/>
        <v>0</v>
      </c>
      <c r="AQ819" s="269">
        <f t="shared" si="288"/>
        <v>0</v>
      </c>
      <c r="AR819" s="269">
        <f t="shared" si="288"/>
        <v>0</v>
      </c>
      <c r="AS819" s="269">
        <f t="shared" si="288"/>
        <v>0</v>
      </c>
      <c r="AT819" s="269">
        <f t="shared" si="288"/>
        <v>0</v>
      </c>
      <c r="AU819" s="269">
        <f t="shared" si="288"/>
        <v>0</v>
      </c>
      <c r="AV819" s="269">
        <f t="shared" si="288"/>
        <v>0</v>
      </c>
      <c r="AW819" s="269">
        <f t="shared" si="288"/>
        <v>0</v>
      </c>
      <c r="AX819" s="269">
        <f t="shared" si="288"/>
        <v>0</v>
      </c>
      <c r="AY819" s="269">
        <f t="shared" si="289"/>
        <v>0</v>
      </c>
      <c r="AZ819" s="269">
        <f t="shared" si="289"/>
        <v>0</v>
      </c>
      <c r="BA819" s="269">
        <f t="shared" si="289"/>
        <v>0</v>
      </c>
      <c r="BB819" s="269">
        <f t="shared" si="289"/>
        <v>0</v>
      </c>
      <c r="BC819" s="269">
        <f t="shared" si="289"/>
        <v>0</v>
      </c>
      <c r="BD819" s="269">
        <f t="shared" si="289"/>
        <v>0</v>
      </c>
      <c r="BE819" s="269">
        <f t="shared" si="289"/>
        <v>0</v>
      </c>
      <c r="BF819" s="269">
        <f t="shared" si="289"/>
        <v>0</v>
      </c>
      <c r="BG819" s="269">
        <f t="shared" si="289"/>
        <v>0</v>
      </c>
      <c r="BH819" s="269">
        <f t="shared" si="289"/>
        <v>0</v>
      </c>
      <c r="BI819" s="269">
        <f t="shared" si="290"/>
        <v>0</v>
      </c>
      <c r="BJ819" s="269">
        <f t="shared" si="290"/>
        <v>0</v>
      </c>
      <c r="BK819" s="269">
        <f t="shared" si="290"/>
        <v>0</v>
      </c>
      <c r="BL819" s="269">
        <f t="shared" si="290"/>
        <v>0</v>
      </c>
      <c r="BM819" s="269">
        <f t="shared" si="290"/>
        <v>0</v>
      </c>
      <c r="BN819" s="269">
        <f t="shared" si="290"/>
        <v>0</v>
      </c>
      <c r="BO819" s="269">
        <f t="shared" si="290"/>
        <v>0</v>
      </c>
      <c r="BP819" s="269">
        <f t="shared" si="290"/>
        <v>0</v>
      </c>
      <c r="BQ819" s="269">
        <f t="shared" si="290"/>
        <v>0</v>
      </c>
      <c r="BR819" s="269">
        <f t="shared" si="290"/>
        <v>0</v>
      </c>
      <c r="BS819" s="269">
        <f t="shared" si="291"/>
        <v>0</v>
      </c>
      <c r="BT819" s="269">
        <f t="shared" si="291"/>
        <v>0</v>
      </c>
      <c r="BU819" s="269">
        <f t="shared" si="291"/>
        <v>0</v>
      </c>
      <c r="BV819" s="269">
        <f t="shared" si="291"/>
        <v>0</v>
      </c>
      <c r="BW819" s="269">
        <f t="shared" si="291"/>
        <v>0</v>
      </c>
      <c r="BX819" s="269">
        <f t="shared" si="291"/>
        <v>0</v>
      </c>
      <c r="BY819" s="269">
        <f t="shared" si="291"/>
        <v>0</v>
      </c>
      <c r="BZ819" s="269">
        <f t="shared" si="291"/>
        <v>0</v>
      </c>
      <c r="CA819" s="269">
        <f t="shared" si="291"/>
        <v>0</v>
      </c>
      <c r="CB819" s="269">
        <f t="shared" si="291"/>
        <v>0</v>
      </c>
      <c r="CC819" s="269">
        <f t="shared" si="292"/>
        <v>0</v>
      </c>
      <c r="CD819" s="269">
        <f t="shared" si="292"/>
        <v>0</v>
      </c>
      <c r="CE819" s="269">
        <f t="shared" si="292"/>
        <v>0</v>
      </c>
      <c r="CF819" s="269">
        <f t="shared" si="292"/>
        <v>0</v>
      </c>
      <c r="CG819" s="269">
        <f t="shared" si="292"/>
        <v>0</v>
      </c>
      <c r="CH819" s="269">
        <f t="shared" si="292"/>
        <v>0</v>
      </c>
      <c r="CI819" s="269">
        <f t="shared" si="292"/>
        <v>0</v>
      </c>
      <c r="CJ819" s="269">
        <f t="shared" si="292"/>
        <v>0</v>
      </c>
      <c r="CK819" s="269">
        <f t="shared" si="292"/>
        <v>0</v>
      </c>
      <c r="CL819" s="269">
        <f t="shared" si="292"/>
        <v>0</v>
      </c>
      <c r="CM819" s="269">
        <f t="shared" si="293"/>
        <v>0</v>
      </c>
      <c r="CN819" s="269">
        <f t="shared" si="293"/>
        <v>0</v>
      </c>
      <c r="CO819" s="269">
        <f t="shared" si="293"/>
        <v>0</v>
      </c>
      <c r="CP819" s="269">
        <f t="shared" si="293"/>
        <v>0</v>
      </c>
      <c r="CQ819" s="269">
        <f t="shared" si="293"/>
        <v>0</v>
      </c>
      <c r="CR819" s="269">
        <f t="shared" si="293"/>
        <v>0</v>
      </c>
      <c r="CS819" s="269">
        <f t="shared" si="293"/>
        <v>0</v>
      </c>
      <c r="CT819" s="269">
        <f t="shared" si="293"/>
        <v>0</v>
      </c>
      <c r="CU819" s="269">
        <f t="shared" si="293"/>
        <v>0</v>
      </c>
      <c r="CV819" s="269">
        <f t="shared" si="274"/>
        <v>0</v>
      </c>
      <c r="CX819" s="271">
        <f t="shared" si="275"/>
        <v>0</v>
      </c>
      <c r="CY819" s="249">
        <f t="shared" si="276"/>
        <v>-189</v>
      </c>
      <c r="CZ819" s="249">
        <f t="shared" si="277"/>
        <v>0</v>
      </c>
    </row>
    <row r="820" spans="1:104" s="269" customFormat="1" ht="15.75" customHeight="1">
      <c r="A820" s="1001"/>
      <c r="B820" s="269">
        <v>5</v>
      </c>
      <c r="C820" s="270" t="s">
        <v>84</v>
      </c>
      <c r="D820" s="269">
        <v>5</v>
      </c>
      <c r="E820" s="269">
        <v>5</v>
      </c>
      <c r="G820" s="117">
        <f t="shared" si="252"/>
        <v>0</v>
      </c>
      <c r="H820" s="269">
        <f t="shared" si="253"/>
        <v>0</v>
      </c>
      <c r="I820" s="269">
        <f t="shared" si="254"/>
        <v>0</v>
      </c>
      <c r="J820" s="269">
        <f t="shared" si="255"/>
        <v>0</v>
      </c>
      <c r="K820" s="269">
        <f t="shared" si="256"/>
        <v>0</v>
      </c>
      <c r="L820" s="269">
        <f t="shared" si="257"/>
        <v>0</v>
      </c>
      <c r="M820" s="269">
        <f t="shared" si="258"/>
        <v>0</v>
      </c>
      <c r="N820" s="269">
        <f t="shared" si="259"/>
        <v>0</v>
      </c>
      <c r="O820" s="269">
        <f t="shared" si="260"/>
        <v>0</v>
      </c>
      <c r="P820" s="269">
        <f t="shared" si="261"/>
        <v>0</v>
      </c>
      <c r="Q820" s="269">
        <f t="shared" si="262"/>
        <v>0</v>
      </c>
      <c r="R820" s="269">
        <f t="shared" si="263"/>
        <v>0</v>
      </c>
      <c r="S820" s="269">
        <f t="shared" si="264"/>
        <v>0</v>
      </c>
      <c r="T820" s="269">
        <f t="shared" si="265"/>
        <v>0</v>
      </c>
      <c r="U820" s="269">
        <f t="shared" si="286"/>
        <v>0</v>
      </c>
      <c r="V820" s="269">
        <f t="shared" si="286"/>
        <v>0</v>
      </c>
      <c r="W820" s="269">
        <f t="shared" si="286"/>
        <v>0</v>
      </c>
      <c r="X820" s="269">
        <f t="shared" si="286"/>
        <v>0</v>
      </c>
      <c r="Y820" s="269">
        <f t="shared" si="286"/>
        <v>0</v>
      </c>
      <c r="Z820" s="269">
        <f t="shared" si="286"/>
        <v>0</v>
      </c>
      <c r="AA820" s="269">
        <f t="shared" si="286"/>
        <v>0</v>
      </c>
      <c r="AB820" s="269">
        <f t="shared" si="286"/>
        <v>0</v>
      </c>
      <c r="AC820" s="269">
        <f t="shared" si="286"/>
        <v>0</v>
      </c>
      <c r="AD820" s="269">
        <f t="shared" si="286"/>
        <v>0</v>
      </c>
      <c r="AE820" s="269">
        <f t="shared" si="287"/>
        <v>0</v>
      </c>
      <c r="AF820" s="269">
        <f t="shared" si="287"/>
        <v>0</v>
      </c>
      <c r="AG820" s="269">
        <f t="shared" si="287"/>
        <v>0</v>
      </c>
      <c r="AH820" s="269">
        <f t="shared" si="287"/>
        <v>0</v>
      </c>
      <c r="AI820" s="269">
        <f t="shared" si="287"/>
        <v>0</v>
      </c>
      <c r="AJ820" s="269">
        <f t="shared" si="287"/>
        <v>0</v>
      </c>
      <c r="AK820" s="269">
        <f t="shared" si="287"/>
        <v>0</v>
      </c>
      <c r="AL820" s="269">
        <f t="shared" si="287"/>
        <v>0</v>
      </c>
      <c r="AM820" s="269">
        <f t="shared" si="287"/>
        <v>0</v>
      </c>
      <c r="AN820" s="269">
        <f t="shared" si="287"/>
        <v>0</v>
      </c>
      <c r="AO820" s="269">
        <f t="shared" si="288"/>
        <v>0</v>
      </c>
      <c r="AP820" s="269">
        <f t="shared" si="288"/>
        <v>0</v>
      </c>
      <c r="AQ820" s="269">
        <f t="shared" si="288"/>
        <v>0</v>
      </c>
      <c r="AR820" s="269">
        <f t="shared" si="288"/>
        <v>0</v>
      </c>
      <c r="AS820" s="269">
        <f t="shared" si="288"/>
        <v>0</v>
      </c>
      <c r="AT820" s="269">
        <f t="shared" si="288"/>
        <v>0</v>
      </c>
      <c r="AU820" s="269">
        <f t="shared" si="288"/>
        <v>0</v>
      </c>
      <c r="AV820" s="269">
        <f t="shared" si="288"/>
        <v>0</v>
      </c>
      <c r="AW820" s="269">
        <f t="shared" si="288"/>
        <v>0</v>
      </c>
      <c r="AX820" s="269">
        <f t="shared" si="288"/>
        <v>0</v>
      </c>
      <c r="AY820" s="269">
        <f t="shared" si="289"/>
        <v>0</v>
      </c>
      <c r="AZ820" s="269">
        <f t="shared" si="289"/>
        <v>0</v>
      </c>
      <c r="BA820" s="269">
        <f t="shared" si="289"/>
        <v>0</v>
      </c>
      <c r="BB820" s="269">
        <f t="shared" si="289"/>
        <v>0</v>
      </c>
      <c r="BC820" s="269">
        <f t="shared" si="289"/>
        <v>0</v>
      </c>
      <c r="BD820" s="269">
        <f t="shared" si="289"/>
        <v>0</v>
      </c>
      <c r="BE820" s="269">
        <f t="shared" si="289"/>
        <v>0</v>
      </c>
      <c r="BF820" s="269">
        <f t="shared" si="289"/>
        <v>0</v>
      </c>
      <c r="BG820" s="269">
        <f t="shared" si="289"/>
        <v>0</v>
      </c>
      <c r="BH820" s="269">
        <f t="shared" si="289"/>
        <v>0</v>
      </c>
      <c r="BI820" s="269">
        <f t="shared" si="290"/>
        <v>0</v>
      </c>
      <c r="BJ820" s="269">
        <f t="shared" si="290"/>
        <v>0</v>
      </c>
      <c r="BK820" s="269">
        <f t="shared" si="290"/>
        <v>0</v>
      </c>
      <c r="BL820" s="269">
        <f t="shared" si="290"/>
        <v>0</v>
      </c>
      <c r="BM820" s="269">
        <f t="shared" si="290"/>
        <v>0</v>
      </c>
      <c r="BN820" s="269">
        <f t="shared" si="290"/>
        <v>0</v>
      </c>
      <c r="BO820" s="269">
        <f t="shared" si="290"/>
        <v>0</v>
      </c>
      <c r="BP820" s="269">
        <f t="shared" si="290"/>
        <v>0</v>
      </c>
      <c r="BQ820" s="269">
        <f t="shared" si="290"/>
        <v>0</v>
      </c>
      <c r="BR820" s="269">
        <f t="shared" si="290"/>
        <v>0</v>
      </c>
      <c r="BS820" s="269">
        <f t="shared" si="291"/>
        <v>0</v>
      </c>
      <c r="BT820" s="269">
        <f t="shared" si="291"/>
        <v>0</v>
      </c>
      <c r="BU820" s="269">
        <f t="shared" si="291"/>
        <v>0</v>
      </c>
      <c r="BV820" s="269">
        <f t="shared" si="291"/>
        <v>0</v>
      </c>
      <c r="BW820" s="269">
        <f t="shared" si="291"/>
        <v>0</v>
      </c>
      <c r="BX820" s="269">
        <f t="shared" si="291"/>
        <v>0</v>
      </c>
      <c r="BY820" s="269">
        <f t="shared" si="291"/>
        <v>0</v>
      </c>
      <c r="BZ820" s="269">
        <f t="shared" si="291"/>
        <v>0</v>
      </c>
      <c r="CA820" s="269">
        <f t="shared" si="291"/>
        <v>0</v>
      </c>
      <c r="CB820" s="269">
        <f t="shared" si="291"/>
        <v>0</v>
      </c>
      <c r="CC820" s="269">
        <f t="shared" si="292"/>
        <v>0</v>
      </c>
      <c r="CD820" s="269">
        <f t="shared" si="292"/>
        <v>0</v>
      </c>
      <c r="CE820" s="269">
        <f t="shared" si="292"/>
        <v>0</v>
      </c>
      <c r="CF820" s="269">
        <f t="shared" si="292"/>
        <v>0</v>
      </c>
      <c r="CG820" s="269">
        <f t="shared" si="292"/>
        <v>0</v>
      </c>
      <c r="CH820" s="269">
        <f t="shared" si="292"/>
        <v>0</v>
      </c>
      <c r="CI820" s="269">
        <f t="shared" si="292"/>
        <v>0</v>
      </c>
      <c r="CJ820" s="269">
        <f t="shared" si="292"/>
        <v>0</v>
      </c>
      <c r="CK820" s="269">
        <f t="shared" si="292"/>
        <v>0</v>
      </c>
      <c r="CL820" s="269">
        <f t="shared" si="292"/>
        <v>0</v>
      </c>
      <c r="CM820" s="269">
        <f t="shared" si="293"/>
        <v>0</v>
      </c>
      <c r="CN820" s="269">
        <f t="shared" si="293"/>
        <v>0</v>
      </c>
      <c r="CO820" s="269">
        <f t="shared" si="293"/>
        <v>0</v>
      </c>
      <c r="CP820" s="269">
        <f t="shared" si="293"/>
        <v>0</v>
      </c>
      <c r="CQ820" s="269">
        <f t="shared" si="293"/>
        <v>0</v>
      </c>
      <c r="CR820" s="269">
        <f t="shared" si="293"/>
        <v>0</v>
      </c>
      <c r="CS820" s="269">
        <f t="shared" si="293"/>
        <v>0</v>
      </c>
      <c r="CT820" s="269">
        <f t="shared" si="293"/>
        <v>0</v>
      </c>
      <c r="CU820" s="269">
        <f t="shared" si="293"/>
        <v>0</v>
      </c>
      <c r="CV820" s="269">
        <f t="shared" si="274"/>
        <v>0</v>
      </c>
      <c r="CX820" s="271">
        <f t="shared" si="275"/>
        <v>0</v>
      </c>
      <c r="CY820" s="249">
        <f t="shared" si="276"/>
        <v>-198</v>
      </c>
      <c r="CZ820" s="249">
        <f t="shared" si="277"/>
        <v>0</v>
      </c>
    </row>
    <row r="821" spans="1:104" s="269" customFormat="1" ht="15.75" customHeight="1">
      <c r="A821" s="1001"/>
      <c r="B821" s="269">
        <v>6</v>
      </c>
      <c r="C821" s="270" t="s">
        <v>5</v>
      </c>
      <c r="D821" s="269">
        <v>6</v>
      </c>
      <c r="E821" s="269">
        <v>6</v>
      </c>
      <c r="G821" s="117">
        <f t="shared" si="252"/>
        <v>0</v>
      </c>
      <c r="H821" s="269">
        <f t="shared" si="253"/>
        <v>0</v>
      </c>
      <c r="I821" s="269">
        <f t="shared" si="254"/>
        <v>0</v>
      </c>
      <c r="J821" s="269">
        <f t="shared" si="255"/>
        <v>0</v>
      </c>
      <c r="K821" s="269">
        <f t="shared" si="256"/>
        <v>0</v>
      </c>
      <c r="L821" s="269">
        <f t="shared" si="257"/>
        <v>0</v>
      </c>
      <c r="M821" s="269">
        <f t="shared" si="258"/>
        <v>0</v>
      </c>
      <c r="N821" s="269">
        <f t="shared" si="259"/>
        <v>0</v>
      </c>
      <c r="O821" s="269">
        <f t="shared" si="260"/>
        <v>0</v>
      </c>
      <c r="P821" s="269">
        <f t="shared" si="261"/>
        <v>0</v>
      </c>
      <c r="Q821" s="269">
        <f t="shared" si="262"/>
        <v>0</v>
      </c>
      <c r="R821" s="269">
        <f t="shared" si="263"/>
        <v>0</v>
      </c>
      <c r="S821" s="269">
        <f t="shared" si="264"/>
        <v>0</v>
      </c>
      <c r="T821" s="269">
        <f t="shared" si="265"/>
        <v>0</v>
      </c>
      <c r="U821" s="269">
        <f t="shared" si="286"/>
        <v>0</v>
      </c>
      <c r="V821" s="269">
        <f t="shared" si="286"/>
        <v>0</v>
      </c>
      <c r="W821" s="269">
        <f t="shared" si="286"/>
        <v>0</v>
      </c>
      <c r="X821" s="269">
        <f t="shared" si="286"/>
        <v>0</v>
      </c>
      <c r="Y821" s="269">
        <f t="shared" si="286"/>
        <v>0</v>
      </c>
      <c r="Z821" s="269">
        <f t="shared" si="286"/>
        <v>0</v>
      </c>
      <c r="AA821" s="269">
        <f t="shared" si="286"/>
        <v>0</v>
      </c>
      <c r="AB821" s="269">
        <f t="shared" si="286"/>
        <v>0</v>
      </c>
      <c r="AC821" s="269">
        <f t="shared" si="286"/>
        <v>0</v>
      </c>
      <c r="AD821" s="269">
        <f t="shared" si="286"/>
        <v>0</v>
      </c>
      <c r="AE821" s="269">
        <f t="shared" si="287"/>
        <v>0</v>
      </c>
      <c r="AF821" s="269">
        <f t="shared" si="287"/>
        <v>0</v>
      </c>
      <c r="AG821" s="269">
        <f t="shared" si="287"/>
        <v>0</v>
      </c>
      <c r="AH821" s="269">
        <f t="shared" si="287"/>
        <v>0</v>
      </c>
      <c r="AI821" s="269">
        <f t="shared" si="287"/>
        <v>0</v>
      </c>
      <c r="AJ821" s="269">
        <f t="shared" si="287"/>
        <v>0</v>
      </c>
      <c r="AK821" s="269">
        <f t="shared" si="287"/>
        <v>0</v>
      </c>
      <c r="AL821" s="269">
        <f t="shared" si="287"/>
        <v>0</v>
      </c>
      <c r="AM821" s="269">
        <f t="shared" si="287"/>
        <v>0</v>
      </c>
      <c r="AN821" s="269">
        <f t="shared" si="287"/>
        <v>0</v>
      </c>
      <c r="AO821" s="269">
        <f t="shared" si="288"/>
        <v>0</v>
      </c>
      <c r="AP821" s="269">
        <f t="shared" si="288"/>
        <v>0</v>
      </c>
      <c r="AQ821" s="269">
        <f t="shared" si="288"/>
        <v>0</v>
      </c>
      <c r="AR821" s="269">
        <f t="shared" si="288"/>
        <v>0</v>
      </c>
      <c r="AS821" s="269">
        <f t="shared" si="288"/>
        <v>0</v>
      </c>
      <c r="AT821" s="269">
        <f t="shared" si="288"/>
        <v>0</v>
      </c>
      <c r="AU821" s="269">
        <f t="shared" si="288"/>
        <v>0</v>
      </c>
      <c r="AV821" s="269">
        <f t="shared" si="288"/>
        <v>0</v>
      </c>
      <c r="AW821" s="269">
        <f t="shared" si="288"/>
        <v>0</v>
      </c>
      <c r="AX821" s="269">
        <f t="shared" si="288"/>
        <v>0</v>
      </c>
      <c r="AY821" s="269">
        <f t="shared" si="289"/>
        <v>0</v>
      </c>
      <c r="AZ821" s="269">
        <f t="shared" si="289"/>
        <v>0</v>
      </c>
      <c r="BA821" s="269">
        <f t="shared" si="289"/>
        <v>0</v>
      </c>
      <c r="BB821" s="269">
        <f t="shared" si="289"/>
        <v>0</v>
      </c>
      <c r="BC821" s="269">
        <f t="shared" si="289"/>
        <v>0</v>
      </c>
      <c r="BD821" s="269">
        <f t="shared" si="289"/>
        <v>0</v>
      </c>
      <c r="BE821" s="269">
        <f t="shared" si="289"/>
        <v>0</v>
      </c>
      <c r="BF821" s="269">
        <f t="shared" si="289"/>
        <v>0</v>
      </c>
      <c r="BG821" s="269">
        <f t="shared" si="289"/>
        <v>0</v>
      </c>
      <c r="BH821" s="269">
        <f t="shared" si="289"/>
        <v>0</v>
      </c>
      <c r="BI821" s="269">
        <f t="shared" si="290"/>
        <v>0</v>
      </c>
      <c r="BJ821" s="269">
        <f t="shared" si="290"/>
        <v>0</v>
      </c>
      <c r="BK821" s="269">
        <f t="shared" si="290"/>
        <v>0</v>
      </c>
      <c r="BL821" s="269">
        <f t="shared" si="290"/>
        <v>0</v>
      </c>
      <c r="BM821" s="269">
        <f t="shared" si="290"/>
        <v>0</v>
      </c>
      <c r="BN821" s="269">
        <f t="shared" si="290"/>
        <v>0</v>
      </c>
      <c r="BO821" s="269">
        <f t="shared" si="290"/>
        <v>0</v>
      </c>
      <c r="BP821" s="269">
        <f t="shared" si="290"/>
        <v>0</v>
      </c>
      <c r="BQ821" s="269">
        <f t="shared" si="290"/>
        <v>0</v>
      </c>
      <c r="BR821" s="269">
        <f t="shared" si="290"/>
        <v>0</v>
      </c>
      <c r="BS821" s="269">
        <f t="shared" si="291"/>
        <v>0</v>
      </c>
      <c r="BT821" s="269">
        <f t="shared" si="291"/>
        <v>0</v>
      </c>
      <c r="BU821" s="269">
        <f t="shared" si="291"/>
        <v>0</v>
      </c>
      <c r="BV821" s="269">
        <f t="shared" si="291"/>
        <v>0</v>
      </c>
      <c r="BW821" s="269">
        <f t="shared" si="291"/>
        <v>0</v>
      </c>
      <c r="BX821" s="269">
        <f t="shared" si="291"/>
        <v>0</v>
      </c>
      <c r="BY821" s="269">
        <f t="shared" si="291"/>
        <v>0</v>
      </c>
      <c r="BZ821" s="269">
        <f t="shared" si="291"/>
        <v>0</v>
      </c>
      <c r="CA821" s="269">
        <f t="shared" si="291"/>
        <v>0</v>
      </c>
      <c r="CB821" s="269">
        <f t="shared" si="291"/>
        <v>0</v>
      </c>
      <c r="CC821" s="269">
        <f t="shared" si="292"/>
        <v>0</v>
      </c>
      <c r="CD821" s="269">
        <f t="shared" si="292"/>
        <v>0</v>
      </c>
      <c r="CE821" s="269">
        <f t="shared" si="292"/>
        <v>0</v>
      </c>
      <c r="CF821" s="269">
        <f t="shared" si="292"/>
        <v>0</v>
      </c>
      <c r="CG821" s="269">
        <f t="shared" si="292"/>
        <v>0</v>
      </c>
      <c r="CH821" s="269">
        <f t="shared" si="292"/>
        <v>0</v>
      </c>
      <c r="CI821" s="269">
        <f t="shared" si="292"/>
        <v>0</v>
      </c>
      <c r="CJ821" s="269">
        <f t="shared" si="292"/>
        <v>0</v>
      </c>
      <c r="CK821" s="269">
        <f t="shared" si="292"/>
        <v>0</v>
      </c>
      <c r="CL821" s="269">
        <f t="shared" si="292"/>
        <v>0</v>
      </c>
      <c r="CM821" s="269">
        <f t="shared" si="293"/>
        <v>0</v>
      </c>
      <c r="CN821" s="269">
        <f t="shared" si="293"/>
        <v>0</v>
      </c>
      <c r="CO821" s="269">
        <f t="shared" si="293"/>
        <v>0</v>
      </c>
      <c r="CP821" s="269">
        <f t="shared" si="293"/>
        <v>0</v>
      </c>
      <c r="CQ821" s="269">
        <f t="shared" si="293"/>
        <v>0</v>
      </c>
      <c r="CR821" s="269">
        <f t="shared" si="293"/>
        <v>0</v>
      </c>
      <c r="CS821" s="269">
        <f t="shared" si="293"/>
        <v>0</v>
      </c>
      <c r="CT821" s="269">
        <f t="shared" si="293"/>
        <v>0</v>
      </c>
      <c r="CU821" s="269">
        <f t="shared" si="293"/>
        <v>0</v>
      </c>
      <c r="CV821" s="269">
        <f t="shared" si="274"/>
        <v>0</v>
      </c>
      <c r="CX821" s="271">
        <f t="shared" si="275"/>
        <v>0</v>
      </c>
      <c r="CY821" s="249">
        <f t="shared" si="276"/>
        <v>-207</v>
      </c>
      <c r="CZ821" s="249">
        <f t="shared" si="277"/>
        <v>0</v>
      </c>
    </row>
    <row r="822" spans="1:104" s="269" customFormat="1" ht="15.75" customHeight="1">
      <c r="A822" s="1001"/>
      <c r="B822" s="269">
        <v>7</v>
      </c>
      <c r="C822" s="270" t="s">
        <v>32</v>
      </c>
      <c r="D822" s="269">
        <v>7</v>
      </c>
      <c r="E822" s="269">
        <v>7</v>
      </c>
      <c r="G822" s="117">
        <f t="shared" si="252"/>
        <v>0</v>
      </c>
      <c r="H822" s="269">
        <f t="shared" si="253"/>
        <v>0</v>
      </c>
      <c r="I822" s="269">
        <f t="shared" si="254"/>
        <v>0</v>
      </c>
      <c r="J822" s="269">
        <f t="shared" si="255"/>
        <v>0</v>
      </c>
      <c r="K822" s="269">
        <f t="shared" si="256"/>
        <v>0</v>
      </c>
      <c r="L822" s="269">
        <f t="shared" si="257"/>
        <v>0</v>
      </c>
      <c r="M822" s="269">
        <f t="shared" si="258"/>
        <v>0</v>
      </c>
      <c r="N822" s="269">
        <f t="shared" si="259"/>
        <v>0</v>
      </c>
      <c r="O822" s="269">
        <f t="shared" si="260"/>
        <v>0</v>
      </c>
      <c r="P822" s="269">
        <f t="shared" si="261"/>
        <v>0</v>
      </c>
      <c r="Q822" s="269">
        <f t="shared" si="262"/>
        <v>0</v>
      </c>
      <c r="R822" s="269">
        <f t="shared" si="263"/>
        <v>0</v>
      </c>
      <c r="S822" s="269">
        <f t="shared" si="264"/>
        <v>0</v>
      </c>
      <c r="T822" s="269">
        <f t="shared" si="265"/>
        <v>0</v>
      </c>
      <c r="U822" s="269">
        <f t="shared" si="286"/>
        <v>0</v>
      </c>
      <c r="V822" s="269">
        <f t="shared" si="286"/>
        <v>0</v>
      </c>
      <c r="W822" s="269">
        <f t="shared" si="286"/>
        <v>0</v>
      </c>
      <c r="X822" s="269">
        <f t="shared" si="286"/>
        <v>0</v>
      </c>
      <c r="Y822" s="269">
        <f t="shared" si="286"/>
        <v>0</v>
      </c>
      <c r="Z822" s="269">
        <f t="shared" si="286"/>
        <v>0</v>
      </c>
      <c r="AA822" s="269">
        <f t="shared" si="286"/>
        <v>0</v>
      </c>
      <c r="AB822" s="269">
        <f t="shared" si="286"/>
        <v>0</v>
      </c>
      <c r="AC822" s="269">
        <f t="shared" si="286"/>
        <v>0</v>
      </c>
      <c r="AD822" s="269">
        <f t="shared" si="286"/>
        <v>0</v>
      </c>
      <c r="AE822" s="269">
        <f t="shared" si="287"/>
        <v>0</v>
      </c>
      <c r="AF822" s="269">
        <f t="shared" si="287"/>
        <v>0</v>
      </c>
      <c r="AG822" s="269">
        <f t="shared" si="287"/>
        <v>0</v>
      </c>
      <c r="AH822" s="269">
        <f t="shared" si="287"/>
        <v>0</v>
      </c>
      <c r="AI822" s="269">
        <f t="shared" si="287"/>
        <v>0</v>
      </c>
      <c r="AJ822" s="269">
        <f t="shared" si="287"/>
        <v>0</v>
      </c>
      <c r="AK822" s="269">
        <f t="shared" si="287"/>
        <v>0</v>
      </c>
      <c r="AL822" s="269">
        <f t="shared" si="287"/>
        <v>0</v>
      </c>
      <c r="AM822" s="269">
        <f t="shared" si="287"/>
        <v>0</v>
      </c>
      <c r="AN822" s="269">
        <f t="shared" si="287"/>
        <v>0</v>
      </c>
      <c r="AO822" s="269">
        <f t="shared" si="288"/>
        <v>0</v>
      </c>
      <c r="AP822" s="269">
        <f t="shared" si="288"/>
        <v>0</v>
      </c>
      <c r="AQ822" s="269">
        <f t="shared" si="288"/>
        <v>0</v>
      </c>
      <c r="AR822" s="269">
        <f t="shared" si="288"/>
        <v>0</v>
      </c>
      <c r="AS822" s="269">
        <f t="shared" si="288"/>
        <v>0</v>
      </c>
      <c r="AT822" s="269">
        <f t="shared" si="288"/>
        <v>0</v>
      </c>
      <c r="AU822" s="269">
        <f t="shared" si="288"/>
        <v>0</v>
      </c>
      <c r="AV822" s="269">
        <f t="shared" si="288"/>
        <v>0</v>
      </c>
      <c r="AW822" s="269">
        <f t="shared" si="288"/>
        <v>0</v>
      </c>
      <c r="AX822" s="269">
        <f t="shared" si="288"/>
        <v>0</v>
      </c>
      <c r="AY822" s="269">
        <f t="shared" si="289"/>
        <v>0</v>
      </c>
      <c r="AZ822" s="269">
        <f t="shared" si="289"/>
        <v>0</v>
      </c>
      <c r="BA822" s="269">
        <f t="shared" si="289"/>
        <v>0</v>
      </c>
      <c r="BB822" s="269">
        <f t="shared" si="289"/>
        <v>0</v>
      </c>
      <c r="BC822" s="269">
        <f t="shared" si="289"/>
        <v>0</v>
      </c>
      <c r="BD822" s="269">
        <f t="shared" si="289"/>
        <v>0</v>
      </c>
      <c r="BE822" s="269">
        <f t="shared" si="289"/>
        <v>0</v>
      </c>
      <c r="BF822" s="269">
        <f t="shared" si="289"/>
        <v>0</v>
      </c>
      <c r="BG822" s="269">
        <f t="shared" si="289"/>
        <v>0</v>
      </c>
      <c r="BH822" s="269">
        <f t="shared" si="289"/>
        <v>0</v>
      </c>
      <c r="BI822" s="269">
        <f t="shared" si="290"/>
        <v>0</v>
      </c>
      <c r="BJ822" s="269">
        <f t="shared" si="290"/>
        <v>0</v>
      </c>
      <c r="BK822" s="269">
        <f t="shared" si="290"/>
        <v>0</v>
      </c>
      <c r="BL822" s="269">
        <f t="shared" si="290"/>
        <v>0</v>
      </c>
      <c r="BM822" s="269">
        <f t="shared" si="290"/>
        <v>0</v>
      </c>
      <c r="BN822" s="269">
        <f t="shared" si="290"/>
        <v>0</v>
      </c>
      <c r="BO822" s="269">
        <f t="shared" si="290"/>
        <v>0</v>
      </c>
      <c r="BP822" s="269">
        <f t="shared" si="290"/>
        <v>0</v>
      </c>
      <c r="BQ822" s="269">
        <f t="shared" si="290"/>
        <v>0</v>
      </c>
      <c r="BR822" s="269">
        <f t="shared" si="290"/>
        <v>0</v>
      </c>
      <c r="BS822" s="269">
        <f t="shared" si="291"/>
        <v>0</v>
      </c>
      <c r="BT822" s="269">
        <f t="shared" si="291"/>
        <v>0</v>
      </c>
      <c r="BU822" s="269">
        <f t="shared" si="291"/>
        <v>0</v>
      </c>
      <c r="BV822" s="269">
        <f t="shared" si="291"/>
        <v>0</v>
      </c>
      <c r="BW822" s="269">
        <f t="shared" si="291"/>
        <v>0</v>
      </c>
      <c r="BX822" s="269">
        <f t="shared" si="291"/>
        <v>0</v>
      </c>
      <c r="BY822" s="269">
        <f t="shared" si="291"/>
        <v>0</v>
      </c>
      <c r="BZ822" s="269">
        <f t="shared" si="291"/>
        <v>0</v>
      </c>
      <c r="CA822" s="269">
        <f t="shared" si="291"/>
        <v>0</v>
      </c>
      <c r="CB822" s="269">
        <f t="shared" si="291"/>
        <v>0</v>
      </c>
      <c r="CC822" s="269">
        <f t="shared" si="292"/>
        <v>0</v>
      </c>
      <c r="CD822" s="269">
        <f t="shared" si="292"/>
        <v>0</v>
      </c>
      <c r="CE822" s="269">
        <f t="shared" si="292"/>
        <v>0</v>
      </c>
      <c r="CF822" s="269">
        <f t="shared" si="292"/>
        <v>0</v>
      </c>
      <c r="CG822" s="269">
        <f t="shared" si="292"/>
        <v>0</v>
      </c>
      <c r="CH822" s="269">
        <f t="shared" si="292"/>
        <v>0</v>
      </c>
      <c r="CI822" s="269">
        <f t="shared" si="292"/>
        <v>0</v>
      </c>
      <c r="CJ822" s="269">
        <f t="shared" si="292"/>
        <v>0</v>
      </c>
      <c r="CK822" s="269">
        <f t="shared" si="292"/>
        <v>0</v>
      </c>
      <c r="CL822" s="269">
        <f t="shared" si="292"/>
        <v>0</v>
      </c>
      <c r="CM822" s="269">
        <f t="shared" si="293"/>
        <v>0</v>
      </c>
      <c r="CN822" s="269">
        <f t="shared" si="293"/>
        <v>0</v>
      </c>
      <c r="CO822" s="269">
        <f t="shared" si="293"/>
        <v>0</v>
      </c>
      <c r="CP822" s="269">
        <f t="shared" si="293"/>
        <v>0</v>
      </c>
      <c r="CQ822" s="269">
        <f t="shared" si="293"/>
        <v>0</v>
      </c>
      <c r="CR822" s="269">
        <f t="shared" si="293"/>
        <v>0</v>
      </c>
      <c r="CS822" s="269">
        <f t="shared" si="293"/>
        <v>0</v>
      </c>
      <c r="CT822" s="269">
        <f t="shared" si="293"/>
        <v>0</v>
      </c>
      <c r="CU822" s="269">
        <f t="shared" si="293"/>
        <v>0</v>
      </c>
      <c r="CV822" s="269">
        <f t="shared" si="274"/>
        <v>0</v>
      </c>
      <c r="CX822" s="271">
        <f t="shared" si="275"/>
        <v>0</v>
      </c>
      <c r="CY822" s="249">
        <f t="shared" si="276"/>
        <v>-216</v>
      </c>
      <c r="CZ822" s="249">
        <f t="shared" si="277"/>
        <v>0</v>
      </c>
    </row>
    <row r="823" spans="1:104" s="269" customFormat="1" ht="15.75" customHeight="1">
      <c r="A823" s="1001"/>
      <c r="B823" s="269">
        <v>8</v>
      </c>
      <c r="C823" s="270" t="s">
        <v>33</v>
      </c>
      <c r="D823" s="269">
        <v>8</v>
      </c>
      <c r="E823" s="269">
        <v>8</v>
      </c>
      <c r="G823" s="117">
        <f t="shared" si="252"/>
        <v>0</v>
      </c>
      <c r="H823" s="269">
        <f t="shared" si="253"/>
        <v>0</v>
      </c>
      <c r="I823" s="269">
        <f t="shared" si="254"/>
        <v>0</v>
      </c>
      <c r="J823" s="269">
        <f t="shared" si="255"/>
        <v>0</v>
      </c>
      <c r="K823" s="269">
        <f t="shared" si="256"/>
        <v>0</v>
      </c>
      <c r="L823" s="269">
        <f t="shared" si="257"/>
        <v>0</v>
      </c>
      <c r="M823" s="269">
        <f t="shared" si="258"/>
        <v>0</v>
      </c>
      <c r="N823" s="269">
        <f t="shared" si="259"/>
        <v>0</v>
      </c>
      <c r="O823" s="269">
        <f t="shared" si="260"/>
        <v>0</v>
      </c>
      <c r="P823" s="269">
        <f t="shared" si="261"/>
        <v>0</v>
      </c>
      <c r="Q823" s="269">
        <f t="shared" si="262"/>
        <v>0</v>
      </c>
      <c r="R823" s="269">
        <f t="shared" si="263"/>
        <v>0</v>
      </c>
      <c r="S823" s="269">
        <f t="shared" si="264"/>
        <v>0</v>
      </c>
      <c r="T823" s="269">
        <f t="shared" si="265"/>
        <v>0</v>
      </c>
      <c r="U823" s="269">
        <f t="shared" si="286"/>
        <v>0</v>
      </c>
      <c r="V823" s="269">
        <f t="shared" si="286"/>
        <v>0</v>
      </c>
      <c r="W823" s="269">
        <f t="shared" si="286"/>
        <v>0</v>
      </c>
      <c r="X823" s="269">
        <f t="shared" si="286"/>
        <v>0</v>
      </c>
      <c r="Y823" s="269">
        <f t="shared" si="286"/>
        <v>0</v>
      </c>
      <c r="Z823" s="269">
        <f t="shared" si="286"/>
        <v>0</v>
      </c>
      <c r="AA823" s="269">
        <f t="shared" si="286"/>
        <v>0</v>
      </c>
      <c r="AB823" s="269">
        <f t="shared" si="286"/>
        <v>0</v>
      </c>
      <c r="AC823" s="269">
        <f t="shared" si="286"/>
        <v>0</v>
      </c>
      <c r="AD823" s="269">
        <f t="shared" si="286"/>
        <v>0</v>
      </c>
      <c r="AE823" s="269">
        <f t="shared" si="287"/>
        <v>0</v>
      </c>
      <c r="AF823" s="269">
        <f t="shared" si="287"/>
        <v>0</v>
      </c>
      <c r="AG823" s="269">
        <f t="shared" si="287"/>
        <v>0</v>
      </c>
      <c r="AH823" s="269">
        <f t="shared" si="287"/>
        <v>0</v>
      </c>
      <c r="AI823" s="269">
        <f t="shared" si="287"/>
        <v>0</v>
      </c>
      <c r="AJ823" s="269">
        <f t="shared" si="287"/>
        <v>0</v>
      </c>
      <c r="AK823" s="269">
        <f t="shared" si="287"/>
        <v>0</v>
      </c>
      <c r="AL823" s="269">
        <f t="shared" si="287"/>
        <v>0</v>
      </c>
      <c r="AM823" s="269">
        <f t="shared" si="287"/>
        <v>0</v>
      </c>
      <c r="AN823" s="269">
        <f t="shared" si="287"/>
        <v>0</v>
      </c>
      <c r="AO823" s="269">
        <f t="shared" si="288"/>
        <v>0</v>
      </c>
      <c r="AP823" s="269">
        <f t="shared" si="288"/>
        <v>0</v>
      </c>
      <c r="AQ823" s="269">
        <f t="shared" si="288"/>
        <v>0</v>
      </c>
      <c r="AR823" s="269">
        <f t="shared" si="288"/>
        <v>0</v>
      </c>
      <c r="AS823" s="269">
        <f t="shared" si="288"/>
        <v>0</v>
      </c>
      <c r="AT823" s="269">
        <f t="shared" si="288"/>
        <v>0</v>
      </c>
      <c r="AU823" s="269">
        <f t="shared" si="288"/>
        <v>0</v>
      </c>
      <c r="AV823" s="269">
        <f t="shared" si="288"/>
        <v>0</v>
      </c>
      <c r="AW823" s="269">
        <f t="shared" si="288"/>
        <v>0</v>
      </c>
      <c r="AX823" s="269">
        <f t="shared" si="288"/>
        <v>0</v>
      </c>
      <c r="AY823" s="269">
        <f t="shared" si="289"/>
        <v>0</v>
      </c>
      <c r="AZ823" s="269">
        <f t="shared" si="289"/>
        <v>0</v>
      </c>
      <c r="BA823" s="269">
        <f t="shared" si="289"/>
        <v>0</v>
      </c>
      <c r="BB823" s="269">
        <f t="shared" si="289"/>
        <v>0</v>
      </c>
      <c r="BC823" s="269">
        <f t="shared" si="289"/>
        <v>0</v>
      </c>
      <c r="BD823" s="269">
        <f t="shared" si="289"/>
        <v>0</v>
      </c>
      <c r="BE823" s="269">
        <f t="shared" si="289"/>
        <v>0</v>
      </c>
      <c r="BF823" s="269">
        <f t="shared" si="289"/>
        <v>0</v>
      </c>
      <c r="BG823" s="269">
        <f t="shared" si="289"/>
        <v>0</v>
      </c>
      <c r="BH823" s="269">
        <f t="shared" si="289"/>
        <v>0</v>
      </c>
      <c r="BI823" s="269">
        <f t="shared" si="290"/>
        <v>0</v>
      </c>
      <c r="BJ823" s="269">
        <f t="shared" si="290"/>
        <v>0</v>
      </c>
      <c r="BK823" s="269">
        <f t="shared" si="290"/>
        <v>0</v>
      </c>
      <c r="BL823" s="269">
        <f t="shared" si="290"/>
        <v>0</v>
      </c>
      <c r="BM823" s="269">
        <f t="shared" si="290"/>
        <v>0</v>
      </c>
      <c r="BN823" s="269">
        <f t="shared" si="290"/>
        <v>0</v>
      </c>
      <c r="BO823" s="269">
        <f t="shared" si="290"/>
        <v>0</v>
      </c>
      <c r="BP823" s="269">
        <f t="shared" si="290"/>
        <v>0</v>
      </c>
      <c r="BQ823" s="269">
        <f t="shared" si="290"/>
        <v>0</v>
      </c>
      <c r="BR823" s="269">
        <f t="shared" si="290"/>
        <v>0</v>
      </c>
      <c r="BS823" s="269">
        <f t="shared" si="291"/>
        <v>0</v>
      </c>
      <c r="BT823" s="269">
        <f t="shared" si="291"/>
        <v>0</v>
      </c>
      <c r="BU823" s="269">
        <f t="shared" si="291"/>
        <v>0</v>
      </c>
      <c r="BV823" s="269">
        <f t="shared" si="291"/>
        <v>0</v>
      </c>
      <c r="BW823" s="269">
        <f t="shared" si="291"/>
        <v>0</v>
      </c>
      <c r="BX823" s="269">
        <f t="shared" si="291"/>
        <v>0</v>
      </c>
      <c r="BY823" s="269">
        <f t="shared" si="291"/>
        <v>0</v>
      </c>
      <c r="BZ823" s="269">
        <f t="shared" si="291"/>
        <v>0</v>
      </c>
      <c r="CA823" s="269">
        <f t="shared" si="291"/>
        <v>0</v>
      </c>
      <c r="CB823" s="269">
        <f t="shared" si="291"/>
        <v>0</v>
      </c>
      <c r="CC823" s="269">
        <f t="shared" si="292"/>
        <v>0</v>
      </c>
      <c r="CD823" s="269">
        <f t="shared" si="292"/>
        <v>0</v>
      </c>
      <c r="CE823" s="269">
        <f t="shared" si="292"/>
        <v>0</v>
      </c>
      <c r="CF823" s="269">
        <f t="shared" si="292"/>
        <v>0</v>
      </c>
      <c r="CG823" s="269">
        <f t="shared" si="292"/>
        <v>0</v>
      </c>
      <c r="CH823" s="269">
        <f t="shared" si="292"/>
        <v>0</v>
      </c>
      <c r="CI823" s="269">
        <f t="shared" si="292"/>
        <v>0</v>
      </c>
      <c r="CJ823" s="269">
        <f t="shared" si="292"/>
        <v>0</v>
      </c>
      <c r="CK823" s="269">
        <f t="shared" si="292"/>
        <v>0</v>
      </c>
      <c r="CL823" s="269">
        <f t="shared" si="292"/>
        <v>0</v>
      </c>
      <c r="CM823" s="269">
        <f t="shared" si="293"/>
        <v>0</v>
      </c>
      <c r="CN823" s="269">
        <f t="shared" si="293"/>
        <v>0</v>
      </c>
      <c r="CO823" s="269">
        <f t="shared" si="293"/>
        <v>0</v>
      </c>
      <c r="CP823" s="269">
        <f t="shared" si="293"/>
        <v>0</v>
      </c>
      <c r="CQ823" s="269">
        <f t="shared" si="293"/>
        <v>0</v>
      </c>
      <c r="CR823" s="269">
        <f t="shared" si="293"/>
        <v>0</v>
      </c>
      <c r="CS823" s="269">
        <f t="shared" si="293"/>
        <v>0</v>
      </c>
      <c r="CT823" s="269">
        <f t="shared" si="293"/>
        <v>0</v>
      </c>
      <c r="CU823" s="269">
        <f t="shared" si="293"/>
        <v>0</v>
      </c>
      <c r="CV823" s="269">
        <f t="shared" si="274"/>
        <v>0</v>
      </c>
      <c r="CX823" s="271">
        <f t="shared" si="275"/>
        <v>0</v>
      </c>
      <c r="CY823" s="249">
        <f t="shared" si="276"/>
        <v>-225</v>
      </c>
      <c r="CZ823" s="249">
        <f t="shared" si="277"/>
        <v>0</v>
      </c>
    </row>
    <row r="824" spans="1:104" s="269" customFormat="1" ht="15.75" customHeight="1">
      <c r="A824" s="1001"/>
      <c r="B824" s="269">
        <v>1</v>
      </c>
      <c r="C824" s="270">
        <v>1</v>
      </c>
      <c r="D824" s="269">
        <v>1</v>
      </c>
      <c r="G824" s="117">
        <f t="shared" si="252"/>
        <v>0</v>
      </c>
      <c r="H824" s="269">
        <f t="shared" si="253"/>
        <v>0</v>
      </c>
      <c r="I824" s="269">
        <f t="shared" si="254"/>
        <v>0</v>
      </c>
      <c r="J824" s="269">
        <f t="shared" si="255"/>
        <v>0</v>
      </c>
      <c r="K824" s="269">
        <f t="shared" si="256"/>
        <v>0</v>
      </c>
      <c r="L824" s="269">
        <f t="shared" si="257"/>
        <v>0</v>
      </c>
      <c r="M824" s="269">
        <f t="shared" si="258"/>
        <v>0</v>
      </c>
      <c r="N824" s="269">
        <f t="shared" si="259"/>
        <v>0</v>
      </c>
      <c r="O824" s="269">
        <f t="shared" si="260"/>
        <v>0</v>
      </c>
      <c r="P824" s="269">
        <f t="shared" si="261"/>
        <v>0</v>
      </c>
      <c r="Q824" s="269">
        <f t="shared" si="262"/>
        <v>0</v>
      </c>
      <c r="R824" s="269">
        <f t="shared" si="263"/>
        <v>0</v>
      </c>
      <c r="S824" s="269">
        <f t="shared" si="264"/>
        <v>0</v>
      </c>
      <c r="T824" s="269">
        <f t="shared" si="265"/>
        <v>0</v>
      </c>
      <c r="U824" s="269">
        <f t="shared" si="286"/>
        <v>0</v>
      </c>
      <c r="V824" s="269">
        <f t="shared" si="286"/>
        <v>0</v>
      </c>
      <c r="W824" s="269">
        <f t="shared" si="286"/>
        <v>0</v>
      </c>
      <c r="X824" s="269">
        <f t="shared" si="286"/>
        <v>0</v>
      </c>
      <c r="Y824" s="269">
        <f t="shared" si="286"/>
        <v>0</v>
      </c>
      <c r="Z824" s="269">
        <f t="shared" si="286"/>
        <v>0</v>
      </c>
      <c r="AA824" s="269">
        <f t="shared" si="286"/>
        <v>0</v>
      </c>
      <c r="AB824" s="269">
        <f t="shared" si="286"/>
        <v>0</v>
      </c>
      <c r="AC824" s="269">
        <f t="shared" si="286"/>
        <v>0</v>
      </c>
      <c r="AD824" s="269">
        <f t="shared" si="286"/>
        <v>0</v>
      </c>
      <c r="AE824" s="269">
        <f t="shared" si="287"/>
        <v>0</v>
      </c>
      <c r="AF824" s="269">
        <f t="shared" si="287"/>
        <v>0</v>
      </c>
      <c r="AG824" s="269">
        <f t="shared" si="287"/>
        <v>0</v>
      </c>
      <c r="AH824" s="269">
        <f t="shared" si="287"/>
        <v>0</v>
      </c>
      <c r="AI824" s="269">
        <f t="shared" si="287"/>
        <v>0</v>
      </c>
      <c r="AJ824" s="269">
        <f t="shared" si="287"/>
        <v>0</v>
      </c>
      <c r="AK824" s="269">
        <f t="shared" si="287"/>
        <v>0</v>
      </c>
      <c r="AL824" s="269">
        <f t="shared" si="287"/>
        <v>0</v>
      </c>
      <c r="AM824" s="269">
        <f t="shared" si="287"/>
        <v>0</v>
      </c>
      <c r="AN824" s="269">
        <f t="shared" si="287"/>
        <v>0</v>
      </c>
      <c r="AO824" s="269">
        <f t="shared" si="288"/>
        <v>0</v>
      </c>
      <c r="AP824" s="269">
        <f t="shared" si="288"/>
        <v>0</v>
      </c>
      <c r="AQ824" s="269">
        <f t="shared" si="288"/>
        <v>0</v>
      </c>
      <c r="AR824" s="269">
        <f t="shared" si="288"/>
        <v>0</v>
      </c>
      <c r="AS824" s="269">
        <f t="shared" si="288"/>
        <v>0</v>
      </c>
      <c r="AT824" s="269">
        <f t="shared" si="288"/>
        <v>0</v>
      </c>
      <c r="AU824" s="269">
        <f t="shared" si="288"/>
        <v>0</v>
      </c>
      <c r="AV824" s="269">
        <f t="shared" si="288"/>
        <v>0</v>
      </c>
      <c r="AW824" s="269">
        <f t="shared" si="288"/>
        <v>0</v>
      </c>
      <c r="AX824" s="269">
        <f t="shared" si="288"/>
        <v>0</v>
      </c>
      <c r="AY824" s="269">
        <f t="shared" si="289"/>
        <v>0</v>
      </c>
      <c r="AZ824" s="269">
        <f t="shared" si="289"/>
        <v>0</v>
      </c>
      <c r="BA824" s="269">
        <f t="shared" si="289"/>
        <v>0</v>
      </c>
      <c r="BB824" s="269">
        <f t="shared" si="289"/>
        <v>0</v>
      </c>
      <c r="BC824" s="269">
        <f t="shared" si="289"/>
        <v>0</v>
      </c>
      <c r="BD824" s="269">
        <f t="shared" si="289"/>
        <v>0</v>
      </c>
      <c r="BE824" s="269">
        <f t="shared" si="289"/>
        <v>0</v>
      </c>
      <c r="BF824" s="269">
        <f t="shared" si="289"/>
        <v>0</v>
      </c>
      <c r="BG824" s="269">
        <f t="shared" si="289"/>
        <v>0</v>
      </c>
      <c r="BH824" s="269">
        <f t="shared" si="289"/>
        <v>0</v>
      </c>
      <c r="BI824" s="269">
        <f t="shared" si="290"/>
        <v>0</v>
      </c>
      <c r="BJ824" s="269">
        <f t="shared" si="290"/>
        <v>0</v>
      </c>
      <c r="BK824" s="269">
        <f t="shared" si="290"/>
        <v>0</v>
      </c>
      <c r="BL824" s="269">
        <f t="shared" si="290"/>
        <v>0</v>
      </c>
      <c r="BM824" s="269">
        <f t="shared" si="290"/>
        <v>0</v>
      </c>
      <c r="BN824" s="269">
        <f t="shared" si="290"/>
        <v>0</v>
      </c>
      <c r="BO824" s="269">
        <f t="shared" si="290"/>
        <v>0</v>
      </c>
      <c r="BP824" s="269">
        <f t="shared" si="290"/>
        <v>0</v>
      </c>
      <c r="BQ824" s="269">
        <f t="shared" si="290"/>
        <v>0</v>
      </c>
      <c r="BR824" s="269">
        <f t="shared" si="290"/>
        <v>0</v>
      </c>
      <c r="BS824" s="269">
        <f t="shared" si="291"/>
        <v>0</v>
      </c>
      <c r="BT824" s="269">
        <f t="shared" si="291"/>
        <v>0</v>
      </c>
      <c r="BU824" s="269">
        <f t="shared" si="291"/>
        <v>0</v>
      </c>
      <c r="BV824" s="269">
        <f t="shared" si="291"/>
        <v>0</v>
      </c>
      <c r="BW824" s="269">
        <f t="shared" si="291"/>
        <v>0</v>
      </c>
      <c r="BX824" s="269">
        <f t="shared" si="291"/>
        <v>0</v>
      </c>
      <c r="BY824" s="269">
        <f t="shared" si="291"/>
        <v>0</v>
      </c>
      <c r="BZ824" s="269">
        <f t="shared" si="291"/>
        <v>0</v>
      </c>
      <c r="CA824" s="269">
        <f t="shared" si="291"/>
        <v>0</v>
      </c>
      <c r="CB824" s="269">
        <f t="shared" si="291"/>
        <v>0</v>
      </c>
      <c r="CC824" s="269">
        <f t="shared" si="292"/>
        <v>0</v>
      </c>
      <c r="CD824" s="269">
        <f t="shared" si="292"/>
        <v>0</v>
      </c>
      <c r="CE824" s="269">
        <f t="shared" si="292"/>
        <v>0</v>
      </c>
      <c r="CF824" s="269">
        <f t="shared" si="292"/>
        <v>0</v>
      </c>
      <c r="CG824" s="269">
        <f t="shared" si="292"/>
        <v>0</v>
      </c>
      <c r="CH824" s="269">
        <f t="shared" si="292"/>
        <v>0</v>
      </c>
      <c r="CI824" s="269">
        <f t="shared" si="292"/>
        <v>0</v>
      </c>
      <c r="CJ824" s="269">
        <f t="shared" si="292"/>
        <v>0</v>
      </c>
      <c r="CK824" s="269">
        <f t="shared" si="292"/>
        <v>0</v>
      </c>
      <c r="CL824" s="269">
        <f t="shared" si="292"/>
        <v>0</v>
      </c>
      <c r="CM824" s="269">
        <f t="shared" si="293"/>
        <v>0</v>
      </c>
      <c r="CN824" s="269">
        <f t="shared" si="293"/>
        <v>0</v>
      </c>
      <c r="CO824" s="269">
        <f t="shared" si="293"/>
        <v>0</v>
      </c>
      <c r="CP824" s="269">
        <f t="shared" si="293"/>
        <v>0</v>
      </c>
      <c r="CQ824" s="269">
        <f t="shared" si="293"/>
        <v>0</v>
      </c>
      <c r="CR824" s="269">
        <f t="shared" si="293"/>
        <v>0</v>
      </c>
      <c r="CS824" s="269">
        <f t="shared" si="293"/>
        <v>0</v>
      </c>
      <c r="CT824" s="269">
        <f t="shared" si="293"/>
        <v>0</v>
      </c>
      <c r="CU824" s="269">
        <f t="shared" si="293"/>
        <v>0</v>
      </c>
      <c r="CV824" s="269">
        <f t="shared" si="274"/>
        <v>0</v>
      </c>
      <c r="CX824" s="271">
        <f t="shared" si="275"/>
        <v>0</v>
      </c>
      <c r="CY824" s="249">
        <f t="shared" si="276"/>
        <v>-234</v>
      </c>
      <c r="CZ824" s="249">
        <f t="shared" si="277"/>
        <v>0</v>
      </c>
    </row>
    <row r="825" spans="1:104" s="269" customFormat="1" ht="15.75" customHeight="1">
      <c r="A825" s="1001"/>
      <c r="B825" s="269">
        <v>2</v>
      </c>
      <c r="C825" s="270">
        <v>2</v>
      </c>
      <c r="D825" s="269">
        <v>2</v>
      </c>
      <c r="G825" s="117">
        <f t="shared" si="252"/>
        <v>0</v>
      </c>
      <c r="H825" s="269">
        <f t="shared" si="253"/>
        <v>0</v>
      </c>
      <c r="I825" s="269">
        <f t="shared" si="254"/>
        <v>0</v>
      </c>
      <c r="J825" s="269">
        <f t="shared" si="255"/>
        <v>0</v>
      </c>
      <c r="K825" s="269">
        <f t="shared" si="256"/>
        <v>0</v>
      </c>
      <c r="L825" s="269">
        <f t="shared" si="257"/>
        <v>0</v>
      </c>
      <c r="M825" s="269">
        <f t="shared" si="258"/>
        <v>0</v>
      </c>
      <c r="N825" s="269">
        <f t="shared" si="259"/>
        <v>0</v>
      </c>
      <c r="O825" s="269">
        <f t="shared" si="260"/>
        <v>0</v>
      </c>
      <c r="P825" s="269">
        <f t="shared" si="261"/>
        <v>0</v>
      </c>
      <c r="Q825" s="269">
        <f t="shared" si="262"/>
        <v>0</v>
      </c>
      <c r="R825" s="269">
        <f t="shared" si="263"/>
        <v>0</v>
      </c>
      <c r="S825" s="269">
        <f t="shared" si="264"/>
        <v>0</v>
      </c>
      <c r="T825" s="269">
        <f t="shared" si="265"/>
        <v>0</v>
      </c>
      <c r="U825" s="269">
        <f t="shared" si="286"/>
        <v>0</v>
      </c>
      <c r="V825" s="269">
        <f t="shared" si="286"/>
        <v>0</v>
      </c>
      <c r="W825" s="269">
        <f t="shared" si="286"/>
        <v>0</v>
      </c>
      <c r="X825" s="269">
        <f t="shared" si="286"/>
        <v>0</v>
      </c>
      <c r="Y825" s="269">
        <f t="shared" si="286"/>
        <v>0</v>
      </c>
      <c r="Z825" s="269">
        <f t="shared" si="286"/>
        <v>0</v>
      </c>
      <c r="AA825" s="269">
        <f t="shared" si="286"/>
        <v>0</v>
      </c>
      <c r="AB825" s="269">
        <f t="shared" si="286"/>
        <v>0</v>
      </c>
      <c r="AC825" s="269">
        <f t="shared" si="286"/>
        <v>0</v>
      </c>
      <c r="AD825" s="269">
        <f t="shared" si="286"/>
        <v>0</v>
      </c>
      <c r="AE825" s="269">
        <f t="shared" si="287"/>
        <v>0</v>
      </c>
      <c r="AF825" s="269">
        <f t="shared" si="287"/>
        <v>0</v>
      </c>
      <c r="AG825" s="269">
        <f t="shared" si="287"/>
        <v>0</v>
      </c>
      <c r="AH825" s="269">
        <f t="shared" si="287"/>
        <v>0</v>
      </c>
      <c r="AI825" s="269">
        <f t="shared" si="287"/>
        <v>0</v>
      </c>
      <c r="AJ825" s="269">
        <f t="shared" si="287"/>
        <v>0</v>
      </c>
      <c r="AK825" s="269">
        <f t="shared" si="287"/>
        <v>0</v>
      </c>
      <c r="AL825" s="269">
        <f t="shared" si="287"/>
        <v>0</v>
      </c>
      <c r="AM825" s="269">
        <f t="shared" si="287"/>
        <v>0</v>
      </c>
      <c r="AN825" s="269">
        <f t="shared" si="287"/>
        <v>0</v>
      </c>
      <c r="AO825" s="269">
        <f t="shared" si="288"/>
        <v>0</v>
      </c>
      <c r="AP825" s="269">
        <f t="shared" si="288"/>
        <v>0</v>
      </c>
      <c r="AQ825" s="269">
        <f t="shared" si="288"/>
        <v>0</v>
      </c>
      <c r="AR825" s="269">
        <f t="shared" si="288"/>
        <v>0</v>
      </c>
      <c r="AS825" s="269">
        <f t="shared" si="288"/>
        <v>0</v>
      </c>
      <c r="AT825" s="269">
        <f t="shared" si="288"/>
        <v>0</v>
      </c>
      <c r="AU825" s="269">
        <f t="shared" si="288"/>
        <v>0</v>
      </c>
      <c r="AV825" s="269">
        <f t="shared" si="288"/>
        <v>0</v>
      </c>
      <c r="AW825" s="269">
        <f t="shared" si="288"/>
        <v>0</v>
      </c>
      <c r="AX825" s="269">
        <f t="shared" si="288"/>
        <v>0</v>
      </c>
      <c r="AY825" s="269">
        <f t="shared" si="289"/>
        <v>0</v>
      </c>
      <c r="AZ825" s="269">
        <f t="shared" si="289"/>
        <v>0</v>
      </c>
      <c r="BA825" s="269">
        <f t="shared" si="289"/>
        <v>0</v>
      </c>
      <c r="BB825" s="269">
        <f t="shared" si="289"/>
        <v>0</v>
      </c>
      <c r="BC825" s="269">
        <f t="shared" si="289"/>
        <v>0</v>
      </c>
      <c r="BD825" s="269">
        <f t="shared" si="289"/>
        <v>0</v>
      </c>
      <c r="BE825" s="269">
        <f t="shared" si="289"/>
        <v>0</v>
      </c>
      <c r="BF825" s="269">
        <f t="shared" si="289"/>
        <v>0</v>
      </c>
      <c r="BG825" s="269">
        <f t="shared" si="289"/>
        <v>0</v>
      </c>
      <c r="BH825" s="269">
        <f t="shared" si="289"/>
        <v>0</v>
      </c>
      <c r="BI825" s="269">
        <f t="shared" si="290"/>
        <v>0</v>
      </c>
      <c r="BJ825" s="269">
        <f t="shared" si="290"/>
        <v>0</v>
      </c>
      <c r="BK825" s="269">
        <f t="shared" si="290"/>
        <v>0</v>
      </c>
      <c r="BL825" s="269">
        <f t="shared" si="290"/>
        <v>0</v>
      </c>
      <c r="BM825" s="269">
        <f t="shared" si="290"/>
        <v>0</v>
      </c>
      <c r="BN825" s="269">
        <f t="shared" si="290"/>
        <v>0</v>
      </c>
      <c r="BO825" s="269">
        <f t="shared" si="290"/>
        <v>0</v>
      </c>
      <c r="BP825" s="269">
        <f t="shared" si="290"/>
        <v>0</v>
      </c>
      <c r="BQ825" s="269">
        <f t="shared" si="290"/>
        <v>0</v>
      </c>
      <c r="BR825" s="269">
        <f t="shared" si="290"/>
        <v>0</v>
      </c>
      <c r="BS825" s="269">
        <f t="shared" si="291"/>
        <v>0</v>
      </c>
      <c r="BT825" s="269">
        <f t="shared" si="291"/>
        <v>0</v>
      </c>
      <c r="BU825" s="269">
        <f t="shared" si="291"/>
        <v>0</v>
      </c>
      <c r="BV825" s="269">
        <f t="shared" si="291"/>
        <v>0</v>
      </c>
      <c r="BW825" s="269">
        <f t="shared" si="291"/>
        <v>0</v>
      </c>
      <c r="BX825" s="269">
        <f t="shared" si="291"/>
        <v>0</v>
      </c>
      <c r="BY825" s="269">
        <f t="shared" si="291"/>
        <v>0</v>
      </c>
      <c r="BZ825" s="269">
        <f t="shared" si="291"/>
        <v>0</v>
      </c>
      <c r="CA825" s="269">
        <f t="shared" si="291"/>
        <v>0</v>
      </c>
      <c r="CB825" s="269">
        <f t="shared" si="291"/>
        <v>0</v>
      </c>
      <c r="CC825" s="269">
        <f t="shared" si="292"/>
        <v>0</v>
      </c>
      <c r="CD825" s="269">
        <f t="shared" si="292"/>
        <v>0</v>
      </c>
      <c r="CE825" s="269">
        <f t="shared" si="292"/>
        <v>0</v>
      </c>
      <c r="CF825" s="269">
        <f t="shared" si="292"/>
        <v>0</v>
      </c>
      <c r="CG825" s="269">
        <f t="shared" si="292"/>
        <v>0</v>
      </c>
      <c r="CH825" s="269">
        <f t="shared" si="292"/>
        <v>0</v>
      </c>
      <c r="CI825" s="269">
        <f t="shared" si="292"/>
        <v>0</v>
      </c>
      <c r="CJ825" s="269">
        <f t="shared" si="292"/>
        <v>0</v>
      </c>
      <c r="CK825" s="269">
        <f t="shared" si="292"/>
        <v>0</v>
      </c>
      <c r="CL825" s="269">
        <f t="shared" si="292"/>
        <v>0</v>
      </c>
      <c r="CM825" s="269">
        <f t="shared" si="293"/>
        <v>0</v>
      </c>
      <c r="CN825" s="269">
        <f t="shared" si="293"/>
        <v>0</v>
      </c>
      <c r="CO825" s="269">
        <f t="shared" si="293"/>
        <v>0</v>
      </c>
      <c r="CP825" s="269">
        <f t="shared" si="293"/>
        <v>0</v>
      </c>
      <c r="CQ825" s="269">
        <f t="shared" si="293"/>
        <v>0</v>
      </c>
      <c r="CR825" s="269">
        <f t="shared" si="293"/>
        <v>0</v>
      </c>
      <c r="CS825" s="269">
        <f t="shared" si="293"/>
        <v>0</v>
      </c>
      <c r="CT825" s="269">
        <f t="shared" si="293"/>
        <v>0</v>
      </c>
      <c r="CU825" s="269">
        <f t="shared" si="293"/>
        <v>0</v>
      </c>
      <c r="CV825" s="269">
        <f t="shared" si="274"/>
        <v>0</v>
      </c>
      <c r="CX825" s="271">
        <f t="shared" si="275"/>
        <v>0</v>
      </c>
      <c r="CY825" s="249">
        <f t="shared" si="276"/>
        <v>-243</v>
      </c>
      <c r="CZ825" s="249">
        <f t="shared" si="277"/>
        <v>0</v>
      </c>
    </row>
    <row r="826" spans="1:104" s="269" customFormat="1" ht="15.75" customHeight="1">
      <c r="A826" s="1001"/>
      <c r="B826" s="269">
        <v>3</v>
      </c>
      <c r="C826" s="270">
        <v>3</v>
      </c>
      <c r="D826" s="269">
        <v>3</v>
      </c>
      <c r="G826" s="117">
        <f t="shared" si="252"/>
        <v>0</v>
      </c>
      <c r="H826" s="269">
        <f t="shared" si="253"/>
        <v>0</v>
      </c>
      <c r="I826" s="269">
        <f t="shared" si="254"/>
        <v>0</v>
      </c>
      <c r="J826" s="269">
        <f t="shared" si="255"/>
        <v>0</v>
      </c>
      <c r="K826" s="269">
        <f t="shared" si="256"/>
        <v>0</v>
      </c>
      <c r="L826" s="269">
        <f t="shared" si="257"/>
        <v>0</v>
      </c>
      <c r="M826" s="269">
        <f t="shared" si="258"/>
        <v>0</v>
      </c>
      <c r="N826" s="269">
        <f t="shared" si="259"/>
        <v>0</v>
      </c>
      <c r="O826" s="269">
        <f t="shared" si="260"/>
        <v>0</v>
      </c>
      <c r="P826" s="269">
        <f t="shared" si="261"/>
        <v>0</v>
      </c>
      <c r="Q826" s="269">
        <f t="shared" si="262"/>
        <v>0</v>
      </c>
      <c r="R826" s="269">
        <f t="shared" si="263"/>
        <v>0</v>
      </c>
      <c r="S826" s="269">
        <f t="shared" si="264"/>
        <v>0</v>
      </c>
      <c r="T826" s="269">
        <f t="shared" si="265"/>
        <v>0</v>
      </c>
      <c r="U826" s="269">
        <f t="shared" si="286"/>
        <v>0</v>
      </c>
      <c r="V826" s="269">
        <f t="shared" si="286"/>
        <v>0</v>
      </c>
      <c r="W826" s="269">
        <f t="shared" si="286"/>
        <v>0</v>
      </c>
      <c r="X826" s="269">
        <f t="shared" si="286"/>
        <v>0</v>
      </c>
      <c r="Y826" s="269">
        <f t="shared" si="286"/>
        <v>0</v>
      </c>
      <c r="Z826" s="269">
        <f t="shared" si="286"/>
        <v>0</v>
      </c>
      <c r="AA826" s="269">
        <f t="shared" si="286"/>
        <v>0</v>
      </c>
      <c r="AB826" s="269">
        <f t="shared" si="286"/>
        <v>0</v>
      </c>
      <c r="AC826" s="269">
        <f t="shared" si="286"/>
        <v>0</v>
      </c>
      <c r="AD826" s="269">
        <f t="shared" si="286"/>
        <v>0</v>
      </c>
      <c r="AE826" s="269">
        <f t="shared" si="287"/>
        <v>0</v>
      </c>
      <c r="AF826" s="269">
        <f t="shared" si="287"/>
        <v>0</v>
      </c>
      <c r="AG826" s="269">
        <f t="shared" si="287"/>
        <v>0</v>
      </c>
      <c r="AH826" s="269">
        <f t="shared" si="287"/>
        <v>0</v>
      </c>
      <c r="AI826" s="269">
        <f t="shared" si="287"/>
        <v>0</v>
      </c>
      <c r="AJ826" s="269">
        <f t="shared" si="287"/>
        <v>0</v>
      </c>
      <c r="AK826" s="269">
        <f t="shared" si="287"/>
        <v>0</v>
      </c>
      <c r="AL826" s="269">
        <f t="shared" si="287"/>
        <v>0</v>
      </c>
      <c r="AM826" s="269">
        <f t="shared" si="287"/>
        <v>0</v>
      </c>
      <c r="AN826" s="269">
        <f t="shared" si="287"/>
        <v>0</v>
      </c>
      <c r="AO826" s="269">
        <f t="shared" si="288"/>
        <v>0</v>
      </c>
      <c r="AP826" s="269">
        <f t="shared" si="288"/>
        <v>0</v>
      </c>
      <c r="AQ826" s="269">
        <f t="shared" si="288"/>
        <v>0</v>
      </c>
      <c r="AR826" s="269">
        <f t="shared" si="288"/>
        <v>0</v>
      </c>
      <c r="AS826" s="269">
        <f t="shared" si="288"/>
        <v>0</v>
      </c>
      <c r="AT826" s="269">
        <f t="shared" si="288"/>
        <v>0</v>
      </c>
      <c r="AU826" s="269">
        <f t="shared" si="288"/>
        <v>0</v>
      </c>
      <c r="AV826" s="269">
        <f t="shared" si="288"/>
        <v>0</v>
      </c>
      <c r="AW826" s="269">
        <f t="shared" si="288"/>
        <v>0</v>
      </c>
      <c r="AX826" s="269">
        <f t="shared" si="288"/>
        <v>0</v>
      </c>
      <c r="AY826" s="269">
        <f t="shared" si="289"/>
        <v>0</v>
      </c>
      <c r="AZ826" s="269">
        <f t="shared" si="289"/>
        <v>0</v>
      </c>
      <c r="BA826" s="269">
        <f t="shared" si="289"/>
        <v>0</v>
      </c>
      <c r="BB826" s="269">
        <f t="shared" si="289"/>
        <v>0</v>
      </c>
      <c r="BC826" s="269">
        <f t="shared" si="289"/>
        <v>0</v>
      </c>
      <c r="BD826" s="269">
        <f t="shared" si="289"/>
        <v>0</v>
      </c>
      <c r="BE826" s="269">
        <f t="shared" si="289"/>
        <v>0</v>
      </c>
      <c r="BF826" s="269">
        <f t="shared" si="289"/>
        <v>0</v>
      </c>
      <c r="BG826" s="269">
        <f t="shared" si="289"/>
        <v>0</v>
      </c>
      <c r="BH826" s="269">
        <f t="shared" si="289"/>
        <v>0</v>
      </c>
      <c r="BI826" s="269">
        <f t="shared" si="290"/>
        <v>0</v>
      </c>
      <c r="BJ826" s="269">
        <f t="shared" si="290"/>
        <v>0</v>
      </c>
      <c r="BK826" s="269">
        <f t="shared" si="290"/>
        <v>0</v>
      </c>
      <c r="BL826" s="269">
        <f t="shared" si="290"/>
        <v>0</v>
      </c>
      <c r="BM826" s="269">
        <f t="shared" si="290"/>
        <v>0</v>
      </c>
      <c r="BN826" s="269">
        <f t="shared" si="290"/>
        <v>0</v>
      </c>
      <c r="BO826" s="269">
        <f t="shared" si="290"/>
        <v>0</v>
      </c>
      <c r="BP826" s="269">
        <f t="shared" si="290"/>
        <v>0</v>
      </c>
      <c r="BQ826" s="269">
        <f t="shared" si="290"/>
        <v>0</v>
      </c>
      <c r="BR826" s="269">
        <f t="shared" si="290"/>
        <v>0</v>
      </c>
      <c r="BS826" s="269">
        <f t="shared" si="291"/>
        <v>0</v>
      </c>
      <c r="BT826" s="269">
        <f t="shared" si="291"/>
        <v>0</v>
      </c>
      <c r="BU826" s="269">
        <f t="shared" si="291"/>
        <v>0</v>
      </c>
      <c r="BV826" s="269">
        <f t="shared" si="291"/>
        <v>0</v>
      </c>
      <c r="BW826" s="269">
        <f t="shared" si="291"/>
        <v>0</v>
      </c>
      <c r="BX826" s="269">
        <f t="shared" si="291"/>
        <v>0</v>
      </c>
      <c r="BY826" s="269">
        <f t="shared" si="291"/>
        <v>0</v>
      </c>
      <c r="BZ826" s="269">
        <f t="shared" si="291"/>
        <v>0</v>
      </c>
      <c r="CA826" s="269">
        <f t="shared" si="291"/>
        <v>0</v>
      </c>
      <c r="CB826" s="269">
        <f t="shared" si="291"/>
        <v>0</v>
      </c>
      <c r="CC826" s="269">
        <f t="shared" si="292"/>
        <v>0</v>
      </c>
      <c r="CD826" s="269">
        <f t="shared" si="292"/>
        <v>0</v>
      </c>
      <c r="CE826" s="269">
        <f t="shared" si="292"/>
        <v>0</v>
      </c>
      <c r="CF826" s="269">
        <f t="shared" si="292"/>
        <v>0</v>
      </c>
      <c r="CG826" s="269">
        <f t="shared" si="292"/>
        <v>0</v>
      </c>
      <c r="CH826" s="269">
        <f t="shared" si="292"/>
        <v>0</v>
      </c>
      <c r="CI826" s="269">
        <f t="shared" si="292"/>
        <v>0</v>
      </c>
      <c r="CJ826" s="269">
        <f t="shared" si="292"/>
        <v>0</v>
      </c>
      <c r="CK826" s="269">
        <f t="shared" si="292"/>
        <v>0</v>
      </c>
      <c r="CL826" s="269">
        <f t="shared" si="292"/>
        <v>0</v>
      </c>
      <c r="CM826" s="269">
        <f t="shared" si="293"/>
        <v>0</v>
      </c>
      <c r="CN826" s="269">
        <f t="shared" si="293"/>
        <v>0</v>
      </c>
      <c r="CO826" s="269">
        <f t="shared" si="293"/>
        <v>0</v>
      </c>
      <c r="CP826" s="269">
        <f t="shared" si="293"/>
        <v>0</v>
      </c>
      <c r="CQ826" s="269">
        <f t="shared" si="293"/>
        <v>0</v>
      </c>
      <c r="CR826" s="269">
        <f t="shared" si="293"/>
        <v>0</v>
      </c>
      <c r="CS826" s="269">
        <f t="shared" si="293"/>
        <v>0</v>
      </c>
      <c r="CT826" s="269">
        <f t="shared" si="293"/>
        <v>0</v>
      </c>
      <c r="CU826" s="269">
        <f t="shared" si="293"/>
        <v>0</v>
      </c>
      <c r="CV826" s="269">
        <f t="shared" si="274"/>
        <v>0</v>
      </c>
      <c r="CX826" s="271">
        <f t="shared" si="275"/>
        <v>0</v>
      </c>
      <c r="CY826" s="249">
        <f t="shared" si="276"/>
        <v>-252</v>
      </c>
      <c r="CZ826" s="249">
        <f t="shared" si="277"/>
        <v>0</v>
      </c>
    </row>
    <row r="827" spans="1:104" s="269" customFormat="1" ht="15.75" customHeight="1">
      <c r="A827" s="1001"/>
      <c r="B827" s="269">
        <v>4</v>
      </c>
      <c r="C827" s="270">
        <v>4</v>
      </c>
      <c r="D827" s="269">
        <v>4</v>
      </c>
      <c r="G827" s="117">
        <f t="shared" si="252"/>
        <v>0</v>
      </c>
      <c r="H827" s="269">
        <f t="shared" si="253"/>
        <v>0</v>
      </c>
      <c r="I827" s="269">
        <f t="shared" si="254"/>
        <v>0</v>
      </c>
      <c r="J827" s="269">
        <f t="shared" si="255"/>
        <v>0</v>
      </c>
      <c r="K827" s="269">
        <f t="shared" si="256"/>
        <v>0</v>
      </c>
      <c r="L827" s="269">
        <f t="shared" si="257"/>
        <v>0</v>
      </c>
      <c r="M827" s="269">
        <f t="shared" si="258"/>
        <v>0</v>
      </c>
      <c r="N827" s="269">
        <f t="shared" si="259"/>
        <v>0</v>
      </c>
      <c r="O827" s="269">
        <f t="shared" si="260"/>
        <v>0</v>
      </c>
      <c r="P827" s="269">
        <f t="shared" si="261"/>
        <v>0</v>
      </c>
      <c r="Q827" s="269">
        <f t="shared" si="262"/>
        <v>0</v>
      </c>
      <c r="R827" s="269">
        <f t="shared" si="263"/>
        <v>0</v>
      </c>
      <c r="S827" s="269">
        <f t="shared" si="264"/>
        <v>0</v>
      </c>
      <c r="T827" s="269">
        <f t="shared" si="265"/>
        <v>0</v>
      </c>
      <c r="U827" s="269">
        <f t="shared" si="286"/>
        <v>0</v>
      </c>
      <c r="V827" s="269">
        <f t="shared" si="286"/>
        <v>0</v>
      </c>
      <c r="W827" s="269">
        <f t="shared" si="286"/>
        <v>0</v>
      </c>
      <c r="X827" s="269">
        <f t="shared" si="286"/>
        <v>0</v>
      </c>
      <c r="Y827" s="269">
        <f t="shared" si="286"/>
        <v>0</v>
      </c>
      <c r="Z827" s="269">
        <f t="shared" si="286"/>
        <v>0</v>
      </c>
      <c r="AA827" s="269">
        <f t="shared" si="286"/>
        <v>0</v>
      </c>
      <c r="AB827" s="269">
        <f t="shared" si="286"/>
        <v>0</v>
      </c>
      <c r="AC827" s="269">
        <f t="shared" si="286"/>
        <v>0</v>
      </c>
      <c r="AD827" s="269">
        <f t="shared" si="286"/>
        <v>0</v>
      </c>
      <c r="AE827" s="269">
        <f t="shared" si="287"/>
        <v>0</v>
      </c>
      <c r="AF827" s="269">
        <f t="shared" si="287"/>
        <v>0</v>
      </c>
      <c r="AG827" s="269">
        <f t="shared" si="287"/>
        <v>0</v>
      </c>
      <c r="AH827" s="269">
        <f t="shared" si="287"/>
        <v>0</v>
      </c>
      <c r="AI827" s="269">
        <f t="shared" si="287"/>
        <v>0</v>
      </c>
      <c r="AJ827" s="269">
        <f t="shared" si="287"/>
        <v>0</v>
      </c>
      <c r="AK827" s="269">
        <f t="shared" si="287"/>
        <v>0</v>
      </c>
      <c r="AL827" s="269">
        <f t="shared" si="287"/>
        <v>0</v>
      </c>
      <c r="AM827" s="269">
        <f t="shared" si="287"/>
        <v>0</v>
      </c>
      <c r="AN827" s="269">
        <f t="shared" si="287"/>
        <v>0</v>
      </c>
      <c r="AO827" s="269">
        <f t="shared" si="288"/>
        <v>0</v>
      </c>
      <c r="AP827" s="269">
        <f t="shared" si="288"/>
        <v>0</v>
      </c>
      <c r="AQ827" s="269">
        <f t="shared" si="288"/>
        <v>0</v>
      </c>
      <c r="AR827" s="269">
        <f t="shared" si="288"/>
        <v>0</v>
      </c>
      <c r="AS827" s="269">
        <f t="shared" si="288"/>
        <v>0</v>
      </c>
      <c r="AT827" s="269">
        <f t="shared" si="288"/>
        <v>0</v>
      </c>
      <c r="AU827" s="269">
        <f t="shared" si="288"/>
        <v>0</v>
      </c>
      <c r="AV827" s="269">
        <f t="shared" si="288"/>
        <v>0</v>
      </c>
      <c r="AW827" s="269">
        <f t="shared" si="288"/>
        <v>0</v>
      </c>
      <c r="AX827" s="269">
        <f t="shared" si="288"/>
        <v>0</v>
      </c>
      <c r="AY827" s="269">
        <f t="shared" si="289"/>
        <v>0</v>
      </c>
      <c r="AZ827" s="269">
        <f t="shared" si="289"/>
        <v>0</v>
      </c>
      <c r="BA827" s="269">
        <f t="shared" si="289"/>
        <v>0</v>
      </c>
      <c r="BB827" s="269">
        <f t="shared" si="289"/>
        <v>0</v>
      </c>
      <c r="BC827" s="269">
        <f t="shared" si="289"/>
        <v>0</v>
      </c>
      <c r="BD827" s="269">
        <f t="shared" si="289"/>
        <v>0</v>
      </c>
      <c r="BE827" s="269">
        <f t="shared" si="289"/>
        <v>0</v>
      </c>
      <c r="BF827" s="269">
        <f t="shared" si="289"/>
        <v>0</v>
      </c>
      <c r="BG827" s="269">
        <f t="shared" si="289"/>
        <v>0</v>
      </c>
      <c r="BH827" s="269">
        <f t="shared" si="289"/>
        <v>0</v>
      </c>
      <c r="BI827" s="269">
        <f t="shared" si="290"/>
        <v>0</v>
      </c>
      <c r="BJ827" s="269">
        <f t="shared" si="290"/>
        <v>0</v>
      </c>
      <c r="BK827" s="269">
        <f t="shared" si="290"/>
        <v>0</v>
      </c>
      <c r="BL827" s="269">
        <f t="shared" si="290"/>
        <v>0</v>
      </c>
      <c r="BM827" s="269">
        <f t="shared" si="290"/>
        <v>0</v>
      </c>
      <c r="BN827" s="269">
        <f t="shared" si="290"/>
        <v>0</v>
      </c>
      <c r="BO827" s="269">
        <f t="shared" si="290"/>
        <v>0</v>
      </c>
      <c r="BP827" s="269">
        <f t="shared" si="290"/>
        <v>0</v>
      </c>
      <c r="BQ827" s="269">
        <f t="shared" si="290"/>
        <v>0</v>
      </c>
      <c r="BR827" s="269">
        <f t="shared" si="290"/>
        <v>0</v>
      </c>
      <c r="BS827" s="269">
        <f t="shared" si="291"/>
        <v>0</v>
      </c>
      <c r="BT827" s="269">
        <f t="shared" si="291"/>
        <v>0</v>
      </c>
      <c r="BU827" s="269">
        <f t="shared" si="291"/>
        <v>0</v>
      </c>
      <c r="BV827" s="269">
        <f t="shared" si="291"/>
        <v>0</v>
      </c>
      <c r="BW827" s="269">
        <f t="shared" si="291"/>
        <v>0</v>
      </c>
      <c r="BX827" s="269">
        <f t="shared" si="291"/>
        <v>0</v>
      </c>
      <c r="BY827" s="269">
        <f t="shared" si="291"/>
        <v>0</v>
      </c>
      <c r="BZ827" s="269">
        <f t="shared" si="291"/>
        <v>0</v>
      </c>
      <c r="CA827" s="269">
        <f t="shared" si="291"/>
        <v>0</v>
      </c>
      <c r="CB827" s="269">
        <f t="shared" si="291"/>
        <v>0</v>
      </c>
      <c r="CC827" s="269">
        <f t="shared" si="292"/>
        <v>0</v>
      </c>
      <c r="CD827" s="269">
        <f t="shared" si="292"/>
        <v>0</v>
      </c>
      <c r="CE827" s="269">
        <f t="shared" si="292"/>
        <v>0</v>
      </c>
      <c r="CF827" s="269">
        <f t="shared" si="292"/>
        <v>0</v>
      </c>
      <c r="CG827" s="269">
        <f t="shared" si="292"/>
        <v>0</v>
      </c>
      <c r="CH827" s="269">
        <f t="shared" si="292"/>
        <v>0</v>
      </c>
      <c r="CI827" s="269">
        <f t="shared" si="292"/>
        <v>0</v>
      </c>
      <c r="CJ827" s="269">
        <f t="shared" si="292"/>
        <v>0</v>
      </c>
      <c r="CK827" s="269">
        <f t="shared" si="292"/>
        <v>0</v>
      </c>
      <c r="CL827" s="269">
        <f t="shared" si="292"/>
        <v>0</v>
      </c>
      <c r="CM827" s="269">
        <f t="shared" si="293"/>
        <v>0</v>
      </c>
      <c r="CN827" s="269">
        <f t="shared" si="293"/>
        <v>0</v>
      </c>
      <c r="CO827" s="269">
        <f t="shared" si="293"/>
        <v>0</v>
      </c>
      <c r="CP827" s="269">
        <f t="shared" si="293"/>
        <v>0</v>
      </c>
      <c r="CQ827" s="269">
        <f t="shared" si="293"/>
        <v>0</v>
      </c>
      <c r="CR827" s="269">
        <f t="shared" si="293"/>
        <v>0</v>
      </c>
      <c r="CS827" s="269">
        <f t="shared" si="293"/>
        <v>0</v>
      </c>
      <c r="CT827" s="269">
        <f t="shared" si="293"/>
        <v>0</v>
      </c>
      <c r="CU827" s="269">
        <f t="shared" si="293"/>
        <v>0</v>
      </c>
      <c r="CV827" s="269">
        <f t="shared" si="274"/>
        <v>0</v>
      </c>
      <c r="CX827" s="271">
        <f t="shared" si="275"/>
        <v>0</v>
      </c>
      <c r="CY827" s="249">
        <f t="shared" si="276"/>
        <v>-261</v>
      </c>
      <c r="CZ827" s="249">
        <f t="shared" si="277"/>
        <v>0</v>
      </c>
    </row>
    <row r="828" spans="1:104" s="269" customFormat="1" ht="15.75" customHeight="1">
      <c r="A828" s="1001"/>
      <c r="B828" s="269">
        <v>5</v>
      </c>
      <c r="C828" s="270">
        <v>5</v>
      </c>
      <c r="D828" s="269">
        <v>5</v>
      </c>
      <c r="G828" s="117">
        <f t="shared" si="252"/>
        <v>0</v>
      </c>
      <c r="H828" s="269">
        <f t="shared" si="253"/>
        <v>0</v>
      </c>
      <c r="I828" s="269">
        <f t="shared" si="254"/>
        <v>0</v>
      </c>
      <c r="J828" s="269">
        <f t="shared" si="255"/>
        <v>0</v>
      </c>
      <c r="K828" s="269">
        <f t="shared" si="256"/>
        <v>0</v>
      </c>
      <c r="L828" s="269">
        <f t="shared" si="257"/>
        <v>0</v>
      </c>
      <c r="M828" s="269">
        <f t="shared" si="258"/>
        <v>0</v>
      </c>
      <c r="N828" s="269">
        <f t="shared" si="259"/>
        <v>0</v>
      </c>
      <c r="O828" s="269">
        <f t="shared" si="260"/>
        <v>0</v>
      </c>
      <c r="P828" s="269">
        <f t="shared" si="261"/>
        <v>0</v>
      </c>
      <c r="Q828" s="269">
        <f t="shared" si="262"/>
        <v>0</v>
      </c>
      <c r="R828" s="269">
        <f t="shared" si="263"/>
        <v>0</v>
      </c>
      <c r="S828" s="269">
        <f t="shared" si="264"/>
        <v>0</v>
      </c>
      <c r="T828" s="269">
        <f t="shared" si="265"/>
        <v>0</v>
      </c>
      <c r="U828" s="269">
        <f t="shared" si="286"/>
        <v>0</v>
      </c>
      <c r="V828" s="269">
        <f t="shared" si="286"/>
        <v>0</v>
      </c>
      <c r="W828" s="269">
        <f t="shared" si="286"/>
        <v>0</v>
      </c>
      <c r="X828" s="269">
        <f t="shared" si="286"/>
        <v>0</v>
      </c>
      <c r="Y828" s="269">
        <f t="shared" si="286"/>
        <v>0</v>
      </c>
      <c r="Z828" s="269">
        <f t="shared" si="286"/>
        <v>0</v>
      </c>
      <c r="AA828" s="269">
        <f t="shared" si="286"/>
        <v>0</v>
      </c>
      <c r="AB828" s="269">
        <f t="shared" si="286"/>
        <v>0</v>
      </c>
      <c r="AC828" s="269">
        <f t="shared" si="286"/>
        <v>0</v>
      </c>
      <c r="AD828" s="269">
        <f t="shared" si="286"/>
        <v>0</v>
      </c>
      <c r="AE828" s="269">
        <f t="shared" si="287"/>
        <v>0</v>
      </c>
      <c r="AF828" s="269">
        <f t="shared" si="287"/>
        <v>0</v>
      </c>
      <c r="AG828" s="269">
        <f t="shared" si="287"/>
        <v>0</v>
      </c>
      <c r="AH828" s="269">
        <f t="shared" si="287"/>
        <v>0</v>
      </c>
      <c r="AI828" s="269">
        <f t="shared" si="287"/>
        <v>0</v>
      </c>
      <c r="AJ828" s="269">
        <f t="shared" si="287"/>
        <v>0</v>
      </c>
      <c r="AK828" s="269">
        <f t="shared" si="287"/>
        <v>0</v>
      </c>
      <c r="AL828" s="269">
        <f t="shared" si="287"/>
        <v>0</v>
      </c>
      <c r="AM828" s="269">
        <f t="shared" si="287"/>
        <v>0</v>
      </c>
      <c r="AN828" s="269">
        <f t="shared" si="287"/>
        <v>0</v>
      </c>
      <c r="AO828" s="269">
        <f t="shared" si="288"/>
        <v>0</v>
      </c>
      <c r="AP828" s="269">
        <f t="shared" si="288"/>
        <v>0</v>
      </c>
      <c r="AQ828" s="269">
        <f t="shared" si="288"/>
        <v>0</v>
      </c>
      <c r="AR828" s="269">
        <f t="shared" si="288"/>
        <v>0</v>
      </c>
      <c r="AS828" s="269">
        <f t="shared" si="288"/>
        <v>0</v>
      </c>
      <c r="AT828" s="269">
        <f t="shared" si="288"/>
        <v>0</v>
      </c>
      <c r="AU828" s="269">
        <f t="shared" si="288"/>
        <v>0</v>
      </c>
      <c r="AV828" s="269">
        <f t="shared" si="288"/>
        <v>0</v>
      </c>
      <c r="AW828" s="269">
        <f t="shared" si="288"/>
        <v>0</v>
      </c>
      <c r="AX828" s="269">
        <f t="shared" si="288"/>
        <v>0</v>
      </c>
      <c r="AY828" s="269">
        <f t="shared" si="289"/>
        <v>0</v>
      </c>
      <c r="AZ828" s="269">
        <f t="shared" si="289"/>
        <v>0</v>
      </c>
      <c r="BA828" s="269">
        <f t="shared" si="289"/>
        <v>0</v>
      </c>
      <c r="BB828" s="269">
        <f t="shared" si="289"/>
        <v>0</v>
      </c>
      <c r="BC828" s="269">
        <f t="shared" si="289"/>
        <v>0</v>
      </c>
      <c r="BD828" s="269">
        <f t="shared" si="289"/>
        <v>0</v>
      </c>
      <c r="BE828" s="269">
        <f t="shared" si="289"/>
        <v>0</v>
      </c>
      <c r="BF828" s="269">
        <f t="shared" si="289"/>
        <v>0</v>
      </c>
      <c r="BG828" s="269">
        <f t="shared" si="289"/>
        <v>0</v>
      </c>
      <c r="BH828" s="269">
        <f t="shared" si="289"/>
        <v>0</v>
      </c>
      <c r="BI828" s="269">
        <f t="shared" si="290"/>
        <v>0</v>
      </c>
      <c r="BJ828" s="269">
        <f t="shared" si="290"/>
        <v>0</v>
      </c>
      <c r="BK828" s="269">
        <f t="shared" si="290"/>
        <v>0</v>
      </c>
      <c r="BL828" s="269">
        <f t="shared" si="290"/>
        <v>0</v>
      </c>
      <c r="BM828" s="269">
        <f t="shared" si="290"/>
        <v>0</v>
      </c>
      <c r="BN828" s="269">
        <f t="shared" si="290"/>
        <v>0</v>
      </c>
      <c r="BO828" s="269">
        <f t="shared" si="290"/>
        <v>0</v>
      </c>
      <c r="BP828" s="269">
        <f t="shared" si="290"/>
        <v>0</v>
      </c>
      <c r="BQ828" s="269">
        <f t="shared" si="290"/>
        <v>0</v>
      </c>
      <c r="BR828" s="269">
        <f t="shared" si="290"/>
        <v>0</v>
      </c>
      <c r="BS828" s="269">
        <f t="shared" si="291"/>
        <v>0</v>
      </c>
      <c r="BT828" s="269">
        <f t="shared" si="291"/>
        <v>0</v>
      </c>
      <c r="BU828" s="269">
        <f t="shared" si="291"/>
        <v>0</v>
      </c>
      <c r="BV828" s="269">
        <f t="shared" si="291"/>
        <v>0</v>
      </c>
      <c r="BW828" s="269">
        <f t="shared" si="291"/>
        <v>0</v>
      </c>
      <c r="BX828" s="269">
        <f t="shared" si="291"/>
        <v>0</v>
      </c>
      <c r="BY828" s="269">
        <f t="shared" si="291"/>
        <v>0</v>
      </c>
      <c r="BZ828" s="269">
        <f t="shared" si="291"/>
        <v>0</v>
      </c>
      <c r="CA828" s="269">
        <f t="shared" si="291"/>
        <v>0</v>
      </c>
      <c r="CB828" s="269">
        <f t="shared" si="291"/>
        <v>0</v>
      </c>
      <c r="CC828" s="269">
        <f t="shared" si="292"/>
        <v>0</v>
      </c>
      <c r="CD828" s="269">
        <f t="shared" si="292"/>
        <v>0</v>
      </c>
      <c r="CE828" s="269">
        <f t="shared" si="292"/>
        <v>0</v>
      </c>
      <c r="CF828" s="269">
        <f t="shared" si="292"/>
        <v>0</v>
      </c>
      <c r="CG828" s="269">
        <f t="shared" si="292"/>
        <v>0</v>
      </c>
      <c r="CH828" s="269">
        <f t="shared" si="292"/>
        <v>0</v>
      </c>
      <c r="CI828" s="269">
        <f t="shared" si="292"/>
        <v>0</v>
      </c>
      <c r="CJ828" s="269">
        <f t="shared" si="292"/>
        <v>0</v>
      </c>
      <c r="CK828" s="269">
        <f t="shared" si="292"/>
        <v>0</v>
      </c>
      <c r="CL828" s="269">
        <f t="shared" si="292"/>
        <v>0</v>
      </c>
      <c r="CM828" s="269">
        <f t="shared" si="293"/>
        <v>0</v>
      </c>
      <c r="CN828" s="269">
        <f t="shared" si="293"/>
        <v>0</v>
      </c>
      <c r="CO828" s="269">
        <f t="shared" si="293"/>
        <v>0</v>
      </c>
      <c r="CP828" s="269">
        <f t="shared" si="293"/>
        <v>0</v>
      </c>
      <c r="CQ828" s="269">
        <f t="shared" si="293"/>
        <v>0</v>
      </c>
      <c r="CR828" s="269">
        <f t="shared" si="293"/>
        <v>0</v>
      </c>
      <c r="CS828" s="269">
        <f t="shared" si="293"/>
        <v>0</v>
      </c>
      <c r="CT828" s="269">
        <f t="shared" si="293"/>
        <v>0</v>
      </c>
      <c r="CU828" s="269">
        <f t="shared" si="293"/>
        <v>0</v>
      </c>
      <c r="CV828" s="269">
        <f t="shared" si="274"/>
        <v>0</v>
      </c>
      <c r="CX828" s="271">
        <f t="shared" si="275"/>
        <v>0</v>
      </c>
      <c r="CY828" s="249">
        <f t="shared" si="276"/>
        <v>-270</v>
      </c>
      <c r="CZ828" s="249">
        <f t="shared" si="277"/>
        <v>0</v>
      </c>
    </row>
    <row r="829" spans="1:104" s="269" customFormat="1" ht="15.75" customHeight="1">
      <c r="A829" s="1001"/>
      <c r="B829" s="269">
        <v>6</v>
      </c>
      <c r="C829" s="270">
        <v>6</v>
      </c>
      <c r="D829" s="269">
        <v>6</v>
      </c>
      <c r="G829" s="117">
        <f t="shared" si="252"/>
        <v>0</v>
      </c>
      <c r="H829" s="269">
        <f t="shared" si="253"/>
        <v>0</v>
      </c>
      <c r="I829" s="269">
        <f t="shared" si="254"/>
        <v>0</v>
      </c>
      <c r="J829" s="269">
        <f t="shared" si="255"/>
        <v>0</v>
      </c>
      <c r="K829" s="269">
        <f t="shared" si="256"/>
        <v>0</v>
      </c>
      <c r="L829" s="269">
        <f t="shared" si="257"/>
        <v>0</v>
      </c>
      <c r="M829" s="269">
        <f t="shared" si="258"/>
        <v>0</v>
      </c>
      <c r="N829" s="269">
        <f t="shared" si="259"/>
        <v>0</v>
      </c>
      <c r="O829" s="269">
        <f t="shared" si="260"/>
        <v>0</v>
      </c>
      <c r="P829" s="269">
        <f t="shared" si="261"/>
        <v>0</v>
      </c>
      <c r="Q829" s="269">
        <f t="shared" si="262"/>
        <v>0</v>
      </c>
      <c r="R829" s="269">
        <f t="shared" si="263"/>
        <v>0</v>
      </c>
      <c r="S829" s="269">
        <f t="shared" si="264"/>
        <v>0</v>
      </c>
      <c r="T829" s="269">
        <f t="shared" si="265"/>
        <v>0</v>
      </c>
      <c r="U829" s="269">
        <f t="shared" si="286"/>
        <v>0</v>
      </c>
      <c r="V829" s="269">
        <f t="shared" si="286"/>
        <v>0</v>
      </c>
      <c r="W829" s="269">
        <f t="shared" si="286"/>
        <v>0</v>
      </c>
      <c r="X829" s="269">
        <f t="shared" si="286"/>
        <v>0</v>
      </c>
      <c r="Y829" s="269">
        <f t="shared" si="286"/>
        <v>0</v>
      </c>
      <c r="Z829" s="269">
        <f t="shared" si="286"/>
        <v>0</v>
      </c>
      <c r="AA829" s="269">
        <f t="shared" si="286"/>
        <v>0</v>
      </c>
      <c r="AB829" s="269">
        <f t="shared" si="286"/>
        <v>0</v>
      </c>
      <c r="AC829" s="269">
        <f t="shared" si="286"/>
        <v>0</v>
      </c>
      <c r="AD829" s="269">
        <f t="shared" si="286"/>
        <v>0</v>
      </c>
      <c r="AE829" s="269">
        <f t="shared" si="287"/>
        <v>0</v>
      </c>
      <c r="AF829" s="269">
        <f t="shared" si="287"/>
        <v>0</v>
      </c>
      <c r="AG829" s="269">
        <f t="shared" si="287"/>
        <v>0</v>
      </c>
      <c r="AH829" s="269">
        <f t="shared" si="287"/>
        <v>0</v>
      </c>
      <c r="AI829" s="269">
        <f t="shared" si="287"/>
        <v>0</v>
      </c>
      <c r="AJ829" s="269">
        <f t="shared" si="287"/>
        <v>0</v>
      </c>
      <c r="AK829" s="269">
        <f t="shared" si="287"/>
        <v>0</v>
      </c>
      <c r="AL829" s="269">
        <f t="shared" si="287"/>
        <v>0</v>
      </c>
      <c r="AM829" s="269">
        <f t="shared" si="287"/>
        <v>0</v>
      </c>
      <c r="AN829" s="269">
        <f t="shared" si="287"/>
        <v>0</v>
      </c>
      <c r="AO829" s="269">
        <f t="shared" si="288"/>
        <v>0</v>
      </c>
      <c r="AP829" s="269">
        <f t="shared" si="288"/>
        <v>0</v>
      </c>
      <c r="AQ829" s="269">
        <f t="shared" si="288"/>
        <v>0</v>
      </c>
      <c r="AR829" s="269">
        <f t="shared" si="288"/>
        <v>0</v>
      </c>
      <c r="AS829" s="269">
        <f t="shared" si="288"/>
        <v>0</v>
      </c>
      <c r="AT829" s="269">
        <f t="shared" si="288"/>
        <v>0</v>
      </c>
      <c r="AU829" s="269">
        <f t="shared" si="288"/>
        <v>0</v>
      </c>
      <c r="AV829" s="269">
        <f t="shared" si="288"/>
        <v>0</v>
      </c>
      <c r="AW829" s="269">
        <f t="shared" si="288"/>
        <v>0</v>
      </c>
      <c r="AX829" s="269">
        <f t="shared" si="288"/>
        <v>0</v>
      </c>
      <c r="AY829" s="269">
        <f t="shared" si="289"/>
        <v>0</v>
      </c>
      <c r="AZ829" s="269">
        <f t="shared" si="289"/>
        <v>0</v>
      </c>
      <c r="BA829" s="269">
        <f t="shared" si="289"/>
        <v>0</v>
      </c>
      <c r="BB829" s="269">
        <f t="shared" si="289"/>
        <v>0</v>
      </c>
      <c r="BC829" s="269">
        <f t="shared" si="289"/>
        <v>0</v>
      </c>
      <c r="BD829" s="269">
        <f t="shared" si="289"/>
        <v>0</v>
      </c>
      <c r="BE829" s="269">
        <f t="shared" si="289"/>
        <v>0</v>
      </c>
      <c r="BF829" s="269">
        <f t="shared" si="289"/>
        <v>0</v>
      </c>
      <c r="BG829" s="269">
        <f t="shared" si="289"/>
        <v>0</v>
      </c>
      <c r="BH829" s="269">
        <f t="shared" si="289"/>
        <v>0</v>
      </c>
      <c r="BI829" s="269">
        <f t="shared" si="290"/>
        <v>0</v>
      </c>
      <c r="BJ829" s="269">
        <f t="shared" si="290"/>
        <v>0</v>
      </c>
      <c r="BK829" s="269">
        <f t="shared" si="290"/>
        <v>0</v>
      </c>
      <c r="BL829" s="269">
        <f t="shared" si="290"/>
        <v>0</v>
      </c>
      <c r="BM829" s="269">
        <f t="shared" si="290"/>
        <v>0</v>
      </c>
      <c r="BN829" s="269">
        <f t="shared" si="290"/>
        <v>0</v>
      </c>
      <c r="BO829" s="269">
        <f t="shared" si="290"/>
        <v>0</v>
      </c>
      <c r="BP829" s="269">
        <f t="shared" si="290"/>
        <v>0</v>
      </c>
      <c r="BQ829" s="269">
        <f t="shared" si="290"/>
        <v>0</v>
      </c>
      <c r="BR829" s="269">
        <f t="shared" si="290"/>
        <v>0</v>
      </c>
      <c r="BS829" s="269">
        <f t="shared" si="291"/>
        <v>0</v>
      </c>
      <c r="BT829" s="269">
        <f t="shared" si="291"/>
        <v>0</v>
      </c>
      <c r="BU829" s="269">
        <f t="shared" si="291"/>
        <v>0</v>
      </c>
      <c r="BV829" s="269">
        <f t="shared" si="291"/>
        <v>0</v>
      </c>
      <c r="BW829" s="269">
        <f t="shared" si="291"/>
        <v>0</v>
      </c>
      <c r="BX829" s="269">
        <f t="shared" si="291"/>
        <v>0</v>
      </c>
      <c r="BY829" s="269">
        <f t="shared" si="291"/>
        <v>0</v>
      </c>
      <c r="BZ829" s="269">
        <f t="shared" si="291"/>
        <v>0</v>
      </c>
      <c r="CA829" s="269">
        <f t="shared" si="291"/>
        <v>0</v>
      </c>
      <c r="CB829" s="269">
        <f t="shared" si="291"/>
        <v>0</v>
      </c>
      <c r="CC829" s="269">
        <f t="shared" si="292"/>
        <v>0</v>
      </c>
      <c r="CD829" s="269">
        <f t="shared" si="292"/>
        <v>0</v>
      </c>
      <c r="CE829" s="269">
        <f t="shared" si="292"/>
        <v>0</v>
      </c>
      <c r="CF829" s="269">
        <f t="shared" si="292"/>
        <v>0</v>
      </c>
      <c r="CG829" s="269">
        <f t="shared" si="292"/>
        <v>0</v>
      </c>
      <c r="CH829" s="269">
        <f t="shared" si="292"/>
        <v>0</v>
      </c>
      <c r="CI829" s="269">
        <f t="shared" si="292"/>
        <v>0</v>
      </c>
      <c r="CJ829" s="269">
        <f t="shared" si="292"/>
        <v>0</v>
      </c>
      <c r="CK829" s="269">
        <f t="shared" si="292"/>
        <v>0</v>
      </c>
      <c r="CL829" s="269">
        <f t="shared" si="292"/>
        <v>0</v>
      </c>
      <c r="CM829" s="269">
        <f t="shared" si="293"/>
        <v>0</v>
      </c>
      <c r="CN829" s="269">
        <f t="shared" si="293"/>
        <v>0</v>
      </c>
      <c r="CO829" s="269">
        <f t="shared" si="293"/>
        <v>0</v>
      </c>
      <c r="CP829" s="269">
        <f t="shared" si="293"/>
        <v>0</v>
      </c>
      <c r="CQ829" s="269">
        <f t="shared" si="293"/>
        <v>0</v>
      </c>
      <c r="CR829" s="269">
        <f t="shared" si="293"/>
        <v>0</v>
      </c>
      <c r="CS829" s="269">
        <f t="shared" si="293"/>
        <v>0</v>
      </c>
      <c r="CT829" s="269">
        <f t="shared" si="293"/>
        <v>0</v>
      </c>
      <c r="CU829" s="269">
        <f t="shared" si="293"/>
        <v>0</v>
      </c>
      <c r="CV829" s="269">
        <f t="shared" si="274"/>
        <v>0</v>
      </c>
      <c r="CX829" s="271">
        <f t="shared" si="275"/>
        <v>0</v>
      </c>
      <c r="CY829" s="249">
        <f t="shared" si="276"/>
        <v>-279</v>
      </c>
      <c r="CZ829" s="249">
        <f t="shared" si="277"/>
        <v>0</v>
      </c>
    </row>
    <row r="830" spans="1:104" s="269" customFormat="1" ht="15.75" customHeight="1">
      <c r="A830" s="1001"/>
      <c r="B830" s="269">
        <v>7</v>
      </c>
      <c r="C830" s="270">
        <v>7</v>
      </c>
      <c r="D830" s="269">
        <v>7</v>
      </c>
      <c r="G830" s="117">
        <f t="shared" si="252"/>
        <v>0</v>
      </c>
      <c r="H830" s="269">
        <f t="shared" si="253"/>
        <v>0</v>
      </c>
      <c r="I830" s="269">
        <f t="shared" si="254"/>
        <v>0</v>
      </c>
      <c r="J830" s="269">
        <f t="shared" si="255"/>
        <v>0</v>
      </c>
      <c r="K830" s="269">
        <f t="shared" si="256"/>
        <v>0</v>
      </c>
      <c r="L830" s="269">
        <f t="shared" si="257"/>
        <v>0</v>
      </c>
      <c r="M830" s="269">
        <f t="shared" si="258"/>
        <v>0</v>
      </c>
      <c r="N830" s="269">
        <f t="shared" si="259"/>
        <v>0</v>
      </c>
      <c r="O830" s="269">
        <f t="shared" si="260"/>
        <v>0</v>
      </c>
      <c r="P830" s="269">
        <f t="shared" si="261"/>
        <v>0</v>
      </c>
      <c r="Q830" s="269">
        <f t="shared" si="262"/>
        <v>0</v>
      </c>
      <c r="R830" s="269">
        <f t="shared" si="263"/>
        <v>0</v>
      </c>
      <c r="S830" s="269">
        <f t="shared" si="264"/>
        <v>0</v>
      </c>
      <c r="T830" s="269">
        <f t="shared" si="265"/>
        <v>0</v>
      </c>
      <c r="U830" s="269">
        <f t="shared" si="286"/>
        <v>0</v>
      </c>
      <c r="V830" s="269">
        <f t="shared" si="286"/>
        <v>0</v>
      </c>
      <c r="W830" s="269">
        <f t="shared" si="286"/>
        <v>0</v>
      </c>
      <c r="X830" s="269">
        <f t="shared" si="286"/>
        <v>0</v>
      </c>
      <c r="Y830" s="269">
        <f t="shared" si="286"/>
        <v>0</v>
      </c>
      <c r="Z830" s="269">
        <f t="shared" si="286"/>
        <v>0</v>
      </c>
      <c r="AA830" s="269">
        <f t="shared" si="286"/>
        <v>0</v>
      </c>
      <c r="AB830" s="269">
        <f t="shared" si="286"/>
        <v>0</v>
      </c>
      <c r="AC830" s="269">
        <f t="shared" si="286"/>
        <v>0</v>
      </c>
      <c r="AD830" s="269">
        <f t="shared" si="286"/>
        <v>0</v>
      </c>
      <c r="AE830" s="269">
        <f t="shared" si="287"/>
        <v>0</v>
      </c>
      <c r="AF830" s="269">
        <f t="shared" si="287"/>
        <v>0</v>
      </c>
      <c r="AG830" s="269">
        <f t="shared" si="287"/>
        <v>0</v>
      </c>
      <c r="AH830" s="269">
        <f t="shared" si="287"/>
        <v>0</v>
      </c>
      <c r="AI830" s="269">
        <f t="shared" si="287"/>
        <v>0</v>
      </c>
      <c r="AJ830" s="269">
        <f t="shared" si="287"/>
        <v>0</v>
      </c>
      <c r="AK830" s="269">
        <f t="shared" si="287"/>
        <v>0</v>
      </c>
      <c r="AL830" s="269">
        <f t="shared" si="287"/>
        <v>0</v>
      </c>
      <c r="AM830" s="269">
        <f t="shared" si="287"/>
        <v>0</v>
      </c>
      <c r="AN830" s="269">
        <f t="shared" si="287"/>
        <v>0</v>
      </c>
      <c r="AO830" s="269">
        <f t="shared" si="288"/>
        <v>0</v>
      </c>
      <c r="AP830" s="269">
        <f t="shared" si="288"/>
        <v>0</v>
      </c>
      <c r="AQ830" s="269">
        <f t="shared" si="288"/>
        <v>0</v>
      </c>
      <c r="AR830" s="269">
        <f t="shared" si="288"/>
        <v>0</v>
      </c>
      <c r="AS830" s="269">
        <f t="shared" si="288"/>
        <v>0</v>
      </c>
      <c r="AT830" s="269">
        <f t="shared" si="288"/>
        <v>0</v>
      </c>
      <c r="AU830" s="269">
        <f t="shared" si="288"/>
        <v>0</v>
      </c>
      <c r="AV830" s="269">
        <f t="shared" si="288"/>
        <v>0</v>
      </c>
      <c r="AW830" s="269">
        <f t="shared" si="288"/>
        <v>0</v>
      </c>
      <c r="AX830" s="269">
        <f t="shared" si="288"/>
        <v>0</v>
      </c>
      <c r="AY830" s="269">
        <f t="shared" si="289"/>
        <v>0</v>
      </c>
      <c r="AZ830" s="269">
        <f t="shared" si="289"/>
        <v>0</v>
      </c>
      <c r="BA830" s="269">
        <f t="shared" si="289"/>
        <v>0</v>
      </c>
      <c r="BB830" s="269">
        <f t="shared" si="289"/>
        <v>0</v>
      </c>
      <c r="BC830" s="269">
        <f t="shared" si="289"/>
        <v>0</v>
      </c>
      <c r="BD830" s="269">
        <f t="shared" si="289"/>
        <v>0</v>
      </c>
      <c r="BE830" s="269">
        <f t="shared" si="289"/>
        <v>0</v>
      </c>
      <c r="BF830" s="269">
        <f t="shared" si="289"/>
        <v>0</v>
      </c>
      <c r="BG830" s="269">
        <f t="shared" si="289"/>
        <v>0</v>
      </c>
      <c r="BH830" s="269">
        <f t="shared" si="289"/>
        <v>0</v>
      </c>
      <c r="BI830" s="269">
        <f t="shared" si="290"/>
        <v>0</v>
      </c>
      <c r="BJ830" s="269">
        <f t="shared" si="290"/>
        <v>0</v>
      </c>
      <c r="BK830" s="269">
        <f t="shared" si="290"/>
        <v>0</v>
      </c>
      <c r="BL830" s="269">
        <f t="shared" si="290"/>
        <v>0</v>
      </c>
      <c r="BM830" s="269">
        <f t="shared" si="290"/>
        <v>0</v>
      </c>
      <c r="BN830" s="269">
        <f t="shared" si="290"/>
        <v>0</v>
      </c>
      <c r="BO830" s="269">
        <f t="shared" si="290"/>
        <v>0</v>
      </c>
      <c r="BP830" s="269">
        <f t="shared" si="290"/>
        <v>0</v>
      </c>
      <c r="BQ830" s="269">
        <f t="shared" si="290"/>
        <v>0</v>
      </c>
      <c r="BR830" s="269">
        <f t="shared" si="290"/>
        <v>0</v>
      </c>
      <c r="BS830" s="269">
        <f t="shared" si="291"/>
        <v>0</v>
      </c>
      <c r="BT830" s="269">
        <f t="shared" si="291"/>
        <v>0</v>
      </c>
      <c r="BU830" s="269">
        <f t="shared" si="291"/>
        <v>0</v>
      </c>
      <c r="BV830" s="269">
        <f t="shared" si="291"/>
        <v>0</v>
      </c>
      <c r="BW830" s="269">
        <f t="shared" si="291"/>
        <v>0</v>
      </c>
      <c r="BX830" s="269">
        <f t="shared" si="291"/>
        <v>0</v>
      </c>
      <c r="BY830" s="269">
        <f t="shared" si="291"/>
        <v>0</v>
      </c>
      <c r="BZ830" s="269">
        <f t="shared" si="291"/>
        <v>0</v>
      </c>
      <c r="CA830" s="269">
        <f t="shared" si="291"/>
        <v>0</v>
      </c>
      <c r="CB830" s="269">
        <f t="shared" si="291"/>
        <v>0</v>
      </c>
      <c r="CC830" s="269">
        <f t="shared" si="292"/>
        <v>0</v>
      </c>
      <c r="CD830" s="269">
        <f t="shared" si="292"/>
        <v>0</v>
      </c>
      <c r="CE830" s="269">
        <f t="shared" si="292"/>
        <v>0</v>
      </c>
      <c r="CF830" s="269">
        <f t="shared" si="292"/>
        <v>0</v>
      </c>
      <c r="CG830" s="269">
        <f t="shared" si="292"/>
        <v>0</v>
      </c>
      <c r="CH830" s="269">
        <f t="shared" si="292"/>
        <v>0</v>
      </c>
      <c r="CI830" s="269">
        <f t="shared" si="292"/>
        <v>0</v>
      </c>
      <c r="CJ830" s="269">
        <f t="shared" si="292"/>
        <v>0</v>
      </c>
      <c r="CK830" s="269">
        <f t="shared" si="292"/>
        <v>0</v>
      </c>
      <c r="CL830" s="269">
        <f t="shared" si="292"/>
        <v>0</v>
      </c>
      <c r="CM830" s="269">
        <f t="shared" si="293"/>
        <v>0</v>
      </c>
      <c r="CN830" s="269">
        <f t="shared" si="293"/>
        <v>0</v>
      </c>
      <c r="CO830" s="269">
        <f t="shared" si="293"/>
        <v>0</v>
      </c>
      <c r="CP830" s="269">
        <f t="shared" si="293"/>
        <v>0</v>
      </c>
      <c r="CQ830" s="269">
        <f t="shared" si="293"/>
        <v>0</v>
      </c>
      <c r="CR830" s="269">
        <f t="shared" si="293"/>
        <v>0</v>
      </c>
      <c r="CS830" s="269">
        <f t="shared" si="293"/>
        <v>0</v>
      </c>
      <c r="CT830" s="269">
        <f t="shared" si="293"/>
        <v>0</v>
      </c>
      <c r="CU830" s="269">
        <f t="shared" si="293"/>
        <v>0</v>
      </c>
      <c r="CV830" s="269">
        <f t="shared" si="274"/>
        <v>0</v>
      </c>
      <c r="CX830" s="271">
        <f t="shared" si="275"/>
        <v>0</v>
      </c>
      <c r="CY830" s="249">
        <f t="shared" si="276"/>
        <v>-288</v>
      </c>
      <c r="CZ830" s="249">
        <f t="shared" si="277"/>
        <v>0</v>
      </c>
    </row>
    <row r="831" spans="1:104" s="269" customFormat="1" ht="15.75" customHeight="1">
      <c r="A831" s="1001"/>
      <c r="B831" s="269">
        <v>8</v>
      </c>
      <c r="C831" s="270">
        <v>8</v>
      </c>
      <c r="D831" s="269">
        <v>8</v>
      </c>
      <c r="G831" s="117">
        <f t="shared" si="252"/>
        <v>0</v>
      </c>
      <c r="H831" s="269">
        <f t="shared" si="253"/>
        <v>0</v>
      </c>
      <c r="I831" s="269">
        <f t="shared" si="254"/>
        <v>0</v>
      </c>
      <c r="J831" s="269">
        <f t="shared" si="255"/>
        <v>0</v>
      </c>
      <c r="K831" s="269">
        <f t="shared" si="256"/>
        <v>0</v>
      </c>
      <c r="L831" s="269">
        <f t="shared" si="257"/>
        <v>0</v>
      </c>
      <c r="M831" s="269">
        <f t="shared" si="258"/>
        <v>0</v>
      </c>
      <c r="N831" s="269">
        <f t="shared" si="259"/>
        <v>0</v>
      </c>
      <c r="O831" s="269">
        <f t="shared" si="260"/>
        <v>0</v>
      </c>
      <c r="P831" s="269">
        <f t="shared" si="261"/>
        <v>0</v>
      </c>
      <c r="Q831" s="269">
        <f t="shared" si="262"/>
        <v>0</v>
      </c>
      <c r="R831" s="269">
        <f t="shared" si="263"/>
        <v>0</v>
      </c>
      <c r="S831" s="269">
        <f t="shared" si="264"/>
        <v>0</v>
      </c>
      <c r="T831" s="269">
        <f t="shared" si="265"/>
        <v>0</v>
      </c>
      <c r="U831" s="269">
        <f t="shared" si="286"/>
        <v>0</v>
      </c>
      <c r="V831" s="269">
        <f t="shared" si="286"/>
        <v>0</v>
      </c>
      <c r="W831" s="269">
        <f t="shared" si="286"/>
        <v>0</v>
      </c>
      <c r="X831" s="269">
        <f t="shared" si="286"/>
        <v>0</v>
      </c>
      <c r="Y831" s="269">
        <f t="shared" si="286"/>
        <v>0</v>
      </c>
      <c r="Z831" s="269">
        <f t="shared" si="286"/>
        <v>0</v>
      </c>
      <c r="AA831" s="269">
        <f t="shared" si="286"/>
        <v>0</v>
      </c>
      <c r="AB831" s="269">
        <f t="shared" si="286"/>
        <v>0</v>
      </c>
      <c r="AC831" s="269">
        <f t="shared" si="286"/>
        <v>0</v>
      </c>
      <c r="AD831" s="269">
        <f t="shared" si="286"/>
        <v>0</v>
      </c>
      <c r="AE831" s="269">
        <f t="shared" si="287"/>
        <v>0</v>
      </c>
      <c r="AF831" s="269">
        <f t="shared" si="287"/>
        <v>0</v>
      </c>
      <c r="AG831" s="269">
        <f t="shared" si="287"/>
        <v>0</v>
      </c>
      <c r="AH831" s="269">
        <f t="shared" si="287"/>
        <v>0</v>
      </c>
      <c r="AI831" s="269">
        <f t="shared" si="287"/>
        <v>0</v>
      </c>
      <c r="AJ831" s="269">
        <f t="shared" si="287"/>
        <v>0</v>
      </c>
      <c r="AK831" s="269">
        <f t="shared" si="287"/>
        <v>0</v>
      </c>
      <c r="AL831" s="269">
        <f t="shared" si="287"/>
        <v>0</v>
      </c>
      <c r="AM831" s="269">
        <f t="shared" si="287"/>
        <v>0</v>
      </c>
      <c r="AN831" s="269">
        <f t="shared" si="287"/>
        <v>0</v>
      </c>
      <c r="AO831" s="269">
        <f t="shared" si="288"/>
        <v>0</v>
      </c>
      <c r="AP831" s="269">
        <f t="shared" si="288"/>
        <v>0</v>
      </c>
      <c r="AQ831" s="269">
        <f t="shared" si="288"/>
        <v>0</v>
      </c>
      <c r="AR831" s="269">
        <f t="shared" si="288"/>
        <v>0</v>
      </c>
      <c r="AS831" s="269">
        <f t="shared" si="288"/>
        <v>0</v>
      </c>
      <c r="AT831" s="269">
        <f t="shared" si="288"/>
        <v>0</v>
      </c>
      <c r="AU831" s="269">
        <f t="shared" si="288"/>
        <v>0</v>
      </c>
      <c r="AV831" s="269">
        <f t="shared" si="288"/>
        <v>0</v>
      </c>
      <c r="AW831" s="269">
        <f t="shared" si="288"/>
        <v>0</v>
      </c>
      <c r="AX831" s="269">
        <f t="shared" si="288"/>
        <v>0</v>
      </c>
      <c r="AY831" s="269">
        <f t="shared" si="289"/>
        <v>0</v>
      </c>
      <c r="AZ831" s="269">
        <f t="shared" si="289"/>
        <v>0</v>
      </c>
      <c r="BA831" s="269">
        <f t="shared" si="289"/>
        <v>0</v>
      </c>
      <c r="BB831" s="269">
        <f t="shared" si="289"/>
        <v>0</v>
      </c>
      <c r="BC831" s="269">
        <f t="shared" si="289"/>
        <v>0</v>
      </c>
      <c r="BD831" s="269">
        <f t="shared" si="289"/>
        <v>0</v>
      </c>
      <c r="BE831" s="269">
        <f t="shared" si="289"/>
        <v>0</v>
      </c>
      <c r="BF831" s="269">
        <f t="shared" si="289"/>
        <v>0</v>
      </c>
      <c r="BG831" s="269">
        <f t="shared" si="289"/>
        <v>0</v>
      </c>
      <c r="BH831" s="269">
        <f t="shared" si="289"/>
        <v>0</v>
      </c>
      <c r="BI831" s="269">
        <f t="shared" si="290"/>
        <v>0</v>
      </c>
      <c r="BJ831" s="269">
        <f t="shared" si="290"/>
        <v>0</v>
      </c>
      <c r="BK831" s="269">
        <f t="shared" si="290"/>
        <v>0</v>
      </c>
      <c r="BL831" s="269">
        <f t="shared" si="290"/>
        <v>0</v>
      </c>
      <c r="BM831" s="269">
        <f t="shared" si="290"/>
        <v>0</v>
      </c>
      <c r="BN831" s="269">
        <f t="shared" si="290"/>
        <v>0</v>
      </c>
      <c r="BO831" s="269">
        <f t="shared" si="290"/>
        <v>0</v>
      </c>
      <c r="BP831" s="269">
        <f t="shared" si="290"/>
        <v>0</v>
      </c>
      <c r="BQ831" s="269">
        <f t="shared" si="290"/>
        <v>0</v>
      </c>
      <c r="BR831" s="269">
        <f t="shared" si="290"/>
        <v>0</v>
      </c>
      <c r="BS831" s="269">
        <f t="shared" si="291"/>
        <v>0</v>
      </c>
      <c r="BT831" s="269">
        <f t="shared" si="291"/>
        <v>0</v>
      </c>
      <c r="BU831" s="269">
        <f t="shared" si="291"/>
        <v>0</v>
      </c>
      <c r="BV831" s="269">
        <f t="shared" si="291"/>
        <v>0</v>
      </c>
      <c r="BW831" s="269">
        <f t="shared" si="291"/>
        <v>0</v>
      </c>
      <c r="BX831" s="269">
        <f t="shared" si="291"/>
        <v>0</v>
      </c>
      <c r="BY831" s="269">
        <f t="shared" si="291"/>
        <v>0</v>
      </c>
      <c r="BZ831" s="269">
        <f t="shared" si="291"/>
        <v>0</v>
      </c>
      <c r="CA831" s="269">
        <f t="shared" si="291"/>
        <v>0</v>
      </c>
      <c r="CB831" s="269">
        <f t="shared" si="291"/>
        <v>0</v>
      </c>
      <c r="CC831" s="269">
        <f t="shared" si="292"/>
        <v>0</v>
      </c>
      <c r="CD831" s="269">
        <f t="shared" si="292"/>
        <v>0</v>
      </c>
      <c r="CE831" s="269">
        <f t="shared" si="292"/>
        <v>0</v>
      </c>
      <c r="CF831" s="269">
        <f t="shared" si="292"/>
        <v>0</v>
      </c>
      <c r="CG831" s="269">
        <f t="shared" si="292"/>
        <v>0</v>
      </c>
      <c r="CH831" s="269">
        <f t="shared" si="292"/>
        <v>0</v>
      </c>
      <c r="CI831" s="269">
        <f t="shared" si="292"/>
        <v>0</v>
      </c>
      <c r="CJ831" s="269">
        <f t="shared" si="292"/>
        <v>0</v>
      </c>
      <c r="CK831" s="269">
        <f t="shared" si="292"/>
        <v>0</v>
      </c>
      <c r="CL831" s="269">
        <f t="shared" si="292"/>
        <v>0</v>
      </c>
      <c r="CM831" s="269">
        <f t="shared" si="293"/>
        <v>0</v>
      </c>
      <c r="CN831" s="269">
        <f t="shared" si="293"/>
        <v>0</v>
      </c>
      <c r="CO831" s="269">
        <f t="shared" si="293"/>
        <v>0</v>
      </c>
      <c r="CP831" s="269">
        <f t="shared" si="293"/>
        <v>0</v>
      </c>
      <c r="CQ831" s="269">
        <f t="shared" si="293"/>
        <v>0</v>
      </c>
      <c r="CR831" s="269">
        <f t="shared" si="293"/>
        <v>0</v>
      </c>
      <c r="CS831" s="269">
        <f t="shared" si="293"/>
        <v>0</v>
      </c>
      <c r="CT831" s="269">
        <f t="shared" si="293"/>
        <v>0</v>
      </c>
      <c r="CU831" s="269">
        <f t="shared" si="293"/>
        <v>0</v>
      </c>
      <c r="CV831" s="269">
        <f t="shared" si="274"/>
        <v>0</v>
      </c>
      <c r="CX831" s="271">
        <f t="shared" si="275"/>
        <v>0</v>
      </c>
      <c r="CY831" s="249">
        <f t="shared" si="276"/>
        <v>-297</v>
      </c>
      <c r="CZ831" s="249">
        <f t="shared" si="277"/>
        <v>0</v>
      </c>
    </row>
    <row r="832" spans="1:104" s="269" customFormat="1" ht="14.25">
      <c r="A832" s="1002"/>
      <c r="B832" s="269">
        <v>9</v>
      </c>
      <c r="C832" s="270">
        <v>9</v>
      </c>
      <c r="D832" s="269">
        <v>9</v>
      </c>
      <c r="G832" s="117">
        <f t="shared" si="252"/>
        <v>0</v>
      </c>
      <c r="H832" s="269">
        <f t="shared" si="253"/>
        <v>0</v>
      </c>
      <c r="I832" s="269">
        <f t="shared" si="254"/>
        <v>0</v>
      </c>
      <c r="J832" s="269">
        <f t="shared" si="255"/>
        <v>0</v>
      </c>
      <c r="K832" s="269">
        <f t="shared" si="256"/>
        <v>0</v>
      </c>
      <c r="L832" s="269">
        <f t="shared" si="257"/>
        <v>0</v>
      </c>
      <c r="M832" s="269">
        <f t="shared" si="258"/>
        <v>0</v>
      </c>
      <c r="N832" s="269">
        <f t="shared" si="259"/>
        <v>0</v>
      </c>
      <c r="O832" s="269">
        <f t="shared" si="260"/>
        <v>0</v>
      </c>
      <c r="P832" s="269">
        <f t="shared" si="261"/>
        <v>0</v>
      </c>
      <c r="Q832" s="269">
        <f t="shared" si="262"/>
        <v>0</v>
      </c>
      <c r="R832" s="269">
        <f t="shared" si="263"/>
        <v>0</v>
      </c>
      <c r="S832" s="269">
        <f t="shared" si="264"/>
        <v>0</v>
      </c>
      <c r="T832" s="269">
        <f t="shared" si="265"/>
        <v>0</v>
      </c>
      <c r="U832" s="269">
        <f t="shared" si="286"/>
        <v>0</v>
      </c>
      <c r="V832" s="269">
        <f t="shared" si="286"/>
        <v>0</v>
      </c>
      <c r="W832" s="269">
        <f t="shared" si="286"/>
        <v>0</v>
      </c>
      <c r="X832" s="269">
        <f t="shared" si="286"/>
        <v>0</v>
      </c>
      <c r="Y832" s="269">
        <f t="shared" si="286"/>
        <v>0</v>
      </c>
      <c r="Z832" s="269">
        <f t="shared" si="286"/>
        <v>0</v>
      </c>
      <c r="AA832" s="269">
        <f t="shared" si="286"/>
        <v>0</v>
      </c>
      <c r="AB832" s="269">
        <f t="shared" si="286"/>
        <v>0</v>
      </c>
      <c r="AC832" s="269">
        <f t="shared" si="286"/>
        <v>0</v>
      </c>
      <c r="AD832" s="269">
        <f t="shared" si="286"/>
        <v>0</v>
      </c>
      <c r="AE832" s="269">
        <f t="shared" si="287"/>
        <v>0</v>
      </c>
      <c r="AF832" s="269">
        <f t="shared" si="287"/>
        <v>0</v>
      </c>
      <c r="AG832" s="269">
        <f t="shared" si="287"/>
        <v>0</v>
      </c>
      <c r="AH832" s="269">
        <f t="shared" si="287"/>
        <v>0</v>
      </c>
      <c r="AI832" s="269">
        <f t="shared" si="287"/>
        <v>0</v>
      </c>
      <c r="AJ832" s="269">
        <f t="shared" si="287"/>
        <v>0</v>
      </c>
      <c r="AK832" s="269">
        <f t="shared" si="287"/>
        <v>0</v>
      </c>
      <c r="AL832" s="269">
        <f t="shared" si="287"/>
        <v>0</v>
      </c>
      <c r="AM832" s="269">
        <f t="shared" si="287"/>
        <v>0</v>
      </c>
      <c r="AN832" s="269">
        <f t="shared" si="287"/>
        <v>0</v>
      </c>
      <c r="AO832" s="269">
        <f t="shared" si="288"/>
        <v>0</v>
      </c>
      <c r="AP832" s="269">
        <f t="shared" si="288"/>
        <v>0</v>
      </c>
      <c r="AQ832" s="269">
        <f t="shared" si="288"/>
        <v>0</v>
      </c>
      <c r="AR832" s="269">
        <f t="shared" si="288"/>
        <v>0</v>
      </c>
      <c r="AS832" s="269">
        <f t="shared" si="288"/>
        <v>0</v>
      </c>
      <c r="AT832" s="269">
        <f t="shared" si="288"/>
        <v>0</v>
      </c>
      <c r="AU832" s="269">
        <f t="shared" si="288"/>
        <v>0</v>
      </c>
      <c r="AV832" s="269">
        <f t="shared" si="288"/>
        <v>0</v>
      </c>
      <c r="AW832" s="269">
        <f t="shared" si="288"/>
        <v>0</v>
      </c>
      <c r="AX832" s="269">
        <f t="shared" si="288"/>
        <v>0</v>
      </c>
      <c r="AY832" s="269">
        <f t="shared" si="289"/>
        <v>0</v>
      </c>
      <c r="AZ832" s="269">
        <f t="shared" si="289"/>
        <v>0</v>
      </c>
      <c r="BA832" s="269">
        <f t="shared" si="289"/>
        <v>0</v>
      </c>
      <c r="BB832" s="269">
        <f t="shared" si="289"/>
        <v>0</v>
      </c>
      <c r="BC832" s="269">
        <f t="shared" si="289"/>
        <v>0</v>
      </c>
      <c r="BD832" s="269">
        <f t="shared" si="289"/>
        <v>0</v>
      </c>
      <c r="BE832" s="269">
        <f t="shared" si="289"/>
        <v>0</v>
      </c>
      <c r="BF832" s="269">
        <f t="shared" si="289"/>
        <v>0</v>
      </c>
      <c r="BG832" s="269">
        <f t="shared" si="289"/>
        <v>0</v>
      </c>
      <c r="BH832" s="269">
        <f t="shared" si="289"/>
        <v>0</v>
      </c>
      <c r="BI832" s="269">
        <f t="shared" si="290"/>
        <v>0</v>
      </c>
      <c r="BJ832" s="269">
        <f t="shared" si="290"/>
        <v>0</v>
      </c>
      <c r="BK832" s="269">
        <f t="shared" si="290"/>
        <v>0</v>
      </c>
      <c r="BL832" s="269">
        <f t="shared" si="290"/>
        <v>0</v>
      </c>
      <c r="BM832" s="269">
        <f t="shared" si="290"/>
        <v>0</v>
      </c>
      <c r="BN832" s="269">
        <f t="shared" si="290"/>
        <v>0</v>
      </c>
      <c r="BO832" s="269">
        <f t="shared" si="290"/>
        <v>0</v>
      </c>
      <c r="BP832" s="269">
        <f t="shared" si="290"/>
        <v>0</v>
      </c>
      <c r="BQ832" s="269">
        <f t="shared" si="290"/>
        <v>0</v>
      </c>
      <c r="BR832" s="269">
        <f t="shared" si="290"/>
        <v>0</v>
      </c>
      <c r="BS832" s="269">
        <f t="shared" si="291"/>
        <v>0</v>
      </c>
      <c r="BT832" s="269">
        <f t="shared" si="291"/>
        <v>0</v>
      </c>
      <c r="BU832" s="269">
        <f t="shared" si="291"/>
        <v>0</v>
      </c>
      <c r="BV832" s="269">
        <f t="shared" si="291"/>
        <v>0</v>
      </c>
      <c r="BW832" s="269">
        <f t="shared" si="291"/>
        <v>0</v>
      </c>
      <c r="BX832" s="269">
        <f t="shared" si="291"/>
        <v>0</v>
      </c>
      <c r="BY832" s="269">
        <f t="shared" si="291"/>
        <v>0</v>
      </c>
      <c r="BZ832" s="269">
        <f t="shared" si="291"/>
        <v>0</v>
      </c>
      <c r="CA832" s="269">
        <f t="shared" si="291"/>
        <v>0</v>
      </c>
      <c r="CB832" s="269">
        <f t="shared" si="291"/>
        <v>0</v>
      </c>
      <c r="CC832" s="269">
        <f t="shared" si="292"/>
        <v>0</v>
      </c>
      <c r="CD832" s="269">
        <f t="shared" si="292"/>
        <v>0</v>
      </c>
      <c r="CE832" s="269">
        <f t="shared" si="292"/>
        <v>0</v>
      </c>
      <c r="CF832" s="269">
        <f t="shared" si="292"/>
        <v>0</v>
      </c>
      <c r="CG832" s="269">
        <f t="shared" si="292"/>
        <v>0</v>
      </c>
      <c r="CH832" s="269">
        <f t="shared" si="292"/>
        <v>0</v>
      </c>
      <c r="CI832" s="269">
        <f t="shared" si="292"/>
        <v>0</v>
      </c>
      <c r="CJ832" s="269">
        <f t="shared" si="292"/>
        <v>0</v>
      </c>
      <c r="CK832" s="269">
        <f t="shared" si="292"/>
        <v>0</v>
      </c>
      <c r="CL832" s="269">
        <f t="shared" si="292"/>
        <v>0</v>
      </c>
      <c r="CM832" s="269">
        <f t="shared" si="293"/>
        <v>0</v>
      </c>
      <c r="CN832" s="269">
        <f t="shared" si="293"/>
        <v>0</v>
      </c>
      <c r="CO832" s="269">
        <f t="shared" si="293"/>
        <v>0</v>
      </c>
      <c r="CP832" s="269">
        <f t="shared" si="293"/>
        <v>0</v>
      </c>
      <c r="CQ832" s="269">
        <f t="shared" si="293"/>
        <v>0</v>
      </c>
      <c r="CR832" s="269">
        <f t="shared" si="293"/>
        <v>0</v>
      </c>
      <c r="CS832" s="269">
        <f t="shared" si="293"/>
        <v>0</v>
      </c>
      <c r="CT832" s="269">
        <f t="shared" si="293"/>
        <v>0</v>
      </c>
      <c r="CU832" s="269">
        <f t="shared" si="293"/>
        <v>0</v>
      </c>
      <c r="CV832" s="269">
        <f t="shared" si="274"/>
        <v>0</v>
      </c>
      <c r="CX832" s="271">
        <f t="shared" si="275"/>
        <v>0</v>
      </c>
      <c r="CY832" s="249">
        <f t="shared" si="276"/>
        <v>-306</v>
      </c>
      <c r="CZ832" s="249">
        <f t="shared" si="277"/>
        <v>0</v>
      </c>
    </row>
    <row r="833" spans="1:104" s="269" customFormat="1">
      <c r="A833" s="273"/>
      <c r="C833" s="270"/>
      <c r="G833" s="117"/>
      <c r="CX833" s="271">
        <f t="shared" si="275"/>
        <v>0</v>
      </c>
      <c r="CY833" s="249">
        <f t="shared" si="276"/>
        <v>-315</v>
      </c>
      <c r="CZ833" s="249">
        <f t="shared" si="277"/>
        <v>0</v>
      </c>
    </row>
    <row r="834" spans="1:104" s="269" customFormat="1">
      <c r="A834" s="273"/>
      <c r="C834" s="270"/>
      <c r="G834" s="117"/>
      <c r="CX834" s="271">
        <f t="shared" si="275"/>
        <v>0</v>
      </c>
      <c r="CY834" s="249">
        <f t="shared" si="276"/>
        <v>-324</v>
      </c>
      <c r="CZ834" s="249">
        <f t="shared" si="277"/>
        <v>0</v>
      </c>
    </row>
    <row r="835" spans="1:104" s="269" customFormat="1">
      <c r="A835" s="273"/>
      <c r="C835" s="270"/>
      <c r="G835" s="117"/>
      <c r="CX835" s="271">
        <f t="shared" si="275"/>
        <v>0</v>
      </c>
      <c r="CY835" s="249">
        <f t="shared" si="276"/>
        <v>-333</v>
      </c>
      <c r="CZ835" s="249">
        <f t="shared" si="277"/>
        <v>0</v>
      </c>
    </row>
    <row r="836" spans="1:104" s="269" customFormat="1">
      <c r="A836" s="273"/>
      <c r="C836" s="270"/>
      <c r="G836" s="117"/>
      <c r="CX836" s="271">
        <f t="shared" si="275"/>
        <v>0</v>
      </c>
      <c r="CY836" s="249">
        <f t="shared" si="276"/>
        <v>-342</v>
      </c>
      <c r="CZ836" s="249">
        <f t="shared" si="277"/>
        <v>0</v>
      </c>
    </row>
    <row r="837" spans="1:104" s="269" customFormat="1">
      <c r="A837" s="273"/>
      <c r="C837" s="270"/>
      <c r="G837" s="117"/>
      <c r="CX837" s="271">
        <f t="shared" si="275"/>
        <v>0</v>
      </c>
      <c r="CY837" s="249">
        <f t="shared" si="276"/>
        <v>-351</v>
      </c>
      <c r="CZ837" s="249">
        <f t="shared" si="277"/>
        <v>0</v>
      </c>
    </row>
    <row r="838" spans="1:104" s="269" customFormat="1">
      <c r="A838" s="273"/>
      <c r="C838" s="270"/>
      <c r="G838" s="117"/>
      <c r="CX838" s="271">
        <f t="shared" si="275"/>
        <v>0</v>
      </c>
      <c r="CY838" s="249">
        <f t="shared" si="276"/>
        <v>-360</v>
      </c>
      <c r="CZ838" s="249">
        <f t="shared" si="277"/>
        <v>0</v>
      </c>
    </row>
    <row r="839" spans="1:104" s="269" customFormat="1">
      <c r="A839" s="273"/>
      <c r="C839" s="270"/>
      <c r="G839" s="117"/>
      <c r="CX839" s="271">
        <f t="shared" si="275"/>
        <v>0</v>
      </c>
      <c r="CY839" s="249">
        <f t="shared" si="276"/>
        <v>-369</v>
      </c>
      <c r="CZ839" s="249">
        <f t="shared" si="277"/>
        <v>0</v>
      </c>
    </row>
    <row r="840" spans="1:104" s="269" customFormat="1">
      <c r="A840" s="273"/>
      <c r="C840" s="270"/>
      <c r="G840" s="117"/>
      <c r="CX840" s="271">
        <f t="shared" si="275"/>
        <v>0</v>
      </c>
      <c r="CY840" s="249">
        <f t="shared" si="276"/>
        <v>-378</v>
      </c>
      <c r="CZ840" s="249">
        <f t="shared" si="277"/>
        <v>0</v>
      </c>
    </row>
    <row r="841" spans="1:104" s="269" customFormat="1">
      <c r="A841" s="273"/>
      <c r="C841" s="270"/>
      <c r="G841" s="117"/>
      <c r="CX841" s="271">
        <f t="shared" si="275"/>
        <v>0</v>
      </c>
      <c r="CY841" s="249">
        <f t="shared" si="276"/>
        <v>-387</v>
      </c>
      <c r="CZ841" s="249">
        <f t="shared" si="277"/>
        <v>0</v>
      </c>
    </row>
    <row r="842" spans="1:104" s="269" customFormat="1">
      <c r="A842" s="273"/>
      <c r="C842" s="270"/>
      <c r="G842" s="117"/>
      <c r="CX842" s="271">
        <f t="shared" si="275"/>
        <v>0</v>
      </c>
      <c r="CY842" s="249">
        <f t="shared" si="276"/>
        <v>-396</v>
      </c>
      <c r="CZ842" s="249">
        <f t="shared" si="277"/>
        <v>0</v>
      </c>
    </row>
    <row r="843" spans="1:104" s="269" customFormat="1">
      <c r="A843" s="273"/>
      <c r="C843" s="270"/>
      <c r="G843" s="117"/>
      <c r="CX843" s="271">
        <f t="shared" si="275"/>
        <v>0</v>
      </c>
      <c r="CY843" s="249">
        <f t="shared" si="276"/>
        <v>-405</v>
      </c>
      <c r="CZ843" s="249">
        <f t="shared" si="277"/>
        <v>0</v>
      </c>
    </row>
    <row r="844" spans="1:104" s="269" customFormat="1">
      <c r="A844" s="273"/>
      <c r="C844" s="270"/>
      <c r="G844" s="117"/>
      <c r="CX844" s="271">
        <f t="shared" si="275"/>
        <v>0</v>
      </c>
      <c r="CY844" s="249">
        <f t="shared" si="276"/>
        <v>-414</v>
      </c>
      <c r="CZ844" s="249">
        <f t="shared" si="277"/>
        <v>0</v>
      </c>
    </row>
    <row r="845" spans="1:104" s="269" customFormat="1">
      <c r="A845" s="273"/>
      <c r="C845" s="270"/>
      <c r="G845" s="117"/>
      <c r="CX845" s="271">
        <f t="shared" si="275"/>
        <v>0</v>
      </c>
      <c r="CY845" s="249">
        <f t="shared" si="276"/>
        <v>-423</v>
      </c>
      <c r="CZ845" s="249">
        <f t="shared" si="277"/>
        <v>0</v>
      </c>
    </row>
    <row r="846" spans="1:104" s="269" customFormat="1">
      <c r="A846" s="273"/>
      <c r="C846" s="270"/>
      <c r="G846" s="117"/>
      <c r="CX846" s="271">
        <f t="shared" si="275"/>
        <v>0</v>
      </c>
      <c r="CY846" s="249">
        <f t="shared" si="276"/>
        <v>-432</v>
      </c>
      <c r="CZ846" s="249">
        <f t="shared" si="277"/>
        <v>0</v>
      </c>
    </row>
    <row r="847" spans="1:104" s="269" customFormat="1">
      <c r="A847" s="273"/>
      <c r="C847" s="270"/>
      <c r="G847" s="117"/>
      <c r="CX847" s="271">
        <f t="shared" si="275"/>
        <v>0</v>
      </c>
      <c r="CY847" s="249">
        <f t="shared" si="276"/>
        <v>-441</v>
      </c>
      <c r="CZ847" s="249">
        <f t="shared" si="277"/>
        <v>0</v>
      </c>
    </row>
    <row r="848" spans="1:104" s="269" customFormat="1">
      <c r="A848" s="273"/>
      <c r="C848" s="270"/>
      <c r="G848" s="117"/>
      <c r="CX848" s="271">
        <f t="shared" si="275"/>
        <v>0</v>
      </c>
      <c r="CY848" s="249">
        <f t="shared" si="276"/>
        <v>-450</v>
      </c>
      <c r="CZ848" s="249">
        <f t="shared" si="277"/>
        <v>0</v>
      </c>
    </row>
    <row r="849" spans="1:104" s="269" customFormat="1">
      <c r="A849" s="273"/>
      <c r="C849" s="270"/>
      <c r="G849" s="117"/>
      <c r="CX849" s="271">
        <f t="shared" si="275"/>
        <v>0</v>
      </c>
      <c r="CY849" s="249">
        <f t="shared" si="276"/>
        <v>-459</v>
      </c>
      <c r="CZ849" s="249">
        <f t="shared" si="277"/>
        <v>0</v>
      </c>
    </row>
    <row r="850" spans="1:104" s="269" customFormat="1">
      <c r="A850" s="273"/>
      <c r="C850" s="270"/>
      <c r="G850" s="117"/>
      <c r="CX850" s="271">
        <f t="shared" si="275"/>
        <v>0</v>
      </c>
      <c r="CY850" s="249">
        <f t="shared" si="276"/>
        <v>-468</v>
      </c>
      <c r="CZ850" s="249">
        <f t="shared" si="277"/>
        <v>0</v>
      </c>
    </row>
    <row r="851" spans="1:104" s="269" customFormat="1">
      <c r="A851" s="273"/>
      <c r="C851" s="270"/>
      <c r="G851" s="117"/>
      <c r="CX851" s="271">
        <f t="shared" si="275"/>
        <v>0</v>
      </c>
      <c r="CY851" s="249">
        <f t="shared" si="276"/>
        <v>-477</v>
      </c>
      <c r="CZ851" s="249">
        <f t="shared" si="277"/>
        <v>0</v>
      </c>
    </row>
    <row r="852" spans="1:104" s="269" customFormat="1">
      <c r="A852" s="273"/>
      <c r="C852" s="270"/>
      <c r="G852" s="117"/>
      <c r="CX852" s="271">
        <f t="shared" si="275"/>
        <v>0</v>
      </c>
      <c r="CY852" s="249">
        <f t="shared" si="276"/>
        <v>-486</v>
      </c>
      <c r="CZ852" s="249">
        <f t="shared" si="277"/>
        <v>0</v>
      </c>
    </row>
    <row r="853" spans="1:104" s="269" customFormat="1">
      <c r="A853" s="273"/>
      <c r="C853" s="270"/>
      <c r="G853" s="117"/>
      <c r="CX853" s="271">
        <f t="shared" si="275"/>
        <v>0</v>
      </c>
      <c r="CY853" s="249">
        <f t="shared" si="276"/>
        <v>-495</v>
      </c>
      <c r="CZ853" s="249">
        <f t="shared" si="277"/>
        <v>0</v>
      </c>
    </row>
    <row r="854" spans="1:104" s="269" customFormat="1">
      <c r="A854" s="273"/>
      <c r="C854" s="270"/>
      <c r="G854" s="117"/>
      <c r="CX854" s="271">
        <f t="shared" si="275"/>
        <v>0</v>
      </c>
      <c r="CY854" s="249">
        <f t="shared" si="276"/>
        <v>-504</v>
      </c>
      <c r="CZ854" s="249">
        <f t="shared" si="277"/>
        <v>0</v>
      </c>
    </row>
    <row r="855" spans="1:104" s="269" customFormat="1">
      <c r="A855" s="273"/>
      <c r="C855" s="270"/>
      <c r="G855" s="117"/>
      <c r="CX855" s="271">
        <f t="shared" si="275"/>
        <v>0</v>
      </c>
      <c r="CY855" s="249">
        <f t="shared" si="276"/>
        <v>-513</v>
      </c>
      <c r="CZ855" s="249">
        <f t="shared" si="277"/>
        <v>0</v>
      </c>
    </row>
    <row r="856" spans="1:104" s="269" customFormat="1">
      <c r="A856" s="273"/>
      <c r="C856" s="270"/>
      <c r="G856" s="117"/>
      <c r="CX856" s="271">
        <f t="shared" si="275"/>
        <v>0</v>
      </c>
      <c r="CY856" s="249">
        <f t="shared" si="276"/>
        <v>-522</v>
      </c>
      <c r="CZ856" s="249">
        <f t="shared" si="277"/>
        <v>0</v>
      </c>
    </row>
    <row r="857" spans="1:104" s="269" customFormat="1">
      <c r="A857" s="273"/>
      <c r="C857" s="270"/>
      <c r="G857" s="117"/>
      <c r="CX857" s="271">
        <f t="shared" si="275"/>
        <v>0</v>
      </c>
      <c r="CY857" s="249">
        <f t="shared" si="276"/>
        <v>-531</v>
      </c>
      <c r="CZ857" s="249">
        <f t="shared" si="277"/>
        <v>0</v>
      </c>
    </row>
    <row r="858" spans="1:104" s="269" customFormat="1">
      <c r="A858" s="273"/>
      <c r="C858" s="270"/>
      <c r="G858" s="117"/>
      <c r="CX858" s="271">
        <f t="shared" si="275"/>
        <v>0</v>
      </c>
      <c r="CY858" s="249">
        <f t="shared" si="276"/>
        <v>-540</v>
      </c>
      <c r="CZ858" s="249">
        <f t="shared" si="277"/>
        <v>0</v>
      </c>
    </row>
    <row r="859" spans="1:104" s="269" customFormat="1">
      <c r="A859" s="273"/>
      <c r="C859" s="270"/>
      <c r="G859" s="117"/>
      <c r="CX859" s="271">
        <f t="shared" si="275"/>
        <v>0</v>
      </c>
      <c r="CY859" s="249">
        <f t="shared" si="276"/>
        <v>-549</v>
      </c>
      <c r="CZ859" s="249">
        <f t="shared" si="277"/>
        <v>0</v>
      </c>
    </row>
    <row r="860" spans="1:104" s="269" customFormat="1">
      <c r="A860" s="273"/>
      <c r="C860" s="270"/>
      <c r="G860" s="117"/>
      <c r="CX860" s="271">
        <f t="shared" si="275"/>
        <v>0</v>
      </c>
      <c r="CY860" s="249">
        <f t="shared" si="276"/>
        <v>-558</v>
      </c>
      <c r="CZ860" s="249">
        <f t="shared" si="277"/>
        <v>0</v>
      </c>
    </row>
    <row r="861" spans="1:104" s="269" customFormat="1">
      <c r="A861" s="273"/>
      <c r="C861" s="270"/>
      <c r="G861" s="117"/>
      <c r="CX861" s="271">
        <f t="shared" si="275"/>
        <v>0</v>
      </c>
      <c r="CY861" s="249">
        <f t="shared" si="276"/>
        <v>-567</v>
      </c>
      <c r="CZ861" s="249">
        <f t="shared" si="277"/>
        <v>0</v>
      </c>
    </row>
    <row r="862" spans="1:104" s="269" customFormat="1">
      <c r="A862" s="273"/>
      <c r="C862" s="270"/>
      <c r="G862" s="117"/>
      <c r="CX862" s="271">
        <f t="shared" si="275"/>
        <v>0</v>
      </c>
      <c r="CY862" s="249">
        <f t="shared" si="276"/>
        <v>-576</v>
      </c>
      <c r="CZ862" s="249">
        <f t="shared" si="277"/>
        <v>0</v>
      </c>
    </row>
    <row r="863" spans="1:104" s="269" customFormat="1">
      <c r="A863" s="273"/>
      <c r="C863" s="270"/>
      <c r="G863" s="117"/>
      <c r="CX863" s="271">
        <f t="shared" si="275"/>
        <v>0</v>
      </c>
      <c r="CY863" s="249">
        <f t="shared" si="276"/>
        <v>-585</v>
      </c>
      <c r="CZ863" s="249">
        <f t="shared" si="277"/>
        <v>0</v>
      </c>
    </row>
    <row r="864" spans="1:104" s="269" customFormat="1">
      <c r="A864" s="273"/>
      <c r="C864" s="270"/>
      <c r="G864" s="117"/>
      <c r="CX864" s="271">
        <f t="shared" ref="CX864:CX922" si="294">IF(CX863+CV864&gt;9,+CX863+CV864-9,+CX863+CV864)</f>
        <v>0</v>
      </c>
      <c r="CY864" s="249">
        <f t="shared" ref="CY864:CY888" si="295">+CY863-9</f>
        <v>-594</v>
      </c>
      <c r="CZ864" s="249">
        <f t="shared" ref="CZ864:CZ888" si="296">IF(CY864=13,CY864,0)</f>
        <v>0</v>
      </c>
    </row>
    <row r="865" spans="1:104" s="269" customFormat="1">
      <c r="A865" s="273"/>
      <c r="C865" s="270"/>
      <c r="G865" s="117"/>
      <c r="CX865" s="271">
        <f t="shared" si="294"/>
        <v>0</v>
      </c>
      <c r="CY865" s="249">
        <f t="shared" si="295"/>
        <v>-603</v>
      </c>
      <c r="CZ865" s="249">
        <f t="shared" si="296"/>
        <v>0</v>
      </c>
    </row>
    <row r="866" spans="1:104" s="269" customFormat="1">
      <c r="A866" s="273"/>
      <c r="C866" s="270"/>
      <c r="G866" s="117"/>
      <c r="CX866" s="271">
        <f t="shared" si="294"/>
        <v>0</v>
      </c>
      <c r="CY866" s="249">
        <f t="shared" si="295"/>
        <v>-612</v>
      </c>
      <c r="CZ866" s="249">
        <f t="shared" si="296"/>
        <v>0</v>
      </c>
    </row>
    <row r="867" spans="1:104" s="269" customFormat="1">
      <c r="A867" s="273"/>
      <c r="C867" s="270"/>
      <c r="G867" s="117"/>
      <c r="CX867" s="271">
        <f t="shared" si="294"/>
        <v>0</v>
      </c>
      <c r="CY867" s="249">
        <f t="shared" si="295"/>
        <v>-621</v>
      </c>
      <c r="CZ867" s="249">
        <f t="shared" si="296"/>
        <v>0</v>
      </c>
    </row>
    <row r="868" spans="1:104" s="269" customFormat="1">
      <c r="A868" s="273"/>
      <c r="C868" s="270"/>
      <c r="G868" s="117"/>
      <c r="CX868" s="271">
        <f t="shared" si="294"/>
        <v>0</v>
      </c>
      <c r="CY868" s="249">
        <f t="shared" si="295"/>
        <v>-630</v>
      </c>
      <c r="CZ868" s="249">
        <f t="shared" si="296"/>
        <v>0</v>
      </c>
    </row>
    <row r="869" spans="1:104" s="269" customFormat="1">
      <c r="A869" s="273"/>
      <c r="C869" s="270"/>
      <c r="G869" s="117"/>
      <c r="CX869" s="271">
        <f t="shared" si="294"/>
        <v>0</v>
      </c>
      <c r="CY869" s="249">
        <f t="shared" si="295"/>
        <v>-639</v>
      </c>
      <c r="CZ869" s="249">
        <f t="shared" si="296"/>
        <v>0</v>
      </c>
    </row>
    <row r="870" spans="1:104" s="269" customFormat="1">
      <c r="A870" s="273"/>
      <c r="C870" s="270"/>
      <c r="G870" s="117"/>
      <c r="CX870" s="271">
        <f t="shared" si="294"/>
        <v>0</v>
      </c>
      <c r="CY870" s="249">
        <f t="shared" si="295"/>
        <v>-648</v>
      </c>
      <c r="CZ870" s="249">
        <f t="shared" si="296"/>
        <v>0</v>
      </c>
    </row>
    <row r="871" spans="1:104" s="269" customFormat="1">
      <c r="A871" s="273"/>
      <c r="C871" s="270"/>
      <c r="G871" s="117"/>
      <c r="CX871" s="271">
        <f t="shared" si="294"/>
        <v>0</v>
      </c>
      <c r="CY871" s="249">
        <f t="shared" si="295"/>
        <v>-657</v>
      </c>
      <c r="CZ871" s="249">
        <f t="shared" si="296"/>
        <v>0</v>
      </c>
    </row>
    <row r="872" spans="1:104" s="269" customFormat="1">
      <c r="A872" s="273"/>
      <c r="C872" s="270"/>
      <c r="G872" s="117"/>
      <c r="CX872" s="271">
        <f t="shared" si="294"/>
        <v>0</v>
      </c>
      <c r="CY872" s="249">
        <f t="shared" si="295"/>
        <v>-666</v>
      </c>
      <c r="CZ872" s="249">
        <f t="shared" si="296"/>
        <v>0</v>
      </c>
    </row>
    <row r="873" spans="1:104" s="269" customFormat="1">
      <c r="A873" s="273"/>
      <c r="C873" s="270"/>
      <c r="G873" s="117"/>
      <c r="CX873" s="271">
        <f t="shared" si="294"/>
        <v>0</v>
      </c>
      <c r="CY873" s="249">
        <f t="shared" si="295"/>
        <v>-675</v>
      </c>
      <c r="CZ873" s="249">
        <f t="shared" si="296"/>
        <v>0</v>
      </c>
    </row>
    <row r="874" spans="1:104" s="269" customFormat="1">
      <c r="A874" s="273"/>
      <c r="C874" s="270"/>
      <c r="G874" s="117"/>
      <c r="CX874" s="271">
        <f t="shared" si="294"/>
        <v>0</v>
      </c>
      <c r="CY874" s="249">
        <f t="shared" si="295"/>
        <v>-684</v>
      </c>
      <c r="CZ874" s="249">
        <f t="shared" si="296"/>
        <v>0</v>
      </c>
    </row>
    <row r="875" spans="1:104" s="269" customFormat="1">
      <c r="A875" s="273"/>
      <c r="C875" s="270"/>
      <c r="G875" s="117"/>
      <c r="CX875" s="271">
        <f t="shared" si="294"/>
        <v>0</v>
      </c>
      <c r="CY875" s="249">
        <f t="shared" si="295"/>
        <v>-693</v>
      </c>
      <c r="CZ875" s="249">
        <f t="shared" si="296"/>
        <v>0</v>
      </c>
    </row>
    <row r="876" spans="1:104" s="269" customFormat="1">
      <c r="A876" s="273"/>
      <c r="C876" s="270"/>
      <c r="G876" s="117"/>
      <c r="CX876" s="271">
        <f t="shared" si="294"/>
        <v>0</v>
      </c>
      <c r="CY876" s="249">
        <f t="shared" si="295"/>
        <v>-702</v>
      </c>
      <c r="CZ876" s="249">
        <f t="shared" si="296"/>
        <v>0</v>
      </c>
    </row>
    <row r="877" spans="1:104" s="269" customFormat="1">
      <c r="A877" s="273"/>
      <c r="C877" s="270"/>
      <c r="G877" s="117"/>
      <c r="CX877" s="271">
        <f t="shared" si="294"/>
        <v>0</v>
      </c>
      <c r="CY877" s="249">
        <f t="shared" si="295"/>
        <v>-711</v>
      </c>
      <c r="CZ877" s="249">
        <f t="shared" si="296"/>
        <v>0</v>
      </c>
    </row>
    <row r="878" spans="1:104" s="269" customFormat="1">
      <c r="A878" s="273"/>
      <c r="C878" s="270"/>
      <c r="G878" s="117"/>
      <c r="CX878" s="271">
        <f t="shared" si="294"/>
        <v>0</v>
      </c>
      <c r="CY878" s="249">
        <f t="shared" si="295"/>
        <v>-720</v>
      </c>
      <c r="CZ878" s="249">
        <f t="shared" si="296"/>
        <v>0</v>
      </c>
    </row>
    <row r="879" spans="1:104" s="269" customFormat="1">
      <c r="A879" s="273"/>
      <c r="C879" s="270"/>
      <c r="G879" s="117"/>
      <c r="CX879" s="271">
        <f t="shared" si="294"/>
        <v>0</v>
      </c>
      <c r="CY879" s="249">
        <f t="shared" si="295"/>
        <v>-729</v>
      </c>
      <c r="CZ879" s="249">
        <f t="shared" si="296"/>
        <v>0</v>
      </c>
    </row>
    <row r="880" spans="1:104" s="269" customFormat="1">
      <c r="A880" s="273"/>
      <c r="C880" s="270"/>
      <c r="G880" s="117"/>
      <c r="CX880" s="271">
        <f t="shared" si="294"/>
        <v>0</v>
      </c>
      <c r="CY880" s="249">
        <f t="shared" si="295"/>
        <v>-738</v>
      </c>
      <c r="CZ880" s="249">
        <f t="shared" si="296"/>
        <v>0</v>
      </c>
    </row>
    <row r="881" spans="1:104" s="269" customFormat="1">
      <c r="A881" s="273"/>
      <c r="C881" s="270"/>
      <c r="G881" s="117"/>
      <c r="CX881" s="271">
        <f t="shared" si="294"/>
        <v>0</v>
      </c>
      <c r="CY881" s="249">
        <f t="shared" si="295"/>
        <v>-747</v>
      </c>
      <c r="CZ881" s="249">
        <f t="shared" si="296"/>
        <v>0</v>
      </c>
    </row>
    <row r="882" spans="1:104" s="269" customFormat="1">
      <c r="A882" s="273"/>
      <c r="C882" s="270"/>
      <c r="G882" s="117"/>
      <c r="CX882" s="271">
        <f t="shared" si="294"/>
        <v>0</v>
      </c>
      <c r="CY882" s="249">
        <f t="shared" si="295"/>
        <v>-756</v>
      </c>
      <c r="CZ882" s="249">
        <f t="shared" si="296"/>
        <v>0</v>
      </c>
    </row>
    <row r="883" spans="1:104" s="269" customFormat="1">
      <c r="A883" s="273"/>
      <c r="C883" s="270"/>
      <c r="G883" s="117"/>
      <c r="CX883" s="271">
        <f t="shared" si="294"/>
        <v>0</v>
      </c>
      <c r="CY883" s="249">
        <f t="shared" si="295"/>
        <v>-765</v>
      </c>
      <c r="CZ883" s="249">
        <f t="shared" si="296"/>
        <v>0</v>
      </c>
    </row>
    <row r="884" spans="1:104" s="269" customFormat="1">
      <c r="A884" s="273"/>
      <c r="C884" s="270"/>
      <c r="G884" s="117"/>
      <c r="CX884" s="271">
        <f t="shared" si="294"/>
        <v>0</v>
      </c>
      <c r="CY884" s="249">
        <f t="shared" si="295"/>
        <v>-774</v>
      </c>
      <c r="CZ884" s="249">
        <f t="shared" si="296"/>
        <v>0</v>
      </c>
    </row>
    <row r="885" spans="1:104" s="269" customFormat="1">
      <c r="A885" s="273"/>
      <c r="C885" s="270"/>
      <c r="G885" s="117"/>
      <c r="CX885" s="271">
        <f t="shared" si="294"/>
        <v>0</v>
      </c>
      <c r="CY885" s="249">
        <f t="shared" si="295"/>
        <v>-783</v>
      </c>
      <c r="CZ885" s="249">
        <f t="shared" si="296"/>
        <v>0</v>
      </c>
    </row>
    <row r="886" spans="1:104" s="269" customFormat="1">
      <c r="A886" s="273"/>
      <c r="C886" s="270"/>
      <c r="G886" s="117"/>
      <c r="CX886" s="271">
        <f t="shared" si="294"/>
        <v>0</v>
      </c>
      <c r="CY886" s="249">
        <f t="shared" si="295"/>
        <v>-792</v>
      </c>
      <c r="CZ886" s="249">
        <f t="shared" si="296"/>
        <v>0</v>
      </c>
    </row>
    <row r="887" spans="1:104" s="269" customFormat="1">
      <c r="A887" s="273"/>
      <c r="C887" s="270"/>
      <c r="G887" s="117"/>
      <c r="CX887" s="271">
        <f t="shared" si="294"/>
        <v>0</v>
      </c>
      <c r="CY887" s="249">
        <f t="shared" si="295"/>
        <v>-801</v>
      </c>
      <c r="CZ887" s="249">
        <f t="shared" si="296"/>
        <v>0</v>
      </c>
    </row>
    <row r="888" spans="1:104" s="269" customFormat="1">
      <c r="A888" s="273"/>
      <c r="C888" s="270"/>
      <c r="G888" s="117"/>
      <c r="CX888" s="271">
        <f t="shared" si="294"/>
        <v>0</v>
      </c>
      <c r="CY888" s="249">
        <f t="shared" si="295"/>
        <v>-810</v>
      </c>
      <c r="CZ888" s="249">
        <f t="shared" si="296"/>
        <v>0</v>
      </c>
    </row>
    <row r="889" spans="1:104" s="269" customFormat="1">
      <c r="A889" s="273"/>
      <c r="C889" s="270"/>
      <c r="G889" s="117"/>
      <c r="CX889" s="271">
        <f t="shared" si="294"/>
        <v>0</v>
      </c>
      <c r="CY889" s="269">
        <v>58</v>
      </c>
    </row>
    <row r="890" spans="1:104" s="269" customFormat="1">
      <c r="A890" s="273"/>
      <c r="C890" s="270"/>
      <c r="G890" s="117"/>
      <c r="CX890" s="271">
        <f t="shared" si="294"/>
        <v>0</v>
      </c>
      <c r="CY890" s="269">
        <v>59</v>
      </c>
    </row>
    <row r="891" spans="1:104" s="269" customFormat="1">
      <c r="A891" s="273"/>
      <c r="C891" s="270"/>
      <c r="G891" s="117"/>
      <c r="CX891" s="271">
        <f t="shared" si="294"/>
        <v>0</v>
      </c>
      <c r="CY891" s="269">
        <v>60</v>
      </c>
    </row>
    <row r="892" spans="1:104" s="269" customFormat="1">
      <c r="A892" s="273"/>
      <c r="C892" s="270"/>
      <c r="G892" s="117"/>
      <c r="CX892" s="271">
        <f t="shared" si="294"/>
        <v>0</v>
      </c>
      <c r="CY892" s="269">
        <v>61</v>
      </c>
    </row>
    <row r="893" spans="1:104" s="269" customFormat="1">
      <c r="A893" s="273"/>
      <c r="C893" s="270"/>
      <c r="G893" s="117"/>
      <c r="CX893" s="271">
        <f t="shared" si="294"/>
        <v>0</v>
      </c>
      <c r="CY893" s="269">
        <v>62</v>
      </c>
    </row>
    <row r="894" spans="1:104" s="269" customFormat="1">
      <c r="A894" s="273"/>
      <c r="C894" s="270"/>
      <c r="G894" s="117"/>
      <c r="CX894" s="271">
        <f t="shared" si="294"/>
        <v>0</v>
      </c>
      <c r="CY894" s="269">
        <v>63</v>
      </c>
    </row>
    <row r="895" spans="1:104" s="269" customFormat="1">
      <c r="A895" s="273"/>
      <c r="C895" s="270"/>
      <c r="G895" s="117"/>
      <c r="CX895" s="271">
        <f t="shared" si="294"/>
        <v>0</v>
      </c>
      <c r="CY895" s="269">
        <v>64</v>
      </c>
    </row>
    <row r="896" spans="1:104" s="269" customFormat="1">
      <c r="A896" s="273"/>
      <c r="C896" s="270"/>
      <c r="G896" s="117"/>
      <c r="CX896" s="271">
        <f t="shared" si="294"/>
        <v>0</v>
      </c>
      <c r="CY896" s="269">
        <v>65</v>
      </c>
    </row>
    <row r="897" spans="1:103" s="269" customFormat="1">
      <c r="A897" s="273"/>
      <c r="C897" s="270"/>
      <c r="G897" s="117"/>
      <c r="CX897" s="271">
        <f t="shared" si="294"/>
        <v>0</v>
      </c>
      <c r="CY897" s="269">
        <v>66</v>
      </c>
    </row>
    <row r="898" spans="1:103" s="269" customFormat="1">
      <c r="A898" s="273"/>
      <c r="C898" s="270"/>
      <c r="G898" s="117"/>
      <c r="CX898" s="271">
        <f t="shared" si="294"/>
        <v>0</v>
      </c>
      <c r="CY898" s="269">
        <v>67</v>
      </c>
    </row>
    <row r="899" spans="1:103" s="269" customFormat="1">
      <c r="A899" s="273"/>
      <c r="C899" s="270"/>
      <c r="G899" s="117"/>
      <c r="CX899" s="271">
        <f t="shared" si="294"/>
        <v>0</v>
      </c>
      <c r="CY899" s="269">
        <v>68</v>
      </c>
    </row>
    <row r="900" spans="1:103" s="269" customFormat="1">
      <c r="A900" s="273"/>
      <c r="C900" s="270"/>
      <c r="G900" s="117"/>
      <c r="CX900" s="271">
        <f t="shared" si="294"/>
        <v>0</v>
      </c>
      <c r="CY900" s="269">
        <v>69</v>
      </c>
    </row>
    <row r="901" spans="1:103" s="269" customFormat="1">
      <c r="A901" s="273"/>
      <c r="C901" s="270"/>
      <c r="G901" s="117"/>
      <c r="CX901" s="271">
        <f t="shared" si="294"/>
        <v>0</v>
      </c>
      <c r="CY901" s="269">
        <v>70</v>
      </c>
    </row>
    <row r="902" spans="1:103" s="269" customFormat="1">
      <c r="A902" s="273"/>
      <c r="C902" s="270"/>
      <c r="G902" s="117"/>
      <c r="CX902" s="271">
        <f t="shared" si="294"/>
        <v>0</v>
      </c>
      <c r="CY902" s="269">
        <v>71</v>
      </c>
    </row>
    <row r="903" spans="1:103" s="269" customFormat="1">
      <c r="A903" s="273"/>
      <c r="C903" s="270"/>
      <c r="G903" s="117"/>
      <c r="CX903" s="271">
        <f t="shared" si="294"/>
        <v>0</v>
      </c>
      <c r="CY903" s="269">
        <v>72</v>
      </c>
    </row>
    <row r="904" spans="1:103" s="269" customFormat="1">
      <c r="A904" s="273"/>
      <c r="C904" s="270"/>
      <c r="G904" s="117"/>
      <c r="CX904" s="271">
        <f t="shared" si="294"/>
        <v>0</v>
      </c>
      <c r="CY904" s="269">
        <v>73</v>
      </c>
    </row>
    <row r="905" spans="1:103" s="269" customFormat="1">
      <c r="A905" s="273"/>
      <c r="C905" s="270"/>
      <c r="G905" s="117"/>
      <c r="CX905" s="271">
        <f t="shared" si="294"/>
        <v>0</v>
      </c>
      <c r="CY905" s="269">
        <v>74</v>
      </c>
    </row>
    <row r="906" spans="1:103" s="269" customFormat="1">
      <c r="A906" s="273"/>
      <c r="C906" s="270"/>
      <c r="G906" s="117"/>
      <c r="CX906" s="271">
        <f t="shared" si="294"/>
        <v>0</v>
      </c>
      <c r="CY906" s="269">
        <v>75</v>
      </c>
    </row>
    <row r="907" spans="1:103" s="269" customFormat="1">
      <c r="A907" s="273"/>
      <c r="C907" s="270"/>
      <c r="G907" s="117"/>
      <c r="CX907" s="271">
        <f t="shared" si="294"/>
        <v>0</v>
      </c>
      <c r="CY907" s="269">
        <v>76</v>
      </c>
    </row>
    <row r="908" spans="1:103" s="269" customFormat="1">
      <c r="A908" s="273"/>
      <c r="C908" s="270"/>
      <c r="G908" s="117"/>
      <c r="CX908" s="271">
        <f t="shared" si="294"/>
        <v>0</v>
      </c>
      <c r="CY908" s="269">
        <v>77</v>
      </c>
    </row>
    <row r="909" spans="1:103" s="269" customFormat="1">
      <c r="A909" s="273"/>
      <c r="C909" s="270"/>
      <c r="G909" s="117"/>
      <c r="CX909" s="271">
        <f t="shared" si="294"/>
        <v>0</v>
      </c>
      <c r="CY909" s="269">
        <v>78</v>
      </c>
    </row>
    <row r="910" spans="1:103" s="269" customFormat="1">
      <c r="A910" s="273"/>
      <c r="C910" s="270"/>
      <c r="G910" s="117"/>
      <c r="CX910" s="271">
        <f t="shared" si="294"/>
        <v>0</v>
      </c>
      <c r="CY910" s="269">
        <v>79</v>
      </c>
    </row>
    <row r="911" spans="1:103" s="269" customFormat="1">
      <c r="A911" s="273"/>
      <c r="C911" s="270"/>
      <c r="G911" s="117"/>
      <c r="CX911" s="271">
        <f t="shared" si="294"/>
        <v>0</v>
      </c>
      <c r="CY911" s="269">
        <v>80</v>
      </c>
    </row>
    <row r="912" spans="1:103" s="269" customFormat="1">
      <c r="A912" s="273"/>
      <c r="C912" s="270"/>
      <c r="G912" s="117"/>
      <c r="CX912" s="271">
        <f t="shared" si="294"/>
        <v>0</v>
      </c>
      <c r="CY912" s="269">
        <v>81</v>
      </c>
    </row>
    <row r="913" spans="1:106" s="269" customFormat="1">
      <c r="A913" s="273"/>
      <c r="C913" s="270"/>
      <c r="G913" s="117"/>
      <c r="CX913" s="271">
        <f t="shared" si="294"/>
        <v>0</v>
      </c>
      <c r="CY913" s="269">
        <v>82</v>
      </c>
    </row>
    <row r="914" spans="1:106" s="269" customFormat="1">
      <c r="A914" s="273"/>
      <c r="C914" s="270"/>
      <c r="G914" s="117"/>
      <c r="CX914" s="271">
        <f t="shared" si="294"/>
        <v>0</v>
      </c>
      <c r="CY914" s="269">
        <v>83</v>
      </c>
    </row>
    <row r="915" spans="1:106" s="269" customFormat="1">
      <c r="A915" s="273"/>
      <c r="C915" s="270"/>
      <c r="G915" s="117"/>
      <c r="CX915" s="271">
        <f t="shared" si="294"/>
        <v>0</v>
      </c>
      <c r="CY915" s="269">
        <v>84</v>
      </c>
    </row>
    <row r="916" spans="1:106" s="269" customFormat="1">
      <c r="A916" s="273"/>
      <c r="C916" s="270"/>
      <c r="G916" s="117"/>
      <c r="CX916" s="271">
        <f t="shared" si="294"/>
        <v>0</v>
      </c>
      <c r="CY916" s="269">
        <v>85</v>
      </c>
    </row>
    <row r="917" spans="1:106" s="269" customFormat="1">
      <c r="A917" s="273"/>
      <c r="C917" s="270"/>
      <c r="G917" s="117"/>
      <c r="CX917" s="271">
        <f t="shared" si="294"/>
        <v>0</v>
      </c>
      <c r="CY917" s="269">
        <v>86</v>
      </c>
    </row>
    <row r="918" spans="1:106" s="269" customFormat="1">
      <c r="A918" s="273"/>
      <c r="C918" s="270"/>
      <c r="G918" s="117"/>
      <c r="CX918" s="271">
        <f t="shared" si="294"/>
        <v>0</v>
      </c>
      <c r="CY918" s="269">
        <v>87</v>
      </c>
    </row>
    <row r="919" spans="1:106" s="269" customFormat="1">
      <c r="A919" s="273"/>
      <c r="C919" s="270"/>
      <c r="G919" s="117"/>
      <c r="CX919" s="271">
        <f t="shared" si="294"/>
        <v>0</v>
      </c>
      <c r="CY919" s="269">
        <v>88</v>
      </c>
    </row>
    <row r="920" spans="1:106" s="269" customFormat="1">
      <c r="A920" s="273"/>
      <c r="C920" s="270"/>
      <c r="G920" s="117"/>
      <c r="CX920" s="271">
        <f t="shared" si="294"/>
        <v>0</v>
      </c>
      <c r="CY920" s="269">
        <v>89</v>
      </c>
    </row>
    <row r="921" spans="1:106" s="269" customFormat="1">
      <c r="A921" s="273"/>
      <c r="C921" s="270"/>
      <c r="G921" s="117"/>
      <c r="CX921" s="271">
        <f t="shared" si="294"/>
        <v>0</v>
      </c>
      <c r="CY921" s="269">
        <v>90</v>
      </c>
    </row>
    <row r="922" spans="1:106" s="269" customFormat="1">
      <c r="A922" s="273"/>
      <c r="C922" s="270"/>
      <c r="G922" s="117"/>
      <c r="CX922" s="257">
        <f t="shared" si="294"/>
        <v>0</v>
      </c>
      <c r="CY922" s="269">
        <v>91</v>
      </c>
    </row>
    <row r="923" spans="1:106" ht="15.75" thickBot="1"/>
    <row r="924" spans="1:106" s="269" customFormat="1" ht="15.75" customHeight="1" thickBot="1">
      <c r="A924" s="1000">
        <v>5</v>
      </c>
      <c r="B924" s="269">
        <v>1</v>
      </c>
      <c r="C924" s="270" t="s">
        <v>8</v>
      </c>
      <c r="D924" s="269">
        <v>1</v>
      </c>
      <c r="E924" s="269">
        <v>1</v>
      </c>
      <c r="G924" s="117">
        <f t="shared" ref="G924:G958" si="297">IF($G$35=C924,D924,0)</f>
        <v>0</v>
      </c>
      <c r="H924" s="269">
        <f t="shared" ref="H924:H958" si="298">IF($H$39=$C924,$D924,0)</f>
        <v>0</v>
      </c>
      <c r="I924" s="269">
        <f t="shared" ref="I924:I958" si="299">IF($I$39=$C924,$D924,0)</f>
        <v>0</v>
      </c>
      <c r="J924" s="269">
        <f t="shared" ref="J924:J958" si="300">IF($J$39=$C924,$D924,0)</f>
        <v>0</v>
      </c>
      <c r="K924" s="269">
        <f t="shared" ref="K924:K958" si="301">IF($K$39=$C924,$D924,0)</f>
        <v>0</v>
      </c>
      <c r="L924" s="269">
        <f t="shared" ref="L924:L958" si="302">IF($L$39=$C924,$D924,0)</f>
        <v>0</v>
      </c>
      <c r="M924" s="269">
        <f t="shared" ref="M924:M958" si="303">IF($M$39=$C924,$D924,0)</f>
        <v>0</v>
      </c>
      <c r="N924" s="269">
        <f t="shared" ref="N924:N958" si="304">IF($N$39=$C924,$D924,0)</f>
        <v>0</v>
      </c>
      <c r="O924" s="269">
        <f t="shared" ref="O924:O958" si="305">IF($O$39=$C924,$D924,0)</f>
        <v>0</v>
      </c>
      <c r="P924" s="269">
        <f t="shared" ref="P924:P958" si="306">IF($P$39=$C924,$D924,0)</f>
        <v>0</v>
      </c>
      <c r="Q924" s="269">
        <f t="shared" ref="Q924:Q958" si="307">IF($Q$39=$C924,$D924,0)</f>
        <v>0</v>
      </c>
      <c r="R924" s="269">
        <f t="shared" ref="R924:R958" si="308">IF($R$39=$C924,$D924,0)</f>
        <v>0</v>
      </c>
      <c r="S924" s="269">
        <f t="shared" ref="S924:S958" si="309">IF($S$39=$C924,$D924,0)</f>
        <v>0</v>
      </c>
      <c r="T924" s="269">
        <f t="shared" ref="T924:T958" si="310">IF($T$39=$C924,$D924,0)</f>
        <v>0</v>
      </c>
      <c r="U924" s="269">
        <f t="shared" ref="U924:AD933" si="311">IF(U$39=$C924,$D924,0)</f>
        <v>0</v>
      </c>
      <c r="V924" s="269">
        <f t="shared" si="311"/>
        <v>0</v>
      </c>
      <c r="W924" s="269">
        <f t="shared" si="311"/>
        <v>0</v>
      </c>
      <c r="X924" s="269">
        <f t="shared" si="311"/>
        <v>0</v>
      </c>
      <c r="Y924" s="269">
        <f t="shared" si="311"/>
        <v>0</v>
      </c>
      <c r="Z924" s="269">
        <f t="shared" si="311"/>
        <v>0</v>
      </c>
      <c r="AA924" s="269">
        <f t="shared" si="311"/>
        <v>0</v>
      </c>
      <c r="AB924" s="269">
        <f t="shared" si="311"/>
        <v>0</v>
      </c>
      <c r="AC924" s="269">
        <f t="shared" si="311"/>
        <v>0</v>
      </c>
      <c r="AD924" s="269">
        <f t="shared" si="311"/>
        <v>0</v>
      </c>
      <c r="AE924" s="269">
        <f t="shared" ref="AE924:AN933" si="312">IF(AE$39=$C924,$D924,0)</f>
        <v>0</v>
      </c>
      <c r="AF924" s="269">
        <f t="shared" si="312"/>
        <v>0</v>
      </c>
      <c r="AG924" s="269">
        <f t="shared" si="312"/>
        <v>0</v>
      </c>
      <c r="AH924" s="269">
        <f t="shared" si="312"/>
        <v>0</v>
      </c>
      <c r="AI924" s="269">
        <f t="shared" si="312"/>
        <v>0</v>
      </c>
      <c r="AJ924" s="269">
        <f t="shared" si="312"/>
        <v>0</v>
      </c>
      <c r="AK924" s="269">
        <f t="shared" si="312"/>
        <v>0</v>
      </c>
      <c r="AL924" s="269">
        <f t="shared" si="312"/>
        <v>0</v>
      </c>
      <c r="AM924" s="269">
        <f t="shared" si="312"/>
        <v>0</v>
      </c>
      <c r="AN924" s="269">
        <f t="shared" si="312"/>
        <v>0</v>
      </c>
      <c r="AO924" s="269">
        <f t="shared" ref="AO924:AX933" si="313">IF(AO$39=$C924,$D924,0)</f>
        <v>0</v>
      </c>
      <c r="AP924" s="269">
        <f t="shared" si="313"/>
        <v>0</v>
      </c>
      <c r="AQ924" s="269">
        <f t="shared" si="313"/>
        <v>0</v>
      </c>
      <c r="AR924" s="269">
        <f t="shared" si="313"/>
        <v>0</v>
      </c>
      <c r="AS924" s="269">
        <f t="shared" si="313"/>
        <v>0</v>
      </c>
      <c r="AT924" s="269">
        <f t="shared" si="313"/>
        <v>0</v>
      </c>
      <c r="AU924" s="269">
        <f t="shared" si="313"/>
        <v>0</v>
      </c>
      <c r="AV924" s="269">
        <f t="shared" si="313"/>
        <v>0</v>
      </c>
      <c r="AW924" s="269">
        <f t="shared" si="313"/>
        <v>0</v>
      </c>
      <c r="AX924" s="269">
        <f t="shared" si="313"/>
        <v>0</v>
      </c>
      <c r="AY924" s="269">
        <f t="shared" ref="AY924:BH933" si="314">IF(AY$39=$C924,$D924,0)</f>
        <v>0</v>
      </c>
      <c r="AZ924" s="269">
        <f t="shared" si="314"/>
        <v>0</v>
      </c>
      <c r="BA924" s="269">
        <f t="shared" si="314"/>
        <v>0</v>
      </c>
      <c r="BB924" s="269">
        <f t="shared" si="314"/>
        <v>0</v>
      </c>
      <c r="BC924" s="269">
        <f t="shared" si="314"/>
        <v>0</v>
      </c>
      <c r="BD924" s="269">
        <f t="shared" si="314"/>
        <v>0</v>
      </c>
      <c r="BE924" s="269">
        <f t="shared" si="314"/>
        <v>0</v>
      </c>
      <c r="BF924" s="269">
        <f t="shared" si="314"/>
        <v>0</v>
      </c>
      <c r="BG924" s="269">
        <f t="shared" si="314"/>
        <v>0</v>
      </c>
      <c r="BH924" s="269">
        <f t="shared" si="314"/>
        <v>0</v>
      </c>
      <c r="BI924" s="269">
        <f t="shared" ref="BI924:BR933" si="315">IF(BI$39=$C924,$D924,0)</f>
        <v>0</v>
      </c>
      <c r="BJ924" s="269">
        <f t="shared" si="315"/>
        <v>0</v>
      </c>
      <c r="BK924" s="269">
        <f t="shared" si="315"/>
        <v>0</v>
      </c>
      <c r="BL924" s="269">
        <f t="shared" si="315"/>
        <v>0</v>
      </c>
      <c r="BM924" s="269">
        <f t="shared" si="315"/>
        <v>0</v>
      </c>
      <c r="BN924" s="269">
        <f t="shared" si="315"/>
        <v>0</v>
      </c>
      <c r="BO924" s="269">
        <f t="shared" si="315"/>
        <v>0</v>
      </c>
      <c r="BP924" s="269">
        <f t="shared" si="315"/>
        <v>0</v>
      </c>
      <c r="BQ924" s="269">
        <f t="shared" si="315"/>
        <v>0</v>
      </c>
      <c r="BR924" s="269">
        <f t="shared" si="315"/>
        <v>0</v>
      </c>
      <c r="BS924" s="269">
        <f t="shared" ref="BS924:CB933" si="316">IF(BS$39=$C924,$D924,0)</f>
        <v>0</v>
      </c>
      <c r="BT924" s="269">
        <f t="shared" si="316"/>
        <v>0</v>
      </c>
      <c r="BU924" s="269">
        <f t="shared" si="316"/>
        <v>0</v>
      </c>
      <c r="BV924" s="269">
        <f t="shared" si="316"/>
        <v>0</v>
      </c>
      <c r="BW924" s="269">
        <f t="shared" si="316"/>
        <v>0</v>
      </c>
      <c r="BX924" s="269">
        <f t="shared" si="316"/>
        <v>0</v>
      </c>
      <c r="BY924" s="269">
        <f t="shared" si="316"/>
        <v>0</v>
      </c>
      <c r="BZ924" s="269">
        <f t="shared" si="316"/>
        <v>0</v>
      </c>
      <c r="CA924" s="269">
        <f t="shared" si="316"/>
        <v>0</v>
      </c>
      <c r="CB924" s="269">
        <f t="shared" si="316"/>
        <v>0</v>
      </c>
      <c r="CC924" s="269">
        <f t="shared" ref="CC924:CL933" si="317">IF(CC$39=$C924,$D924,0)</f>
        <v>0</v>
      </c>
      <c r="CD924" s="269">
        <f t="shared" si="317"/>
        <v>0</v>
      </c>
      <c r="CE924" s="269">
        <f t="shared" si="317"/>
        <v>0</v>
      </c>
      <c r="CF924" s="269">
        <f t="shared" si="317"/>
        <v>0</v>
      </c>
      <c r="CG924" s="269">
        <f t="shared" si="317"/>
        <v>0</v>
      </c>
      <c r="CH924" s="269">
        <f t="shared" si="317"/>
        <v>0</v>
      </c>
      <c r="CI924" s="269">
        <f t="shared" si="317"/>
        <v>0</v>
      </c>
      <c r="CJ924" s="269">
        <f t="shared" si="317"/>
        <v>0</v>
      </c>
      <c r="CK924" s="269">
        <f t="shared" si="317"/>
        <v>0</v>
      </c>
      <c r="CL924" s="269">
        <f t="shared" si="317"/>
        <v>0</v>
      </c>
      <c r="CM924" s="269">
        <f t="shared" ref="CM924:CU933" si="318">IF(CM$39=$C924,$D924,0)</f>
        <v>0</v>
      </c>
      <c r="CN924" s="269">
        <f t="shared" si="318"/>
        <v>0</v>
      </c>
      <c r="CO924" s="269">
        <f t="shared" si="318"/>
        <v>0</v>
      </c>
      <c r="CP924" s="269">
        <f t="shared" si="318"/>
        <v>0</v>
      </c>
      <c r="CQ924" s="269">
        <f t="shared" si="318"/>
        <v>0</v>
      </c>
      <c r="CR924" s="269">
        <f t="shared" si="318"/>
        <v>0</v>
      </c>
      <c r="CS924" s="269">
        <f t="shared" si="318"/>
        <v>0</v>
      </c>
      <c r="CT924" s="269">
        <f t="shared" si="318"/>
        <v>0</v>
      </c>
      <c r="CU924" s="269">
        <f t="shared" si="318"/>
        <v>0</v>
      </c>
      <c r="CV924" s="269">
        <f>SUM(G924:CU924)</f>
        <v>0</v>
      </c>
      <c r="CX924" s="271">
        <f>+CV924</f>
        <v>0</v>
      </c>
      <c r="CY924" s="254">
        <f>SUM(CU890:CU924)</f>
        <v>0</v>
      </c>
      <c r="CZ924" s="255">
        <f>SUM(CZ925:CZ1014)</f>
        <v>0</v>
      </c>
    </row>
    <row r="925" spans="1:106" s="269" customFormat="1" ht="15.75" customHeight="1">
      <c r="A925" s="1001"/>
      <c r="B925" s="269">
        <v>2</v>
      </c>
      <c r="C925" s="270" t="s">
        <v>9</v>
      </c>
      <c r="D925" s="269">
        <v>2</v>
      </c>
      <c r="E925" s="269">
        <v>2</v>
      </c>
      <c r="G925" s="117">
        <f t="shared" si="297"/>
        <v>0</v>
      </c>
      <c r="H925" s="269">
        <f t="shared" si="298"/>
        <v>0</v>
      </c>
      <c r="I925" s="269">
        <f t="shared" si="299"/>
        <v>0</v>
      </c>
      <c r="J925" s="269">
        <f t="shared" si="300"/>
        <v>0</v>
      </c>
      <c r="K925" s="269">
        <f t="shared" si="301"/>
        <v>0</v>
      </c>
      <c r="L925" s="269">
        <f t="shared" si="302"/>
        <v>0</v>
      </c>
      <c r="M925" s="269">
        <f t="shared" si="303"/>
        <v>0</v>
      </c>
      <c r="N925" s="269">
        <f t="shared" si="304"/>
        <v>0</v>
      </c>
      <c r="O925" s="269">
        <f t="shared" si="305"/>
        <v>0</v>
      </c>
      <c r="P925" s="269">
        <f t="shared" si="306"/>
        <v>0</v>
      </c>
      <c r="Q925" s="269">
        <f t="shared" si="307"/>
        <v>0</v>
      </c>
      <c r="R925" s="269">
        <f t="shared" si="308"/>
        <v>0</v>
      </c>
      <c r="S925" s="269">
        <f t="shared" si="309"/>
        <v>0</v>
      </c>
      <c r="T925" s="269">
        <f t="shared" si="310"/>
        <v>0</v>
      </c>
      <c r="U925" s="269">
        <f t="shared" si="311"/>
        <v>0</v>
      </c>
      <c r="V925" s="269">
        <f t="shared" si="311"/>
        <v>0</v>
      </c>
      <c r="W925" s="269">
        <f t="shared" si="311"/>
        <v>0</v>
      </c>
      <c r="X925" s="269">
        <f t="shared" si="311"/>
        <v>0</v>
      </c>
      <c r="Y925" s="269">
        <f t="shared" si="311"/>
        <v>0</v>
      </c>
      <c r="Z925" s="269">
        <f t="shared" si="311"/>
        <v>0</v>
      </c>
      <c r="AA925" s="269">
        <f t="shared" si="311"/>
        <v>0</v>
      </c>
      <c r="AB925" s="269">
        <f t="shared" si="311"/>
        <v>0</v>
      </c>
      <c r="AC925" s="269">
        <f t="shared" si="311"/>
        <v>0</v>
      </c>
      <c r="AD925" s="269">
        <f t="shared" si="311"/>
        <v>0</v>
      </c>
      <c r="AE925" s="269">
        <f t="shared" si="312"/>
        <v>0</v>
      </c>
      <c r="AF925" s="269">
        <f t="shared" si="312"/>
        <v>0</v>
      </c>
      <c r="AG925" s="269">
        <f t="shared" si="312"/>
        <v>0</v>
      </c>
      <c r="AH925" s="269">
        <f t="shared" si="312"/>
        <v>0</v>
      </c>
      <c r="AI925" s="269">
        <f t="shared" si="312"/>
        <v>0</v>
      </c>
      <c r="AJ925" s="269">
        <f t="shared" si="312"/>
        <v>0</v>
      </c>
      <c r="AK925" s="269">
        <f t="shared" si="312"/>
        <v>0</v>
      </c>
      <c r="AL925" s="269">
        <f t="shared" si="312"/>
        <v>0</v>
      </c>
      <c r="AM925" s="269">
        <f t="shared" si="312"/>
        <v>0</v>
      </c>
      <c r="AN925" s="269">
        <f t="shared" si="312"/>
        <v>0</v>
      </c>
      <c r="AO925" s="269">
        <f t="shared" si="313"/>
        <v>0</v>
      </c>
      <c r="AP925" s="269">
        <f t="shared" si="313"/>
        <v>0</v>
      </c>
      <c r="AQ925" s="269">
        <f t="shared" si="313"/>
        <v>0</v>
      </c>
      <c r="AR925" s="269">
        <f t="shared" si="313"/>
        <v>0</v>
      </c>
      <c r="AS925" s="269">
        <f t="shared" si="313"/>
        <v>0</v>
      </c>
      <c r="AT925" s="269">
        <f t="shared" si="313"/>
        <v>0</v>
      </c>
      <c r="AU925" s="269">
        <f t="shared" si="313"/>
        <v>0</v>
      </c>
      <c r="AV925" s="269">
        <f t="shared" si="313"/>
        <v>0</v>
      </c>
      <c r="AW925" s="269">
        <f t="shared" si="313"/>
        <v>0</v>
      </c>
      <c r="AX925" s="269">
        <f t="shared" si="313"/>
        <v>0</v>
      </c>
      <c r="AY925" s="269">
        <f t="shared" si="314"/>
        <v>0</v>
      </c>
      <c r="AZ925" s="269">
        <f t="shared" si="314"/>
        <v>0</v>
      </c>
      <c r="BA925" s="269">
        <f t="shared" si="314"/>
        <v>0</v>
      </c>
      <c r="BB925" s="269">
        <f t="shared" si="314"/>
        <v>0</v>
      </c>
      <c r="BC925" s="269">
        <f t="shared" si="314"/>
        <v>0</v>
      </c>
      <c r="BD925" s="269">
        <f t="shared" si="314"/>
        <v>0</v>
      </c>
      <c r="BE925" s="269">
        <f t="shared" si="314"/>
        <v>0</v>
      </c>
      <c r="BF925" s="269">
        <f t="shared" si="314"/>
        <v>0</v>
      </c>
      <c r="BG925" s="269">
        <f t="shared" si="314"/>
        <v>0</v>
      </c>
      <c r="BH925" s="269">
        <f t="shared" si="314"/>
        <v>0</v>
      </c>
      <c r="BI925" s="269">
        <f t="shared" si="315"/>
        <v>0</v>
      </c>
      <c r="BJ925" s="269">
        <f t="shared" si="315"/>
        <v>0</v>
      </c>
      <c r="BK925" s="269">
        <f t="shared" si="315"/>
        <v>0</v>
      </c>
      <c r="BL925" s="269">
        <f t="shared" si="315"/>
        <v>0</v>
      </c>
      <c r="BM925" s="269">
        <f t="shared" si="315"/>
        <v>0</v>
      </c>
      <c r="BN925" s="269">
        <f t="shared" si="315"/>
        <v>0</v>
      </c>
      <c r="BO925" s="269">
        <f t="shared" si="315"/>
        <v>0</v>
      </c>
      <c r="BP925" s="269">
        <f t="shared" si="315"/>
        <v>0</v>
      </c>
      <c r="BQ925" s="269">
        <f t="shared" si="315"/>
        <v>0</v>
      </c>
      <c r="BR925" s="269">
        <f t="shared" si="315"/>
        <v>0</v>
      </c>
      <c r="BS925" s="269">
        <f t="shared" si="316"/>
        <v>0</v>
      </c>
      <c r="BT925" s="269">
        <f t="shared" si="316"/>
        <v>0</v>
      </c>
      <c r="BU925" s="269">
        <f t="shared" si="316"/>
        <v>0</v>
      </c>
      <c r="BV925" s="269">
        <f t="shared" si="316"/>
        <v>0</v>
      </c>
      <c r="BW925" s="269">
        <f t="shared" si="316"/>
        <v>0</v>
      </c>
      <c r="BX925" s="269">
        <f t="shared" si="316"/>
        <v>0</v>
      </c>
      <c r="BY925" s="269">
        <f t="shared" si="316"/>
        <v>0</v>
      </c>
      <c r="BZ925" s="269">
        <f t="shared" si="316"/>
        <v>0</v>
      </c>
      <c r="CA925" s="269">
        <f t="shared" si="316"/>
        <v>0</v>
      </c>
      <c r="CB925" s="269">
        <f t="shared" si="316"/>
        <v>0</v>
      </c>
      <c r="CC925" s="269">
        <f t="shared" si="317"/>
        <v>0</v>
      </c>
      <c r="CD925" s="269">
        <f t="shared" si="317"/>
        <v>0</v>
      </c>
      <c r="CE925" s="269">
        <f t="shared" si="317"/>
        <v>0</v>
      </c>
      <c r="CF925" s="269">
        <f t="shared" si="317"/>
        <v>0</v>
      </c>
      <c r="CG925" s="269">
        <f t="shared" si="317"/>
        <v>0</v>
      </c>
      <c r="CH925" s="269">
        <f t="shared" si="317"/>
        <v>0</v>
      </c>
      <c r="CI925" s="269">
        <f t="shared" si="317"/>
        <v>0</v>
      </c>
      <c r="CJ925" s="269">
        <f t="shared" si="317"/>
        <v>0</v>
      </c>
      <c r="CK925" s="269">
        <f t="shared" si="317"/>
        <v>0</v>
      </c>
      <c r="CL925" s="269">
        <f t="shared" si="317"/>
        <v>0</v>
      </c>
      <c r="CM925" s="269">
        <f t="shared" si="318"/>
        <v>0</v>
      </c>
      <c r="CN925" s="269">
        <f t="shared" si="318"/>
        <v>0</v>
      </c>
      <c r="CO925" s="269">
        <f t="shared" si="318"/>
        <v>0</v>
      </c>
      <c r="CP925" s="269">
        <f t="shared" si="318"/>
        <v>0</v>
      </c>
      <c r="CQ925" s="269">
        <f t="shared" si="318"/>
        <v>0</v>
      </c>
      <c r="CR925" s="269">
        <f t="shared" si="318"/>
        <v>0</v>
      </c>
      <c r="CS925" s="269">
        <f t="shared" si="318"/>
        <v>0</v>
      </c>
      <c r="CT925" s="269">
        <f t="shared" si="318"/>
        <v>0</v>
      </c>
      <c r="CU925" s="269">
        <f t="shared" si="318"/>
        <v>0</v>
      </c>
      <c r="CV925" s="269">
        <f t="shared" ref="CV925:CV958" si="319">SUM(G925:CU925)</f>
        <v>0</v>
      </c>
      <c r="CX925" s="271">
        <f>IF(CX924+CV925&gt;9,+CX924+CV925-9,+CX924+CV925)</f>
        <v>0</v>
      </c>
      <c r="CY925" s="249">
        <f>+CY924-9</f>
        <v>-9</v>
      </c>
      <c r="CZ925" s="249">
        <f>IF(CY925=13,CY925,0)</f>
        <v>0</v>
      </c>
    </row>
    <row r="926" spans="1:106" s="269" customFormat="1" ht="15.75" customHeight="1">
      <c r="A926" s="1001"/>
      <c r="B926" s="269">
        <v>3</v>
      </c>
      <c r="C926" s="270" t="s">
        <v>10</v>
      </c>
      <c r="D926" s="269">
        <v>3</v>
      </c>
      <c r="E926" s="269">
        <v>3</v>
      </c>
      <c r="G926" s="117">
        <f t="shared" si="297"/>
        <v>0</v>
      </c>
      <c r="H926" s="269">
        <f t="shared" si="298"/>
        <v>0</v>
      </c>
      <c r="I926" s="269">
        <f t="shared" si="299"/>
        <v>0</v>
      </c>
      <c r="J926" s="269">
        <f t="shared" si="300"/>
        <v>0</v>
      </c>
      <c r="K926" s="269">
        <f t="shared" si="301"/>
        <v>0</v>
      </c>
      <c r="L926" s="269">
        <f t="shared" si="302"/>
        <v>0</v>
      </c>
      <c r="M926" s="269">
        <f t="shared" si="303"/>
        <v>0</v>
      </c>
      <c r="N926" s="269">
        <f t="shared" si="304"/>
        <v>0</v>
      </c>
      <c r="O926" s="269">
        <f t="shared" si="305"/>
        <v>0</v>
      </c>
      <c r="P926" s="269">
        <f t="shared" si="306"/>
        <v>0</v>
      </c>
      <c r="Q926" s="269">
        <f t="shared" si="307"/>
        <v>0</v>
      </c>
      <c r="R926" s="269">
        <f t="shared" si="308"/>
        <v>0</v>
      </c>
      <c r="S926" s="269">
        <f t="shared" si="309"/>
        <v>0</v>
      </c>
      <c r="T926" s="269">
        <f t="shared" si="310"/>
        <v>0</v>
      </c>
      <c r="U926" s="269">
        <f t="shared" si="311"/>
        <v>0</v>
      </c>
      <c r="V926" s="269">
        <f t="shared" si="311"/>
        <v>0</v>
      </c>
      <c r="W926" s="269">
        <f t="shared" si="311"/>
        <v>0</v>
      </c>
      <c r="X926" s="269">
        <f t="shared" si="311"/>
        <v>0</v>
      </c>
      <c r="Y926" s="269">
        <f t="shared" si="311"/>
        <v>0</v>
      </c>
      <c r="Z926" s="269">
        <f t="shared" si="311"/>
        <v>0</v>
      </c>
      <c r="AA926" s="269">
        <f t="shared" si="311"/>
        <v>0</v>
      </c>
      <c r="AB926" s="269">
        <f t="shared" si="311"/>
        <v>0</v>
      </c>
      <c r="AC926" s="269">
        <f t="shared" si="311"/>
        <v>0</v>
      </c>
      <c r="AD926" s="269">
        <f t="shared" si="311"/>
        <v>0</v>
      </c>
      <c r="AE926" s="269">
        <f t="shared" si="312"/>
        <v>0</v>
      </c>
      <c r="AF926" s="269">
        <f t="shared" si="312"/>
        <v>0</v>
      </c>
      <c r="AG926" s="269">
        <f t="shared" si="312"/>
        <v>0</v>
      </c>
      <c r="AH926" s="269">
        <f t="shared" si="312"/>
        <v>0</v>
      </c>
      <c r="AI926" s="269">
        <f t="shared" si="312"/>
        <v>0</v>
      </c>
      <c r="AJ926" s="269">
        <f t="shared" si="312"/>
        <v>0</v>
      </c>
      <c r="AK926" s="269">
        <f t="shared" si="312"/>
        <v>0</v>
      </c>
      <c r="AL926" s="269">
        <f t="shared" si="312"/>
        <v>0</v>
      </c>
      <c r="AM926" s="269">
        <f t="shared" si="312"/>
        <v>0</v>
      </c>
      <c r="AN926" s="269">
        <f t="shared" si="312"/>
        <v>0</v>
      </c>
      <c r="AO926" s="269">
        <f t="shared" si="313"/>
        <v>0</v>
      </c>
      <c r="AP926" s="269">
        <f t="shared" si="313"/>
        <v>0</v>
      </c>
      <c r="AQ926" s="269">
        <f t="shared" si="313"/>
        <v>0</v>
      </c>
      <c r="AR926" s="269">
        <f t="shared" si="313"/>
        <v>0</v>
      </c>
      <c r="AS926" s="269">
        <f t="shared" si="313"/>
        <v>0</v>
      </c>
      <c r="AT926" s="269">
        <f t="shared" si="313"/>
        <v>0</v>
      </c>
      <c r="AU926" s="269">
        <f t="shared" si="313"/>
        <v>0</v>
      </c>
      <c r="AV926" s="269">
        <f t="shared" si="313"/>
        <v>0</v>
      </c>
      <c r="AW926" s="269">
        <f t="shared" si="313"/>
        <v>0</v>
      </c>
      <c r="AX926" s="269">
        <f t="shared" si="313"/>
        <v>0</v>
      </c>
      <c r="AY926" s="269">
        <f t="shared" si="314"/>
        <v>0</v>
      </c>
      <c r="AZ926" s="269">
        <f t="shared" si="314"/>
        <v>0</v>
      </c>
      <c r="BA926" s="269">
        <f t="shared" si="314"/>
        <v>0</v>
      </c>
      <c r="BB926" s="269">
        <f t="shared" si="314"/>
        <v>0</v>
      </c>
      <c r="BC926" s="269">
        <f t="shared" si="314"/>
        <v>0</v>
      </c>
      <c r="BD926" s="269">
        <f t="shared" si="314"/>
        <v>0</v>
      </c>
      <c r="BE926" s="269">
        <f t="shared" si="314"/>
        <v>0</v>
      </c>
      <c r="BF926" s="269">
        <f t="shared" si="314"/>
        <v>0</v>
      </c>
      <c r="BG926" s="269">
        <f t="shared" si="314"/>
        <v>0</v>
      </c>
      <c r="BH926" s="269">
        <f t="shared" si="314"/>
        <v>0</v>
      </c>
      <c r="BI926" s="269">
        <f t="shared" si="315"/>
        <v>0</v>
      </c>
      <c r="BJ926" s="269">
        <f t="shared" si="315"/>
        <v>0</v>
      </c>
      <c r="BK926" s="269">
        <f t="shared" si="315"/>
        <v>0</v>
      </c>
      <c r="BL926" s="269">
        <f t="shared" si="315"/>
        <v>0</v>
      </c>
      <c r="BM926" s="269">
        <f t="shared" si="315"/>
        <v>0</v>
      </c>
      <c r="BN926" s="269">
        <f t="shared" si="315"/>
        <v>0</v>
      </c>
      <c r="BO926" s="269">
        <f t="shared" si="315"/>
        <v>0</v>
      </c>
      <c r="BP926" s="269">
        <f t="shared" si="315"/>
        <v>0</v>
      </c>
      <c r="BQ926" s="269">
        <f t="shared" si="315"/>
        <v>0</v>
      </c>
      <c r="BR926" s="269">
        <f t="shared" si="315"/>
        <v>0</v>
      </c>
      <c r="BS926" s="269">
        <f t="shared" si="316"/>
        <v>0</v>
      </c>
      <c r="BT926" s="269">
        <f t="shared" si="316"/>
        <v>0</v>
      </c>
      <c r="BU926" s="269">
        <f t="shared" si="316"/>
        <v>0</v>
      </c>
      <c r="BV926" s="269">
        <f t="shared" si="316"/>
        <v>0</v>
      </c>
      <c r="BW926" s="269">
        <f t="shared" si="316"/>
        <v>0</v>
      </c>
      <c r="BX926" s="269">
        <f t="shared" si="316"/>
        <v>0</v>
      </c>
      <c r="BY926" s="269">
        <f t="shared" si="316"/>
        <v>0</v>
      </c>
      <c r="BZ926" s="269">
        <f t="shared" si="316"/>
        <v>0</v>
      </c>
      <c r="CA926" s="269">
        <f t="shared" si="316"/>
        <v>0</v>
      </c>
      <c r="CB926" s="269">
        <f t="shared" si="316"/>
        <v>0</v>
      </c>
      <c r="CC926" s="269">
        <f t="shared" si="317"/>
        <v>0</v>
      </c>
      <c r="CD926" s="269">
        <f t="shared" si="317"/>
        <v>0</v>
      </c>
      <c r="CE926" s="269">
        <f t="shared" si="317"/>
        <v>0</v>
      </c>
      <c r="CF926" s="269">
        <f t="shared" si="317"/>
        <v>0</v>
      </c>
      <c r="CG926" s="269">
        <f t="shared" si="317"/>
        <v>0</v>
      </c>
      <c r="CH926" s="269">
        <f t="shared" si="317"/>
        <v>0</v>
      </c>
      <c r="CI926" s="269">
        <f t="shared" si="317"/>
        <v>0</v>
      </c>
      <c r="CJ926" s="269">
        <f t="shared" si="317"/>
        <v>0</v>
      </c>
      <c r="CK926" s="269">
        <f t="shared" si="317"/>
        <v>0</v>
      </c>
      <c r="CL926" s="269">
        <f t="shared" si="317"/>
        <v>0</v>
      </c>
      <c r="CM926" s="269">
        <f t="shared" si="318"/>
        <v>0</v>
      </c>
      <c r="CN926" s="269">
        <f t="shared" si="318"/>
        <v>0</v>
      </c>
      <c r="CO926" s="269">
        <f t="shared" si="318"/>
        <v>0</v>
      </c>
      <c r="CP926" s="269">
        <f t="shared" si="318"/>
        <v>0</v>
      </c>
      <c r="CQ926" s="269">
        <f t="shared" si="318"/>
        <v>0</v>
      </c>
      <c r="CR926" s="269">
        <f t="shared" si="318"/>
        <v>0</v>
      </c>
      <c r="CS926" s="269">
        <f t="shared" si="318"/>
        <v>0</v>
      </c>
      <c r="CT926" s="269">
        <f t="shared" si="318"/>
        <v>0</v>
      </c>
      <c r="CU926" s="269">
        <f t="shared" si="318"/>
        <v>0</v>
      </c>
      <c r="CV926" s="269">
        <f t="shared" si="319"/>
        <v>0</v>
      </c>
      <c r="CX926" s="271">
        <f t="shared" ref="CX926:CX989" si="320">IF(CX925+CV926&gt;9,+CX925+CV926-9,+CX925+CV926)</f>
        <v>0</v>
      </c>
      <c r="CY926" s="249">
        <f t="shared" ref="CY926:CY989" si="321">+CY925-9</f>
        <v>-18</v>
      </c>
      <c r="CZ926" s="249">
        <f t="shared" ref="CZ926:CZ989" si="322">IF(CY926=13,CY926,0)</f>
        <v>0</v>
      </c>
      <c r="DA926" s="272"/>
      <c r="DB926" s="272"/>
    </row>
    <row r="927" spans="1:106" s="269" customFormat="1" ht="15.75" customHeight="1">
      <c r="A927" s="1001"/>
      <c r="B927" s="269">
        <v>4</v>
      </c>
      <c r="C927" s="270" t="s">
        <v>11</v>
      </c>
      <c r="D927" s="269">
        <v>4</v>
      </c>
      <c r="E927" s="269">
        <v>4</v>
      </c>
      <c r="G927" s="117">
        <f t="shared" si="297"/>
        <v>0</v>
      </c>
      <c r="H927" s="269">
        <f t="shared" si="298"/>
        <v>0</v>
      </c>
      <c r="I927" s="269">
        <f t="shared" si="299"/>
        <v>0</v>
      </c>
      <c r="J927" s="269">
        <f t="shared" si="300"/>
        <v>0</v>
      </c>
      <c r="K927" s="269">
        <f t="shared" si="301"/>
        <v>0</v>
      </c>
      <c r="L927" s="269">
        <f t="shared" si="302"/>
        <v>0</v>
      </c>
      <c r="M927" s="269">
        <f t="shared" si="303"/>
        <v>0</v>
      </c>
      <c r="N927" s="269">
        <f t="shared" si="304"/>
        <v>0</v>
      </c>
      <c r="O927" s="269">
        <f t="shared" si="305"/>
        <v>0</v>
      </c>
      <c r="P927" s="269">
        <f t="shared" si="306"/>
        <v>0</v>
      </c>
      <c r="Q927" s="269">
        <f t="shared" si="307"/>
        <v>0</v>
      </c>
      <c r="R927" s="269">
        <f t="shared" si="308"/>
        <v>0</v>
      </c>
      <c r="S927" s="269">
        <f t="shared" si="309"/>
        <v>0</v>
      </c>
      <c r="T927" s="269">
        <f t="shared" si="310"/>
        <v>0</v>
      </c>
      <c r="U927" s="269">
        <f t="shared" si="311"/>
        <v>0</v>
      </c>
      <c r="V927" s="269">
        <f t="shared" si="311"/>
        <v>0</v>
      </c>
      <c r="W927" s="269">
        <f t="shared" si="311"/>
        <v>0</v>
      </c>
      <c r="X927" s="269">
        <f t="shared" si="311"/>
        <v>0</v>
      </c>
      <c r="Y927" s="269">
        <f t="shared" si="311"/>
        <v>0</v>
      </c>
      <c r="Z927" s="269">
        <f t="shared" si="311"/>
        <v>0</v>
      </c>
      <c r="AA927" s="269">
        <f t="shared" si="311"/>
        <v>0</v>
      </c>
      <c r="AB927" s="269">
        <f t="shared" si="311"/>
        <v>0</v>
      </c>
      <c r="AC927" s="269">
        <f t="shared" si="311"/>
        <v>0</v>
      </c>
      <c r="AD927" s="269">
        <f t="shared" si="311"/>
        <v>0</v>
      </c>
      <c r="AE927" s="269">
        <f t="shared" si="312"/>
        <v>0</v>
      </c>
      <c r="AF927" s="269">
        <f t="shared" si="312"/>
        <v>0</v>
      </c>
      <c r="AG927" s="269">
        <f t="shared" si="312"/>
        <v>0</v>
      </c>
      <c r="AH927" s="269">
        <f t="shared" si="312"/>
        <v>0</v>
      </c>
      <c r="AI927" s="269">
        <f t="shared" si="312"/>
        <v>0</v>
      </c>
      <c r="AJ927" s="269">
        <f t="shared" si="312"/>
        <v>0</v>
      </c>
      <c r="AK927" s="269">
        <f t="shared" si="312"/>
        <v>0</v>
      </c>
      <c r="AL927" s="269">
        <f t="shared" si="312"/>
        <v>0</v>
      </c>
      <c r="AM927" s="269">
        <f t="shared" si="312"/>
        <v>0</v>
      </c>
      <c r="AN927" s="269">
        <f t="shared" si="312"/>
        <v>0</v>
      </c>
      <c r="AO927" s="269">
        <f t="shared" si="313"/>
        <v>0</v>
      </c>
      <c r="AP927" s="269">
        <f t="shared" si="313"/>
        <v>0</v>
      </c>
      <c r="AQ927" s="269">
        <f t="shared" si="313"/>
        <v>0</v>
      </c>
      <c r="AR927" s="269">
        <f t="shared" si="313"/>
        <v>0</v>
      </c>
      <c r="AS927" s="269">
        <f t="shared" si="313"/>
        <v>0</v>
      </c>
      <c r="AT927" s="269">
        <f t="shared" si="313"/>
        <v>0</v>
      </c>
      <c r="AU927" s="269">
        <f t="shared" si="313"/>
        <v>0</v>
      </c>
      <c r="AV927" s="269">
        <f t="shared" si="313"/>
        <v>0</v>
      </c>
      <c r="AW927" s="269">
        <f t="shared" si="313"/>
        <v>0</v>
      </c>
      <c r="AX927" s="269">
        <f t="shared" si="313"/>
        <v>0</v>
      </c>
      <c r="AY927" s="269">
        <f t="shared" si="314"/>
        <v>0</v>
      </c>
      <c r="AZ927" s="269">
        <f t="shared" si="314"/>
        <v>0</v>
      </c>
      <c r="BA927" s="269">
        <f t="shared" si="314"/>
        <v>0</v>
      </c>
      <c r="BB927" s="269">
        <f t="shared" si="314"/>
        <v>0</v>
      </c>
      <c r="BC927" s="269">
        <f t="shared" si="314"/>
        <v>0</v>
      </c>
      <c r="BD927" s="269">
        <f t="shared" si="314"/>
        <v>0</v>
      </c>
      <c r="BE927" s="269">
        <f t="shared" si="314"/>
        <v>0</v>
      </c>
      <c r="BF927" s="269">
        <f t="shared" si="314"/>
        <v>0</v>
      </c>
      <c r="BG927" s="269">
        <f t="shared" si="314"/>
        <v>0</v>
      </c>
      <c r="BH927" s="269">
        <f t="shared" si="314"/>
        <v>0</v>
      </c>
      <c r="BI927" s="269">
        <f t="shared" si="315"/>
        <v>0</v>
      </c>
      <c r="BJ927" s="269">
        <f t="shared" si="315"/>
        <v>0</v>
      </c>
      <c r="BK927" s="269">
        <f t="shared" si="315"/>
        <v>0</v>
      </c>
      <c r="BL927" s="269">
        <f t="shared" si="315"/>
        <v>0</v>
      </c>
      <c r="BM927" s="269">
        <f t="shared" si="315"/>
        <v>0</v>
      </c>
      <c r="BN927" s="269">
        <f t="shared" si="315"/>
        <v>0</v>
      </c>
      <c r="BO927" s="269">
        <f t="shared" si="315"/>
        <v>0</v>
      </c>
      <c r="BP927" s="269">
        <f t="shared" si="315"/>
        <v>0</v>
      </c>
      <c r="BQ927" s="269">
        <f t="shared" si="315"/>
        <v>0</v>
      </c>
      <c r="BR927" s="269">
        <f t="shared" si="315"/>
        <v>0</v>
      </c>
      <c r="BS927" s="269">
        <f t="shared" si="316"/>
        <v>0</v>
      </c>
      <c r="BT927" s="269">
        <f t="shared" si="316"/>
        <v>0</v>
      </c>
      <c r="BU927" s="269">
        <f t="shared" si="316"/>
        <v>0</v>
      </c>
      <c r="BV927" s="269">
        <f t="shared" si="316"/>
        <v>0</v>
      </c>
      <c r="BW927" s="269">
        <f t="shared" si="316"/>
        <v>0</v>
      </c>
      <c r="BX927" s="269">
        <f t="shared" si="316"/>
        <v>0</v>
      </c>
      <c r="BY927" s="269">
        <f t="shared" si="316"/>
        <v>0</v>
      </c>
      <c r="BZ927" s="269">
        <f t="shared" si="316"/>
        <v>0</v>
      </c>
      <c r="CA927" s="269">
        <f t="shared" si="316"/>
        <v>0</v>
      </c>
      <c r="CB927" s="269">
        <f t="shared" si="316"/>
        <v>0</v>
      </c>
      <c r="CC927" s="269">
        <f t="shared" si="317"/>
        <v>0</v>
      </c>
      <c r="CD927" s="269">
        <f t="shared" si="317"/>
        <v>0</v>
      </c>
      <c r="CE927" s="269">
        <f t="shared" si="317"/>
        <v>0</v>
      </c>
      <c r="CF927" s="269">
        <f t="shared" si="317"/>
        <v>0</v>
      </c>
      <c r="CG927" s="269">
        <f t="shared" si="317"/>
        <v>0</v>
      </c>
      <c r="CH927" s="269">
        <f t="shared" si="317"/>
        <v>0</v>
      </c>
      <c r="CI927" s="269">
        <f t="shared" si="317"/>
        <v>0</v>
      </c>
      <c r="CJ927" s="269">
        <f t="shared" si="317"/>
        <v>0</v>
      </c>
      <c r="CK927" s="269">
        <f t="shared" si="317"/>
        <v>0</v>
      </c>
      <c r="CL927" s="269">
        <f t="shared" si="317"/>
        <v>0</v>
      </c>
      <c r="CM927" s="269">
        <f t="shared" si="318"/>
        <v>0</v>
      </c>
      <c r="CN927" s="269">
        <f t="shared" si="318"/>
        <v>0</v>
      </c>
      <c r="CO927" s="269">
        <f t="shared" si="318"/>
        <v>0</v>
      </c>
      <c r="CP927" s="269">
        <f t="shared" si="318"/>
        <v>0</v>
      </c>
      <c r="CQ927" s="269">
        <f t="shared" si="318"/>
        <v>0</v>
      </c>
      <c r="CR927" s="269">
        <f t="shared" si="318"/>
        <v>0</v>
      </c>
      <c r="CS927" s="269">
        <f t="shared" si="318"/>
        <v>0</v>
      </c>
      <c r="CT927" s="269">
        <f t="shared" si="318"/>
        <v>0</v>
      </c>
      <c r="CU927" s="269">
        <f t="shared" si="318"/>
        <v>0</v>
      </c>
      <c r="CV927" s="269">
        <f t="shared" si="319"/>
        <v>0</v>
      </c>
      <c r="CX927" s="271">
        <f t="shared" si="320"/>
        <v>0</v>
      </c>
      <c r="CY927" s="249">
        <f t="shared" si="321"/>
        <v>-27</v>
      </c>
      <c r="CZ927" s="249">
        <f t="shared" si="322"/>
        <v>0</v>
      </c>
    </row>
    <row r="928" spans="1:106" s="269" customFormat="1" ht="15.75" customHeight="1">
      <c r="A928" s="1001"/>
      <c r="B928" s="269">
        <v>5</v>
      </c>
      <c r="C928" s="270" t="s">
        <v>12</v>
      </c>
      <c r="D928" s="269">
        <v>5</v>
      </c>
      <c r="E928" s="269">
        <v>5</v>
      </c>
      <c r="G928" s="117">
        <f t="shared" si="297"/>
        <v>0</v>
      </c>
      <c r="H928" s="269">
        <f t="shared" si="298"/>
        <v>0</v>
      </c>
      <c r="I928" s="269">
        <f t="shared" si="299"/>
        <v>0</v>
      </c>
      <c r="J928" s="269">
        <f t="shared" si="300"/>
        <v>0</v>
      </c>
      <c r="K928" s="269">
        <f t="shared" si="301"/>
        <v>0</v>
      </c>
      <c r="L928" s="269">
        <f t="shared" si="302"/>
        <v>0</v>
      </c>
      <c r="M928" s="269">
        <f t="shared" si="303"/>
        <v>0</v>
      </c>
      <c r="N928" s="269">
        <f t="shared" si="304"/>
        <v>0</v>
      </c>
      <c r="O928" s="269">
        <f t="shared" si="305"/>
        <v>0</v>
      </c>
      <c r="P928" s="269">
        <f t="shared" si="306"/>
        <v>0</v>
      </c>
      <c r="Q928" s="269">
        <f t="shared" si="307"/>
        <v>0</v>
      </c>
      <c r="R928" s="269">
        <f t="shared" si="308"/>
        <v>0</v>
      </c>
      <c r="S928" s="269">
        <f t="shared" si="309"/>
        <v>0</v>
      </c>
      <c r="T928" s="269">
        <f t="shared" si="310"/>
        <v>0</v>
      </c>
      <c r="U928" s="269">
        <f t="shared" si="311"/>
        <v>0</v>
      </c>
      <c r="V928" s="269">
        <f t="shared" si="311"/>
        <v>0</v>
      </c>
      <c r="W928" s="269">
        <f t="shared" si="311"/>
        <v>0</v>
      </c>
      <c r="X928" s="269">
        <f t="shared" si="311"/>
        <v>0</v>
      </c>
      <c r="Y928" s="269">
        <f t="shared" si="311"/>
        <v>0</v>
      </c>
      <c r="Z928" s="269">
        <f t="shared" si="311"/>
        <v>0</v>
      </c>
      <c r="AA928" s="269">
        <f t="shared" si="311"/>
        <v>0</v>
      </c>
      <c r="AB928" s="269">
        <f t="shared" si="311"/>
        <v>0</v>
      </c>
      <c r="AC928" s="269">
        <f t="shared" si="311"/>
        <v>0</v>
      </c>
      <c r="AD928" s="269">
        <f t="shared" si="311"/>
        <v>0</v>
      </c>
      <c r="AE928" s="269">
        <f t="shared" si="312"/>
        <v>0</v>
      </c>
      <c r="AF928" s="269">
        <f t="shared" si="312"/>
        <v>0</v>
      </c>
      <c r="AG928" s="269">
        <f t="shared" si="312"/>
        <v>0</v>
      </c>
      <c r="AH928" s="269">
        <f t="shared" si="312"/>
        <v>0</v>
      </c>
      <c r="AI928" s="269">
        <f t="shared" si="312"/>
        <v>0</v>
      </c>
      <c r="AJ928" s="269">
        <f t="shared" si="312"/>
        <v>0</v>
      </c>
      <c r="AK928" s="269">
        <f t="shared" si="312"/>
        <v>0</v>
      </c>
      <c r="AL928" s="269">
        <f t="shared" si="312"/>
        <v>0</v>
      </c>
      <c r="AM928" s="269">
        <f t="shared" si="312"/>
        <v>0</v>
      </c>
      <c r="AN928" s="269">
        <f t="shared" si="312"/>
        <v>0</v>
      </c>
      <c r="AO928" s="269">
        <f t="shared" si="313"/>
        <v>0</v>
      </c>
      <c r="AP928" s="269">
        <f t="shared" si="313"/>
        <v>0</v>
      </c>
      <c r="AQ928" s="269">
        <f t="shared" si="313"/>
        <v>0</v>
      </c>
      <c r="AR928" s="269">
        <f t="shared" si="313"/>
        <v>0</v>
      </c>
      <c r="AS928" s="269">
        <f t="shared" si="313"/>
        <v>0</v>
      </c>
      <c r="AT928" s="269">
        <f t="shared" si="313"/>
        <v>0</v>
      </c>
      <c r="AU928" s="269">
        <f t="shared" si="313"/>
        <v>0</v>
      </c>
      <c r="AV928" s="269">
        <f t="shared" si="313"/>
        <v>0</v>
      </c>
      <c r="AW928" s="269">
        <f t="shared" si="313"/>
        <v>0</v>
      </c>
      <c r="AX928" s="269">
        <f t="shared" si="313"/>
        <v>0</v>
      </c>
      <c r="AY928" s="269">
        <f t="shared" si="314"/>
        <v>0</v>
      </c>
      <c r="AZ928" s="269">
        <f t="shared" si="314"/>
        <v>0</v>
      </c>
      <c r="BA928" s="269">
        <f t="shared" si="314"/>
        <v>0</v>
      </c>
      <c r="BB928" s="269">
        <f t="shared" si="314"/>
        <v>0</v>
      </c>
      <c r="BC928" s="269">
        <f t="shared" si="314"/>
        <v>0</v>
      </c>
      <c r="BD928" s="269">
        <f t="shared" si="314"/>
        <v>0</v>
      </c>
      <c r="BE928" s="269">
        <f t="shared" si="314"/>
        <v>0</v>
      </c>
      <c r="BF928" s="269">
        <f t="shared" si="314"/>
        <v>0</v>
      </c>
      <c r="BG928" s="269">
        <f t="shared" si="314"/>
        <v>0</v>
      </c>
      <c r="BH928" s="269">
        <f t="shared" si="314"/>
        <v>0</v>
      </c>
      <c r="BI928" s="269">
        <f t="shared" si="315"/>
        <v>0</v>
      </c>
      <c r="BJ928" s="269">
        <f t="shared" si="315"/>
        <v>0</v>
      </c>
      <c r="BK928" s="269">
        <f t="shared" si="315"/>
        <v>0</v>
      </c>
      <c r="BL928" s="269">
        <f t="shared" si="315"/>
        <v>0</v>
      </c>
      <c r="BM928" s="269">
        <f t="shared" si="315"/>
        <v>0</v>
      </c>
      <c r="BN928" s="269">
        <f t="shared" si="315"/>
        <v>0</v>
      </c>
      <c r="BO928" s="269">
        <f t="shared" si="315"/>
        <v>0</v>
      </c>
      <c r="BP928" s="269">
        <f t="shared" si="315"/>
        <v>0</v>
      </c>
      <c r="BQ928" s="269">
        <f t="shared" si="315"/>
        <v>0</v>
      </c>
      <c r="BR928" s="269">
        <f t="shared" si="315"/>
        <v>0</v>
      </c>
      <c r="BS928" s="269">
        <f t="shared" si="316"/>
        <v>0</v>
      </c>
      <c r="BT928" s="269">
        <f t="shared" si="316"/>
        <v>0</v>
      </c>
      <c r="BU928" s="269">
        <f t="shared" si="316"/>
        <v>0</v>
      </c>
      <c r="BV928" s="269">
        <f t="shared" si="316"/>
        <v>0</v>
      </c>
      <c r="BW928" s="269">
        <f t="shared" si="316"/>
        <v>0</v>
      </c>
      <c r="BX928" s="269">
        <f t="shared" si="316"/>
        <v>0</v>
      </c>
      <c r="BY928" s="269">
        <f t="shared" si="316"/>
        <v>0</v>
      </c>
      <c r="BZ928" s="269">
        <f t="shared" si="316"/>
        <v>0</v>
      </c>
      <c r="CA928" s="269">
        <f t="shared" si="316"/>
        <v>0</v>
      </c>
      <c r="CB928" s="269">
        <f t="shared" si="316"/>
        <v>0</v>
      </c>
      <c r="CC928" s="269">
        <f t="shared" si="317"/>
        <v>0</v>
      </c>
      <c r="CD928" s="269">
        <f t="shared" si="317"/>
        <v>0</v>
      </c>
      <c r="CE928" s="269">
        <f t="shared" si="317"/>
        <v>0</v>
      </c>
      <c r="CF928" s="269">
        <f t="shared" si="317"/>
        <v>0</v>
      </c>
      <c r="CG928" s="269">
        <f t="shared" si="317"/>
        <v>0</v>
      </c>
      <c r="CH928" s="269">
        <f t="shared" si="317"/>
        <v>0</v>
      </c>
      <c r="CI928" s="269">
        <f t="shared" si="317"/>
        <v>0</v>
      </c>
      <c r="CJ928" s="269">
        <f t="shared" si="317"/>
        <v>0</v>
      </c>
      <c r="CK928" s="269">
        <f t="shared" si="317"/>
        <v>0</v>
      </c>
      <c r="CL928" s="269">
        <f t="shared" si="317"/>
        <v>0</v>
      </c>
      <c r="CM928" s="269">
        <f t="shared" si="318"/>
        <v>0</v>
      </c>
      <c r="CN928" s="269">
        <f t="shared" si="318"/>
        <v>0</v>
      </c>
      <c r="CO928" s="269">
        <f t="shared" si="318"/>
        <v>0</v>
      </c>
      <c r="CP928" s="269">
        <f t="shared" si="318"/>
        <v>0</v>
      </c>
      <c r="CQ928" s="269">
        <f t="shared" si="318"/>
        <v>0</v>
      </c>
      <c r="CR928" s="269">
        <f t="shared" si="318"/>
        <v>0</v>
      </c>
      <c r="CS928" s="269">
        <f t="shared" si="318"/>
        <v>0</v>
      </c>
      <c r="CT928" s="269">
        <f t="shared" si="318"/>
        <v>0</v>
      </c>
      <c r="CU928" s="269">
        <f t="shared" si="318"/>
        <v>0</v>
      </c>
      <c r="CV928" s="269">
        <f t="shared" si="319"/>
        <v>0</v>
      </c>
      <c r="CX928" s="271">
        <f t="shared" si="320"/>
        <v>0</v>
      </c>
      <c r="CY928" s="249">
        <f t="shared" si="321"/>
        <v>-36</v>
      </c>
      <c r="CZ928" s="249">
        <f t="shared" si="322"/>
        <v>0</v>
      </c>
    </row>
    <row r="929" spans="1:104" s="269" customFormat="1" ht="15.75" customHeight="1">
      <c r="A929" s="1001"/>
      <c r="B929" s="269">
        <v>6</v>
      </c>
      <c r="C929" s="270" t="s">
        <v>13</v>
      </c>
      <c r="D929" s="269">
        <v>6</v>
      </c>
      <c r="E929" s="269">
        <v>6</v>
      </c>
      <c r="G929" s="117">
        <f t="shared" si="297"/>
        <v>0</v>
      </c>
      <c r="H929" s="269">
        <f t="shared" si="298"/>
        <v>0</v>
      </c>
      <c r="I929" s="269">
        <f t="shared" si="299"/>
        <v>0</v>
      </c>
      <c r="J929" s="269">
        <f t="shared" si="300"/>
        <v>0</v>
      </c>
      <c r="K929" s="269">
        <f t="shared" si="301"/>
        <v>0</v>
      </c>
      <c r="L929" s="269">
        <f t="shared" si="302"/>
        <v>0</v>
      </c>
      <c r="M929" s="269">
        <f t="shared" si="303"/>
        <v>0</v>
      </c>
      <c r="N929" s="269">
        <f t="shared" si="304"/>
        <v>0</v>
      </c>
      <c r="O929" s="269">
        <f t="shared" si="305"/>
        <v>0</v>
      </c>
      <c r="P929" s="269">
        <f t="shared" si="306"/>
        <v>0</v>
      </c>
      <c r="Q929" s="269">
        <f t="shared" si="307"/>
        <v>0</v>
      </c>
      <c r="R929" s="269">
        <f t="shared" si="308"/>
        <v>0</v>
      </c>
      <c r="S929" s="269">
        <f t="shared" si="309"/>
        <v>0</v>
      </c>
      <c r="T929" s="269">
        <f t="shared" si="310"/>
        <v>0</v>
      </c>
      <c r="U929" s="269">
        <f t="shared" si="311"/>
        <v>0</v>
      </c>
      <c r="V929" s="269">
        <f t="shared" si="311"/>
        <v>0</v>
      </c>
      <c r="W929" s="269">
        <f t="shared" si="311"/>
        <v>0</v>
      </c>
      <c r="X929" s="269">
        <f t="shared" si="311"/>
        <v>0</v>
      </c>
      <c r="Y929" s="269">
        <f t="shared" si="311"/>
        <v>0</v>
      </c>
      <c r="Z929" s="269">
        <f t="shared" si="311"/>
        <v>0</v>
      </c>
      <c r="AA929" s="269">
        <f t="shared" si="311"/>
        <v>0</v>
      </c>
      <c r="AB929" s="269">
        <f t="shared" si="311"/>
        <v>0</v>
      </c>
      <c r="AC929" s="269">
        <f t="shared" si="311"/>
        <v>0</v>
      </c>
      <c r="AD929" s="269">
        <f t="shared" si="311"/>
        <v>0</v>
      </c>
      <c r="AE929" s="269">
        <f t="shared" si="312"/>
        <v>0</v>
      </c>
      <c r="AF929" s="269">
        <f t="shared" si="312"/>
        <v>0</v>
      </c>
      <c r="AG929" s="269">
        <f t="shared" si="312"/>
        <v>0</v>
      </c>
      <c r="AH929" s="269">
        <f t="shared" si="312"/>
        <v>0</v>
      </c>
      <c r="AI929" s="269">
        <f t="shared" si="312"/>
        <v>0</v>
      </c>
      <c r="AJ929" s="269">
        <f t="shared" si="312"/>
        <v>0</v>
      </c>
      <c r="AK929" s="269">
        <f t="shared" si="312"/>
        <v>0</v>
      </c>
      <c r="AL929" s="269">
        <f t="shared" si="312"/>
        <v>0</v>
      </c>
      <c r="AM929" s="269">
        <f t="shared" si="312"/>
        <v>0</v>
      </c>
      <c r="AN929" s="269">
        <f t="shared" si="312"/>
        <v>0</v>
      </c>
      <c r="AO929" s="269">
        <f t="shared" si="313"/>
        <v>0</v>
      </c>
      <c r="AP929" s="269">
        <f t="shared" si="313"/>
        <v>0</v>
      </c>
      <c r="AQ929" s="269">
        <f t="shared" si="313"/>
        <v>0</v>
      </c>
      <c r="AR929" s="269">
        <f t="shared" si="313"/>
        <v>0</v>
      </c>
      <c r="AS929" s="269">
        <f t="shared" si="313"/>
        <v>0</v>
      </c>
      <c r="AT929" s="269">
        <f t="shared" si="313"/>
        <v>0</v>
      </c>
      <c r="AU929" s="269">
        <f t="shared" si="313"/>
        <v>0</v>
      </c>
      <c r="AV929" s="269">
        <f t="shared" si="313"/>
        <v>0</v>
      </c>
      <c r="AW929" s="269">
        <f t="shared" si="313"/>
        <v>0</v>
      </c>
      <c r="AX929" s="269">
        <f t="shared" si="313"/>
        <v>0</v>
      </c>
      <c r="AY929" s="269">
        <f t="shared" si="314"/>
        <v>0</v>
      </c>
      <c r="AZ929" s="269">
        <f t="shared" si="314"/>
        <v>0</v>
      </c>
      <c r="BA929" s="269">
        <f t="shared" si="314"/>
        <v>0</v>
      </c>
      <c r="BB929" s="269">
        <f t="shared" si="314"/>
        <v>0</v>
      </c>
      <c r="BC929" s="269">
        <f t="shared" si="314"/>
        <v>0</v>
      </c>
      <c r="BD929" s="269">
        <f t="shared" si="314"/>
        <v>0</v>
      </c>
      <c r="BE929" s="269">
        <f t="shared" si="314"/>
        <v>0</v>
      </c>
      <c r="BF929" s="269">
        <f t="shared" si="314"/>
        <v>0</v>
      </c>
      <c r="BG929" s="269">
        <f t="shared" si="314"/>
        <v>0</v>
      </c>
      <c r="BH929" s="269">
        <f t="shared" si="314"/>
        <v>0</v>
      </c>
      <c r="BI929" s="269">
        <f t="shared" si="315"/>
        <v>0</v>
      </c>
      <c r="BJ929" s="269">
        <f t="shared" si="315"/>
        <v>0</v>
      </c>
      <c r="BK929" s="269">
        <f t="shared" si="315"/>
        <v>0</v>
      </c>
      <c r="BL929" s="269">
        <f t="shared" si="315"/>
        <v>0</v>
      </c>
      <c r="BM929" s="269">
        <f t="shared" si="315"/>
        <v>0</v>
      </c>
      <c r="BN929" s="269">
        <f t="shared" si="315"/>
        <v>0</v>
      </c>
      <c r="BO929" s="269">
        <f t="shared" si="315"/>
        <v>0</v>
      </c>
      <c r="BP929" s="269">
        <f t="shared" si="315"/>
        <v>0</v>
      </c>
      <c r="BQ929" s="269">
        <f t="shared" si="315"/>
        <v>0</v>
      </c>
      <c r="BR929" s="269">
        <f t="shared" si="315"/>
        <v>0</v>
      </c>
      <c r="BS929" s="269">
        <f t="shared" si="316"/>
        <v>0</v>
      </c>
      <c r="BT929" s="269">
        <f t="shared" si="316"/>
        <v>0</v>
      </c>
      <c r="BU929" s="269">
        <f t="shared" si="316"/>
        <v>0</v>
      </c>
      <c r="BV929" s="269">
        <f t="shared" si="316"/>
        <v>0</v>
      </c>
      <c r="BW929" s="269">
        <f t="shared" si="316"/>
        <v>0</v>
      </c>
      <c r="BX929" s="269">
        <f t="shared" si="316"/>
        <v>0</v>
      </c>
      <c r="BY929" s="269">
        <f t="shared" si="316"/>
        <v>0</v>
      </c>
      <c r="BZ929" s="269">
        <f t="shared" si="316"/>
        <v>0</v>
      </c>
      <c r="CA929" s="269">
        <f t="shared" si="316"/>
        <v>0</v>
      </c>
      <c r="CB929" s="269">
        <f t="shared" si="316"/>
        <v>0</v>
      </c>
      <c r="CC929" s="269">
        <f t="shared" si="317"/>
        <v>0</v>
      </c>
      <c r="CD929" s="269">
        <f t="shared" si="317"/>
        <v>0</v>
      </c>
      <c r="CE929" s="269">
        <f t="shared" si="317"/>
        <v>0</v>
      </c>
      <c r="CF929" s="269">
        <f t="shared" si="317"/>
        <v>0</v>
      </c>
      <c r="CG929" s="269">
        <f t="shared" si="317"/>
        <v>0</v>
      </c>
      <c r="CH929" s="269">
        <f t="shared" si="317"/>
        <v>0</v>
      </c>
      <c r="CI929" s="269">
        <f t="shared" si="317"/>
        <v>0</v>
      </c>
      <c r="CJ929" s="269">
        <f t="shared" si="317"/>
        <v>0</v>
      </c>
      <c r="CK929" s="269">
        <f t="shared" si="317"/>
        <v>0</v>
      </c>
      <c r="CL929" s="269">
        <f t="shared" si="317"/>
        <v>0</v>
      </c>
      <c r="CM929" s="269">
        <f t="shared" si="318"/>
        <v>0</v>
      </c>
      <c r="CN929" s="269">
        <f t="shared" si="318"/>
        <v>0</v>
      </c>
      <c r="CO929" s="269">
        <f t="shared" si="318"/>
        <v>0</v>
      </c>
      <c r="CP929" s="269">
        <f t="shared" si="318"/>
        <v>0</v>
      </c>
      <c r="CQ929" s="269">
        <f t="shared" si="318"/>
        <v>0</v>
      </c>
      <c r="CR929" s="269">
        <f t="shared" si="318"/>
        <v>0</v>
      </c>
      <c r="CS929" s="269">
        <f t="shared" si="318"/>
        <v>0</v>
      </c>
      <c r="CT929" s="269">
        <f t="shared" si="318"/>
        <v>0</v>
      </c>
      <c r="CU929" s="269">
        <f t="shared" si="318"/>
        <v>0</v>
      </c>
      <c r="CV929" s="269">
        <f t="shared" si="319"/>
        <v>0</v>
      </c>
      <c r="CX929" s="271">
        <f t="shared" si="320"/>
        <v>0</v>
      </c>
      <c r="CY929" s="249">
        <f t="shared" si="321"/>
        <v>-45</v>
      </c>
      <c r="CZ929" s="249">
        <f t="shared" si="322"/>
        <v>0</v>
      </c>
    </row>
    <row r="930" spans="1:104" s="269" customFormat="1" ht="15.75" customHeight="1">
      <c r="A930" s="1001"/>
      <c r="B930" s="269">
        <v>7</v>
      </c>
      <c r="C930" s="270" t="s">
        <v>14</v>
      </c>
      <c r="D930" s="269">
        <v>7</v>
      </c>
      <c r="E930" s="269">
        <v>7</v>
      </c>
      <c r="G930" s="117">
        <f t="shared" si="297"/>
        <v>0</v>
      </c>
      <c r="H930" s="269">
        <f t="shared" si="298"/>
        <v>0</v>
      </c>
      <c r="I930" s="269">
        <f t="shared" si="299"/>
        <v>0</v>
      </c>
      <c r="J930" s="269">
        <f t="shared" si="300"/>
        <v>0</v>
      </c>
      <c r="K930" s="269">
        <f t="shared" si="301"/>
        <v>0</v>
      </c>
      <c r="L930" s="269">
        <f t="shared" si="302"/>
        <v>0</v>
      </c>
      <c r="M930" s="269">
        <f t="shared" si="303"/>
        <v>0</v>
      </c>
      <c r="N930" s="269">
        <f t="shared" si="304"/>
        <v>0</v>
      </c>
      <c r="O930" s="269">
        <f t="shared" si="305"/>
        <v>0</v>
      </c>
      <c r="P930" s="269">
        <f t="shared" si="306"/>
        <v>0</v>
      </c>
      <c r="Q930" s="269">
        <f t="shared" si="307"/>
        <v>0</v>
      </c>
      <c r="R930" s="269">
        <f t="shared" si="308"/>
        <v>0</v>
      </c>
      <c r="S930" s="269">
        <f t="shared" si="309"/>
        <v>0</v>
      </c>
      <c r="T930" s="269">
        <f t="shared" si="310"/>
        <v>0</v>
      </c>
      <c r="U930" s="269">
        <f t="shared" si="311"/>
        <v>0</v>
      </c>
      <c r="V930" s="269">
        <f t="shared" si="311"/>
        <v>0</v>
      </c>
      <c r="W930" s="269">
        <f t="shared" si="311"/>
        <v>0</v>
      </c>
      <c r="X930" s="269">
        <f t="shared" si="311"/>
        <v>0</v>
      </c>
      <c r="Y930" s="269">
        <f t="shared" si="311"/>
        <v>0</v>
      </c>
      <c r="Z930" s="269">
        <f t="shared" si="311"/>
        <v>0</v>
      </c>
      <c r="AA930" s="269">
        <f t="shared" si="311"/>
        <v>0</v>
      </c>
      <c r="AB930" s="269">
        <f t="shared" si="311"/>
        <v>0</v>
      </c>
      <c r="AC930" s="269">
        <f t="shared" si="311"/>
        <v>0</v>
      </c>
      <c r="AD930" s="269">
        <f t="shared" si="311"/>
        <v>0</v>
      </c>
      <c r="AE930" s="269">
        <f t="shared" si="312"/>
        <v>0</v>
      </c>
      <c r="AF930" s="269">
        <f t="shared" si="312"/>
        <v>0</v>
      </c>
      <c r="AG930" s="269">
        <f t="shared" si="312"/>
        <v>0</v>
      </c>
      <c r="AH930" s="269">
        <f t="shared" si="312"/>
        <v>0</v>
      </c>
      <c r="AI930" s="269">
        <f t="shared" si="312"/>
        <v>0</v>
      </c>
      <c r="AJ930" s="269">
        <f t="shared" si="312"/>
        <v>0</v>
      </c>
      <c r="AK930" s="269">
        <f t="shared" si="312"/>
        <v>0</v>
      </c>
      <c r="AL930" s="269">
        <f t="shared" si="312"/>
        <v>0</v>
      </c>
      <c r="AM930" s="269">
        <f t="shared" si="312"/>
        <v>0</v>
      </c>
      <c r="AN930" s="269">
        <f t="shared" si="312"/>
        <v>0</v>
      </c>
      <c r="AO930" s="269">
        <f t="shared" si="313"/>
        <v>0</v>
      </c>
      <c r="AP930" s="269">
        <f t="shared" si="313"/>
        <v>0</v>
      </c>
      <c r="AQ930" s="269">
        <f t="shared" si="313"/>
        <v>0</v>
      </c>
      <c r="AR930" s="269">
        <f t="shared" si="313"/>
        <v>0</v>
      </c>
      <c r="AS930" s="269">
        <f t="shared" si="313"/>
        <v>0</v>
      </c>
      <c r="AT930" s="269">
        <f t="shared" si="313"/>
        <v>0</v>
      </c>
      <c r="AU930" s="269">
        <f t="shared" si="313"/>
        <v>0</v>
      </c>
      <c r="AV930" s="269">
        <f t="shared" si="313"/>
        <v>0</v>
      </c>
      <c r="AW930" s="269">
        <f t="shared" si="313"/>
        <v>0</v>
      </c>
      <c r="AX930" s="269">
        <f t="shared" si="313"/>
        <v>0</v>
      </c>
      <c r="AY930" s="269">
        <f t="shared" si="314"/>
        <v>0</v>
      </c>
      <c r="AZ930" s="269">
        <f t="shared" si="314"/>
        <v>0</v>
      </c>
      <c r="BA930" s="269">
        <f t="shared" si="314"/>
        <v>0</v>
      </c>
      <c r="BB930" s="269">
        <f t="shared" si="314"/>
        <v>0</v>
      </c>
      <c r="BC930" s="269">
        <f t="shared" si="314"/>
        <v>0</v>
      </c>
      <c r="BD930" s="269">
        <f t="shared" si="314"/>
        <v>0</v>
      </c>
      <c r="BE930" s="269">
        <f t="shared" si="314"/>
        <v>0</v>
      </c>
      <c r="BF930" s="269">
        <f t="shared" si="314"/>
        <v>0</v>
      </c>
      <c r="BG930" s="269">
        <f t="shared" si="314"/>
        <v>0</v>
      </c>
      <c r="BH930" s="269">
        <f t="shared" si="314"/>
        <v>0</v>
      </c>
      <c r="BI930" s="269">
        <f t="shared" si="315"/>
        <v>0</v>
      </c>
      <c r="BJ930" s="269">
        <f t="shared" si="315"/>
        <v>0</v>
      </c>
      <c r="BK930" s="269">
        <f t="shared" si="315"/>
        <v>0</v>
      </c>
      <c r="BL930" s="269">
        <f t="shared" si="315"/>
        <v>0</v>
      </c>
      <c r="BM930" s="269">
        <f t="shared" si="315"/>
        <v>0</v>
      </c>
      <c r="BN930" s="269">
        <f t="shared" si="315"/>
        <v>0</v>
      </c>
      <c r="BO930" s="269">
        <f t="shared" si="315"/>
        <v>0</v>
      </c>
      <c r="BP930" s="269">
        <f t="shared" si="315"/>
        <v>0</v>
      </c>
      <c r="BQ930" s="269">
        <f t="shared" si="315"/>
        <v>0</v>
      </c>
      <c r="BR930" s="269">
        <f t="shared" si="315"/>
        <v>0</v>
      </c>
      <c r="BS930" s="269">
        <f t="shared" si="316"/>
        <v>0</v>
      </c>
      <c r="BT930" s="269">
        <f t="shared" si="316"/>
        <v>0</v>
      </c>
      <c r="BU930" s="269">
        <f t="shared" si="316"/>
        <v>0</v>
      </c>
      <c r="BV930" s="269">
        <f t="shared" si="316"/>
        <v>0</v>
      </c>
      <c r="BW930" s="269">
        <f t="shared" si="316"/>
        <v>0</v>
      </c>
      <c r="BX930" s="269">
        <f t="shared" si="316"/>
        <v>0</v>
      </c>
      <c r="BY930" s="269">
        <f t="shared" si="316"/>
        <v>0</v>
      </c>
      <c r="BZ930" s="269">
        <f t="shared" si="316"/>
        <v>0</v>
      </c>
      <c r="CA930" s="269">
        <f t="shared" si="316"/>
        <v>0</v>
      </c>
      <c r="CB930" s="269">
        <f t="shared" si="316"/>
        <v>0</v>
      </c>
      <c r="CC930" s="269">
        <f t="shared" si="317"/>
        <v>0</v>
      </c>
      <c r="CD930" s="269">
        <f t="shared" si="317"/>
        <v>0</v>
      </c>
      <c r="CE930" s="269">
        <f t="shared" si="317"/>
        <v>0</v>
      </c>
      <c r="CF930" s="269">
        <f t="shared" si="317"/>
        <v>0</v>
      </c>
      <c r="CG930" s="269">
        <f t="shared" si="317"/>
        <v>0</v>
      </c>
      <c r="CH930" s="269">
        <f t="shared" si="317"/>
        <v>0</v>
      </c>
      <c r="CI930" s="269">
        <f t="shared" si="317"/>
        <v>0</v>
      </c>
      <c r="CJ930" s="269">
        <f t="shared" si="317"/>
        <v>0</v>
      </c>
      <c r="CK930" s="269">
        <f t="shared" si="317"/>
        <v>0</v>
      </c>
      <c r="CL930" s="269">
        <f t="shared" si="317"/>
        <v>0</v>
      </c>
      <c r="CM930" s="269">
        <f t="shared" si="318"/>
        <v>0</v>
      </c>
      <c r="CN930" s="269">
        <f t="shared" si="318"/>
        <v>0</v>
      </c>
      <c r="CO930" s="269">
        <f t="shared" si="318"/>
        <v>0</v>
      </c>
      <c r="CP930" s="269">
        <f t="shared" si="318"/>
        <v>0</v>
      </c>
      <c r="CQ930" s="269">
        <f t="shared" si="318"/>
        <v>0</v>
      </c>
      <c r="CR930" s="269">
        <f t="shared" si="318"/>
        <v>0</v>
      </c>
      <c r="CS930" s="269">
        <f t="shared" si="318"/>
        <v>0</v>
      </c>
      <c r="CT930" s="269">
        <f t="shared" si="318"/>
        <v>0</v>
      </c>
      <c r="CU930" s="269">
        <f t="shared" si="318"/>
        <v>0</v>
      </c>
      <c r="CV930" s="269">
        <f t="shared" si="319"/>
        <v>0</v>
      </c>
      <c r="CX930" s="271">
        <f t="shared" si="320"/>
        <v>0</v>
      </c>
      <c r="CY930" s="249">
        <f t="shared" si="321"/>
        <v>-54</v>
      </c>
      <c r="CZ930" s="249">
        <f t="shared" si="322"/>
        <v>0</v>
      </c>
    </row>
    <row r="931" spans="1:104" s="269" customFormat="1" ht="15.75" customHeight="1">
      <c r="A931" s="1001"/>
      <c r="B931" s="269">
        <v>8</v>
      </c>
      <c r="C931" s="270" t="s">
        <v>15</v>
      </c>
      <c r="D931" s="269">
        <v>8</v>
      </c>
      <c r="E931" s="269">
        <v>8</v>
      </c>
      <c r="G931" s="117">
        <f t="shared" si="297"/>
        <v>0</v>
      </c>
      <c r="H931" s="269">
        <f t="shared" si="298"/>
        <v>0</v>
      </c>
      <c r="I931" s="269">
        <f t="shared" si="299"/>
        <v>0</v>
      </c>
      <c r="J931" s="269">
        <f t="shared" si="300"/>
        <v>0</v>
      </c>
      <c r="K931" s="269">
        <f t="shared" si="301"/>
        <v>0</v>
      </c>
      <c r="L931" s="269">
        <f t="shared" si="302"/>
        <v>0</v>
      </c>
      <c r="M931" s="269">
        <f t="shared" si="303"/>
        <v>0</v>
      </c>
      <c r="N931" s="269">
        <f t="shared" si="304"/>
        <v>0</v>
      </c>
      <c r="O931" s="269">
        <f t="shared" si="305"/>
        <v>0</v>
      </c>
      <c r="P931" s="269">
        <f t="shared" si="306"/>
        <v>0</v>
      </c>
      <c r="Q931" s="269">
        <f t="shared" si="307"/>
        <v>0</v>
      </c>
      <c r="R931" s="269">
        <f t="shared" si="308"/>
        <v>0</v>
      </c>
      <c r="S931" s="269">
        <f t="shared" si="309"/>
        <v>0</v>
      </c>
      <c r="T931" s="269">
        <f t="shared" si="310"/>
        <v>0</v>
      </c>
      <c r="U931" s="269">
        <f t="shared" si="311"/>
        <v>0</v>
      </c>
      <c r="V931" s="269">
        <f t="shared" si="311"/>
        <v>0</v>
      </c>
      <c r="W931" s="269">
        <f t="shared" si="311"/>
        <v>0</v>
      </c>
      <c r="X931" s="269">
        <f t="shared" si="311"/>
        <v>0</v>
      </c>
      <c r="Y931" s="269">
        <f t="shared" si="311"/>
        <v>0</v>
      </c>
      <c r="Z931" s="269">
        <f t="shared" si="311"/>
        <v>0</v>
      </c>
      <c r="AA931" s="269">
        <f t="shared" si="311"/>
        <v>0</v>
      </c>
      <c r="AB931" s="269">
        <f t="shared" si="311"/>
        <v>0</v>
      </c>
      <c r="AC931" s="269">
        <f t="shared" si="311"/>
        <v>0</v>
      </c>
      <c r="AD931" s="269">
        <f t="shared" si="311"/>
        <v>0</v>
      </c>
      <c r="AE931" s="269">
        <f t="shared" si="312"/>
        <v>0</v>
      </c>
      <c r="AF931" s="269">
        <f t="shared" si="312"/>
        <v>0</v>
      </c>
      <c r="AG931" s="269">
        <f t="shared" si="312"/>
        <v>0</v>
      </c>
      <c r="AH931" s="269">
        <f t="shared" si="312"/>
        <v>0</v>
      </c>
      <c r="AI931" s="269">
        <f t="shared" si="312"/>
        <v>0</v>
      </c>
      <c r="AJ931" s="269">
        <f t="shared" si="312"/>
        <v>0</v>
      </c>
      <c r="AK931" s="269">
        <f t="shared" si="312"/>
        <v>0</v>
      </c>
      <c r="AL931" s="269">
        <f t="shared" si="312"/>
        <v>0</v>
      </c>
      <c r="AM931" s="269">
        <f t="shared" si="312"/>
        <v>0</v>
      </c>
      <c r="AN931" s="269">
        <f t="shared" si="312"/>
        <v>0</v>
      </c>
      <c r="AO931" s="269">
        <f t="shared" si="313"/>
        <v>0</v>
      </c>
      <c r="AP931" s="269">
        <f t="shared" si="313"/>
        <v>0</v>
      </c>
      <c r="AQ931" s="269">
        <f t="shared" si="313"/>
        <v>0</v>
      </c>
      <c r="AR931" s="269">
        <f t="shared" si="313"/>
        <v>0</v>
      </c>
      <c r="AS931" s="269">
        <f t="shared" si="313"/>
        <v>0</v>
      </c>
      <c r="AT931" s="269">
        <f t="shared" si="313"/>
        <v>0</v>
      </c>
      <c r="AU931" s="269">
        <f t="shared" si="313"/>
        <v>0</v>
      </c>
      <c r="AV931" s="269">
        <f t="shared" si="313"/>
        <v>0</v>
      </c>
      <c r="AW931" s="269">
        <f t="shared" si="313"/>
        <v>0</v>
      </c>
      <c r="AX931" s="269">
        <f t="shared" si="313"/>
        <v>0</v>
      </c>
      <c r="AY931" s="269">
        <f t="shared" si="314"/>
        <v>0</v>
      </c>
      <c r="AZ931" s="269">
        <f t="shared" si="314"/>
        <v>0</v>
      </c>
      <c r="BA931" s="269">
        <f t="shared" si="314"/>
        <v>0</v>
      </c>
      <c r="BB931" s="269">
        <f t="shared" si="314"/>
        <v>0</v>
      </c>
      <c r="BC931" s="269">
        <f t="shared" si="314"/>
        <v>0</v>
      </c>
      <c r="BD931" s="269">
        <f t="shared" si="314"/>
        <v>0</v>
      </c>
      <c r="BE931" s="269">
        <f t="shared" si="314"/>
        <v>0</v>
      </c>
      <c r="BF931" s="269">
        <f t="shared" si="314"/>
        <v>0</v>
      </c>
      <c r="BG931" s="269">
        <f t="shared" si="314"/>
        <v>0</v>
      </c>
      <c r="BH931" s="269">
        <f t="shared" si="314"/>
        <v>0</v>
      </c>
      <c r="BI931" s="269">
        <f t="shared" si="315"/>
        <v>0</v>
      </c>
      <c r="BJ931" s="269">
        <f t="shared" si="315"/>
        <v>0</v>
      </c>
      <c r="BK931" s="269">
        <f t="shared" si="315"/>
        <v>0</v>
      </c>
      <c r="BL931" s="269">
        <f t="shared" si="315"/>
        <v>0</v>
      </c>
      <c r="BM931" s="269">
        <f t="shared" si="315"/>
        <v>0</v>
      </c>
      <c r="BN931" s="269">
        <f t="shared" si="315"/>
        <v>0</v>
      </c>
      <c r="BO931" s="269">
        <f t="shared" si="315"/>
        <v>0</v>
      </c>
      <c r="BP931" s="269">
        <f t="shared" si="315"/>
        <v>0</v>
      </c>
      <c r="BQ931" s="269">
        <f t="shared" si="315"/>
        <v>0</v>
      </c>
      <c r="BR931" s="269">
        <f t="shared" si="315"/>
        <v>0</v>
      </c>
      <c r="BS931" s="269">
        <f t="shared" si="316"/>
        <v>0</v>
      </c>
      <c r="BT931" s="269">
        <f t="shared" si="316"/>
        <v>0</v>
      </c>
      <c r="BU931" s="269">
        <f t="shared" si="316"/>
        <v>0</v>
      </c>
      <c r="BV931" s="269">
        <f t="shared" si="316"/>
        <v>0</v>
      </c>
      <c r="BW931" s="269">
        <f t="shared" si="316"/>
        <v>0</v>
      </c>
      <c r="BX931" s="269">
        <f t="shared" si="316"/>
        <v>0</v>
      </c>
      <c r="BY931" s="269">
        <f t="shared" si="316"/>
        <v>0</v>
      </c>
      <c r="BZ931" s="269">
        <f t="shared" si="316"/>
        <v>0</v>
      </c>
      <c r="CA931" s="269">
        <f t="shared" si="316"/>
        <v>0</v>
      </c>
      <c r="CB931" s="269">
        <f t="shared" si="316"/>
        <v>0</v>
      </c>
      <c r="CC931" s="269">
        <f t="shared" si="317"/>
        <v>0</v>
      </c>
      <c r="CD931" s="269">
        <f t="shared" si="317"/>
        <v>0</v>
      </c>
      <c r="CE931" s="269">
        <f t="shared" si="317"/>
        <v>0</v>
      </c>
      <c r="CF931" s="269">
        <f t="shared" si="317"/>
        <v>0</v>
      </c>
      <c r="CG931" s="269">
        <f t="shared" si="317"/>
        <v>0</v>
      </c>
      <c r="CH931" s="269">
        <f t="shared" si="317"/>
        <v>0</v>
      </c>
      <c r="CI931" s="269">
        <f t="shared" si="317"/>
        <v>0</v>
      </c>
      <c r="CJ931" s="269">
        <f t="shared" si="317"/>
        <v>0</v>
      </c>
      <c r="CK931" s="269">
        <f t="shared" si="317"/>
        <v>0</v>
      </c>
      <c r="CL931" s="269">
        <f t="shared" si="317"/>
        <v>0</v>
      </c>
      <c r="CM931" s="269">
        <f t="shared" si="318"/>
        <v>0</v>
      </c>
      <c r="CN931" s="269">
        <f t="shared" si="318"/>
        <v>0</v>
      </c>
      <c r="CO931" s="269">
        <f t="shared" si="318"/>
        <v>0</v>
      </c>
      <c r="CP931" s="269">
        <f t="shared" si="318"/>
        <v>0</v>
      </c>
      <c r="CQ931" s="269">
        <f t="shared" si="318"/>
        <v>0</v>
      </c>
      <c r="CR931" s="269">
        <f t="shared" si="318"/>
        <v>0</v>
      </c>
      <c r="CS931" s="269">
        <f t="shared" si="318"/>
        <v>0</v>
      </c>
      <c r="CT931" s="269">
        <f t="shared" si="318"/>
        <v>0</v>
      </c>
      <c r="CU931" s="269">
        <f t="shared" si="318"/>
        <v>0</v>
      </c>
      <c r="CV931" s="269">
        <f t="shared" si="319"/>
        <v>0</v>
      </c>
      <c r="CX931" s="271">
        <f t="shared" si="320"/>
        <v>0</v>
      </c>
      <c r="CY931" s="249">
        <f t="shared" si="321"/>
        <v>-63</v>
      </c>
      <c r="CZ931" s="249">
        <f t="shared" si="322"/>
        <v>0</v>
      </c>
    </row>
    <row r="932" spans="1:104" s="269" customFormat="1" ht="15.75" customHeight="1">
      <c r="A932" s="1001"/>
      <c r="B932" s="269">
        <v>9</v>
      </c>
      <c r="C932" s="270" t="s">
        <v>16</v>
      </c>
      <c r="D932" s="269">
        <v>9</v>
      </c>
      <c r="E932" s="269">
        <v>9</v>
      </c>
      <c r="G932" s="117">
        <f t="shared" si="297"/>
        <v>0</v>
      </c>
      <c r="H932" s="269">
        <f t="shared" si="298"/>
        <v>0</v>
      </c>
      <c r="I932" s="269">
        <f t="shared" si="299"/>
        <v>0</v>
      </c>
      <c r="J932" s="269">
        <f t="shared" si="300"/>
        <v>0</v>
      </c>
      <c r="K932" s="269">
        <f t="shared" si="301"/>
        <v>0</v>
      </c>
      <c r="L932" s="269">
        <f t="shared" si="302"/>
        <v>0</v>
      </c>
      <c r="M932" s="269">
        <f t="shared" si="303"/>
        <v>0</v>
      </c>
      <c r="N932" s="269">
        <f t="shared" si="304"/>
        <v>0</v>
      </c>
      <c r="O932" s="269">
        <f t="shared" si="305"/>
        <v>0</v>
      </c>
      <c r="P932" s="269">
        <f t="shared" si="306"/>
        <v>0</v>
      </c>
      <c r="Q932" s="269">
        <f t="shared" si="307"/>
        <v>0</v>
      </c>
      <c r="R932" s="269">
        <f t="shared" si="308"/>
        <v>0</v>
      </c>
      <c r="S932" s="269">
        <f t="shared" si="309"/>
        <v>0</v>
      </c>
      <c r="T932" s="269">
        <f t="shared" si="310"/>
        <v>0</v>
      </c>
      <c r="U932" s="269">
        <f t="shared" si="311"/>
        <v>0</v>
      </c>
      <c r="V932" s="269">
        <f t="shared" si="311"/>
        <v>0</v>
      </c>
      <c r="W932" s="269">
        <f t="shared" si="311"/>
        <v>0</v>
      </c>
      <c r="X932" s="269">
        <f t="shared" si="311"/>
        <v>0</v>
      </c>
      <c r="Y932" s="269">
        <f t="shared" si="311"/>
        <v>0</v>
      </c>
      <c r="Z932" s="269">
        <f t="shared" si="311"/>
        <v>0</v>
      </c>
      <c r="AA932" s="269">
        <f t="shared" si="311"/>
        <v>0</v>
      </c>
      <c r="AB932" s="269">
        <f t="shared" si="311"/>
        <v>0</v>
      </c>
      <c r="AC932" s="269">
        <f t="shared" si="311"/>
        <v>0</v>
      </c>
      <c r="AD932" s="269">
        <f t="shared" si="311"/>
        <v>0</v>
      </c>
      <c r="AE932" s="269">
        <f t="shared" si="312"/>
        <v>0</v>
      </c>
      <c r="AF932" s="269">
        <f t="shared" si="312"/>
        <v>0</v>
      </c>
      <c r="AG932" s="269">
        <f t="shared" si="312"/>
        <v>0</v>
      </c>
      <c r="AH932" s="269">
        <f t="shared" si="312"/>
        <v>0</v>
      </c>
      <c r="AI932" s="269">
        <f t="shared" si="312"/>
        <v>0</v>
      </c>
      <c r="AJ932" s="269">
        <f t="shared" si="312"/>
        <v>0</v>
      </c>
      <c r="AK932" s="269">
        <f t="shared" si="312"/>
        <v>0</v>
      </c>
      <c r="AL932" s="269">
        <f t="shared" si="312"/>
        <v>0</v>
      </c>
      <c r="AM932" s="269">
        <f t="shared" si="312"/>
        <v>0</v>
      </c>
      <c r="AN932" s="269">
        <f t="shared" si="312"/>
        <v>0</v>
      </c>
      <c r="AO932" s="269">
        <f t="shared" si="313"/>
        <v>0</v>
      </c>
      <c r="AP932" s="269">
        <f t="shared" si="313"/>
        <v>0</v>
      </c>
      <c r="AQ932" s="269">
        <f t="shared" si="313"/>
        <v>0</v>
      </c>
      <c r="AR932" s="269">
        <f t="shared" si="313"/>
        <v>0</v>
      </c>
      <c r="AS932" s="269">
        <f t="shared" si="313"/>
        <v>0</v>
      </c>
      <c r="AT932" s="269">
        <f t="shared" si="313"/>
        <v>0</v>
      </c>
      <c r="AU932" s="269">
        <f t="shared" si="313"/>
        <v>0</v>
      </c>
      <c r="AV932" s="269">
        <f t="shared" si="313"/>
        <v>0</v>
      </c>
      <c r="AW932" s="269">
        <f t="shared" si="313"/>
        <v>0</v>
      </c>
      <c r="AX932" s="269">
        <f t="shared" si="313"/>
        <v>0</v>
      </c>
      <c r="AY932" s="269">
        <f t="shared" si="314"/>
        <v>0</v>
      </c>
      <c r="AZ932" s="269">
        <f t="shared" si="314"/>
        <v>0</v>
      </c>
      <c r="BA932" s="269">
        <f t="shared" si="314"/>
        <v>0</v>
      </c>
      <c r="BB932" s="269">
        <f t="shared" si="314"/>
        <v>0</v>
      </c>
      <c r="BC932" s="269">
        <f t="shared" si="314"/>
        <v>0</v>
      </c>
      <c r="BD932" s="269">
        <f t="shared" si="314"/>
        <v>0</v>
      </c>
      <c r="BE932" s="269">
        <f t="shared" si="314"/>
        <v>0</v>
      </c>
      <c r="BF932" s="269">
        <f t="shared" si="314"/>
        <v>0</v>
      </c>
      <c r="BG932" s="269">
        <f t="shared" si="314"/>
        <v>0</v>
      </c>
      <c r="BH932" s="269">
        <f t="shared" si="314"/>
        <v>0</v>
      </c>
      <c r="BI932" s="269">
        <f t="shared" si="315"/>
        <v>0</v>
      </c>
      <c r="BJ932" s="269">
        <f t="shared" si="315"/>
        <v>0</v>
      </c>
      <c r="BK932" s="269">
        <f t="shared" si="315"/>
        <v>0</v>
      </c>
      <c r="BL932" s="269">
        <f t="shared" si="315"/>
        <v>0</v>
      </c>
      <c r="BM932" s="269">
        <f t="shared" si="315"/>
        <v>0</v>
      </c>
      <c r="BN932" s="269">
        <f t="shared" si="315"/>
        <v>0</v>
      </c>
      <c r="BO932" s="269">
        <f t="shared" si="315"/>
        <v>0</v>
      </c>
      <c r="BP932" s="269">
        <f t="shared" si="315"/>
        <v>0</v>
      </c>
      <c r="BQ932" s="269">
        <f t="shared" si="315"/>
        <v>0</v>
      </c>
      <c r="BR932" s="269">
        <f t="shared" si="315"/>
        <v>0</v>
      </c>
      <c r="BS932" s="269">
        <f t="shared" si="316"/>
        <v>0</v>
      </c>
      <c r="BT932" s="269">
        <f t="shared" si="316"/>
        <v>0</v>
      </c>
      <c r="BU932" s="269">
        <f t="shared" si="316"/>
        <v>0</v>
      </c>
      <c r="BV932" s="269">
        <f t="shared" si="316"/>
        <v>0</v>
      </c>
      <c r="BW932" s="269">
        <f t="shared" si="316"/>
        <v>0</v>
      </c>
      <c r="BX932" s="269">
        <f t="shared" si="316"/>
        <v>0</v>
      </c>
      <c r="BY932" s="269">
        <f t="shared" si="316"/>
        <v>0</v>
      </c>
      <c r="BZ932" s="269">
        <f t="shared" si="316"/>
        <v>0</v>
      </c>
      <c r="CA932" s="269">
        <f t="shared" si="316"/>
        <v>0</v>
      </c>
      <c r="CB932" s="269">
        <f t="shared" si="316"/>
        <v>0</v>
      </c>
      <c r="CC932" s="269">
        <f t="shared" si="317"/>
        <v>0</v>
      </c>
      <c r="CD932" s="269">
        <f t="shared" si="317"/>
        <v>0</v>
      </c>
      <c r="CE932" s="269">
        <f t="shared" si="317"/>
        <v>0</v>
      </c>
      <c r="CF932" s="269">
        <f t="shared" si="317"/>
        <v>0</v>
      </c>
      <c r="CG932" s="269">
        <f t="shared" si="317"/>
        <v>0</v>
      </c>
      <c r="CH932" s="269">
        <f t="shared" si="317"/>
        <v>0</v>
      </c>
      <c r="CI932" s="269">
        <f t="shared" si="317"/>
        <v>0</v>
      </c>
      <c r="CJ932" s="269">
        <f t="shared" si="317"/>
        <v>0</v>
      </c>
      <c r="CK932" s="269">
        <f t="shared" si="317"/>
        <v>0</v>
      </c>
      <c r="CL932" s="269">
        <f t="shared" si="317"/>
        <v>0</v>
      </c>
      <c r="CM932" s="269">
        <f t="shared" si="318"/>
        <v>0</v>
      </c>
      <c r="CN932" s="269">
        <f t="shared" si="318"/>
        <v>0</v>
      </c>
      <c r="CO932" s="269">
        <f t="shared" si="318"/>
        <v>0</v>
      </c>
      <c r="CP932" s="269">
        <f t="shared" si="318"/>
        <v>0</v>
      </c>
      <c r="CQ932" s="269">
        <f t="shared" si="318"/>
        <v>0</v>
      </c>
      <c r="CR932" s="269">
        <f t="shared" si="318"/>
        <v>0</v>
      </c>
      <c r="CS932" s="269">
        <f t="shared" si="318"/>
        <v>0</v>
      </c>
      <c r="CT932" s="269">
        <f t="shared" si="318"/>
        <v>0</v>
      </c>
      <c r="CU932" s="269">
        <f t="shared" si="318"/>
        <v>0</v>
      </c>
      <c r="CV932" s="269">
        <f t="shared" si="319"/>
        <v>0</v>
      </c>
      <c r="CX932" s="271">
        <f t="shared" si="320"/>
        <v>0</v>
      </c>
      <c r="CY932" s="249">
        <f t="shared" si="321"/>
        <v>-72</v>
      </c>
      <c r="CZ932" s="249">
        <f t="shared" si="322"/>
        <v>0</v>
      </c>
    </row>
    <row r="933" spans="1:104" s="269" customFormat="1" ht="15.75" customHeight="1">
      <c r="A933" s="1001"/>
      <c r="B933" s="269">
        <v>1</v>
      </c>
      <c r="C933" s="270" t="s">
        <v>17</v>
      </c>
      <c r="D933" s="269">
        <v>1</v>
      </c>
      <c r="E933" s="269">
        <v>1</v>
      </c>
      <c r="G933" s="117">
        <f t="shared" si="297"/>
        <v>0</v>
      </c>
      <c r="H933" s="269">
        <f t="shared" si="298"/>
        <v>0</v>
      </c>
      <c r="I933" s="269">
        <f t="shared" si="299"/>
        <v>0</v>
      </c>
      <c r="J933" s="269">
        <f t="shared" si="300"/>
        <v>0</v>
      </c>
      <c r="K933" s="269">
        <f t="shared" si="301"/>
        <v>0</v>
      </c>
      <c r="L933" s="269">
        <f t="shared" si="302"/>
        <v>0</v>
      </c>
      <c r="M933" s="269">
        <f t="shared" si="303"/>
        <v>0</v>
      </c>
      <c r="N933" s="269">
        <f t="shared" si="304"/>
        <v>0</v>
      </c>
      <c r="O933" s="269">
        <f t="shared" si="305"/>
        <v>0</v>
      </c>
      <c r="P933" s="269">
        <f t="shared" si="306"/>
        <v>0</v>
      </c>
      <c r="Q933" s="269">
        <f t="shared" si="307"/>
        <v>0</v>
      </c>
      <c r="R933" s="269">
        <f t="shared" si="308"/>
        <v>0</v>
      </c>
      <c r="S933" s="269">
        <f t="shared" si="309"/>
        <v>0</v>
      </c>
      <c r="T933" s="269">
        <f t="shared" si="310"/>
        <v>0</v>
      </c>
      <c r="U933" s="269">
        <f t="shared" si="311"/>
        <v>0</v>
      </c>
      <c r="V933" s="269">
        <f t="shared" si="311"/>
        <v>0</v>
      </c>
      <c r="W933" s="269">
        <f t="shared" si="311"/>
        <v>0</v>
      </c>
      <c r="X933" s="269">
        <f t="shared" si="311"/>
        <v>0</v>
      </c>
      <c r="Y933" s="269">
        <f t="shared" si="311"/>
        <v>0</v>
      </c>
      <c r="Z933" s="269">
        <f t="shared" si="311"/>
        <v>0</v>
      </c>
      <c r="AA933" s="269">
        <f t="shared" si="311"/>
        <v>0</v>
      </c>
      <c r="AB933" s="269">
        <f t="shared" si="311"/>
        <v>0</v>
      </c>
      <c r="AC933" s="269">
        <f t="shared" si="311"/>
        <v>0</v>
      </c>
      <c r="AD933" s="269">
        <f t="shared" si="311"/>
        <v>0</v>
      </c>
      <c r="AE933" s="269">
        <f t="shared" si="312"/>
        <v>0</v>
      </c>
      <c r="AF933" s="269">
        <f t="shared" si="312"/>
        <v>0</v>
      </c>
      <c r="AG933" s="269">
        <f t="shared" si="312"/>
        <v>0</v>
      </c>
      <c r="AH933" s="269">
        <f t="shared" si="312"/>
        <v>0</v>
      </c>
      <c r="AI933" s="269">
        <f t="shared" si="312"/>
        <v>0</v>
      </c>
      <c r="AJ933" s="269">
        <f t="shared" si="312"/>
        <v>0</v>
      </c>
      <c r="AK933" s="269">
        <f t="shared" si="312"/>
        <v>0</v>
      </c>
      <c r="AL933" s="269">
        <f t="shared" si="312"/>
        <v>0</v>
      </c>
      <c r="AM933" s="269">
        <f t="shared" si="312"/>
        <v>0</v>
      </c>
      <c r="AN933" s="269">
        <f t="shared" si="312"/>
        <v>0</v>
      </c>
      <c r="AO933" s="269">
        <f t="shared" si="313"/>
        <v>0</v>
      </c>
      <c r="AP933" s="269">
        <f t="shared" si="313"/>
        <v>0</v>
      </c>
      <c r="AQ933" s="269">
        <f t="shared" si="313"/>
        <v>0</v>
      </c>
      <c r="AR933" s="269">
        <f t="shared" si="313"/>
        <v>0</v>
      </c>
      <c r="AS933" s="269">
        <f t="shared" si="313"/>
        <v>0</v>
      </c>
      <c r="AT933" s="269">
        <f t="shared" si="313"/>
        <v>0</v>
      </c>
      <c r="AU933" s="269">
        <f t="shared" si="313"/>
        <v>0</v>
      </c>
      <c r="AV933" s="269">
        <f t="shared" si="313"/>
        <v>0</v>
      </c>
      <c r="AW933" s="269">
        <f t="shared" si="313"/>
        <v>0</v>
      </c>
      <c r="AX933" s="269">
        <f t="shared" si="313"/>
        <v>0</v>
      </c>
      <c r="AY933" s="269">
        <f t="shared" si="314"/>
        <v>0</v>
      </c>
      <c r="AZ933" s="269">
        <f t="shared" si="314"/>
        <v>0</v>
      </c>
      <c r="BA933" s="269">
        <f t="shared" si="314"/>
        <v>0</v>
      </c>
      <c r="BB933" s="269">
        <f t="shared" si="314"/>
        <v>0</v>
      </c>
      <c r="BC933" s="269">
        <f t="shared" si="314"/>
        <v>0</v>
      </c>
      <c r="BD933" s="269">
        <f t="shared" si="314"/>
        <v>0</v>
      </c>
      <c r="BE933" s="269">
        <f t="shared" si="314"/>
        <v>0</v>
      </c>
      <c r="BF933" s="269">
        <f t="shared" si="314"/>
        <v>0</v>
      </c>
      <c r="BG933" s="269">
        <f t="shared" si="314"/>
        <v>0</v>
      </c>
      <c r="BH933" s="269">
        <f t="shared" si="314"/>
        <v>0</v>
      </c>
      <c r="BI933" s="269">
        <f t="shared" si="315"/>
        <v>0</v>
      </c>
      <c r="BJ933" s="269">
        <f t="shared" si="315"/>
        <v>0</v>
      </c>
      <c r="BK933" s="269">
        <f t="shared" si="315"/>
        <v>0</v>
      </c>
      <c r="BL933" s="269">
        <f t="shared" si="315"/>
        <v>0</v>
      </c>
      <c r="BM933" s="269">
        <f t="shared" si="315"/>
        <v>0</v>
      </c>
      <c r="BN933" s="269">
        <f t="shared" si="315"/>
        <v>0</v>
      </c>
      <c r="BO933" s="269">
        <f t="shared" si="315"/>
        <v>0</v>
      </c>
      <c r="BP933" s="269">
        <f t="shared" si="315"/>
        <v>0</v>
      </c>
      <c r="BQ933" s="269">
        <f t="shared" si="315"/>
        <v>0</v>
      </c>
      <c r="BR933" s="269">
        <f t="shared" si="315"/>
        <v>0</v>
      </c>
      <c r="BS933" s="269">
        <f t="shared" si="316"/>
        <v>0</v>
      </c>
      <c r="BT933" s="269">
        <f t="shared" si="316"/>
        <v>0</v>
      </c>
      <c r="BU933" s="269">
        <f t="shared" si="316"/>
        <v>0</v>
      </c>
      <c r="BV933" s="269">
        <f t="shared" si="316"/>
        <v>0</v>
      </c>
      <c r="BW933" s="269">
        <f t="shared" si="316"/>
        <v>0</v>
      </c>
      <c r="BX933" s="269">
        <f t="shared" si="316"/>
        <v>0</v>
      </c>
      <c r="BY933" s="269">
        <f t="shared" si="316"/>
        <v>0</v>
      </c>
      <c r="BZ933" s="269">
        <f t="shared" si="316"/>
        <v>0</v>
      </c>
      <c r="CA933" s="269">
        <f t="shared" si="316"/>
        <v>0</v>
      </c>
      <c r="CB933" s="269">
        <f t="shared" si="316"/>
        <v>0</v>
      </c>
      <c r="CC933" s="269">
        <f t="shared" si="317"/>
        <v>0</v>
      </c>
      <c r="CD933" s="269">
        <f t="shared" si="317"/>
        <v>0</v>
      </c>
      <c r="CE933" s="269">
        <f t="shared" si="317"/>
        <v>0</v>
      </c>
      <c r="CF933" s="269">
        <f t="shared" si="317"/>
        <v>0</v>
      </c>
      <c r="CG933" s="269">
        <f t="shared" si="317"/>
        <v>0</v>
      </c>
      <c r="CH933" s="269">
        <f t="shared" si="317"/>
        <v>0</v>
      </c>
      <c r="CI933" s="269">
        <f t="shared" si="317"/>
        <v>0</v>
      </c>
      <c r="CJ933" s="269">
        <f t="shared" si="317"/>
        <v>0</v>
      </c>
      <c r="CK933" s="269">
        <f t="shared" si="317"/>
        <v>0</v>
      </c>
      <c r="CL933" s="269">
        <f t="shared" si="317"/>
        <v>0</v>
      </c>
      <c r="CM933" s="269">
        <f t="shared" si="318"/>
        <v>0</v>
      </c>
      <c r="CN933" s="269">
        <f t="shared" si="318"/>
        <v>0</v>
      </c>
      <c r="CO933" s="269">
        <f t="shared" si="318"/>
        <v>0</v>
      </c>
      <c r="CP933" s="269">
        <f t="shared" si="318"/>
        <v>0</v>
      </c>
      <c r="CQ933" s="269">
        <f t="shared" si="318"/>
        <v>0</v>
      </c>
      <c r="CR933" s="269">
        <f t="shared" si="318"/>
        <v>0</v>
      </c>
      <c r="CS933" s="269">
        <f t="shared" si="318"/>
        <v>0</v>
      </c>
      <c r="CT933" s="269">
        <f t="shared" si="318"/>
        <v>0</v>
      </c>
      <c r="CU933" s="269">
        <f t="shared" si="318"/>
        <v>0</v>
      </c>
      <c r="CV933" s="269">
        <f t="shared" si="319"/>
        <v>0</v>
      </c>
      <c r="CX933" s="271">
        <f t="shared" si="320"/>
        <v>0</v>
      </c>
      <c r="CY933" s="249">
        <f t="shared" si="321"/>
        <v>-81</v>
      </c>
      <c r="CZ933" s="249">
        <f t="shared" si="322"/>
        <v>0</v>
      </c>
    </row>
    <row r="934" spans="1:104" s="269" customFormat="1" ht="15.75" customHeight="1">
      <c r="A934" s="1001"/>
      <c r="B934" s="269">
        <v>2</v>
      </c>
      <c r="C934" s="270" t="s">
        <v>18</v>
      </c>
      <c r="D934" s="269">
        <v>2</v>
      </c>
      <c r="E934" s="269">
        <v>2</v>
      </c>
      <c r="G934" s="117">
        <f t="shared" si="297"/>
        <v>0</v>
      </c>
      <c r="H934" s="269">
        <f t="shared" si="298"/>
        <v>0</v>
      </c>
      <c r="I934" s="269">
        <f t="shared" si="299"/>
        <v>0</v>
      </c>
      <c r="J934" s="269">
        <f t="shared" si="300"/>
        <v>0</v>
      </c>
      <c r="K934" s="269">
        <f t="shared" si="301"/>
        <v>0</v>
      </c>
      <c r="L934" s="269">
        <f t="shared" si="302"/>
        <v>0</v>
      </c>
      <c r="M934" s="269">
        <f t="shared" si="303"/>
        <v>0</v>
      </c>
      <c r="N934" s="269">
        <f t="shared" si="304"/>
        <v>0</v>
      </c>
      <c r="O934" s="269">
        <f t="shared" si="305"/>
        <v>0</v>
      </c>
      <c r="P934" s="269">
        <f t="shared" si="306"/>
        <v>0</v>
      </c>
      <c r="Q934" s="269">
        <f t="shared" si="307"/>
        <v>0</v>
      </c>
      <c r="R934" s="269">
        <f t="shared" si="308"/>
        <v>0</v>
      </c>
      <c r="S934" s="269">
        <f t="shared" si="309"/>
        <v>0</v>
      </c>
      <c r="T934" s="269">
        <f t="shared" si="310"/>
        <v>0</v>
      </c>
      <c r="U934" s="269">
        <f t="shared" ref="U934:AD943" si="323">IF(U$39=$C934,$D934,0)</f>
        <v>0</v>
      </c>
      <c r="V934" s="269">
        <f t="shared" si="323"/>
        <v>0</v>
      </c>
      <c r="W934" s="269">
        <f t="shared" si="323"/>
        <v>0</v>
      </c>
      <c r="X934" s="269">
        <f t="shared" si="323"/>
        <v>0</v>
      </c>
      <c r="Y934" s="269">
        <f t="shared" si="323"/>
        <v>0</v>
      </c>
      <c r="Z934" s="269">
        <f t="shared" si="323"/>
        <v>0</v>
      </c>
      <c r="AA934" s="269">
        <f t="shared" si="323"/>
        <v>0</v>
      </c>
      <c r="AB934" s="269">
        <f t="shared" si="323"/>
        <v>0</v>
      </c>
      <c r="AC934" s="269">
        <f t="shared" si="323"/>
        <v>0</v>
      </c>
      <c r="AD934" s="269">
        <f t="shared" si="323"/>
        <v>0</v>
      </c>
      <c r="AE934" s="269">
        <f t="shared" ref="AE934:AN943" si="324">IF(AE$39=$C934,$D934,0)</f>
        <v>0</v>
      </c>
      <c r="AF934" s="269">
        <f t="shared" si="324"/>
        <v>0</v>
      </c>
      <c r="AG934" s="269">
        <f t="shared" si="324"/>
        <v>0</v>
      </c>
      <c r="AH934" s="269">
        <f t="shared" si="324"/>
        <v>0</v>
      </c>
      <c r="AI934" s="269">
        <f t="shared" si="324"/>
        <v>0</v>
      </c>
      <c r="AJ934" s="269">
        <f t="shared" si="324"/>
        <v>0</v>
      </c>
      <c r="AK934" s="269">
        <f t="shared" si="324"/>
        <v>0</v>
      </c>
      <c r="AL934" s="269">
        <f t="shared" si="324"/>
        <v>0</v>
      </c>
      <c r="AM934" s="269">
        <f t="shared" si="324"/>
        <v>0</v>
      </c>
      <c r="AN934" s="269">
        <f t="shared" si="324"/>
        <v>0</v>
      </c>
      <c r="AO934" s="269">
        <f t="shared" ref="AO934:AX943" si="325">IF(AO$39=$C934,$D934,0)</f>
        <v>0</v>
      </c>
      <c r="AP934" s="269">
        <f t="shared" si="325"/>
        <v>0</v>
      </c>
      <c r="AQ934" s="269">
        <f t="shared" si="325"/>
        <v>0</v>
      </c>
      <c r="AR934" s="269">
        <f t="shared" si="325"/>
        <v>0</v>
      </c>
      <c r="AS934" s="269">
        <f t="shared" si="325"/>
        <v>0</v>
      </c>
      <c r="AT934" s="269">
        <f t="shared" si="325"/>
        <v>0</v>
      </c>
      <c r="AU934" s="269">
        <f t="shared" si="325"/>
        <v>0</v>
      </c>
      <c r="AV934" s="269">
        <f t="shared" si="325"/>
        <v>0</v>
      </c>
      <c r="AW934" s="269">
        <f t="shared" si="325"/>
        <v>0</v>
      </c>
      <c r="AX934" s="269">
        <f t="shared" si="325"/>
        <v>0</v>
      </c>
      <c r="AY934" s="269">
        <f t="shared" ref="AY934:BH943" si="326">IF(AY$39=$C934,$D934,0)</f>
        <v>0</v>
      </c>
      <c r="AZ934" s="269">
        <f t="shared" si="326"/>
        <v>0</v>
      </c>
      <c r="BA934" s="269">
        <f t="shared" si="326"/>
        <v>0</v>
      </c>
      <c r="BB934" s="269">
        <f t="shared" si="326"/>
        <v>0</v>
      </c>
      <c r="BC934" s="269">
        <f t="shared" si="326"/>
        <v>0</v>
      </c>
      <c r="BD934" s="269">
        <f t="shared" si="326"/>
        <v>0</v>
      </c>
      <c r="BE934" s="269">
        <f t="shared" si="326"/>
        <v>0</v>
      </c>
      <c r="BF934" s="269">
        <f t="shared" si="326"/>
        <v>0</v>
      </c>
      <c r="BG934" s="269">
        <f t="shared" si="326"/>
        <v>0</v>
      </c>
      <c r="BH934" s="269">
        <f t="shared" si="326"/>
        <v>0</v>
      </c>
      <c r="BI934" s="269">
        <f t="shared" ref="BI934:BR943" si="327">IF(BI$39=$C934,$D934,0)</f>
        <v>0</v>
      </c>
      <c r="BJ934" s="269">
        <f t="shared" si="327"/>
        <v>0</v>
      </c>
      <c r="BK934" s="269">
        <f t="shared" si="327"/>
        <v>0</v>
      </c>
      <c r="BL934" s="269">
        <f t="shared" si="327"/>
        <v>0</v>
      </c>
      <c r="BM934" s="269">
        <f t="shared" si="327"/>
        <v>0</v>
      </c>
      <c r="BN934" s="269">
        <f t="shared" si="327"/>
        <v>0</v>
      </c>
      <c r="BO934" s="269">
        <f t="shared" si="327"/>
        <v>0</v>
      </c>
      <c r="BP934" s="269">
        <f t="shared" si="327"/>
        <v>0</v>
      </c>
      <c r="BQ934" s="269">
        <f t="shared" si="327"/>
        <v>0</v>
      </c>
      <c r="BR934" s="269">
        <f t="shared" si="327"/>
        <v>0</v>
      </c>
      <c r="BS934" s="269">
        <f t="shared" ref="BS934:CB943" si="328">IF(BS$39=$C934,$D934,0)</f>
        <v>0</v>
      </c>
      <c r="BT934" s="269">
        <f t="shared" si="328"/>
        <v>0</v>
      </c>
      <c r="BU934" s="269">
        <f t="shared" si="328"/>
        <v>0</v>
      </c>
      <c r="BV934" s="269">
        <f t="shared" si="328"/>
        <v>0</v>
      </c>
      <c r="BW934" s="269">
        <f t="shared" si="328"/>
        <v>0</v>
      </c>
      <c r="BX934" s="269">
        <f t="shared" si="328"/>
        <v>0</v>
      </c>
      <c r="BY934" s="269">
        <f t="shared" si="328"/>
        <v>0</v>
      </c>
      <c r="BZ934" s="269">
        <f t="shared" si="328"/>
        <v>0</v>
      </c>
      <c r="CA934" s="269">
        <f t="shared" si="328"/>
        <v>0</v>
      </c>
      <c r="CB934" s="269">
        <f t="shared" si="328"/>
        <v>0</v>
      </c>
      <c r="CC934" s="269">
        <f t="shared" ref="CC934:CL943" si="329">IF(CC$39=$C934,$D934,0)</f>
        <v>0</v>
      </c>
      <c r="CD934" s="269">
        <f t="shared" si="329"/>
        <v>0</v>
      </c>
      <c r="CE934" s="269">
        <f t="shared" si="329"/>
        <v>0</v>
      </c>
      <c r="CF934" s="269">
        <f t="shared" si="329"/>
        <v>0</v>
      </c>
      <c r="CG934" s="269">
        <f t="shared" si="329"/>
        <v>0</v>
      </c>
      <c r="CH934" s="269">
        <f t="shared" si="329"/>
        <v>0</v>
      </c>
      <c r="CI934" s="269">
        <f t="shared" si="329"/>
        <v>0</v>
      </c>
      <c r="CJ934" s="269">
        <f t="shared" si="329"/>
        <v>0</v>
      </c>
      <c r="CK934" s="269">
        <f t="shared" si="329"/>
        <v>0</v>
      </c>
      <c r="CL934" s="269">
        <f t="shared" si="329"/>
        <v>0</v>
      </c>
      <c r="CM934" s="269">
        <f t="shared" ref="CM934:CU943" si="330">IF(CM$39=$C934,$D934,0)</f>
        <v>0</v>
      </c>
      <c r="CN934" s="269">
        <f t="shared" si="330"/>
        <v>0</v>
      </c>
      <c r="CO934" s="269">
        <f t="shared" si="330"/>
        <v>0</v>
      </c>
      <c r="CP934" s="269">
        <f t="shared" si="330"/>
        <v>0</v>
      </c>
      <c r="CQ934" s="269">
        <f t="shared" si="330"/>
        <v>0</v>
      </c>
      <c r="CR934" s="269">
        <f t="shared" si="330"/>
        <v>0</v>
      </c>
      <c r="CS934" s="269">
        <f t="shared" si="330"/>
        <v>0</v>
      </c>
      <c r="CT934" s="269">
        <f t="shared" si="330"/>
        <v>0</v>
      </c>
      <c r="CU934" s="269">
        <f t="shared" si="330"/>
        <v>0</v>
      </c>
      <c r="CV934" s="269">
        <f t="shared" si="319"/>
        <v>0</v>
      </c>
      <c r="CX934" s="271">
        <f t="shared" si="320"/>
        <v>0</v>
      </c>
      <c r="CY934" s="249">
        <f t="shared" si="321"/>
        <v>-90</v>
      </c>
      <c r="CZ934" s="249">
        <f t="shared" si="322"/>
        <v>0</v>
      </c>
    </row>
    <row r="935" spans="1:104" s="269" customFormat="1" ht="15.75" customHeight="1">
      <c r="A935" s="1001"/>
      <c r="B935" s="269">
        <v>3</v>
      </c>
      <c r="C935" s="270" t="s">
        <v>19</v>
      </c>
      <c r="D935" s="269">
        <v>3</v>
      </c>
      <c r="E935" s="269">
        <v>3</v>
      </c>
      <c r="G935" s="117">
        <f t="shared" si="297"/>
        <v>0</v>
      </c>
      <c r="H935" s="269">
        <f t="shared" si="298"/>
        <v>0</v>
      </c>
      <c r="I935" s="269">
        <f t="shared" si="299"/>
        <v>0</v>
      </c>
      <c r="J935" s="269">
        <f t="shared" si="300"/>
        <v>0</v>
      </c>
      <c r="K935" s="269">
        <f t="shared" si="301"/>
        <v>0</v>
      </c>
      <c r="L935" s="269">
        <f t="shared" si="302"/>
        <v>0</v>
      </c>
      <c r="M935" s="269">
        <f t="shared" si="303"/>
        <v>0</v>
      </c>
      <c r="N935" s="269">
        <f t="shared" si="304"/>
        <v>0</v>
      </c>
      <c r="O935" s="269">
        <f t="shared" si="305"/>
        <v>0</v>
      </c>
      <c r="P935" s="269">
        <f t="shared" si="306"/>
        <v>0</v>
      </c>
      <c r="Q935" s="269">
        <f t="shared" si="307"/>
        <v>0</v>
      </c>
      <c r="R935" s="269">
        <f t="shared" si="308"/>
        <v>0</v>
      </c>
      <c r="S935" s="269">
        <f t="shared" si="309"/>
        <v>0</v>
      </c>
      <c r="T935" s="269">
        <f t="shared" si="310"/>
        <v>0</v>
      </c>
      <c r="U935" s="269">
        <f t="shared" si="323"/>
        <v>0</v>
      </c>
      <c r="V935" s="269">
        <f t="shared" si="323"/>
        <v>0</v>
      </c>
      <c r="W935" s="269">
        <f t="shared" si="323"/>
        <v>0</v>
      </c>
      <c r="X935" s="269">
        <f t="shared" si="323"/>
        <v>0</v>
      </c>
      <c r="Y935" s="269">
        <f t="shared" si="323"/>
        <v>0</v>
      </c>
      <c r="Z935" s="269">
        <f t="shared" si="323"/>
        <v>0</v>
      </c>
      <c r="AA935" s="269">
        <f t="shared" si="323"/>
        <v>0</v>
      </c>
      <c r="AB935" s="269">
        <f t="shared" si="323"/>
        <v>0</v>
      </c>
      <c r="AC935" s="269">
        <f t="shared" si="323"/>
        <v>0</v>
      </c>
      <c r="AD935" s="269">
        <f t="shared" si="323"/>
        <v>0</v>
      </c>
      <c r="AE935" s="269">
        <f t="shared" si="324"/>
        <v>0</v>
      </c>
      <c r="AF935" s="269">
        <f t="shared" si="324"/>
        <v>0</v>
      </c>
      <c r="AG935" s="269">
        <f t="shared" si="324"/>
        <v>0</v>
      </c>
      <c r="AH935" s="269">
        <f t="shared" si="324"/>
        <v>0</v>
      </c>
      <c r="AI935" s="269">
        <f t="shared" si="324"/>
        <v>0</v>
      </c>
      <c r="AJ935" s="269">
        <f t="shared" si="324"/>
        <v>0</v>
      </c>
      <c r="AK935" s="269">
        <f t="shared" si="324"/>
        <v>0</v>
      </c>
      <c r="AL935" s="269">
        <f t="shared" si="324"/>
        <v>0</v>
      </c>
      <c r="AM935" s="269">
        <f t="shared" si="324"/>
        <v>0</v>
      </c>
      <c r="AN935" s="269">
        <f t="shared" si="324"/>
        <v>0</v>
      </c>
      <c r="AO935" s="269">
        <f t="shared" si="325"/>
        <v>0</v>
      </c>
      <c r="AP935" s="269">
        <f t="shared" si="325"/>
        <v>0</v>
      </c>
      <c r="AQ935" s="269">
        <f t="shared" si="325"/>
        <v>0</v>
      </c>
      <c r="AR935" s="269">
        <f t="shared" si="325"/>
        <v>0</v>
      </c>
      <c r="AS935" s="269">
        <f t="shared" si="325"/>
        <v>0</v>
      </c>
      <c r="AT935" s="269">
        <f t="shared" si="325"/>
        <v>0</v>
      </c>
      <c r="AU935" s="269">
        <f t="shared" si="325"/>
        <v>0</v>
      </c>
      <c r="AV935" s="269">
        <f t="shared" si="325"/>
        <v>0</v>
      </c>
      <c r="AW935" s="269">
        <f t="shared" si="325"/>
        <v>0</v>
      </c>
      <c r="AX935" s="269">
        <f t="shared" si="325"/>
        <v>0</v>
      </c>
      <c r="AY935" s="269">
        <f t="shared" si="326"/>
        <v>0</v>
      </c>
      <c r="AZ935" s="269">
        <f t="shared" si="326"/>
        <v>0</v>
      </c>
      <c r="BA935" s="269">
        <f t="shared" si="326"/>
        <v>0</v>
      </c>
      <c r="BB935" s="269">
        <f t="shared" si="326"/>
        <v>0</v>
      </c>
      <c r="BC935" s="269">
        <f t="shared" si="326"/>
        <v>0</v>
      </c>
      <c r="BD935" s="269">
        <f t="shared" si="326"/>
        <v>0</v>
      </c>
      <c r="BE935" s="269">
        <f t="shared" si="326"/>
        <v>0</v>
      </c>
      <c r="BF935" s="269">
        <f t="shared" si="326"/>
        <v>0</v>
      </c>
      <c r="BG935" s="269">
        <f t="shared" si="326"/>
        <v>0</v>
      </c>
      <c r="BH935" s="269">
        <f t="shared" si="326"/>
        <v>0</v>
      </c>
      <c r="BI935" s="269">
        <f t="shared" si="327"/>
        <v>0</v>
      </c>
      <c r="BJ935" s="269">
        <f t="shared" si="327"/>
        <v>0</v>
      </c>
      <c r="BK935" s="269">
        <f t="shared" si="327"/>
        <v>0</v>
      </c>
      <c r="BL935" s="269">
        <f t="shared" si="327"/>
        <v>0</v>
      </c>
      <c r="BM935" s="269">
        <f t="shared" si="327"/>
        <v>0</v>
      </c>
      <c r="BN935" s="269">
        <f t="shared" si="327"/>
        <v>0</v>
      </c>
      <c r="BO935" s="269">
        <f t="shared" si="327"/>
        <v>0</v>
      </c>
      <c r="BP935" s="269">
        <f t="shared" si="327"/>
        <v>0</v>
      </c>
      <c r="BQ935" s="269">
        <f t="shared" si="327"/>
        <v>0</v>
      </c>
      <c r="BR935" s="269">
        <f t="shared" si="327"/>
        <v>0</v>
      </c>
      <c r="BS935" s="269">
        <f t="shared" si="328"/>
        <v>0</v>
      </c>
      <c r="BT935" s="269">
        <f t="shared" si="328"/>
        <v>0</v>
      </c>
      <c r="BU935" s="269">
        <f t="shared" si="328"/>
        <v>0</v>
      </c>
      <c r="BV935" s="269">
        <f t="shared" si="328"/>
        <v>0</v>
      </c>
      <c r="BW935" s="269">
        <f t="shared" si="328"/>
        <v>0</v>
      </c>
      <c r="BX935" s="269">
        <f t="shared" si="328"/>
        <v>0</v>
      </c>
      <c r="BY935" s="269">
        <f t="shared" si="328"/>
        <v>0</v>
      </c>
      <c r="BZ935" s="269">
        <f t="shared" si="328"/>
        <v>0</v>
      </c>
      <c r="CA935" s="269">
        <f t="shared" si="328"/>
        <v>0</v>
      </c>
      <c r="CB935" s="269">
        <f t="shared" si="328"/>
        <v>0</v>
      </c>
      <c r="CC935" s="269">
        <f t="shared" si="329"/>
        <v>0</v>
      </c>
      <c r="CD935" s="269">
        <f t="shared" si="329"/>
        <v>0</v>
      </c>
      <c r="CE935" s="269">
        <f t="shared" si="329"/>
        <v>0</v>
      </c>
      <c r="CF935" s="269">
        <f t="shared" si="329"/>
        <v>0</v>
      </c>
      <c r="CG935" s="269">
        <f t="shared" si="329"/>
        <v>0</v>
      </c>
      <c r="CH935" s="269">
        <f t="shared" si="329"/>
        <v>0</v>
      </c>
      <c r="CI935" s="269">
        <f t="shared" si="329"/>
        <v>0</v>
      </c>
      <c r="CJ935" s="269">
        <f t="shared" si="329"/>
        <v>0</v>
      </c>
      <c r="CK935" s="269">
        <f t="shared" si="329"/>
        <v>0</v>
      </c>
      <c r="CL935" s="269">
        <f t="shared" si="329"/>
        <v>0</v>
      </c>
      <c r="CM935" s="269">
        <f t="shared" si="330"/>
        <v>0</v>
      </c>
      <c r="CN935" s="269">
        <f t="shared" si="330"/>
        <v>0</v>
      </c>
      <c r="CO935" s="269">
        <f t="shared" si="330"/>
        <v>0</v>
      </c>
      <c r="CP935" s="269">
        <f t="shared" si="330"/>
        <v>0</v>
      </c>
      <c r="CQ935" s="269">
        <f t="shared" si="330"/>
        <v>0</v>
      </c>
      <c r="CR935" s="269">
        <f t="shared" si="330"/>
        <v>0</v>
      </c>
      <c r="CS935" s="269">
        <f t="shared" si="330"/>
        <v>0</v>
      </c>
      <c r="CT935" s="269">
        <f t="shared" si="330"/>
        <v>0</v>
      </c>
      <c r="CU935" s="269">
        <f t="shared" si="330"/>
        <v>0</v>
      </c>
      <c r="CV935" s="269">
        <f t="shared" si="319"/>
        <v>0</v>
      </c>
      <c r="CX935" s="271">
        <f t="shared" si="320"/>
        <v>0</v>
      </c>
      <c r="CY935" s="249">
        <f t="shared" si="321"/>
        <v>-99</v>
      </c>
      <c r="CZ935" s="249">
        <f t="shared" si="322"/>
        <v>0</v>
      </c>
    </row>
    <row r="936" spans="1:104" s="269" customFormat="1" ht="15.75" customHeight="1">
      <c r="A936" s="1001"/>
      <c r="B936" s="269">
        <v>4</v>
      </c>
      <c r="C936" s="270" t="s">
        <v>20</v>
      </c>
      <c r="D936" s="269">
        <v>4</v>
      </c>
      <c r="E936" s="269">
        <v>4</v>
      </c>
      <c r="G936" s="117">
        <f t="shared" si="297"/>
        <v>0</v>
      </c>
      <c r="H936" s="269">
        <f t="shared" si="298"/>
        <v>0</v>
      </c>
      <c r="I936" s="269">
        <f t="shared" si="299"/>
        <v>0</v>
      </c>
      <c r="J936" s="269">
        <f t="shared" si="300"/>
        <v>0</v>
      </c>
      <c r="K936" s="269">
        <f t="shared" si="301"/>
        <v>0</v>
      </c>
      <c r="L936" s="269">
        <f t="shared" si="302"/>
        <v>0</v>
      </c>
      <c r="M936" s="269">
        <f t="shared" si="303"/>
        <v>0</v>
      </c>
      <c r="N936" s="269">
        <f t="shared" si="304"/>
        <v>0</v>
      </c>
      <c r="O936" s="269">
        <f t="shared" si="305"/>
        <v>0</v>
      </c>
      <c r="P936" s="269">
        <f t="shared" si="306"/>
        <v>0</v>
      </c>
      <c r="Q936" s="269">
        <f t="shared" si="307"/>
        <v>0</v>
      </c>
      <c r="R936" s="269">
        <f t="shared" si="308"/>
        <v>0</v>
      </c>
      <c r="S936" s="269">
        <f t="shared" si="309"/>
        <v>0</v>
      </c>
      <c r="T936" s="269">
        <f t="shared" si="310"/>
        <v>0</v>
      </c>
      <c r="U936" s="269">
        <f t="shared" si="323"/>
        <v>0</v>
      </c>
      <c r="V936" s="269">
        <f t="shared" si="323"/>
        <v>0</v>
      </c>
      <c r="W936" s="269">
        <f t="shared" si="323"/>
        <v>0</v>
      </c>
      <c r="X936" s="269">
        <f t="shared" si="323"/>
        <v>0</v>
      </c>
      <c r="Y936" s="269">
        <f t="shared" si="323"/>
        <v>0</v>
      </c>
      <c r="Z936" s="269">
        <f t="shared" si="323"/>
        <v>0</v>
      </c>
      <c r="AA936" s="269">
        <f t="shared" si="323"/>
        <v>0</v>
      </c>
      <c r="AB936" s="269">
        <f t="shared" si="323"/>
        <v>0</v>
      </c>
      <c r="AC936" s="269">
        <f t="shared" si="323"/>
        <v>0</v>
      </c>
      <c r="AD936" s="269">
        <f t="shared" si="323"/>
        <v>0</v>
      </c>
      <c r="AE936" s="269">
        <f t="shared" si="324"/>
        <v>0</v>
      </c>
      <c r="AF936" s="269">
        <f t="shared" si="324"/>
        <v>0</v>
      </c>
      <c r="AG936" s="269">
        <f t="shared" si="324"/>
        <v>0</v>
      </c>
      <c r="AH936" s="269">
        <f t="shared" si="324"/>
        <v>0</v>
      </c>
      <c r="AI936" s="269">
        <f t="shared" si="324"/>
        <v>0</v>
      </c>
      <c r="AJ936" s="269">
        <f t="shared" si="324"/>
        <v>0</v>
      </c>
      <c r="AK936" s="269">
        <f t="shared" si="324"/>
        <v>0</v>
      </c>
      <c r="AL936" s="269">
        <f t="shared" si="324"/>
        <v>0</v>
      </c>
      <c r="AM936" s="269">
        <f t="shared" si="324"/>
        <v>0</v>
      </c>
      <c r="AN936" s="269">
        <f t="shared" si="324"/>
        <v>0</v>
      </c>
      <c r="AO936" s="269">
        <f t="shared" si="325"/>
        <v>0</v>
      </c>
      <c r="AP936" s="269">
        <f t="shared" si="325"/>
        <v>0</v>
      </c>
      <c r="AQ936" s="269">
        <f t="shared" si="325"/>
        <v>0</v>
      </c>
      <c r="AR936" s="269">
        <f t="shared" si="325"/>
        <v>0</v>
      </c>
      <c r="AS936" s="269">
        <f t="shared" si="325"/>
        <v>0</v>
      </c>
      <c r="AT936" s="269">
        <f t="shared" si="325"/>
        <v>0</v>
      </c>
      <c r="AU936" s="269">
        <f t="shared" si="325"/>
        <v>0</v>
      </c>
      <c r="AV936" s="269">
        <f t="shared" si="325"/>
        <v>0</v>
      </c>
      <c r="AW936" s="269">
        <f t="shared" si="325"/>
        <v>0</v>
      </c>
      <c r="AX936" s="269">
        <f t="shared" si="325"/>
        <v>0</v>
      </c>
      <c r="AY936" s="269">
        <f t="shared" si="326"/>
        <v>0</v>
      </c>
      <c r="AZ936" s="269">
        <f t="shared" si="326"/>
        <v>0</v>
      </c>
      <c r="BA936" s="269">
        <f t="shared" si="326"/>
        <v>0</v>
      </c>
      <c r="BB936" s="269">
        <f t="shared" si="326"/>
        <v>0</v>
      </c>
      <c r="BC936" s="269">
        <f t="shared" si="326"/>
        <v>0</v>
      </c>
      <c r="BD936" s="269">
        <f t="shared" si="326"/>
        <v>0</v>
      </c>
      <c r="BE936" s="269">
        <f t="shared" si="326"/>
        <v>0</v>
      </c>
      <c r="BF936" s="269">
        <f t="shared" si="326"/>
        <v>0</v>
      </c>
      <c r="BG936" s="269">
        <f t="shared" si="326"/>
        <v>0</v>
      </c>
      <c r="BH936" s="269">
        <f t="shared" si="326"/>
        <v>0</v>
      </c>
      <c r="BI936" s="269">
        <f t="shared" si="327"/>
        <v>0</v>
      </c>
      <c r="BJ936" s="269">
        <f t="shared" si="327"/>
        <v>0</v>
      </c>
      <c r="BK936" s="269">
        <f t="shared" si="327"/>
        <v>0</v>
      </c>
      <c r="BL936" s="269">
        <f t="shared" si="327"/>
        <v>0</v>
      </c>
      <c r="BM936" s="269">
        <f t="shared" si="327"/>
        <v>0</v>
      </c>
      <c r="BN936" s="269">
        <f t="shared" si="327"/>
        <v>0</v>
      </c>
      <c r="BO936" s="269">
        <f t="shared" si="327"/>
        <v>0</v>
      </c>
      <c r="BP936" s="269">
        <f t="shared" si="327"/>
        <v>0</v>
      </c>
      <c r="BQ936" s="269">
        <f t="shared" si="327"/>
        <v>0</v>
      </c>
      <c r="BR936" s="269">
        <f t="shared" si="327"/>
        <v>0</v>
      </c>
      <c r="BS936" s="269">
        <f t="shared" si="328"/>
        <v>0</v>
      </c>
      <c r="BT936" s="269">
        <f t="shared" si="328"/>
        <v>0</v>
      </c>
      <c r="BU936" s="269">
        <f t="shared" si="328"/>
        <v>0</v>
      </c>
      <c r="BV936" s="269">
        <f t="shared" si="328"/>
        <v>0</v>
      </c>
      <c r="BW936" s="269">
        <f t="shared" si="328"/>
        <v>0</v>
      </c>
      <c r="BX936" s="269">
        <f t="shared" si="328"/>
        <v>0</v>
      </c>
      <c r="BY936" s="269">
        <f t="shared" si="328"/>
        <v>0</v>
      </c>
      <c r="BZ936" s="269">
        <f t="shared" si="328"/>
        <v>0</v>
      </c>
      <c r="CA936" s="269">
        <f t="shared" si="328"/>
        <v>0</v>
      </c>
      <c r="CB936" s="269">
        <f t="shared" si="328"/>
        <v>0</v>
      </c>
      <c r="CC936" s="269">
        <f t="shared" si="329"/>
        <v>0</v>
      </c>
      <c r="CD936" s="269">
        <f t="shared" si="329"/>
        <v>0</v>
      </c>
      <c r="CE936" s="269">
        <f t="shared" si="329"/>
        <v>0</v>
      </c>
      <c r="CF936" s="269">
        <f t="shared" si="329"/>
        <v>0</v>
      </c>
      <c r="CG936" s="269">
        <f t="shared" si="329"/>
        <v>0</v>
      </c>
      <c r="CH936" s="269">
        <f t="shared" si="329"/>
        <v>0</v>
      </c>
      <c r="CI936" s="269">
        <f t="shared" si="329"/>
        <v>0</v>
      </c>
      <c r="CJ936" s="269">
        <f t="shared" si="329"/>
        <v>0</v>
      </c>
      <c r="CK936" s="269">
        <f t="shared" si="329"/>
        <v>0</v>
      </c>
      <c r="CL936" s="269">
        <f t="shared" si="329"/>
        <v>0</v>
      </c>
      <c r="CM936" s="269">
        <f t="shared" si="330"/>
        <v>0</v>
      </c>
      <c r="CN936" s="269">
        <f t="shared" si="330"/>
        <v>0</v>
      </c>
      <c r="CO936" s="269">
        <f t="shared" si="330"/>
        <v>0</v>
      </c>
      <c r="CP936" s="269">
        <f t="shared" si="330"/>
        <v>0</v>
      </c>
      <c r="CQ936" s="269">
        <f t="shared" si="330"/>
        <v>0</v>
      </c>
      <c r="CR936" s="269">
        <f t="shared" si="330"/>
        <v>0</v>
      </c>
      <c r="CS936" s="269">
        <f t="shared" si="330"/>
        <v>0</v>
      </c>
      <c r="CT936" s="269">
        <f t="shared" si="330"/>
        <v>0</v>
      </c>
      <c r="CU936" s="269">
        <f t="shared" si="330"/>
        <v>0</v>
      </c>
      <c r="CV936" s="269">
        <f t="shared" si="319"/>
        <v>0</v>
      </c>
      <c r="CX936" s="271">
        <f t="shared" si="320"/>
        <v>0</v>
      </c>
      <c r="CY936" s="249">
        <f t="shared" si="321"/>
        <v>-108</v>
      </c>
      <c r="CZ936" s="249">
        <f t="shared" si="322"/>
        <v>0</v>
      </c>
    </row>
    <row r="937" spans="1:104" s="269" customFormat="1" ht="15.75" customHeight="1">
      <c r="A937" s="1001"/>
      <c r="B937" s="269">
        <v>5</v>
      </c>
      <c r="C937" s="270" t="s">
        <v>21</v>
      </c>
      <c r="D937" s="269">
        <v>5</v>
      </c>
      <c r="E937" s="269">
        <v>5</v>
      </c>
      <c r="G937" s="117">
        <f t="shared" si="297"/>
        <v>0</v>
      </c>
      <c r="H937" s="269">
        <f t="shared" si="298"/>
        <v>0</v>
      </c>
      <c r="I937" s="269">
        <f t="shared" si="299"/>
        <v>0</v>
      </c>
      <c r="J937" s="269">
        <f t="shared" si="300"/>
        <v>0</v>
      </c>
      <c r="K937" s="269">
        <f t="shared" si="301"/>
        <v>0</v>
      </c>
      <c r="L937" s="269">
        <f t="shared" si="302"/>
        <v>0</v>
      </c>
      <c r="M937" s="269">
        <f t="shared" si="303"/>
        <v>0</v>
      </c>
      <c r="N937" s="269">
        <f t="shared" si="304"/>
        <v>0</v>
      </c>
      <c r="O937" s="269">
        <f t="shared" si="305"/>
        <v>0</v>
      </c>
      <c r="P937" s="269">
        <f t="shared" si="306"/>
        <v>0</v>
      </c>
      <c r="Q937" s="269">
        <f t="shared" si="307"/>
        <v>0</v>
      </c>
      <c r="R937" s="269">
        <f t="shared" si="308"/>
        <v>0</v>
      </c>
      <c r="S937" s="269">
        <f t="shared" si="309"/>
        <v>0</v>
      </c>
      <c r="T937" s="269">
        <f t="shared" si="310"/>
        <v>0</v>
      </c>
      <c r="U937" s="269">
        <f t="shared" si="323"/>
        <v>0</v>
      </c>
      <c r="V937" s="269">
        <f t="shared" si="323"/>
        <v>0</v>
      </c>
      <c r="W937" s="269">
        <f t="shared" si="323"/>
        <v>0</v>
      </c>
      <c r="X937" s="269">
        <f t="shared" si="323"/>
        <v>0</v>
      </c>
      <c r="Y937" s="269">
        <f t="shared" si="323"/>
        <v>0</v>
      </c>
      <c r="Z937" s="269">
        <f t="shared" si="323"/>
        <v>0</v>
      </c>
      <c r="AA937" s="269">
        <f t="shared" si="323"/>
        <v>0</v>
      </c>
      <c r="AB937" s="269">
        <f t="shared" si="323"/>
        <v>0</v>
      </c>
      <c r="AC937" s="269">
        <f t="shared" si="323"/>
        <v>0</v>
      </c>
      <c r="AD937" s="269">
        <f t="shared" si="323"/>
        <v>0</v>
      </c>
      <c r="AE937" s="269">
        <f t="shared" si="324"/>
        <v>0</v>
      </c>
      <c r="AF937" s="269">
        <f t="shared" si="324"/>
        <v>0</v>
      </c>
      <c r="AG937" s="269">
        <f t="shared" si="324"/>
        <v>0</v>
      </c>
      <c r="AH937" s="269">
        <f t="shared" si="324"/>
        <v>0</v>
      </c>
      <c r="AI937" s="269">
        <f t="shared" si="324"/>
        <v>0</v>
      </c>
      <c r="AJ937" s="269">
        <f t="shared" si="324"/>
        <v>0</v>
      </c>
      <c r="AK937" s="269">
        <f t="shared" si="324"/>
        <v>0</v>
      </c>
      <c r="AL937" s="269">
        <f t="shared" si="324"/>
        <v>0</v>
      </c>
      <c r="AM937" s="269">
        <f t="shared" si="324"/>
        <v>0</v>
      </c>
      <c r="AN937" s="269">
        <f t="shared" si="324"/>
        <v>0</v>
      </c>
      <c r="AO937" s="269">
        <f t="shared" si="325"/>
        <v>0</v>
      </c>
      <c r="AP937" s="269">
        <f t="shared" si="325"/>
        <v>0</v>
      </c>
      <c r="AQ937" s="269">
        <f t="shared" si="325"/>
        <v>0</v>
      </c>
      <c r="AR937" s="269">
        <f t="shared" si="325"/>
        <v>0</v>
      </c>
      <c r="AS937" s="269">
        <f t="shared" si="325"/>
        <v>0</v>
      </c>
      <c r="AT937" s="269">
        <f t="shared" si="325"/>
        <v>0</v>
      </c>
      <c r="AU937" s="269">
        <f t="shared" si="325"/>
        <v>0</v>
      </c>
      <c r="AV937" s="269">
        <f t="shared" si="325"/>
        <v>0</v>
      </c>
      <c r="AW937" s="269">
        <f t="shared" si="325"/>
        <v>0</v>
      </c>
      <c r="AX937" s="269">
        <f t="shared" si="325"/>
        <v>0</v>
      </c>
      <c r="AY937" s="269">
        <f t="shared" si="326"/>
        <v>0</v>
      </c>
      <c r="AZ937" s="269">
        <f t="shared" si="326"/>
        <v>0</v>
      </c>
      <c r="BA937" s="269">
        <f t="shared" si="326"/>
        <v>0</v>
      </c>
      <c r="BB937" s="269">
        <f t="shared" si="326"/>
        <v>0</v>
      </c>
      <c r="BC937" s="269">
        <f t="shared" si="326"/>
        <v>0</v>
      </c>
      <c r="BD937" s="269">
        <f t="shared" si="326"/>
        <v>0</v>
      </c>
      <c r="BE937" s="269">
        <f t="shared" si="326"/>
        <v>0</v>
      </c>
      <c r="BF937" s="269">
        <f t="shared" si="326"/>
        <v>0</v>
      </c>
      <c r="BG937" s="269">
        <f t="shared" si="326"/>
        <v>0</v>
      </c>
      <c r="BH937" s="269">
        <f t="shared" si="326"/>
        <v>0</v>
      </c>
      <c r="BI937" s="269">
        <f t="shared" si="327"/>
        <v>0</v>
      </c>
      <c r="BJ937" s="269">
        <f t="shared" si="327"/>
        <v>0</v>
      </c>
      <c r="BK937" s="269">
        <f t="shared" si="327"/>
        <v>0</v>
      </c>
      <c r="BL937" s="269">
        <f t="shared" si="327"/>
        <v>0</v>
      </c>
      <c r="BM937" s="269">
        <f t="shared" si="327"/>
        <v>0</v>
      </c>
      <c r="BN937" s="269">
        <f t="shared" si="327"/>
        <v>0</v>
      </c>
      <c r="BO937" s="269">
        <f t="shared" si="327"/>
        <v>0</v>
      </c>
      <c r="BP937" s="269">
        <f t="shared" si="327"/>
        <v>0</v>
      </c>
      <c r="BQ937" s="269">
        <f t="shared" si="327"/>
        <v>0</v>
      </c>
      <c r="BR937" s="269">
        <f t="shared" si="327"/>
        <v>0</v>
      </c>
      <c r="BS937" s="269">
        <f t="shared" si="328"/>
        <v>0</v>
      </c>
      <c r="BT937" s="269">
        <f t="shared" si="328"/>
        <v>0</v>
      </c>
      <c r="BU937" s="269">
        <f t="shared" si="328"/>
        <v>0</v>
      </c>
      <c r="BV937" s="269">
        <f t="shared" si="328"/>
        <v>0</v>
      </c>
      <c r="BW937" s="269">
        <f t="shared" si="328"/>
        <v>0</v>
      </c>
      <c r="BX937" s="269">
        <f t="shared" si="328"/>
        <v>0</v>
      </c>
      <c r="BY937" s="269">
        <f t="shared" si="328"/>
        <v>0</v>
      </c>
      <c r="BZ937" s="269">
        <f t="shared" si="328"/>
        <v>0</v>
      </c>
      <c r="CA937" s="269">
        <f t="shared" si="328"/>
        <v>0</v>
      </c>
      <c r="CB937" s="269">
        <f t="shared" si="328"/>
        <v>0</v>
      </c>
      <c r="CC937" s="269">
        <f t="shared" si="329"/>
        <v>0</v>
      </c>
      <c r="CD937" s="269">
        <f t="shared" si="329"/>
        <v>0</v>
      </c>
      <c r="CE937" s="269">
        <f t="shared" si="329"/>
        <v>0</v>
      </c>
      <c r="CF937" s="269">
        <f t="shared" si="329"/>
        <v>0</v>
      </c>
      <c r="CG937" s="269">
        <f t="shared" si="329"/>
        <v>0</v>
      </c>
      <c r="CH937" s="269">
        <f t="shared" si="329"/>
        <v>0</v>
      </c>
      <c r="CI937" s="269">
        <f t="shared" si="329"/>
        <v>0</v>
      </c>
      <c r="CJ937" s="269">
        <f t="shared" si="329"/>
        <v>0</v>
      </c>
      <c r="CK937" s="269">
        <f t="shared" si="329"/>
        <v>0</v>
      </c>
      <c r="CL937" s="269">
        <f t="shared" si="329"/>
        <v>0</v>
      </c>
      <c r="CM937" s="269">
        <f t="shared" si="330"/>
        <v>0</v>
      </c>
      <c r="CN937" s="269">
        <f t="shared" si="330"/>
        <v>0</v>
      </c>
      <c r="CO937" s="269">
        <f t="shared" si="330"/>
        <v>0</v>
      </c>
      <c r="CP937" s="269">
        <f t="shared" si="330"/>
        <v>0</v>
      </c>
      <c r="CQ937" s="269">
        <f t="shared" si="330"/>
        <v>0</v>
      </c>
      <c r="CR937" s="269">
        <f t="shared" si="330"/>
        <v>0</v>
      </c>
      <c r="CS937" s="269">
        <f t="shared" si="330"/>
        <v>0</v>
      </c>
      <c r="CT937" s="269">
        <f t="shared" si="330"/>
        <v>0</v>
      </c>
      <c r="CU937" s="269">
        <f t="shared" si="330"/>
        <v>0</v>
      </c>
      <c r="CV937" s="269">
        <f t="shared" si="319"/>
        <v>0</v>
      </c>
      <c r="CX937" s="271">
        <f t="shared" si="320"/>
        <v>0</v>
      </c>
      <c r="CY937" s="249">
        <f t="shared" si="321"/>
        <v>-117</v>
      </c>
      <c r="CZ937" s="249">
        <f t="shared" si="322"/>
        <v>0</v>
      </c>
    </row>
    <row r="938" spans="1:104" s="269" customFormat="1" ht="15.75" customHeight="1">
      <c r="A938" s="1001"/>
      <c r="B938" s="269">
        <v>6</v>
      </c>
      <c r="C938" s="270" t="s">
        <v>22</v>
      </c>
      <c r="D938" s="269">
        <v>6</v>
      </c>
      <c r="E938" s="269">
        <v>6</v>
      </c>
      <c r="G938" s="117">
        <f t="shared" si="297"/>
        <v>0</v>
      </c>
      <c r="H938" s="269">
        <f t="shared" si="298"/>
        <v>0</v>
      </c>
      <c r="I938" s="269">
        <f t="shared" si="299"/>
        <v>0</v>
      </c>
      <c r="J938" s="269">
        <f t="shared" si="300"/>
        <v>0</v>
      </c>
      <c r="K938" s="269">
        <f t="shared" si="301"/>
        <v>0</v>
      </c>
      <c r="L938" s="269">
        <f t="shared" si="302"/>
        <v>0</v>
      </c>
      <c r="M938" s="269">
        <f t="shared" si="303"/>
        <v>0</v>
      </c>
      <c r="N938" s="269">
        <f t="shared" si="304"/>
        <v>0</v>
      </c>
      <c r="O938" s="269">
        <f t="shared" si="305"/>
        <v>0</v>
      </c>
      <c r="P938" s="269">
        <f t="shared" si="306"/>
        <v>0</v>
      </c>
      <c r="Q938" s="269">
        <f t="shared" si="307"/>
        <v>0</v>
      </c>
      <c r="R938" s="269">
        <f t="shared" si="308"/>
        <v>0</v>
      </c>
      <c r="S938" s="269">
        <f t="shared" si="309"/>
        <v>0</v>
      </c>
      <c r="T938" s="269">
        <f t="shared" si="310"/>
        <v>0</v>
      </c>
      <c r="U938" s="269">
        <f t="shared" si="323"/>
        <v>0</v>
      </c>
      <c r="V938" s="269">
        <f t="shared" si="323"/>
        <v>0</v>
      </c>
      <c r="W938" s="269">
        <f t="shared" si="323"/>
        <v>0</v>
      </c>
      <c r="X938" s="269">
        <f t="shared" si="323"/>
        <v>0</v>
      </c>
      <c r="Y938" s="269">
        <f t="shared" si="323"/>
        <v>0</v>
      </c>
      <c r="Z938" s="269">
        <f t="shared" si="323"/>
        <v>0</v>
      </c>
      <c r="AA938" s="269">
        <f t="shared" si="323"/>
        <v>0</v>
      </c>
      <c r="AB938" s="269">
        <f t="shared" si="323"/>
        <v>0</v>
      </c>
      <c r="AC938" s="269">
        <f t="shared" si="323"/>
        <v>0</v>
      </c>
      <c r="AD938" s="269">
        <f t="shared" si="323"/>
        <v>0</v>
      </c>
      <c r="AE938" s="269">
        <f t="shared" si="324"/>
        <v>0</v>
      </c>
      <c r="AF938" s="269">
        <f t="shared" si="324"/>
        <v>0</v>
      </c>
      <c r="AG938" s="269">
        <f t="shared" si="324"/>
        <v>0</v>
      </c>
      <c r="AH938" s="269">
        <f t="shared" si="324"/>
        <v>0</v>
      </c>
      <c r="AI938" s="269">
        <f t="shared" si="324"/>
        <v>0</v>
      </c>
      <c r="AJ938" s="269">
        <f t="shared" si="324"/>
        <v>0</v>
      </c>
      <c r="AK938" s="269">
        <f t="shared" si="324"/>
        <v>0</v>
      </c>
      <c r="AL938" s="269">
        <f t="shared" si="324"/>
        <v>0</v>
      </c>
      <c r="AM938" s="269">
        <f t="shared" si="324"/>
        <v>0</v>
      </c>
      <c r="AN938" s="269">
        <f t="shared" si="324"/>
        <v>0</v>
      </c>
      <c r="AO938" s="269">
        <f t="shared" si="325"/>
        <v>0</v>
      </c>
      <c r="AP938" s="269">
        <f t="shared" si="325"/>
        <v>0</v>
      </c>
      <c r="AQ938" s="269">
        <f t="shared" si="325"/>
        <v>0</v>
      </c>
      <c r="AR938" s="269">
        <f t="shared" si="325"/>
        <v>0</v>
      </c>
      <c r="AS938" s="269">
        <f t="shared" si="325"/>
        <v>0</v>
      </c>
      <c r="AT938" s="269">
        <f t="shared" si="325"/>
        <v>0</v>
      </c>
      <c r="AU938" s="269">
        <f t="shared" si="325"/>
        <v>0</v>
      </c>
      <c r="AV938" s="269">
        <f t="shared" si="325"/>
        <v>0</v>
      </c>
      <c r="AW938" s="269">
        <f t="shared" si="325"/>
        <v>0</v>
      </c>
      <c r="AX938" s="269">
        <f t="shared" si="325"/>
        <v>0</v>
      </c>
      <c r="AY938" s="269">
        <f t="shared" si="326"/>
        <v>0</v>
      </c>
      <c r="AZ938" s="269">
        <f t="shared" si="326"/>
        <v>0</v>
      </c>
      <c r="BA938" s="269">
        <f t="shared" si="326"/>
        <v>0</v>
      </c>
      <c r="BB938" s="269">
        <f t="shared" si="326"/>
        <v>0</v>
      </c>
      <c r="BC938" s="269">
        <f t="shared" si="326"/>
        <v>0</v>
      </c>
      <c r="BD938" s="269">
        <f t="shared" si="326"/>
        <v>0</v>
      </c>
      <c r="BE938" s="269">
        <f t="shared" si="326"/>
        <v>0</v>
      </c>
      <c r="BF938" s="269">
        <f t="shared" si="326"/>
        <v>0</v>
      </c>
      <c r="BG938" s="269">
        <f t="shared" si="326"/>
        <v>0</v>
      </c>
      <c r="BH938" s="269">
        <f t="shared" si="326"/>
        <v>0</v>
      </c>
      <c r="BI938" s="269">
        <f t="shared" si="327"/>
        <v>0</v>
      </c>
      <c r="BJ938" s="269">
        <f t="shared" si="327"/>
        <v>0</v>
      </c>
      <c r="BK938" s="269">
        <f t="shared" si="327"/>
        <v>0</v>
      </c>
      <c r="BL938" s="269">
        <f t="shared" si="327"/>
        <v>0</v>
      </c>
      <c r="BM938" s="269">
        <f t="shared" si="327"/>
        <v>0</v>
      </c>
      <c r="BN938" s="269">
        <f t="shared" si="327"/>
        <v>0</v>
      </c>
      <c r="BO938" s="269">
        <f t="shared" si="327"/>
        <v>0</v>
      </c>
      <c r="BP938" s="269">
        <f t="shared" si="327"/>
        <v>0</v>
      </c>
      <c r="BQ938" s="269">
        <f t="shared" si="327"/>
        <v>0</v>
      </c>
      <c r="BR938" s="269">
        <f t="shared" si="327"/>
        <v>0</v>
      </c>
      <c r="BS938" s="269">
        <f t="shared" si="328"/>
        <v>0</v>
      </c>
      <c r="BT938" s="269">
        <f t="shared" si="328"/>
        <v>0</v>
      </c>
      <c r="BU938" s="269">
        <f t="shared" si="328"/>
        <v>0</v>
      </c>
      <c r="BV938" s="269">
        <f t="shared" si="328"/>
        <v>0</v>
      </c>
      <c r="BW938" s="269">
        <f t="shared" si="328"/>
        <v>0</v>
      </c>
      <c r="BX938" s="269">
        <f t="shared" si="328"/>
        <v>0</v>
      </c>
      <c r="BY938" s="269">
        <f t="shared" si="328"/>
        <v>0</v>
      </c>
      <c r="BZ938" s="269">
        <f t="shared" si="328"/>
        <v>0</v>
      </c>
      <c r="CA938" s="269">
        <f t="shared" si="328"/>
        <v>0</v>
      </c>
      <c r="CB938" s="269">
        <f t="shared" si="328"/>
        <v>0</v>
      </c>
      <c r="CC938" s="269">
        <f t="shared" si="329"/>
        <v>0</v>
      </c>
      <c r="CD938" s="269">
        <f t="shared" si="329"/>
        <v>0</v>
      </c>
      <c r="CE938" s="269">
        <f t="shared" si="329"/>
        <v>0</v>
      </c>
      <c r="CF938" s="269">
        <f t="shared" si="329"/>
        <v>0</v>
      </c>
      <c r="CG938" s="269">
        <f t="shared" si="329"/>
        <v>0</v>
      </c>
      <c r="CH938" s="269">
        <f t="shared" si="329"/>
        <v>0</v>
      </c>
      <c r="CI938" s="269">
        <f t="shared" si="329"/>
        <v>0</v>
      </c>
      <c r="CJ938" s="269">
        <f t="shared" si="329"/>
        <v>0</v>
      </c>
      <c r="CK938" s="269">
        <f t="shared" si="329"/>
        <v>0</v>
      </c>
      <c r="CL938" s="269">
        <f t="shared" si="329"/>
        <v>0</v>
      </c>
      <c r="CM938" s="269">
        <f t="shared" si="330"/>
        <v>0</v>
      </c>
      <c r="CN938" s="269">
        <f t="shared" si="330"/>
        <v>0</v>
      </c>
      <c r="CO938" s="269">
        <f t="shared" si="330"/>
        <v>0</v>
      </c>
      <c r="CP938" s="269">
        <f t="shared" si="330"/>
        <v>0</v>
      </c>
      <c r="CQ938" s="269">
        <f t="shared" si="330"/>
        <v>0</v>
      </c>
      <c r="CR938" s="269">
        <f t="shared" si="330"/>
        <v>0</v>
      </c>
      <c r="CS938" s="269">
        <f t="shared" si="330"/>
        <v>0</v>
      </c>
      <c r="CT938" s="269">
        <f t="shared" si="330"/>
        <v>0</v>
      </c>
      <c r="CU938" s="269">
        <f t="shared" si="330"/>
        <v>0</v>
      </c>
      <c r="CV938" s="269">
        <f t="shared" si="319"/>
        <v>0</v>
      </c>
      <c r="CX938" s="271">
        <f t="shared" si="320"/>
        <v>0</v>
      </c>
      <c r="CY938" s="249">
        <f t="shared" si="321"/>
        <v>-126</v>
      </c>
      <c r="CZ938" s="249">
        <f t="shared" si="322"/>
        <v>0</v>
      </c>
    </row>
    <row r="939" spans="1:104" s="269" customFormat="1" ht="15.75" customHeight="1">
      <c r="A939" s="1001"/>
      <c r="B939" s="269">
        <v>7</v>
      </c>
      <c r="C939" s="270" t="s">
        <v>23</v>
      </c>
      <c r="D939" s="269">
        <v>7</v>
      </c>
      <c r="E939" s="269">
        <v>7</v>
      </c>
      <c r="G939" s="117">
        <f t="shared" si="297"/>
        <v>0</v>
      </c>
      <c r="H939" s="269">
        <f t="shared" si="298"/>
        <v>0</v>
      </c>
      <c r="I939" s="269">
        <f t="shared" si="299"/>
        <v>0</v>
      </c>
      <c r="J939" s="269">
        <f t="shared" si="300"/>
        <v>0</v>
      </c>
      <c r="K939" s="269">
        <f t="shared" si="301"/>
        <v>0</v>
      </c>
      <c r="L939" s="269">
        <f t="shared" si="302"/>
        <v>0</v>
      </c>
      <c r="M939" s="269">
        <f t="shared" si="303"/>
        <v>0</v>
      </c>
      <c r="N939" s="269">
        <f t="shared" si="304"/>
        <v>0</v>
      </c>
      <c r="O939" s="269">
        <f t="shared" si="305"/>
        <v>0</v>
      </c>
      <c r="P939" s="269">
        <f t="shared" si="306"/>
        <v>0</v>
      </c>
      <c r="Q939" s="269">
        <f t="shared" si="307"/>
        <v>0</v>
      </c>
      <c r="R939" s="269">
        <f t="shared" si="308"/>
        <v>0</v>
      </c>
      <c r="S939" s="269">
        <f t="shared" si="309"/>
        <v>0</v>
      </c>
      <c r="T939" s="269">
        <f t="shared" si="310"/>
        <v>0</v>
      </c>
      <c r="U939" s="269">
        <f t="shared" si="323"/>
        <v>0</v>
      </c>
      <c r="V939" s="269">
        <f t="shared" si="323"/>
        <v>0</v>
      </c>
      <c r="W939" s="269">
        <f t="shared" si="323"/>
        <v>0</v>
      </c>
      <c r="X939" s="269">
        <f t="shared" si="323"/>
        <v>0</v>
      </c>
      <c r="Y939" s="269">
        <f t="shared" si="323"/>
        <v>0</v>
      </c>
      <c r="Z939" s="269">
        <f t="shared" si="323"/>
        <v>0</v>
      </c>
      <c r="AA939" s="269">
        <f t="shared" si="323"/>
        <v>0</v>
      </c>
      <c r="AB939" s="269">
        <f t="shared" si="323"/>
        <v>0</v>
      </c>
      <c r="AC939" s="269">
        <f t="shared" si="323"/>
        <v>0</v>
      </c>
      <c r="AD939" s="269">
        <f t="shared" si="323"/>
        <v>0</v>
      </c>
      <c r="AE939" s="269">
        <f t="shared" si="324"/>
        <v>0</v>
      </c>
      <c r="AF939" s="269">
        <f t="shared" si="324"/>
        <v>0</v>
      </c>
      <c r="AG939" s="269">
        <f t="shared" si="324"/>
        <v>0</v>
      </c>
      <c r="AH939" s="269">
        <f t="shared" si="324"/>
        <v>0</v>
      </c>
      <c r="AI939" s="269">
        <f t="shared" si="324"/>
        <v>0</v>
      </c>
      <c r="AJ939" s="269">
        <f t="shared" si="324"/>
        <v>0</v>
      </c>
      <c r="AK939" s="269">
        <f t="shared" si="324"/>
        <v>0</v>
      </c>
      <c r="AL939" s="269">
        <f t="shared" si="324"/>
        <v>0</v>
      </c>
      <c r="AM939" s="269">
        <f t="shared" si="324"/>
        <v>0</v>
      </c>
      <c r="AN939" s="269">
        <f t="shared" si="324"/>
        <v>0</v>
      </c>
      <c r="AO939" s="269">
        <f t="shared" si="325"/>
        <v>0</v>
      </c>
      <c r="AP939" s="269">
        <f t="shared" si="325"/>
        <v>0</v>
      </c>
      <c r="AQ939" s="269">
        <f t="shared" si="325"/>
        <v>0</v>
      </c>
      <c r="AR939" s="269">
        <f t="shared" si="325"/>
        <v>0</v>
      </c>
      <c r="AS939" s="269">
        <f t="shared" si="325"/>
        <v>0</v>
      </c>
      <c r="AT939" s="269">
        <f t="shared" si="325"/>
        <v>0</v>
      </c>
      <c r="AU939" s="269">
        <f t="shared" si="325"/>
        <v>0</v>
      </c>
      <c r="AV939" s="269">
        <f t="shared" si="325"/>
        <v>0</v>
      </c>
      <c r="AW939" s="269">
        <f t="shared" si="325"/>
        <v>0</v>
      </c>
      <c r="AX939" s="269">
        <f t="shared" si="325"/>
        <v>0</v>
      </c>
      <c r="AY939" s="269">
        <f t="shared" si="326"/>
        <v>0</v>
      </c>
      <c r="AZ939" s="269">
        <f t="shared" si="326"/>
        <v>0</v>
      </c>
      <c r="BA939" s="269">
        <f t="shared" si="326"/>
        <v>0</v>
      </c>
      <c r="BB939" s="269">
        <f t="shared" si="326"/>
        <v>0</v>
      </c>
      <c r="BC939" s="269">
        <f t="shared" si="326"/>
        <v>0</v>
      </c>
      <c r="BD939" s="269">
        <f t="shared" si="326"/>
        <v>0</v>
      </c>
      <c r="BE939" s="269">
        <f t="shared" si="326"/>
        <v>0</v>
      </c>
      <c r="BF939" s="269">
        <f t="shared" si="326"/>
        <v>0</v>
      </c>
      <c r="BG939" s="269">
        <f t="shared" si="326"/>
        <v>0</v>
      </c>
      <c r="BH939" s="269">
        <f t="shared" si="326"/>
        <v>0</v>
      </c>
      <c r="BI939" s="269">
        <f t="shared" si="327"/>
        <v>0</v>
      </c>
      <c r="BJ939" s="269">
        <f t="shared" si="327"/>
        <v>0</v>
      </c>
      <c r="BK939" s="269">
        <f t="shared" si="327"/>
        <v>0</v>
      </c>
      <c r="BL939" s="269">
        <f t="shared" si="327"/>
        <v>0</v>
      </c>
      <c r="BM939" s="269">
        <f t="shared" si="327"/>
        <v>0</v>
      </c>
      <c r="BN939" s="269">
        <f t="shared" si="327"/>
        <v>0</v>
      </c>
      <c r="BO939" s="269">
        <f t="shared" si="327"/>
        <v>0</v>
      </c>
      <c r="BP939" s="269">
        <f t="shared" si="327"/>
        <v>0</v>
      </c>
      <c r="BQ939" s="269">
        <f t="shared" si="327"/>
        <v>0</v>
      </c>
      <c r="BR939" s="269">
        <f t="shared" si="327"/>
        <v>0</v>
      </c>
      <c r="BS939" s="269">
        <f t="shared" si="328"/>
        <v>0</v>
      </c>
      <c r="BT939" s="269">
        <f t="shared" si="328"/>
        <v>0</v>
      </c>
      <c r="BU939" s="269">
        <f t="shared" si="328"/>
        <v>0</v>
      </c>
      <c r="BV939" s="269">
        <f t="shared" si="328"/>
        <v>0</v>
      </c>
      <c r="BW939" s="269">
        <f t="shared" si="328"/>
        <v>0</v>
      </c>
      <c r="BX939" s="269">
        <f t="shared" si="328"/>
        <v>0</v>
      </c>
      <c r="BY939" s="269">
        <f t="shared" si="328"/>
        <v>0</v>
      </c>
      <c r="BZ939" s="269">
        <f t="shared" si="328"/>
        <v>0</v>
      </c>
      <c r="CA939" s="269">
        <f t="shared" si="328"/>
        <v>0</v>
      </c>
      <c r="CB939" s="269">
        <f t="shared" si="328"/>
        <v>0</v>
      </c>
      <c r="CC939" s="269">
        <f t="shared" si="329"/>
        <v>0</v>
      </c>
      <c r="CD939" s="269">
        <f t="shared" si="329"/>
        <v>0</v>
      </c>
      <c r="CE939" s="269">
        <f t="shared" si="329"/>
        <v>0</v>
      </c>
      <c r="CF939" s="269">
        <f t="shared" si="329"/>
        <v>0</v>
      </c>
      <c r="CG939" s="269">
        <f t="shared" si="329"/>
        <v>0</v>
      </c>
      <c r="CH939" s="269">
        <f t="shared" si="329"/>
        <v>0</v>
      </c>
      <c r="CI939" s="269">
        <f t="shared" si="329"/>
        <v>0</v>
      </c>
      <c r="CJ939" s="269">
        <f t="shared" si="329"/>
        <v>0</v>
      </c>
      <c r="CK939" s="269">
        <f t="shared" si="329"/>
        <v>0</v>
      </c>
      <c r="CL939" s="269">
        <f t="shared" si="329"/>
        <v>0</v>
      </c>
      <c r="CM939" s="269">
        <f t="shared" si="330"/>
        <v>0</v>
      </c>
      <c r="CN939" s="269">
        <f t="shared" si="330"/>
        <v>0</v>
      </c>
      <c r="CO939" s="269">
        <f t="shared" si="330"/>
        <v>0</v>
      </c>
      <c r="CP939" s="269">
        <f t="shared" si="330"/>
        <v>0</v>
      </c>
      <c r="CQ939" s="269">
        <f t="shared" si="330"/>
        <v>0</v>
      </c>
      <c r="CR939" s="269">
        <f t="shared" si="330"/>
        <v>0</v>
      </c>
      <c r="CS939" s="269">
        <f t="shared" si="330"/>
        <v>0</v>
      </c>
      <c r="CT939" s="269">
        <f t="shared" si="330"/>
        <v>0</v>
      </c>
      <c r="CU939" s="269">
        <f t="shared" si="330"/>
        <v>0</v>
      </c>
      <c r="CV939" s="269">
        <f t="shared" si="319"/>
        <v>0</v>
      </c>
      <c r="CX939" s="271">
        <f t="shared" si="320"/>
        <v>0</v>
      </c>
      <c r="CY939" s="249">
        <f t="shared" si="321"/>
        <v>-135</v>
      </c>
      <c r="CZ939" s="249">
        <f t="shared" si="322"/>
        <v>0</v>
      </c>
    </row>
    <row r="940" spans="1:104" s="269" customFormat="1" ht="15.75" customHeight="1">
      <c r="A940" s="1001"/>
      <c r="B940" s="269">
        <v>8</v>
      </c>
      <c r="C940" s="270" t="s">
        <v>24</v>
      </c>
      <c r="D940" s="269">
        <v>8</v>
      </c>
      <c r="E940" s="269">
        <v>8</v>
      </c>
      <c r="G940" s="117">
        <f t="shared" si="297"/>
        <v>0</v>
      </c>
      <c r="H940" s="269">
        <f t="shared" si="298"/>
        <v>0</v>
      </c>
      <c r="I940" s="269">
        <f t="shared" si="299"/>
        <v>0</v>
      </c>
      <c r="J940" s="269">
        <f t="shared" si="300"/>
        <v>0</v>
      </c>
      <c r="K940" s="269">
        <f t="shared" si="301"/>
        <v>0</v>
      </c>
      <c r="L940" s="269">
        <f t="shared" si="302"/>
        <v>0</v>
      </c>
      <c r="M940" s="269">
        <f t="shared" si="303"/>
        <v>0</v>
      </c>
      <c r="N940" s="269">
        <f t="shared" si="304"/>
        <v>0</v>
      </c>
      <c r="O940" s="269">
        <f t="shared" si="305"/>
        <v>0</v>
      </c>
      <c r="P940" s="269">
        <f t="shared" si="306"/>
        <v>0</v>
      </c>
      <c r="Q940" s="269">
        <f t="shared" si="307"/>
        <v>0</v>
      </c>
      <c r="R940" s="269">
        <f t="shared" si="308"/>
        <v>0</v>
      </c>
      <c r="S940" s="269">
        <f t="shared" si="309"/>
        <v>0</v>
      </c>
      <c r="T940" s="269">
        <f t="shared" si="310"/>
        <v>0</v>
      </c>
      <c r="U940" s="269">
        <f t="shared" si="323"/>
        <v>0</v>
      </c>
      <c r="V940" s="269">
        <f t="shared" si="323"/>
        <v>0</v>
      </c>
      <c r="W940" s="269">
        <f t="shared" si="323"/>
        <v>0</v>
      </c>
      <c r="X940" s="269">
        <f t="shared" si="323"/>
        <v>0</v>
      </c>
      <c r="Y940" s="269">
        <f t="shared" si="323"/>
        <v>0</v>
      </c>
      <c r="Z940" s="269">
        <f t="shared" si="323"/>
        <v>0</v>
      </c>
      <c r="AA940" s="269">
        <f t="shared" si="323"/>
        <v>0</v>
      </c>
      <c r="AB940" s="269">
        <f t="shared" si="323"/>
        <v>0</v>
      </c>
      <c r="AC940" s="269">
        <f t="shared" si="323"/>
        <v>0</v>
      </c>
      <c r="AD940" s="269">
        <f t="shared" si="323"/>
        <v>0</v>
      </c>
      <c r="AE940" s="269">
        <f t="shared" si="324"/>
        <v>0</v>
      </c>
      <c r="AF940" s="269">
        <f t="shared" si="324"/>
        <v>0</v>
      </c>
      <c r="AG940" s="269">
        <f t="shared" si="324"/>
        <v>0</v>
      </c>
      <c r="AH940" s="269">
        <f t="shared" si="324"/>
        <v>0</v>
      </c>
      <c r="AI940" s="269">
        <f t="shared" si="324"/>
        <v>0</v>
      </c>
      <c r="AJ940" s="269">
        <f t="shared" si="324"/>
        <v>0</v>
      </c>
      <c r="AK940" s="269">
        <f t="shared" si="324"/>
        <v>0</v>
      </c>
      <c r="AL940" s="269">
        <f t="shared" si="324"/>
        <v>0</v>
      </c>
      <c r="AM940" s="269">
        <f t="shared" si="324"/>
        <v>0</v>
      </c>
      <c r="AN940" s="269">
        <f t="shared" si="324"/>
        <v>0</v>
      </c>
      <c r="AO940" s="269">
        <f t="shared" si="325"/>
        <v>0</v>
      </c>
      <c r="AP940" s="269">
        <f t="shared" si="325"/>
        <v>0</v>
      </c>
      <c r="AQ940" s="269">
        <f t="shared" si="325"/>
        <v>0</v>
      </c>
      <c r="AR940" s="269">
        <f t="shared" si="325"/>
        <v>0</v>
      </c>
      <c r="AS940" s="269">
        <f t="shared" si="325"/>
        <v>0</v>
      </c>
      <c r="AT940" s="269">
        <f t="shared" si="325"/>
        <v>0</v>
      </c>
      <c r="AU940" s="269">
        <f t="shared" si="325"/>
        <v>0</v>
      </c>
      <c r="AV940" s="269">
        <f t="shared" si="325"/>
        <v>0</v>
      </c>
      <c r="AW940" s="269">
        <f t="shared" si="325"/>
        <v>0</v>
      </c>
      <c r="AX940" s="269">
        <f t="shared" si="325"/>
        <v>0</v>
      </c>
      <c r="AY940" s="269">
        <f t="shared" si="326"/>
        <v>0</v>
      </c>
      <c r="AZ940" s="269">
        <f t="shared" si="326"/>
        <v>0</v>
      </c>
      <c r="BA940" s="269">
        <f t="shared" si="326"/>
        <v>0</v>
      </c>
      <c r="BB940" s="269">
        <f t="shared" si="326"/>
        <v>0</v>
      </c>
      <c r="BC940" s="269">
        <f t="shared" si="326"/>
        <v>0</v>
      </c>
      <c r="BD940" s="269">
        <f t="shared" si="326"/>
        <v>0</v>
      </c>
      <c r="BE940" s="269">
        <f t="shared" si="326"/>
        <v>0</v>
      </c>
      <c r="BF940" s="269">
        <f t="shared" si="326"/>
        <v>0</v>
      </c>
      <c r="BG940" s="269">
        <f t="shared" si="326"/>
        <v>0</v>
      </c>
      <c r="BH940" s="269">
        <f t="shared" si="326"/>
        <v>0</v>
      </c>
      <c r="BI940" s="269">
        <f t="shared" si="327"/>
        <v>0</v>
      </c>
      <c r="BJ940" s="269">
        <f t="shared" si="327"/>
        <v>0</v>
      </c>
      <c r="BK940" s="269">
        <f t="shared" si="327"/>
        <v>0</v>
      </c>
      <c r="BL940" s="269">
        <f t="shared" si="327"/>
        <v>0</v>
      </c>
      <c r="BM940" s="269">
        <f t="shared" si="327"/>
        <v>0</v>
      </c>
      <c r="BN940" s="269">
        <f t="shared" si="327"/>
        <v>0</v>
      </c>
      <c r="BO940" s="269">
        <f t="shared" si="327"/>
        <v>0</v>
      </c>
      <c r="BP940" s="269">
        <f t="shared" si="327"/>
        <v>0</v>
      </c>
      <c r="BQ940" s="269">
        <f t="shared" si="327"/>
        <v>0</v>
      </c>
      <c r="BR940" s="269">
        <f t="shared" si="327"/>
        <v>0</v>
      </c>
      <c r="BS940" s="269">
        <f t="shared" si="328"/>
        <v>0</v>
      </c>
      <c r="BT940" s="269">
        <f t="shared" si="328"/>
        <v>0</v>
      </c>
      <c r="BU940" s="269">
        <f t="shared" si="328"/>
        <v>0</v>
      </c>
      <c r="BV940" s="269">
        <f t="shared" si="328"/>
        <v>0</v>
      </c>
      <c r="BW940" s="269">
        <f t="shared" si="328"/>
        <v>0</v>
      </c>
      <c r="BX940" s="269">
        <f t="shared" si="328"/>
        <v>0</v>
      </c>
      <c r="BY940" s="269">
        <f t="shared" si="328"/>
        <v>0</v>
      </c>
      <c r="BZ940" s="269">
        <f t="shared" si="328"/>
        <v>0</v>
      </c>
      <c r="CA940" s="269">
        <f t="shared" si="328"/>
        <v>0</v>
      </c>
      <c r="CB940" s="269">
        <f t="shared" si="328"/>
        <v>0</v>
      </c>
      <c r="CC940" s="269">
        <f t="shared" si="329"/>
        <v>0</v>
      </c>
      <c r="CD940" s="269">
        <f t="shared" si="329"/>
        <v>0</v>
      </c>
      <c r="CE940" s="269">
        <f t="shared" si="329"/>
        <v>0</v>
      </c>
      <c r="CF940" s="269">
        <f t="shared" si="329"/>
        <v>0</v>
      </c>
      <c r="CG940" s="269">
        <f t="shared" si="329"/>
        <v>0</v>
      </c>
      <c r="CH940" s="269">
        <f t="shared" si="329"/>
        <v>0</v>
      </c>
      <c r="CI940" s="269">
        <f t="shared" si="329"/>
        <v>0</v>
      </c>
      <c r="CJ940" s="269">
        <f t="shared" si="329"/>
        <v>0</v>
      </c>
      <c r="CK940" s="269">
        <f t="shared" si="329"/>
        <v>0</v>
      </c>
      <c r="CL940" s="269">
        <f t="shared" si="329"/>
        <v>0</v>
      </c>
      <c r="CM940" s="269">
        <f t="shared" si="330"/>
        <v>0</v>
      </c>
      <c r="CN940" s="269">
        <f t="shared" si="330"/>
        <v>0</v>
      </c>
      <c r="CO940" s="269">
        <f t="shared" si="330"/>
        <v>0</v>
      </c>
      <c r="CP940" s="269">
        <f t="shared" si="330"/>
        <v>0</v>
      </c>
      <c r="CQ940" s="269">
        <f t="shared" si="330"/>
        <v>0</v>
      </c>
      <c r="CR940" s="269">
        <f t="shared" si="330"/>
        <v>0</v>
      </c>
      <c r="CS940" s="269">
        <f t="shared" si="330"/>
        <v>0</v>
      </c>
      <c r="CT940" s="269">
        <f t="shared" si="330"/>
        <v>0</v>
      </c>
      <c r="CU940" s="269">
        <f t="shared" si="330"/>
        <v>0</v>
      </c>
      <c r="CV940" s="269">
        <f t="shared" si="319"/>
        <v>0</v>
      </c>
      <c r="CX940" s="271">
        <f t="shared" si="320"/>
        <v>0</v>
      </c>
      <c r="CY940" s="249">
        <f t="shared" si="321"/>
        <v>-144</v>
      </c>
      <c r="CZ940" s="249">
        <f t="shared" si="322"/>
        <v>0</v>
      </c>
    </row>
    <row r="941" spans="1:104" s="269" customFormat="1" ht="15.75" customHeight="1">
      <c r="A941" s="1001"/>
      <c r="B941" s="269">
        <v>9</v>
      </c>
      <c r="C941" s="270" t="s">
        <v>25</v>
      </c>
      <c r="D941" s="269">
        <v>9</v>
      </c>
      <c r="E941" s="269">
        <v>9</v>
      </c>
      <c r="G941" s="117">
        <f t="shared" si="297"/>
        <v>0</v>
      </c>
      <c r="H941" s="269">
        <f t="shared" si="298"/>
        <v>0</v>
      </c>
      <c r="I941" s="269">
        <f t="shared" si="299"/>
        <v>0</v>
      </c>
      <c r="J941" s="269">
        <f t="shared" si="300"/>
        <v>0</v>
      </c>
      <c r="K941" s="269">
        <f t="shared" si="301"/>
        <v>0</v>
      </c>
      <c r="L941" s="269">
        <f t="shared" si="302"/>
        <v>0</v>
      </c>
      <c r="M941" s="269">
        <f t="shared" si="303"/>
        <v>0</v>
      </c>
      <c r="N941" s="269">
        <f t="shared" si="304"/>
        <v>0</v>
      </c>
      <c r="O941" s="269">
        <f t="shared" si="305"/>
        <v>0</v>
      </c>
      <c r="P941" s="269">
        <f t="shared" si="306"/>
        <v>0</v>
      </c>
      <c r="Q941" s="269">
        <f t="shared" si="307"/>
        <v>0</v>
      </c>
      <c r="R941" s="269">
        <f t="shared" si="308"/>
        <v>0</v>
      </c>
      <c r="S941" s="269">
        <f t="shared" si="309"/>
        <v>0</v>
      </c>
      <c r="T941" s="269">
        <f t="shared" si="310"/>
        <v>0</v>
      </c>
      <c r="U941" s="269">
        <f t="shared" si="323"/>
        <v>0</v>
      </c>
      <c r="V941" s="269">
        <f t="shared" si="323"/>
        <v>0</v>
      </c>
      <c r="W941" s="269">
        <f t="shared" si="323"/>
        <v>0</v>
      </c>
      <c r="X941" s="269">
        <f t="shared" si="323"/>
        <v>0</v>
      </c>
      <c r="Y941" s="269">
        <f t="shared" si="323"/>
        <v>0</v>
      </c>
      <c r="Z941" s="269">
        <f t="shared" si="323"/>
        <v>0</v>
      </c>
      <c r="AA941" s="269">
        <f t="shared" si="323"/>
        <v>0</v>
      </c>
      <c r="AB941" s="269">
        <f t="shared" si="323"/>
        <v>0</v>
      </c>
      <c r="AC941" s="269">
        <f t="shared" si="323"/>
        <v>0</v>
      </c>
      <c r="AD941" s="269">
        <f t="shared" si="323"/>
        <v>0</v>
      </c>
      <c r="AE941" s="269">
        <f t="shared" si="324"/>
        <v>0</v>
      </c>
      <c r="AF941" s="269">
        <f t="shared" si="324"/>
        <v>0</v>
      </c>
      <c r="AG941" s="269">
        <f t="shared" si="324"/>
        <v>0</v>
      </c>
      <c r="AH941" s="269">
        <f t="shared" si="324"/>
        <v>0</v>
      </c>
      <c r="AI941" s="269">
        <f t="shared" si="324"/>
        <v>0</v>
      </c>
      <c r="AJ941" s="269">
        <f t="shared" si="324"/>
        <v>0</v>
      </c>
      <c r="AK941" s="269">
        <f t="shared" si="324"/>
        <v>0</v>
      </c>
      <c r="AL941" s="269">
        <f t="shared" si="324"/>
        <v>0</v>
      </c>
      <c r="AM941" s="269">
        <f t="shared" si="324"/>
        <v>0</v>
      </c>
      <c r="AN941" s="269">
        <f t="shared" si="324"/>
        <v>0</v>
      </c>
      <c r="AO941" s="269">
        <f t="shared" si="325"/>
        <v>0</v>
      </c>
      <c r="AP941" s="269">
        <f t="shared" si="325"/>
        <v>0</v>
      </c>
      <c r="AQ941" s="269">
        <f t="shared" si="325"/>
        <v>0</v>
      </c>
      <c r="AR941" s="269">
        <f t="shared" si="325"/>
        <v>0</v>
      </c>
      <c r="AS941" s="269">
        <f t="shared" si="325"/>
        <v>0</v>
      </c>
      <c r="AT941" s="269">
        <f t="shared" si="325"/>
        <v>0</v>
      </c>
      <c r="AU941" s="269">
        <f t="shared" si="325"/>
        <v>0</v>
      </c>
      <c r="AV941" s="269">
        <f t="shared" si="325"/>
        <v>0</v>
      </c>
      <c r="AW941" s="269">
        <f t="shared" si="325"/>
        <v>0</v>
      </c>
      <c r="AX941" s="269">
        <f t="shared" si="325"/>
        <v>0</v>
      </c>
      <c r="AY941" s="269">
        <f t="shared" si="326"/>
        <v>0</v>
      </c>
      <c r="AZ941" s="269">
        <f t="shared" si="326"/>
        <v>0</v>
      </c>
      <c r="BA941" s="269">
        <f t="shared" si="326"/>
        <v>0</v>
      </c>
      <c r="BB941" s="269">
        <f t="shared" si="326"/>
        <v>0</v>
      </c>
      <c r="BC941" s="269">
        <f t="shared" si="326"/>
        <v>0</v>
      </c>
      <c r="BD941" s="269">
        <f t="shared" si="326"/>
        <v>0</v>
      </c>
      <c r="BE941" s="269">
        <f t="shared" si="326"/>
        <v>0</v>
      </c>
      <c r="BF941" s="269">
        <f t="shared" si="326"/>
        <v>0</v>
      </c>
      <c r="BG941" s="269">
        <f t="shared" si="326"/>
        <v>0</v>
      </c>
      <c r="BH941" s="269">
        <f t="shared" si="326"/>
        <v>0</v>
      </c>
      <c r="BI941" s="269">
        <f t="shared" si="327"/>
        <v>0</v>
      </c>
      <c r="BJ941" s="269">
        <f t="shared" si="327"/>
        <v>0</v>
      </c>
      <c r="BK941" s="269">
        <f t="shared" si="327"/>
        <v>0</v>
      </c>
      <c r="BL941" s="269">
        <f t="shared" si="327"/>
        <v>0</v>
      </c>
      <c r="BM941" s="269">
        <f t="shared" si="327"/>
        <v>0</v>
      </c>
      <c r="BN941" s="269">
        <f t="shared" si="327"/>
        <v>0</v>
      </c>
      <c r="BO941" s="269">
        <f t="shared" si="327"/>
        <v>0</v>
      </c>
      <c r="BP941" s="269">
        <f t="shared" si="327"/>
        <v>0</v>
      </c>
      <c r="BQ941" s="269">
        <f t="shared" si="327"/>
        <v>0</v>
      </c>
      <c r="BR941" s="269">
        <f t="shared" si="327"/>
        <v>0</v>
      </c>
      <c r="BS941" s="269">
        <f t="shared" si="328"/>
        <v>0</v>
      </c>
      <c r="BT941" s="269">
        <f t="shared" si="328"/>
        <v>0</v>
      </c>
      <c r="BU941" s="269">
        <f t="shared" si="328"/>
        <v>0</v>
      </c>
      <c r="BV941" s="269">
        <f t="shared" si="328"/>
        <v>0</v>
      </c>
      <c r="BW941" s="269">
        <f t="shared" si="328"/>
        <v>0</v>
      </c>
      <c r="BX941" s="269">
        <f t="shared" si="328"/>
        <v>0</v>
      </c>
      <c r="BY941" s="269">
        <f t="shared" si="328"/>
        <v>0</v>
      </c>
      <c r="BZ941" s="269">
        <f t="shared" si="328"/>
        <v>0</v>
      </c>
      <c r="CA941" s="269">
        <f t="shared" si="328"/>
        <v>0</v>
      </c>
      <c r="CB941" s="269">
        <f t="shared" si="328"/>
        <v>0</v>
      </c>
      <c r="CC941" s="269">
        <f t="shared" si="329"/>
        <v>0</v>
      </c>
      <c r="CD941" s="269">
        <f t="shared" si="329"/>
        <v>0</v>
      </c>
      <c r="CE941" s="269">
        <f t="shared" si="329"/>
        <v>0</v>
      </c>
      <c r="CF941" s="269">
        <f t="shared" si="329"/>
        <v>0</v>
      </c>
      <c r="CG941" s="269">
        <f t="shared" si="329"/>
        <v>0</v>
      </c>
      <c r="CH941" s="269">
        <f t="shared" si="329"/>
        <v>0</v>
      </c>
      <c r="CI941" s="269">
        <f t="shared" si="329"/>
        <v>0</v>
      </c>
      <c r="CJ941" s="269">
        <f t="shared" si="329"/>
        <v>0</v>
      </c>
      <c r="CK941" s="269">
        <f t="shared" si="329"/>
        <v>0</v>
      </c>
      <c r="CL941" s="269">
        <f t="shared" si="329"/>
        <v>0</v>
      </c>
      <c r="CM941" s="269">
        <f t="shared" si="330"/>
        <v>0</v>
      </c>
      <c r="CN941" s="269">
        <f t="shared" si="330"/>
        <v>0</v>
      </c>
      <c r="CO941" s="269">
        <f t="shared" si="330"/>
        <v>0</v>
      </c>
      <c r="CP941" s="269">
        <f t="shared" si="330"/>
        <v>0</v>
      </c>
      <c r="CQ941" s="269">
        <f t="shared" si="330"/>
        <v>0</v>
      </c>
      <c r="CR941" s="269">
        <f t="shared" si="330"/>
        <v>0</v>
      </c>
      <c r="CS941" s="269">
        <f t="shared" si="330"/>
        <v>0</v>
      </c>
      <c r="CT941" s="269">
        <f t="shared" si="330"/>
        <v>0</v>
      </c>
      <c r="CU941" s="269">
        <f t="shared" si="330"/>
        <v>0</v>
      </c>
      <c r="CV941" s="269">
        <f t="shared" si="319"/>
        <v>0</v>
      </c>
      <c r="CX941" s="271">
        <f t="shared" si="320"/>
        <v>0</v>
      </c>
      <c r="CY941" s="249">
        <f t="shared" si="321"/>
        <v>-153</v>
      </c>
      <c r="CZ941" s="249">
        <f t="shared" si="322"/>
        <v>0</v>
      </c>
    </row>
    <row r="942" spans="1:104" s="269" customFormat="1" ht="15.75" customHeight="1">
      <c r="A942" s="1001"/>
      <c r="B942" s="269">
        <v>1</v>
      </c>
      <c r="C942" s="270" t="s">
        <v>26</v>
      </c>
      <c r="D942" s="269">
        <v>1</v>
      </c>
      <c r="E942" s="269">
        <v>1</v>
      </c>
      <c r="G942" s="117">
        <f t="shared" si="297"/>
        <v>0</v>
      </c>
      <c r="H942" s="269">
        <f t="shared" si="298"/>
        <v>0</v>
      </c>
      <c r="I942" s="269">
        <f t="shared" si="299"/>
        <v>0</v>
      </c>
      <c r="J942" s="269">
        <f t="shared" si="300"/>
        <v>0</v>
      </c>
      <c r="K942" s="269">
        <f t="shared" si="301"/>
        <v>0</v>
      </c>
      <c r="L942" s="269">
        <f t="shared" si="302"/>
        <v>0</v>
      </c>
      <c r="M942" s="269">
        <f t="shared" si="303"/>
        <v>0</v>
      </c>
      <c r="N942" s="269">
        <f t="shared" si="304"/>
        <v>0</v>
      </c>
      <c r="O942" s="269">
        <f t="shared" si="305"/>
        <v>0</v>
      </c>
      <c r="P942" s="269">
        <f t="shared" si="306"/>
        <v>0</v>
      </c>
      <c r="Q942" s="269">
        <f t="shared" si="307"/>
        <v>0</v>
      </c>
      <c r="R942" s="269">
        <f t="shared" si="308"/>
        <v>0</v>
      </c>
      <c r="S942" s="269">
        <f t="shared" si="309"/>
        <v>0</v>
      </c>
      <c r="T942" s="269">
        <f t="shared" si="310"/>
        <v>0</v>
      </c>
      <c r="U942" s="269">
        <f t="shared" si="323"/>
        <v>0</v>
      </c>
      <c r="V942" s="269">
        <f t="shared" si="323"/>
        <v>0</v>
      </c>
      <c r="W942" s="269">
        <f t="shared" si="323"/>
        <v>0</v>
      </c>
      <c r="X942" s="269">
        <f t="shared" si="323"/>
        <v>0</v>
      </c>
      <c r="Y942" s="269">
        <f t="shared" si="323"/>
        <v>0</v>
      </c>
      <c r="Z942" s="269">
        <f t="shared" si="323"/>
        <v>0</v>
      </c>
      <c r="AA942" s="269">
        <f t="shared" si="323"/>
        <v>0</v>
      </c>
      <c r="AB942" s="269">
        <f t="shared" si="323"/>
        <v>0</v>
      </c>
      <c r="AC942" s="269">
        <f t="shared" si="323"/>
        <v>0</v>
      </c>
      <c r="AD942" s="269">
        <f t="shared" si="323"/>
        <v>0</v>
      </c>
      <c r="AE942" s="269">
        <f t="shared" si="324"/>
        <v>0</v>
      </c>
      <c r="AF942" s="269">
        <f t="shared" si="324"/>
        <v>0</v>
      </c>
      <c r="AG942" s="269">
        <f t="shared" si="324"/>
        <v>0</v>
      </c>
      <c r="AH942" s="269">
        <f t="shared" si="324"/>
        <v>0</v>
      </c>
      <c r="AI942" s="269">
        <f t="shared" si="324"/>
        <v>0</v>
      </c>
      <c r="AJ942" s="269">
        <f t="shared" si="324"/>
        <v>0</v>
      </c>
      <c r="AK942" s="269">
        <f t="shared" si="324"/>
        <v>0</v>
      </c>
      <c r="AL942" s="269">
        <f t="shared" si="324"/>
        <v>0</v>
      </c>
      <c r="AM942" s="269">
        <f t="shared" si="324"/>
        <v>0</v>
      </c>
      <c r="AN942" s="269">
        <f t="shared" si="324"/>
        <v>0</v>
      </c>
      <c r="AO942" s="269">
        <f t="shared" si="325"/>
        <v>0</v>
      </c>
      <c r="AP942" s="269">
        <f t="shared" si="325"/>
        <v>0</v>
      </c>
      <c r="AQ942" s="269">
        <f t="shared" si="325"/>
        <v>0</v>
      </c>
      <c r="AR942" s="269">
        <f t="shared" si="325"/>
        <v>0</v>
      </c>
      <c r="AS942" s="269">
        <f t="shared" si="325"/>
        <v>0</v>
      </c>
      <c r="AT942" s="269">
        <f t="shared" si="325"/>
        <v>0</v>
      </c>
      <c r="AU942" s="269">
        <f t="shared" si="325"/>
        <v>0</v>
      </c>
      <c r="AV942" s="269">
        <f t="shared" si="325"/>
        <v>0</v>
      </c>
      <c r="AW942" s="269">
        <f t="shared" si="325"/>
        <v>0</v>
      </c>
      <c r="AX942" s="269">
        <f t="shared" si="325"/>
        <v>0</v>
      </c>
      <c r="AY942" s="269">
        <f t="shared" si="326"/>
        <v>0</v>
      </c>
      <c r="AZ942" s="269">
        <f t="shared" si="326"/>
        <v>0</v>
      </c>
      <c r="BA942" s="269">
        <f t="shared" si="326"/>
        <v>0</v>
      </c>
      <c r="BB942" s="269">
        <f t="shared" si="326"/>
        <v>0</v>
      </c>
      <c r="BC942" s="269">
        <f t="shared" si="326"/>
        <v>0</v>
      </c>
      <c r="BD942" s="269">
        <f t="shared" si="326"/>
        <v>0</v>
      </c>
      <c r="BE942" s="269">
        <f t="shared" si="326"/>
        <v>0</v>
      </c>
      <c r="BF942" s="269">
        <f t="shared" si="326"/>
        <v>0</v>
      </c>
      <c r="BG942" s="269">
        <f t="shared" si="326"/>
        <v>0</v>
      </c>
      <c r="BH942" s="269">
        <f t="shared" si="326"/>
        <v>0</v>
      </c>
      <c r="BI942" s="269">
        <f t="shared" si="327"/>
        <v>0</v>
      </c>
      <c r="BJ942" s="269">
        <f t="shared" si="327"/>
        <v>0</v>
      </c>
      <c r="BK942" s="269">
        <f t="shared" si="327"/>
        <v>0</v>
      </c>
      <c r="BL942" s="269">
        <f t="shared" si="327"/>
        <v>0</v>
      </c>
      <c r="BM942" s="269">
        <f t="shared" si="327"/>
        <v>0</v>
      </c>
      <c r="BN942" s="269">
        <f t="shared" si="327"/>
        <v>0</v>
      </c>
      <c r="BO942" s="269">
        <f t="shared" si="327"/>
        <v>0</v>
      </c>
      <c r="BP942" s="269">
        <f t="shared" si="327"/>
        <v>0</v>
      </c>
      <c r="BQ942" s="269">
        <f t="shared" si="327"/>
        <v>0</v>
      </c>
      <c r="BR942" s="269">
        <f t="shared" si="327"/>
        <v>0</v>
      </c>
      <c r="BS942" s="269">
        <f t="shared" si="328"/>
        <v>0</v>
      </c>
      <c r="BT942" s="269">
        <f t="shared" si="328"/>
        <v>0</v>
      </c>
      <c r="BU942" s="269">
        <f t="shared" si="328"/>
        <v>0</v>
      </c>
      <c r="BV942" s="269">
        <f t="shared" si="328"/>
        <v>0</v>
      </c>
      <c r="BW942" s="269">
        <f t="shared" si="328"/>
        <v>0</v>
      </c>
      <c r="BX942" s="269">
        <f t="shared" si="328"/>
        <v>0</v>
      </c>
      <c r="BY942" s="269">
        <f t="shared" si="328"/>
        <v>0</v>
      </c>
      <c r="BZ942" s="269">
        <f t="shared" si="328"/>
        <v>0</v>
      </c>
      <c r="CA942" s="269">
        <f t="shared" si="328"/>
        <v>0</v>
      </c>
      <c r="CB942" s="269">
        <f t="shared" si="328"/>
        <v>0</v>
      </c>
      <c r="CC942" s="269">
        <f t="shared" si="329"/>
        <v>0</v>
      </c>
      <c r="CD942" s="269">
        <f t="shared" si="329"/>
        <v>0</v>
      </c>
      <c r="CE942" s="269">
        <f t="shared" si="329"/>
        <v>0</v>
      </c>
      <c r="CF942" s="269">
        <f t="shared" si="329"/>
        <v>0</v>
      </c>
      <c r="CG942" s="269">
        <f t="shared" si="329"/>
        <v>0</v>
      </c>
      <c r="CH942" s="269">
        <f t="shared" si="329"/>
        <v>0</v>
      </c>
      <c r="CI942" s="269">
        <f t="shared" si="329"/>
        <v>0</v>
      </c>
      <c r="CJ942" s="269">
        <f t="shared" si="329"/>
        <v>0</v>
      </c>
      <c r="CK942" s="269">
        <f t="shared" si="329"/>
        <v>0</v>
      </c>
      <c r="CL942" s="269">
        <f t="shared" si="329"/>
        <v>0</v>
      </c>
      <c r="CM942" s="269">
        <f t="shared" si="330"/>
        <v>0</v>
      </c>
      <c r="CN942" s="269">
        <f t="shared" si="330"/>
        <v>0</v>
      </c>
      <c r="CO942" s="269">
        <f t="shared" si="330"/>
        <v>0</v>
      </c>
      <c r="CP942" s="269">
        <f t="shared" si="330"/>
        <v>0</v>
      </c>
      <c r="CQ942" s="269">
        <f t="shared" si="330"/>
        <v>0</v>
      </c>
      <c r="CR942" s="269">
        <f t="shared" si="330"/>
        <v>0</v>
      </c>
      <c r="CS942" s="269">
        <f t="shared" si="330"/>
        <v>0</v>
      </c>
      <c r="CT942" s="269">
        <f t="shared" si="330"/>
        <v>0</v>
      </c>
      <c r="CU942" s="269">
        <f t="shared" si="330"/>
        <v>0</v>
      </c>
      <c r="CV942" s="269">
        <f t="shared" si="319"/>
        <v>0</v>
      </c>
      <c r="CX942" s="271">
        <f t="shared" si="320"/>
        <v>0</v>
      </c>
      <c r="CY942" s="249">
        <f t="shared" si="321"/>
        <v>-162</v>
      </c>
      <c r="CZ942" s="249">
        <f t="shared" si="322"/>
        <v>0</v>
      </c>
    </row>
    <row r="943" spans="1:104" s="269" customFormat="1" ht="15.75" customHeight="1">
      <c r="A943" s="1001"/>
      <c r="B943" s="269">
        <v>2</v>
      </c>
      <c r="C943" s="270" t="s">
        <v>27</v>
      </c>
      <c r="D943" s="269">
        <v>2</v>
      </c>
      <c r="E943" s="269">
        <v>2</v>
      </c>
      <c r="G943" s="117">
        <f t="shared" si="297"/>
        <v>0</v>
      </c>
      <c r="H943" s="269">
        <f t="shared" si="298"/>
        <v>0</v>
      </c>
      <c r="I943" s="269">
        <f t="shared" si="299"/>
        <v>0</v>
      </c>
      <c r="J943" s="269">
        <f t="shared" si="300"/>
        <v>0</v>
      </c>
      <c r="K943" s="269">
        <f t="shared" si="301"/>
        <v>0</v>
      </c>
      <c r="L943" s="269">
        <f t="shared" si="302"/>
        <v>0</v>
      </c>
      <c r="M943" s="269">
        <f t="shared" si="303"/>
        <v>0</v>
      </c>
      <c r="N943" s="269">
        <f t="shared" si="304"/>
        <v>0</v>
      </c>
      <c r="O943" s="269">
        <f t="shared" si="305"/>
        <v>0</v>
      </c>
      <c r="P943" s="269">
        <f t="shared" si="306"/>
        <v>0</v>
      </c>
      <c r="Q943" s="269">
        <f t="shared" si="307"/>
        <v>0</v>
      </c>
      <c r="R943" s="269">
        <f t="shared" si="308"/>
        <v>0</v>
      </c>
      <c r="S943" s="269">
        <f t="shared" si="309"/>
        <v>0</v>
      </c>
      <c r="T943" s="269">
        <f t="shared" si="310"/>
        <v>0</v>
      </c>
      <c r="U943" s="269">
        <f t="shared" si="323"/>
        <v>0</v>
      </c>
      <c r="V943" s="269">
        <f t="shared" si="323"/>
        <v>0</v>
      </c>
      <c r="W943" s="269">
        <f t="shared" si="323"/>
        <v>0</v>
      </c>
      <c r="X943" s="269">
        <f t="shared" si="323"/>
        <v>0</v>
      </c>
      <c r="Y943" s="269">
        <f t="shared" si="323"/>
        <v>0</v>
      </c>
      <c r="Z943" s="269">
        <f t="shared" si="323"/>
        <v>0</v>
      </c>
      <c r="AA943" s="269">
        <f t="shared" si="323"/>
        <v>0</v>
      </c>
      <c r="AB943" s="269">
        <f t="shared" si="323"/>
        <v>0</v>
      </c>
      <c r="AC943" s="269">
        <f t="shared" si="323"/>
        <v>0</v>
      </c>
      <c r="AD943" s="269">
        <f t="shared" si="323"/>
        <v>0</v>
      </c>
      <c r="AE943" s="269">
        <f t="shared" si="324"/>
        <v>0</v>
      </c>
      <c r="AF943" s="269">
        <f t="shared" si="324"/>
        <v>0</v>
      </c>
      <c r="AG943" s="269">
        <f t="shared" si="324"/>
        <v>0</v>
      </c>
      <c r="AH943" s="269">
        <f t="shared" si="324"/>
        <v>0</v>
      </c>
      <c r="AI943" s="269">
        <f t="shared" si="324"/>
        <v>0</v>
      </c>
      <c r="AJ943" s="269">
        <f t="shared" si="324"/>
        <v>0</v>
      </c>
      <c r="AK943" s="269">
        <f t="shared" si="324"/>
        <v>0</v>
      </c>
      <c r="AL943" s="269">
        <f t="shared" si="324"/>
        <v>0</v>
      </c>
      <c r="AM943" s="269">
        <f t="shared" si="324"/>
        <v>0</v>
      </c>
      <c r="AN943" s="269">
        <f t="shared" si="324"/>
        <v>0</v>
      </c>
      <c r="AO943" s="269">
        <f t="shared" si="325"/>
        <v>0</v>
      </c>
      <c r="AP943" s="269">
        <f t="shared" si="325"/>
        <v>0</v>
      </c>
      <c r="AQ943" s="269">
        <f t="shared" si="325"/>
        <v>0</v>
      </c>
      <c r="AR943" s="269">
        <f t="shared" si="325"/>
        <v>0</v>
      </c>
      <c r="AS943" s="269">
        <f t="shared" si="325"/>
        <v>0</v>
      </c>
      <c r="AT943" s="269">
        <f t="shared" si="325"/>
        <v>0</v>
      </c>
      <c r="AU943" s="269">
        <f t="shared" si="325"/>
        <v>0</v>
      </c>
      <c r="AV943" s="269">
        <f t="shared" si="325"/>
        <v>0</v>
      </c>
      <c r="AW943" s="269">
        <f t="shared" si="325"/>
        <v>0</v>
      </c>
      <c r="AX943" s="269">
        <f t="shared" si="325"/>
        <v>0</v>
      </c>
      <c r="AY943" s="269">
        <f t="shared" si="326"/>
        <v>0</v>
      </c>
      <c r="AZ943" s="269">
        <f t="shared" si="326"/>
        <v>0</v>
      </c>
      <c r="BA943" s="269">
        <f t="shared" si="326"/>
        <v>0</v>
      </c>
      <c r="BB943" s="269">
        <f t="shared" si="326"/>
        <v>0</v>
      </c>
      <c r="BC943" s="269">
        <f t="shared" si="326"/>
        <v>0</v>
      </c>
      <c r="BD943" s="269">
        <f t="shared" si="326"/>
        <v>0</v>
      </c>
      <c r="BE943" s="269">
        <f t="shared" si="326"/>
        <v>0</v>
      </c>
      <c r="BF943" s="269">
        <f t="shared" si="326"/>
        <v>0</v>
      </c>
      <c r="BG943" s="269">
        <f t="shared" si="326"/>
        <v>0</v>
      </c>
      <c r="BH943" s="269">
        <f t="shared" si="326"/>
        <v>0</v>
      </c>
      <c r="BI943" s="269">
        <f t="shared" si="327"/>
        <v>0</v>
      </c>
      <c r="BJ943" s="269">
        <f t="shared" si="327"/>
        <v>0</v>
      </c>
      <c r="BK943" s="269">
        <f t="shared" si="327"/>
        <v>0</v>
      </c>
      <c r="BL943" s="269">
        <f t="shared" si="327"/>
        <v>0</v>
      </c>
      <c r="BM943" s="269">
        <f t="shared" si="327"/>
        <v>0</v>
      </c>
      <c r="BN943" s="269">
        <f t="shared" si="327"/>
        <v>0</v>
      </c>
      <c r="BO943" s="269">
        <f t="shared" si="327"/>
        <v>0</v>
      </c>
      <c r="BP943" s="269">
        <f t="shared" si="327"/>
        <v>0</v>
      </c>
      <c r="BQ943" s="269">
        <f t="shared" si="327"/>
        <v>0</v>
      </c>
      <c r="BR943" s="269">
        <f t="shared" si="327"/>
        <v>0</v>
      </c>
      <c r="BS943" s="269">
        <f t="shared" si="328"/>
        <v>0</v>
      </c>
      <c r="BT943" s="269">
        <f t="shared" si="328"/>
        <v>0</v>
      </c>
      <c r="BU943" s="269">
        <f t="shared" si="328"/>
        <v>0</v>
      </c>
      <c r="BV943" s="269">
        <f t="shared" si="328"/>
        <v>0</v>
      </c>
      <c r="BW943" s="269">
        <f t="shared" si="328"/>
        <v>0</v>
      </c>
      <c r="BX943" s="269">
        <f t="shared" si="328"/>
        <v>0</v>
      </c>
      <c r="BY943" s="269">
        <f t="shared" si="328"/>
        <v>0</v>
      </c>
      <c r="BZ943" s="269">
        <f t="shared" si="328"/>
        <v>0</v>
      </c>
      <c r="CA943" s="269">
        <f t="shared" si="328"/>
        <v>0</v>
      </c>
      <c r="CB943" s="269">
        <f t="shared" si="328"/>
        <v>0</v>
      </c>
      <c r="CC943" s="269">
        <f t="shared" si="329"/>
        <v>0</v>
      </c>
      <c r="CD943" s="269">
        <f t="shared" si="329"/>
        <v>0</v>
      </c>
      <c r="CE943" s="269">
        <f t="shared" si="329"/>
        <v>0</v>
      </c>
      <c r="CF943" s="269">
        <f t="shared" si="329"/>
        <v>0</v>
      </c>
      <c r="CG943" s="269">
        <f t="shared" si="329"/>
        <v>0</v>
      </c>
      <c r="CH943" s="269">
        <f t="shared" si="329"/>
        <v>0</v>
      </c>
      <c r="CI943" s="269">
        <f t="shared" si="329"/>
        <v>0</v>
      </c>
      <c r="CJ943" s="269">
        <f t="shared" si="329"/>
        <v>0</v>
      </c>
      <c r="CK943" s="269">
        <f t="shared" si="329"/>
        <v>0</v>
      </c>
      <c r="CL943" s="269">
        <f t="shared" si="329"/>
        <v>0</v>
      </c>
      <c r="CM943" s="269">
        <f t="shared" si="330"/>
        <v>0</v>
      </c>
      <c r="CN943" s="269">
        <f t="shared" si="330"/>
        <v>0</v>
      </c>
      <c r="CO943" s="269">
        <f t="shared" si="330"/>
        <v>0</v>
      </c>
      <c r="CP943" s="269">
        <f t="shared" si="330"/>
        <v>0</v>
      </c>
      <c r="CQ943" s="269">
        <f t="shared" si="330"/>
        <v>0</v>
      </c>
      <c r="CR943" s="269">
        <f t="shared" si="330"/>
        <v>0</v>
      </c>
      <c r="CS943" s="269">
        <f t="shared" si="330"/>
        <v>0</v>
      </c>
      <c r="CT943" s="269">
        <f t="shared" si="330"/>
        <v>0</v>
      </c>
      <c r="CU943" s="269">
        <f t="shared" si="330"/>
        <v>0</v>
      </c>
      <c r="CV943" s="269">
        <f t="shared" si="319"/>
        <v>0</v>
      </c>
      <c r="CX943" s="271">
        <f t="shared" si="320"/>
        <v>0</v>
      </c>
      <c r="CY943" s="249">
        <f t="shared" si="321"/>
        <v>-171</v>
      </c>
      <c r="CZ943" s="249">
        <f t="shared" si="322"/>
        <v>0</v>
      </c>
    </row>
    <row r="944" spans="1:104" s="269" customFormat="1" ht="15.75" customHeight="1">
      <c r="A944" s="1001"/>
      <c r="B944" s="269">
        <v>3</v>
      </c>
      <c r="C944" s="270" t="s">
        <v>83</v>
      </c>
      <c r="D944" s="269">
        <v>3</v>
      </c>
      <c r="E944" s="269">
        <v>3</v>
      </c>
      <c r="G944" s="117">
        <f t="shared" si="297"/>
        <v>0</v>
      </c>
      <c r="H944" s="269">
        <f t="shared" si="298"/>
        <v>0</v>
      </c>
      <c r="I944" s="269">
        <f t="shared" si="299"/>
        <v>0</v>
      </c>
      <c r="J944" s="269">
        <f t="shared" si="300"/>
        <v>0</v>
      </c>
      <c r="K944" s="269">
        <f t="shared" si="301"/>
        <v>0</v>
      </c>
      <c r="L944" s="269">
        <f t="shared" si="302"/>
        <v>0</v>
      </c>
      <c r="M944" s="269">
        <f t="shared" si="303"/>
        <v>0</v>
      </c>
      <c r="N944" s="269">
        <f t="shared" si="304"/>
        <v>0</v>
      </c>
      <c r="O944" s="269">
        <f t="shared" si="305"/>
        <v>0</v>
      </c>
      <c r="P944" s="269">
        <f t="shared" si="306"/>
        <v>0</v>
      </c>
      <c r="Q944" s="269">
        <f t="shared" si="307"/>
        <v>0</v>
      </c>
      <c r="R944" s="269">
        <f t="shared" si="308"/>
        <v>0</v>
      </c>
      <c r="S944" s="269">
        <f t="shared" si="309"/>
        <v>0</v>
      </c>
      <c r="T944" s="269">
        <f t="shared" si="310"/>
        <v>0</v>
      </c>
      <c r="U944" s="269">
        <f t="shared" ref="U944:AD958" si="331">IF(U$39=$C944,$D944,0)</f>
        <v>0</v>
      </c>
      <c r="V944" s="269">
        <f t="shared" si="331"/>
        <v>0</v>
      </c>
      <c r="W944" s="269">
        <f t="shared" si="331"/>
        <v>0</v>
      </c>
      <c r="X944" s="269">
        <f t="shared" si="331"/>
        <v>0</v>
      </c>
      <c r="Y944" s="269">
        <f t="shared" si="331"/>
        <v>0</v>
      </c>
      <c r="Z944" s="269">
        <f t="shared" si="331"/>
        <v>0</v>
      </c>
      <c r="AA944" s="269">
        <f t="shared" si="331"/>
        <v>0</v>
      </c>
      <c r="AB944" s="269">
        <f t="shared" si="331"/>
        <v>0</v>
      </c>
      <c r="AC944" s="269">
        <f t="shared" si="331"/>
        <v>0</v>
      </c>
      <c r="AD944" s="269">
        <f t="shared" si="331"/>
        <v>0</v>
      </c>
      <c r="AE944" s="269">
        <f t="shared" ref="AE944:AN958" si="332">IF(AE$39=$C944,$D944,0)</f>
        <v>0</v>
      </c>
      <c r="AF944" s="269">
        <f t="shared" si="332"/>
        <v>0</v>
      </c>
      <c r="AG944" s="269">
        <f t="shared" si="332"/>
        <v>0</v>
      </c>
      <c r="AH944" s="269">
        <f t="shared" si="332"/>
        <v>0</v>
      </c>
      <c r="AI944" s="269">
        <f t="shared" si="332"/>
        <v>0</v>
      </c>
      <c r="AJ944" s="269">
        <f t="shared" si="332"/>
        <v>0</v>
      </c>
      <c r="AK944" s="269">
        <f t="shared" si="332"/>
        <v>0</v>
      </c>
      <c r="AL944" s="269">
        <f t="shared" si="332"/>
        <v>0</v>
      </c>
      <c r="AM944" s="269">
        <f t="shared" si="332"/>
        <v>0</v>
      </c>
      <c r="AN944" s="269">
        <f t="shared" si="332"/>
        <v>0</v>
      </c>
      <c r="AO944" s="269">
        <f t="shared" ref="AO944:AX958" si="333">IF(AO$39=$C944,$D944,0)</f>
        <v>0</v>
      </c>
      <c r="AP944" s="269">
        <f t="shared" si="333"/>
        <v>0</v>
      </c>
      <c r="AQ944" s="269">
        <f t="shared" si="333"/>
        <v>0</v>
      </c>
      <c r="AR944" s="269">
        <f t="shared" si="333"/>
        <v>0</v>
      </c>
      <c r="AS944" s="269">
        <f t="shared" si="333"/>
        <v>0</v>
      </c>
      <c r="AT944" s="269">
        <f t="shared" si="333"/>
        <v>0</v>
      </c>
      <c r="AU944" s="269">
        <f t="shared" si="333"/>
        <v>0</v>
      </c>
      <c r="AV944" s="269">
        <f t="shared" si="333"/>
        <v>0</v>
      </c>
      <c r="AW944" s="269">
        <f t="shared" si="333"/>
        <v>0</v>
      </c>
      <c r="AX944" s="269">
        <f t="shared" si="333"/>
        <v>0</v>
      </c>
      <c r="AY944" s="269">
        <f t="shared" ref="AY944:BH958" si="334">IF(AY$39=$C944,$D944,0)</f>
        <v>0</v>
      </c>
      <c r="AZ944" s="269">
        <f t="shared" si="334"/>
        <v>0</v>
      </c>
      <c r="BA944" s="269">
        <f t="shared" si="334"/>
        <v>0</v>
      </c>
      <c r="BB944" s="269">
        <f t="shared" si="334"/>
        <v>0</v>
      </c>
      <c r="BC944" s="269">
        <f t="shared" si="334"/>
        <v>0</v>
      </c>
      <c r="BD944" s="269">
        <f t="shared" si="334"/>
        <v>0</v>
      </c>
      <c r="BE944" s="269">
        <f t="shared" si="334"/>
        <v>0</v>
      </c>
      <c r="BF944" s="269">
        <f t="shared" si="334"/>
        <v>0</v>
      </c>
      <c r="BG944" s="269">
        <f t="shared" si="334"/>
        <v>0</v>
      </c>
      <c r="BH944" s="269">
        <f t="shared" si="334"/>
        <v>0</v>
      </c>
      <c r="BI944" s="269">
        <f t="shared" ref="BI944:BR958" si="335">IF(BI$39=$C944,$D944,0)</f>
        <v>0</v>
      </c>
      <c r="BJ944" s="269">
        <f t="shared" si="335"/>
        <v>0</v>
      </c>
      <c r="BK944" s="269">
        <f t="shared" si="335"/>
        <v>0</v>
      </c>
      <c r="BL944" s="269">
        <f t="shared" si="335"/>
        <v>0</v>
      </c>
      <c r="BM944" s="269">
        <f t="shared" si="335"/>
        <v>0</v>
      </c>
      <c r="BN944" s="269">
        <f t="shared" si="335"/>
        <v>0</v>
      </c>
      <c r="BO944" s="269">
        <f t="shared" si="335"/>
        <v>0</v>
      </c>
      <c r="BP944" s="269">
        <f t="shared" si="335"/>
        <v>0</v>
      </c>
      <c r="BQ944" s="269">
        <f t="shared" si="335"/>
        <v>0</v>
      </c>
      <c r="BR944" s="269">
        <f t="shared" si="335"/>
        <v>0</v>
      </c>
      <c r="BS944" s="269">
        <f t="shared" ref="BS944:CB958" si="336">IF(BS$39=$C944,$D944,0)</f>
        <v>0</v>
      </c>
      <c r="BT944" s="269">
        <f t="shared" si="336"/>
        <v>0</v>
      </c>
      <c r="BU944" s="269">
        <f t="shared" si="336"/>
        <v>0</v>
      </c>
      <c r="BV944" s="269">
        <f t="shared" si="336"/>
        <v>0</v>
      </c>
      <c r="BW944" s="269">
        <f t="shared" si="336"/>
        <v>0</v>
      </c>
      <c r="BX944" s="269">
        <f t="shared" si="336"/>
        <v>0</v>
      </c>
      <c r="BY944" s="269">
        <f t="shared" si="336"/>
        <v>0</v>
      </c>
      <c r="BZ944" s="269">
        <f t="shared" si="336"/>
        <v>0</v>
      </c>
      <c r="CA944" s="269">
        <f t="shared" si="336"/>
        <v>0</v>
      </c>
      <c r="CB944" s="269">
        <f t="shared" si="336"/>
        <v>0</v>
      </c>
      <c r="CC944" s="269">
        <f t="shared" ref="CC944:CL958" si="337">IF(CC$39=$C944,$D944,0)</f>
        <v>0</v>
      </c>
      <c r="CD944" s="269">
        <f t="shared" si="337"/>
        <v>0</v>
      </c>
      <c r="CE944" s="269">
        <f t="shared" si="337"/>
        <v>0</v>
      </c>
      <c r="CF944" s="269">
        <f t="shared" si="337"/>
        <v>0</v>
      </c>
      <c r="CG944" s="269">
        <f t="shared" si="337"/>
        <v>0</v>
      </c>
      <c r="CH944" s="269">
        <f t="shared" si="337"/>
        <v>0</v>
      </c>
      <c r="CI944" s="269">
        <f t="shared" si="337"/>
        <v>0</v>
      </c>
      <c r="CJ944" s="269">
        <f t="shared" si="337"/>
        <v>0</v>
      </c>
      <c r="CK944" s="269">
        <f t="shared" si="337"/>
        <v>0</v>
      </c>
      <c r="CL944" s="269">
        <f t="shared" si="337"/>
        <v>0</v>
      </c>
      <c r="CM944" s="269">
        <f t="shared" ref="CM944:CU958" si="338">IF(CM$39=$C944,$D944,0)</f>
        <v>0</v>
      </c>
      <c r="CN944" s="269">
        <f t="shared" si="338"/>
        <v>0</v>
      </c>
      <c r="CO944" s="269">
        <f t="shared" si="338"/>
        <v>0</v>
      </c>
      <c r="CP944" s="269">
        <f t="shared" si="338"/>
        <v>0</v>
      </c>
      <c r="CQ944" s="269">
        <f t="shared" si="338"/>
        <v>0</v>
      </c>
      <c r="CR944" s="269">
        <f t="shared" si="338"/>
        <v>0</v>
      </c>
      <c r="CS944" s="269">
        <f t="shared" si="338"/>
        <v>0</v>
      </c>
      <c r="CT944" s="269">
        <f t="shared" si="338"/>
        <v>0</v>
      </c>
      <c r="CU944" s="269">
        <f t="shared" si="338"/>
        <v>0</v>
      </c>
      <c r="CV944" s="269">
        <f t="shared" si="319"/>
        <v>0</v>
      </c>
      <c r="CX944" s="271">
        <f t="shared" si="320"/>
        <v>0</v>
      </c>
      <c r="CY944" s="249">
        <f t="shared" si="321"/>
        <v>-180</v>
      </c>
      <c r="CZ944" s="249">
        <f t="shared" si="322"/>
        <v>0</v>
      </c>
    </row>
    <row r="945" spans="1:104" s="269" customFormat="1" ht="15.75" customHeight="1">
      <c r="A945" s="1001"/>
      <c r="B945" s="269">
        <v>4</v>
      </c>
      <c r="C945" s="270" t="s">
        <v>29</v>
      </c>
      <c r="D945" s="269">
        <v>4</v>
      </c>
      <c r="E945" s="269">
        <v>4</v>
      </c>
      <c r="G945" s="117">
        <f t="shared" si="297"/>
        <v>0</v>
      </c>
      <c r="H945" s="269">
        <f t="shared" si="298"/>
        <v>0</v>
      </c>
      <c r="I945" s="269">
        <f t="shared" si="299"/>
        <v>0</v>
      </c>
      <c r="J945" s="269">
        <f t="shared" si="300"/>
        <v>0</v>
      </c>
      <c r="K945" s="269">
        <f t="shared" si="301"/>
        <v>0</v>
      </c>
      <c r="L945" s="269">
        <f t="shared" si="302"/>
        <v>0</v>
      </c>
      <c r="M945" s="269">
        <f t="shared" si="303"/>
        <v>0</v>
      </c>
      <c r="N945" s="269">
        <f t="shared" si="304"/>
        <v>0</v>
      </c>
      <c r="O945" s="269">
        <f t="shared" si="305"/>
        <v>0</v>
      </c>
      <c r="P945" s="269">
        <f t="shared" si="306"/>
        <v>0</v>
      </c>
      <c r="Q945" s="269">
        <f t="shared" si="307"/>
        <v>0</v>
      </c>
      <c r="R945" s="269">
        <f t="shared" si="308"/>
        <v>0</v>
      </c>
      <c r="S945" s="269">
        <f t="shared" si="309"/>
        <v>0</v>
      </c>
      <c r="T945" s="269">
        <f t="shared" si="310"/>
        <v>0</v>
      </c>
      <c r="U945" s="269">
        <f t="shared" si="331"/>
        <v>0</v>
      </c>
      <c r="V945" s="269">
        <f t="shared" si="331"/>
        <v>0</v>
      </c>
      <c r="W945" s="269">
        <f t="shared" si="331"/>
        <v>0</v>
      </c>
      <c r="X945" s="269">
        <f t="shared" si="331"/>
        <v>0</v>
      </c>
      <c r="Y945" s="269">
        <f t="shared" si="331"/>
        <v>0</v>
      </c>
      <c r="Z945" s="269">
        <f t="shared" si="331"/>
        <v>0</v>
      </c>
      <c r="AA945" s="269">
        <f t="shared" si="331"/>
        <v>0</v>
      </c>
      <c r="AB945" s="269">
        <f t="shared" si="331"/>
        <v>0</v>
      </c>
      <c r="AC945" s="269">
        <f t="shared" si="331"/>
        <v>0</v>
      </c>
      <c r="AD945" s="269">
        <f t="shared" si="331"/>
        <v>0</v>
      </c>
      <c r="AE945" s="269">
        <f t="shared" si="332"/>
        <v>0</v>
      </c>
      <c r="AF945" s="269">
        <f t="shared" si="332"/>
        <v>0</v>
      </c>
      <c r="AG945" s="269">
        <f t="shared" si="332"/>
        <v>0</v>
      </c>
      <c r="AH945" s="269">
        <f t="shared" si="332"/>
        <v>0</v>
      </c>
      <c r="AI945" s="269">
        <f t="shared" si="332"/>
        <v>0</v>
      </c>
      <c r="AJ945" s="269">
        <f t="shared" si="332"/>
        <v>0</v>
      </c>
      <c r="AK945" s="269">
        <f t="shared" si="332"/>
        <v>0</v>
      </c>
      <c r="AL945" s="269">
        <f t="shared" si="332"/>
        <v>0</v>
      </c>
      <c r="AM945" s="269">
        <f t="shared" si="332"/>
        <v>0</v>
      </c>
      <c r="AN945" s="269">
        <f t="shared" si="332"/>
        <v>0</v>
      </c>
      <c r="AO945" s="269">
        <f t="shared" si="333"/>
        <v>0</v>
      </c>
      <c r="AP945" s="269">
        <f t="shared" si="333"/>
        <v>0</v>
      </c>
      <c r="AQ945" s="269">
        <f t="shared" si="333"/>
        <v>0</v>
      </c>
      <c r="AR945" s="269">
        <f t="shared" si="333"/>
        <v>0</v>
      </c>
      <c r="AS945" s="269">
        <f t="shared" si="333"/>
        <v>0</v>
      </c>
      <c r="AT945" s="269">
        <f t="shared" si="333"/>
        <v>0</v>
      </c>
      <c r="AU945" s="269">
        <f t="shared" si="333"/>
        <v>0</v>
      </c>
      <c r="AV945" s="269">
        <f t="shared" si="333"/>
        <v>0</v>
      </c>
      <c r="AW945" s="269">
        <f t="shared" si="333"/>
        <v>0</v>
      </c>
      <c r="AX945" s="269">
        <f t="shared" si="333"/>
        <v>0</v>
      </c>
      <c r="AY945" s="269">
        <f t="shared" si="334"/>
        <v>0</v>
      </c>
      <c r="AZ945" s="269">
        <f t="shared" si="334"/>
        <v>0</v>
      </c>
      <c r="BA945" s="269">
        <f t="shared" si="334"/>
        <v>0</v>
      </c>
      <c r="BB945" s="269">
        <f t="shared" si="334"/>
        <v>0</v>
      </c>
      <c r="BC945" s="269">
        <f t="shared" si="334"/>
        <v>0</v>
      </c>
      <c r="BD945" s="269">
        <f t="shared" si="334"/>
        <v>0</v>
      </c>
      <c r="BE945" s="269">
        <f t="shared" si="334"/>
        <v>0</v>
      </c>
      <c r="BF945" s="269">
        <f t="shared" si="334"/>
        <v>0</v>
      </c>
      <c r="BG945" s="269">
        <f t="shared" si="334"/>
        <v>0</v>
      </c>
      <c r="BH945" s="269">
        <f t="shared" si="334"/>
        <v>0</v>
      </c>
      <c r="BI945" s="269">
        <f t="shared" si="335"/>
        <v>0</v>
      </c>
      <c r="BJ945" s="269">
        <f t="shared" si="335"/>
        <v>0</v>
      </c>
      <c r="BK945" s="269">
        <f t="shared" si="335"/>
        <v>0</v>
      </c>
      <c r="BL945" s="269">
        <f t="shared" si="335"/>
        <v>0</v>
      </c>
      <c r="BM945" s="269">
        <f t="shared" si="335"/>
        <v>0</v>
      </c>
      <c r="BN945" s="269">
        <f t="shared" si="335"/>
        <v>0</v>
      </c>
      <c r="BO945" s="269">
        <f t="shared" si="335"/>
        <v>0</v>
      </c>
      <c r="BP945" s="269">
        <f t="shared" si="335"/>
        <v>0</v>
      </c>
      <c r="BQ945" s="269">
        <f t="shared" si="335"/>
        <v>0</v>
      </c>
      <c r="BR945" s="269">
        <f t="shared" si="335"/>
        <v>0</v>
      </c>
      <c r="BS945" s="269">
        <f t="shared" si="336"/>
        <v>0</v>
      </c>
      <c r="BT945" s="269">
        <f t="shared" si="336"/>
        <v>0</v>
      </c>
      <c r="BU945" s="269">
        <f t="shared" si="336"/>
        <v>0</v>
      </c>
      <c r="BV945" s="269">
        <f t="shared" si="336"/>
        <v>0</v>
      </c>
      <c r="BW945" s="269">
        <f t="shared" si="336"/>
        <v>0</v>
      </c>
      <c r="BX945" s="269">
        <f t="shared" si="336"/>
        <v>0</v>
      </c>
      <c r="BY945" s="269">
        <f t="shared" si="336"/>
        <v>0</v>
      </c>
      <c r="BZ945" s="269">
        <f t="shared" si="336"/>
        <v>0</v>
      </c>
      <c r="CA945" s="269">
        <f t="shared" si="336"/>
        <v>0</v>
      </c>
      <c r="CB945" s="269">
        <f t="shared" si="336"/>
        <v>0</v>
      </c>
      <c r="CC945" s="269">
        <f t="shared" si="337"/>
        <v>0</v>
      </c>
      <c r="CD945" s="269">
        <f t="shared" si="337"/>
        <v>0</v>
      </c>
      <c r="CE945" s="269">
        <f t="shared" si="337"/>
        <v>0</v>
      </c>
      <c r="CF945" s="269">
        <f t="shared" si="337"/>
        <v>0</v>
      </c>
      <c r="CG945" s="269">
        <f t="shared" si="337"/>
        <v>0</v>
      </c>
      <c r="CH945" s="269">
        <f t="shared" si="337"/>
        <v>0</v>
      </c>
      <c r="CI945" s="269">
        <f t="shared" si="337"/>
        <v>0</v>
      </c>
      <c r="CJ945" s="269">
        <f t="shared" si="337"/>
        <v>0</v>
      </c>
      <c r="CK945" s="269">
        <f t="shared" si="337"/>
        <v>0</v>
      </c>
      <c r="CL945" s="269">
        <f t="shared" si="337"/>
        <v>0</v>
      </c>
      <c r="CM945" s="269">
        <f t="shared" si="338"/>
        <v>0</v>
      </c>
      <c r="CN945" s="269">
        <f t="shared" si="338"/>
        <v>0</v>
      </c>
      <c r="CO945" s="269">
        <f t="shared" si="338"/>
        <v>0</v>
      </c>
      <c r="CP945" s="269">
        <f t="shared" si="338"/>
        <v>0</v>
      </c>
      <c r="CQ945" s="269">
        <f t="shared" si="338"/>
        <v>0</v>
      </c>
      <c r="CR945" s="269">
        <f t="shared" si="338"/>
        <v>0</v>
      </c>
      <c r="CS945" s="269">
        <f t="shared" si="338"/>
        <v>0</v>
      </c>
      <c r="CT945" s="269">
        <f t="shared" si="338"/>
        <v>0</v>
      </c>
      <c r="CU945" s="269">
        <f t="shared" si="338"/>
        <v>0</v>
      </c>
      <c r="CV945" s="269">
        <f t="shared" si="319"/>
        <v>0</v>
      </c>
      <c r="CX945" s="271">
        <f t="shared" si="320"/>
        <v>0</v>
      </c>
      <c r="CY945" s="249">
        <f t="shared" si="321"/>
        <v>-189</v>
      </c>
      <c r="CZ945" s="249">
        <f t="shared" si="322"/>
        <v>0</v>
      </c>
    </row>
    <row r="946" spans="1:104" s="269" customFormat="1" ht="15.75" customHeight="1">
      <c r="A946" s="1001"/>
      <c r="B946" s="269">
        <v>5</v>
      </c>
      <c r="C946" s="270" t="s">
        <v>84</v>
      </c>
      <c r="D946" s="269">
        <v>5</v>
      </c>
      <c r="E946" s="269">
        <v>5</v>
      </c>
      <c r="G946" s="117">
        <f t="shared" si="297"/>
        <v>0</v>
      </c>
      <c r="H946" s="269">
        <f t="shared" si="298"/>
        <v>0</v>
      </c>
      <c r="I946" s="269">
        <f t="shared" si="299"/>
        <v>0</v>
      </c>
      <c r="J946" s="269">
        <f t="shared" si="300"/>
        <v>0</v>
      </c>
      <c r="K946" s="269">
        <f t="shared" si="301"/>
        <v>0</v>
      </c>
      <c r="L946" s="269">
        <f t="shared" si="302"/>
        <v>0</v>
      </c>
      <c r="M946" s="269">
        <f t="shared" si="303"/>
        <v>0</v>
      </c>
      <c r="N946" s="269">
        <f t="shared" si="304"/>
        <v>0</v>
      </c>
      <c r="O946" s="269">
        <f t="shared" si="305"/>
        <v>0</v>
      </c>
      <c r="P946" s="269">
        <f t="shared" si="306"/>
        <v>0</v>
      </c>
      <c r="Q946" s="269">
        <f t="shared" si="307"/>
        <v>0</v>
      </c>
      <c r="R946" s="269">
        <f t="shared" si="308"/>
        <v>0</v>
      </c>
      <c r="S946" s="269">
        <f t="shared" si="309"/>
        <v>0</v>
      </c>
      <c r="T946" s="269">
        <f t="shared" si="310"/>
        <v>0</v>
      </c>
      <c r="U946" s="269">
        <f t="shared" si="331"/>
        <v>0</v>
      </c>
      <c r="V946" s="269">
        <f t="shared" si="331"/>
        <v>0</v>
      </c>
      <c r="W946" s="269">
        <f t="shared" si="331"/>
        <v>0</v>
      </c>
      <c r="X946" s="269">
        <f t="shared" si="331"/>
        <v>0</v>
      </c>
      <c r="Y946" s="269">
        <f t="shared" si="331"/>
        <v>0</v>
      </c>
      <c r="Z946" s="269">
        <f t="shared" si="331"/>
        <v>0</v>
      </c>
      <c r="AA946" s="269">
        <f t="shared" si="331"/>
        <v>0</v>
      </c>
      <c r="AB946" s="269">
        <f t="shared" si="331"/>
        <v>0</v>
      </c>
      <c r="AC946" s="269">
        <f t="shared" si="331"/>
        <v>0</v>
      </c>
      <c r="AD946" s="269">
        <f t="shared" si="331"/>
        <v>0</v>
      </c>
      <c r="AE946" s="269">
        <f t="shared" si="332"/>
        <v>0</v>
      </c>
      <c r="AF946" s="269">
        <f t="shared" si="332"/>
        <v>0</v>
      </c>
      <c r="AG946" s="269">
        <f t="shared" si="332"/>
        <v>0</v>
      </c>
      <c r="AH946" s="269">
        <f t="shared" si="332"/>
        <v>0</v>
      </c>
      <c r="AI946" s="269">
        <f t="shared" si="332"/>
        <v>0</v>
      </c>
      <c r="AJ946" s="269">
        <f t="shared" si="332"/>
        <v>0</v>
      </c>
      <c r="AK946" s="269">
        <f t="shared" si="332"/>
        <v>0</v>
      </c>
      <c r="AL946" s="269">
        <f t="shared" si="332"/>
        <v>0</v>
      </c>
      <c r="AM946" s="269">
        <f t="shared" si="332"/>
        <v>0</v>
      </c>
      <c r="AN946" s="269">
        <f t="shared" si="332"/>
        <v>0</v>
      </c>
      <c r="AO946" s="269">
        <f t="shared" si="333"/>
        <v>0</v>
      </c>
      <c r="AP946" s="269">
        <f t="shared" si="333"/>
        <v>0</v>
      </c>
      <c r="AQ946" s="269">
        <f t="shared" si="333"/>
        <v>0</v>
      </c>
      <c r="AR946" s="269">
        <f t="shared" si="333"/>
        <v>0</v>
      </c>
      <c r="AS946" s="269">
        <f t="shared" si="333"/>
        <v>0</v>
      </c>
      <c r="AT946" s="269">
        <f t="shared" si="333"/>
        <v>0</v>
      </c>
      <c r="AU946" s="269">
        <f t="shared" si="333"/>
        <v>0</v>
      </c>
      <c r="AV946" s="269">
        <f t="shared" si="333"/>
        <v>0</v>
      </c>
      <c r="AW946" s="269">
        <f t="shared" si="333"/>
        <v>0</v>
      </c>
      <c r="AX946" s="269">
        <f t="shared" si="333"/>
        <v>0</v>
      </c>
      <c r="AY946" s="269">
        <f t="shared" si="334"/>
        <v>0</v>
      </c>
      <c r="AZ946" s="269">
        <f t="shared" si="334"/>
        <v>0</v>
      </c>
      <c r="BA946" s="269">
        <f t="shared" si="334"/>
        <v>0</v>
      </c>
      <c r="BB946" s="269">
        <f t="shared" si="334"/>
        <v>0</v>
      </c>
      <c r="BC946" s="269">
        <f t="shared" si="334"/>
        <v>0</v>
      </c>
      <c r="BD946" s="269">
        <f t="shared" si="334"/>
        <v>0</v>
      </c>
      <c r="BE946" s="269">
        <f t="shared" si="334"/>
        <v>0</v>
      </c>
      <c r="BF946" s="269">
        <f t="shared" si="334"/>
        <v>0</v>
      </c>
      <c r="BG946" s="269">
        <f t="shared" si="334"/>
        <v>0</v>
      </c>
      <c r="BH946" s="269">
        <f t="shared" si="334"/>
        <v>0</v>
      </c>
      <c r="BI946" s="269">
        <f t="shared" si="335"/>
        <v>0</v>
      </c>
      <c r="BJ946" s="269">
        <f t="shared" si="335"/>
        <v>0</v>
      </c>
      <c r="BK946" s="269">
        <f t="shared" si="335"/>
        <v>0</v>
      </c>
      <c r="BL946" s="269">
        <f t="shared" si="335"/>
        <v>0</v>
      </c>
      <c r="BM946" s="269">
        <f t="shared" si="335"/>
        <v>0</v>
      </c>
      <c r="BN946" s="269">
        <f t="shared" si="335"/>
        <v>0</v>
      </c>
      <c r="BO946" s="269">
        <f t="shared" si="335"/>
        <v>0</v>
      </c>
      <c r="BP946" s="269">
        <f t="shared" si="335"/>
        <v>0</v>
      </c>
      <c r="BQ946" s="269">
        <f t="shared" si="335"/>
        <v>0</v>
      </c>
      <c r="BR946" s="269">
        <f t="shared" si="335"/>
        <v>0</v>
      </c>
      <c r="BS946" s="269">
        <f t="shared" si="336"/>
        <v>0</v>
      </c>
      <c r="BT946" s="269">
        <f t="shared" si="336"/>
        <v>0</v>
      </c>
      <c r="BU946" s="269">
        <f t="shared" si="336"/>
        <v>0</v>
      </c>
      <c r="BV946" s="269">
        <f t="shared" si="336"/>
        <v>0</v>
      </c>
      <c r="BW946" s="269">
        <f t="shared" si="336"/>
        <v>0</v>
      </c>
      <c r="BX946" s="269">
        <f t="shared" si="336"/>
        <v>0</v>
      </c>
      <c r="BY946" s="269">
        <f t="shared" si="336"/>
        <v>0</v>
      </c>
      <c r="BZ946" s="269">
        <f t="shared" si="336"/>
        <v>0</v>
      </c>
      <c r="CA946" s="269">
        <f t="shared" si="336"/>
        <v>0</v>
      </c>
      <c r="CB946" s="269">
        <f t="shared" si="336"/>
        <v>0</v>
      </c>
      <c r="CC946" s="269">
        <f t="shared" si="337"/>
        <v>0</v>
      </c>
      <c r="CD946" s="269">
        <f t="shared" si="337"/>
        <v>0</v>
      </c>
      <c r="CE946" s="269">
        <f t="shared" si="337"/>
        <v>0</v>
      </c>
      <c r="CF946" s="269">
        <f t="shared" si="337"/>
        <v>0</v>
      </c>
      <c r="CG946" s="269">
        <f t="shared" si="337"/>
        <v>0</v>
      </c>
      <c r="CH946" s="269">
        <f t="shared" si="337"/>
        <v>0</v>
      </c>
      <c r="CI946" s="269">
        <f t="shared" si="337"/>
        <v>0</v>
      </c>
      <c r="CJ946" s="269">
        <f t="shared" si="337"/>
        <v>0</v>
      </c>
      <c r="CK946" s="269">
        <f t="shared" si="337"/>
        <v>0</v>
      </c>
      <c r="CL946" s="269">
        <f t="shared" si="337"/>
        <v>0</v>
      </c>
      <c r="CM946" s="269">
        <f t="shared" si="338"/>
        <v>0</v>
      </c>
      <c r="CN946" s="269">
        <f t="shared" si="338"/>
        <v>0</v>
      </c>
      <c r="CO946" s="269">
        <f t="shared" si="338"/>
        <v>0</v>
      </c>
      <c r="CP946" s="269">
        <f t="shared" si="338"/>
        <v>0</v>
      </c>
      <c r="CQ946" s="269">
        <f t="shared" si="338"/>
        <v>0</v>
      </c>
      <c r="CR946" s="269">
        <f t="shared" si="338"/>
        <v>0</v>
      </c>
      <c r="CS946" s="269">
        <f t="shared" si="338"/>
        <v>0</v>
      </c>
      <c r="CT946" s="269">
        <f t="shared" si="338"/>
        <v>0</v>
      </c>
      <c r="CU946" s="269">
        <f t="shared" si="338"/>
        <v>0</v>
      </c>
      <c r="CV946" s="269">
        <f t="shared" si="319"/>
        <v>0</v>
      </c>
      <c r="CX946" s="271">
        <f t="shared" si="320"/>
        <v>0</v>
      </c>
      <c r="CY946" s="249">
        <f t="shared" si="321"/>
        <v>-198</v>
      </c>
      <c r="CZ946" s="249">
        <f t="shared" si="322"/>
        <v>0</v>
      </c>
    </row>
    <row r="947" spans="1:104" s="269" customFormat="1" ht="15.75" customHeight="1">
      <c r="A947" s="1001"/>
      <c r="B947" s="269">
        <v>6</v>
      </c>
      <c r="C947" s="270" t="s">
        <v>5</v>
      </c>
      <c r="D947" s="269">
        <v>6</v>
      </c>
      <c r="E947" s="269">
        <v>6</v>
      </c>
      <c r="G947" s="117">
        <f t="shared" si="297"/>
        <v>0</v>
      </c>
      <c r="H947" s="269">
        <f t="shared" si="298"/>
        <v>0</v>
      </c>
      <c r="I947" s="269">
        <f t="shared" si="299"/>
        <v>0</v>
      </c>
      <c r="J947" s="269">
        <f t="shared" si="300"/>
        <v>0</v>
      </c>
      <c r="K947" s="269">
        <f t="shared" si="301"/>
        <v>0</v>
      </c>
      <c r="L947" s="269">
        <f t="shared" si="302"/>
        <v>0</v>
      </c>
      <c r="M947" s="269">
        <f t="shared" si="303"/>
        <v>0</v>
      </c>
      <c r="N947" s="269">
        <f t="shared" si="304"/>
        <v>0</v>
      </c>
      <c r="O947" s="269">
        <f t="shared" si="305"/>
        <v>0</v>
      </c>
      <c r="P947" s="269">
        <f t="shared" si="306"/>
        <v>0</v>
      </c>
      <c r="Q947" s="269">
        <f t="shared" si="307"/>
        <v>0</v>
      </c>
      <c r="R947" s="269">
        <f t="shared" si="308"/>
        <v>0</v>
      </c>
      <c r="S947" s="269">
        <f t="shared" si="309"/>
        <v>0</v>
      </c>
      <c r="T947" s="269">
        <f t="shared" si="310"/>
        <v>0</v>
      </c>
      <c r="U947" s="269">
        <f t="shared" si="331"/>
        <v>0</v>
      </c>
      <c r="V947" s="269">
        <f t="shared" si="331"/>
        <v>0</v>
      </c>
      <c r="W947" s="269">
        <f t="shared" si="331"/>
        <v>0</v>
      </c>
      <c r="X947" s="269">
        <f t="shared" si="331"/>
        <v>0</v>
      </c>
      <c r="Y947" s="269">
        <f t="shared" si="331"/>
        <v>0</v>
      </c>
      <c r="Z947" s="269">
        <f t="shared" si="331"/>
        <v>0</v>
      </c>
      <c r="AA947" s="269">
        <f t="shared" si="331"/>
        <v>0</v>
      </c>
      <c r="AB947" s="269">
        <f t="shared" si="331"/>
        <v>0</v>
      </c>
      <c r="AC947" s="269">
        <f t="shared" si="331"/>
        <v>0</v>
      </c>
      <c r="AD947" s="269">
        <f t="shared" si="331"/>
        <v>0</v>
      </c>
      <c r="AE947" s="269">
        <f t="shared" si="332"/>
        <v>0</v>
      </c>
      <c r="AF947" s="269">
        <f t="shared" si="332"/>
        <v>0</v>
      </c>
      <c r="AG947" s="269">
        <f t="shared" si="332"/>
        <v>0</v>
      </c>
      <c r="AH947" s="269">
        <f t="shared" si="332"/>
        <v>0</v>
      </c>
      <c r="AI947" s="269">
        <f t="shared" si="332"/>
        <v>0</v>
      </c>
      <c r="AJ947" s="269">
        <f t="shared" si="332"/>
        <v>0</v>
      </c>
      <c r="AK947" s="269">
        <f t="shared" si="332"/>
        <v>0</v>
      </c>
      <c r="AL947" s="269">
        <f t="shared" si="332"/>
        <v>0</v>
      </c>
      <c r="AM947" s="269">
        <f t="shared" si="332"/>
        <v>0</v>
      </c>
      <c r="AN947" s="269">
        <f t="shared" si="332"/>
        <v>0</v>
      </c>
      <c r="AO947" s="269">
        <f t="shared" si="333"/>
        <v>0</v>
      </c>
      <c r="AP947" s="269">
        <f t="shared" si="333"/>
        <v>0</v>
      </c>
      <c r="AQ947" s="269">
        <f t="shared" si="333"/>
        <v>0</v>
      </c>
      <c r="AR947" s="269">
        <f t="shared" si="333"/>
        <v>0</v>
      </c>
      <c r="AS947" s="269">
        <f t="shared" si="333"/>
        <v>0</v>
      </c>
      <c r="AT947" s="269">
        <f t="shared" si="333"/>
        <v>0</v>
      </c>
      <c r="AU947" s="269">
        <f t="shared" si="333"/>
        <v>0</v>
      </c>
      <c r="AV947" s="269">
        <f t="shared" si="333"/>
        <v>0</v>
      </c>
      <c r="AW947" s="269">
        <f t="shared" si="333"/>
        <v>0</v>
      </c>
      <c r="AX947" s="269">
        <f t="shared" si="333"/>
        <v>0</v>
      </c>
      <c r="AY947" s="269">
        <f t="shared" si="334"/>
        <v>0</v>
      </c>
      <c r="AZ947" s="269">
        <f t="shared" si="334"/>
        <v>0</v>
      </c>
      <c r="BA947" s="269">
        <f t="shared" si="334"/>
        <v>0</v>
      </c>
      <c r="BB947" s="269">
        <f t="shared" si="334"/>
        <v>0</v>
      </c>
      <c r="BC947" s="269">
        <f t="shared" si="334"/>
        <v>0</v>
      </c>
      <c r="BD947" s="269">
        <f t="shared" si="334"/>
        <v>0</v>
      </c>
      <c r="BE947" s="269">
        <f t="shared" si="334"/>
        <v>0</v>
      </c>
      <c r="BF947" s="269">
        <f t="shared" si="334"/>
        <v>0</v>
      </c>
      <c r="BG947" s="269">
        <f t="shared" si="334"/>
        <v>0</v>
      </c>
      <c r="BH947" s="269">
        <f t="shared" si="334"/>
        <v>0</v>
      </c>
      <c r="BI947" s="269">
        <f t="shared" si="335"/>
        <v>0</v>
      </c>
      <c r="BJ947" s="269">
        <f t="shared" si="335"/>
        <v>0</v>
      </c>
      <c r="BK947" s="269">
        <f t="shared" si="335"/>
        <v>0</v>
      </c>
      <c r="BL947" s="269">
        <f t="shared" si="335"/>
        <v>0</v>
      </c>
      <c r="BM947" s="269">
        <f t="shared" si="335"/>
        <v>0</v>
      </c>
      <c r="BN947" s="269">
        <f t="shared" si="335"/>
        <v>0</v>
      </c>
      <c r="BO947" s="269">
        <f t="shared" si="335"/>
        <v>0</v>
      </c>
      <c r="BP947" s="269">
        <f t="shared" si="335"/>
        <v>0</v>
      </c>
      <c r="BQ947" s="269">
        <f t="shared" si="335"/>
        <v>0</v>
      </c>
      <c r="BR947" s="269">
        <f t="shared" si="335"/>
        <v>0</v>
      </c>
      <c r="BS947" s="269">
        <f t="shared" si="336"/>
        <v>0</v>
      </c>
      <c r="BT947" s="269">
        <f t="shared" si="336"/>
        <v>0</v>
      </c>
      <c r="BU947" s="269">
        <f t="shared" si="336"/>
        <v>0</v>
      </c>
      <c r="BV947" s="269">
        <f t="shared" si="336"/>
        <v>0</v>
      </c>
      <c r="BW947" s="269">
        <f t="shared" si="336"/>
        <v>0</v>
      </c>
      <c r="BX947" s="269">
        <f t="shared" si="336"/>
        <v>0</v>
      </c>
      <c r="BY947" s="269">
        <f t="shared" si="336"/>
        <v>0</v>
      </c>
      <c r="BZ947" s="269">
        <f t="shared" si="336"/>
        <v>0</v>
      </c>
      <c r="CA947" s="269">
        <f t="shared" si="336"/>
        <v>0</v>
      </c>
      <c r="CB947" s="269">
        <f t="shared" si="336"/>
        <v>0</v>
      </c>
      <c r="CC947" s="269">
        <f t="shared" si="337"/>
        <v>0</v>
      </c>
      <c r="CD947" s="269">
        <f t="shared" si="337"/>
        <v>0</v>
      </c>
      <c r="CE947" s="269">
        <f t="shared" si="337"/>
        <v>0</v>
      </c>
      <c r="CF947" s="269">
        <f t="shared" si="337"/>
        <v>0</v>
      </c>
      <c r="CG947" s="269">
        <f t="shared" si="337"/>
        <v>0</v>
      </c>
      <c r="CH947" s="269">
        <f t="shared" si="337"/>
        <v>0</v>
      </c>
      <c r="CI947" s="269">
        <f t="shared" si="337"/>
        <v>0</v>
      </c>
      <c r="CJ947" s="269">
        <f t="shared" si="337"/>
        <v>0</v>
      </c>
      <c r="CK947" s="269">
        <f t="shared" si="337"/>
        <v>0</v>
      </c>
      <c r="CL947" s="269">
        <f t="shared" si="337"/>
        <v>0</v>
      </c>
      <c r="CM947" s="269">
        <f t="shared" si="338"/>
        <v>0</v>
      </c>
      <c r="CN947" s="269">
        <f t="shared" si="338"/>
        <v>0</v>
      </c>
      <c r="CO947" s="269">
        <f t="shared" si="338"/>
        <v>0</v>
      </c>
      <c r="CP947" s="269">
        <f t="shared" si="338"/>
        <v>0</v>
      </c>
      <c r="CQ947" s="269">
        <f t="shared" si="338"/>
        <v>0</v>
      </c>
      <c r="CR947" s="269">
        <f t="shared" si="338"/>
        <v>0</v>
      </c>
      <c r="CS947" s="269">
        <f t="shared" si="338"/>
        <v>0</v>
      </c>
      <c r="CT947" s="269">
        <f t="shared" si="338"/>
        <v>0</v>
      </c>
      <c r="CU947" s="269">
        <f t="shared" si="338"/>
        <v>0</v>
      </c>
      <c r="CV947" s="269">
        <f t="shared" si="319"/>
        <v>0</v>
      </c>
      <c r="CX947" s="271">
        <f t="shared" si="320"/>
        <v>0</v>
      </c>
      <c r="CY947" s="249">
        <f t="shared" si="321"/>
        <v>-207</v>
      </c>
      <c r="CZ947" s="249">
        <f t="shared" si="322"/>
        <v>0</v>
      </c>
    </row>
    <row r="948" spans="1:104" s="269" customFormat="1" ht="15.75" customHeight="1">
      <c r="A948" s="1001"/>
      <c r="B948" s="269">
        <v>7</v>
      </c>
      <c r="C948" s="270" t="s">
        <v>32</v>
      </c>
      <c r="D948" s="269">
        <v>7</v>
      </c>
      <c r="E948" s="269">
        <v>7</v>
      </c>
      <c r="G948" s="117">
        <f t="shared" si="297"/>
        <v>0</v>
      </c>
      <c r="H948" s="269">
        <f t="shared" si="298"/>
        <v>0</v>
      </c>
      <c r="I948" s="269">
        <f t="shared" si="299"/>
        <v>0</v>
      </c>
      <c r="J948" s="269">
        <f t="shared" si="300"/>
        <v>0</v>
      </c>
      <c r="K948" s="269">
        <f t="shared" si="301"/>
        <v>0</v>
      </c>
      <c r="L948" s="269">
        <f t="shared" si="302"/>
        <v>0</v>
      </c>
      <c r="M948" s="269">
        <f t="shared" si="303"/>
        <v>0</v>
      </c>
      <c r="N948" s="269">
        <f t="shared" si="304"/>
        <v>0</v>
      </c>
      <c r="O948" s="269">
        <f t="shared" si="305"/>
        <v>0</v>
      </c>
      <c r="P948" s="269">
        <f t="shared" si="306"/>
        <v>0</v>
      </c>
      <c r="Q948" s="269">
        <f t="shared" si="307"/>
        <v>0</v>
      </c>
      <c r="R948" s="269">
        <f t="shared" si="308"/>
        <v>0</v>
      </c>
      <c r="S948" s="269">
        <f t="shared" si="309"/>
        <v>0</v>
      </c>
      <c r="T948" s="269">
        <f t="shared" si="310"/>
        <v>0</v>
      </c>
      <c r="U948" s="269">
        <f t="shared" si="331"/>
        <v>0</v>
      </c>
      <c r="V948" s="269">
        <f t="shared" si="331"/>
        <v>0</v>
      </c>
      <c r="W948" s="269">
        <f t="shared" si="331"/>
        <v>0</v>
      </c>
      <c r="X948" s="269">
        <f t="shared" si="331"/>
        <v>0</v>
      </c>
      <c r="Y948" s="269">
        <f t="shared" si="331"/>
        <v>0</v>
      </c>
      <c r="Z948" s="269">
        <f t="shared" si="331"/>
        <v>0</v>
      </c>
      <c r="AA948" s="269">
        <f t="shared" si="331"/>
        <v>0</v>
      </c>
      <c r="AB948" s="269">
        <f t="shared" si="331"/>
        <v>0</v>
      </c>
      <c r="AC948" s="269">
        <f t="shared" si="331"/>
        <v>0</v>
      </c>
      <c r="AD948" s="269">
        <f t="shared" si="331"/>
        <v>0</v>
      </c>
      <c r="AE948" s="269">
        <f t="shared" si="332"/>
        <v>0</v>
      </c>
      <c r="AF948" s="269">
        <f t="shared" si="332"/>
        <v>0</v>
      </c>
      <c r="AG948" s="269">
        <f t="shared" si="332"/>
        <v>0</v>
      </c>
      <c r="AH948" s="269">
        <f t="shared" si="332"/>
        <v>0</v>
      </c>
      <c r="AI948" s="269">
        <f t="shared" si="332"/>
        <v>0</v>
      </c>
      <c r="AJ948" s="269">
        <f t="shared" si="332"/>
        <v>0</v>
      </c>
      <c r="AK948" s="269">
        <f t="shared" si="332"/>
        <v>0</v>
      </c>
      <c r="AL948" s="269">
        <f t="shared" si="332"/>
        <v>0</v>
      </c>
      <c r="AM948" s="269">
        <f t="shared" si="332"/>
        <v>0</v>
      </c>
      <c r="AN948" s="269">
        <f t="shared" si="332"/>
        <v>0</v>
      </c>
      <c r="AO948" s="269">
        <f t="shared" si="333"/>
        <v>0</v>
      </c>
      <c r="AP948" s="269">
        <f t="shared" si="333"/>
        <v>0</v>
      </c>
      <c r="AQ948" s="269">
        <f t="shared" si="333"/>
        <v>0</v>
      </c>
      <c r="AR948" s="269">
        <f t="shared" si="333"/>
        <v>0</v>
      </c>
      <c r="AS948" s="269">
        <f t="shared" si="333"/>
        <v>0</v>
      </c>
      <c r="AT948" s="269">
        <f t="shared" si="333"/>
        <v>0</v>
      </c>
      <c r="AU948" s="269">
        <f t="shared" si="333"/>
        <v>0</v>
      </c>
      <c r="AV948" s="269">
        <f t="shared" si="333"/>
        <v>0</v>
      </c>
      <c r="AW948" s="269">
        <f t="shared" si="333"/>
        <v>0</v>
      </c>
      <c r="AX948" s="269">
        <f t="shared" si="333"/>
        <v>0</v>
      </c>
      <c r="AY948" s="269">
        <f t="shared" si="334"/>
        <v>0</v>
      </c>
      <c r="AZ948" s="269">
        <f t="shared" si="334"/>
        <v>0</v>
      </c>
      <c r="BA948" s="269">
        <f t="shared" si="334"/>
        <v>0</v>
      </c>
      <c r="BB948" s="269">
        <f t="shared" si="334"/>
        <v>0</v>
      </c>
      <c r="BC948" s="269">
        <f t="shared" si="334"/>
        <v>0</v>
      </c>
      <c r="BD948" s="269">
        <f t="shared" si="334"/>
        <v>0</v>
      </c>
      <c r="BE948" s="269">
        <f t="shared" si="334"/>
        <v>0</v>
      </c>
      <c r="BF948" s="269">
        <f t="shared" si="334"/>
        <v>0</v>
      </c>
      <c r="BG948" s="269">
        <f t="shared" si="334"/>
        <v>0</v>
      </c>
      <c r="BH948" s="269">
        <f t="shared" si="334"/>
        <v>0</v>
      </c>
      <c r="BI948" s="269">
        <f t="shared" si="335"/>
        <v>0</v>
      </c>
      <c r="BJ948" s="269">
        <f t="shared" si="335"/>
        <v>0</v>
      </c>
      <c r="BK948" s="269">
        <f t="shared" si="335"/>
        <v>0</v>
      </c>
      <c r="BL948" s="269">
        <f t="shared" si="335"/>
        <v>0</v>
      </c>
      <c r="BM948" s="269">
        <f t="shared" si="335"/>
        <v>0</v>
      </c>
      <c r="BN948" s="269">
        <f t="shared" si="335"/>
        <v>0</v>
      </c>
      <c r="BO948" s="269">
        <f t="shared" si="335"/>
        <v>0</v>
      </c>
      <c r="BP948" s="269">
        <f t="shared" si="335"/>
        <v>0</v>
      </c>
      <c r="BQ948" s="269">
        <f t="shared" si="335"/>
        <v>0</v>
      </c>
      <c r="BR948" s="269">
        <f t="shared" si="335"/>
        <v>0</v>
      </c>
      <c r="BS948" s="269">
        <f t="shared" si="336"/>
        <v>0</v>
      </c>
      <c r="BT948" s="269">
        <f t="shared" si="336"/>
        <v>0</v>
      </c>
      <c r="BU948" s="269">
        <f t="shared" si="336"/>
        <v>0</v>
      </c>
      <c r="BV948" s="269">
        <f t="shared" si="336"/>
        <v>0</v>
      </c>
      <c r="BW948" s="269">
        <f t="shared" si="336"/>
        <v>0</v>
      </c>
      <c r="BX948" s="269">
        <f t="shared" si="336"/>
        <v>0</v>
      </c>
      <c r="BY948" s="269">
        <f t="shared" si="336"/>
        <v>0</v>
      </c>
      <c r="BZ948" s="269">
        <f t="shared" si="336"/>
        <v>0</v>
      </c>
      <c r="CA948" s="269">
        <f t="shared" si="336"/>
        <v>0</v>
      </c>
      <c r="CB948" s="269">
        <f t="shared" si="336"/>
        <v>0</v>
      </c>
      <c r="CC948" s="269">
        <f t="shared" si="337"/>
        <v>0</v>
      </c>
      <c r="CD948" s="269">
        <f t="shared" si="337"/>
        <v>0</v>
      </c>
      <c r="CE948" s="269">
        <f t="shared" si="337"/>
        <v>0</v>
      </c>
      <c r="CF948" s="269">
        <f t="shared" si="337"/>
        <v>0</v>
      </c>
      <c r="CG948" s="269">
        <f t="shared" si="337"/>
        <v>0</v>
      </c>
      <c r="CH948" s="269">
        <f t="shared" si="337"/>
        <v>0</v>
      </c>
      <c r="CI948" s="269">
        <f t="shared" si="337"/>
        <v>0</v>
      </c>
      <c r="CJ948" s="269">
        <f t="shared" si="337"/>
        <v>0</v>
      </c>
      <c r="CK948" s="269">
        <f t="shared" si="337"/>
        <v>0</v>
      </c>
      <c r="CL948" s="269">
        <f t="shared" si="337"/>
        <v>0</v>
      </c>
      <c r="CM948" s="269">
        <f t="shared" si="338"/>
        <v>0</v>
      </c>
      <c r="CN948" s="269">
        <f t="shared" si="338"/>
        <v>0</v>
      </c>
      <c r="CO948" s="269">
        <f t="shared" si="338"/>
        <v>0</v>
      </c>
      <c r="CP948" s="269">
        <f t="shared" si="338"/>
        <v>0</v>
      </c>
      <c r="CQ948" s="269">
        <f t="shared" si="338"/>
        <v>0</v>
      </c>
      <c r="CR948" s="269">
        <f t="shared" si="338"/>
        <v>0</v>
      </c>
      <c r="CS948" s="269">
        <f t="shared" si="338"/>
        <v>0</v>
      </c>
      <c r="CT948" s="269">
        <f t="shared" si="338"/>
        <v>0</v>
      </c>
      <c r="CU948" s="269">
        <f t="shared" si="338"/>
        <v>0</v>
      </c>
      <c r="CV948" s="269">
        <f t="shared" si="319"/>
        <v>0</v>
      </c>
      <c r="CX948" s="271">
        <f t="shared" si="320"/>
        <v>0</v>
      </c>
      <c r="CY948" s="249">
        <f t="shared" si="321"/>
        <v>-216</v>
      </c>
      <c r="CZ948" s="249">
        <f t="shared" si="322"/>
        <v>0</v>
      </c>
    </row>
    <row r="949" spans="1:104" s="269" customFormat="1" ht="15.75" customHeight="1">
      <c r="A949" s="1001"/>
      <c r="B949" s="269">
        <v>8</v>
      </c>
      <c r="C949" s="270" t="s">
        <v>33</v>
      </c>
      <c r="D949" s="269">
        <v>8</v>
      </c>
      <c r="E949" s="269">
        <v>8</v>
      </c>
      <c r="G949" s="117">
        <f t="shared" si="297"/>
        <v>0</v>
      </c>
      <c r="H949" s="269">
        <f t="shared" si="298"/>
        <v>0</v>
      </c>
      <c r="I949" s="269">
        <f t="shared" si="299"/>
        <v>0</v>
      </c>
      <c r="J949" s="269">
        <f t="shared" si="300"/>
        <v>0</v>
      </c>
      <c r="K949" s="269">
        <f t="shared" si="301"/>
        <v>0</v>
      </c>
      <c r="L949" s="269">
        <f t="shared" si="302"/>
        <v>0</v>
      </c>
      <c r="M949" s="269">
        <f t="shared" si="303"/>
        <v>0</v>
      </c>
      <c r="N949" s="269">
        <f t="shared" si="304"/>
        <v>0</v>
      </c>
      <c r="O949" s="269">
        <f t="shared" si="305"/>
        <v>0</v>
      </c>
      <c r="P949" s="269">
        <f t="shared" si="306"/>
        <v>0</v>
      </c>
      <c r="Q949" s="269">
        <f t="shared" si="307"/>
        <v>0</v>
      </c>
      <c r="R949" s="269">
        <f t="shared" si="308"/>
        <v>0</v>
      </c>
      <c r="S949" s="269">
        <f t="shared" si="309"/>
        <v>0</v>
      </c>
      <c r="T949" s="269">
        <f t="shared" si="310"/>
        <v>0</v>
      </c>
      <c r="U949" s="269">
        <f t="shared" si="331"/>
        <v>0</v>
      </c>
      <c r="V949" s="269">
        <f t="shared" si="331"/>
        <v>0</v>
      </c>
      <c r="W949" s="269">
        <f t="shared" si="331"/>
        <v>0</v>
      </c>
      <c r="X949" s="269">
        <f t="shared" si="331"/>
        <v>0</v>
      </c>
      <c r="Y949" s="269">
        <f t="shared" si="331"/>
        <v>0</v>
      </c>
      <c r="Z949" s="269">
        <f t="shared" si="331"/>
        <v>0</v>
      </c>
      <c r="AA949" s="269">
        <f t="shared" si="331"/>
        <v>0</v>
      </c>
      <c r="AB949" s="269">
        <f t="shared" si="331"/>
        <v>0</v>
      </c>
      <c r="AC949" s="269">
        <f t="shared" si="331"/>
        <v>0</v>
      </c>
      <c r="AD949" s="269">
        <f t="shared" si="331"/>
        <v>0</v>
      </c>
      <c r="AE949" s="269">
        <f t="shared" si="332"/>
        <v>0</v>
      </c>
      <c r="AF949" s="269">
        <f t="shared" si="332"/>
        <v>0</v>
      </c>
      <c r="AG949" s="269">
        <f t="shared" si="332"/>
        <v>0</v>
      </c>
      <c r="AH949" s="269">
        <f t="shared" si="332"/>
        <v>0</v>
      </c>
      <c r="AI949" s="269">
        <f t="shared" si="332"/>
        <v>0</v>
      </c>
      <c r="AJ949" s="269">
        <f t="shared" si="332"/>
        <v>0</v>
      </c>
      <c r="AK949" s="269">
        <f t="shared" si="332"/>
        <v>0</v>
      </c>
      <c r="AL949" s="269">
        <f t="shared" si="332"/>
        <v>0</v>
      </c>
      <c r="AM949" s="269">
        <f t="shared" si="332"/>
        <v>0</v>
      </c>
      <c r="AN949" s="269">
        <f t="shared" si="332"/>
        <v>0</v>
      </c>
      <c r="AO949" s="269">
        <f t="shared" si="333"/>
        <v>0</v>
      </c>
      <c r="AP949" s="269">
        <f t="shared" si="333"/>
        <v>0</v>
      </c>
      <c r="AQ949" s="269">
        <f t="shared" si="333"/>
        <v>0</v>
      </c>
      <c r="AR949" s="269">
        <f t="shared" si="333"/>
        <v>0</v>
      </c>
      <c r="AS949" s="269">
        <f t="shared" si="333"/>
        <v>0</v>
      </c>
      <c r="AT949" s="269">
        <f t="shared" si="333"/>
        <v>0</v>
      </c>
      <c r="AU949" s="269">
        <f t="shared" si="333"/>
        <v>0</v>
      </c>
      <c r="AV949" s="269">
        <f t="shared" si="333"/>
        <v>0</v>
      </c>
      <c r="AW949" s="269">
        <f t="shared" si="333"/>
        <v>0</v>
      </c>
      <c r="AX949" s="269">
        <f t="shared" si="333"/>
        <v>0</v>
      </c>
      <c r="AY949" s="269">
        <f t="shared" si="334"/>
        <v>0</v>
      </c>
      <c r="AZ949" s="269">
        <f t="shared" si="334"/>
        <v>0</v>
      </c>
      <c r="BA949" s="269">
        <f t="shared" si="334"/>
        <v>0</v>
      </c>
      <c r="BB949" s="269">
        <f t="shared" si="334"/>
        <v>0</v>
      </c>
      <c r="BC949" s="269">
        <f t="shared" si="334"/>
        <v>0</v>
      </c>
      <c r="BD949" s="269">
        <f t="shared" si="334"/>
        <v>0</v>
      </c>
      <c r="BE949" s="269">
        <f t="shared" si="334"/>
        <v>0</v>
      </c>
      <c r="BF949" s="269">
        <f t="shared" si="334"/>
        <v>0</v>
      </c>
      <c r="BG949" s="269">
        <f t="shared" si="334"/>
        <v>0</v>
      </c>
      <c r="BH949" s="269">
        <f t="shared" si="334"/>
        <v>0</v>
      </c>
      <c r="BI949" s="269">
        <f t="shared" si="335"/>
        <v>0</v>
      </c>
      <c r="BJ949" s="269">
        <f t="shared" si="335"/>
        <v>0</v>
      </c>
      <c r="BK949" s="269">
        <f t="shared" si="335"/>
        <v>0</v>
      </c>
      <c r="BL949" s="269">
        <f t="shared" si="335"/>
        <v>0</v>
      </c>
      <c r="BM949" s="269">
        <f t="shared" si="335"/>
        <v>0</v>
      </c>
      <c r="BN949" s="269">
        <f t="shared" si="335"/>
        <v>0</v>
      </c>
      <c r="BO949" s="269">
        <f t="shared" si="335"/>
        <v>0</v>
      </c>
      <c r="BP949" s="269">
        <f t="shared" si="335"/>
        <v>0</v>
      </c>
      <c r="BQ949" s="269">
        <f t="shared" si="335"/>
        <v>0</v>
      </c>
      <c r="BR949" s="269">
        <f t="shared" si="335"/>
        <v>0</v>
      </c>
      <c r="BS949" s="269">
        <f t="shared" si="336"/>
        <v>0</v>
      </c>
      <c r="BT949" s="269">
        <f t="shared" si="336"/>
        <v>0</v>
      </c>
      <c r="BU949" s="269">
        <f t="shared" si="336"/>
        <v>0</v>
      </c>
      <c r="BV949" s="269">
        <f t="shared" si="336"/>
        <v>0</v>
      </c>
      <c r="BW949" s="269">
        <f t="shared" si="336"/>
        <v>0</v>
      </c>
      <c r="BX949" s="269">
        <f t="shared" si="336"/>
        <v>0</v>
      </c>
      <c r="BY949" s="269">
        <f t="shared" si="336"/>
        <v>0</v>
      </c>
      <c r="BZ949" s="269">
        <f t="shared" si="336"/>
        <v>0</v>
      </c>
      <c r="CA949" s="269">
        <f t="shared" si="336"/>
        <v>0</v>
      </c>
      <c r="CB949" s="269">
        <f t="shared" si="336"/>
        <v>0</v>
      </c>
      <c r="CC949" s="269">
        <f t="shared" si="337"/>
        <v>0</v>
      </c>
      <c r="CD949" s="269">
        <f t="shared" si="337"/>
        <v>0</v>
      </c>
      <c r="CE949" s="269">
        <f t="shared" si="337"/>
        <v>0</v>
      </c>
      <c r="CF949" s="269">
        <f t="shared" si="337"/>
        <v>0</v>
      </c>
      <c r="CG949" s="269">
        <f t="shared" si="337"/>
        <v>0</v>
      </c>
      <c r="CH949" s="269">
        <f t="shared" si="337"/>
        <v>0</v>
      </c>
      <c r="CI949" s="269">
        <f t="shared" si="337"/>
        <v>0</v>
      </c>
      <c r="CJ949" s="269">
        <f t="shared" si="337"/>
        <v>0</v>
      </c>
      <c r="CK949" s="269">
        <f t="shared" si="337"/>
        <v>0</v>
      </c>
      <c r="CL949" s="269">
        <f t="shared" si="337"/>
        <v>0</v>
      </c>
      <c r="CM949" s="269">
        <f t="shared" si="338"/>
        <v>0</v>
      </c>
      <c r="CN949" s="269">
        <f t="shared" si="338"/>
        <v>0</v>
      </c>
      <c r="CO949" s="269">
        <f t="shared" si="338"/>
        <v>0</v>
      </c>
      <c r="CP949" s="269">
        <f t="shared" si="338"/>
        <v>0</v>
      </c>
      <c r="CQ949" s="269">
        <f t="shared" si="338"/>
        <v>0</v>
      </c>
      <c r="CR949" s="269">
        <f t="shared" si="338"/>
        <v>0</v>
      </c>
      <c r="CS949" s="269">
        <f t="shared" si="338"/>
        <v>0</v>
      </c>
      <c r="CT949" s="269">
        <f t="shared" si="338"/>
        <v>0</v>
      </c>
      <c r="CU949" s="269">
        <f t="shared" si="338"/>
        <v>0</v>
      </c>
      <c r="CV949" s="269">
        <f t="shared" si="319"/>
        <v>0</v>
      </c>
      <c r="CX949" s="271">
        <f t="shared" si="320"/>
        <v>0</v>
      </c>
      <c r="CY949" s="249">
        <f t="shared" si="321"/>
        <v>-225</v>
      </c>
      <c r="CZ949" s="249">
        <f t="shared" si="322"/>
        <v>0</v>
      </c>
    </row>
    <row r="950" spans="1:104" s="269" customFormat="1" ht="15.75" customHeight="1">
      <c r="A950" s="1001"/>
      <c r="B950" s="269">
        <v>1</v>
      </c>
      <c r="C950" s="270">
        <v>1</v>
      </c>
      <c r="D950" s="269">
        <v>1</v>
      </c>
      <c r="G950" s="117">
        <f t="shared" si="297"/>
        <v>0</v>
      </c>
      <c r="H950" s="269">
        <f t="shared" si="298"/>
        <v>0</v>
      </c>
      <c r="I950" s="269">
        <f t="shared" si="299"/>
        <v>0</v>
      </c>
      <c r="J950" s="269">
        <f t="shared" si="300"/>
        <v>0</v>
      </c>
      <c r="K950" s="269">
        <f t="shared" si="301"/>
        <v>0</v>
      </c>
      <c r="L950" s="269">
        <f t="shared" si="302"/>
        <v>0</v>
      </c>
      <c r="M950" s="269">
        <f t="shared" si="303"/>
        <v>0</v>
      </c>
      <c r="N950" s="269">
        <f t="shared" si="304"/>
        <v>0</v>
      </c>
      <c r="O950" s="269">
        <f t="shared" si="305"/>
        <v>0</v>
      </c>
      <c r="P950" s="269">
        <f t="shared" si="306"/>
        <v>0</v>
      </c>
      <c r="Q950" s="269">
        <f t="shared" si="307"/>
        <v>0</v>
      </c>
      <c r="R950" s="269">
        <f t="shared" si="308"/>
        <v>0</v>
      </c>
      <c r="S950" s="269">
        <f t="shared" si="309"/>
        <v>0</v>
      </c>
      <c r="T950" s="269">
        <f t="shared" si="310"/>
        <v>0</v>
      </c>
      <c r="U950" s="269">
        <f t="shared" si="331"/>
        <v>0</v>
      </c>
      <c r="V950" s="269">
        <f t="shared" si="331"/>
        <v>0</v>
      </c>
      <c r="W950" s="269">
        <f t="shared" si="331"/>
        <v>0</v>
      </c>
      <c r="X950" s="269">
        <f t="shared" si="331"/>
        <v>0</v>
      </c>
      <c r="Y950" s="269">
        <f t="shared" si="331"/>
        <v>0</v>
      </c>
      <c r="Z950" s="269">
        <f t="shared" si="331"/>
        <v>0</v>
      </c>
      <c r="AA950" s="269">
        <f t="shared" si="331"/>
        <v>0</v>
      </c>
      <c r="AB950" s="269">
        <f t="shared" si="331"/>
        <v>0</v>
      </c>
      <c r="AC950" s="269">
        <f t="shared" si="331"/>
        <v>0</v>
      </c>
      <c r="AD950" s="269">
        <f t="shared" si="331"/>
        <v>0</v>
      </c>
      <c r="AE950" s="269">
        <f t="shared" si="332"/>
        <v>0</v>
      </c>
      <c r="AF950" s="269">
        <f t="shared" si="332"/>
        <v>0</v>
      </c>
      <c r="AG950" s="269">
        <f t="shared" si="332"/>
        <v>0</v>
      </c>
      <c r="AH950" s="269">
        <f t="shared" si="332"/>
        <v>0</v>
      </c>
      <c r="AI950" s="269">
        <f t="shared" si="332"/>
        <v>0</v>
      </c>
      <c r="AJ950" s="269">
        <f t="shared" si="332"/>
        <v>0</v>
      </c>
      <c r="AK950" s="269">
        <f t="shared" si="332"/>
        <v>0</v>
      </c>
      <c r="AL950" s="269">
        <f t="shared" si="332"/>
        <v>0</v>
      </c>
      <c r="AM950" s="269">
        <f t="shared" si="332"/>
        <v>0</v>
      </c>
      <c r="AN950" s="269">
        <f t="shared" si="332"/>
        <v>0</v>
      </c>
      <c r="AO950" s="269">
        <f t="shared" si="333"/>
        <v>0</v>
      </c>
      <c r="AP950" s="269">
        <f t="shared" si="333"/>
        <v>0</v>
      </c>
      <c r="AQ950" s="269">
        <f t="shared" si="333"/>
        <v>0</v>
      </c>
      <c r="AR950" s="269">
        <f t="shared" si="333"/>
        <v>0</v>
      </c>
      <c r="AS950" s="269">
        <f t="shared" si="333"/>
        <v>0</v>
      </c>
      <c r="AT950" s="269">
        <f t="shared" si="333"/>
        <v>0</v>
      </c>
      <c r="AU950" s="269">
        <f t="shared" si="333"/>
        <v>0</v>
      </c>
      <c r="AV950" s="269">
        <f t="shared" si="333"/>
        <v>0</v>
      </c>
      <c r="AW950" s="269">
        <f t="shared" si="333"/>
        <v>0</v>
      </c>
      <c r="AX950" s="269">
        <f t="shared" si="333"/>
        <v>0</v>
      </c>
      <c r="AY950" s="269">
        <f t="shared" si="334"/>
        <v>0</v>
      </c>
      <c r="AZ950" s="269">
        <f t="shared" si="334"/>
        <v>0</v>
      </c>
      <c r="BA950" s="269">
        <f t="shared" si="334"/>
        <v>0</v>
      </c>
      <c r="BB950" s="269">
        <f t="shared" si="334"/>
        <v>0</v>
      </c>
      <c r="BC950" s="269">
        <f t="shared" si="334"/>
        <v>0</v>
      </c>
      <c r="BD950" s="269">
        <f t="shared" si="334"/>
        <v>0</v>
      </c>
      <c r="BE950" s="269">
        <f t="shared" si="334"/>
        <v>0</v>
      </c>
      <c r="BF950" s="269">
        <f t="shared" si="334"/>
        <v>0</v>
      </c>
      <c r="BG950" s="269">
        <f t="shared" si="334"/>
        <v>0</v>
      </c>
      <c r="BH950" s="269">
        <f t="shared" si="334"/>
        <v>0</v>
      </c>
      <c r="BI950" s="269">
        <f t="shared" si="335"/>
        <v>0</v>
      </c>
      <c r="BJ950" s="269">
        <f t="shared" si="335"/>
        <v>0</v>
      </c>
      <c r="BK950" s="269">
        <f t="shared" si="335"/>
        <v>0</v>
      </c>
      <c r="BL950" s="269">
        <f t="shared" si="335"/>
        <v>0</v>
      </c>
      <c r="BM950" s="269">
        <f t="shared" si="335"/>
        <v>0</v>
      </c>
      <c r="BN950" s="269">
        <f t="shared" si="335"/>
        <v>0</v>
      </c>
      <c r="BO950" s="269">
        <f t="shared" si="335"/>
        <v>0</v>
      </c>
      <c r="BP950" s="269">
        <f t="shared" si="335"/>
        <v>0</v>
      </c>
      <c r="BQ950" s="269">
        <f t="shared" si="335"/>
        <v>0</v>
      </c>
      <c r="BR950" s="269">
        <f t="shared" si="335"/>
        <v>0</v>
      </c>
      <c r="BS950" s="269">
        <f t="shared" si="336"/>
        <v>0</v>
      </c>
      <c r="BT950" s="269">
        <f t="shared" si="336"/>
        <v>0</v>
      </c>
      <c r="BU950" s="269">
        <f t="shared" si="336"/>
        <v>0</v>
      </c>
      <c r="BV950" s="269">
        <f t="shared" si="336"/>
        <v>0</v>
      </c>
      <c r="BW950" s="269">
        <f t="shared" si="336"/>
        <v>0</v>
      </c>
      <c r="BX950" s="269">
        <f t="shared" si="336"/>
        <v>0</v>
      </c>
      <c r="BY950" s="269">
        <f t="shared" si="336"/>
        <v>0</v>
      </c>
      <c r="BZ950" s="269">
        <f t="shared" si="336"/>
        <v>0</v>
      </c>
      <c r="CA950" s="269">
        <f t="shared" si="336"/>
        <v>0</v>
      </c>
      <c r="CB950" s="269">
        <f t="shared" si="336"/>
        <v>0</v>
      </c>
      <c r="CC950" s="269">
        <f t="shared" si="337"/>
        <v>0</v>
      </c>
      <c r="CD950" s="269">
        <f t="shared" si="337"/>
        <v>0</v>
      </c>
      <c r="CE950" s="269">
        <f t="shared" si="337"/>
        <v>0</v>
      </c>
      <c r="CF950" s="269">
        <f t="shared" si="337"/>
        <v>0</v>
      </c>
      <c r="CG950" s="269">
        <f t="shared" si="337"/>
        <v>0</v>
      </c>
      <c r="CH950" s="269">
        <f t="shared" si="337"/>
        <v>0</v>
      </c>
      <c r="CI950" s="269">
        <f t="shared" si="337"/>
        <v>0</v>
      </c>
      <c r="CJ950" s="269">
        <f t="shared" si="337"/>
        <v>0</v>
      </c>
      <c r="CK950" s="269">
        <f t="shared" si="337"/>
        <v>0</v>
      </c>
      <c r="CL950" s="269">
        <f t="shared" si="337"/>
        <v>0</v>
      </c>
      <c r="CM950" s="269">
        <f t="shared" si="338"/>
        <v>0</v>
      </c>
      <c r="CN950" s="269">
        <f t="shared" si="338"/>
        <v>0</v>
      </c>
      <c r="CO950" s="269">
        <f t="shared" si="338"/>
        <v>0</v>
      </c>
      <c r="CP950" s="269">
        <f t="shared" si="338"/>
        <v>0</v>
      </c>
      <c r="CQ950" s="269">
        <f t="shared" si="338"/>
        <v>0</v>
      </c>
      <c r="CR950" s="269">
        <f t="shared" si="338"/>
        <v>0</v>
      </c>
      <c r="CS950" s="269">
        <f t="shared" si="338"/>
        <v>0</v>
      </c>
      <c r="CT950" s="269">
        <f t="shared" si="338"/>
        <v>0</v>
      </c>
      <c r="CU950" s="269">
        <f t="shared" si="338"/>
        <v>0</v>
      </c>
      <c r="CV950" s="269">
        <f t="shared" si="319"/>
        <v>0</v>
      </c>
      <c r="CX950" s="271">
        <f t="shared" si="320"/>
        <v>0</v>
      </c>
      <c r="CY950" s="249">
        <f t="shared" si="321"/>
        <v>-234</v>
      </c>
      <c r="CZ950" s="249">
        <f t="shared" si="322"/>
        <v>0</v>
      </c>
    </row>
    <row r="951" spans="1:104" s="269" customFormat="1" ht="15.75" customHeight="1">
      <c r="A951" s="1001"/>
      <c r="B951" s="269">
        <v>2</v>
      </c>
      <c r="C951" s="270">
        <v>2</v>
      </c>
      <c r="D951" s="269">
        <v>2</v>
      </c>
      <c r="G951" s="117">
        <f t="shared" si="297"/>
        <v>0</v>
      </c>
      <c r="H951" s="269">
        <f t="shared" si="298"/>
        <v>0</v>
      </c>
      <c r="I951" s="269">
        <f t="shared" si="299"/>
        <v>0</v>
      </c>
      <c r="J951" s="269">
        <f t="shared" si="300"/>
        <v>0</v>
      </c>
      <c r="K951" s="269">
        <f t="shared" si="301"/>
        <v>0</v>
      </c>
      <c r="L951" s="269">
        <f t="shared" si="302"/>
        <v>0</v>
      </c>
      <c r="M951" s="269">
        <f t="shared" si="303"/>
        <v>0</v>
      </c>
      <c r="N951" s="269">
        <f t="shared" si="304"/>
        <v>0</v>
      </c>
      <c r="O951" s="269">
        <f t="shared" si="305"/>
        <v>0</v>
      </c>
      <c r="P951" s="269">
        <f t="shared" si="306"/>
        <v>0</v>
      </c>
      <c r="Q951" s="269">
        <f t="shared" si="307"/>
        <v>0</v>
      </c>
      <c r="R951" s="269">
        <f t="shared" si="308"/>
        <v>0</v>
      </c>
      <c r="S951" s="269">
        <f t="shared" si="309"/>
        <v>0</v>
      </c>
      <c r="T951" s="269">
        <f t="shared" si="310"/>
        <v>0</v>
      </c>
      <c r="U951" s="269">
        <f t="shared" si="331"/>
        <v>0</v>
      </c>
      <c r="V951" s="269">
        <f t="shared" si="331"/>
        <v>0</v>
      </c>
      <c r="W951" s="269">
        <f t="shared" si="331"/>
        <v>0</v>
      </c>
      <c r="X951" s="269">
        <f t="shared" si="331"/>
        <v>0</v>
      </c>
      <c r="Y951" s="269">
        <f t="shared" si="331"/>
        <v>0</v>
      </c>
      <c r="Z951" s="269">
        <f t="shared" si="331"/>
        <v>0</v>
      </c>
      <c r="AA951" s="269">
        <f t="shared" si="331"/>
        <v>0</v>
      </c>
      <c r="AB951" s="269">
        <f t="shared" si="331"/>
        <v>0</v>
      </c>
      <c r="AC951" s="269">
        <f t="shared" si="331"/>
        <v>0</v>
      </c>
      <c r="AD951" s="269">
        <f t="shared" si="331"/>
        <v>0</v>
      </c>
      <c r="AE951" s="269">
        <f t="shared" si="332"/>
        <v>0</v>
      </c>
      <c r="AF951" s="269">
        <f t="shared" si="332"/>
        <v>0</v>
      </c>
      <c r="AG951" s="269">
        <f t="shared" si="332"/>
        <v>0</v>
      </c>
      <c r="AH951" s="269">
        <f t="shared" si="332"/>
        <v>0</v>
      </c>
      <c r="AI951" s="269">
        <f t="shared" si="332"/>
        <v>0</v>
      </c>
      <c r="AJ951" s="269">
        <f t="shared" si="332"/>
        <v>0</v>
      </c>
      <c r="AK951" s="269">
        <f t="shared" si="332"/>
        <v>0</v>
      </c>
      <c r="AL951" s="269">
        <f t="shared" si="332"/>
        <v>0</v>
      </c>
      <c r="AM951" s="269">
        <f t="shared" si="332"/>
        <v>0</v>
      </c>
      <c r="AN951" s="269">
        <f t="shared" si="332"/>
        <v>0</v>
      </c>
      <c r="AO951" s="269">
        <f t="shared" si="333"/>
        <v>0</v>
      </c>
      <c r="AP951" s="269">
        <f t="shared" si="333"/>
        <v>0</v>
      </c>
      <c r="AQ951" s="269">
        <f t="shared" si="333"/>
        <v>0</v>
      </c>
      <c r="AR951" s="269">
        <f t="shared" si="333"/>
        <v>0</v>
      </c>
      <c r="AS951" s="269">
        <f t="shared" si="333"/>
        <v>0</v>
      </c>
      <c r="AT951" s="269">
        <f t="shared" si="333"/>
        <v>0</v>
      </c>
      <c r="AU951" s="269">
        <f t="shared" si="333"/>
        <v>0</v>
      </c>
      <c r="AV951" s="269">
        <f t="shared" si="333"/>
        <v>0</v>
      </c>
      <c r="AW951" s="269">
        <f t="shared" si="333"/>
        <v>0</v>
      </c>
      <c r="AX951" s="269">
        <f t="shared" si="333"/>
        <v>0</v>
      </c>
      <c r="AY951" s="269">
        <f t="shared" si="334"/>
        <v>0</v>
      </c>
      <c r="AZ951" s="269">
        <f t="shared" si="334"/>
        <v>0</v>
      </c>
      <c r="BA951" s="269">
        <f t="shared" si="334"/>
        <v>0</v>
      </c>
      <c r="BB951" s="269">
        <f t="shared" si="334"/>
        <v>0</v>
      </c>
      <c r="BC951" s="269">
        <f t="shared" si="334"/>
        <v>0</v>
      </c>
      <c r="BD951" s="269">
        <f t="shared" si="334"/>
        <v>0</v>
      </c>
      <c r="BE951" s="269">
        <f t="shared" si="334"/>
        <v>0</v>
      </c>
      <c r="BF951" s="269">
        <f t="shared" si="334"/>
        <v>0</v>
      </c>
      <c r="BG951" s="269">
        <f t="shared" si="334"/>
        <v>0</v>
      </c>
      <c r="BH951" s="269">
        <f t="shared" si="334"/>
        <v>0</v>
      </c>
      <c r="BI951" s="269">
        <f t="shared" si="335"/>
        <v>0</v>
      </c>
      <c r="BJ951" s="269">
        <f t="shared" si="335"/>
        <v>0</v>
      </c>
      <c r="BK951" s="269">
        <f t="shared" si="335"/>
        <v>0</v>
      </c>
      <c r="BL951" s="269">
        <f t="shared" si="335"/>
        <v>0</v>
      </c>
      <c r="BM951" s="269">
        <f t="shared" si="335"/>
        <v>0</v>
      </c>
      <c r="BN951" s="269">
        <f t="shared" si="335"/>
        <v>0</v>
      </c>
      <c r="BO951" s="269">
        <f t="shared" si="335"/>
        <v>0</v>
      </c>
      <c r="BP951" s="269">
        <f t="shared" si="335"/>
        <v>0</v>
      </c>
      <c r="BQ951" s="269">
        <f t="shared" si="335"/>
        <v>0</v>
      </c>
      <c r="BR951" s="269">
        <f t="shared" si="335"/>
        <v>0</v>
      </c>
      <c r="BS951" s="269">
        <f t="shared" si="336"/>
        <v>0</v>
      </c>
      <c r="BT951" s="269">
        <f t="shared" si="336"/>
        <v>0</v>
      </c>
      <c r="BU951" s="269">
        <f t="shared" si="336"/>
        <v>0</v>
      </c>
      <c r="BV951" s="269">
        <f t="shared" si="336"/>
        <v>0</v>
      </c>
      <c r="BW951" s="269">
        <f t="shared" si="336"/>
        <v>0</v>
      </c>
      <c r="BX951" s="269">
        <f t="shared" si="336"/>
        <v>0</v>
      </c>
      <c r="BY951" s="269">
        <f t="shared" si="336"/>
        <v>0</v>
      </c>
      <c r="BZ951" s="269">
        <f t="shared" si="336"/>
        <v>0</v>
      </c>
      <c r="CA951" s="269">
        <f t="shared" si="336"/>
        <v>0</v>
      </c>
      <c r="CB951" s="269">
        <f t="shared" si="336"/>
        <v>0</v>
      </c>
      <c r="CC951" s="269">
        <f t="shared" si="337"/>
        <v>0</v>
      </c>
      <c r="CD951" s="269">
        <f t="shared" si="337"/>
        <v>0</v>
      </c>
      <c r="CE951" s="269">
        <f t="shared" si="337"/>
        <v>0</v>
      </c>
      <c r="CF951" s="269">
        <f t="shared" si="337"/>
        <v>0</v>
      </c>
      <c r="CG951" s="269">
        <f t="shared" si="337"/>
        <v>0</v>
      </c>
      <c r="CH951" s="269">
        <f t="shared" si="337"/>
        <v>0</v>
      </c>
      <c r="CI951" s="269">
        <f t="shared" si="337"/>
        <v>0</v>
      </c>
      <c r="CJ951" s="269">
        <f t="shared" si="337"/>
        <v>0</v>
      </c>
      <c r="CK951" s="269">
        <f t="shared" si="337"/>
        <v>0</v>
      </c>
      <c r="CL951" s="269">
        <f t="shared" si="337"/>
        <v>0</v>
      </c>
      <c r="CM951" s="269">
        <f t="shared" si="338"/>
        <v>0</v>
      </c>
      <c r="CN951" s="269">
        <f t="shared" si="338"/>
        <v>0</v>
      </c>
      <c r="CO951" s="269">
        <f t="shared" si="338"/>
        <v>0</v>
      </c>
      <c r="CP951" s="269">
        <f t="shared" si="338"/>
        <v>0</v>
      </c>
      <c r="CQ951" s="269">
        <f t="shared" si="338"/>
        <v>0</v>
      </c>
      <c r="CR951" s="269">
        <f t="shared" si="338"/>
        <v>0</v>
      </c>
      <c r="CS951" s="269">
        <f t="shared" si="338"/>
        <v>0</v>
      </c>
      <c r="CT951" s="269">
        <f t="shared" si="338"/>
        <v>0</v>
      </c>
      <c r="CU951" s="269">
        <f t="shared" si="338"/>
        <v>0</v>
      </c>
      <c r="CV951" s="269">
        <f t="shared" si="319"/>
        <v>0</v>
      </c>
      <c r="CX951" s="271">
        <f t="shared" si="320"/>
        <v>0</v>
      </c>
      <c r="CY951" s="249">
        <f t="shared" si="321"/>
        <v>-243</v>
      </c>
      <c r="CZ951" s="249">
        <f t="shared" si="322"/>
        <v>0</v>
      </c>
    </row>
    <row r="952" spans="1:104" s="269" customFormat="1" ht="15.75" customHeight="1">
      <c r="A952" s="1001"/>
      <c r="B952" s="269">
        <v>3</v>
      </c>
      <c r="C952" s="270">
        <v>3</v>
      </c>
      <c r="D952" s="269">
        <v>3</v>
      </c>
      <c r="G952" s="117">
        <f t="shared" si="297"/>
        <v>0</v>
      </c>
      <c r="H952" s="269">
        <f t="shared" si="298"/>
        <v>0</v>
      </c>
      <c r="I952" s="269">
        <f t="shared" si="299"/>
        <v>0</v>
      </c>
      <c r="J952" s="269">
        <f t="shared" si="300"/>
        <v>0</v>
      </c>
      <c r="K952" s="269">
        <f t="shared" si="301"/>
        <v>0</v>
      </c>
      <c r="L952" s="269">
        <f t="shared" si="302"/>
        <v>0</v>
      </c>
      <c r="M952" s="269">
        <f t="shared" si="303"/>
        <v>0</v>
      </c>
      <c r="N952" s="269">
        <f t="shared" si="304"/>
        <v>0</v>
      </c>
      <c r="O952" s="269">
        <f t="shared" si="305"/>
        <v>0</v>
      </c>
      <c r="P952" s="269">
        <f t="shared" si="306"/>
        <v>0</v>
      </c>
      <c r="Q952" s="269">
        <f t="shared" si="307"/>
        <v>0</v>
      </c>
      <c r="R952" s="269">
        <f t="shared" si="308"/>
        <v>0</v>
      </c>
      <c r="S952" s="269">
        <f t="shared" si="309"/>
        <v>0</v>
      </c>
      <c r="T952" s="269">
        <f t="shared" si="310"/>
        <v>0</v>
      </c>
      <c r="U952" s="269">
        <f t="shared" si="331"/>
        <v>0</v>
      </c>
      <c r="V952" s="269">
        <f t="shared" si="331"/>
        <v>0</v>
      </c>
      <c r="W952" s="269">
        <f t="shared" si="331"/>
        <v>0</v>
      </c>
      <c r="X952" s="269">
        <f t="shared" si="331"/>
        <v>0</v>
      </c>
      <c r="Y952" s="269">
        <f t="shared" si="331"/>
        <v>0</v>
      </c>
      <c r="Z952" s="269">
        <f t="shared" si="331"/>
        <v>0</v>
      </c>
      <c r="AA952" s="269">
        <f t="shared" si="331"/>
        <v>0</v>
      </c>
      <c r="AB952" s="269">
        <f t="shared" si="331"/>
        <v>0</v>
      </c>
      <c r="AC952" s="269">
        <f t="shared" si="331"/>
        <v>0</v>
      </c>
      <c r="AD952" s="269">
        <f t="shared" si="331"/>
        <v>0</v>
      </c>
      <c r="AE952" s="269">
        <f t="shared" si="332"/>
        <v>0</v>
      </c>
      <c r="AF952" s="269">
        <f t="shared" si="332"/>
        <v>0</v>
      </c>
      <c r="AG952" s="269">
        <f t="shared" si="332"/>
        <v>0</v>
      </c>
      <c r="AH952" s="269">
        <f t="shared" si="332"/>
        <v>0</v>
      </c>
      <c r="AI952" s="269">
        <f t="shared" si="332"/>
        <v>0</v>
      </c>
      <c r="AJ952" s="269">
        <f t="shared" si="332"/>
        <v>0</v>
      </c>
      <c r="AK952" s="269">
        <f t="shared" si="332"/>
        <v>0</v>
      </c>
      <c r="AL952" s="269">
        <f t="shared" si="332"/>
        <v>0</v>
      </c>
      <c r="AM952" s="269">
        <f t="shared" si="332"/>
        <v>0</v>
      </c>
      <c r="AN952" s="269">
        <f t="shared" si="332"/>
        <v>0</v>
      </c>
      <c r="AO952" s="269">
        <f t="shared" si="333"/>
        <v>0</v>
      </c>
      <c r="AP952" s="269">
        <f t="shared" si="333"/>
        <v>0</v>
      </c>
      <c r="AQ952" s="269">
        <f t="shared" si="333"/>
        <v>0</v>
      </c>
      <c r="AR952" s="269">
        <f t="shared" si="333"/>
        <v>0</v>
      </c>
      <c r="AS952" s="269">
        <f t="shared" si="333"/>
        <v>0</v>
      </c>
      <c r="AT952" s="269">
        <f t="shared" si="333"/>
        <v>0</v>
      </c>
      <c r="AU952" s="269">
        <f t="shared" si="333"/>
        <v>0</v>
      </c>
      <c r="AV952" s="269">
        <f t="shared" si="333"/>
        <v>0</v>
      </c>
      <c r="AW952" s="269">
        <f t="shared" si="333"/>
        <v>0</v>
      </c>
      <c r="AX952" s="269">
        <f t="shared" si="333"/>
        <v>0</v>
      </c>
      <c r="AY952" s="269">
        <f t="shared" si="334"/>
        <v>0</v>
      </c>
      <c r="AZ952" s="269">
        <f t="shared" si="334"/>
        <v>0</v>
      </c>
      <c r="BA952" s="269">
        <f t="shared" si="334"/>
        <v>0</v>
      </c>
      <c r="BB952" s="269">
        <f t="shared" si="334"/>
        <v>0</v>
      </c>
      <c r="BC952" s="269">
        <f t="shared" si="334"/>
        <v>0</v>
      </c>
      <c r="BD952" s="269">
        <f t="shared" si="334"/>
        <v>0</v>
      </c>
      <c r="BE952" s="269">
        <f t="shared" si="334"/>
        <v>0</v>
      </c>
      <c r="BF952" s="269">
        <f t="shared" si="334"/>
        <v>0</v>
      </c>
      <c r="BG952" s="269">
        <f t="shared" si="334"/>
        <v>0</v>
      </c>
      <c r="BH952" s="269">
        <f t="shared" si="334"/>
        <v>0</v>
      </c>
      <c r="BI952" s="269">
        <f t="shared" si="335"/>
        <v>0</v>
      </c>
      <c r="BJ952" s="269">
        <f t="shared" si="335"/>
        <v>0</v>
      </c>
      <c r="BK952" s="269">
        <f t="shared" si="335"/>
        <v>0</v>
      </c>
      <c r="BL952" s="269">
        <f t="shared" si="335"/>
        <v>0</v>
      </c>
      <c r="BM952" s="269">
        <f t="shared" si="335"/>
        <v>0</v>
      </c>
      <c r="BN952" s="269">
        <f t="shared" si="335"/>
        <v>0</v>
      </c>
      <c r="BO952" s="269">
        <f t="shared" si="335"/>
        <v>0</v>
      </c>
      <c r="BP952" s="269">
        <f t="shared" si="335"/>
        <v>0</v>
      </c>
      <c r="BQ952" s="269">
        <f t="shared" si="335"/>
        <v>0</v>
      </c>
      <c r="BR952" s="269">
        <f t="shared" si="335"/>
        <v>0</v>
      </c>
      <c r="BS952" s="269">
        <f t="shared" si="336"/>
        <v>0</v>
      </c>
      <c r="BT952" s="269">
        <f t="shared" si="336"/>
        <v>0</v>
      </c>
      <c r="BU952" s="269">
        <f t="shared" si="336"/>
        <v>0</v>
      </c>
      <c r="BV952" s="269">
        <f t="shared" si="336"/>
        <v>0</v>
      </c>
      <c r="BW952" s="269">
        <f t="shared" si="336"/>
        <v>0</v>
      </c>
      <c r="BX952" s="269">
        <f t="shared" si="336"/>
        <v>0</v>
      </c>
      <c r="BY952" s="269">
        <f t="shared" si="336"/>
        <v>0</v>
      </c>
      <c r="BZ952" s="269">
        <f t="shared" si="336"/>
        <v>0</v>
      </c>
      <c r="CA952" s="269">
        <f t="shared" si="336"/>
        <v>0</v>
      </c>
      <c r="CB952" s="269">
        <f t="shared" si="336"/>
        <v>0</v>
      </c>
      <c r="CC952" s="269">
        <f t="shared" si="337"/>
        <v>0</v>
      </c>
      <c r="CD952" s="269">
        <f t="shared" si="337"/>
        <v>0</v>
      </c>
      <c r="CE952" s="269">
        <f t="shared" si="337"/>
        <v>0</v>
      </c>
      <c r="CF952" s="269">
        <f t="shared" si="337"/>
        <v>0</v>
      </c>
      <c r="CG952" s="269">
        <f t="shared" si="337"/>
        <v>0</v>
      </c>
      <c r="CH952" s="269">
        <f t="shared" si="337"/>
        <v>0</v>
      </c>
      <c r="CI952" s="269">
        <f t="shared" si="337"/>
        <v>0</v>
      </c>
      <c r="CJ952" s="269">
        <f t="shared" si="337"/>
        <v>0</v>
      </c>
      <c r="CK952" s="269">
        <f t="shared" si="337"/>
        <v>0</v>
      </c>
      <c r="CL952" s="269">
        <f t="shared" si="337"/>
        <v>0</v>
      </c>
      <c r="CM952" s="269">
        <f t="shared" si="338"/>
        <v>0</v>
      </c>
      <c r="CN952" s="269">
        <f t="shared" si="338"/>
        <v>0</v>
      </c>
      <c r="CO952" s="269">
        <f t="shared" si="338"/>
        <v>0</v>
      </c>
      <c r="CP952" s="269">
        <f t="shared" si="338"/>
        <v>0</v>
      </c>
      <c r="CQ952" s="269">
        <f t="shared" si="338"/>
        <v>0</v>
      </c>
      <c r="CR952" s="269">
        <f t="shared" si="338"/>
        <v>0</v>
      </c>
      <c r="CS952" s="269">
        <f t="shared" si="338"/>
        <v>0</v>
      </c>
      <c r="CT952" s="269">
        <f t="shared" si="338"/>
        <v>0</v>
      </c>
      <c r="CU952" s="269">
        <f t="shared" si="338"/>
        <v>0</v>
      </c>
      <c r="CV952" s="269">
        <f t="shared" si="319"/>
        <v>0</v>
      </c>
      <c r="CX952" s="271">
        <f t="shared" si="320"/>
        <v>0</v>
      </c>
      <c r="CY952" s="249">
        <f t="shared" si="321"/>
        <v>-252</v>
      </c>
      <c r="CZ952" s="249">
        <f t="shared" si="322"/>
        <v>0</v>
      </c>
    </row>
    <row r="953" spans="1:104" s="269" customFormat="1" ht="15.75" customHeight="1">
      <c r="A953" s="1001"/>
      <c r="B953" s="269">
        <v>4</v>
      </c>
      <c r="C953" s="270">
        <v>4</v>
      </c>
      <c r="D953" s="269">
        <v>4</v>
      </c>
      <c r="G953" s="117">
        <f t="shared" si="297"/>
        <v>0</v>
      </c>
      <c r="H953" s="269">
        <f t="shared" si="298"/>
        <v>0</v>
      </c>
      <c r="I953" s="269">
        <f t="shared" si="299"/>
        <v>0</v>
      </c>
      <c r="J953" s="269">
        <f t="shared" si="300"/>
        <v>0</v>
      </c>
      <c r="K953" s="269">
        <f t="shared" si="301"/>
        <v>0</v>
      </c>
      <c r="L953" s="269">
        <f t="shared" si="302"/>
        <v>0</v>
      </c>
      <c r="M953" s="269">
        <f t="shared" si="303"/>
        <v>0</v>
      </c>
      <c r="N953" s="269">
        <f t="shared" si="304"/>
        <v>0</v>
      </c>
      <c r="O953" s="269">
        <f t="shared" si="305"/>
        <v>0</v>
      </c>
      <c r="P953" s="269">
        <f t="shared" si="306"/>
        <v>0</v>
      </c>
      <c r="Q953" s="269">
        <f t="shared" si="307"/>
        <v>0</v>
      </c>
      <c r="R953" s="269">
        <f t="shared" si="308"/>
        <v>0</v>
      </c>
      <c r="S953" s="269">
        <f t="shared" si="309"/>
        <v>0</v>
      </c>
      <c r="T953" s="269">
        <f t="shared" si="310"/>
        <v>0</v>
      </c>
      <c r="U953" s="269">
        <f t="shared" si="331"/>
        <v>0</v>
      </c>
      <c r="V953" s="269">
        <f t="shared" si="331"/>
        <v>0</v>
      </c>
      <c r="W953" s="269">
        <f t="shared" si="331"/>
        <v>0</v>
      </c>
      <c r="X953" s="269">
        <f t="shared" si="331"/>
        <v>0</v>
      </c>
      <c r="Y953" s="269">
        <f t="shared" si="331"/>
        <v>0</v>
      </c>
      <c r="Z953" s="269">
        <f t="shared" si="331"/>
        <v>0</v>
      </c>
      <c r="AA953" s="269">
        <f t="shared" si="331"/>
        <v>0</v>
      </c>
      <c r="AB953" s="269">
        <f t="shared" si="331"/>
        <v>0</v>
      </c>
      <c r="AC953" s="269">
        <f t="shared" si="331"/>
        <v>0</v>
      </c>
      <c r="AD953" s="269">
        <f t="shared" si="331"/>
        <v>0</v>
      </c>
      <c r="AE953" s="269">
        <f t="shared" si="332"/>
        <v>0</v>
      </c>
      <c r="AF953" s="269">
        <f t="shared" si="332"/>
        <v>0</v>
      </c>
      <c r="AG953" s="269">
        <f t="shared" si="332"/>
        <v>0</v>
      </c>
      <c r="AH953" s="269">
        <f t="shared" si="332"/>
        <v>0</v>
      </c>
      <c r="AI953" s="269">
        <f t="shared" si="332"/>
        <v>0</v>
      </c>
      <c r="AJ953" s="269">
        <f t="shared" si="332"/>
        <v>0</v>
      </c>
      <c r="AK953" s="269">
        <f t="shared" si="332"/>
        <v>0</v>
      </c>
      <c r="AL953" s="269">
        <f t="shared" si="332"/>
        <v>0</v>
      </c>
      <c r="AM953" s="269">
        <f t="shared" si="332"/>
        <v>0</v>
      </c>
      <c r="AN953" s="269">
        <f t="shared" si="332"/>
        <v>0</v>
      </c>
      <c r="AO953" s="269">
        <f t="shared" si="333"/>
        <v>0</v>
      </c>
      <c r="AP953" s="269">
        <f t="shared" si="333"/>
        <v>0</v>
      </c>
      <c r="AQ953" s="269">
        <f t="shared" si="333"/>
        <v>0</v>
      </c>
      <c r="AR953" s="269">
        <f t="shared" si="333"/>
        <v>0</v>
      </c>
      <c r="AS953" s="269">
        <f t="shared" si="333"/>
        <v>0</v>
      </c>
      <c r="AT953" s="269">
        <f t="shared" si="333"/>
        <v>0</v>
      </c>
      <c r="AU953" s="269">
        <f t="shared" si="333"/>
        <v>0</v>
      </c>
      <c r="AV953" s="269">
        <f t="shared" si="333"/>
        <v>0</v>
      </c>
      <c r="AW953" s="269">
        <f t="shared" si="333"/>
        <v>0</v>
      </c>
      <c r="AX953" s="269">
        <f t="shared" si="333"/>
        <v>0</v>
      </c>
      <c r="AY953" s="269">
        <f t="shared" si="334"/>
        <v>0</v>
      </c>
      <c r="AZ953" s="269">
        <f t="shared" si="334"/>
        <v>0</v>
      </c>
      <c r="BA953" s="269">
        <f t="shared" si="334"/>
        <v>0</v>
      </c>
      <c r="BB953" s="269">
        <f t="shared" si="334"/>
        <v>0</v>
      </c>
      <c r="BC953" s="269">
        <f t="shared" si="334"/>
        <v>0</v>
      </c>
      <c r="BD953" s="269">
        <f t="shared" si="334"/>
        <v>0</v>
      </c>
      <c r="BE953" s="269">
        <f t="shared" si="334"/>
        <v>0</v>
      </c>
      <c r="BF953" s="269">
        <f t="shared" si="334"/>
        <v>0</v>
      </c>
      <c r="BG953" s="269">
        <f t="shared" si="334"/>
        <v>0</v>
      </c>
      <c r="BH953" s="269">
        <f t="shared" si="334"/>
        <v>0</v>
      </c>
      <c r="BI953" s="269">
        <f t="shared" si="335"/>
        <v>0</v>
      </c>
      <c r="BJ953" s="269">
        <f t="shared" si="335"/>
        <v>0</v>
      </c>
      <c r="BK953" s="269">
        <f t="shared" si="335"/>
        <v>0</v>
      </c>
      <c r="BL953" s="269">
        <f t="shared" si="335"/>
        <v>0</v>
      </c>
      <c r="BM953" s="269">
        <f t="shared" si="335"/>
        <v>0</v>
      </c>
      <c r="BN953" s="269">
        <f t="shared" si="335"/>
        <v>0</v>
      </c>
      <c r="BO953" s="269">
        <f t="shared" si="335"/>
        <v>0</v>
      </c>
      <c r="BP953" s="269">
        <f t="shared" si="335"/>
        <v>0</v>
      </c>
      <c r="BQ953" s="269">
        <f t="shared" si="335"/>
        <v>0</v>
      </c>
      <c r="BR953" s="269">
        <f t="shared" si="335"/>
        <v>0</v>
      </c>
      <c r="BS953" s="269">
        <f t="shared" si="336"/>
        <v>0</v>
      </c>
      <c r="BT953" s="269">
        <f t="shared" si="336"/>
        <v>0</v>
      </c>
      <c r="BU953" s="269">
        <f t="shared" si="336"/>
        <v>0</v>
      </c>
      <c r="BV953" s="269">
        <f t="shared" si="336"/>
        <v>0</v>
      </c>
      <c r="BW953" s="269">
        <f t="shared" si="336"/>
        <v>0</v>
      </c>
      <c r="BX953" s="269">
        <f t="shared" si="336"/>
        <v>0</v>
      </c>
      <c r="BY953" s="269">
        <f t="shared" si="336"/>
        <v>0</v>
      </c>
      <c r="BZ953" s="269">
        <f t="shared" si="336"/>
        <v>0</v>
      </c>
      <c r="CA953" s="269">
        <f t="shared" si="336"/>
        <v>0</v>
      </c>
      <c r="CB953" s="269">
        <f t="shared" si="336"/>
        <v>0</v>
      </c>
      <c r="CC953" s="269">
        <f t="shared" si="337"/>
        <v>0</v>
      </c>
      <c r="CD953" s="269">
        <f t="shared" si="337"/>
        <v>0</v>
      </c>
      <c r="CE953" s="269">
        <f t="shared" si="337"/>
        <v>0</v>
      </c>
      <c r="CF953" s="269">
        <f t="shared" si="337"/>
        <v>0</v>
      </c>
      <c r="CG953" s="269">
        <f t="shared" si="337"/>
        <v>0</v>
      </c>
      <c r="CH953" s="269">
        <f t="shared" si="337"/>
        <v>0</v>
      </c>
      <c r="CI953" s="269">
        <f t="shared" si="337"/>
        <v>0</v>
      </c>
      <c r="CJ953" s="269">
        <f t="shared" si="337"/>
        <v>0</v>
      </c>
      <c r="CK953" s="269">
        <f t="shared" si="337"/>
        <v>0</v>
      </c>
      <c r="CL953" s="269">
        <f t="shared" si="337"/>
        <v>0</v>
      </c>
      <c r="CM953" s="269">
        <f t="shared" si="338"/>
        <v>0</v>
      </c>
      <c r="CN953" s="269">
        <f t="shared" si="338"/>
        <v>0</v>
      </c>
      <c r="CO953" s="269">
        <f t="shared" si="338"/>
        <v>0</v>
      </c>
      <c r="CP953" s="269">
        <f t="shared" si="338"/>
        <v>0</v>
      </c>
      <c r="CQ953" s="269">
        <f t="shared" si="338"/>
        <v>0</v>
      </c>
      <c r="CR953" s="269">
        <f t="shared" si="338"/>
        <v>0</v>
      </c>
      <c r="CS953" s="269">
        <f t="shared" si="338"/>
        <v>0</v>
      </c>
      <c r="CT953" s="269">
        <f t="shared" si="338"/>
        <v>0</v>
      </c>
      <c r="CU953" s="269">
        <f t="shared" si="338"/>
        <v>0</v>
      </c>
      <c r="CV953" s="269">
        <f t="shared" si="319"/>
        <v>0</v>
      </c>
      <c r="CX953" s="271">
        <f t="shared" si="320"/>
        <v>0</v>
      </c>
      <c r="CY953" s="249">
        <f t="shared" si="321"/>
        <v>-261</v>
      </c>
      <c r="CZ953" s="249">
        <f t="shared" si="322"/>
        <v>0</v>
      </c>
    </row>
    <row r="954" spans="1:104" s="269" customFormat="1" ht="15.75" customHeight="1">
      <c r="A954" s="1001"/>
      <c r="B954" s="269">
        <v>5</v>
      </c>
      <c r="C954" s="270">
        <v>5</v>
      </c>
      <c r="D954" s="269">
        <v>5</v>
      </c>
      <c r="G954" s="117">
        <f t="shared" si="297"/>
        <v>0</v>
      </c>
      <c r="H954" s="269">
        <f t="shared" si="298"/>
        <v>0</v>
      </c>
      <c r="I954" s="269">
        <f t="shared" si="299"/>
        <v>0</v>
      </c>
      <c r="J954" s="269">
        <f t="shared" si="300"/>
        <v>0</v>
      </c>
      <c r="K954" s="269">
        <f t="shared" si="301"/>
        <v>0</v>
      </c>
      <c r="L954" s="269">
        <f t="shared" si="302"/>
        <v>0</v>
      </c>
      <c r="M954" s="269">
        <f t="shared" si="303"/>
        <v>0</v>
      </c>
      <c r="N954" s="269">
        <f t="shared" si="304"/>
        <v>0</v>
      </c>
      <c r="O954" s="269">
        <f t="shared" si="305"/>
        <v>0</v>
      </c>
      <c r="P954" s="269">
        <f t="shared" si="306"/>
        <v>0</v>
      </c>
      <c r="Q954" s="269">
        <f t="shared" si="307"/>
        <v>0</v>
      </c>
      <c r="R954" s="269">
        <f t="shared" si="308"/>
        <v>0</v>
      </c>
      <c r="S954" s="269">
        <f t="shared" si="309"/>
        <v>0</v>
      </c>
      <c r="T954" s="269">
        <f t="shared" si="310"/>
        <v>0</v>
      </c>
      <c r="U954" s="269">
        <f t="shared" si="331"/>
        <v>0</v>
      </c>
      <c r="V954" s="269">
        <f t="shared" si="331"/>
        <v>0</v>
      </c>
      <c r="W954" s="269">
        <f t="shared" si="331"/>
        <v>0</v>
      </c>
      <c r="X954" s="269">
        <f t="shared" si="331"/>
        <v>0</v>
      </c>
      <c r="Y954" s="269">
        <f t="shared" si="331"/>
        <v>0</v>
      </c>
      <c r="Z954" s="269">
        <f t="shared" si="331"/>
        <v>0</v>
      </c>
      <c r="AA954" s="269">
        <f t="shared" si="331"/>
        <v>0</v>
      </c>
      <c r="AB954" s="269">
        <f t="shared" si="331"/>
        <v>0</v>
      </c>
      <c r="AC954" s="269">
        <f t="shared" si="331"/>
        <v>0</v>
      </c>
      <c r="AD954" s="269">
        <f t="shared" si="331"/>
        <v>0</v>
      </c>
      <c r="AE954" s="269">
        <f t="shared" si="332"/>
        <v>0</v>
      </c>
      <c r="AF954" s="269">
        <f t="shared" si="332"/>
        <v>0</v>
      </c>
      <c r="AG954" s="269">
        <f t="shared" si="332"/>
        <v>0</v>
      </c>
      <c r="AH954" s="269">
        <f t="shared" si="332"/>
        <v>0</v>
      </c>
      <c r="AI954" s="269">
        <f t="shared" si="332"/>
        <v>0</v>
      </c>
      <c r="AJ954" s="269">
        <f t="shared" si="332"/>
        <v>0</v>
      </c>
      <c r="AK954" s="269">
        <f t="shared" si="332"/>
        <v>0</v>
      </c>
      <c r="AL954" s="269">
        <f t="shared" si="332"/>
        <v>0</v>
      </c>
      <c r="AM954" s="269">
        <f t="shared" si="332"/>
        <v>0</v>
      </c>
      <c r="AN954" s="269">
        <f t="shared" si="332"/>
        <v>0</v>
      </c>
      <c r="AO954" s="269">
        <f t="shared" si="333"/>
        <v>0</v>
      </c>
      <c r="AP954" s="269">
        <f t="shared" si="333"/>
        <v>0</v>
      </c>
      <c r="AQ954" s="269">
        <f t="shared" si="333"/>
        <v>0</v>
      </c>
      <c r="AR954" s="269">
        <f t="shared" si="333"/>
        <v>0</v>
      </c>
      <c r="AS954" s="269">
        <f t="shared" si="333"/>
        <v>0</v>
      </c>
      <c r="AT954" s="269">
        <f t="shared" si="333"/>
        <v>0</v>
      </c>
      <c r="AU954" s="269">
        <f t="shared" si="333"/>
        <v>0</v>
      </c>
      <c r="AV954" s="269">
        <f t="shared" si="333"/>
        <v>0</v>
      </c>
      <c r="AW954" s="269">
        <f t="shared" si="333"/>
        <v>0</v>
      </c>
      <c r="AX954" s="269">
        <f t="shared" si="333"/>
        <v>0</v>
      </c>
      <c r="AY954" s="269">
        <f t="shared" si="334"/>
        <v>0</v>
      </c>
      <c r="AZ954" s="269">
        <f t="shared" si="334"/>
        <v>0</v>
      </c>
      <c r="BA954" s="269">
        <f t="shared" si="334"/>
        <v>0</v>
      </c>
      <c r="BB954" s="269">
        <f t="shared" si="334"/>
        <v>0</v>
      </c>
      <c r="BC954" s="269">
        <f t="shared" si="334"/>
        <v>0</v>
      </c>
      <c r="BD954" s="269">
        <f t="shared" si="334"/>
        <v>0</v>
      </c>
      <c r="BE954" s="269">
        <f t="shared" si="334"/>
        <v>0</v>
      </c>
      <c r="BF954" s="269">
        <f t="shared" si="334"/>
        <v>0</v>
      </c>
      <c r="BG954" s="269">
        <f t="shared" si="334"/>
        <v>0</v>
      </c>
      <c r="BH954" s="269">
        <f t="shared" si="334"/>
        <v>0</v>
      </c>
      <c r="BI954" s="269">
        <f t="shared" si="335"/>
        <v>0</v>
      </c>
      <c r="BJ954" s="269">
        <f t="shared" si="335"/>
        <v>0</v>
      </c>
      <c r="BK954" s="269">
        <f t="shared" si="335"/>
        <v>0</v>
      </c>
      <c r="BL954" s="269">
        <f t="shared" si="335"/>
        <v>0</v>
      </c>
      <c r="BM954" s="269">
        <f t="shared" si="335"/>
        <v>0</v>
      </c>
      <c r="BN954" s="269">
        <f t="shared" si="335"/>
        <v>0</v>
      </c>
      <c r="BO954" s="269">
        <f t="shared" si="335"/>
        <v>0</v>
      </c>
      <c r="BP954" s="269">
        <f t="shared" si="335"/>
        <v>0</v>
      </c>
      <c r="BQ954" s="269">
        <f t="shared" si="335"/>
        <v>0</v>
      </c>
      <c r="BR954" s="269">
        <f t="shared" si="335"/>
        <v>0</v>
      </c>
      <c r="BS954" s="269">
        <f t="shared" si="336"/>
        <v>0</v>
      </c>
      <c r="BT954" s="269">
        <f t="shared" si="336"/>
        <v>0</v>
      </c>
      <c r="BU954" s="269">
        <f t="shared" si="336"/>
        <v>0</v>
      </c>
      <c r="BV954" s="269">
        <f t="shared" si="336"/>
        <v>0</v>
      </c>
      <c r="BW954" s="269">
        <f t="shared" si="336"/>
        <v>0</v>
      </c>
      <c r="BX954" s="269">
        <f t="shared" si="336"/>
        <v>0</v>
      </c>
      <c r="BY954" s="269">
        <f t="shared" si="336"/>
        <v>0</v>
      </c>
      <c r="BZ954" s="269">
        <f t="shared" si="336"/>
        <v>0</v>
      </c>
      <c r="CA954" s="269">
        <f t="shared" si="336"/>
        <v>0</v>
      </c>
      <c r="CB954" s="269">
        <f t="shared" si="336"/>
        <v>0</v>
      </c>
      <c r="CC954" s="269">
        <f t="shared" si="337"/>
        <v>0</v>
      </c>
      <c r="CD954" s="269">
        <f t="shared" si="337"/>
        <v>0</v>
      </c>
      <c r="CE954" s="269">
        <f t="shared" si="337"/>
        <v>0</v>
      </c>
      <c r="CF954" s="269">
        <f t="shared" si="337"/>
        <v>0</v>
      </c>
      <c r="CG954" s="269">
        <f t="shared" si="337"/>
        <v>0</v>
      </c>
      <c r="CH954" s="269">
        <f t="shared" si="337"/>
        <v>0</v>
      </c>
      <c r="CI954" s="269">
        <f t="shared" si="337"/>
        <v>0</v>
      </c>
      <c r="CJ954" s="269">
        <f t="shared" si="337"/>
        <v>0</v>
      </c>
      <c r="CK954" s="269">
        <f t="shared" si="337"/>
        <v>0</v>
      </c>
      <c r="CL954" s="269">
        <f t="shared" si="337"/>
        <v>0</v>
      </c>
      <c r="CM954" s="269">
        <f t="shared" si="338"/>
        <v>0</v>
      </c>
      <c r="CN954" s="269">
        <f t="shared" si="338"/>
        <v>0</v>
      </c>
      <c r="CO954" s="269">
        <f t="shared" si="338"/>
        <v>0</v>
      </c>
      <c r="CP954" s="269">
        <f t="shared" si="338"/>
        <v>0</v>
      </c>
      <c r="CQ954" s="269">
        <f t="shared" si="338"/>
        <v>0</v>
      </c>
      <c r="CR954" s="269">
        <f t="shared" si="338"/>
        <v>0</v>
      </c>
      <c r="CS954" s="269">
        <f t="shared" si="338"/>
        <v>0</v>
      </c>
      <c r="CT954" s="269">
        <f t="shared" si="338"/>
        <v>0</v>
      </c>
      <c r="CU954" s="269">
        <f t="shared" si="338"/>
        <v>0</v>
      </c>
      <c r="CV954" s="269">
        <f t="shared" si="319"/>
        <v>0</v>
      </c>
      <c r="CX954" s="271">
        <f t="shared" si="320"/>
        <v>0</v>
      </c>
      <c r="CY954" s="249">
        <f t="shared" si="321"/>
        <v>-270</v>
      </c>
      <c r="CZ954" s="249">
        <f t="shared" si="322"/>
        <v>0</v>
      </c>
    </row>
    <row r="955" spans="1:104" s="269" customFormat="1" ht="15.75" customHeight="1">
      <c r="A955" s="1001"/>
      <c r="B955" s="269">
        <v>6</v>
      </c>
      <c r="C955" s="270">
        <v>6</v>
      </c>
      <c r="D955" s="269">
        <v>6</v>
      </c>
      <c r="G955" s="117">
        <f t="shared" si="297"/>
        <v>0</v>
      </c>
      <c r="H955" s="269">
        <f t="shared" si="298"/>
        <v>0</v>
      </c>
      <c r="I955" s="269">
        <f t="shared" si="299"/>
        <v>0</v>
      </c>
      <c r="J955" s="269">
        <f t="shared" si="300"/>
        <v>0</v>
      </c>
      <c r="K955" s="269">
        <f t="shared" si="301"/>
        <v>0</v>
      </c>
      <c r="L955" s="269">
        <f t="shared" si="302"/>
        <v>0</v>
      </c>
      <c r="M955" s="269">
        <f t="shared" si="303"/>
        <v>0</v>
      </c>
      <c r="N955" s="269">
        <f t="shared" si="304"/>
        <v>0</v>
      </c>
      <c r="O955" s="269">
        <f t="shared" si="305"/>
        <v>0</v>
      </c>
      <c r="P955" s="269">
        <f t="shared" si="306"/>
        <v>0</v>
      </c>
      <c r="Q955" s="269">
        <f t="shared" si="307"/>
        <v>0</v>
      </c>
      <c r="R955" s="269">
        <f t="shared" si="308"/>
        <v>0</v>
      </c>
      <c r="S955" s="269">
        <f t="shared" si="309"/>
        <v>0</v>
      </c>
      <c r="T955" s="269">
        <f t="shared" si="310"/>
        <v>0</v>
      </c>
      <c r="U955" s="269">
        <f t="shared" si="331"/>
        <v>0</v>
      </c>
      <c r="V955" s="269">
        <f t="shared" si="331"/>
        <v>0</v>
      </c>
      <c r="W955" s="269">
        <f t="shared" si="331"/>
        <v>0</v>
      </c>
      <c r="X955" s="269">
        <f t="shared" si="331"/>
        <v>0</v>
      </c>
      <c r="Y955" s="269">
        <f t="shared" si="331"/>
        <v>0</v>
      </c>
      <c r="Z955" s="269">
        <f t="shared" si="331"/>
        <v>0</v>
      </c>
      <c r="AA955" s="269">
        <f t="shared" si="331"/>
        <v>0</v>
      </c>
      <c r="AB955" s="269">
        <f t="shared" si="331"/>
        <v>0</v>
      </c>
      <c r="AC955" s="269">
        <f t="shared" si="331"/>
        <v>0</v>
      </c>
      <c r="AD955" s="269">
        <f t="shared" si="331"/>
        <v>0</v>
      </c>
      <c r="AE955" s="269">
        <f t="shared" si="332"/>
        <v>0</v>
      </c>
      <c r="AF955" s="269">
        <f t="shared" si="332"/>
        <v>0</v>
      </c>
      <c r="AG955" s="269">
        <f t="shared" si="332"/>
        <v>0</v>
      </c>
      <c r="AH955" s="269">
        <f t="shared" si="332"/>
        <v>0</v>
      </c>
      <c r="AI955" s="269">
        <f t="shared" si="332"/>
        <v>0</v>
      </c>
      <c r="AJ955" s="269">
        <f t="shared" si="332"/>
        <v>0</v>
      </c>
      <c r="AK955" s="269">
        <f t="shared" si="332"/>
        <v>0</v>
      </c>
      <c r="AL955" s="269">
        <f t="shared" si="332"/>
        <v>0</v>
      </c>
      <c r="AM955" s="269">
        <f t="shared" si="332"/>
        <v>0</v>
      </c>
      <c r="AN955" s="269">
        <f t="shared" si="332"/>
        <v>0</v>
      </c>
      <c r="AO955" s="269">
        <f t="shared" si="333"/>
        <v>0</v>
      </c>
      <c r="AP955" s="269">
        <f t="shared" si="333"/>
        <v>0</v>
      </c>
      <c r="AQ955" s="269">
        <f t="shared" si="333"/>
        <v>0</v>
      </c>
      <c r="AR955" s="269">
        <f t="shared" si="333"/>
        <v>0</v>
      </c>
      <c r="AS955" s="269">
        <f t="shared" si="333"/>
        <v>0</v>
      </c>
      <c r="AT955" s="269">
        <f t="shared" si="333"/>
        <v>0</v>
      </c>
      <c r="AU955" s="269">
        <f t="shared" si="333"/>
        <v>0</v>
      </c>
      <c r="AV955" s="269">
        <f t="shared" si="333"/>
        <v>0</v>
      </c>
      <c r="AW955" s="269">
        <f t="shared" si="333"/>
        <v>0</v>
      </c>
      <c r="AX955" s="269">
        <f t="shared" si="333"/>
        <v>0</v>
      </c>
      <c r="AY955" s="269">
        <f t="shared" si="334"/>
        <v>0</v>
      </c>
      <c r="AZ955" s="269">
        <f t="shared" si="334"/>
        <v>0</v>
      </c>
      <c r="BA955" s="269">
        <f t="shared" si="334"/>
        <v>0</v>
      </c>
      <c r="BB955" s="269">
        <f t="shared" si="334"/>
        <v>0</v>
      </c>
      <c r="BC955" s="269">
        <f t="shared" si="334"/>
        <v>0</v>
      </c>
      <c r="BD955" s="269">
        <f t="shared" si="334"/>
        <v>0</v>
      </c>
      <c r="BE955" s="269">
        <f t="shared" si="334"/>
        <v>0</v>
      </c>
      <c r="BF955" s="269">
        <f t="shared" si="334"/>
        <v>0</v>
      </c>
      <c r="BG955" s="269">
        <f t="shared" si="334"/>
        <v>0</v>
      </c>
      <c r="BH955" s="269">
        <f t="shared" si="334"/>
        <v>0</v>
      </c>
      <c r="BI955" s="269">
        <f t="shared" si="335"/>
        <v>0</v>
      </c>
      <c r="BJ955" s="269">
        <f t="shared" si="335"/>
        <v>0</v>
      </c>
      <c r="BK955" s="269">
        <f t="shared" si="335"/>
        <v>0</v>
      </c>
      <c r="BL955" s="269">
        <f t="shared" si="335"/>
        <v>0</v>
      </c>
      <c r="BM955" s="269">
        <f t="shared" si="335"/>
        <v>0</v>
      </c>
      <c r="BN955" s="269">
        <f t="shared" si="335"/>
        <v>0</v>
      </c>
      <c r="BO955" s="269">
        <f t="shared" si="335"/>
        <v>0</v>
      </c>
      <c r="BP955" s="269">
        <f t="shared" si="335"/>
        <v>0</v>
      </c>
      <c r="BQ955" s="269">
        <f t="shared" si="335"/>
        <v>0</v>
      </c>
      <c r="BR955" s="269">
        <f t="shared" si="335"/>
        <v>0</v>
      </c>
      <c r="BS955" s="269">
        <f t="shared" si="336"/>
        <v>0</v>
      </c>
      <c r="BT955" s="269">
        <f t="shared" si="336"/>
        <v>0</v>
      </c>
      <c r="BU955" s="269">
        <f t="shared" si="336"/>
        <v>0</v>
      </c>
      <c r="BV955" s="269">
        <f t="shared" si="336"/>
        <v>0</v>
      </c>
      <c r="BW955" s="269">
        <f t="shared" si="336"/>
        <v>0</v>
      </c>
      <c r="BX955" s="269">
        <f t="shared" si="336"/>
        <v>0</v>
      </c>
      <c r="BY955" s="269">
        <f t="shared" si="336"/>
        <v>0</v>
      </c>
      <c r="BZ955" s="269">
        <f t="shared" si="336"/>
        <v>0</v>
      </c>
      <c r="CA955" s="269">
        <f t="shared" si="336"/>
        <v>0</v>
      </c>
      <c r="CB955" s="269">
        <f t="shared" si="336"/>
        <v>0</v>
      </c>
      <c r="CC955" s="269">
        <f t="shared" si="337"/>
        <v>0</v>
      </c>
      <c r="CD955" s="269">
        <f t="shared" si="337"/>
        <v>0</v>
      </c>
      <c r="CE955" s="269">
        <f t="shared" si="337"/>
        <v>0</v>
      </c>
      <c r="CF955" s="269">
        <f t="shared" si="337"/>
        <v>0</v>
      </c>
      <c r="CG955" s="269">
        <f t="shared" si="337"/>
        <v>0</v>
      </c>
      <c r="CH955" s="269">
        <f t="shared" si="337"/>
        <v>0</v>
      </c>
      <c r="CI955" s="269">
        <f t="shared" si="337"/>
        <v>0</v>
      </c>
      <c r="CJ955" s="269">
        <f t="shared" si="337"/>
        <v>0</v>
      </c>
      <c r="CK955" s="269">
        <f t="shared" si="337"/>
        <v>0</v>
      </c>
      <c r="CL955" s="269">
        <f t="shared" si="337"/>
        <v>0</v>
      </c>
      <c r="CM955" s="269">
        <f t="shared" si="338"/>
        <v>0</v>
      </c>
      <c r="CN955" s="269">
        <f t="shared" si="338"/>
        <v>0</v>
      </c>
      <c r="CO955" s="269">
        <f t="shared" si="338"/>
        <v>0</v>
      </c>
      <c r="CP955" s="269">
        <f t="shared" si="338"/>
        <v>0</v>
      </c>
      <c r="CQ955" s="269">
        <f t="shared" si="338"/>
        <v>0</v>
      </c>
      <c r="CR955" s="269">
        <f t="shared" si="338"/>
        <v>0</v>
      </c>
      <c r="CS955" s="269">
        <f t="shared" si="338"/>
        <v>0</v>
      </c>
      <c r="CT955" s="269">
        <f t="shared" si="338"/>
        <v>0</v>
      </c>
      <c r="CU955" s="269">
        <f t="shared" si="338"/>
        <v>0</v>
      </c>
      <c r="CV955" s="269">
        <f t="shared" si="319"/>
        <v>0</v>
      </c>
      <c r="CX955" s="271">
        <f t="shared" si="320"/>
        <v>0</v>
      </c>
      <c r="CY955" s="249">
        <f t="shared" si="321"/>
        <v>-279</v>
      </c>
      <c r="CZ955" s="249">
        <f t="shared" si="322"/>
        <v>0</v>
      </c>
    </row>
    <row r="956" spans="1:104" s="269" customFormat="1" ht="15.75" customHeight="1">
      <c r="A956" s="1001"/>
      <c r="B956" s="269">
        <v>7</v>
      </c>
      <c r="C956" s="270">
        <v>7</v>
      </c>
      <c r="D956" s="269">
        <v>7</v>
      </c>
      <c r="G956" s="117">
        <f t="shared" si="297"/>
        <v>0</v>
      </c>
      <c r="H956" s="269">
        <f t="shared" si="298"/>
        <v>0</v>
      </c>
      <c r="I956" s="269">
        <f t="shared" si="299"/>
        <v>0</v>
      </c>
      <c r="J956" s="269">
        <f t="shared" si="300"/>
        <v>0</v>
      </c>
      <c r="K956" s="269">
        <f t="shared" si="301"/>
        <v>0</v>
      </c>
      <c r="L956" s="269">
        <f t="shared" si="302"/>
        <v>0</v>
      </c>
      <c r="M956" s="269">
        <f t="shared" si="303"/>
        <v>0</v>
      </c>
      <c r="N956" s="269">
        <f t="shared" si="304"/>
        <v>0</v>
      </c>
      <c r="O956" s="269">
        <f t="shared" si="305"/>
        <v>0</v>
      </c>
      <c r="P956" s="269">
        <f t="shared" si="306"/>
        <v>0</v>
      </c>
      <c r="Q956" s="269">
        <f t="shared" si="307"/>
        <v>0</v>
      </c>
      <c r="R956" s="269">
        <f t="shared" si="308"/>
        <v>0</v>
      </c>
      <c r="S956" s="269">
        <f t="shared" si="309"/>
        <v>0</v>
      </c>
      <c r="T956" s="269">
        <f t="shared" si="310"/>
        <v>0</v>
      </c>
      <c r="U956" s="269">
        <f t="shared" si="331"/>
        <v>0</v>
      </c>
      <c r="V956" s="269">
        <f t="shared" si="331"/>
        <v>0</v>
      </c>
      <c r="W956" s="269">
        <f t="shared" si="331"/>
        <v>0</v>
      </c>
      <c r="X956" s="269">
        <f t="shared" si="331"/>
        <v>0</v>
      </c>
      <c r="Y956" s="269">
        <f t="shared" si="331"/>
        <v>0</v>
      </c>
      <c r="Z956" s="269">
        <f t="shared" si="331"/>
        <v>0</v>
      </c>
      <c r="AA956" s="269">
        <f t="shared" si="331"/>
        <v>0</v>
      </c>
      <c r="AB956" s="269">
        <f t="shared" si="331"/>
        <v>0</v>
      </c>
      <c r="AC956" s="269">
        <f t="shared" si="331"/>
        <v>0</v>
      </c>
      <c r="AD956" s="269">
        <f t="shared" si="331"/>
        <v>0</v>
      </c>
      <c r="AE956" s="269">
        <f t="shared" si="332"/>
        <v>0</v>
      </c>
      <c r="AF956" s="269">
        <f t="shared" si="332"/>
        <v>0</v>
      </c>
      <c r="AG956" s="269">
        <f t="shared" si="332"/>
        <v>0</v>
      </c>
      <c r="AH956" s="269">
        <f t="shared" si="332"/>
        <v>0</v>
      </c>
      <c r="AI956" s="269">
        <f t="shared" si="332"/>
        <v>0</v>
      </c>
      <c r="AJ956" s="269">
        <f t="shared" si="332"/>
        <v>0</v>
      </c>
      <c r="AK956" s="269">
        <f t="shared" si="332"/>
        <v>0</v>
      </c>
      <c r="AL956" s="269">
        <f t="shared" si="332"/>
        <v>0</v>
      </c>
      <c r="AM956" s="269">
        <f t="shared" si="332"/>
        <v>0</v>
      </c>
      <c r="AN956" s="269">
        <f t="shared" si="332"/>
        <v>0</v>
      </c>
      <c r="AO956" s="269">
        <f t="shared" si="333"/>
        <v>0</v>
      </c>
      <c r="AP956" s="269">
        <f t="shared" si="333"/>
        <v>0</v>
      </c>
      <c r="AQ956" s="269">
        <f t="shared" si="333"/>
        <v>0</v>
      </c>
      <c r="AR956" s="269">
        <f t="shared" si="333"/>
        <v>0</v>
      </c>
      <c r="AS956" s="269">
        <f t="shared" si="333"/>
        <v>0</v>
      </c>
      <c r="AT956" s="269">
        <f t="shared" si="333"/>
        <v>0</v>
      </c>
      <c r="AU956" s="269">
        <f t="shared" si="333"/>
        <v>0</v>
      </c>
      <c r="AV956" s="269">
        <f t="shared" si="333"/>
        <v>0</v>
      </c>
      <c r="AW956" s="269">
        <f t="shared" si="333"/>
        <v>0</v>
      </c>
      <c r="AX956" s="269">
        <f t="shared" si="333"/>
        <v>0</v>
      </c>
      <c r="AY956" s="269">
        <f t="shared" si="334"/>
        <v>0</v>
      </c>
      <c r="AZ956" s="269">
        <f t="shared" si="334"/>
        <v>0</v>
      </c>
      <c r="BA956" s="269">
        <f t="shared" si="334"/>
        <v>0</v>
      </c>
      <c r="BB956" s="269">
        <f t="shared" si="334"/>
        <v>0</v>
      </c>
      <c r="BC956" s="269">
        <f t="shared" si="334"/>
        <v>0</v>
      </c>
      <c r="BD956" s="269">
        <f t="shared" si="334"/>
        <v>0</v>
      </c>
      <c r="BE956" s="269">
        <f t="shared" si="334"/>
        <v>0</v>
      </c>
      <c r="BF956" s="269">
        <f t="shared" si="334"/>
        <v>0</v>
      </c>
      <c r="BG956" s="269">
        <f t="shared" si="334"/>
        <v>0</v>
      </c>
      <c r="BH956" s="269">
        <f t="shared" si="334"/>
        <v>0</v>
      </c>
      <c r="BI956" s="269">
        <f t="shared" si="335"/>
        <v>0</v>
      </c>
      <c r="BJ956" s="269">
        <f t="shared" si="335"/>
        <v>0</v>
      </c>
      <c r="BK956" s="269">
        <f t="shared" si="335"/>
        <v>0</v>
      </c>
      <c r="BL956" s="269">
        <f t="shared" si="335"/>
        <v>0</v>
      </c>
      <c r="BM956" s="269">
        <f t="shared" si="335"/>
        <v>0</v>
      </c>
      <c r="BN956" s="269">
        <f t="shared" si="335"/>
        <v>0</v>
      </c>
      <c r="BO956" s="269">
        <f t="shared" si="335"/>
        <v>0</v>
      </c>
      <c r="BP956" s="269">
        <f t="shared" si="335"/>
        <v>0</v>
      </c>
      <c r="BQ956" s="269">
        <f t="shared" si="335"/>
        <v>0</v>
      </c>
      <c r="BR956" s="269">
        <f t="shared" si="335"/>
        <v>0</v>
      </c>
      <c r="BS956" s="269">
        <f t="shared" si="336"/>
        <v>0</v>
      </c>
      <c r="BT956" s="269">
        <f t="shared" si="336"/>
        <v>0</v>
      </c>
      <c r="BU956" s="269">
        <f t="shared" si="336"/>
        <v>0</v>
      </c>
      <c r="BV956" s="269">
        <f t="shared" si="336"/>
        <v>0</v>
      </c>
      <c r="BW956" s="269">
        <f t="shared" si="336"/>
        <v>0</v>
      </c>
      <c r="BX956" s="269">
        <f t="shared" si="336"/>
        <v>0</v>
      </c>
      <c r="BY956" s="269">
        <f t="shared" si="336"/>
        <v>0</v>
      </c>
      <c r="BZ956" s="269">
        <f t="shared" si="336"/>
        <v>0</v>
      </c>
      <c r="CA956" s="269">
        <f t="shared" si="336"/>
        <v>0</v>
      </c>
      <c r="CB956" s="269">
        <f t="shared" si="336"/>
        <v>0</v>
      </c>
      <c r="CC956" s="269">
        <f t="shared" si="337"/>
        <v>0</v>
      </c>
      <c r="CD956" s="269">
        <f t="shared" si="337"/>
        <v>0</v>
      </c>
      <c r="CE956" s="269">
        <f t="shared" si="337"/>
        <v>0</v>
      </c>
      <c r="CF956" s="269">
        <f t="shared" si="337"/>
        <v>0</v>
      </c>
      <c r="CG956" s="269">
        <f t="shared" si="337"/>
        <v>0</v>
      </c>
      <c r="CH956" s="269">
        <f t="shared" si="337"/>
        <v>0</v>
      </c>
      <c r="CI956" s="269">
        <f t="shared" si="337"/>
        <v>0</v>
      </c>
      <c r="CJ956" s="269">
        <f t="shared" si="337"/>
        <v>0</v>
      </c>
      <c r="CK956" s="269">
        <f t="shared" si="337"/>
        <v>0</v>
      </c>
      <c r="CL956" s="269">
        <f t="shared" si="337"/>
        <v>0</v>
      </c>
      <c r="CM956" s="269">
        <f t="shared" si="338"/>
        <v>0</v>
      </c>
      <c r="CN956" s="269">
        <f t="shared" si="338"/>
        <v>0</v>
      </c>
      <c r="CO956" s="269">
        <f t="shared" si="338"/>
        <v>0</v>
      </c>
      <c r="CP956" s="269">
        <f t="shared" si="338"/>
        <v>0</v>
      </c>
      <c r="CQ956" s="269">
        <f t="shared" si="338"/>
        <v>0</v>
      </c>
      <c r="CR956" s="269">
        <f t="shared" si="338"/>
        <v>0</v>
      </c>
      <c r="CS956" s="269">
        <f t="shared" si="338"/>
        <v>0</v>
      </c>
      <c r="CT956" s="269">
        <f t="shared" si="338"/>
        <v>0</v>
      </c>
      <c r="CU956" s="269">
        <f t="shared" si="338"/>
        <v>0</v>
      </c>
      <c r="CV956" s="269">
        <f t="shared" si="319"/>
        <v>0</v>
      </c>
      <c r="CX956" s="271">
        <f t="shared" si="320"/>
        <v>0</v>
      </c>
      <c r="CY956" s="249">
        <f t="shared" si="321"/>
        <v>-288</v>
      </c>
      <c r="CZ956" s="249">
        <f t="shared" si="322"/>
        <v>0</v>
      </c>
    </row>
    <row r="957" spans="1:104" s="269" customFormat="1" ht="15.75" customHeight="1">
      <c r="A957" s="1001"/>
      <c r="B957" s="269">
        <v>8</v>
      </c>
      <c r="C957" s="270">
        <v>8</v>
      </c>
      <c r="D957" s="269">
        <v>8</v>
      </c>
      <c r="G957" s="117">
        <f t="shared" si="297"/>
        <v>0</v>
      </c>
      <c r="H957" s="269">
        <f t="shared" si="298"/>
        <v>0</v>
      </c>
      <c r="I957" s="269">
        <f t="shared" si="299"/>
        <v>0</v>
      </c>
      <c r="J957" s="269">
        <f t="shared" si="300"/>
        <v>0</v>
      </c>
      <c r="K957" s="269">
        <f t="shared" si="301"/>
        <v>0</v>
      </c>
      <c r="L957" s="269">
        <f t="shared" si="302"/>
        <v>0</v>
      </c>
      <c r="M957" s="269">
        <f t="shared" si="303"/>
        <v>0</v>
      </c>
      <c r="N957" s="269">
        <f t="shared" si="304"/>
        <v>0</v>
      </c>
      <c r="O957" s="269">
        <f t="shared" si="305"/>
        <v>0</v>
      </c>
      <c r="P957" s="269">
        <f t="shared" si="306"/>
        <v>0</v>
      </c>
      <c r="Q957" s="269">
        <f t="shared" si="307"/>
        <v>0</v>
      </c>
      <c r="R957" s="269">
        <f t="shared" si="308"/>
        <v>0</v>
      </c>
      <c r="S957" s="269">
        <f t="shared" si="309"/>
        <v>0</v>
      </c>
      <c r="T957" s="269">
        <f t="shared" si="310"/>
        <v>0</v>
      </c>
      <c r="U957" s="269">
        <f t="shared" si="331"/>
        <v>0</v>
      </c>
      <c r="V957" s="269">
        <f t="shared" si="331"/>
        <v>0</v>
      </c>
      <c r="W957" s="269">
        <f t="shared" si="331"/>
        <v>0</v>
      </c>
      <c r="X957" s="269">
        <f t="shared" si="331"/>
        <v>0</v>
      </c>
      <c r="Y957" s="269">
        <f t="shared" si="331"/>
        <v>0</v>
      </c>
      <c r="Z957" s="269">
        <f t="shared" si="331"/>
        <v>0</v>
      </c>
      <c r="AA957" s="269">
        <f t="shared" si="331"/>
        <v>0</v>
      </c>
      <c r="AB957" s="269">
        <f t="shared" si="331"/>
        <v>0</v>
      </c>
      <c r="AC957" s="269">
        <f t="shared" si="331"/>
        <v>0</v>
      </c>
      <c r="AD957" s="269">
        <f t="shared" si="331"/>
        <v>0</v>
      </c>
      <c r="AE957" s="269">
        <f t="shared" si="332"/>
        <v>0</v>
      </c>
      <c r="AF957" s="269">
        <f t="shared" si="332"/>
        <v>0</v>
      </c>
      <c r="AG957" s="269">
        <f t="shared" si="332"/>
        <v>0</v>
      </c>
      <c r="AH957" s="269">
        <f t="shared" si="332"/>
        <v>0</v>
      </c>
      <c r="AI957" s="269">
        <f t="shared" si="332"/>
        <v>0</v>
      </c>
      <c r="AJ957" s="269">
        <f t="shared" si="332"/>
        <v>0</v>
      </c>
      <c r="AK957" s="269">
        <f t="shared" si="332"/>
        <v>0</v>
      </c>
      <c r="AL957" s="269">
        <f t="shared" si="332"/>
        <v>0</v>
      </c>
      <c r="AM957" s="269">
        <f t="shared" si="332"/>
        <v>0</v>
      </c>
      <c r="AN957" s="269">
        <f t="shared" si="332"/>
        <v>0</v>
      </c>
      <c r="AO957" s="269">
        <f t="shared" si="333"/>
        <v>0</v>
      </c>
      <c r="AP957" s="269">
        <f t="shared" si="333"/>
        <v>0</v>
      </c>
      <c r="AQ957" s="269">
        <f t="shared" si="333"/>
        <v>0</v>
      </c>
      <c r="AR957" s="269">
        <f t="shared" si="333"/>
        <v>0</v>
      </c>
      <c r="AS957" s="269">
        <f t="shared" si="333"/>
        <v>0</v>
      </c>
      <c r="AT957" s="269">
        <f t="shared" si="333"/>
        <v>0</v>
      </c>
      <c r="AU957" s="269">
        <f t="shared" si="333"/>
        <v>0</v>
      </c>
      <c r="AV957" s="269">
        <f t="shared" si="333"/>
        <v>0</v>
      </c>
      <c r="AW957" s="269">
        <f t="shared" si="333"/>
        <v>0</v>
      </c>
      <c r="AX957" s="269">
        <f t="shared" si="333"/>
        <v>0</v>
      </c>
      <c r="AY957" s="269">
        <f t="shared" si="334"/>
        <v>0</v>
      </c>
      <c r="AZ957" s="269">
        <f t="shared" si="334"/>
        <v>0</v>
      </c>
      <c r="BA957" s="269">
        <f t="shared" si="334"/>
        <v>0</v>
      </c>
      <c r="BB957" s="269">
        <f t="shared" si="334"/>
        <v>0</v>
      </c>
      <c r="BC957" s="269">
        <f t="shared" si="334"/>
        <v>0</v>
      </c>
      <c r="BD957" s="269">
        <f t="shared" si="334"/>
        <v>0</v>
      </c>
      <c r="BE957" s="269">
        <f t="shared" si="334"/>
        <v>0</v>
      </c>
      <c r="BF957" s="269">
        <f t="shared" si="334"/>
        <v>0</v>
      </c>
      <c r="BG957" s="269">
        <f t="shared" si="334"/>
        <v>0</v>
      </c>
      <c r="BH957" s="269">
        <f t="shared" si="334"/>
        <v>0</v>
      </c>
      <c r="BI957" s="269">
        <f t="shared" si="335"/>
        <v>0</v>
      </c>
      <c r="BJ957" s="269">
        <f t="shared" si="335"/>
        <v>0</v>
      </c>
      <c r="BK957" s="269">
        <f t="shared" si="335"/>
        <v>0</v>
      </c>
      <c r="BL957" s="269">
        <f t="shared" si="335"/>
        <v>0</v>
      </c>
      <c r="BM957" s="269">
        <f t="shared" si="335"/>
        <v>0</v>
      </c>
      <c r="BN957" s="269">
        <f t="shared" si="335"/>
        <v>0</v>
      </c>
      <c r="BO957" s="269">
        <f t="shared" si="335"/>
        <v>0</v>
      </c>
      <c r="BP957" s="269">
        <f t="shared" si="335"/>
        <v>0</v>
      </c>
      <c r="BQ957" s="269">
        <f t="shared" si="335"/>
        <v>0</v>
      </c>
      <c r="BR957" s="269">
        <f t="shared" si="335"/>
        <v>0</v>
      </c>
      <c r="BS957" s="269">
        <f t="shared" si="336"/>
        <v>0</v>
      </c>
      <c r="BT957" s="269">
        <f t="shared" si="336"/>
        <v>0</v>
      </c>
      <c r="BU957" s="269">
        <f t="shared" si="336"/>
        <v>0</v>
      </c>
      <c r="BV957" s="269">
        <f t="shared" si="336"/>
        <v>0</v>
      </c>
      <c r="BW957" s="269">
        <f t="shared" si="336"/>
        <v>0</v>
      </c>
      <c r="BX957" s="269">
        <f t="shared" si="336"/>
        <v>0</v>
      </c>
      <c r="BY957" s="269">
        <f t="shared" si="336"/>
        <v>0</v>
      </c>
      <c r="BZ957" s="269">
        <f t="shared" si="336"/>
        <v>0</v>
      </c>
      <c r="CA957" s="269">
        <f t="shared" si="336"/>
        <v>0</v>
      </c>
      <c r="CB957" s="269">
        <f t="shared" si="336"/>
        <v>0</v>
      </c>
      <c r="CC957" s="269">
        <f t="shared" si="337"/>
        <v>0</v>
      </c>
      <c r="CD957" s="269">
        <f t="shared" si="337"/>
        <v>0</v>
      </c>
      <c r="CE957" s="269">
        <f t="shared" si="337"/>
        <v>0</v>
      </c>
      <c r="CF957" s="269">
        <f t="shared" si="337"/>
        <v>0</v>
      </c>
      <c r="CG957" s="269">
        <f t="shared" si="337"/>
        <v>0</v>
      </c>
      <c r="CH957" s="269">
        <f t="shared" si="337"/>
        <v>0</v>
      </c>
      <c r="CI957" s="269">
        <f t="shared" si="337"/>
        <v>0</v>
      </c>
      <c r="CJ957" s="269">
        <f t="shared" si="337"/>
        <v>0</v>
      </c>
      <c r="CK957" s="269">
        <f t="shared" si="337"/>
        <v>0</v>
      </c>
      <c r="CL957" s="269">
        <f t="shared" si="337"/>
        <v>0</v>
      </c>
      <c r="CM957" s="269">
        <f t="shared" si="338"/>
        <v>0</v>
      </c>
      <c r="CN957" s="269">
        <f t="shared" si="338"/>
        <v>0</v>
      </c>
      <c r="CO957" s="269">
        <f t="shared" si="338"/>
        <v>0</v>
      </c>
      <c r="CP957" s="269">
        <f t="shared" si="338"/>
        <v>0</v>
      </c>
      <c r="CQ957" s="269">
        <f t="shared" si="338"/>
        <v>0</v>
      </c>
      <c r="CR957" s="269">
        <f t="shared" si="338"/>
        <v>0</v>
      </c>
      <c r="CS957" s="269">
        <f t="shared" si="338"/>
        <v>0</v>
      </c>
      <c r="CT957" s="269">
        <f t="shared" si="338"/>
        <v>0</v>
      </c>
      <c r="CU957" s="269">
        <f t="shared" si="338"/>
        <v>0</v>
      </c>
      <c r="CV957" s="269">
        <f t="shared" si="319"/>
        <v>0</v>
      </c>
      <c r="CX957" s="271">
        <f t="shared" si="320"/>
        <v>0</v>
      </c>
      <c r="CY957" s="249">
        <f t="shared" si="321"/>
        <v>-297</v>
      </c>
      <c r="CZ957" s="249">
        <f t="shared" si="322"/>
        <v>0</v>
      </c>
    </row>
    <row r="958" spans="1:104" s="269" customFormat="1" ht="14.25">
      <c r="A958" s="1002"/>
      <c r="B958" s="269">
        <v>9</v>
      </c>
      <c r="C958" s="270">
        <v>9</v>
      </c>
      <c r="D958" s="269">
        <v>9</v>
      </c>
      <c r="G958" s="117">
        <f t="shared" si="297"/>
        <v>0</v>
      </c>
      <c r="H958" s="269">
        <f t="shared" si="298"/>
        <v>0</v>
      </c>
      <c r="I958" s="269">
        <f t="shared" si="299"/>
        <v>0</v>
      </c>
      <c r="J958" s="269">
        <f t="shared" si="300"/>
        <v>0</v>
      </c>
      <c r="K958" s="269">
        <f t="shared" si="301"/>
        <v>0</v>
      </c>
      <c r="L958" s="269">
        <f t="shared" si="302"/>
        <v>0</v>
      </c>
      <c r="M958" s="269">
        <f t="shared" si="303"/>
        <v>0</v>
      </c>
      <c r="N958" s="269">
        <f t="shared" si="304"/>
        <v>0</v>
      </c>
      <c r="O958" s="269">
        <f t="shared" si="305"/>
        <v>0</v>
      </c>
      <c r="P958" s="269">
        <f t="shared" si="306"/>
        <v>0</v>
      </c>
      <c r="Q958" s="269">
        <f t="shared" si="307"/>
        <v>0</v>
      </c>
      <c r="R958" s="269">
        <f t="shared" si="308"/>
        <v>0</v>
      </c>
      <c r="S958" s="269">
        <f t="shared" si="309"/>
        <v>0</v>
      </c>
      <c r="T958" s="269">
        <f t="shared" si="310"/>
        <v>0</v>
      </c>
      <c r="U958" s="269">
        <f t="shared" si="331"/>
        <v>0</v>
      </c>
      <c r="V958" s="269">
        <f t="shared" si="331"/>
        <v>0</v>
      </c>
      <c r="W958" s="269">
        <f t="shared" si="331"/>
        <v>0</v>
      </c>
      <c r="X958" s="269">
        <f t="shared" si="331"/>
        <v>0</v>
      </c>
      <c r="Y958" s="269">
        <f t="shared" si="331"/>
        <v>0</v>
      </c>
      <c r="Z958" s="269">
        <f t="shared" si="331"/>
        <v>0</v>
      </c>
      <c r="AA958" s="269">
        <f t="shared" si="331"/>
        <v>0</v>
      </c>
      <c r="AB958" s="269">
        <f t="shared" si="331"/>
        <v>0</v>
      </c>
      <c r="AC958" s="269">
        <f t="shared" si="331"/>
        <v>0</v>
      </c>
      <c r="AD958" s="269">
        <f t="shared" si="331"/>
        <v>0</v>
      </c>
      <c r="AE958" s="269">
        <f t="shared" si="332"/>
        <v>0</v>
      </c>
      <c r="AF958" s="269">
        <f t="shared" si="332"/>
        <v>0</v>
      </c>
      <c r="AG958" s="269">
        <f t="shared" si="332"/>
        <v>0</v>
      </c>
      <c r="AH958" s="269">
        <f t="shared" si="332"/>
        <v>0</v>
      </c>
      <c r="AI958" s="269">
        <f t="shared" si="332"/>
        <v>0</v>
      </c>
      <c r="AJ958" s="269">
        <f t="shared" si="332"/>
        <v>0</v>
      </c>
      <c r="AK958" s="269">
        <f t="shared" si="332"/>
        <v>0</v>
      </c>
      <c r="AL958" s="269">
        <f t="shared" si="332"/>
        <v>0</v>
      </c>
      <c r="AM958" s="269">
        <f t="shared" si="332"/>
        <v>0</v>
      </c>
      <c r="AN958" s="269">
        <f t="shared" si="332"/>
        <v>0</v>
      </c>
      <c r="AO958" s="269">
        <f t="shared" si="333"/>
        <v>0</v>
      </c>
      <c r="AP958" s="269">
        <f t="shared" si="333"/>
        <v>0</v>
      </c>
      <c r="AQ958" s="269">
        <f t="shared" si="333"/>
        <v>0</v>
      </c>
      <c r="AR958" s="269">
        <f t="shared" si="333"/>
        <v>0</v>
      </c>
      <c r="AS958" s="269">
        <f t="shared" si="333"/>
        <v>0</v>
      </c>
      <c r="AT958" s="269">
        <f t="shared" si="333"/>
        <v>0</v>
      </c>
      <c r="AU958" s="269">
        <f t="shared" si="333"/>
        <v>0</v>
      </c>
      <c r="AV958" s="269">
        <f t="shared" si="333"/>
        <v>0</v>
      </c>
      <c r="AW958" s="269">
        <f t="shared" si="333"/>
        <v>0</v>
      </c>
      <c r="AX958" s="269">
        <f t="shared" si="333"/>
        <v>0</v>
      </c>
      <c r="AY958" s="269">
        <f t="shared" si="334"/>
        <v>0</v>
      </c>
      <c r="AZ958" s="269">
        <f t="shared" si="334"/>
        <v>0</v>
      </c>
      <c r="BA958" s="269">
        <f t="shared" si="334"/>
        <v>0</v>
      </c>
      <c r="BB958" s="269">
        <f t="shared" si="334"/>
        <v>0</v>
      </c>
      <c r="BC958" s="269">
        <f t="shared" si="334"/>
        <v>0</v>
      </c>
      <c r="BD958" s="269">
        <f t="shared" si="334"/>
        <v>0</v>
      </c>
      <c r="BE958" s="269">
        <f t="shared" si="334"/>
        <v>0</v>
      </c>
      <c r="BF958" s="269">
        <f t="shared" si="334"/>
        <v>0</v>
      </c>
      <c r="BG958" s="269">
        <f t="shared" si="334"/>
        <v>0</v>
      </c>
      <c r="BH958" s="269">
        <f t="shared" si="334"/>
        <v>0</v>
      </c>
      <c r="BI958" s="269">
        <f t="shared" si="335"/>
        <v>0</v>
      </c>
      <c r="BJ958" s="269">
        <f t="shared" si="335"/>
        <v>0</v>
      </c>
      <c r="BK958" s="269">
        <f t="shared" si="335"/>
        <v>0</v>
      </c>
      <c r="BL958" s="269">
        <f t="shared" si="335"/>
        <v>0</v>
      </c>
      <c r="BM958" s="269">
        <f t="shared" si="335"/>
        <v>0</v>
      </c>
      <c r="BN958" s="269">
        <f t="shared" si="335"/>
        <v>0</v>
      </c>
      <c r="BO958" s="269">
        <f t="shared" si="335"/>
        <v>0</v>
      </c>
      <c r="BP958" s="269">
        <f t="shared" si="335"/>
        <v>0</v>
      </c>
      <c r="BQ958" s="269">
        <f t="shared" si="335"/>
        <v>0</v>
      </c>
      <c r="BR958" s="269">
        <f t="shared" si="335"/>
        <v>0</v>
      </c>
      <c r="BS958" s="269">
        <f t="shared" si="336"/>
        <v>0</v>
      </c>
      <c r="BT958" s="269">
        <f t="shared" si="336"/>
        <v>0</v>
      </c>
      <c r="BU958" s="269">
        <f t="shared" si="336"/>
        <v>0</v>
      </c>
      <c r="BV958" s="269">
        <f t="shared" si="336"/>
        <v>0</v>
      </c>
      <c r="BW958" s="269">
        <f t="shared" si="336"/>
        <v>0</v>
      </c>
      <c r="BX958" s="269">
        <f t="shared" si="336"/>
        <v>0</v>
      </c>
      <c r="BY958" s="269">
        <f t="shared" si="336"/>
        <v>0</v>
      </c>
      <c r="BZ958" s="269">
        <f t="shared" si="336"/>
        <v>0</v>
      </c>
      <c r="CA958" s="269">
        <f t="shared" si="336"/>
        <v>0</v>
      </c>
      <c r="CB958" s="269">
        <f t="shared" si="336"/>
        <v>0</v>
      </c>
      <c r="CC958" s="269">
        <f t="shared" si="337"/>
        <v>0</v>
      </c>
      <c r="CD958" s="269">
        <f t="shared" si="337"/>
        <v>0</v>
      </c>
      <c r="CE958" s="269">
        <f t="shared" si="337"/>
        <v>0</v>
      </c>
      <c r="CF958" s="269">
        <f t="shared" si="337"/>
        <v>0</v>
      </c>
      <c r="CG958" s="269">
        <f t="shared" si="337"/>
        <v>0</v>
      </c>
      <c r="CH958" s="269">
        <f t="shared" si="337"/>
        <v>0</v>
      </c>
      <c r="CI958" s="269">
        <f t="shared" si="337"/>
        <v>0</v>
      </c>
      <c r="CJ958" s="269">
        <f t="shared" si="337"/>
        <v>0</v>
      </c>
      <c r="CK958" s="269">
        <f t="shared" si="337"/>
        <v>0</v>
      </c>
      <c r="CL958" s="269">
        <f t="shared" si="337"/>
        <v>0</v>
      </c>
      <c r="CM958" s="269">
        <f t="shared" si="338"/>
        <v>0</v>
      </c>
      <c r="CN958" s="269">
        <f t="shared" si="338"/>
        <v>0</v>
      </c>
      <c r="CO958" s="269">
        <f t="shared" si="338"/>
        <v>0</v>
      </c>
      <c r="CP958" s="269">
        <f t="shared" si="338"/>
        <v>0</v>
      </c>
      <c r="CQ958" s="269">
        <f t="shared" si="338"/>
        <v>0</v>
      </c>
      <c r="CR958" s="269">
        <f t="shared" si="338"/>
        <v>0</v>
      </c>
      <c r="CS958" s="269">
        <f t="shared" si="338"/>
        <v>0</v>
      </c>
      <c r="CT958" s="269">
        <f t="shared" si="338"/>
        <v>0</v>
      </c>
      <c r="CU958" s="269">
        <f t="shared" si="338"/>
        <v>0</v>
      </c>
      <c r="CV958" s="269">
        <f t="shared" si="319"/>
        <v>0</v>
      </c>
      <c r="CX958" s="271">
        <f t="shared" si="320"/>
        <v>0</v>
      </c>
      <c r="CY958" s="249">
        <f t="shared" si="321"/>
        <v>-306</v>
      </c>
      <c r="CZ958" s="249">
        <f t="shared" si="322"/>
        <v>0</v>
      </c>
    </row>
    <row r="959" spans="1:104" s="269" customFormat="1">
      <c r="A959" s="273"/>
      <c r="C959" s="270"/>
      <c r="G959" s="117"/>
      <c r="CX959" s="271">
        <f t="shared" si="320"/>
        <v>0</v>
      </c>
      <c r="CY959" s="249">
        <f t="shared" si="321"/>
        <v>-315</v>
      </c>
      <c r="CZ959" s="249">
        <f t="shared" si="322"/>
        <v>0</v>
      </c>
    </row>
    <row r="960" spans="1:104" s="269" customFormat="1">
      <c r="A960" s="273"/>
      <c r="C960" s="270"/>
      <c r="G960" s="117"/>
      <c r="CX960" s="271">
        <f t="shared" si="320"/>
        <v>0</v>
      </c>
      <c r="CY960" s="249">
        <f t="shared" si="321"/>
        <v>-324</v>
      </c>
      <c r="CZ960" s="249">
        <f t="shared" si="322"/>
        <v>0</v>
      </c>
    </row>
    <row r="961" spans="1:104" s="269" customFormat="1">
      <c r="A961" s="273"/>
      <c r="C961" s="270"/>
      <c r="G961" s="117"/>
      <c r="CX961" s="271">
        <f t="shared" si="320"/>
        <v>0</v>
      </c>
      <c r="CY961" s="249">
        <f t="shared" si="321"/>
        <v>-333</v>
      </c>
      <c r="CZ961" s="249">
        <f t="shared" si="322"/>
        <v>0</v>
      </c>
    </row>
    <row r="962" spans="1:104" s="269" customFormat="1">
      <c r="A962" s="273"/>
      <c r="C962" s="270"/>
      <c r="G962" s="117"/>
      <c r="CX962" s="271">
        <f t="shared" si="320"/>
        <v>0</v>
      </c>
      <c r="CY962" s="249">
        <f t="shared" si="321"/>
        <v>-342</v>
      </c>
      <c r="CZ962" s="249">
        <f t="shared" si="322"/>
        <v>0</v>
      </c>
    </row>
    <row r="963" spans="1:104" s="269" customFormat="1">
      <c r="A963" s="273"/>
      <c r="C963" s="270"/>
      <c r="G963" s="117"/>
      <c r="CX963" s="271">
        <f t="shared" si="320"/>
        <v>0</v>
      </c>
      <c r="CY963" s="249">
        <f t="shared" si="321"/>
        <v>-351</v>
      </c>
      <c r="CZ963" s="249">
        <f t="shared" si="322"/>
        <v>0</v>
      </c>
    </row>
    <row r="964" spans="1:104" s="269" customFormat="1">
      <c r="A964" s="273"/>
      <c r="C964" s="270"/>
      <c r="G964" s="117"/>
      <c r="CX964" s="271">
        <f t="shared" si="320"/>
        <v>0</v>
      </c>
      <c r="CY964" s="249">
        <f t="shared" si="321"/>
        <v>-360</v>
      </c>
      <c r="CZ964" s="249">
        <f t="shared" si="322"/>
        <v>0</v>
      </c>
    </row>
    <row r="965" spans="1:104" s="269" customFormat="1">
      <c r="A965" s="273"/>
      <c r="C965" s="270"/>
      <c r="G965" s="117"/>
      <c r="CX965" s="271">
        <f t="shared" si="320"/>
        <v>0</v>
      </c>
      <c r="CY965" s="249">
        <f t="shared" si="321"/>
        <v>-369</v>
      </c>
      <c r="CZ965" s="249">
        <f t="shared" si="322"/>
        <v>0</v>
      </c>
    </row>
    <row r="966" spans="1:104" s="269" customFormat="1">
      <c r="A966" s="273"/>
      <c r="C966" s="270"/>
      <c r="G966" s="117"/>
      <c r="CX966" s="271">
        <f t="shared" si="320"/>
        <v>0</v>
      </c>
      <c r="CY966" s="249">
        <f t="shared" si="321"/>
        <v>-378</v>
      </c>
      <c r="CZ966" s="249">
        <f t="shared" si="322"/>
        <v>0</v>
      </c>
    </row>
    <row r="967" spans="1:104" s="269" customFormat="1">
      <c r="A967" s="273"/>
      <c r="C967" s="270"/>
      <c r="G967" s="117"/>
      <c r="CX967" s="271">
        <f t="shared" si="320"/>
        <v>0</v>
      </c>
      <c r="CY967" s="249">
        <f t="shared" si="321"/>
        <v>-387</v>
      </c>
      <c r="CZ967" s="249">
        <f t="shared" si="322"/>
        <v>0</v>
      </c>
    </row>
    <row r="968" spans="1:104" s="269" customFormat="1">
      <c r="A968" s="273"/>
      <c r="C968" s="270"/>
      <c r="G968" s="117"/>
      <c r="CX968" s="271">
        <f t="shared" si="320"/>
        <v>0</v>
      </c>
      <c r="CY968" s="249">
        <f t="shared" si="321"/>
        <v>-396</v>
      </c>
      <c r="CZ968" s="249">
        <f t="shared" si="322"/>
        <v>0</v>
      </c>
    </row>
    <row r="969" spans="1:104" s="269" customFormat="1">
      <c r="A969" s="273"/>
      <c r="C969" s="270"/>
      <c r="G969" s="117"/>
      <c r="CX969" s="271">
        <f t="shared" si="320"/>
        <v>0</v>
      </c>
      <c r="CY969" s="249">
        <f t="shared" si="321"/>
        <v>-405</v>
      </c>
      <c r="CZ969" s="249">
        <f t="shared" si="322"/>
        <v>0</v>
      </c>
    </row>
    <row r="970" spans="1:104" s="269" customFormat="1">
      <c r="A970" s="273"/>
      <c r="C970" s="270"/>
      <c r="G970" s="117"/>
      <c r="CX970" s="271">
        <f t="shared" si="320"/>
        <v>0</v>
      </c>
      <c r="CY970" s="249">
        <f t="shared" si="321"/>
        <v>-414</v>
      </c>
      <c r="CZ970" s="249">
        <f t="shared" si="322"/>
        <v>0</v>
      </c>
    </row>
    <row r="971" spans="1:104" s="269" customFormat="1">
      <c r="A971" s="273"/>
      <c r="C971" s="270"/>
      <c r="G971" s="117"/>
      <c r="CX971" s="271">
        <f t="shared" si="320"/>
        <v>0</v>
      </c>
      <c r="CY971" s="249">
        <f t="shared" si="321"/>
        <v>-423</v>
      </c>
      <c r="CZ971" s="249">
        <f t="shared" si="322"/>
        <v>0</v>
      </c>
    </row>
    <row r="972" spans="1:104" s="269" customFormat="1">
      <c r="A972" s="273"/>
      <c r="C972" s="270"/>
      <c r="G972" s="117"/>
      <c r="CX972" s="271">
        <f t="shared" si="320"/>
        <v>0</v>
      </c>
      <c r="CY972" s="249">
        <f t="shared" si="321"/>
        <v>-432</v>
      </c>
      <c r="CZ972" s="249">
        <f t="shared" si="322"/>
        <v>0</v>
      </c>
    </row>
    <row r="973" spans="1:104" s="269" customFormat="1">
      <c r="A973" s="273"/>
      <c r="C973" s="270"/>
      <c r="G973" s="117"/>
      <c r="CX973" s="271">
        <f t="shared" si="320"/>
        <v>0</v>
      </c>
      <c r="CY973" s="249">
        <f t="shared" si="321"/>
        <v>-441</v>
      </c>
      <c r="CZ973" s="249">
        <f t="shared" si="322"/>
        <v>0</v>
      </c>
    </row>
    <row r="974" spans="1:104" s="269" customFormat="1">
      <c r="A974" s="273"/>
      <c r="C974" s="270"/>
      <c r="G974" s="117"/>
      <c r="CX974" s="271">
        <f t="shared" si="320"/>
        <v>0</v>
      </c>
      <c r="CY974" s="249">
        <f t="shared" si="321"/>
        <v>-450</v>
      </c>
      <c r="CZ974" s="249">
        <f t="shared" si="322"/>
        <v>0</v>
      </c>
    </row>
    <row r="975" spans="1:104" s="269" customFormat="1">
      <c r="A975" s="273"/>
      <c r="C975" s="270"/>
      <c r="G975" s="117"/>
      <c r="CX975" s="271">
        <f t="shared" si="320"/>
        <v>0</v>
      </c>
      <c r="CY975" s="249">
        <f t="shared" si="321"/>
        <v>-459</v>
      </c>
      <c r="CZ975" s="249">
        <f t="shared" si="322"/>
        <v>0</v>
      </c>
    </row>
    <row r="976" spans="1:104" s="269" customFormat="1">
      <c r="A976" s="273"/>
      <c r="C976" s="270"/>
      <c r="G976" s="117"/>
      <c r="CX976" s="271">
        <f t="shared" si="320"/>
        <v>0</v>
      </c>
      <c r="CY976" s="249">
        <f t="shared" si="321"/>
        <v>-468</v>
      </c>
      <c r="CZ976" s="249">
        <f t="shared" si="322"/>
        <v>0</v>
      </c>
    </row>
    <row r="977" spans="1:104" s="269" customFormat="1">
      <c r="A977" s="273"/>
      <c r="C977" s="270"/>
      <c r="G977" s="117"/>
      <c r="CX977" s="271">
        <f t="shared" si="320"/>
        <v>0</v>
      </c>
      <c r="CY977" s="249">
        <f t="shared" si="321"/>
        <v>-477</v>
      </c>
      <c r="CZ977" s="249">
        <f t="shared" si="322"/>
        <v>0</v>
      </c>
    </row>
    <row r="978" spans="1:104" s="269" customFormat="1">
      <c r="A978" s="273"/>
      <c r="C978" s="270"/>
      <c r="G978" s="117"/>
      <c r="CX978" s="271">
        <f t="shared" si="320"/>
        <v>0</v>
      </c>
      <c r="CY978" s="249">
        <f t="shared" si="321"/>
        <v>-486</v>
      </c>
      <c r="CZ978" s="249">
        <f t="shared" si="322"/>
        <v>0</v>
      </c>
    </row>
    <row r="979" spans="1:104" s="269" customFormat="1">
      <c r="A979" s="273"/>
      <c r="C979" s="270"/>
      <c r="G979" s="117"/>
      <c r="CX979" s="271">
        <f t="shared" si="320"/>
        <v>0</v>
      </c>
      <c r="CY979" s="249">
        <f t="shared" si="321"/>
        <v>-495</v>
      </c>
      <c r="CZ979" s="249">
        <f t="shared" si="322"/>
        <v>0</v>
      </c>
    </row>
    <row r="980" spans="1:104" s="269" customFormat="1">
      <c r="A980" s="273"/>
      <c r="C980" s="270"/>
      <c r="G980" s="117"/>
      <c r="CX980" s="271">
        <f t="shared" si="320"/>
        <v>0</v>
      </c>
      <c r="CY980" s="249">
        <f t="shared" si="321"/>
        <v>-504</v>
      </c>
      <c r="CZ980" s="249">
        <f t="shared" si="322"/>
        <v>0</v>
      </c>
    </row>
    <row r="981" spans="1:104" s="269" customFormat="1">
      <c r="A981" s="273"/>
      <c r="C981" s="270"/>
      <c r="G981" s="117"/>
      <c r="CX981" s="271">
        <f t="shared" si="320"/>
        <v>0</v>
      </c>
      <c r="CY981" s="249">
        <f t="shared" si="321"/>
        <v>-513</v>
      </c>
      <c r="CZ981" s="249">
        <f t="shared" si="322"/>
        <v>0</v>
      </c>
    </row>
    <row r="982" spans="1:104" s="269" customFormat="1">
      <c r="A982" s="273"/>
      <c r="C982" s="270"/>
      <c r="G982" s="117"/>
      <c r="CX982" s="271">
        <f t="shared" si="320"/>
        <v>0</v>
      </c>
      <c r="CY982" s="249">
        <f t="shared" si="321"/>
        <v>-522</v>
      </c>
      <c r="CZ982" s="249">
        <f t="shared" si="322"/>
        <v>0</v>
      </c>
    </row>
    <row r="983" spans="1:104" s="269" customFormat="1">
      <c r="A983" s="273"/>
      <c r="C983" s="270"/>
      <c r="G983" s="117"/>
      <c r="CX983" s="271">
        <f t="shared" si="320"/>
        <v>0</v>
      </c>
      <c r="CY983" s="249">
        <f t="shared" si="321"/>
        <v>-531</v>
      </c>
      <c r="CZ983" s="249">
        <f t="shared" si="322"/>
        <v>0</v>
      </c>
    </row>
    <row r="984" spans="1:104" s="269" customFormat="1">
      <c r="A984" s="273"/>
      <c r="C984" s="270"/>
      <c r="G984" s="117"/>
      <c r="CX984" s="271">
        <f t="shared" si="320"/>
        <v>0</v>
      </c>
      <c r="CY984" s="249">
        <f t="shared" si="321"/>
        <v>-540</v>
      </c>
      <c r="CZ984" s="249">
        <f t="shared" si="322"/>
        <v>0</v>
      </c>
    </row>
    <row r="985" spans="1:104" s="269" customFormat="1">
      <c r="A985" s="273"/>
      <c r="C985" s="270"/>
      <c r="G985" s="117"/>
      <c r="CX985" s="271">
        <f t="shared" si="320"/>
        <v>0</v>
      </c>
      <c r="CY985" s="249">
        <f t="shared" si="321"/>
        <v>-549</v>
      </c>
      <c r="CZ985" s="249">
        <f t="shared" si="322"/>
        <v>0</v>
      </c>
    </row>
    <row r="986" spans="1:104" s="269" customFormat="1">
      <c r="A986" s="273"/>
      <c r="C986" s="270"/>
      <c r="G986" s="117"/>
      <c r="CX986" s="271">
        <f t="shared" si="320"/>
        <v>0</v>
      </c>
      <c r="CY986" s="249">
        <f t="shared" si="321"/>
        <v>-558</v>
      </c>
      <c r="CZ986" s="249">
        <f t="shared" si="322"/>
        <v>0</v>
      </c>
    </row>
    <row r="987" spans="1:104" s="269" customFormat="1">
      <c r="A987" s="273"/>
      <c r="C987" s="270"/>
      <c r="G987" s="117"/>
      <c r="CX987" s="271">
        <f t="shared" si="320"/>
        <v>0</v>
      </c>
      <c r="CY987" s="249">
        <f t="shared" si="321"/>
        <v>-567</v>
      </c>
      <c r="CZ987" s="249">
        <f t="shared" si="322"/>
        <v>0</v>
      </c>
    </row>
    <row r="988" spans="1:104" s="269" customFormat="1">
      <c r="A988" s="273"/>
      <c r="C988" s="270"/>
      <c r="G988" s="117"/>
      <c r="CX988" s="271">
        <f t="shared" si="320"/>
        <v>0</v>
      </c>
      <c r="CY988" s="249">
        <f t="shared" si="321"/>
        <v>-576</v>
      </c>
      <c r="CZ988" s="249">
        <f t="shared" si="322"/>
        <v>0</v>
      </c>
    </row>
    <row r="989" spans="1:104" s="269" customFormat="1">
      <c r="A989" s="273"/>
      <c r="C989" s="270"/>
      <c r="G989" s="117"/>
      <c r="CX989" s="271">
        <f t="shared" si="320"/>
        <v>0</v>
      </c>
      <c r="CY989" s="249">
        <f t="shared" si="321"/>
        <v>-585</v>
      </c>
      <c r="CZ989" s="249">
        <f t="shared" si="322"/>
        <v>0</v>
      </c>
    </row>
    <row r="990" spans="1:104" s="269" customFormat="1">
      <c r="A990" s="273"/>
      <c r="C990" s="270"/>
      <c r="G990" s="117"/>
      <c r="CX990" s="271">
        <f t="shared" ref="CX990:CX1048" si="339">IF(CX989+CV990&gt;9,+CX989+CV990-9,+CX989+CV990)</f>
        <v>0</v>
      </c>
      <c r="CY990" s="249">
        <f t="shared" ref="CY990:CY1014" si="340">+CY989-9</f>
        <v>-594</v>
      </c>
      <c r="CZ990" s="249">
        <f t="shared" ref="CZ990:CZ1014" si="341">IF(CY990=13,CY990,0)</f>
        <v>0</v>
      </c>
    </row>
    <row r="991" spans="1:104" s="269" customFormat="1">
      <c r="A991" s="273"/>
      <c r="C991" s="270"/>
      <c r="G991" s="117"/>
      <c r="CX991" s="271">
        <f t="shared" si="339"/>
        <v>0</v>
      </c>
      <c r="CY991" s="249">
        <f t="shared" si="340"/>
        <v>-603</v>
      </c>
      <c r="CZ991" s="249">
        <f t="shared" si="341"/>
        <v>0</v>
      </c>
    </row>
    <row r="992" spans="1:104" s="269" customFormat="1">
      <c r="A992" s="273"/>
      <c r="C992" s="270"/>
      <c r="G992" s="117"/>
      <c r="CX992" s="271">
        <f t="shared" si="339"/>
        <v>0</v>
      </c>
      <c r="CY992" s="249">
        <f t="shared" si="340"/>
        <v>-612</v>
      </c>
      <c r="CZ992" s="249">
        <f t="shared" si="341"/>
        <v>0</v>
      </c>
    </row>
    <row r="993" spans="1:104" s="269" customFormat="1">
      <c r="A993" s="273"/>
      <c r="C993" s="270"/>
      <c r="G993" s="117"/>
      <c r="CX993" s="271">
        <f t="shared" si="339"/>
        <v>0</v>
      </c>
      <c r="CY993" s="249">
        <f t="shared" si="340"/>
        <v>-621</v>
      </c>
      <c r="CZ993" s="249">
        <f t="shared" si="341"/>
        <v>0</v>
      </c>
    </row>
    <row r="994" spans="1:104" s="269" customFormat="1">
      <c r="A994" s="273"/>
      <c r="C994" s="270"/>
      <c r="G994" s="117"/>
      <c r="CX994" s="271">
        <f t="shared" si="339"/>
        <v>0</v>
      </c>
      <c r="CY994" s="249">
        <f t="shared" si="340"/>
        <v>-630</v>
      </c>
      <c r="CZ994" s="249">
        <f t="shared" si="341"/>
        <v>0</v>
      </c>
    </row>
    <row r="995" spans="1:104" s="269" customFormat="1">
      <c r="A995" s="273"/>
      <c r="C995" s="270"/>
      <c r="G995" s="117"/>
      <c r="CX995" s="271">
        <f t="shared" si="339"/>
        <v>0</v>
      </c>
      <c r="CY995" s="249">
        <f t="shared" si="340"/>
        <v>-639</v>
      </c>
      <c r="CZ995" s="249">
        <f t="shared" si="341"/>
        <v>0</v>
      </c>
    </row>
    <row r="996" spans="1:104" s="269" customFormat="1">
      <c r="A996" s="273"/>
      <c r="C996" s="270"/>
      <c r="G996" s="117"/>
      <c r="CX996" s="271">
        <f t="shared" si="339"/>
        <v>0</v>
      </c>
      <c r="CY996" s="249">
        <f t="shared" si="340"/>
        <v>-648</v>
      </c>
      <c r="CZ996" s="249">
        <f t="shared" si="341"/>
        <v>0</v>
      </c>
    </row>
    <row r="997" spans="1:104" s="269" customFormat="1">
      <c r="A997" s="273"/>
      <c r="C997" s="270"/>
      <c r="G997" s="117"/>
      <c r="CX997" s="271">
        <f t="shared" si="339"/>
        <v>0</v>
      </c>
      <c r="CY997" s="249">
        <f t="shared" si="340"/>
        <v>-657</v>
      </c>
      <c r="CZ997" s="249">
        <f t="shared" si="341"/>
        <v>0</v>
      </c>
    </row>
    <row r="998" spans="1:104" s="269" customFormat="1">
      <c r="A998" s="273"/>
      <c r="C998" s="270"/>
      <c r="G998" s="117"/>
      <c r="CX998" s="271">
        <f t="shared" si="339"/>
        <v>0</v>
      </c>
      <c r="CY998" s="249">
        <f t="shared" si="340"/>
        <v>-666</v>
      </c>
      <c r="CZ998" s="249">
        <f t="shared" si="341"/>
        <v>0</v>
      </c>
    </row>
    <row r="999" spans="1:104" s="269" customFormat="1">
      <c r="A999" s="273"/>
      <c r="C999" s="270"/>
      <c r="G999" s="117"/>
      <c r="CX999" s="271">
        <f t="shared" si="339"/>
        <v>0</v>
      </c>
      <c r="CY999" s="249">
        <f t="shared" si="340"/>
        <v>-675</v>
      </c>
      <c r="CZ999" s="249">
        <f t="shared" si="341"/>
        <v>0</v>
      </c>
    </row>
    <row r="1000" spans="1:104" s="269" customFormat="1">
      <c r="A1000" s="273"/>
      <c r="C1000" s="270"/>
      <c r="G1000" s="117"/>
      <c r="CX1000" s="271">
        <f t="shared" si="339"/>
        <v>0</v>
      </c>
      <c r="CY1000" s="249">
        <f t="shared" si="340"/>
        <v>-684</v>
      </c>
      <c r="CZ1000" s="249">
        <f t="shared" si="341"/>
        <v>0</v>
      </c>
    </row>
    <row r="1001" spans="1:104" s="269" customFormat="1">
      <c r="A1001" s="273"/>
      <c r="C1001" s="270"/>
      <c r="G1001" s="117"/>
      <c r="CX1001" s="271">
        <f t="shared" si="339"/>
        <v>0</v>
      </c>
      <c r="CY1001" s="249">
        <f t="shared" si="340"/>
        <v>-693</v>
      </c>
      <c r="CZ1001" s="249">
        <f t="shared" si="341"/>
        <v>0</v>
      </c>
    </row>
    <row r="1002" spans="1:104" s="269" customFormat="1">
      <c r="A1002" s="273"/>
      <c r="C1002" s="270"/>
      <c r="G1002" s="117"/>
      <c r="CX1002" s="271">
        <f t="shared" si="339"/>
        <v>0</v>
      </c>
      <c r="CY1002" s="249">
        <f t="shared" si="340"/>
        <v>-702</v>
      </c>
      <c r="CZ1002" s="249">
        <f t="shared" si="341"/>
        <v>0</v>
      </c>
    </row>
    <row r="1003" spans="1:104" s="269" customFormat="1">
      <c r="A1003" s="273"/>
      <c r="C1003" s="270"/>
      <c r="G1003" s="117"/>
      <c r="CX1003" s="271">
        <f t="shared" si="339"/>
        <v>0</v>
      </c>
      <c r="CY1003" s="249">
        <f t="shared" si="340"/>
        <v>-711</v>
      </c>
      <c r="CZ1003" s="249">
        <f t="shared" si="341"/>
        <v>0</v>
      </c>
    </row>
    <row r="1004" spans="1:104" s="269" customFormat="1">
      <c r="A1004" s="273"/>
      <c r="C1004" s="270"/>
      <c r="G1004" s="117"/>
      <c r="CX1004" s="271">
        <f t="shared" si="339"/>
        <v>0</v>
      </c>
      <c r="CY1004" s="249">
        <f t="shared" si="340"/>
        <v>-720</v>
      </c>
      <c r="CZ1004" s="249">
        <f t="shared" si="341"/>
        <v>0</v>
      </c>
    </row>
    <row r="1005" spans="1:104" s="269" customFormat="1">
      <c r="A1005" s="273"/>
      <c r="C1005" s="270"/>
      <c r="G1005" s="117"/>
      <c r="CX1005" s="271">
        <f t="shared" si="339"/>
        <v>0</v>
      </c>
      <c r="CY1005" s="249">
        <f t="shared" si="340"/>
        <v>-729</v>
      </c>
      <c r="CZ1005" s="249">
        <f t="shared" si="341"/>
        <v>0</v>
      </c>
    </row>
    <row r="1006" spans="1:104" s="269" customFormat="1">
      <c r="A1006" s="273"/>
      <c r="C1006" s="270"/>
      <c r="G1006" s="117"/>
      <c r="CX1006" s="271">
        <f t="shared" si="339"/>
        <v>0</v>
      </c>
      <c r="CY1006" s="249">
        <f t="shared" si="340"/>
        <v>-738</v>
      </c>
      <c r="CZ1006" s="249">
        <f t="shared" si="341"/>
        <v>0</v>
      </c>
    </row>
    <row r="1007" spans="1:104" s="269" customFormat="1">
      <c r="A1007" s="273"/>
      <c r="C1007" s="270"/>
      <c r="G1007" s="117"/>
      <c r="CX1007" s="271">
        <f t="shared" si="339"/>
        <v>0</v>
      </c>
      <c r="CY1007" s="249">
        <f t="shared" si="340"/>
        <v>-747</v>
      </c>
      <c r="CZ1007" s="249">
        <f t="shared" si="341"/>
        <v>0</v>
      </c>
    </row>
    <row r="1008" spans="1:104" s="269" customFormat="1">
      <c r="A1008" s="273"/>
      <c r="C1008" s="270"/>
      <c r="G1008" s="117"/>
      <c r="CX1008" s="271">
        <f t="shared" si="339"/>
        <v>0</v>
      </c>
      <c r="CY1008" s="249">
        <f t="shared" si="340"/>
        <v>-756</v>
      </c>
      <c r="CZ1008" s="249">
        <f t="shared" si="341"/>
        <v>0</v>
      </c>
    </row>
    <row r="1009" spans="1:104" s="269" customFormat="1">
      <c r="A1009" s="273"/>
      <c r="C1009" s="270"/>
      <c r="G1009" s="117"/>
      <c r="CX1009" s="271">
        <f t="shared" si="339"/>
        <v>0</v>
      </c>
      <c r="CY1009" s="249">
        <f t="shared" si="340"/>
        <v>-765</v>
      </c>
      <c r="CZ1009" s="249">
        <f t="shared" si="341"/>
        <v>0</v>
      </c>
    </row>
    <row r="1010" spans="1:104" s="269" customFormat="1">
      <c r="A1010" s="273"/>
      <c r="C1010" s="270"/>
      <c r="G1010" s="117"/>
      <c r="CX1010" s="271">
        <f t="shared" si="339"/>
        <v>0</v>
      </c>
      <c r="CY1010" s="249">
        <f t="shared" si="340"/>
        <v>-774</v>
      </c>
      <c r="CZ1010" s="249">
        <f t="shared" si="341"/>
        <v>0</v>
      </c>
    </row>
    <row r="1011" spans="1:104" s="269" customFormat="1">
      <c r="A1011" s="273"/>
      <c r="C1011" s="270"/>
      <c r="G1011" s="117"/>
      <c r="CX1011" s="271">
        <f t="shared" si="339"/>
        <v>0</v>
      </c>
      <c r="CY1011" s="249">
        <f t="shared" si="340"/>
        <v>-783</v>
      </c>
      <c r="CZ1011" s="249">
        <f t="shared" si="341"/>
        <v>0</v>
      </c>
    </row>
    <row r="1012" spans="1:104" s="269" customFormat="1">
      <c r="A1012" s="273"/>
      <c r="C1012" s="270"/>
      <c r="G1012" s="117"/>
      <c r="CX1012" s="271">
        <f t="shared" si="339"/>
        <v>0</v>
      </c>
      <c r="CY1012" s="249">
        <f t="shared" si="340"/>
        <v>-792</v>
      </c>
      <c r="CZ1012" s="249">
        <f t="shared" si="341"/>
        <v>0</v>
      </c>
    </row>
    <row r="1013" spans="1:104" s="269" customFormat="1">
      <c r="A1013" s="273"/>
      <c r="C1013" s="270"/>
      <c r="G1013" s="117"/>
      <c r="CX1013" s="271">
        <f t="shared" si="339"/>
        <v>0</v>
      </c>
      <c r="CY1013" s="249">
        <f t="shared" si="340"/>
        <v>-801</v>
      </c>
      <c r="CZ1013" s="249">
        <f t="shared" si="341"/>
        <v>0</v>
      </c>
    </row>
    <row r="1014" spans="1:104" s="269" customFormat="1">
      <c r="A1014" s="273"/>
      <c r="C1014" s="270"/>
      <c r="G1014" s="117"/>
      <c r="CX1014" s="271">
        <f t="shared" si="339"/>
        <v>0</v>
      </c>
      <c r="CY1014" s="249">
        <f t="shared" si="340"/>
        <v>-810</v>
      </c>
      <c r="CZ1014" s="249">
        <f t="shared" si="341"/>
        <v>0</v>
      </c>
    </row>
    <row r="1015" spans="1:104" s="269" customFormat="1">
      <c r="A1015" s="273"/>
      <c r="C1015" s="270"/>
      <c r="G1015" s="117"/>
      <c r="CX1015" s="271">
        <f t="shared" si="339"/>
        <v>0</v>
      </c>
      <c r="CY1015" s="269">
        <v>58</v>
      </c>
    </row>
    <row r="1016" spans="1:104" s="269" customFormat="1">
      <c r="A1016" s="273"/>
      <c r="C1016" s="270"/>
      <c r="G1016" s="117"/>
      <c r="CX1016" s="271">
        <f t="shared" si="339"/>
        <v>0</v>
      </c>
      <c r="CY1016" s="269">
        <v>59</v>
      </c>
    </row>
    <row r="1017" spans="1:104" s="269" customFormat="1">
      <c r="A1017" s="273"/>
      <c r="C1017" s="270"/>
      <c r="G1017" s="117"/>
      <c r="CX1017" s="271">
        <f t="shared" si="339"/>
        <v>0</v>
      </c>
      <c r="CY1017" s="269">
        <v>60</v>
      </c>
    </row>
    <row r="1018" spans="1:104" s="269" customFormat="1">
      <c r="A1018" s="273"/>
      <c r="C1018" s="270"/>
      <c r="G1018" s="117"/>
      <c r="CX1018" s="271">
        <f t="shared" si="339"/>
        <v>0</v>
      </c>
      <c r="CY1018" s="269">
        <v>61</v>
      </c>
    </row>
    <row r="1019" spans="1:104" s="269" customFormat="1">
      <c r="A1019" s="273"/>
      <c r="C1019" s="270"/>
      <c r="G1019" s="117"/>
      <c r="CX1019" s="271">
        <f t="shared" si="339"/>
        <v>0</v>
      </c>
      <c r="CY1019" s="269">
        <v>62</v>
      </c>
    </row>
    <row r="1020" spans="1:104" s="269" customFormat="1">
      <c r="A1020" s="273"/>
      <c r="C1020" s="270"/>
      <c r="G1020" s="117"/>
      <c r="CX1020" s="271">
        <f t="shared" si="339"/>
        <v>0</v>
      </c>
      <c r="CY1020" s="269">
        <v>63</v>
      </c>
    </row>
    <row r="1021" spans="1:104" s="269" customFormat="1">
      <c r="A1021" s="273"/>
      <c r="C1021" s="270"/>
      <c r="G1021" s="117"/>
      <c r="CX1021" s="271">
        <f t="shared" si="339"/>
        <v>0</v>
      </c>
      <c r="CY1021" s="269">
        <v>64</v>
      </c>
    </row>
    <row r="1022" spans="1:104" s="269" customFormat="1">
      <c r="A1022" s="273"/>
      <c r="C1022" s="270"/>
      <c r="G1022" s="117"/>
      <c r="CX1022" s="271">
        <f t="shared" si="339"/>
        <v>0</v>
      </c>
      <c r="CY1022" s="269">
        <v>65</v>
      </c>
    </row>
    <row r="1023" spans="1:104" s="269" customFormat="1">
      <c r="A1023" s="273"/>
      <c r="C1023" s="270"/>
      <c r="G1023" s="117"/>
      <c r="CX1023" s="271">
        <f t="shared" si="339"/>
        <v>0</v>
      </c>
      <c r="CY1023" s="269">
        <v>66</v>
      </c>
    </row>
    <row r="1024" spans="1:104" s="269" customFormat="1">
      <c r="A1024" s="273"/>
      <c r="C1024" s="270"/>
      <c r="G1024" s="117"/>
      <c r="CX1024" s="271">
        <f t="shared" si="339"/>
        <v>0</v>
      </c>
      <c r="CY1024" s="269">
        <v>67</v>
      </c>
    </row>
    <row r="1025" spans="1:103" s="269" customFormat="1">
      <c r="A1025" s="273"/>
      <c r="C1025" s="270"/>
      <c r="G1025" s="117"/>
      <c r="CX1025" s="271">
        <f t="shared" si="339"/>
        <v>0</v>
      </c>
      <c r="CY1025" s="269">
        <v>68</v>
      </c>
    </row>
    <row r="1026" spans="1:103" s="269" customFormat="1">
      <c r="A1026" s="273"/>
      <c r="C1026" s="270"/>
      <c r="G1026" s="117"/>
      <c r="CX1026" s="271">
        <f t="shared" si="339"/>
        <v>0</v>
      </c>
      <c r="CY1026" s="269">
        <v>69</v>
      </c>
    </row>
    <row r="1027" spans="1:103" s="269" customFormat="1">
      <c r="A1027" s="273"/>
      <c r="C1027" s="270"/>
      <c r="G1027" s="117"/>
      <c r="CX1027" s="271">
        <f t="shared" si="339"/>
        <v>0</v>
      </c>
      <c r="CY1027" s="269">
        <v>70</v>
      </c>
    </row>
    <row r="1028" spans="1:103" s="269" customFormat="1">
      <c r="A1028" s="273"/>
      <c r="C1028" s="270"/>
      <c r="G1028" s="117"/>
      <c r="CX1028" s="271">
        <f t="shared" si="339"/>
        <v>0</v>
      </c>
      <c r="CY1028" s="269">
        <v>71</v>
      </c>
    </row>
    <row r="1029" spans="1:103" s="269" customFormat="1">
      <c r="A1029" s="273"/>
      <c r="C1029" s="270"/>
      <c r="G1029" s="117"/>
      <c r="CX1029" s="271">
        <f t="shared" si="339"/>
        <v>0</v>
      </c>
      <c r="CY1029" s="269">
        <v>72</v>
      </c>
    </row>
    <row r="1030" spans="1:103" s="269" customFormat="1">
      <c r="A1030" s="273"/>
      <c r="C1030" s="270"/>
      <c r="G1030" s="117"/>
      <c r="CX1030" s="271">
        <f t="shared" si="339"/>
        <v>0</v>
      </c>
      <c r="CY1030" s="269">
        <v>73</v>
      </c>
    </row>
    <row r="1031" spans="1:103" s="269" customFormat="1">
      <c r="A1031" s="273"/>
      <c r="C1031" s="270"/>
      <c r="G1031" s="117"/>
      <c r="CX1031" s="271">
        <f t="shared" si="339"/>
        <v>0</v>
      </c>
      <c r="CY1031" s="269">
        <v>74</v>
      </c>
    </row>
    <row r="1032" spans="1:103" s="269" customFormat="1">
      <c r="A1032" s="273"/>
      <c r="C1032" s="270"/>
      <c r="G1032" s="117"/>
      <c r="CX1032" s="271">
        <f t="shared" si="339"/>
        <v>0</v>
      </c>
      <c r="CY1032" s="269">
        <v>75</v>
      </c>
    </row>
    <row r="1033" spans="1:103" s="269" customFormat="1">
      <c r="A1033" s="273"/>
      <c r="C1033" s="270"/>
      <c r="G1033" s="117"/>
      <c r="CX1033" s="271">
        <f t="shared" si="339"/>
        <v>0</v>
      </c>
      <c r="CY1033" s="269">
        <v>76</v>
      </c>
    </row>
    <row r="1034" spans="1:103" s="269" customFormat="1">
      <c r="A1034" s="273"/>
      <c r="C1034" s="270"/>
      <c r="G1034" s="117"/>
      <c r="CX1034" s="271">
        <f t="shared" si="339"/>
        <v>0</v>
      </c>
      <c r="CY1034" s="269">
        <v>77</v>
      </c>
    </row>
    <row r="1035" spans="1:103" s="269" customFormat="1">
      <c r="A1035" s="273"/>
      <c r="C1035" s="270"/>
      <c r="G1035" s="117"/>
      <c r="CX1035" s="271">
        <f t="shared" si="339"/>
        <v>0</v>
      </c>
      <c r="CY1035" s="269">
        <v>78</v>
      </c>
    </row>
    <row r="1036" spans="1:103" s="269" customFormat="1">
      <c r="A1036" s="273"/>
      <c r="C1036" s="270"/>
      <c r="G1036" s="117"/>
      <c r="CX1036" s="271">
        <f t="shared" si="339"/>
        <v>0</v>
      </c>
      <c r="CY1036" s="269">
        <v>79</v>
      </c>
    </row>
    <row r="1037" spans="1:103" s="269" customFormat="1">
      <c r="A1037" s="273"/>
      <c r="C1037" s="270"/>
      <c r="G1037" s="117"/>
      <c r="CX1037" s="271">
        <f t="shared" si="339"/>
        <v>0</v>
      </c>
      <c r="CY1037" s="269">
        <v>80</v>
      </c>
    </row>
    <row r="1038" spans="1:103" s="269" customFormat="1">
      <c r="A1038" s="273"/>
      <c r="C1038" s="270"/>
      <c r="G1038" s="117"/>
      <c r="CX1038" s="271">
        <f t="shared" si="339"/>
        <v>0</v>
      </c>
      <c r="CY1038" s="269">
        <v>81</v>
      </c>
    </row>
    <row r="1039" spans="1:103" s="269" customFormat="1">
      <c r="A1039" s="273"/>
      <c r="C1039" s="270"/>
      <c r="G1039" s="117"/>
      <c r="CX1039" s="271">
        <f t="shared" si="339"/>
        <v>0</v>
      </c>
      <c r="CY1039" s="269">
        <v>82</v>
      </c>
    </row>
    <row r="1040" spans="1:103" s="269" customFormat="1">
      <c r="A1040" s="273"/>
      <c r="C1040" s="270"/>
      <c r="G1040" s="117"/>
      <c r="CX1040" s="271">
        <f t="shared" si="339"/>
        <v>0</v>
      </c>
      <c r="CY1040" s="269">
        <v>83</v>
      </c>
    </row>
    <row r="1041" spans="1:106" s="269" customFormat="1">
      <c r="A1041" s="273"/>
      <c r="C1041" s="270"/>
      <c r="G1041" s="117"/>
      <c r="CX1041" s="271">
        <f t="shared" si="339"/>
        <v>0</v>
      </c>
      <c r="CY1041" s="269">
        <v>84</v>
      </c>
    </row>
    <row r="1042" spans="1:106" s="269" customFormat="1">
      <c r="A1042" s="273"/>
      <c r="C1042" s="270"/>
      <c r="G1042" s="117"/>
      <c r="CX1042" s="271">
        <f t="shared" si="339"/>
        <v>0</v>
      </c>
      <c r="CY1042" s="269">
        <v>85</v>
      </c>
    </row>
    <row r="1043" spans="1:106" s="269" customFormat="1">
      <c r="A1043" s="273"/>
      <c r="C1043" s="270"/>
      <c r="G1043" s="117"/>
      <c r="CX1043" s="271">
        <f t="shared" si="339"/>
        <v>0</v>
      </c>
      <c r="CY1043" s="269">
        <v>86</v>
      </c>
    </row>
    <row r="1044" spans="1:106" s="269" customFormat="1">
      <c r="A1044" s="273"/>
      <c r="C1044" s="270"/>
      <c r="G1044" s="117"/>
      <c r="CX1044" s="271">
        <f t="shared" si="339"/>
        <v>0</v>
      </c>
      <c r="CY1044" s="269">
        <v>87</v>
      </c>
    </row>
    <row r="1045" spans="1:106" s="269" customFormat="1">
      <c r="A1045" s="273"/>
      <c r="C1045" s="270"/>
      <c r="G1045" s="117"/>
      <c r="CX1045" s="271">
        <f t="shared" si="339"/>
        <v>0</v>
      </c>
      <c r="CY1045" s="269">
        <v>88</v>
      </c>
    </row>
    <row r="1046" spans="1:106" s="269" customFormat="1">
      <c r="A1046" s="273"/>
      <c r="C1046" s="270"/>
      <c r="G1046" s="117"/>
      <c r="CX1046" s="271">
        <f t="shared" si="339"/>
        <v>0</v>
      </c>
      <c r="CY1046" s="269">
        <v>89</v>
      </c>
    </row>
    <row r="1047" spans="1:106" s="269" customFormat="1">
      <c r="A1047" s="273"/>
      <c r="C1047" s="270"/>
      <c r="G1047" s="117"/>
      <c r="CX1047" s="271">
        <f t="shared" si="339"/>
        <v>0</v>
      </c>
      <c r="CY1047" s="269">
        <v>90</v>
      </c>
    </row>
    <row r="1048" spans="1:106" s="269" customFormat="1">
      <c r="A1048" s="273"/>
      <c r="C1048" s="270"/>
      <c r="G1048" s="117"/>
      <c r="CX1048" s="257">
        <f t="shared" si="339"/>
        <v>0</v>
      </c>
      <c r="CY1048" s="269">
        <v>91</v>
      </c>
    </row>
    <row r="1049" spans="1:106" ht="15.75" thickBot="1"/>
    <row r="1050" spans="1:106" s="269" customFormat="1" ht="15.75" customHeight="1" thickBot="1">
      <c r="A1050" s="1000">
        <v>6</v>
      </c>
      <c r="B1050" s="269">
        <v>1</v>
      </c>
      <c r="C1050" s="270" t="s">
        <v>8</v>
      </c>
      <c r="D1050" s="269">
        <v>1</v>
      </c>
      <c r="E1050" s="269">
        <v>1</v>
      </c>
      <c r="G1050" s="117">
        <f t="shared" ref="G1050:G1084" si="342">IF($G$35=C1050,D1050,0)</f>
        <v>0</v>
      </c>
      <c r="H1050" s="269">
        <f t="shared" ref="H1050:H1084" si="343">IF($H$41=$C1050,$D1050,0)</f>
        <v>0</v>
      </c>
      <c r="I1050" s="269">
        <f t="shared" ref="I1050:I1084" si="344">IF($I$41=$C1050,$D1050,0)</f>
        <v>0</v>
      </c>
      <c r="J1050" s="269">
        <f t="shared" ref="J1050:J1084" si="345">IF($J$41=$C1050,$D1050,0)</f>
        <v>0</v>
      </c>
      <c r="K1050" s="269">
        <f t="shared" ref="K1050:K1084" si="346">IF($K$41=$C1050,$D1050,0)</f>
        <v>0</v>
      </c>
      <c r="L1050" s="269">
        <f t="shared" ref="L1050:L1084" si="347">IF($L$41=$C1050,$D1050,0)</f>
        <v>0</v>
      </c>
      <c r="M1050" s="269">
        <f t="shared" ref="M1050:M1084" si="348">IF($M$41=$C1050,$D1050,0)</f>
        <v>0</v>
      </c>
      <c r="N1050" s="269">
        <f t="shared" ref="N1050:N1084" si="349">IF($N$41=$C1050,$D1050,0)</f>
        <v>0</v>
      </c>
      <c r="O1050" s="269">
        <f t="shared" ref="O1050:O1084" si="350">IF($O$41=$C1050,$D1050,0)</f>
        <v>0</v>
      </c>
      <c r="P1050" s="269">
        <f t="shared" ref="P1050:P1084" si="351">IF($P$41=$C1050,$D1050,0)</f>
        <v>0</v>
      </c>
      <c r="Q1050" s="269">
        <f t="shared" ref="Q1050:Q1084" si="352">IF($Q$41=$C1050,$D1050,0)</f>
        <v>0</v>
      </c>
      <c r="R1050" s="269">
        <f t="shared" ref="R1050:R1084" si="353">IF($R$41=$C1050,$D1050,0)</f>
        <v>0</v>
      </c>
      <c r="S1050" s="269">
        <f t="shared" ref="S1050:S1084" si="354">IF($S$41=$C1050,$D1050,0)</f>
        <v>0</v>
      </c>
      <c r="T1050" s="269">
        <f t="shared" ref="T1050:T1084" si="355">IF($T$41=$C1050,$D1050,0)</f>
        <v>0</v>
      </c>
      <c r="U1050" s="269">
        <f t="shared" ref="U1050:AD1059" si="356">IF(U$41=$C1050,$D1050,0)</f>
        <v>0</v>
      </c>
      <c r="V1050" s="269">
        <f t="shared" si="356"/>
        <v>0</v>
      </c>
      <c r="W1050" s="269">
        <f t="shared" si="356"/>
        <v>0</v>
      </c>
      <c r="X1050" s="269">
        <f t="shared" si="356"/>
        <v>0</v>
      </c>
      <c r="Y1050" s="269">
        <f t="shared" si="356"/>
        <v>0</v>
      </c>
      <c r="Z1050" s="269">
        <f t="shared" si="356"/>
        <v>0</v>
      </c>
      <c r="AA1050" s="269">
        <f t="shared" si="356"/>
        <v>0</v>
      </c>
      <c r="AB1050" s="269">
        <f t="shared" si="356"/>
        <v>0</v>
      </c>
      <c r="AC1050" s="269">
        <f t="shared" si="356"/>
        <v>0</v>
      </c>
      <c r="AD1050" s="269">
        <f t="shared" si="356"/>
        <v>0</v>
      </c>
      <c r="AE1050" s="269">
        <f t="shared" ref="AE1050:AN1059" si="357">IF(AE$41=$C1050,$D1050,0)</f>
        <v>0</v>
      </c>
      <c r="AF1050" s="269">
        <f t="shared" si="357"/>
        <v>0</v>
      </c>
      <c r="AG1050" s="269">
        <f t="shared" si="357"/>
        <v>0</v>
      </c>
      <c r="AH1050" s="269">
        <f t="shared" si="357"/>
        <v>0</v>
      </c>
      <c r="AI1050" s="269">
        <f t="shared" si="357"/>
        <v>0</v>
      </c>
      <c r="AJ1050" s="269">
        <f t="shared" si="357"/>
        <v>0</v>
      </c>
      <c r="AK1050" s="269">
        <f t="shared" si="357"/>
        <v>0</v>
      </c>
      <c r="AL1050" s="269">
        <f t="shared" si="357"/>
        <v>0</v>
      </c>
      <c r="AM1050" s="269">
        <f t="shared" si="357"/>
        <v>0</v>
      </c>
      <c r="AN1050" s="269">
        <f t="shared" si="357"/>
        <v>0</v>
      </c>
      <c r="AO1050" s="269">
        <f t="shared" ref="AO1050:AX1059" si="358">IF(AO$41=$C1050,$D1050,0)</f>
        <v>0</v>
      </c>
      <c r="AP1050" s="269">
        <f t="shared" si="358"/>
        <v>0</v>
      </c>
      <c r="AQ1050" s="269">
        <f t="shared" si="358"/>
        <v>0</v>
      </c>
      <c r="AR1050" s="269">
        <f t="shared" si="358"/>
        <v>0</v>
      </c>
      <c r="AS1050" s="269">
        <f t="shared" si="358"/>
        <v>0</v>
      </c>
      <c r="AT1050" s="269">
        <f t="shared" si="358"/>
        <v>0</v>
      </c>
      <c r="AU1050" s="269">
        <f t="shared" si="358"/>
        <v>0</v>
      </c>
      <c r="AV1050" s="269">
        <f t="shared" si="358"/>
        <v>0</v>
      </c>
      <c r="AW1050" s="269">
        <f t="shared" si="358"/>
        <v>0</v>
      </c>
      <c r="AX1050" s="269">
        <f t="shared" si="358"/>
        <v>0</v>
      </c>
      <c r="AY1050" s="269">
        <f t="shared" ref="AY1050:BH1059" si="359">IF(AY$41=$C1050,$D1050,0)</f>
        <v>0</v>
      </c>
      <c r="AZ1050" s="269">
        <f t="shared" si="359"/>
        <v>0</v>
      </c>
      <c r="BA1050" s="269">
        <f t="shared" si="359"/>
        <v>0</v>
      </c>
      <c r="BB1050" s="269">
        <f t="shared" si="359"/>
        <v>0</v>
      </c>
      <c r="BC1050" s="269">
        <f t="shared" si="359"/>
        <v>0</v>
      </c>
      <c r="BD1050" s="269">
        <f t="shared" si="359"/>
        <v>0</v>
      </c>
      <c r="BE1050" s="269">
        <f t="shared" si="359"/>
        <v>0</v>
      </c>
      <c r="BF1050" s="269">
        <f t="shared" si="359"/>
        <v>0</v>
      </c>
      <c r="BG1050" s="269">
        <f t="shared" si="359"/>
        <v>0</v>
      </c>
      <c r="BH1050" s="269">
        <f t="shared" si="359"/>
        <v>0</v>
      </c>
      <c r="BI1050" s="269">
        <f t="shared" ref="BI1050:BR1059" si="360">IF(BI$41=$C1050,$D1050,0)</f>
        <v>0</v>
      </c>
      <c r="BJ1050" s="269">
        <f t="shared" si="360"/>
        <v>0</v>
      </c>
      <c r="BK1050" s="269">
        <f t="shared" si="360"/>
        <v>0</v>
      </c>
      <c r="BL1050" s="269">
        <f t="shared" si="360"/>
        <v>0</v>
      </c>
      <c r="BM1050" s="269">
        <f t="shared" si="360"/>
        <v>0</v>
      </c>
      <c r="BN1050" s="269">
        <f t="shared" si="360"/>
        <v>0</v>
      </c>
      <c r="BO1050" s="269">
        <f t="shared" si="360"/>
        <v>0</v>
      </c>
      <c r="BP1050" s="269">
        <f t="shared" si="360"/>
        <v>0</v>
      </c>
      <c r="BQ1050" s="269">
        <f t="shared" si="360"/>
        <v>0</v>
      </c>
      <c r="BR1050" s="269">
        <f t="shared" si="360"/>
        <v>0</v>
      </c>
      <c r="BS1050" s="269">
        <f t="shared" ref="BS1050:CB1059" si="361">IF(BS$41=$C1050,$D1050,0)</f>
        <v>0</v>
      </c>
      <c r="BT1050" s="269">
        <f t="shared" si="361"/>
        <v>0</v>
      </c>
      <c r="BU1050" s="269">
        <f t="shared" si="361"/>
        <v>0</v>
      </c>
      <c r="BV1050" s="269">
        <f t="shared" si="361"/>
        <v>0</v>
      </c>
      <c r="BW1050" s="269">
        <f t="shared" si="361"/>
        <v>0</v>
      </c>
      <c r="BX1050" s="269">
        <f t="shared" si="361"/>
        <v>0</v>
      </c>
      <c r="BY1050" s="269">
        <f t="shared" si="361"/>
        <v>0</v>
      </c>
      <c r="BZ1050" s="269">
        <f t="shared" si="361"/>
        <v>0</v>
      </c>
      <c r="CA1050" s="269">
        <f t="shared" si="361"/>
        <v>0</v>
      </c>
      <c r="CB1050" s="269">
        <f t="shared" si="361"/>
        <v>0</v>
      </c>
      <c r="CC1050" s="269">
        <f t="shared" ref="CC1050:CL1059" si="362">IF(CC$41=$C1050,$D1050,0)</f>
        <v>0</v>
      </c>
      <c r="CD1050" s="269">
        <f t="shared" si="362"/>
        <v>0</v>
      </c>
      <c r="CE1050" s="269">
        <f t="shared" si="362"/>
        <v>0</v>
      </c>
      <c r="CF1050" s="269">
        <f t="shared" si="362"/>
        <v>0</v>
      </c>
      <c r="CG1050" s="269">
        <f t="shared" si="362"/>
        <v>0</v>
      </c>
      <c r="CH1050" s="269">
        <f t="shared" si="362"/>
        <v>0</v>
      </c>
      <c r="CI1050" s="269">
        <f t="shared" si="362"/>
        <v>0</v>
      </c>
      <c r="CJ1050" s="269">
        <f t="shared" si="362"/>
        <v>0</v>
      </c>
      <c r="CK1050" s="269">
        <f t="shared" si="362"/>
        <v>0</v>
      </c>
      <c r="CL1050" s="269">
        <f t="shared" si="362"/>
        <v>0</v>
      </c>
      <c r="CM1050" s="269">
        <f t="shared" ref="CM1050:CU1059" si="363">IF(CM$41=$C1050,$D1050,0)</f>
        <v>0</v>
      </c>
      <c r="CN1050" s="269">
        <f t="shared" si="363"/>
        <v>0</v>
      </c>
      <c r="CO1050" s="269">
        <f t="shared" si="363"/>
        <v>0</v>
      </c>
      <c r="CP1050" s="269">
        <f t="shared" si="363"/>
        <v>0</v>
      </c>
      <c r="CQ1050" s="269">
        <f t="shared" si="363"/>
        <v>0</v>
      </c>
      <c r="CR1050" s="269">
        <f t="shared" si="363"/>
        <v>0</v>
      </c>
      <c r="CS1050" s="269">
        <f t="shared" si="363"/>
        <v>0</v>
      </c>
      <c r="CT1050" s="269">
        <f t="shared" si="363"/>
        <v>0</v>
      </c>
      <c r="CU1050" s="269">
        <f t="shared" si="363"/>
        <v>0</v>
      </c>
      <c r="CV1050" s="269">
        <f>SUM(G1050:CU1050)</f>
        <v>0</v>
      </c>
      <c r="CX1050" s="271">
        <f>+CV1050</f>
        <v>0</v>
      </c>
      <c r="CY1050" s="254">
        <f>SUM(CU1016:CU1050)</f>
        <v>0</v>
      </c>
      <c r="CZ1050" s="255">
        <f>SUM(CZ1051:CZ1140)</f>
        <v>0</v>
      </c>
    </row>
    <row r="1051" spans="1:106" s="269" customFormat="1" ht="15.75" customHeight="1">
      <c r="A1051" s="1001"/>
      <c r="B1051" s="269">
        <v>2</v>
      </c>
      <c r="C1051" s="270" t="s">
        <v>9</v>
      </c>
      <c r="D1051" s="269">
        <v>2</v>
      </c>
      <c r="E1051" s="269">
        <v>2</v>
      </c>
      <c r="G1051" s="117">
        <f t="shared" si="342"/>
        <v>0</v>
      </c>
      <c r="H1051" s="269">
        <f t="shared" si="343"/>
        <v>0</v>
      </c>
      <c r="I1051" s="269">
        <f t="shared" si="344"/>
        <v>0</v>
      </c>
      <c r="J1051" s="269">
        <f t="shared" si="345"/>
        <v>0</v>
      </c>
      <c r="K1051" s="269">
        <f t="shared" si="346"/>
        <v>0</v>
      </c>
      <c r="L1051" s="269">
        <f t="shared" si="347"/>
        <v>0</v>
      </c>
      <c r="M1051" s="269">
        <f t="shared" si="348"/>
        <v>0</v>
      </c>
      <c r="N1051" s="269">
        <f t="shared" si="349"/>
        <v>0</v>
      </c>
      <c r="O1051" s="269">
        <f t="shared" si="350"/>
        <v>0</v>
      </c>
      <c r="P1051" s="269">
        <f t="shared" si="351"/>
        <v>0</v>
      </c>
      <c r="Q1051" s="269">
        <f t="shared" si="352"/>
        <v>0</v>
      </c>
      <c r="R1051" s="269">
        <f t="shared" si="353"/>
        <v>0</v>
      </c>
      <c r="S1051" s="269">
        <f t="shared" si="354"/>
        <v>0</v>
      </c>
      <c r="T1051" s="269">
        <f t="shared" si="355"/>
        <v>0</v>
      </c>
      <c r="U1051" s="269">
        <f t="shared" si="356"/>
        <v>0</v>
      </c>
      <c r="V1051" s="269">
        <f t="shared" si="356"/>
        <v>0</v>
      </c>
      <c r="W1051" s="269">
        <f t="shared" si="356"/>
        <v>0</v>
      </c>
      <c r="X1051" s="269">
        <f t="shared" si="356"/>
        <v>0</v>
      </c>
      <c r="Y1051" s="269">
        <f t="shared" si="356"/>
        <v>0</v>
      </c>
      <c r="Z1051" s="269">
        <f t="shared" si="356"/>
        <v>0</v>
      </c>
      <c r="AA1051" s="269">
        <f t="shared" si="356"/>
        <v>0</v>
      </c>
      <c r="AB1051" s="269">
        <f t="shared" si="356"/>
        <v>0</v>
      </c>
      <c r="AC1051" s="269">
        <f t="shared" si="356"/>
        <v>0</v>
      </c>
      <c r="AD1051" s="269">
        <f t="shared" si="356"/>
        <v>0</v>
      </c>
      <c r="AE1051" s="269">
        <f t="shared" si="357"/>
        <v>0</v>
      </c>
      <c r="AF1051" s="269">
        <f t="shared" si="357"/>
        <v>0</v>
      </c>
      <c r="AG1051" s="269">
        <f t="shared" si="357"/>
        <v>0</v>
      </c>
      <c r="AH1051" s="269">
        <f t="shared" si="357"/>
        <v>0</v>
      </c>
      <c r="AI1051" s="269">
        <f t="shared" si="357"/>
        <v>0</v>
      </c>
      <c r="AJ1051" s="269">
        <f t="shared" si="357"/>
        <v>0</v>
      </c>
      <c r="AK1051" s="269">
        <f t="shared" si="357"/>
        <v>0</v>
      </c>
      <c r="AL1051" s="269">
        <f t="shared" si="357"/>
        <v>0</v>
      </c>
      <c r="AM1051" s="269">
        <f t="shared" si="357"/>
        <v>0</v>
      </c>
      <c r="AN1051" s="269">
        <f t="shared" si="357"/>
        <v>0</v>
      </c>
      <c r="AO1051" s="269">
        <f t="shared" si="358"/>
        <v>0</v>
      </c>
      <c r="AP1051" s="269">
        <f t="shared" si="358"/>
        <v>0</v>
      </c>
      <c r="AQ1051" s="269">
        <f t="shared" si="358"/>
        <v>0</v>
      </c>
      <c r="AR1051" s="269">
        <f t="shared" si="358"/>
        <v>0</v>
      </c>
      <c r="AS1051" s="269">
        <f t="shared" si="358"/>
        <v>0</v>
      </c>
      <c r="AT1051" s="269">
        <f t="shared" si="358"/>
        <v>0</v>
      </c>
      <c r="AU1051" s="269">
        <f t="shared" si="358"/>
        <v>0</v>
      </c>
      <c r="AV1051" s="269">
        <f t="shared" si="358"/>
        <v>0</v>
      </c>
      <c r="AW1051" s="269">
        <f t="shared" si="358"/>
        <v>0</v>
      </c>
      <c r="AX1051" s="269">
        <f t="shared" si="358"/>
        <v>0</v>
      </c>
      <c r="AY1051" s="269">
        <f t="shared" si="359"/>
        <v>0</v>
      </c>
      <c r="AZ1051" s="269">
        <f t="shared" si="359"/>
        <v>0</v>
      </c>
      <c r="BA1051" s="269">
        <f t="shared" si="359"/>
        <v>0</v>
      </c>
      <c r="BB1051" s="269">
        <f t="shared" si="359"/>
        <v>0</v>
      </c>
      <c r="BC1051" s="269">
        <f t="shared" si="359"/>
        <v>0</v>
      </c>
      <c r="BD1051" s="269">
        <f t="shared" si="359"/>
        <v>0</v>
      </c>
      <c r="BE1051" s="269">
        <f t="shared" si="359"/>
        <v>0</v>
      </c>
      <c r="BF1051" s="269">
        <f t="shared" si="359"/>
        <v>0</v>
      </c>
      <c r="BG1051" s="269">
        <f t="shared" si="359"/>
        <v>0</v>
      </c>
      <c r="BH1051" s="269">
        <f t="shared" si="359"/>
        <v>0</v>
      </c>
      <c r="BI1051" s="269">
        <f t="shared" si="360"/>
        <v>0</v>
      </c>
      <c r="BJ1051" s="269">
        <f t="shared" si="360"/>
        <v>0</v>
      </c>
      <c r="BK1051" s="269">
        <f t="shared" si="360"/>
        <v>0</v>
      </c>
      <c r="BL1051" s="269">
        <f t="shared" si="360"/>
        <v>0</v>
      </c>
      <c r="BM1051" s="269">
        <f t="shared" si="360"/>
        <v>0</v>
      </c>
      <c r="BN1051" s="269">
        <f t="shared" si="360"/>
        <v>0</v>
      </c>
      <c r="BO1051" s="269">
        <f t="shared" si="360"/>
        <v>0</v>
      </c>
      <c r="BP1051" s="269">
        <f t="shared" si="360"/>
        <v>0</v>
      </c>
      <c r="BQ1051" s="269">
        <f t="shared" si="360"/>
        <v>0</v>
      </c>
      <c r="BR1051" s="269">
        <f t="shared" si="360"/>
        <v>0</v>
      </c>
      <c r="BS1051" s="269">
        <f t="shared" si="361"/>
        <v>0</v>
      </c>
      <c r="BT1051" s="269">
        <f t="shared" si="361"/>
        <v>0</v>
      </c>
      <c r="BU1051" s="269">
        <f t="shared" si="361"/>
        <v>0</v>
      </c>
      <c r="BV1051" s="269">
        <f t="shared" si="361"/>
        <v>0</v>
      </c>
      <c r="BW1051" s="269">
        <f t="shared" si="361"/>
        <v>0</v>
      </c>
      <c r="BX1051" s="269">
        <f t="shared" si="361"/>
        <v>0</v>
      </c>
      <c r="BY1051" s="269">
        <f t="shared" si="361"/>
        <v>0</v>
      </c>
      <c r="BZ1051" s="269">
        <f t="shared" si="361"/>
        <v>0</v>
      </c>
      <c r="CA1051" s="269">
        <f t="shared" si="361"/>
        <v>0</v>
      </c>
      <c r="CB1051" s="269">
        <f t="shared" si="361"/>
        <v>0</v>
      </c>
      <c r="CC1051" s="269">
        <f t="shared" si="362"/>
        <v>0</v>
      </c>
      <c r="CD1051" s="269">
        <f t="shared" si="362"/>
        <v>0</v>
      </c>
      <c r="CE1051" s="269">
        <f t="shared" si="362"/>
        <v>0</v>
      </c>
      <c r="CF1051" s="269">
        <f t="shared" si="362"/>
        <v>0</v>
      </c>
      <c r="CG1051" s="269">
        <f t="shared" si="362"/>
        <v>0</v>
      </c>
      <c r="CH1051" s="269">
        <f t="shared" si="362"/>
        <v>0</v>
      </c>
      <c r="CI1051" s="269">
        <f t="shared" si="362"/>
        <v>0</v>
      </c>
      <c r="CJ1051" s="269">
        <f t="shared" si="362"/>
        <v>0</v>
      </c>
      <c r="CK1051" s="269">
        <f t="shared" si="362"/>
        <v>0</v>
      </c>
      <c r="CL1051" s="269">
        <f t="shared" si="362"/>
        <v>0</v>
      </c>
      <c r="CM1051" s="269">
        <f t="shared" si="363"/>
        <v>0</v>
      </c>
      <c r="CN1051" s="269">
        <f t="shared" si="363"/>
        <v>0</v>
      </c>
      <c r="CO1051" s="269">
        <f t="shared" si="363"/>
        <v>0</v>
      </c>
      <c r="CP1051" s="269">
        <f t="shared" si="363"/>
        <v>0</v>
      </c>
      <c r="CQ1051" s="269">
        <f t="shared" si="363"/>
        <v>0</v>
      </c>
      <c r="CR1051" s="269">
        <f t="shared" si="363"/>
        <v>0</v>
      </c>
      <c r="CS1051" s="269">
        <f t="shared" si="363"/>
        <v>0</v>
      </c>
      <c r="CT1051" s="269">
        <f t="shared" si="363"/>
        <v>0</v>
      </c>
      <c r="CU1051" s="269">
        <f t="shared" si="363"/>
        <v>0</v>
      </c>
      <c r="CV1051" s="269">
        <f t="shared" ref="CV1051:CV1084" si="364">SUM(G1051:CU1051)</f>
        <v>0</v>
      </c>
      <c r="CX1051" s="271">
        <f>IF(CX1050+CV1051&gt;9,+CX1050+CV1051-9,+CX1050+CV1051)</f>
        <v>0</v>
      </c>
      <c r="CY1051" s="249">
        <f>+CY1050-9</f>
        <v>-9</v>
      </c>
      <c r="CZ1051" s="249">
        <f>IF(CY1051=13,CY1051,0)</f>
        <v>0</v>
      </c>
    </row>
    <row r="1052" spans="1:106" s="269" customFormat="1" ht="15.75" customHeight="1">
      <c r="A1052" s="1001"/>
      <c r="B1052" s="269">
        <v>3</v>
      </c>
      <c r="C1052" s="270" t="s">
        <v>10</v>
      </c>
      <c r="D1052" s="269">
        <v>3</v>
      </c>
      <c r="E1052" s="269">
        <v>3</v>
      </c>
      <c r="G1052" s="117">
        <f t="shared" si="342"/>
        <v>0</v>
      </c>
      <c r="H1052" s="269">
        <f t="shared" si="343"/>
        <v>0</v>
      </c>
      <c r="I1052" s="269">
        <f t="shared" si="344"/>
        <v>0</v>
      </c>
      <c r="J1052" s="269">
        <f t="shared" si="345"/>
        <v>0</v>
      </c>
      <c r="K1052" s="269">
        <f t="shared" si="346"/>
        <v>0</v>
      </c>
      <c r="L1052" s="269">
        <f t="shared" si="347"/>
        <v>0</v>
      </c>
      <c r="M1052" s="269">
        <f t="shared" si="348"/>
        <v>0</v>
      </c>
      <c r="N1052" s="269">
        <f t="shared" si="349"/>
        <v>0</v>
      </c>
      <c r="O1052" s="269">
        <f t="shared" si="350"/>
        <v>0</v>
      </c>
      <c r="P1052" s="269">
        <f t="shared" si="351"/>
        <v>0</v>
      </c>
      <c r="Q1052" s="269">
        <f t="shared" si="352"/>
        <v>0</v>
      </c>
      <c r="R1052" s="269">
        <f t="shared" si="353"/>
        <v>0</v>
      </c>
      <c r="S1052" s="269">
        <f t="shared" si="354"/>
        <v>0</v>
      </c>
      <c r="T1052" s="269">
        <f t="shared" si="355"/>
        <v>0</v>
      </c>
      <c r="U1052" s="269">
        <f t="shared" si="356"/>
        <v>0</v>
      </c>
      <c r="V1052" s="269">
        <f t="shared" si="356"/>
        <v>0</v>
      </c>
      <c r="W1052" s="269">
        <f t="shared" si="356"/>
        <v>0</v>
      </c>
      <c r="X1052" s="269">
        <f t="shared" si="356"/>
        <v>0</v>
      </c>
      <c r="Y1052" s="269">
        <f t="shared" si="356"/>
        <v>0</v>
      </c>
      <c r="Z1052" s="269">
        <f t="shared" si="356"/>
        <v>0</v>
      </c>
      <c r="AA1052" s="269">
        <f t="shared" si="356"/>
        <v>0</v>
      </c>
      <c r="AB1052" s="269">
        <f t="shared" si="356"/>
        <v>0</v>
      </c>
      <c r="AC1052" s="269">
        <f t="shared" si="356"/>
        <v>0</v>
      </c>
      <c r="AD1052" s="269">
        <f t="shared" si="356"/>
        <v>0</v>
      </c>
      <c r="AE1052" s="269">
        <f t="shared" si="357"/>
        <v>0</v>
      </c>
      <c r="AF1052" s="269">
        <f t="shared" si="357"/>
        <v>0</v>
      </c>
      <c r="AG1052" s="269">
        <f t="shared" si="357"/>
        <v>0</v>
      </c>
      <c r="AH1052" s="269">
        <f t="shared" si="357"/>
        <v>0</v>
      </c>
      <c r="AI1052" s="269">
        <f t="shared" si="357"/>
        <v>0</v>
      </c>
      <c r="AJ1052" s="269">
        <f t="shared" si="357"/>
        <v>0</v>
      </c>
      <c r="AK1052" s="269">
        <f t="shared" si="357"/>
        <v>0</v>
      </c>
      <c r="AL1052" s="269">
        <f t="shared" si="357"/>
        <v>0</v>
      </c>
      <c r="AM1052" s="269">
        <f t="shared" si="357"/>
        <v>0</v>
      </c>
      <c r="AN1052" s="269">
        <f t="shared" si="357"/>
        <v>0</v>
      </c>
      <c r="AO1052" s="269">
        <f t="shared" si="358"/>
        <v>0</v>
      </c>
      <c r="AP1052" s="269">
        <f t="shared" si="358"/>
        <v>0</v>
      </c>
      <c r="AQ1052" s="269">
        <f t="shared" si="358"/>
        <v>0</v>
      </c>
      <c r="AR1052" s="269">
        <f t="shared" si="358"/>
        <v>0</v>
      </c>
      <c r="AS1052" s="269">
        <f t="shared" si="358"/>
        <v>0</v>
      </c>
      <c r="AT1052" s="269">
        <f t="shared" si="358"/>
        <v>0</v>
      </c>
      <c r="AU1052" s="269">
        <f t="shared" si="358"/>
        <v>0</v>
      </c>
      <c r="AV1052" s="269">
        <f t="shared" si="358"/>
        <v>0</v>
      </c>
      <c r="AW1052" s="269">
        <f t="shared" si="358"/>
        <v>0</v>
      </c>
      <c r="AX1052" s="269">
        <f t="shared" si="358"/>
        <v>0</v>
      </c>
      <c r="AY1052" s="269">
        <f t="shared" si="359"/>
        <v>0</v>
      </c>
      <c r="AZ1052" s="269">
        <f t="shared" si="359"/>
        <v>0</v>
      </c>
      <c r="BA1052" s="269">
        <f t="shared" si="359"/>
        <v>0</v>
      </c>
      <c r="BB1052" s="269">
        <f t="shared" si="359"/>
        <v>0</v>
      </c>
      <c r="BC1052" s="269">
        <f t="shared" si="359"/>
        <v>0</v>
      </c>
      <c r="BD1052" s="269">
        <f t="shared" si="359"/>
        <v>0</v>
      </c>
      <c r="BE1052" s="269">
        <f t="shared" si="359"/>
        <v>0</v>
      </c>
      <c r="BF1052" s="269">
        <f t="shared" si="359"/>
        <v>0</v>
      </c>
      <c r="BG1052" s="269">
        <f t="shared" si="359"/>
        <v>0</v>
      </c>
      <c r="BH1052" s="269">
        <f t="shared" si="359"/>
        <v>0</v>
      </c>
      <c r="BI1052" s="269">
        <f t="shared" si="360"/>
        <v>0</v>
      </c>
      <c r="BJ1052" s="269">
        <f t="shared" si="360"/>
        <v>0</v>
      </c>
      <c r="BK1052" s="269">
        <f t="shared" si="360"/>
        <v>0</v>
      </c>
      <c r="BL1052" s="269">
        <f t="shared" si="360"/>
        <v>0</v>
      </c>
      <c r="BM1052" s="269">
        <f t="shared" si="360"/>
        <v>0</v>
      </c>
      <c r="BN1052" s="269">
        <f t="shared" si="360"/>
        <v>0</v>
      </c>
      <c r="BO1052" s="269">
        <f t="shared" si="360"/>
        <v>0</v>
      </c>
      <c r="BP1052" s="269">
        <f t="shared" si="360"/>
        <v>0</v>
      </c>
      <c r="BQ1052" s="269">
        <f t="shared" si="360"/>
        <v>0</v>
      </c>
      <c r="BR1052" s="269">
        <f t="shared" si="360"/>
        <v>0</v>
      </c>
      <c r="BS1052" s="269">
        <f t="shared" si="361"/>
        <v>0</v>
      </c>
      <c r="BT1052" s="269">
        <f t="shared" si="361"/>
        <v>0</v>
      </c>
      <c r="BU1052" s="269">
        <f t="shared" si="361"/>
        <v>0</v>
      </c>
      <c r="BV1052" s="269">
        <f t="shared" si="361"/>
        <v>0</v>
      </c>
      <c r="BW1052" s="269">
        <f t="shared" si="361"/>
        <v>0</v>
      </c>
      <c r="BX1052" s="269">
        <f t="shared" si="361"/>
        <v>0</v>
      </c>
      <c r="BY1052" s="269">
        <f t="shared" si="361"/>
        <v>0</v>
      </c>
      <c r="BZ1052" s="269">
        <f t="shared" si="361"/>
        <v>0</v>
      </c>
      <c r="CA1052" s="269">
        <f t="shared" si="361"/>
        <v>0</v>
      </c>
      <c r="CB1052" s="269">
        <f t="shared" si="361"/>
        <v>0</v>
      </c>
      <c r="CC1052" s="269">
        <f t="shared" si="362"/>
        <v>0</v>
      </c>
      <c r="CD1052" s="269">
        <f t="shared" si="362"/>
        <v>0</v>
      </c>
      <c r="CE1052" s="269">
        <f t="shared" si="362"/>
        <v>0</v>
      </c>
      <c r="CF1052" s="269">
        <f t="shared" si="362"/>
        <v>0</v>
      </c>
      <c r="CG1052" s="269">
        <f t="shared" si="362"/>
        <v>0</v>
      </c>
      <c r="CH1052" s="269">
        <f t="shared" si="362"/>
        <v>0</v>
      </c>
      <c r="CI1052" s="269">
        <f t="shared" si="362"/>
        <v>0</v>
      </c>
      <c r="CJ1052" s="269">
        <f t="shared" si="362"/>
        <v>0</v>
      </c>
      <c r="CK1052" s="269">
        <f t="shared" si="362"/>
        <v>0</v>
      </c>
      <c r="CL1052" s="269">
        <f t="shared" si="362"/>
        <v>0</v>
      </c>
      <c r="CM1052" s="269">
        <f t="shared" si="363"/>
        <v>0</v>
      </c>
      <c r="CN1052" s="269">
        <f t="shared" si="363"/>
        <v>0</v>
      </c>
      <c r="CO1052" s="269">
        <f t="shared" si="363"/>
        <v>0</v>
      </c>
      <c r="CP1052" s="269">
        <f t="shared" si="363"/>
        <v>0</v>
      </c>
      <c r="CQ1052" s="269">
        <f t="shared" si="363"/>
        <v>0</v>
      </c>
      <c r="CR1052" s="269">
        <f t="shared" si="363"/>
        <v>0</v>
      </c>
      <c r="CS1052" s="269">
        <f t="shared" si="363"/>
        <v>0</v>
      </c>
      <c r="CT1052" s="269">
        <f t="shared" si="363"/>
        <v>0</v>
      </c>
      <c r="CU1052" s="269">
        <f t="shared" si="363"/>
        <v>0</v>
      </c>
      <c r="CV1052" s="269">
        <f t="shared" si="364"/>
        <v>0</v>
      </c>
      <c r="CX1052" s="271">
        <f t="shared" ref="CX1052:CX1115" si="365">IF(CX1051+CV1052&gt;9,+CX1051+CV1052-9,+CX1051+CV1052)</f>
        <v>0</v>
      </c>
      <c r="CY1052" s="249">
        <f t="shared" ref="CY1052:CY1115" si="366">+CY1051-9</f>
        <v>-18</v>
      </c>
      <c r="CZ1052" s="249">
        <f t="shared" ref="CZ1052:CZ1115" si="367">IF(CY1052=13,CY1052,0)</f>
        <v>0</v>
      </c>
      <c r="DA1052" s="272"/>
      <c r="DB1052" s="272"/>
    </row>
    <row r="1053" spans="1:106" s="269" customFormat="1" ht="15.75" customHeight="1">
      <c r="A1053" s="1001"/>
      <c r="B1053" s="269">
        <v>4</v>
      </c>
      <c r="C1053" s="270" t="s">
        <v>11</v>
      </c>
      <c r="D1053" s="269">
        <v>4</v>
      </c>
      <c r="E1053" s="269">
        <v>4</v>
      </c>
      <c r="G1053" s="117">
        <f t="shared" si="342"/>
        <v>0</v>
      </c>
      <c r="H1053" s="269">
        <f t="shared" si="343"/>
        <v>0</v>
      </c>
      <c r="I1053" s="269">
        <f t="shared" si="344"/>
        <v>0</v>
      </c>
      <c r="J1053" s="269">
        <f t="shared" si="345"/>
        <v>0</v>
      </c>
      <c r="K1053" s="269">
        <f t="shared" si="346"/>
        <v>0</v>
      </c>
      <c r="L1053" s="269">
        <f t="shared" si="347"/>
        <v>0</v>
      </c>
      <c r="M1053" s="269">
        <f t="shared" si="348"/>
        <v>0</v>
      </c>
      <c r="N1053" s="269">
        <f t="shared" si="349"/>
        <v>0</v>
      </c>
      <c r="O1053" s="269">
        <f t="shared" si="350"/>
        <v>0</v>
      </c>
      <c r="P1053" s="269">
        <f t="shared" si="351"/>
        <v>0</v>
      </c>
      <c r="Q1053" s="269">
        <f t="shared" si="352"/>
        <v>0</v>
      </c>
      <c r="R1053" s="269">
        <f t="shared" si="353"/>
        <v>0</v>
      </c>
      <c r="S1053" s="269">
        <f t="shared" si="354"/>
        <v>0</v>
      </c>
      <c r="T1053" s="269">
        <f t="shared" si="355"/>
        <v>0</v>
      </c>
      <c r="U1053" s="269">
        <f t="shared" si="356"/>
        <v>0</v>
      </c>
      <c r="V1053" s="269">
        <f t="shared" si="356"/>
        <v>0</v>
      </c>
      <c r="W1053" s="269">
        <f t="shared" si="356"/>
        <v>0</v>
      </c>
      <c r="X1053" s="269">
        <f t="shared" si="356"/>
        <v>0</v>
      </c>
      <c r="Y1053" s="269">
        <f t="shared" si="356"/>
        <v>0</v>
      </c>
      <c r="Z1053" s="269">
        <f t="shared" si="356"/>
        <v>0</v>
      </c>
      <c r="AA1053" s="269">
        <f t="shared" si="356"/>
        <v>0</v>
      </c>
      <c r="AB1053" s="269">
        <f t="shared" si="356"/>
        <v>0</v>
      </c>
      <c r="AC1053" s="269">
        <f t="shared" si="356"/>
        <v>0</v>
      </c>
      <c r="AD1053" s="269">
        <f t="shared" si="356"/>
        <v>0</v>
      </c>
      <c r="AE1053" s="269">
        <f t="shared" si="357"/>
        <v>0</v>
      </c>
      <c r="AF1053" s="269">
        <f t="shared" si="357"/>
        <v>0</v>
      </c>
      <c r="AG1053" s="269">
        <f t="shared" si="357"/>
        <v>0</v>
      </c>
      <c r="AH1053" s="269">
        <f t="shared" si="357"/>
        <v>0</v>
      </c>
      <c r="AI1053" s="269">
        <f t="shared" si="357"/>
        <v>0</v>
      </c>
      <c r="AJ1053" s="269">
        <f t="shared" si="357"/>
        <v>0</v>
      </c>
      <c r="AK1053" s="269">
        <f t="shared" si="357"/>
        <v>0</v>
      </c>
      <c r="AL1053" s="269">
        <f t="shared" si="357"/>
        <v>0</v>
      </c>
      <c r="AM1053" s="269">
        <f t="shared" si="357"/>
        <v>0</v>
      </c>
      <c r="AN1053" s="269">
        <f t="shared" si="357"/>
        <v>0</v>
      </c>
      <c r="AO1053" s="269">
        <f t="shared" si="358"/>
        <v>0</v>
      </c>
      <c r="AP1053" s="269">
        <f t="shared" si="358"/>
        <v>0</v>
      </c>
      <c r="AQ1053" s="269">
        <f t="shared" si="358"/>
        <v>0</v>
      </c>
      <c r="AR1053" s="269">
        <f t="shared" si="358"/>
        <v>0</v>
      </c>
      <c r="AS1053" s="269">
        <f t="shared" si="358"/>
        <v>0</v>
      </c>
      <c r="AT1053" s="269">
        <f t="shared" si="358"/>
        <v>0</v>
      </c>
      <c r="AU1053" s="269">
        <f t="shared" si="358"/>
        <v>0</v>
      </c>
      <c r="AV1053" s="269">
        <f t="shared" si="358"/>
        <v>0</v>
      </c>
      <c r="AW1053" s="269">
        <f t="shared" si="358"/>
        <v>0</v>
      </c>
      <c r="AX1053" s="269">
        <f t="shared" si="358"/>
        <v>0</v>
      </c>
      <c r="AY1053" s="269">
        <f t="shared" si="359"/>
        <v>0</v>
      </c>
      <c r="AZ1053" s="269">
        <f t="shared" si="359"/>
        <v>0</v>
      </c>
      <c r="BA1053" s="269">
        <f t="shared" si="359"/>
        <v>0</v>
      </c>
      <c r="BB1053" s="269">
        <f t="shared" si="359"/>
        <v>0</v>
      </c>
      <c r="BC1053" s="269">
        <f t="shared" si="359"/>
        <v>0</v>
      </c>
      <c r="BD1053" s="269">
        <f t="shared" si="359"/>
        <v>0</v>
      </c>
      <c r="BE1053" s="269">
        <f t="shared" si="359"/>
        <v>0</v>
      </c>
      <c r="BF1053" s="269">
        <f t="shared" si="359"/>
        <v>0</v>
      </c>
      <c r="BG1053" s="269">
        <f t="shared" si="359"/>
        <v>0</v>
      </c>
      <c r="BH1053" s="269">
        <f t="shared" si="359"/>
        <v>0</v>
      </c>
      <c r="BI1053" s="269">
        <f t="shared" si="360"/>
        <v>0</v>
      </c>
      <c r="BJ1053" s="269">
        <f t="shared" si="360"/>
        <v>0</v>
      </c>
      <c r="BK1053" s="269">
        <f t="shared" si="360"/>
        <v>0</v>
      </c>
      <c r="BL1053" s="269">
        <f t="shared" si="360"/>
        <v>0</v>
      </c>
      <c r="BM1053" s="269">
        <f t="shared" si="360"/>
        <v>0</v>
      </c>
      <c r="BN1053" s="269">
        <f t="shared" si="360"/>
        <v>0</v>
      </c>
      <c r="BO1053" s="269">
        <f t="shared" si="360"/>
        <v>0</v>
      </c>
      <c r="BP1053" s="269">
        <f t="shared" si="360"/>
        <v>0</v>
      </c>
      <c r="BQ1053" s="269">
        <f t="shared" si="360"/>
        <v>0</v>
      </c>
      <c r="BR1053" s="269">
        <f t="shared" si="360"/>
        <v>0</v>
      </c>
      <c r="BS1053" s="269">
        <f t="shared" si="361"/>
        <v>0</v>
      </c>
      <c r="BT1053" s="269">
        <f t="shared" si="361"/>
        <v>0</v>
      </c>
      <c r="BU1053" s="269">
        <f t="shared" si="361"/>
        <v>0</v>
      </c>
      <c r="BV1053" s="269">
        <f t="shared" si="361"/>
        <v>0</v>
      </c>
      <c r="BW1053" s="269">
        <f t="shared" si="361"/>
        <v>0</v>
      </c>
      <c r="BX1053" s="269">
        <f t="shared" si="361"/>
        <v>0</v>
      </c>
      <c r="BY1053" s="269">
        <f t="shared" si="361"/>
        <v>0</v>
      </c>
      <c r="BZ1053" s="269">
        <f t="shared" si="361"/>
        <v>0</v>
      </c>
      <c r="CA1053" s="269">
        <f t="shared" si="361"/>
        <v>0</v>
      </c>
      <c r="CB1053" s="269">
        <f t="shared" si="361"/>
        <v>0</v>
      </c>
      <c r="CC1053" s="269">
        <f t="shared" si="362"/>
        <v>0</v>
      </c>
      <c r="CD1053" s="269">
        <f t="shared" si="362"/>
        <v>0</v>
      </c>
      <c r="CE1053" s="269">
        <f t="shared" si="362"/>
        <v>0</v>
      </c>
      <c r="CF1053" s="269">
        <f t="shared" si="362"/>
        <v>0</v>
      </c>
      <c r="CG1053" s="269">
        <f t="shared" si="362"/>
        <v>0</v>
      </c>
      <c r="CH1053" s="269">
        <f t="shared" si="362"/>
        <v>0</v>
      </c>
      <c r="CI1053" s="269">
        <f t="shared" si="362"/>
        <v>0</v>
      </c>
      <c r="CJ1053" s="269">
        <f t="shared" si="362"/>
        <v>0</v>
      </c>
      <c r="CK1053" s="269">
        <f t="shared" si="362"/>
        <v>0</v>
      </c>
      <c r="CL1053" s="269">
        <f t="shared" si="362"/>
        <v>0</v>
      </c>
      <c r="CM1053" s="269">
        <f t="shared" si="363"/>
        <v>0</v>
      </c>
      <c r="CN1053" s="269">
        <f t="shared" si="363"/>
        <v>0</v>
      </c>
      <c r="CO1053" s="269">
        <f t="shared" si="363"/>
        <v>0</v>
      </c>
      <c r="CP1053" s="269">
        <f t="shared" si="363"/>
        <v>0</v>
      </c>
      <c r="CQ1053" s="269">
        <f t="shared" si="363"/>
        <v>0</v>
      </c>
      <c r="CR1053" s="269">
        <f t="shared" si="363"/>
        <v>0</v>
      </c>
      <c r="CS1053" s="269">
        <f t="shared" si="363"/>
        <v>0</v>
      </c>
      <c r="CT1053" s="269">
        <f t="shared" si="363"/>
        <v>0</v>
      </c>
      <c r="CU1053" s="269">
        <f t="shared" si="363"/>
        <v>0</v>
      </c>
      <c r="CV1053" s="269">
        <f t="shared" si="364"/>
        <v>0</v>
      </c>
      <c r="CX1053" s="271">
        <f t="shared" si="365"/>
        <v>0</v>
      </c>
      <c r="CY1053" s="249">
        <f t="shared" si="366"/>
        <v>-27</v>
      </c>
      <c r="CZ1053" s="249">
        <f t="shared" si="367"/>
        <v>0</v>
      </c>
    </row>
    <row r="1054" spans="1:106" s="269" customFormat="1" ht="15.75" customHeight="1">
      <c r="A1054" s="1001"/>
      <c r="B1054" s="269">
        <v>5</v>
      </c>
      <c r="C1054" s="270" t="s">
        <v>12</v>
      </c>
      <c r="D1054" s="269">
        <v>5</v>
      </c>
      <c r="E1054" s="269">
        <v>5</v>
      </c>
      <c r="G1054" s="117">
        <f t="shared" si="342"/>
        <v>0</v>
      </c>
      <c r="H1054" s="269">
        <f t="shared" si="343"/>
        <v>0</v>
      </c>
      <c r="I1054" s="269">
        <f t="shared" si="344"/>
        <v>0</v>
      </c>
      <c r="J1054" s="269">
        <f t="shared" si="345"/>
        <v>0</v>
      </c>
      <c r="K1054" s="269">
        <f t="shared" si="346"/>
        <v>0</v>
      </c>
      <c r="L1054" s="269">
        <f t="shared" si="347"/>
        <v>0</v>
      </c>
      <c r="M1054" s="269">
        <f t="shared" si="348"/>
        <v>0</v>
      </c>
      <c r="N1054" s="269">
        <f t="shared" si="349"/>
        <v>0</v>
      </c>
      <c r="O1054" s="269">
        <f t="shared" si="350"/>
        <v>0</v>
      </c>
      <c r="P1054" s="269">
        <f t="shared" si="351"/>
        <v>0</v>
      </c>
      <c r="Q1054" s="269">
        <f t="shared" si="352"/>
        <v>0</v>
      </c>
      <c r="R1054" s="269">
        <f t="shared" si="353"/>
        <v>0</v>
      </c>
      <c r="S1054" s="269">
        <f t="shared" si="354"/>
        <v>0</v>
      </c>
      <c r="T1054" s="269">
        <f t="shared" si="355"/>
        <v>0</v>
      </c>
      <c r="U1054" s="269">
        <f t="shared" si="356"/>
        <v>0</v>
      </c>
      <c r="V1054" s="269">
        <f t="shared" si="356"/>
        <v>0</v>
      </c>
      <c r="W1054" s="269">
        <f t="shared" si="356"/>
        <v>0</v>
      </c>
      <c r="X1054" s="269">
        <f t="shared" si="356"/>
        <v>0</v>
      </c>
      <c r="Y1054" s="269">
        <f t="shared" si="356"/>
        <v>0</v>
      </c>
      <c r="Z1054" s="269">
        <f t="shared" si="356"/>
        <v>0</v>
      </c>
      <c r="AA1054" s="269">
        <f t="shared" si="356"/>
        <v>0</v>
      </c>
      <c r="AB1054" s="269">
        <f t="shared" si="356"/>
        <v>0</v>
      </c>
      <c r="AC1054" s="269">
        <f t="shared" si="356"/>
        <v>0</v>
      </c>
      <c r="AD1054" s="269">
        <f t="shared" si="356"/>
        <v>0</v>
      </c>
      <c r="AE1054" s="269">
        <f t="shared" si="357"/>
        <v>0</v>
      </c>
      <c r="AF1054" s="269">
        <f t="shared" si="357"/>
        <v>0</v>
      </c>
      <c r="AG1054" s="269">
        <f t="shared" si="357"/>
        <v>0</v>
      </c>
      <c r="AH1054" s="269">
        <f t="shared" si="357"/>
        <v>0</v>
      </c>
      <c r="AI1054" s="269">
        <f t="shared" si="357"/>
        <v>0</v>
      </c>
      <c r="AJ1054" s="269">
        <f t="shared" si="357"/>
        <v>0</v>
      </c>
      <c r="AK1054" s="269">
        <f t="shared" si="357"/>
        <v>0</v>
      </c>
      <c r="AL1054" s="269">
        <f t="shared" si="357"/>
        <v>0</v>
      </c>
      <c r="AM1054" s="269">
        <f t="shared" si="357"/>
        <v>0</v>
      </c>
      <c r="AN1054" s="269">
        <f t="shared" si="357"/>
        <v>0</v>
      </c>
      <c r="AO1054" s="269">
        <f t="shared" si="358"/>
        <v>0</v>
      </c>
      <c r="AP1054" s="269">
        <f t="shared" si="358"/>
        <v>0</v>
      </c>
      <c r="AQ1054" s="269">
        <f t="shared" si="358"/>
        <v>0</v>
      </c>
      <c r="AR1054" s="269">
        <f t="shared" si="358"/>
        <v>0</v>
      </c>
      <c r="AS1054" s="269">
        <f t="shared" si="358"/>
        <v>0</v>
      </c>
      <c r="AT1054" s="269">
        <f t="shared" si="358"/>
        <v>0</v>
      </c>
      <c r="AU1054" s="269">
        <f t="shared" si="358"/>
        <v>0</v>
      </c>
      <c r="AV1054" s="269">
        <f t="shared" si="358"/>
        <v>0</v>
      </c>
      <c r="AW1054" s="269">
        <f t="shared" si="358"/>
        <v>0</v>
      </c>
      <c r="AX1054" s="269">
        <f t="shared" si="358"/>
        <v>0</v>
      </c>
      <c r="AY1054" s="269">
        <f t="shared" si="359"/>
        <v>0</v>
      </c>
      <c r="AZ1054" s="269">
        <f t="shared" si="359"/>
        <v>0</v>
      </c>
      <c r="BA1054" s="269">
        <f t="shared" si="359"/>
        <v>0</v>
      </c>
      <c r="BB1054" s="269">
        <f t="shared" si="359"/>
        <v>0</v>
      </c>
      <c r="BC1054" s="269">
        <f t="shared" si="359"/>
        <v>0</v>
      </c>
      <c r="BD1054" s="269">
        <f t="shared" si="359"/>
        <v>0</v>
      </c>
      <c r="BE1054" s="269">
        <f t="shared" si="359"/>
        <v>0</v>
      </c>
      <c r="BF1054" s="269">
        <f t="shared" si="359"/>
        <v>0</v>
      </c>
      <c r="BG1054" s="269">
        <f t="shared" si="359"/>
        <v>0</v>
      </c>
      <c r="BH1054" s="269">
        <f t="shared" si="359"/>
        <v>0</v>
      </c>
      <c r="BI1054" s="269">
        <f t="shared" si="360"/>
        <v>0</v>
      </c>
      <c r="BJ1054" s="269">
        <f t="shared" si="360"/>
        <v>0</v>
      </c>
      <c r="BK1054" s="269">
        <f t="shared" si="360"/>
        <v>0</v>
      </c>
      <c r="BL1054" s="269">
        <f t="shared" si="360"/>
        <v>0</v>
      </c>
      <c r="BM1054" s="269">
        <f t="shared" si="360"/>
        <v>0</v>
      </c>
      <c r="BN1054" s="269">
        <f t="shared" si="360"/>
        <v>0</v>
      </c>
      <c r="BO1054" s="269">
        <f t="shared" si="360"/>
        <v>0</v>
      </c>
      <c r="BP1054" s="269">
        <f t="shared" si="360"/>
        <v>0</v>
      </c>
      <c r="BQ1054" s="269">
        <f t="shared" si="360"/>
        <v>0</v>
      </c>
      <c r="BR1054" s="269">
        <f t="shared" si="360"/>
        <v>0</v>
      </c>
      <c r="BS1054" s="269">
        <f t="shared" si="361"/>
        <v>0</v>
      </c>
      <c r="BT1054" s="269">
        <f t="shared" si="361"/>
        <v>0</v>
      </c>
      <c r="BU1054" s="269">
        <f t="shared" si="361"/>
        <v>0</v>
      </c>
      <c r="BV1054" s="269">
        <f t="shared" si="361"/>
        <v>0</v>
      </c>
      <c r="BW1054" s="269">
        <f t="shared" si="361"/>
        <v>0</v>
      </c>
      <c r="BX1054" s="269">
        <f t="shared" si="361"/>
        <v>0</v>
      </c>
      <c r="BY1054" s="269">
        <f t="shared" si="361"/>
        <v>0</v>
      </c>
      <c r="BZ1054" s="269">
        <f t="shared" si="361"/>
        <v>0</v>
      </c>
      <c r="CA1054" s="269">
        <f t="shared" si="361"/>
        <v>0</v>
      </c>
      <c r="CB1054" s="269">
        <f t="shared" si="361"/>
        <v>0</v>
      </c>
      <c r="CC1054" s="269">
        <f t="shared" si="362"/>
        <v>0</v>
      </c>
      <c r="CD1054" s="269">
        <f t="shared" si="362"/>
        <v>0</v>
      </c>
      <c r="CE1054" s="269">
        <f t="shared" si="362"/>
        <v>0</v>
      </c>
      <c r="CF1054" s="269">
        <f t="shared" si="362"/>
        <v>0</v>
      </c>
      <c r="CG1054" s="269">
        <f t="shared" si="362"/>
        <v>0</v>
      </c>
      <c r="CH1054" s="269">
        <f t="shared" si="362"/>
        <v>0</v>
      </c>
      <c r="CI1054" s="269">
        <f t="shared" si="362"/>
        <v>0</v>
      </c>
      <c r="CJ1054" s="269">
        <f t="shared" si="362"/>
        <v>0</v>
      </c>
      <c r="CK1054" s="269">
        <f t="shared" si="362"/>
        <v>0</v>
      </c>
      <c r="CL1054" s="269">
        <f t="shared" si="362"/>
        <v>0</v>
      </c>
      <c r="CM1054" s="269">
        <f t="shared" si="363"/>
        <v>0</v>
      </c>
      <c r="CN1054" s="269">
        <f t="shared" si="363"/>
        <v>0</v>
      </c>
      <c r="CO1054" s="269">
        <f t="shared" si="363"/>
        <v>0</v>
      </c>
      <c r="CP1054" s="269">
        <f t="shared" si="363"/>
        <v>0</v>
      </c>
      <c r="CQ1054" s="269">
        <f t="shared" si="363"/>
        <v>0</v>
      </c>
      <c r="CR1054" s="269">
        <f t="shared" si="363"/>
        <v>0</v>
      </c>
      <c r="CS1054" s="269">
        <f t="shared" si="363"/>
        <v>0</v>
      </c>
      <c r="CT1054" s="269">
        <f t="shared" si="363"/>
        <v>0</v>
      </c>
      <c r="CU1054" s="269">
        <f t="shared" si="363"/>
        <v>0</v>
      </c>
      <c r="CV1054" s="269">
        <f t="shared" si="364"/>
        <v>0</v>
      </c>
      <c r="CX1054" s="271">
        <f t="shared" si="365"/>
        <v>0</v>
      </c>
      <c r="CY1054" s="249">
        <f t="shared" si="366"/>
        <v>-36</v>
      </c>
      <c r="CZ1054" s="249">
        <f t="shared" si="367"/>
        <v>0</v>
      </c>
    </row>
    <row r="1055" spans="1:106" s="269" customFormat="1" ht="15.75" customHeight="1">
      <c r="A1055" s="1001"/>
      <c r="B1055" s="269">
        <v>6</v>
      </c>
      <c r="C1055" s="270" t="s">
        <v>13</v>
      </c>
      <c r="D1055" s="269">
        <v>6</v>
      </c>
      <c r="E1055" s="269">
        <v>6</v>
      </c>
      <c r="G1055" s="117">
        <f t="shared" si="342"/>
        <v>0</v>
      </c>
      <c r="H1055" s="269">
        <f t="shared" si="343"/>
        <v>0</v>
      </c>
      <c r="I1055" s="269">
        <f t="shared" si="344"/>
        <v>0</v>
      </c>
      <c r="J1055" s="269">
        <f t="shared" si="345"/>
        <v>0</v>
      </c>
      <c r="K1055" s="269">
        <f t="shared" si="346"/>
        <v>0</v>
      </c>
      <c r="L1055" s="269">
        <f t="shared" si="347"/>
        <v>0</v>
      </c>
      <c r="M1055" s="269">
        <f t="shared" si="348"/>
        <v>0</v>
      </c>
      <c r="N1055" s="269">
        <f t="shared" si="349"/>
        <v>0</v>
      </c>
      <c r="O1055" s="269">
        <f t="shared" si="350"/>
        <v>0</v>
      </c>
      <c r="P1055" s="269">
        <f t="shared" si="351"/>
        <v>0</v>
      </c>
      <c r="Q1055" s="269">
        <f t="shared" si="352"/>
        <v>0</v>
      </c>
      <c r="R1055" s="269">
        <f t="shared" si="353"/>
        <v>0</v>
      </c>
      <c r="S1055" s="269">
        <f t="shared" si="354"/>
        <v>0</v>
      </c>
      <c r="T1055" s="269">
        <f t="shared" si="355"/>
        <v>0</v>
      </c>
      <c r="U1055" s="269">
        <f t="shared" si="356"/>
        <v>0</v>
      </c>
      <c r="V1055" s="269">
        <f t="shared" si="356"/>
        <v>0</v>
      </c>
      <c r="W1055" s="269">
        <f t="shared" si="356"/>
        <v>0</v>
      </c>
      <c r="X1055" s="269">
        <f t="shared" si="356"/>
        <v>0</v>
      </c>
      <c r="Y1055" s="269">
        <f t="shared" si="356"/>
        <v>0</v>
      </c>
      <c r="Z1055" s="269">
        <f t="shared" si="356"/>
        <v>0</v>
      </c>
      <c r="AA1055" s="269">
        <f t="shared" si="356"/>
        <v>0</v>
      </c>
      <c r="AB1055" s="269">
        <f t="shared" si="356"/>
        <v>0</v>
      </c>
      <c r="AC1055" s="269">
        <f t="shared" si="356"/>
        <v>0</v>
      </c>
      <c r="AD1055" s="269">
        <f t="shared" si="356"/>
        <v>0</v>
      </c>
      <c r="AE1055" s="269">
        <f t="shared" si="357"/>
        <v>0</v>
      </c>
      <c r="AF1055" s="269">
        <f t="shared" si="357"/>
        <v>0</v>
      </c>
      <c r="AG1055" s="269">
        <f t="shared" si="357"/>
        <v>0</v>
      </c>
      <c r="AH1055" s="269">
        <f t="shared" si="357"/>
        <v>0</v>
      </c>
      <c r="AI1055" s="269">
        <f t="shared" si="357"/>
        <v>0</v>
      </c>
      <c r="AJ1055" s="269">
        <f t="shared" si="357"/>
        <v>0</v>
      </c>
      <c r="AK1055" s="269">
        <f t="shared" si="357"/>
        <v>0</v>
      </c>
      <c r="AL1055" s="269">
        <f t="shared" si="357"/>
        <v>0</v>
      </c>
      <c r="AM1055" s="269">
        <f t="shared" si="357"/>
        <v>0</v>
      </c>
      <c r="AN1055" s="269">
        <f t="shared" si="357"/>
        <v>0</v>
      </c>
      <c r="AO1055" s="269">
        <f t="shared" si="358"/>
        <v>0</v>
      </c>
      <c r="AP1055" s="269">
        <f t="shared" si="358"/>
        <v>0</v>
      </c>
      <c r="AQ1055" s="269">
        <f t="shared" si="358"/>
        <v>0</v>
      </c>
      <c r="AR1055" s="269">
        <f t="shared" si="358"/>
        <v>0</v>
      </c>
      <c r="AS1055" s="269">
        <f t="shared" si="358"/>
        <v>0</v>
      </c>
      <c r="AT1055" s="269">
        <f t="shared" si="358"/>
        <v>0</v>
      </c>
      <c r="AU1055" s="269">
        <f t="shared" si="358"/>
        <v>0</v>
      </c>
      <c r="AV1055" s="269">
        <f t="shared" si="358"/>
        <v>0</v>
      </c>
      <c r="AW1055" s="269">
        <f t="shared" si="358"/>
        <v>0</v>
      </c>
      <c r="AX1055" s="269">
        <f t="shared" si="358"/>
        <v>0</v>
      </c>
      <c r="AY1055" s="269">
        <f t="shared" si="359"/>
        <v>0</v>
      </c>
      <c r="AZ1055" s="269">
        <f t="shared" si="359"/>
        <v>0</v>
      </c>
      <c r="BA1055" s="269">
        <f t="shared" si="359"/>
        <v>0</v>
      </c>
      <c r="BB1055" s="269">
        <f t="shared" si="359"/>
        <v>0</v>
      </c>
      <c r="BC1055" s="269">
        <f t="shared" si="359"/>
        <v>0</v>
      </c>
      <c r="BD1055" s="269">
        <f t="shared" si="359"/>
        <v>0</v>
      </c>
      <c r="BE1055" s="269">
        <f t="shared" si="359"/>
        <v>0</v>
      </c>
      <c r="BF1055" s="269">
        <f t="shared" si="359"/>
        <v>0</v>
      </c>
      <c r="BG1055" s="269">
        <f t="shared" si="359"/>
        <v>0</v>
      </c>
      <c r="BH1055" s="269">
        <f t="shared" si="359"/>
        <v>0</v>
      </c>
      <c r="BI1055" s="269">
        <f t="shared" si="360"/>
        <v>0</v>
      </c>
      <c r="BJ1055" s="269">
        <f t="shared" si="360"/>
        <v>0</v>
      </c>
      <c r="BK1055" s="269">
        <f t="shared" si="360"/>
        <v>0</v>
      </c>
      <c r="BL1055" s="269">
        <f t="shared" si="360"/>
        <v>0</v>
      </c>
      <c r="BM1055" s="269">
        <f t="shared" si="360"/>
        <v>0</v>
      </c>
      <c r="BN1055" s="269">
        <f t="shared" si="360"/>
        <v>0</v>
      </c>
      <c r="BO1055" s="269">
        <f t="shared" si="360"/>
        <v>0</v>
      </c>
      <c r="BP1055" s="269">
        <f t="shared" si="360"/>
        <v>0</v>
      </c>
      <c r="BQ1055" s="269">
        <f t="shared" si="360"/>
        <v>0</v>
      </c>
      <c r="BR1055" s="269">
        <f t="shared" si="360"/>
        <v>0</v>
      </c>
      <c r="BS1055" s="269">
        <f t="shared" si="361"/>
        <v>0</v>
      </c>
      <c r="BT1055" s="269">
        <f t="shared" si="361"/>
        <v>0</v>
      </c>
      <c r="BU1055" s="269">
        <f t="shared" si="361"/>
        <v>0</v>
      </c>
      <c r="BV1055" s="269">
        <f t="shared" si="361"/>
        <v>0</v>
      </c>
      <c r="BW1055" s="269">
        <f t="shared" si="361"/>
        <v>0</v>
      </c>
      <c r="BX1055" s="269">
        <f t="shared" si="361"/>
        <v>0</v>
      </c>
      <c r="BY1055" s="269">
        <f t="shared" si="361"/>
        <v>0</v>
      </c>
      <c r="BZ1055" s="269">
        <f t="shared" si="361"/>
        <v>0</v>
      </c>
      <c r="CA1055" s="269">
        <f t="shared" si="361"/>
        <v>0</v>
      </c>
      <c r="CB1055" s="269">
        <f t="shared" si="361"/>
        <v>0</v>
      </c>
      <c r="CC1055" s="269">
        <f t="shared" si="362"/>
        <v>0</v>
      </c>
      <c r="CD1055" s="269">
        <f t="shared" si="362"/>
        <v>0</v>
      </c>
      <c r="CE1055" s="269">
        <f t="shared" si="362"/>
        <v>0</v>
      </c>
      <c r="CF1055" s="269">
        <f t="shared" si="362"/>
        <v>0</v>
      </c>
      <c r="CG1055" s="269">
        <f t="shared" si="362"/>
        <v>0</v>
      </c>
      <c r="CH1055" s="269">
        <f t="shared" si="362"/>
        <v>0</v>
      </c>
      <c r="CI1055" s="269">
        <f t="shared" si="362"/>
        <v>0</v>
      </c>
      <c r="CJ1055" s="269">
        <f t="shared" si="362"/>
        <v>0</v>
      </c>
      <c r="CK1055" s="269">
        <f t="shared" si="362"/>
        <v>0</v>
      </c>
      <c r="CL1055" s="269">
        <f t="shared" si="362"/>
        <v>0</v>
      </c>
      <c r="CM1055" s="269">
        <f t="shared" si="363"/>
        <v>0</v>
      </c>
      <c r="CN1055" s="269">
        <f t="shared" si="363"/>
        <v>0</v>
      </c>
      <c r="CO1055" s="269">
        <f t="shared" si="363"/>
        <v>0</v>
      </c>
      <c r="CP1055" s="269">
        <f t="shared" si="363"/>
        <v>0</v>
      </c>
      <c r="CQ1055" s="269">
        <f t="shared" si="363"/>
        <v>0</v>
      </c>
      <c r="CR1055" s="269">
        <f t="shared" si="363"/>
        <v>0</v>
      </c>
      <c r="CS1055" s="269">
        <f t="shared" si="363"/>
        <v>0</v>
      </c>
      <c r="CT1055" s="269">
        <f t="shared" si="363"/>
        <v>0</v>
      </c>
      <c r="CU1055" s="269">
        <f t="shared" si="363"/>
        <v>0</v>
      </c>
      <c r="CV1055" s="269">
        <f t="shared" si="364"/>
        <v>0</v>
      </c>
      <c r="CX1055" s="271">
        <f t="shared" si="365"/>
        <v>0</v>
      </c>
      <c r="CY1055" s="249">
        <f t="shared" si="366"/>
        <v>-45</v>
      </c>
      <c r="CZ1055" s="249">
        <f t="shared" si="367"/>
        <v>0</v>
      </c>
    </row>
    <row r="1056" spans="1:106" s="269" customFormat="1" ht="15.75" customHeight="1">
      <c r="A1056" s="1001"/>
      <c r="B1056" s="269">
        <v>7</v>
      </c>
      <c r="C1056" s="270" t="s">
        <v>14</v>
      </c>
      <c r="D1056" s="269">
        <v>7</v>
      </c>
      <c r="E1056" s="269">
        <v>7</v>
      </c>
      <c r="G1056" s="117">
        <f t="shared" si="342"/>
        <v>0</v>
      </c>
      <c r="H1056" s="269">
        <f t="shared" si="343"/>
        <v>0</v>
      </c>
      <c r="I1056" s="269">
        <f t="shared" si="344"/>
        <v>0</v>
      </c>
      <c r="J1056" s="269">
        <f t="shared" si="345"/>
        <v>0</v>
      </c>
      <c r="K1056" s="269">
        <f t="shared" si="346"/>
        <v>0</v>
      </c>
      <c r="L1056" s="269">
        <f t="shared" si="347"/>
        <v>0</v>
      </c>
      <c r="M1056" s="269">
        <f t="shared" si="348"/>
        <v>0</v>
      </c>
      <c r="N1056" s="269">
        <f t="shared" si="349"/>
        <v>0</v>
      </c>
      <c r="O1056" s="269">
        <f t="shared" si="350"/>
        <v>0</v>
      </c>
      <c r="P1056" s="269">
        <f t="shared" si="351"/>
        <v>0</v>
      </c>
      <c r="Q1056" s="269">
        <f t="shared" si="352"/>
        <v>0</v>
      </c>
      <c r="R1056" s="269">
        <f t="shared" si="353"/>
        <v>0</v>
      </c>
      <c r="S1056" s="269">
        <f t="shared" si="354"/>
        <v>0</v>
      </c>
      <c r="T1056" s="269">
        <f t="shared" si="355"/>
        <v>0</v>
      </c>
      <c r="U1056" s="269">
        <f t="shared" si="356"/>
        <v>0</v>
      </c>
      <c r="V1056" s="269">
        <f t="shared" si="356"/>
        <v>0</v>
      </c>
      <c r="W1056" s="269">
        <f t="shared" si="356"/>
        <v>0</v>
      </c>
      <c r="X1056" s="269">
        <f t="shared" si="356"/>
        <v>0</v>
      </c>
      <c r="Y1056" s="269">
        <f t="shared" si="356"/>
        <v>0</v>
      </c>
      <c r="Z1056" s="269">
        <f t="shared" si="356"/>
        <v>0</v>
      </c>
      <c r="AA1056" s="269">
        <f t="shared" si="356"/>
        <v>0</v>
      </c>
      <c r="AB1056" s="269">
        <f t="shared" si="356"/>
        <v>0</v>
      </c>
      <c r="AC1056" s="269">
        <f t="shared" si="356"/>
        <v>0</v>
      </c>
      <c r="AD1056" s="269">
        <f t="shared" si="356"/>
        <v>0</v>
      </c>
      <c r="AE1056" s="269">
        <f t="shared" si="357"/>
        <v>0</v>
      </c>
      <c r="AF1056" s="269">
        <f t="shared" si="357"/>
        <v>0</v>
      </c>
      <c r="AG1056" s="269">
        <f t="shared" si="357"/>
        <v>0</v>
      </c>
      <c r="AH1056" s="269">
        <f t="shared" si="357"/>
        <v>0</v>
      </c>
      <c r="AI1056" s="269">
        <f t="shared" si="357"/>
        <v>0</v>
      </c>
      <c r="AJ1056" s="269">
        <f t="shared" si="357"/>
        <v>0</v>
      </c>
      <c r="AK1056" s="269">
        <f t="shared" si="357"/>
        <v>0</v>
      </c>
      <c r="AL1056" s="269">
        <f t="shared" si="357"/>
        <v>0</v>
      </c>
      <c r="AM1056" s="269">
        <f t="shared" si="357"/>
        <v>0</v>
      </c>
      <c r="AN1056" s="269">
        <f t="shared" si="357"/>
        <v>0</v>
      </c>
      <c r="AO1056" s="269">
        <f t="shared" si="358"/>
        <v>0</v>
      </c>
      <c r="AP1056" s="269">
        <f t="shared" si="358"/>
        <v>0</v>
      </c>
      <c r="AQ1056" s="269">
        <f t="shared" si="358"/>
        <v>0</v>
      </c>
      <c r="AR1056" s="269">
        <f t="shared" si="358"/>
        <v>0</v>
      </c>
      <c r="AS1056" s="269">
        <f t="shared" si="358"/>
        <v>0</v>
      </c>
      <c r="AT1056" s="269">
        <f t="shared" si="358"/>
        <v>0</v>
      </c>
      <c r="AU1056" s="269">
        <f t="shared" si="358"/>
        <v>0</v>
      </c>
      <c r="AV1056" s="269">
        <f t="shared" si="358"/>
        <v>0</v>
      </c>
      <c r="AW1056" s="269">
        <f t="shared" si="358"/>
        <v>0</v>
      </c>
      <c r="AX1056" s="269">
        <f t="shared" si="358"/>
        <v>0</v>
      </c>
      <c r="AY1056" s="269">
        <f t="shared" si="359"/>
        <v>0</v>
      </c>
      <c r="AZ1056" s="269">
        <f t="shared" si="359"/>
        <v>0</v>
      </c>
      <c r="BA1056" s="269">
        <f t="shared" si="359"/>
        <v>0</v>
      </c>
      <c r="BB1056" s="269">
        <f t="shared" si="359"/>
        <v>0</v>
      </c>
      <c r="BC1056" s="269">
        <f t="shared" si="359"/>
        <v>0</v>
      </c>
      <c r="BD1056" s="269">
        <f t="shared" si="359"/>
        <v>0</v>
      </c>
      <c r="BE1056" s="269">
        <f t="shared" si="359"/>
        <v>0</v>
      </c>
      <c r="BF1056" s="269">
        <f t="shared" si="359"/>
        <v>0</v>
      </c>
      <c r="BG1056" s="269">
        <f t="shared" si="359"/>
        <v>0</v>
      </c>
      <c r="BH1056" s="269">
        <f t="shared" si="359"/>
        <v>0</v>
      </c>
      <c r="BI1056" s="269">
        <f t="shared" si="360"/>
        <v>0</v>
      </c>
      <c r="BJ1056" s="269">
        <f t="shared" si="360"/>
        <v>0</v>
      </c>
      <c r="BK1056" s="269">
        <f t="shared" si="360"/>
        <v>0</v>
      </c>
      <c r="BL1056" s="269">
        <f t="shared" si="360"/>
        <v>0</v>
      </c>
      <c r="BM1056" s="269">
        <f t="shared" si="360"/>
        <v>0</v>
      </c>
      <c r="BN1056" s="269">
        <f t="shared" si="360"/>
        <v>0</v>
      </c>
      <c r="BO1056" s="269">
        <f t="shared" si="360"/>
        <v>0</v>
      </c>
      <c r="BP1056" s="269">
        <f t="shared" si="360"/>
        <v>0</v>
      </c>
      <c r="BQ1056" s="269">
        <f t="shared" si="360"/>
        <v>0</v>
      </c>
      <c r="BR1056" s="269">
        <f t="shared" si="360"/>
        <v>0</v>
      </c>
      <c r="BS1056" s="269">
        <f t="shared" si="361"/>
        <v>0</v>
      </c>
      <c r="BT1056" s="269">
        <f t="shared" si="361"/>
        <v>0</v>
      </c>
      <c r="BU1056" s="269">
        <f t="shared" si="361"/>
        <v>0</v>
      </c>
      <c r="BV1056" s="269">
        <f t="shared" si="361"/>
        <v>0</v>
      </c>
      <c r="BW1056" s="269">
        <f t="shared" si="361"/>
        <v>0</v>
      </c>
      <c r="BX1056" s="269">
        <f t="shared" si="361"/>
        <v>0</v>
      </c>
      <c r="BY1056" s="269">
        <f t="shared" si="361"/>
        <v>0</v>
      </c>
      <c r="BZ1056" s="269">
        <f t="shared" si="361"/>
        <v>0</v>
      </c>
      <c r="CA1056" s="269">
        <f t="shared" si="361"/>
        <v>0</v>
      </c>
      <c r="CB1056" s="269">
        <f t="shared" si="361"/>
        <v>0</v>
      </c>
      <c r="CC1056" s="269">
        <f t="shared" si="362"/>
        <v>0</v>
      </c>
      <c r="CD1056" s="269">
        <f t="shared" si="362"/>
        <v>0</v>
      </c>
      <c r="CE1056" s="269">
        <f t="shared" si="362"/>
        <v>0</v>
      </c>
      <c r="CF1056" s="269">
        <f t="shared" si="362"/>
        <v>0</v>
      </c>
      <c r="CG1056" s="269">
        <f t="shared" si="362"/>
        <v>0</v>
      </c>
      <c r="CH1056" s="269">
        <f t="shared" si="362"/>
        <v>0</v>
      </c>
      <c r="CI1056" s="269">
        <f t="shared" si="362"/>
        <v>0</v>
      </c>
      <c r="CJ1056" s="269">
        <f t="shared" si="362"/>
        <v>0</v>
      </c>
      <c r="CK1056" s="269">
        <f t="shared" si="362"/>
        <v>0</v>
      </c>
      <c r="CL1056" s="269">
        <f t="shared" si="362"/>
        <v>0</v>
      </c>
      <c r="CM1056" s="269">
        <f t="shared" si="363"/>
        <v>0</v>
      </c>
      <c r="CN1056" s="269">
        <f t="shared" si="363"/>
        <v>0</v>
      </c>
      <c r="CO1056" s="269">
        <f t="shared" si="363"/>
        <v>0</v>
      </c>
      <c r="CP1056" s="269">
        <f t="shared" si="363"/>
        <v>0</v>
      </c>
      <c r="CQ1056" s="269">
        <f t="shared" si="363"/>
        <v>0</v>
      </c>
      <c r="CR1056" s="269">
        <f t="shared" si="363"/>
        <v>0</v>
      </c>
      <c r="CS1056" s="269">
        <f t="shared" si="363"/>
        <v>0</v>
      </c>
      <c r="CT1056" s="269">
        <f t="shared" si="363"/>
        <v>0</v>
      </c>
      <c r="CU1056" s="269">
        <f t="shared" si="363"/>
        <v>0</v>
      </c>
      <c r="CV1056" s="269">
        <f t="shared" si="364"/>
        <v>0</v>
      </c>
      <c r="CX1056" s="271">
        <f t="shared" si="365"/>
        <v>0</v>
      </c>
      <c r="CY1056" s="249">
        <f t="shared" si="366"/>
        <v>-54</v>
      </c>
      <c r="CZ1056" s="249">
        <f t="shared" si="367"/>
        <v>0</v>
      </c>
    </row>
    <row r="1057" spans="1:104" s="269" customFormat="1" ht="15.75" customHeight="1">
      <c r="A1057" s="1001"/>
      <c r="B1057" s="269">
        <v>8</v>
      </c>
      <c r="C1057" s="270" t="s">
        <v>15</v>
      </c>
      <c r="D1057" s="269">
        <v>8</v>
      </c>
      <c r="E1057" s="269">
        <v>8</v>
      </c>
      <c r="G1057" s="117">
        <f t="shared" si="342"/>
        <v>0</v>
      </c>
      <c r="H1057" s="269">
        <f t="shared" si="343"/>
        <v>0</v>
      </c>
      <c r="I1057" s="269">
        <f t="shared" si="344"/>
        <v>0</v>
      </c>
      <c r="J1057" s="269">
        <f t="shared" si="345"/>
        <v>0</v>
      </c>
      <c r="K1057" s="269">
        <f t="shared" si="346"/>
        <v>0</v>
      </c>
      <c r="L1057" s="269">
        <f t="shared" si="347"/>
        <v>0</v>
      </c>
      <c r="M1057" s="269">
        <f t="shared" si="348"/>
        <v>0</v>
      </c>
      <c r="N1057" s="269">
        <f t="shared" si="349"/>
        <v>0</v>
      </c>
      <c r="O1057" s="269">
        <f t="shared" si="350"/>
        <v>0</v>
      </c>
      <c r="P1057" s="269">
        <f t="shared" si="351"/>
        <v>0</v>
      </c>
      <c r="Q1057" s="269">
        <f t="shared" si="352"/>
        <v>0</v>
      </c>
      <c r="R1057" s="269">
        <f t="shared" si="353"/>
        <v>0</v>
      </c>
      <c r="S1057" s="269">
        <f t="shared" si="354"/>
        <v>0</v>
      </c>
      <c r="T1057" s="269">
        <f t="shared" si="355"/>
        <v>0</v>
      </c>
      <c r="U1057" s="269">
        <f t="shared" si="356"/>
        <v>0</v>
      </c>
      <c r="V1057" s="269">
        <f t="shared" si="356"/>
        <v>0</v>
      </c>
      <c r="W1057" s="269">
        <f t="shared" si="356"/>
        <v>0</v>
      </c>
      <c r="X1057" s="269">
        <f t="shared" si="356"/>
        <v>0</v>
      </c>
      <c r="Y1057" s="269">
        <f t="shared" si="356"/>
        <v>0</v>
      </c>
      <c r="Z1057" s="269">
        <f t="shared" si="356"/>
        <v>0</v>
      </c>
      <c r="AA1057" s="269">
        <f t="shared" si="356"/>
        <v>0</v>
      </c>
      <c r="AB1057" s="269">
        <f t="shared" si="356"/>
        <v>0</v>
      </c>
      <c r="AC1057" s="269">
        <f t="shared" si="356"/>
        <v>0</v>
      </c>
      <c r="AD1057" s="269">
        <f t="shared" si="356"/>
        <v>0</v>
      </c>
      <c r="AE1057" s="269">
        <f t="shared" si="357"/>
        <v>0</v>
      </c>
      <c r="AF1057" s="269">
        <f t="shared" si="357"/>
        <v>0</v>
      </c>
      <c r="AG1057" s="269">
        <f t="shared" si="357"/>
        <v>0</v>
      </c>
      <c r="AH1057" s="269">
        <f t="shared" si="357"/>
        <v>0</v>
      </c>
      <c r="AI1057" s="269">
        <f t="shared" si="357"/>
        <v>0</v>
      </c>
      <c r="AJ1057" s="269">
        <f t="shared" si="357"/>
        <v>0</v>
      </c>
      <c r="AK1057" s="269">
        <f t="shared" si="357"/>
        <v>0</v>
      </c>
      <c r="AL1057" s="269">
        <f t="shared" si="357"/>
        <v>0</v>
      </c>
      <c r="AM1057" s="269">
        <f t="shared" si="357"/>
        <v>0</v>
      </c>
      <c r="AN1057" s="269">
        <f t="shared" si="357"/>
        <v>0</v>
      </c>
      <c r="AO1057" s="269">
        <f t="shared" si="358"/>
        <v>0</v>
      </c>
      <c r="AP1057" s="269">
        <f t="shared" si="358"/>
        <v>0</v>
      </c>
      <c r="AQ1057" s="269">
        <f t="shared" si="358"/>
        <v>0</v>
      </c>
      <c r="AR1057" s="269">
        <f t="shared" si="358"/>
        <v>0</v>
      </c>
      <c r="AS1057" s="269">
        <f t="shared" si="358"/>
        <v>0</v>
      </c>
      <c r="AT1057" s="269">
        <f t="shared" si="358"/>
        <v>0</v>
      </c>
      <c r="AU1057" s="269">
        <f t="shared" si="358"/>
        <v>0</v>
      </c>
      <c r="AV1057" s="269">
        <f t="shared" si="358"/>
        <v>0</v>
      </c>
      <c r="AW1057" s="269">
        <f t="shared" si="358"/>
        <v>0</v>
      </c>
      <c r="AX1057" s="269">
        <f t="shared" si="358"/>
        <v>0</v>
      </c>
      <c r="AY1057" s="269">
        <f t="shared" si="359"/>
        <v>0</v>
      </c>
      <c r="AZ1057" s="269">
        <f t="shared" si="359"/>
        <v>0</v>
      </c>
      <c r="BA1057" s="269">
        <f t="shared" si="359"/>
        <v>0</v>
      </c>
      <c r="BB1057" s="269">
        <f t="shared" si="359"/>
        <v>0</v>
      </c>
      <c r="BC1057" s="269">
        <f t="shared" si="359"/>
        <v>0</v>
      </c>
      <c r="BD1057" s="269">
        <f t="shared" si="359"/>
        <v>0</v>
      </c>
      <c r="BE1057" s="269">
        <f t="shared" si="359"/>
        <v>0</v>
      </c>
      <c r="BF1057" s="269">
        <f t="shared" si="359"/>
        <v>0</v>
      </c>
      <c r="BG1057" s="269">
        <f t="shared" si="359"/>
        <v>0</v>
      </c>
      <c r="BH1057" s="269">
        <f t="shared" si="359"/>
        <v>0</v>
      </c>
      <c r="BI1057" s="269">
        <f t="shared" si="360"/>
        <v>0</v>
      </c>
      <c r="BJ1057" s="269">
        <f t="shared" si="360"/>
        <v>0</v>
      </c>
      <c r="BK1057" s="269">
        <f t="shared" si="360"/>
        <v>0</v>
      </c>
      <c r="BL1057" s="269">
        <f t="shared" si="360"/>
        <v>0</v>
      </c>
      <c r="BM1057" s="269">
        <f t="shared" si="360"/>
        <v>0</v>
      </c>
      <c r="BN1057" s="269">
        <f t="shared" si="360"/>
        <v>0</v>
      </c>
      <c r="BO1057" s="269">
        <f t="shared" si="360"/>
        <v>0</v>
      </c>
      <c r="BP1057" s="269">
        <f t="shared" si="360"/>
        <v>0</v>
      </c>
      <c r="BQ1057" s="269">
        <f t="shared" si="360"/>
        <v>0</v>
      </c>
      <c r="BR1057" s="269">
        <f t="shared" si="360"/>
        <v>0</v>
      </c>
      <c r="BS1057" s="269">
        <f t="shared" si="361"/>
        <v>0</v>
      </c>
      <c r="BT1057" s="269">
        <f t="shared" si="361"/>
        <v>0</v>
      </c>
      <c r="BU1057" s="269">
        <f t="shared" si="361"/>
        <v>0</v>
      </c>
      <c r="BV1057" s="269">
        <f t="shared" si="361"/>
        <v>0</v>
      </c>
      <c r="BW1057" s="269">
        <f t="shared" si="361"/>
        <v>0</v>
      </c>
      <c r="BX1057" s="269">
        <f t="shared" si="361"/>
        <v>0</v>
      </c>
      <c r="BY1057" s="269">
        <f t="shared" si="361"/>
        <v>0</v>
      </c>
      <c r="BZ1057" s="269">
        <f t="shared" si="361"/>
        <v>0</v>
      </c>
      <c r="CA1057" s="269">
        <f t="shared" si="361"/>
        <v>0</v>
      </c>
      <c r="CB1057" s="269">
        <f t="shared" si="361"/>
        <v>0</v>
      </c>
      <c r="CC1057" s="269">
        <f t="shared" si="362"/>
        <v>0</v>
      </c>
      <c r="CD1057" s="269">
        <f t="shared" si="362"/>
        <v>0</v>
      </c>
      <c r="CE1057" s="269">
        <f t="shared" si="362"/>
        <v>0</v>
      </c>
      <c r="CF1057" s="269">
        <f t="shared" si="362"/>
        <v>0</v>
      </c>
      <c r="CG1057" s="269">
        <f t="shared" si="362"/>
        <v>0</v>
      </c>
      <c r="CH1057" s="269">
        <f t="shared" si="362"/>
        <v>0</v>
      </c>
      <c r="CI1057" s="269">
        <f t="shared" si="362"/>
        <v>0</v>
      </c>
      <c r="CJ1057" s="269">
        <f t="shared" si="362"/>
        <v>0</v>
      </c>
      <c r="CK1057" s="269">
        <f t="shared" si="362"/>
        <v>0</v>
      </c>
      <c r="CL1057" s="269">
        <f t="shared" si="362"/>
        <v>0</v>
      </c>
      <c r="CM1057" s="269">
        <f t="shared" si="363"/>
        <v>0</v>
      </c>
      <c r="CN1057" s="269">
        <f t="shared" si="363"/>
        <v>0</v>
      </c>
      <c r="CO1057" s="269">
        <f t="shared" si="363"/>
        <v>0</v>
      </c>
      <c r="CP1057" s="269">
        <f t="shared" si="363"/>
        <v>0</v>
      </c>
      <c r="CQ1057" s="269">
        <f t="shared" si="363"/>
        <v>0</v>
      </c>
      <c r="CR1057" s="269">
        <f t="shared" si="363"/>
        <v>0</v>
      </c>
      <c r="CS1057" s="269">
        <f t="shared" si="363"/>
        <v>0</v>
      </c>
      <c r="CT1057" s="269">
        <f t="shared" si="363"/>
        <v>0</v>
      </c>
      <c r="CU1057" s="269">
        <f t="shared" si="363"/>
        <v>0</v>
      </c>
      <c r="CV1057" s="269">
        <f t="shared" si="364"/>
        <v>0</v>
      </c>
      <c r="CX1057" s="271">
        <f t="shared" si="365"/>
        <v>0</v>
      </c>
      <c r="CY1057" s="249">
        <f t="shared" si="366"/>
        <v>-63</v>
      </c>
      <c r="CZ1057" s="249">
        <f t="shared" si="367"/>
        <v>0</v>
      </c>
    </row>
    <row r="1058" spans="1:104" s="269" customFormat="1" ht="15.75" customHeight="1">
      <c r="A1058" s="1001"/>
      <c r="B1058" s="269">
        <v>9</v>
      </c>
      <c r="C1058" s="270" t="s">
        <v>16</v>
      </c>
      <c r="D1058" s="269">
        <v>9</v>
      </c>
      <c r="E1058" s="269">
        <v>9</v>
      </c>
      <c r="G1058" s="117">
        <f t="shared" si="342"/>
        <v>0</v>
      </c>
      <c r="H1058" s="269">
        <f t="shared" si="343"/>
        <v>0</v>
      </c>
      <c r="I1058" s="269">
        <f t="shared" si="344"/>
        <v>0</v>
      </c>
      <c r="J1058" s="269">
        <f t="shared" si="345"/>
        <v>0</v>
      </c>
      <c r="K1058" s="269">
        <f t="shared" si="346"/>
        <v>0</v>
      </c>
      <c r="L1058" s="269">
        <f t="shared" si="347"/>
        <v>0</v>
      </c>
      <c r="M1058" s="269">
        <f t="shared" si="348"/>
        <v>0</v>
      </c>
      <c r="N1058" s="269">
        <f t="shared" si="349"/>
        <v>0</v>
      </c>
      <c r="O1058" s="269">
        <f t="shared" si="350"/>
        <v>0</v>
      </c>
      <c r="P1058" s="269">
        <f t="shared" si="351"/>
        <v>0</v>
      </c>
      <c r="Q1058" s="269">
        <f t="shared" si="352"/>
        <v>0</v>
      </c>
      <c r="R1058" s="269">
        <f t="shared" si="353"/>
        <v>0</v>
      </c>
      <c r="S1058" s="269">
        <f t="shared" si="354"/>
        <v>0</v>
      </c>
      <c r="T1058" s="269">
        <f t="shared" si="355"/>
        <v>0</v>
      </c>
      <c r="U1058" s="269">
        <f t="shared" si="356"/>
        <v>0</v>
      </c>
      <c r="V1058" s="269">
        <f t="shared" si="356"/>
        <v>0</v>
      </c>
      <c r="W1058" s="269">
        <f t="shared" si="356"/>
        <v>0</v>
      </c>
      <c r="X1058" s="269">
        <f t="shared" si="356"/>
        <v>0</v>
      </c>
      <c r="Y1058" s="269">
        <f t="shared" si="356"/>
        <v>0</v>
      </c>
      <c r="Z1058" s="269">
        <f t="shared" si="356"/>
        <v>0</v>
      </c>
      <c r="AA1058" s="269">
        <f t="shared" si="356"/>
        <v>0</v>
      </c>
      <c r="AB1058" s="269">
        <f t="shared" si="356"/>
        <v>0</v>
      </c>
      <c r="AC1058" s="269">
        <f t="shared" si="356"/>
        <v>0</v>
      </c>
      <c r="AD1058" s="269">
        <f t="shared" si="356"/>
        <v>0</v>
      </c>
      <c r="AE1058" s="269">
        <f t="shared" si="357"/>
        <v>0</v>
      </c>
      <c r="AF1058" s="269">
        <f t="shared" si="357"/>
        <v>0</v>
      </c>
      <c r="AG1058" s="269">
        <f t="shared" si="357"/>
        <v>0</v>
      </c>
      <c r="AH1058" s="269">
        <f t="shared" si="357"/>
        <v>0</v>
      </c>
      <c r="AI1058" s="269">
        <f t="shared" si="357"/>
        <v>0</v>
      </c>
      <c r="AJ1058" s="269">
        <f t="shared" si="357"/>
        <v>0</v>
      </c>
      <c r="AK1058" s="269">
        <f t="shared" si="357"/>
        <v>0</v>
      </c>
      <c r="AL1058" s="269">
        <f t="shared" si="357"/>
        <v>0</v>
      </c>
      <c r="AM1058" s="269">
        <f t="shared" si="357"/>
        <v>0</v>
      </c>
      <c r="AN1058" s="269">
        <f t="shared" si="357"/>
        <v>0</v>
      </c>
      <c r="AO1058" s="269">
        <f t="shared" si="358"/>
        <v>0</v>
      </c>
      <c r="AP1058" s="269">
        <f t="shared" si="358"/>
        <v>0</v>
      </c>
      <c r="AQ1058" s="269">
        <f t="shared" si="358"/>
        <v>0</v>
      </c>
      <c r="AR1058" s="269">
        <f t="shared" si="358"/>
        <v>0</v>
      </c>
      <c r="AS1058" s="269">
        <f t="shared" si="358"/>
        <v>0</v>
      </c>
      <c r="AT1058" s="269">
        <f t="shared" si="358"/>
        <v>0</v>
      </c>
      <c r="AU1058" s="269">
        <f t="shared" si="358"/>
        <v>0</v>
      </c>
      <c r="AV1058" s="269">
        <f t="shared" si="358"/>
        <v>0</v>
      </c>
      <c r="AW1058" s="269">
        <f t="shared" si="358"/>
        <v>0</v>
      </c>
      <c r="AX1058" s="269">
        <f t="shared" si="358"/>
        <v>0</v>
      </c>
      <c r="AY1058" s="269">
        <f t="shared" si="359"/>
        <v>0</v>
      </c>
      <c r="AZ1058" s="269">
        <f t="shared" si="359"/>
        <v>0</v>
      </c>
      <c r="BA1058" s="269">
        <f t="shared" si="359"/>
        <v>0</v>
      </c>
      <c r="BB1058" s="269">
        <f t="shared" si="359"/>
        <v>0</v>
      </c>
      <c r="BC1058" s="269">
        <f t="shared" si="359"/>
        <v>0</v>
      </c>
      <c r="BD1058" s="269">
        <f t="shared" si="359"/>
        <v>0</v>
      </c>
      <c r="BE1058" s="269">
        <f t="shared" si="359"/>
        <v>0</v>
      </c>
      <c r="BF1058" s="269">
        <f t="shared" si="359"/>
        <v>0</v>
      </c>
      <c r="BG1058" s="269">
        <f t="shared" si="359"/>
        <v>0</v>
      </c>
      <c r="BH1058" s="269">
        <f t="shared" si="359"/>
        <v>0</v>
      </c>
      <c r="BI1058" s="269">
        <f t="shared" si="360"/>
        <v>0</v>
      </c>
      <c r="BJ1058" s="269">
        <f t="shared" si="360"/>
        <v>0</v>
      </c>
      <c r="BK1058" s="269">
        <f t="shared" si="360"/>
        <v>0</v>
      </c>
      <c r="BL1058" s="269">
        <f t="shared" si="360"/>
        <v>0</v>
      </c>
      <c r="BM1058" s="269">
        <f t="shared" si="360"/>
        <v>0</v>
      </c>
      <c r="BN1058" s="269">
        <f t="shared" si="360"/>
        <v>0</v>
      </c>
      <c r="BO1058" s="269">
        <f t="shared" si="360"/>
        <v>0</v>
      </c>
      <c r="BP1058" s="269">
        <f t="shared" si="360"/>
        <v>0</v>
      </c>
      <c r="BQ1058" s="269">
        <f t="shared" si="360"/>
        <v>0</v>
      </c>
      <c r="BR1058" s="269">
        <f t="shared" si="360"/>
        <v>0</v>
      </c>
      <c r="BS1058" s="269">
        <f t="shared" si="361"/>
        <v>0</v>
      </c>
      <c r="BT1058" s="269">
        <f t="shared" si="361"/>
        <v>0</v>
      </c>
      <c r="BU1058" s="269">
        <f t="shared" si="361"/>
        <v>0</v>
      </c>
      <c r="BV1058" s="269">
        <f t="shared" si="361"/>
        <v>0</v>
      </c>
      <c r="BW1058" s="269">
        <f t="shared" si="361"/>
        <v>0</v>
      </c>
      <c r="BX1058" s="269">
        <f t="shared" si="361"/>
        <v>0</v>
      </c>
      <c r="BY1058" s="269">
        <f t="shared" si="361"/>
        <v>0</v>
      </c>
      <c r="BZ1058" s="269">
        <f t="shared" si="361"/>
        <v>0</v>
      </c>
      <c r="CA1058" s="269">
        <f t="shared" si="361"/>
        <v>0</v>
      </c>
      <c r="CB1058" s="269">
        <f t="shared" si="361"/>
        <v>0</v>
      </c>
      <c r="CC1058" s="269">
        <f t="shared" si="362"/>
        <v>0</v>
      </c>
      <c r="CD1058" s="269">
        <f t="shared" si="362"/>
        <v>0</v>
      </c>
      <c r="CE1058" s="269">
        <f t="shared" si="362"/>
        <v>0</v>
      </c>
      <c r="CF1058" s="269">
        <f t="shared" si="362"/>
        <v>0</v>
      </c>
      <c r="CG1058" s="269">
        <f t="shared" si="362"/>
        <v>0</v>
      </c>
      <c r="CH1058" s="269">
        <f t="shared" si="362"/>
        <v>0</v>
      </c>
      <c r="CI1058" s="269">
        <f t="shared" si="362"/>
        <v>0</v>
      </c>
      <c r="CJ1058" s="269">
        <f t="shared" si="362"/>
        <v>0</v>
      </c>
      <c r="CK1058" s="269">
        <f t="shared" si="362"/>
        <v>0</v>
      </c>
      <c r="CL1058" s="269">
        <f t="shared" si="362"/>
        <v>0</v>
      </c>
      <c r="CM1058" s="269">
        <f t="shared" si="363"/>
        <v>0</v>
      </c>
      <c r="CN1058" s="269">
        <f t="shared" si="363"/>
        <v>0</v>
      </c>
      <c r="CO1058" s="269">
        <f t="shared" si="363"/>
        <v>0</v>
      </c>
      <c r="CP1058" s="269">
        <f t="shared" si="363"/>
        <v>0</v>
      </c>
      <c r="CQ1058" s="269">
        <f t="shared" si="363"/>
        <v>0</v>
      </c>
      <c r="CR1058" s="269">
        <f t="shared" si="363"/>
        <v>0</v>
      </c>
      <c r="CS1058" s="269">
        <f t="shared" si="363"/>
        <v>0</v>
      </c>
      <c r="CT1058" s="269">
        <f t="shared" si="363"/>
        <v>0</v>
      </c>
      <c r="CU1058" s="269">
        <f t="shared" si="363"/>
        <v>0</v>
      </c>
      <c r="CV1058" s="269">
        <f t="shared" si="364"/>
        <v>0</v>
      </c>
      <c r="CX1058" s="271">
        <f t="shared" si="365"/>
        <v>0</v>
      </c>
      <c r="CY1058" s="249">
        <f t="shared" si="366"/>
        <v>-72</v>
      </c>
      <c r="CZ1058" s="249">
        <f t="shared" si="367"/>
        <v>0</v>
      </c>
    </row>
    <row r="1059" spans="1:104" s="269" customFormat="1" ht="15.75" customHeight="1">
      <c r="A1059" s="1001"/>
      <c r="B1059" s="269">
        <v>1</v>
      </c>
      <c r="C1059" s="270" t="s">
        <v>17</v>
      </c>
      <c r="D1059" s="269">
        <v>1</v>
      </c>
      <c r="E1059" s="269">
        <v>1</v>
      </c>
      <c r="G1059" s="117">
        <f t="shared" si="342"/>
        <v>0</v>
      </c>
      <c r="H1059" s="269">
        <f t="shared" si="343"/>
        <v>0</v>
      </c>
      <c r="I1059" s="269">
        <f t="shared" si="344"/>
        <v>0</v>
      </c>
      <c r="J1059" s="269">
        <f t="shared" si="345"/>
        <v>0</v>
      </c>
      <c r="K1059" s="269">
        <f t="shared" si="346"/>
        <v>0</v>
      </c>
      <c r="L1059" s="269">
        <f t="shared" si="347"/>
        <v>0</v>
      </c>
      <c r="M1059" s="269">
        <f t="shared" si="348"/>
        <v>0</v>
      </c>
      <c r="N1059" s="269">
        <f t="shared" si="349"/>
        <v>0</v>
      </c>
      <c r="O1059" s="269">
        <f t="shared" si="350"/>
        <v>0</v>
      </c>
      <c r="P1059" s="269">
        <f t="shared" si="351"/>
        <v>0</v>
      </c>
      <c r="Q1059" s="269">
        <f t="shared" si="352"/>
        <v>0</v>
      </c>
      <c r="R1059" s="269">
        <f t="shared" si="353"/>
        <v>0</v>
      </c>
      <c r="S1059" s="269">
        <f t="shared" si="354"/>
        <v>0</v>
      </c>
      <c r="T1059" s="269">
        <f t="shared" si="355"/>
        <v>0</v>
      </c>
      <c r="U1059" s="269">
        <f t="shared" si="356"/>
        <v>0</v>
      </c>
      <c r="V1059" s="269">
        <f t="shared" si="356"/>
        <v>0</v>
      </c>
      <c r="W1059" s="269">
        <f t="shared" si="356"/>
        <v>0</v>
      </c>
      <c r="X1059" s="269">
        <f t="shared" si="356"/>
        <v>0</v>
      </c>
      <c r="Y1059" s="269">
        <f t="shared" si="356"/>
        <v>0</v>
      </c>
      <c r="Z1059" s="269">
        <f t="shared" si="356"/>
        <v>0</v>
      </c>
      <c r="AA1059" s="269">
        <f t="shared" si="356"/>
        <v>0</v>
      </c>
      <c r="AB1059" s="269">
        <f t="shared" si="356"/>
        <v>0</v>
      </c>
      <c r="AC1059" s="269">
        <f t="shared" si="356"/>
        <v>0</v>
      </c>
      <c r="AD1059" s="269">
        <f t="shared" si="356"/>
        <v>0</v>
      </c>
      <c r="AE1059" s="269">
        <f t="shared" si="357"/>
        <v>0</v>
      </c>
      <c r="AF1059" s="269">
        <f t="shared" si="357"/>
        <v>0</v>
      </c>
      <c r="AG1059" s="269">
        <f t="shared" si="357"/>
        <v>0</v>
      </c>
      <c r="AH1059" s="269">
        <f t="shared" si="357"/>
        <v>0</v>
      </c>
      <c r="AI1059" s="269">
        <f t="shared" si="357"/>
        <v>0</v>
      </c>
      <c r="AJ1059" s="269">
        <f t="shared" si="357"/>
        <v>0</v>
      </c>
      <c r="AK1059" s="269">
        <f t="shared" si="357"/>
        <v>0</v>
      </c>
      <c r="AL1059" s="269">
        <f t="shared" si="357"/>
        <v>0</v>
      </c>
      <c r="AM1059" s="269">
        <f t="shared" si="357"/>
        <v>0</v>
      </c>
      <c r="AN1059" s="269">
        <f t="shared" si="357"/>
        <v>0</v>
      </c>
      <c r="AO1059" s="269">
        <f t="shared" si="358"/>
        <v>0</v>
      </c>
      <c r="AP1059" s="269">
        <f t="shared" si="358"/>
        <v>0</v>
      </c>
      <c r="AQ1059" s="269">
        <f t="shared" si="358"/>
        <v>0</v>
      </c>
      <c r="AR1059" s="269">
        <f t="shared" si="358"/>
        <v>0</v>
      </c>
      <c r="AS1059" s="269">
        <f t="shared" si="358"/>
        <v>0</v>
      </c>
      <c r="AT1059" s="269">
        <f t="shared" si="358"/>
        <v>0</v>
      </c>
      <c r="AU1059" s="269">
        <f t="shared" si="358"/>
        <v>0</v>
      </c>
      <c r="AV1059" s="269">
        <f t="shared" si="358"/>
        <v>0</v>
      </c>
      <c r="AW1059" s="269">
        <f t="shared" si="358"/>
        <v>0</v>
      </c>
      <c r="AX1059" s="269">
        <f t="shared" si="358"/>
        <v>0</v>
      </c>
      <c r="AY1059" s="269">
        <f t="shared" si="359"/>
        <v>0</v>
      </c>
      <c r="AZ1059" s="269">
        <f t="shared" si="359"/>
        <v>0</v>
      </c>
      <c r="BA1059" s="269">
        <f t="shared" si="359"/>
        <v>0</v>
      </c>
      <c r="BB1059" s="269">
        <f t="shared" si="359"/>
        <v>0</v>
      </c>
      <c r="BC1059" s="269">
        <f t="shared" si="359"/>
        <v>0</v>
      </c>
      <c r="BD1059" s="269">
        <f t="shared" si="359"/>
        <v>0</v>
      </c>
      <c r="BE1059" s="269">
        <f t="shared" si="359"/>
        <v>0</v>
      </c>
      <c r="BF1059" s="269">
        <f t="shared" si="359"/>
        <v>0</v>
      </c>
      <c r="BG1059" s="269">
        <f t="shared" si="359"/>
        <v>0</v>
      </c>
      <c r="BH1059" s="269">
        <f t="shared" si="359"/>
        <v>0</v>
      </c>
      <c r="BI1059" s="269">
        <f t="shared" si="360"/>
        <v>0</v>
      </c>
      <c r="BJ1059" s="269">
        <f t="shared" si="360"/>
        <v>0</v>
      </c>
      <c r="BK1059" s="269">
        <f t="shared" si="360"/>
        <v>0</v>
      </c>
      <c r="BL1059" s="269">
        <f t="shared" si="360"/>
        <v>0</v>
      </c>
      <c r="BM1059" s="269">
        <f t="shared" si="360"/>
        <v>0</v>
      </c>
      <c r="BN1059" s="269">
        <f t="shared" si="360"/>
        <v>0</v>
      </c>
      <c r="BO1059" s="269">
        <f t="shared" si="360"/>
        <v>0</v>
      </c>
      <c r="BP1059" s="269">
        <f t="shared" si="360"/>
        <v>0</v>
      </c>
      <c r="BQ1059" s="269">
        <f t="shared" si="360"/>
        <v>0</v>
      </c>
      <c r="BR1059" s="269">
        <f t="shared" si="360"/>
        <v>0</v>
      </c>
      <c r="BS1059" s="269">
        <f t="shared" si="361"/>
        <v>0</v>
      </c>
      <c r="BT1059" s="269">
        <f t="shared" si="361"/>
        <v>0</v>
      </c>
      <c r="BU1059" s="269">
        <f t="shared" si="361"/>
        <v>0</v>
      </c>
      <c r="BV1059" s="269">
        <f t="shared" si="361"/>
        <v>0</v>
      </c>
      <c r="BW1059" s="269">
        <f t="shared" si="361"/>
        <v>0</v>
      </c>
      <c r="BX1059" s="269">
        <f t="shared" si="361"/>
        <v>0</v>
      </c>
      <c r="BY1059" s="269">
        <f t="shared" si="361"/>
        <v>0</v>
      </c>
      <c r="BZ1059" s="269">
        <f t="shared" si="361"/>
        <v>0</v>
      </c>
      <c r="CA1059" s="269">
        <f t="shared" si="361"/>
        <v>0</v>
      </c>
      <c r="CB1059" s="269">
        <f t="shared" si="361"/>
        <v>0</v>
      </c>
      <c r="CC1059" s="269">
        <f t="shared" si="362"/>
        <v>0</v>
      </c>
      <c r="CD1059" s="269">
        <f t="shared" si="362"/>
        <v>0</v>
      </c>
      <c r="CE1059" s="269">
        <f t="shared" si="362"/>
        <v>0</v>
      </c>
      <c r="CF1059" s="269">
        <f t="shared" si="362"/>
        <v>0</v>
      </c>
      <c r="CG1059" s="269">
        <f t="shared" si="362"/>
        <v>0</v>
      </c>
      <c r="CH1059" s="269">
        <f t="shared" si="362"/>
        <v>0</v>
      </c>
      <c r="CI1059" s="269">
        <f t="shared" si="362"/>
        <v>0</v>
      </c>
      <c r="CJ1059" s="269">
        <f t="shared" si="362"/>
        <v>0</v>
      </c>
      <c r="CK1059" s="269">
        <f t="shared" si="362"/>
        <v>0</v>
      </c>
      <c r="CL1059" s="269">
        <f t="shared" si="362"/>
        <v>0</v>
      </c>
      <c r="CM1059" s="269">
        <f t="shared" si="363"/>
        <v>0</v>
      </c>
      <c r="CN1059" s="269">
        <f t="shared" si="363"/>
        <v>0</v>
      </c>
      <c r="CO1059" s="269">
        <f t="shared" si="363"/>
        <v>0</v>
      </c>
      <c r="CP1059" s="269">
        <f t="shared" si="363"/>
        <v>0</v>
      </c>
      <c r="CQ1059" s="269">
        <f t="shared" si="363"/>
        <v>0</v>
      </c>
      <c r="CR1059" s="269">
        <f t="shared" si="363"/>
        <v>0</v>
      </c>
      <c r="CS1059" s="269">
        <f t="shared" si="363"/>
        <v>0</v>
      </c>
      <c r="CT1059" s="269">
        <f t="shared" si="363"/>
        <v>0</v>
      </c>
      <c r="CU1059" s="269">
        <f t="shared" si="363"/>
        <v>0</v>
      </c>
      <c r="CV1059" s="269">
        <f t="shared" si="364"/>
        <v>0</v>
      </c>
      <c r="CX1059" s="271">
        <f t="shared" si="365"/>
        <v>0</v>
      </c>
      <c r="CY1059" s="249">
        <f t="shared" si="366"/>
        <v>-81</v>
      </c>
      <c r="CZ1059" s="249">
        <f t="shared" si="367"/>
        <v>0</v>
      </c>
    </row>
    <row r="1060" spans="1:104" s="269" customFormat="1" ht="15.75" customHeight="1">
      <c r="A1060" s="1001"/>
      <c r="B1060" s="269">
        <v>2</v>
      </c>
      <c r="C1060" s="270" t="s">
        <v>18</v>
      </c>
      <c r="D1060" s="269">
        <v>2</v>
      </c>
      <c r="E1060" s="269">
        <v>2</v>
      </c>
      <c r="G1060" s="117">
        <f t="shared" si="342"/>
        <v>0</v>
      </c>
      <c r="H1060" s="269">
        <f t="shared" si="343"/>
        <v>0</v>
      </c>
      <c r="I1060" s="269">
        <f t="shared" si="344"/>
        <v>0</v>
      </c>
      <c r="J1060" s="269">
        <f t="shared" si="345"/>
        <v>0</v>
      </c>
      <c r="K1060" s="269">
        <f t="shared" si="346"/>
        <v>0</v>
      </c>
      <c r="L1060" s="269">
        <f t="shared" si="347"/>
        <v>0</v>
      </c>
      <c r="M1060" s="269">
        <f t="shared" si="348"/>
        <v>0</v>
      </c>
      <c r="N1060" s="269">
        <f t="shared" si="349"/>
        <v>0</v>
      </c>
      <c r="O1060" s="269">
        <f t="shared" si="350"/>
        <v>0</v>
      </c>
      <c r="P1060" s="269">
        <f t="shared" si="351"/>
        <v>0</v>
      </c>
      <c r="Q1060" s="269">
        <f t="shared" si="352"/>
        <v>0</v>
      </c>
      <c r="R1060" s="269">
        <f t="shared" si="353"/>
        <v>0</v>
      </c>
      <c r="S1060" s="269">
        <f t="shared" si="354"/>
        <v>0</v>
      </c>
      <c r="T1060" s="269">
        <f t="shared" si="355"/>
        <v>0</v>
      </c>
      <c r="U1060" s="269">
        <f t="shared" ref="U1060:AD1069" si="368">IF(U$41=$C1060,$D1060,0)</f>
        <v>0</v>
      </c>
      <c r="V1060" s="269">
        <f t="shared" si="368"/>
        <v>0</v>
      </c>
      <c r="W1060" s="269">
        <f t="shared" si="368"/>
        <v>0</v>
      </c>
      <c r="X1060" s="269">
        <f t="shared" si="368"/>
        <v>0</v>
      </c>
      <c r="Y1060" s="269">
        <f t="shared" si="368"/>
        <v>0</v>
      </c>
      <c r="Z1060" s="269">
        <f t="shared" si="368"/>
        <v>0</v>
      </c>
      <c r="AA1060" s="269">
        <f t="shared" si="368"/>
        <v>0</v>
      </c>
      <c r="AB1060" s="269">
        <f t="shared" si="368"/>
        <v>0</v>
      </c>
      <c r="AC1060" s="269">
        <f t="shared" si="368"/>
        <v>0</v>
      </c>
      <c r="AD1060" s="269">
        <f t="shared" si="368"/>
        <v>0</v>
      </c>
      <c r="AE1060" s="269">
        <f t="shared" ref="AE1060:AN1069" si="369">IF(AE$41=$C1060,$D1060,0)</f>
        <v>0</v>
      </c>
      <c r="AF1060" s="269">
        <f t="shared" si="369"/>
        <v>0</v>
      </c>
      <c r="AG1060" s="269">
        <f t="shared" si="369"/>
        <v>0</v>
      </c>
      <c r="AH1060" s="269">
        <f t="shared" si="369"/>
        <v>0</v>
      </c>
      <c r="AI1060" s="269">
        <f t="shared" si="369"/>
        <v>0</v>
      </c>
      <c r="AJ1060" s="269">
        <f t="shared" si="369"/>
        <v>0</v>
      </c>
      <c r="AK1060" s="269">
        <f t="shared" si="369"/>
        <v>0</v>
      </c>
      <c r="AL1060" s="269">
        <f t="shared" si="369"/>
        <v>0</v>
      </c>
      <c r="AM1060" s="269">
        <f t="shared" si="369"/>
        <v>0</v>
      </c>
      <c r="AN1060" s="269">
        <f t="shared" si="369"/>
        <v>0</v>
      </c>
      <c r="AO1060" s="269">
        <f t="shared" ref="AO1060:AX1069" si="370">IF(AO$41=$C1060,$D1060,0)</f>
        <v>0</v>
      </c>
      <c r="AP1060" s="269">
        <f t="shared" si="370"/>
        <v>0</v>
      </c>
      <c r="AQ1060" s="269">
        <f t="shared" si="370"/>
        <v>0</v>
      </c>
      <c r="AR1060" s="269">
        <f t="shared" si="370"/>
        <v>0</v>
      </c>
      <c r="AS1060" s="269">
        <f t="shared" si="370"/>
        <v>0</v>
      </c>
      <c r="AT1060" s="269">
        <f t="shared" si="370"/>
        <v>0</v>
      </c>
      <c r="AU1060" s="269">
        <f t="shared" si="370"/>
        <v>0</v>
      </c>
      <c r="AV1060" s="269">
        <f t="shared" si="370"/>
        <v>0</v>
      </c>
      <c r="AW1060" s="269">
        <f t="shared" si="370"/>
        <v>0</v>
      </c>
      <c r="AX1060" s="269">
        <f t="shared" si="370"/>
        <v>0</v>
      </c>
      <c r="AY1060" s="269">
        <f t="shared" ref="AY1060:BH1069" si="371">IF(AY$41=$C1060,$D1060,0)</f>
        <v>0</v>
      </c>
      <c r="AZ1060" s="269">
        <f t="shared" si="371"/>
        <v>0</v>
      </c>
      <c r="BA1060" s="269">
        <f t="shared" si="371"/>
        <v>0</v>
      </c>
      <c r="BB1060" s="269">
        <f t="shared" si="371"/>
        <v>0</v>
      </c>
      <c r="BC1060" s="269">
        <f t="shared" si="371"/>
        <v>0</v>
      </c>
      <c r="BD1060" s="269">
        <f t="shared" si="371"/>
        <v>0</v>
      </c>
      <c r="BE1060" s="269">
        <f t="shared" si="371"/>
        <v>0</v>
      </c>
      <c r="BF1060" s="269">
        <f t="shared" si="371"/>
        <v>0</v>
      </c>
      <c r="BG1060" s="269">
        <f t="shared" si="371"/>
        <v>0</v>
      </c>
      <c r="BH1060" s="269">
        <f t="shared" si="371"/>
        <v>0</v>
      </c>
      <c r="BI1060" s="269">
        <f t="shared" ref="BI1060:BR1069" si="372">IF(BI$41=$C1060,$D1060,0)</f>
        <v>0</v>
      </c>
      <c r="BJ1060" s="269">
        <f t="shared" si="372"/>
        <v>0</v>
      </c>
      <c r="BK1060" s="269">
        <f t="shared" si="372"/>
        <v>0</v>
      </c>
      <c r="BL1060" s="269">
        <f t="shared" si="372"/>
        <v>0</v>
      </c>
      <c r="BM1060" s="269">
        <f t="shared" si="372"/>
        <v>0</v>
      </c>
      <c r="BN1060" s="269">
        <f t="shared" si="372"/>
        <v>0</v>
      </c>
      <c r="BO1060" s="269">
        <f t="shared" si="372"/>
        <v>0</v>
      </c>
      <c r="BP1060" s="269">
        <f t="shared" si="372"/>
        <v>0</v>
      </c>
      <c r="BQ1060" s="269">
        <f t="shared" si="372"/>
        <v>0</v>
      </c>
      <c r="BR1060" s="269">
        <f t="shared" si="372"/>
        <v>0</v>
      </c>
      <c r="BS1060" s="269">
        <f t="shared" ref="BS1060:CB1069" si="373">IF(BS$41=$C1060,$D1060,0)</f>
        <v>0</v>
      </c>
      <c r="BT1060" s="269">
        <f t="shared" si="373"/>
        <v>0</v>
      </c>
      <c r="BU1060" s="269">
        <f t="shared" si="373"/>
        <v>0</v>
      </c>
      <c r="BV1060" s="269">
        <f t="shared" si="373"/>
        <v>0</v>
      </c>
      <c r="BW1060" s="269">
        <f t="shared" si="373"/>
        <v>0</v>
      </c>
      <c r="BX1060" s="269">
        <f t="shared" si="373"/>
        <v>0</v>
      </c>
      <c r="BY1060" s="269">
        <f t="shared" si="373"/>
        <v>0</v>
      </c>
      <c r="BZ1060" s="269">
        <f t="shared" si="373"/>
        <v>0</v>
      </c>
      <c r="CA1060" s="269">
        <f t="shared" si="373"/>
        <v>0</v>
      </c>
      <c r="CB1060" s="269">
        <f t="shared" si="373"/>
        <v>0</v>
      </c>
      <c r="CC1060" s="269">
        <f t="shared" ref="CC1060:CL1069" si="374">IF(CC$41=$C1060,$D1060,0)</f>
        <v>0</v>
      </c>
      <c r="CD1060" s="269">
        <f t="shared" si="374"/>
        <v>0</v>
      </c>
      <c r="CE1060" s="269">
        <f t="shared" si="374"/>
        <v>0</v>
      </c>
      <c r="CF1060" s="269">
        <f t="shared" si="374"/>
        <v>0</v>
      </c>
      <c r="CG1060" s="269">
        <f t="shared" si="374"/>
        <v>0</v>
      </c>
      <c r="CH1060" s="269">
        <f t="shared" si="374"/>
        <v>0</v>
      </c>
      <c r="CI1060" s="269">
        <f t="shared" si="374"/>
        <v>0</v>
      </c>
      <c r="CJ1060" s="269">
        <f t="shared" si="374"/>
        <v>0</v>
      </c>
      <c r="CK1060" s="269">
        <f t="shared" si="374"/>
        <v>0</v>
      </c>
      <c r="CL1060" s="269">
        <f t="shared" si="374"/>
        <v>0</v>
      </c>
      <c r="CM1060" s="269">
        <f t="shared" ref="CM1060:CU1069" si="375">IF(CM$41=$C1060,$D1060,0)</f>
        <v>0</v>
      </c>
      <c r="CN1060" s="269">
        <f t="shared" si="375"/>
        <v>0</v>
      </c>
      <c r="CO1060" s="269">
        <f t="shared" si="375"/>
        <v>0</v>
      </c>
      <c r="CP1060" s="269">
        <f t="shared" si="375"/>
        <v>0</v>
      </c>
      <c r="CQ1060" s="269">
        <f t="shared" si="375"/>
        <v>0</v>
      </c>
      <c r="CR1060" s="269">
        <f t="shared" si="375"/>
        <v>0</v>
      </c>
      <c r="CS1060" s="269">
        <f t="shared" si="375"/>
        <v>0</v>
      </c>
      <c r="CT1060" s="269">
        <f t="shared" si="375"/>
        <v>0</v>
      </c>
      <c r="CU1060" s="269">
        <f t="shared" si="375"/>
        <v>0</v>
      </c>
      <c r="CV1060" s="269">
        <f t="shared" si="364"/>
        <v>0</v>
      </c>
      <c r="CX1060" s="271">
        <f t="shared" si="365"/>
        <v>0</v>
      </c>
      <c r="CY1060" s="249">
        <f t="shared" si="366"/>
        <v>-90</v>
      </c>
      <c r="CZ1060" s="249">
        <f t="shared" si="367"/>
        <v>0</v>
      </c>
    </row>
    <row r="1061" spans="1:104" s="269" customFormat="1" ht="15.75" customHeight="1">
      <c r="A1061" s="1001"/>
      <c r="B1061" s="269">
        <v>3</v>
      </c>
      <c r="C1061" s="270" t="s">
        <v>19</v>
      </c>
      <c r="D1061" s="269">
        <v>3</v>
      </c>
      <c r="E1061" s="269">
        <v>3</v>
      </c>
      <c r="G1061" s="117">
        <f t="shared" si="342"/>
        <v>0</v>
      </c>
      <c r="H1061" s="269">
        <f t="shared" si="343"/>
        <v>0</v>
      </c>
      <c r="I1061" s="269">
        <f t="shared" si="344"/>
        <v>0</v>
      </c>
      <c r="J1061" s="269">
        <f t="shared" si="345"/>
        <v>0</v>
      </c>
      <c r="K1061" s="269">
        <f t="shared" si="346"/>
        <v>0</v>
      </c>
      <c r="L1061" s="269">
        <f t="shared" si="347"/>
        <v>0</v>
      </c>
      <c r="M1061" s="269">
        <f t="shared" si="348"/>
        <v>0</v>
      </c>
      <c r="N1061" s="269">
        <f t="shared" si="349"/>
        <v>0</v>
      </c>
      <c r="O1061" s="269">
        <f t="shared" si="350"/>
        <v>0</v>
      </c>
      <c r="P1061" s="269">
        <f t="shared" si="351"/>
        <v>0</v>
      </c>
      <c r="Q1061" s="269">
        <f t="shared" si="352"/>
        <v>0</v>
      </c>
      <c r="R1061" s="269">
        <f t="shared" si="353"/>
        <v>0</v>
      </c>
      <c r="S1061" s="269">
        <f t="shared" si="354"/>
        <v>0</v>
      </c>
      <c r="T1061" s="269">
        <f t="shared" si="355"/>
        <v>0</v>
      </c>
      <c r="U1061" s="269">
        <f t="shared" si="368"/>
        <v>0</v>
      </c>
      <c r="V1061" s="269">
        <f t="shared" si="368"/>
        <v>0</v>
      </c>
      <c r="W1061" s="269">
        <f t="shared" si="368"/>
        <v>0</v>
      </c>
      <c r="X1061" s="269">
        <f t="shared" si="368"/>
        <v>0</v>
      </c>
      <c r="Y1061" s="269">
        <f t="shared" si="368"/>
        <v>0</v>
      </c>
      <c r="Z1061" s="269">
        <f t="shared" si="368"/>
        <v>0</v>
      </c>
      <c r="AA1061" s="269">
        <f t="shared" si="368"/>
        <v>0</v>
      </c>
      <c r="AB1061" s="269">
        <f t="shared" si="368"/>
        <v>0</v>
      </c>
      <c r="AC1061" s="269">
        <f t="shared" si="368"/>
        <v>0</v>
      </c>
      <c r="AD1061" s="269">
        <f t="shared" si="368"/>
        <v>0</v>
      </c>
      <c r="AE1061" s="269">
        <f t="shared" si="369"/>
        <v>0</v>
      </c>
      <c r="AF1061" s="269">
        <f t="shared" si="369"/>
        <v>0</v>
      </c>
      <c r="AG1061" s="269">
        <f t="shared" si="369"/>
        <v>0</v>
      </c>
      <c r="AH1061" s="269">
        <f t="shared" si="369"/>
        <v>0</v>
      </c>
      <c r="AI1061" s="269">
        <f t="shared" si="369"/>
        <v>0</v>
      </c>
      <c r="AJ1061" s="269">
        <f t="shared" si="369"/>
        <v>0</v>
      </c>
      <c r="AK1061" s="269">
        <f t="shared" si="369"/>
        <v>0</v>
      </c>
      <c r="AL1061" s="269">
        <f t="shared" si="369"/>
        <v>0</v>
      </c>
      <c r="AM1061" s="269">
        <f t="shared" si="369"/>
        <v>0</v>
      </c>
      <c r="AN1061" s="269">
        <f t="shared" si="369"/>
        <v>0</v>
      </c>
      <c r="AO1061" s="269">
        <f t="shared" si="370"/>
        <v>0</v>
      </c>
      <c r="AP1061" s="269">
        <f t="shared" si="370"/>
        <v>0</v>
      </c>
      <c r="AQ1061" s="269">
        <f t="shared" si="370"/>
        <v>0</v>
      </c>
      <c r="AR1061" s="269">
        <f t="shared" si="370"/>
        <v>0</v>
      </c>
      <c r="AS1061" s="269">
        <f t="shared" si="370"/>
        <v>0</v>
      </c>
      <c r="AT1061" s="269">
        <f t="shared" si="370"/>
        <v>0</v>
      </c>
      <c r="AU1061" s="269">
        <f t="shared" si="370"/>
        <v>0</v>
      </c>
      <c r="AV1061" s="269">
        <f t="shared" si="370"/>
        <v>0</v>
      </c>
      <c r="AW1061" s="269">
        <f t="shared" si="370"/>
        <v>0</v>
      </c>
      <c r="AX1061" s="269">
        <f t="shared" si="370"/>
        <v>0</v>
      </c>
      <c r="AY1061" s="269">
        <f t="shared" si="371"/>
        <v>0</v>
      </c>
      <c r="AZ1061" s="269">
        <f t="shared" si="371"/>
        <v>0</v>
      </c>
      <c r="BA1061" s="269">
        <f t="shared" si="371"/>
        <v>0</v>
      </c>
      <c r="BB1061" s="269">
        <f t="shared" si="371"/>
        <v>0</v>
      </c>
      <c r="BC1061" s="269">
        <f t="shared" si="371"/>
        <v>0</v>
      </c>
      <c r="BD1061" s="269">
        <f t="shared" si="371"/>
        <v>0</v>
      </c>
      <c r="BE1061" s="269">
        <f t="shared" si="371"/>
        <v>0</v>
      </c>
      <c r="BF1061" s="269">
        <f t="shared" si="371"/>
        <v>0</v>
      </c>
      <c r="BG1061" s="269">
        <f t="shared" si="371"/>
        <v>0</v>
      </c>
      <c r="BH1061" s="269">
        <f t="shared" si="371"/>
        <v>0</v>
      </c>
      <c r="BI1061" s="269">
        <f t="shared" si="372"/>
        <v>0</v>
      </c>
      <c r="BJ1061" s="269">
        <f t="shared" si="372"/>
        <v>0</v>
      </c>
      <c r="BK1061" s="269">
        <f t="shared" si="372"/>
        <v>0</v>
      </c>
      <c r="BL1061" s="269">
        <f t="shared" si="372"/>
        <v>0</v>
      </c>
      <c r="BM1061" s="269">
        <f t="shared" si="372"/>
        <v>0</v>
      </c>
      <c r="BN1061" s="269">
        <f t="shared" si="372"/>
        <v>0</v>
      </c>
      <c r="BO1061" s="269">
        <f t="shared" si="372"/>
        <v>0</v>
      </c>
      <c r="BP1061" s="269">
        <f t="shared" si="372"/>
        <v>0</v>
      </c>
      <c r="BQ1061" s="269">
        <f t="shared" si="372"/>
        <v>0</v>
      </c>
      <c r="BR1061" s="269">
        <f t="shared" si="372"/>
        <v>0</v>
      </c>
      <c r="BS1061" s="269">
        <f t="shared" si="373"/>
        <v>0</v>
      </c>
      <c r="BT1061" s="269">
        <f t="shared" si="373"/>
        <v>0</v>
      </c>
      <c r="BU1061" s="269">
        <f t="shared" si="373"/>
        <v>0</v>
      </c>
      <c r="BV1061" s="269">
        <f t="shared" si="373"/>
        <v>0</v>
      </c>
      <c r="BW1061" s="269">
        <f t="shared" si="373"/>
        <v>0</v>
      </c>
      <c r="BX1061" s="269">
        <f t="shared" si="373"/>
        <v>0</v>
      </c>
      <c r="BY1061" s="269">
        <f t="shared" si="373"/>
        <v>0</v>
      </c>
      <c r="BZ1061" s="269">
        <f t="shared" si="373"/>
        <v>0</v>
      </c>
      <c r="CA1061" s="269">
        <f t="shared" si="373"/>
        <v>0</v>
      </c>
      <c r="CB1061" s="269">
        <f t="shared" si="373"/>
        <v>0</v>
      </c>
      <c r="CC1061" s="269">
        <f t="shared" si="374"/>
        <v>0</v>
      </c>
      <c r="CD1061" s="269">
        <f t="shared" si="374"/>
        <v>0</v>
      </c>
      <c r="CE1061" s="269">
        <f t="shared" si="374"/>
        <v>0</v>
      </c>
      <c r="CF1061" s="269">
        <f t="shared" si="374"/>
        <v>0</v>
      </c>
      <c r="CG1061" s="269">
        <f t="shared" si="374"/>
        <v>0</v>
      </c>
      <c r="CH1061" s="269">
        <f t="shared" si="374"/>
        <v>0</v>
      </c>
      <c r="CI1061" s="269">
        <f t="shared" si="374"/>
        <v>0</v>
      </c>
      <c r="CJ1061" s="269">
        <f t="shared" si="374"/>
        <v>0</v>
      </c>
      <c r="CK1061" s="269">
        <f t="shared" si="374"/>
        <v>0</v>
      </c>
      <c r="CL1061" s="269">
        <f t="shared" si="374"/>
        <v>0</v>
      </c>
      <c r="CM1061" s="269">
        <f t="shared" si="375"/>
        <v>0</v>
      </c>
      <c r="CN1061" s="269">
        <f t="shared" si="375"/>
        <v>0</v>
      </c>
      <c r="CO1061" s="269">
        <f t="shared" si="375"/>
        <v>0</v>
      </c>
      <c r="CP1061" s="269">
        <f t="shared" si="375"/>
        <v>0</v>
      </c>
      <c r="CQ1061" s="269">
        <f t="shared" si="375"/>
        <v>0</v>
      </c>
      <c r="CR1061" s="269">
        <f t="shared" si="375"/>
        <v>0</v>
      </c>
      <c r="CS1061" s="269">
        <f t="shared" si="375"/>
        <v>0</v>
      </c>
      <c r="CT1061" s="269">
        <f t="shared" si="375"/>
        <v>0</v>
      </c>
      <c r="CU1061" s="269">
        <f t="shared" si="375"/>
        <v>0</v>
      </c>
      <c r="CV1061" s="269">
        <f t="shared" si="364"/>
        <v>0</v>
      </c>
      <c r="CX1061" s="271">
        <f t="shared" si="365"/>
        <v>0</v>
      </c>
      <c r="CY1061" s="249">
        <f t="shared" si="366"/>
        <v>-99</v>
      </c>
      <c r="CZ1061" s="249">
        <f t="shared" si="367"/>
        <v>0</v>
      </c>
    </row>
    <row r="1062" spans="1:104" s="269" customFormat="1" ht="15.75" customHeight="1">
      <c r="A1062" s="1001"/>
      <c r="B1062" s="269">
        <v>4</v>
      </c>
      <c r="C1062" s="270" t="s">
        <v>20</v>
      </c>
      <c r="D1062" s="269">
        <v>4</v>
      </c>
      <c r="E1062" s="269">
        <v>4</v>
      </c>
      <c r="G1062" s="117">
        <f t="shared" si="342"/>
        <v>0</v>
      </c>
      <c r="H1062" s="269">
        <f t="shared" si="343"/>
        <v>0</v>
      </c>
      <c r="I1062" s="269">
        <f t="shared" si="344"/>
        <v>0</v>
      </c>
      <c r="J1062" s="269">
        <f t="shared" si="345"/>
        <v>0</v>
      </c>
      <c r="K1062" s="269">
        <f t="shared" si="346"/>
        <v>0</v>
      </c>
      <c r="L1062" s="269">
        <f t="shared" si="347"/>
        <v>0</v>
      </c>
      <c r="M1062" s="269">
        <f t="shared" si="348"/>
        <v>0</v>
      </c>
      <c r="N1062" s="269">
        <f t="shared" si="349"/>
        <v>0</v>
      </c>
      <c r="O1062" s="269">
        <f t="shared" si="350"/>
        <v>0</v>
      </c>
      <c r="P1062" s="269">
        <f t="shared" si="351"/>
        <v>0</v>
      </c>
      <c r="Q1062" s="269">
        <f t="shared" si="352"/>
        <v>0</v>
      </c>
      <c r="R1062" s="269">
        <f t="shared" si="353"/>
        <v>0</v>
      </c>
      <c r="S1062" s="269">
        <f t="shared" si="354"/>
        <v>0</v>
      </c>
      <c r="T1062" s="269">
        <f t="shared" si="355"/>
        <v>0</v>
      </c>
      <c r="U1062" s="269">
        <f t="shared" si="368"/>
        <v>0</v>
      </c>
      <c r="V1062" s="269">
        <f t="shared" si="368"/>
        <v>0</v>
      </c>
      <c r="W1062" s="269">
        <f t="shared" si="368"/>
        <v>0</v>
      </c>
      <c r="X1062" s="269">
        <f t="shared" si="368"/>
        <v>0</v>
      </c>
      <c r="Y1062" s="269">
        <f t="shared" si="368"/>
        <v>0</v>
      </c>
      <c r="Z1062" s="269">
        <f t="shared" si="368"/>
        <v>0</v>
      </c>
      <c r="AA1062" s="269">
        <f t="shared" si="368"/>
        <v>0</v>
      </c>
      <c r="AB1062" s="269">
        <f t="shared" si="368"/>
        <v>0</v>
      </c>
      <c r="AC1062" s="269">
        <f t="shared" si="368"/>
        <v>0</v>
      </c>
      <c r="AD1062" s="269">
        <f t="shared" si="368"/>
        <v>0</v>
      </c>
      <c r="AE1062" s="269">
        <f t="shared" si="369"/>
        <v>0</v>
      </c>
      <c r="AF1062" s="269">
        <f t="shared" si="369"/>
        <v>0</v>
      </c>
      <c r="AG1062" s="269">
        <f t="shared" si="369"/>
        <v>0</v>
      </c>
      <c r="AH1062" s="269">
        <f t="shared" si="369"/>
        <v>0</v>
      </c>
      <c r="AI1062" s="269">
        <f t="shared" si="369"/>
        <v>0</v>
      </c>
      <c r="AJ1062" s="269">
        <f t="shared" si="369"/>
        <v>0</v>
      </c>
      <c r="AK1062" s="269">
        <f t="shared" si="369"/>
        <v>0</v>
      </c>
      <c r="AL1062" s="269">
        <f t="shared" si="369"/>
        <v>0</v>
      </c>
      <c r="AM1062" s="269">
        <f t="shared" si="369"/>
        <v>0</v>
      </c>
      <c r="AN1062" s="269">
        <f t="shared" si="369"/>
        <v>0</v>
      </c>
      <c r="AO1062" s="269">
        <f t="shared" si="370"/>
        <v>0</v>
      </c>
      <c r="AP1062" s="269">
        <f t="shared" si="370"/>
        <v>0</v>
      </c>
      <c r="AQ1062" s="269">
        <f t="shared" si="370"/>
        <v>0</v>
      </c>
      <c r="AR1062" s="269">
        <f t="shared" si="370"/>
        <v>0</v>
      </c>
      <c r="AS1062" s="269">
        <f t="shared" si="370"/>
        <v>0</v>
      </c>
      <c r="AT1062" s="269">
        <f t="shared" si="370"/>
        <v>0</v>
      </c>
      <c r="AU1062" s="269">
        <f t="shared" si="370"/>
        <v>0</v>
      </c>
      <c r="AV1062" s="269">
        <f t="shared" si="370"/>
        <v>0</v>
      </c>
      <c r="AW1062" s="269">
        <f t="shared" si="370"/>
        <v>0</v>
      </c>
      <c r="AX1062" s="269">
        <f t="shared" si="370"/>
        <v>0</v>
      </c>
      <c r="AY1062" s="269">
        <f t="shared" si="371"/>
        <v>0</v>
      </c>
      <c r="AZ1062" s="269">
        <f t="shared" si="371"/>
        <v>0</v>
      </c>
      <c r="BA1062" s="269">
        <f t="shared" si="371"/>
        <v>0</v>
      </c>
      <c r="BB1062" s="269">
        <f t="shared" si="371"/>
        <v>0</v>
      </c>
      <c r="BC1062" s="269">
        <f t="shared" si="371"/>
        <v>0</v>
      </c>
      <c r="BD1062" s="269">
        <f t="shared" si="371"/>
        <v>0</v>
      </c>
      <c r="BE1062" s="269">
        <f t="shared" si="371"/>
        <v>0</v>
      </c>
      <c r="BF1062" s="269">
        <f t="shared" si="371"/>
        <v>0</v>
      </c>
      <c r="BG1062" s="269">
        <f t="shared" si="371"/>
        <v>0</v>
      </c>
      <c r="BH1062" s="269">
        <f t="shared" si="371"/>
        <v>0</v>
      </c>
      <c r="BI1062" s="269">
        <f t="shared" si="372"/>
        <v>0</v>
      </c>
      <c r="BJ1062" s="269">
        <f t="shared" si="372"/>
        <v>0</v>
      </c>
      <c r="BK1062" s="269">
        <f t="shared" si="372"/>
        <v>0</v>
      </c>
      <c r="BL1062" s="269">
        <f t="shared" si="372"/>
        <v>0</v>
      </c>
      <c r="BM1062" s="269">
        <f t="shared" si="372"/>
        <v>0</v>
      </c>
      <c r="BN1062" s="269">
        <f t="shared" si="372"/>
        <v>0</v>
      </c>
      <c r="BO1062" s="269">
        <f t="shared" si="372"/>
        <v>0</v>
      </c>
      <c r="BP1062" s="269">
        <f t="shared" si="372"/>
        <v>0</v>
      </c>
      <c r="BQ1062" s="269">
        <f t="shared" si="372"/>
        <v>0</v>
      </c>
      <c r="BR1062" s="269">
        <f t="shared" si="372"/>
        <v>0</v>
      </c>
      <c r="BS1062" s="269">
        <f t="shared" si="373"/>
        <v>0</v>
      </c>
      <c r="BT1062" s="269">
        <f t="shared" si="373"/>
        <v>0</v>
      </c>
      <c r="BU1062" s="269">
        <f t="shared" si="373"/>
        <v>0</v>
      </c>
      <c r="BV1062" s="269">
        <f t="shared" si="373"/>
        <v>0</v>
      </c>
      <c r="BW1062" s="269">
        <f t="shared" si="373"/>
        <v>0</v>
      </c>
      <c r="BX1062" s="269">
        <f t="shared" si="373"/>
        <v>0</v>
      </c>
      <c r="BY1062" s="269">
        <f t="shared" si="373"/>
        <v>0</v>
      </c>
      <c r="BZ1062" s="269">
        <f t="shared" si="373"/>
        <v>0</v>
      </c>
      <c r="CA1062" s="269">
        <f t="shared" si="373"/>
        <v>0</v>
      </c>
      <c r="CB1062" s="269">
        <f t="shared" si="373"/>
        <v>0</v>
      </c>
      <c r="CC1062" s="269">
        <f t="shared" si="374"/>
        <v>0</v>
      </c>
      <c r="CD1062" s="269">
        <f t="shared" si="374"/>
        <v>0</v>
      </c>
      <c r="CE1062" s="269">
        <f t="shared" si="374"/>
        <v>0</v>
      </c>
      <c r="CF1062" s="269">
        <f t="shared" si="374"/>
        <v>0</v>
      </c>
      <c r="CG1062" s="269">
        <f t="shared" si="374"/>
        <v>0</v>
      </c>
      <c r="CH1062" s="269">
        <f t="shared" si="374"/>
        <v>0</v>
      </c>
      <c r="CI1062" s="269">
        <f t="shared" si="374"/>
        <v>0</v>
      </c>
      <c r="CJ1062" s="269">
        <f t="shared" si="374"/>
        <v>0</v>
      </c>
      <c r="CK1062" s="269">
        <f t="shared" si="374"/>
        <v>0</v>
      </c>
      <c r="CL1062" s="269">
        <f t="shared" si="374"/>
        <v>0</v>
      </c>
      <c r="CM1062" s="269">
        <f t="shared" si="375"/>
        <v>0</v>
      </c>
      <c r="CN1062" s="269">
        <f t="shared" si="375"/>
        <v>0</v>
      </c>
      <c r="CO1062" s="269">
        <f t="shared" si="375"/>
        <v>0</v>
      </c>
      <c r="CP1062" s="269">
        <f t="shared" si="375"/>
        <v>0</v>
      </c>
      <c r="CQ1062" s="269">
        <f t="shared" si="375"/>
        <v>0</v>
      </c>
      <c r="CR1062" s="269">
        <f t="shared" si="375"/>
        <v>0</v>
      </c>
      <c r="CS1062" s="269">
        <f t="shared" si="375"/>
        <v>0</v>
      </c>
      <c r="CT1062" s="269">
        <f t="shared" si="375"/>
        <v>0</v>
      </c>
      <c r="CU1062" s="269">
        <f t="shared" si="375"/>
        <v>0</v>
      </c>
      <c r="CV1062" s="269">
        <f t="shared" si="364"/>
        <v>0</v>
      </c>
      <c r="CX1062" s="271">
        <f t="shared" si="365"/>
        <v>0</v>
      </c>
      <c r="CY1062" s="249">
        <f t="shared" si="366"/>
        <v>-108</v>
      </c>
      <c r="CZ1062" s="249">
        <f t="shared" si="367"/>
        <v>0</v>
      </c>
    </row>
    <row r="1063" spans="1:104" s="269" customFormat="1" ht="15.75" customHeight="1">
      <c r="A1063" s="1001"/>
      <c r="B1063" s="269">
        <v>5</v>
      </c>
      <c r="C1063" s="270" t="s">
        <v>21</v>
      </c>
      <c r="D1063" s="269">
        <v>5</v>
      </c>
      <c r="E1063" s="269">
        <v>5</v>
      </c>
      <c r="G1063" s="117">
        <f t="shared" si="342"/>
        <v>0</v>
      </c>
      <c r="H1063" s="269">
        <f t="shared" si="343"/>
        <v>0</v>
      </c>
      <c r="I1063" s="269">
        <f t="shared" si="344"/>
        <v>0</v>
      </c>
      <c r="J1063" s="269">
        <f t="shared" si="345"/>
        <v>0</v>
      </c>
      <c r="K1063" s="269">
        <f t="shared" si="346"/>
        <v>0</v>
      </c>
      <c r="L1063" s="269">
        <f t="shared" si="347"/>
        <v>0</v>
      </c>
      <c r="M1063" s="269">
        <f t="shared" si="348"/>
        <v>0</v>
      </c>
      <c r="N1063" s="269">
        <f t="shared" si="349"/>
        <v>0</v>
      </c>
      <c r="O1063" s="269">
        <f t="shared" si="350"/>
        <v>0</v>
      </c>
      <c r="P1063" s="269">
        <f t="shared" si="351"/>
        <v>0</v>
      </c>
      <c r="Q1063" s="269">
        <f t="shared" si="352"/>
        <v>0</v>
      </c>
      <c r="R1063" s="269">
        <f t="shared" si="353"/>
        <v>0</v>
      </c>
      <c r="S1063" s="269">
        <f t="shared" si="354"/>
        <v>0</v>
      </c>
      <c r="T1063" s="269">
        <f t="shared" si="355"/>
        <v>0</v>
      </c>
      <c r="U1063" s="269">
        <f t="shared" si="368"/>
        <v>0</v>
      </c>
      <c r="V1063" s="269">
        <f t="shared" si="368"/>
        <v>0</v>
      </c>
      <c r="W1063" s="269">
        <f t="shared" si="368"/>
        <v>0</v>
      </c>
      <c r="X1063" s="269">
        <f t="shared" si="368"/>
        <v>0</v>
      </c>
      <c r="Y1063" s="269">
        <f t="shared" si="368"/>
        <v>0</v>
      </c>
      <c r="Z1063" s="269">
        <f t="shared" si="368"/>
        <v>0</v>
      </c>
      <c r="AA1063" s="269">
        <f t="shared" si="368"/>
        <v>0</v>
      </c>
      <c r="AB1063" s="269">
        <f t="shared" si="368"/>
        <v>0</v>
      </c>
      <c r="AC1063" s="269">
        <f t="shared" si="368"/>
        <v>0</v>
      </c>
      <c r="AD1063" s="269">
        <f t="shared" si="368"/>
        <v>0</v>
      </c>
      <c r="AE1063" s="269">
        <f t="shared" si="369"/>
        <v>0</v>
      </c>
      <c r="AF1063" s="269">
        <f t="shared" si="369"/>
        <v>0</v>
      </c>
      <c r="AG1063" s="269">
        <f t="shared" si="369"/>
        <v>0</v>
      </c>
      <c r="AH1063" s="269">
        <f t="shared" si="369"/>
        <v>0</v>
      </c>
      <c r="AI1063" s="269">
        <f t="shared" si="369"/>
        <v>0</v>
      </c>
      <c r="AJ1063" s="269">
        <f t="shared" si="369"/>
        <v>0</v>
      </c>
      <c r="AK1063" s="269">
        <f t="shared" si="369"/>
        <v>0</v>
      </c>
      <c r="AL1063" s="269">
        <f t="shared" si="369"/>
        <v>0</v>
      </c>
      <c r="AM1063" s="269">
        <f t="shared" si="369"/>
        <v>0</v>
      </c>
      <c r="AN1063" s="269">
        <f t="shared" si="369"/>
        <v>0</v>
      </c>
      <c r="AO1063" s="269">
        <f t="shared" si="370"/>
        <v>0</v>
      </c>
      <c r="AP1063" s="269">
        <f t="shared" si="370"/>
        <v>0</v>
      </c>
      <c r="AQ1063" s="269">
        <f t="shared" si="370"/>
        <v>0</v>
      </c>
      <c r="AR1063" s="269">
        <f t="shared" si="370"/>
        <v>0</v>
      </c>
      <c r="AS1063" s="269">
        <f t="shared" si="370"/>
        <v>0</v>
      </c>
      <c r="AT1063" s="269">
        <f t="shared" si="370"/>
        <v>0</v>
      </c>
      <c r="AU1063" s="269">
        <f t="shared" si="370"/>
        <v>0</v>
      </c>
      <c r="AV1063" s="269">
        <f t="shared" si="370"/>
        <v>0</v>
      </c>
      <c r="AW1063" s="269">
        <f t="shared" si="370"/>
        <v>0</v>
      </c>
      <c r="AX1063" s="269">
        <f t="shared" si="370"/>
        <v>0</v>
      </c>
      <c r="AY1063" s="269">
        <f t="shared" si="371"/>
        <v>0</v>
      </c>
      <c r="AZ1063" s="269">
        <f t="shared" si="371"/>
        <v>0</v>
      </c>
      <c r="BA1063" s="269">
        <f t="shared" si="371"/>
        <v>0</v>
      </c>
      <c r="BB1063" s="269">
        <f t="shared" si="371"/>
        <v>0</v>
      </c>
      <c r="BC1063" s="269">
        <f t="shared" si="371"/>
        <v>0</v>
      </c>
      <c r="BD1063" s="269">
        <f t="shared" si="371"/>
        <v>0</v>
      </c>
      <c r="BE1063" s="269">
        <f t="shared" si="371"/>
        <v>0</v>
      </c>
      <c r="BF1063" s="269">
        <f t="shared" si="371"/>
        <v>0</v>
      </c>
      <c r="BG1063" s="269">
        <f t="shared" si="371"/>
        <v>0</v>
      </c>
      <c r="BH1063" s="269">
        <f t="shared" si="371"/>
        <v>0</v>
      </c>
      <c r="BI1063" s="269">
        <f t="shared" si="372"/>
        <v>0</v>
      </c>
      <c r="BJ1063" s="269">
        <f t="shared" si="372"/>
        <v>0</v>
      </c>
      <c r="BK1063" s="269">
        <f t="shared" si="372"/>
        <v>0</v>
      </c>
      <c r="BL1063" s="269">
        <f t="shared" si="372"/>
        <v>0</v>
      </c>
      <c r="BM1063" s="269">
        <f t="shared" si="372"/>
        <v>0</v>
      </c>
      <c r="BN1063" s="269">
        <f t="shared" si="372"/>
        <v>0</v>
      </c>
      <c r="BO1063" s="269">
        <f t="shared" si="372"/>
        <v>0</v>
      </c>
      <c r="BP1063" s="269">
        <f t="shared" si="372"/>
        <v>0</v>
      </c>
      <c r="BQ1063" s="269">
        <f t="shared" si="372"/>
        <v>0</v>
      </c>
      <c r="BR1063" s="269">
        <f t="shared" si="372"/>
        <v>0</v>
      </c>
      <c r="BS1063" s="269">
        <f t="shared" si="373"/>
        <v>0</v>
      </c>
      <c r="BT1063" s="269">
        <f t="shared" si="373"/>
        <v>0</v>
      </c>
      <c r="BU1063" s="269">
        <f t="shared" si="373"/>
        <v>0</v>
      </c>
      <c r="BV1063" s="269">
        <f t="shared" si="373"/>
        <v>0</v>
      </c>
      <c r="BW1063" s="269">
        <f t="shared" si="373"/>
        <v>0</v>
      </c>
      <c r="BX1063" s="269">
        <f t="shared" si="373"/>
        <v>0</v>
      </c>
      <c r="BY1063" s="269">
        <f t="shared" si="373"/>
        <v>0</v>
      </c>
      <c r="BZ1063" s="269">
        <f t="shared" si="373"/>
        <v>0</v>
      </c>
      <c r="CA1063" s="269">
        <f t="shared" si="373"/>
        <v>0</v>
      </c>
      <c r="CB1063" s="269">
        <f t="shared" si="373"/>
        <v>0</v>
      </c>
      <c r="CC1063" s="269">
        <f t="shared" si="374"/>
        <v>0</v>
      </c>
      <c r="CD1063" s="269">
        <f t="shared" si="374"/>
        <v>0</v>
      </c>
      <c r="CE1063" s="269">
        <f t="shared" si="374"/>
        <v>0</v>
      </c>
      <c r="CF1063" s="269">
        <f t="shared" si="374"/>
        <v>0</v>
      </c>
      <c r="CG1063" s="269">
        <f t="shared" si="374"/>
        <v>0</v>
      </c>
      <c r="CH1063" s="269">
        <f t="shared" si="374"/>
        <v>0</v>
      </c>
      <c r="CI1063" s="269">
        <f t="shared" si="374"/>
        <v>0</v>
      </c>
      <c r="CJ1063" s="269">
        <f t="shared" si="374"/>
        <v>0</v>
      </c>
      <c r="CK1063" s="269">
        <f t="shared" si="374"/>
        <v>0</v>
      </c>
      <c r="CL1063" s="269">
        <f t="shared" si="374"/>
        <v>0</v>
      </c>
      <c r="CM1063" s="269">
        <f t="shared" si="375"/>
        <v>0</v>
      </c>
      <c r="CN1063" s="269">
        <f t="shared" si="375"/>
        <v>0</v>
      </c>
      <c r="CO1063" s="269">
        <f t="shared" si="375"/>
        <v>0</v>
      </c>
      <c r="CP1063" s="269">
        <f t="shared" si="375"/>
        <v>0</v>
      </c>
      <c r="CQ1063" s="269">
        <f t="shared" si="375"/>
        <v>0</v>
      </c>
      <c r="CR1063" s="269">
        <f t="shared" si="375"/>
        <v>0</v>
      </c>
      <c r="CS1063" s="269">
        <f t="shared" si="375"/>
        <v>0</v>
      </c>
      <c r="CT1063" s="269">
        <f t="shared" si="375"/>
        <v>0</v>
      </c>
      <c r="CU1063" s="269">
        <f t="shared" si="375"/>
        <v>0</v>
      </c>
      <c r="CV1063" s="269">
        <f t="shared" si="364"/>
        <v>0</v>
      </c>
      <c r="CX1063" s="271">
        <f t="shared" si="365"/>
        <v>0</v>
      </c>
      <c r="CY1063" s="249">
        <f t="shared" si="366"/>
        <v>-117</v>
      </c>
      <c r="CZ1063" s="249">
        <f t="shared" si="367"/>
        <v>0</v>
      </c>
    </row>
    <row r="1064" spans="1:104" s="269" customFormat="1" ht="15.75" customHeight="1">
      <c r="A1064" s="1001"/>
      <c r="B1064" s="269">
        <v>6</v>
      </c>
      <c r="C1064" s="270" t="s">
        <v>22</v>
      </c>
      <c r="D1064" s="269">
        <v>6</v>
      </c>
      <c r="E1064" s="269">
        <v>6</v>
      </c>
      <c r="G1064" s="117">
        <f t="shared" si="342"/>
        <v>0</v>
      </c>
      <c r="H1064" s="269">
        <f t="shared" si="343"/>
        <v>0</v>
      </c>
      <c r="I1064" s="269">
        <f t="shared" si="344"/>
        <v>0</v>
      </c>
      <c r="J1064" s="269">
        <f t="shared" si="345"/>
        <v>0</v>
      </c>
      <c r="K1064" s="269">
        <f t="shared" si="346"/>
        <v>0</v>
      </c>
      <c r="L1064" s="269">
        <f t="shared" si="347"/>
        <v>0</v>
      </c>
      <c r="M1064" s="269">
        <f t="shared" si="348"/>
        <v>0</v>
      </c>
      <c r="N1064" s="269">
        <f t="shared" si="349"/>
        <v>0</v>
      </c>
      <c r="O1064" s="269">
        <f t="shared" si="350"/>
        <v>0</v>
      </c>
      <c r="P1064" s="269">
        <f t="shared" si="351"/>
        <v>0</v>
      </c>
      <c r="Q1064" s="269">
        <f t="shared" si="352"/>
        <v>0</v>
      </c>
      <c r="R1064" s="269">
        <f t="shared" si="353"/>
        <v>0</v>
      </c>
      <c r="S1064" s="269">
        <f t="shared" si="354"/>
        <v>0</v>
      </c>
      <c r="T1064" s="269">
        <f t="shared" si="355"/>
        <v>0</v>
      </c>
      <c r="U1064" s="269">
        <f t="shared" si="368"/>
        <v>0</v>
      </c>
      <c r="V1064" s="269">
        <f t="shared" si="368"/>
        <v>0</v>
      </c>
      <c r="W1064" s="269">
        <f t="shared" si="368"/>
        <v>0</v>
      </c>
      <c r="X1064" s="269">
        <f t="shared" si="368"/>
        <v>0</v>
      </c>
      <c r="Y1064" s="269">
        <f t="shared" si="368"/>
        <v>0</v>
      </c>
      <c r="Z1064" s="269">
        <f t="shared" si="368"/>
        <v>0</v>
      </c>
      <c r="AA1064" s="269">
        <f t="shared" si="368"/>
        <v>0</v>
      </c>
      <c r="AB1064" s="269">
        <f t="shared" si="368"/>
        <v>0</v>
      </c>
      <c r="AC1064" s="269">
        <f t="shared" si="368"/>
        <v>0</v>
      </c>
      <c r="AD1064" s="269">
        <f t="shared" si="368"/>
        <v>0</v>
      </c>
      <c r="AE1064" s="269">
        <f t="shared" si="369"/>
        <v>0</v>
      </c>
      <c r="AF1064" s="269">
        <f t="shared" si="369"/>
        <v>0</v>
      </c>
      <c r="AG1064" s="269">
        <f t="shared" si="369"/>
        <v>0</v>
      </c>
      <c r="AH1064" s="269">
        <f t="shared" si="369"/>
        <v>0</v>
      </c>
      <c r="AI1064" s="269">
        <f t="shared" si="369"/>
        <v>0</v>
      </c>
      <c r="AJ1064" s="269">
        <f t="shared" si="369"/>
        <v>0</v>
      </c>
      <c r="AK1064" s="269">
        <f t="shared" si="369"/>
        <v>0</v>
      </c>
      <c r="AL1064" s="269">
        <f t="shared" si="369"/>
        <v>0</v>
      </c>
      <c r="AM1064" s="269">
        <f t="shared" si="369"/>
        <v>0</v>
      </c>
      <c r="AN1064" s="269">
        <f t="shared" si="369"/>
        <v>0</v>
      </c>
      <c r="AO1064" s="269">
        <f t="shared" si="370"/>
        <v>0</v>
      </c>
      <c r="AP1064" s="269">
        <f t="shared" si="370"/>
        <v>0</v>
      </c>
      <c r="AQ1064" s="269">
        <f t="shared" si="370"/>
        <v>0</v>
      </c>
      <c r="AR1064" s="269">
        <f t="shared" si="370"/>
        <v>0</v>
      </c>
      <c r="AS1064" s="269">
        <f t="shared" si="370"/>
        <v>0</v>
      </c>
      <c r="AT1064" s="269">
        <f t="shared" si="370"/>
        <v>0</v>
      </c>
      <c r="AU1064" s="269">
        <f t="shared" si="370"/>
        <v>0</v>
      </c>
      <c r="AV1064" s="269">
        <f t="shared" si="370"/>
        <v>0</v>
      </c>
      <c r="AW1064" s="269">
        <f t="shared" si="370"/>
        <v>0</v>
      </c>
      <c r="AX1064" s="269">
        <f t="shared" si="370"/>
        <v>0</v>
      </c>
      <c r="AY1064" s="269">
        <f t="shared" si="371"/>
        <v>0</v>
      </c>
      <c r="AZ1064" s="269">
        <f t="shared" si="371"/>
        <v>0</v>
      </c>
      <c r="BA1064" s="269">
        <f t="shared" si="371"/>
        <v>0</v>
      </c>
      <c r="BB1064" s="269">
        <f t="shared" si="371"/>
        <v>0</v>
      </c>
      <c r="BC1064" s="269">
        <f t="shared" si="371"/>
        <v>0</v>
      </c>
      <c r="BD1064" s="269">
        <f t="shared" si="371"/>
        <v>0</v>
      </c>
      <c r="BE1064" s="269">
        <f t="shared" si="371"/>
        <v>0</v>
      </c>
      <c r="BF1064" s="269">
        <f t="shared" si="371"/>
        <v>0</v>
      </c>
      <c r="BG1064" s="269">
        <f t="shared" si="371"/>
        <v>0</v>
      </c>
      <c r="BH1064" s="269">
        <f t="shared" si="371"/>
        <v>0</v>
      </c>
      <c r="BI1064" s="269">
        <f t="shared" si="372"/>
        <v>0</v>
      </c>
      <c r="BJ1064" s="269">
        <f t="shared" si="372"/>
        <v>0</v>
      </c>
      <c r="BK1064" s="269">
        <f t="shared" si="372"/>
        <v>0</v>
      </c>
      <c r="BL1064" s="269">
        <f t="shared" si="372"/>
        <v>0</v>
      </c>
      <c r="BM1064" s="269">
        <f t="shared" si="372"/>
        <v>0</v>
      </c>
      <c r="BN1064" s="269">
        <f t="shared" si="372"/>
        <v>0</v>
      </c>
      <c r="BO1064" s="269">
        <f t="shared" si="372"/>
        <v>0</v>
      </c>
      <c r="BP1064" s="269">
        <f t="shared" si="372"/>
        <v>0</v>
      </c>
      <c r="BQ1064" s="269">
        <f t="shared" si="372"/>
        <v>0</v>
      </c>
      <c r="BR1064" s="269">
        <f t="shared" si="372"/>
        <v>0</v>
      </c>
      <c r="BS1064" s="269">
        <f t="shared" si="373"/>
        <v>0</v>
      </c>
      <c r="BT1064" s="269">
        <f t="shared" si="373"/>
        <v>0</v>
      </c>
      <c r="BU1064" s="269">
        <f t="shared" si="373"/>
        <v>0</v>
      </c>
      <c r="BV1064" s="269">
        <f t="shared" si="373"/>
        <v>0</v>
      </c>
      <c r="BW1064" s="269">
        <f t="shared" si="373"/>
        <v>0</v>
      </c>
      <c r="BX1064" s="269">
        <f t="shared" si="373"/>
        <v>0</v>
      </c>
      <c r="BY1064" s="269">
        <f t="shared" si="373"/>
        <v>0</v>
      </c>
      <c r="BZ1064" s="269">
        <f t="shared" si="373"/>
        <v>0</v>
      </c>
      <c r="CA1064" s="269">
        <f t="shared" si="373"/>
        <v>0</v>
      </c>
      <c r="CB1064" s="269">
        <f t="shared" si="373"/>
        <v>0</v>
      </c>
      <c r="CC1064" s="269">
        <f t="shared" si="374"/>
        <v>0</v>
      </c>
      <c r="CD1064" s="269">
        <f t="shared" si="374"/>
        <v>0</v>
      </c>
      <c r="CE1064" s="269">
        <f t="shared" si="374"/>
        <v>0</v>
      </c>
      <c r="CF1064" s="269">
        <f t="shared" si="374"/>
        <v>0</v>
      </c>
      <c r="CG1064" s="269">
        <f t="shared" si="374"/>
        <v>0</v>
      </c>
      <c r="CH1064" s="269">
        <f t="shared" si="374"/>
        <v>0</v>
      </c>
      <c r="CI1064" s="269">
        <f t="shared" si="374"/>
        <v>0</v>
      </c>
      <c r="CJ1064" s="269">
        <f t="shared" si="374"/>
        <v>0</v>
      </c>
      <c r="CK1064" s="269">
        <f t="shared" si="374"/>
        <v>0</v>
      </c>
      <c r="CL1064" s="269">
        <f t="shared" si="374"/>
        <v>0</v>
      </c>
      <c r="CM1064" s="269">
        <f t="shared" si="375"/>
        <v>0</v>
      </c>
      <c r="CN1064" s="269">
        <f t="shared" si="375"/>
        <v>0</v>
      </c>
      <c r="CO1064" s="269">
        <f t="shared" si="375"/>
        <v>0</v>
      </c>
      <c r="CP1064" s="269">
        <f t="shared" si="375"/>
        <v>0</v>
      </c>
      <c r="CQ1064" s="269">
        <f t="shared" si="375"/>
        <v>0</v>
      </c>
      <c r="CR1064" s="269">
        <f t="shared" si="375"/>
        <v>0</v>
      </c>
      <c r="CS1064" s="269">
        <f t="shared" si="375"/>
        <v>0</v>
      </c>
      <c r="CT1064" s="269">
        <f t="shared" si="375"/>
        <v>0</v>
      </c>
      <c r="CU1064" s="269">
        <f t="shared" si="375"/>
        <v>0</v>
      </c>
      <c r="CV1064" s="269">
        <f t="shared" si="364"/>
        <v>0</v>
      </c>
      <c r="CX1064" s="271">
        <f t="shared" si="365"/>
        <v>0</v>
      </c>
      <c r="CY1064" s="249">
        <f t="shared" si="366"/>
        <v>-126</v>
      </c>
      <c r="CZ1064" s="249">
        <f t="shared" si="367"/>
        <v>0</v>
      </c>
    </row>
    <row r="1065" spans="1:104" s="269" customFormat="1" ht="15.75" customHeight="1">
      <c r="A1065" s="1001"/>
      <c r="B1065" s="269">
        <v>7</v>
      </c>
      <c r="C1065" s="270" t="s">
        <v>23</v>
      </c>
      <c r="D1065" s="269">
        <v>7</v>
      </c>
      <c r="E1065" s="269">
        <v>7</v>
      </c>
      <c r="G1065" s="117">
        <f t="shared" si="342"/>
        <v>0</v>
      </c>
      <c r="H1065" s="269">
        <f t="shared" si="343"/>
        <v>0</v>
      </c>
      <c r="I1065" s="269">
        <f t="shared" si="344"/>
        <v>0</v>
      </c>
      <c r="J1065" s="269">
        <f t="shared" si="345"/>
        <v>0</v>
      </c>
      <c r="K1065" s="269">
        <f t="shared" si="346"/>
        <v>0</v>
      </c>
      <c r="L1065" s="269">
        <f t="shared" si="347"/>
        <v>0</v>
      </c>
      <c r="M1065" s="269">
        <f t="shared" si="348"/>
        <v>0</v>
      </c>
      <c r="N1065" s="269">
        <f t="shared" si="349"/>
        <v>0</v>
      </c>
      <c r="O1065" s="269">
        <f t="shared" si="350"/>
        <v>0</v>
      </c>
      <c r="P1065" s="269">
        <f t="shared" si="351"/>
        <v>0</v>
      </c>
      <c r="Q1065" s="269">
        <f t="shared" si="352"/>
        <v>0</v>
      </c>
      <c r="R1065" s="269">
        <f t="shared" si="353"/>
        <v>0</v>
      </c>
      <c r="S1065" s="269">
        <f t="shared" si="354"/>
        <v>0</v>
      </c>
      <c r="T1065" s="269">
        <f t="shared" si="355"/>
        <v>0</v>
      </c>
      <c r="U1065" s="269">
        <f t="shared" si="368"/>
        <v>0</v>
      </c>
      <c r="V1065" s="269">
        <f t="shared" si="368"/>
        <v>0</v>
      </c>
      <c r="W1065" s="269">
        <f t="shared" si="368"/>
        <v>0</v>
      </c>
      <c r="X1065" s="269">
        <f t="shared" si="368"/>
        <v>0</v>
      </c>
      <c r="Y1065" s="269">
        <f t="shared" si="368"/>
        <v>0</v>
      </c>
      <c r="Z1065" s="269">
        <f t="shared" si="368"/>
        <v>0</v>
      </c>
      <c r="AA1065" s="269">
        <f t="shared" si="368"/>
        <v>0</v>
      </c>
      <c r="AB1065" s="269">
        <f t="shared" si="368"/>
        <v>0</v>
      </c>
      <c r="AC1065" s="269">
        <f t="shared" si="368"/>
        <v>0</v>
      </c>
      <c r="AD1065" s="269">
        <f t="shared" si="368"/>
        <v>0</v>
      </c>
      <c r="AE1065" s="269">
        <f t="shared" si="369"/>
        <v>0</v>
      </c>
      <c r="AF1065" s="269">
        <f t="shared" si="369"/>
        <v>0</v>
      </c>
      <c r="AG1065" s="269">
        <f t="shared" si="369"/>
        <v>0</v>
      </c>
      <c r="AH1065" s="269">
        <f t="shared" si="369"/>
        <v>0</v>
      </c>
      <c r="AI1065" s="269">
        <f t="shared" si="369"/>
        <v>0</v>
      </c>
      <c r="AJ1065" s="269">
        <f t="shared" si="369"/>
        <v>0</v>
      </c>
      <c r="AK1065" s="269">
        <f t="shared" si="369"/>
        <v>0</v>
      </c>
      <c r="AL1065" s="269">
        <f t="shared" si="369"/>
        <v>0</v>
      </c>
      <c r="AM1065" s="269">
        <f t="shared" si="369"/>
        <v>0</v>
      </c>
      <c r="AN1065" s="269">
        <f t="shared" si="369"/>
        <v>0</v>
      </c>
      <c r="AO1065" s="269">
        <f t="shared" si="370"/>
        <v>0</v>
      </c>
      <c r="AP1065" s="269">
        <f t="shared" si="370"/>
        <v>0</v>
      </c>
      <c r="AQ1065" s="269">
        <f t="shared" si="370"/>
        <v>0</v>
      </c>
      <c r="AR1065" s="269">
        <f t="shared" si="370"/>
        <v>0</v>
      </c>
      <c r="AS1065" s="269">
        <f t="shared" si="370"/>
        <v>0</v>
      </c>
      <c r="AT1065" s="269">
        <f t="shared" si="370"/>
        <v>0</v>
      </c>
      <c r="AU1065" s="269">
        <f t="shared" si="370"/>
        <v>0</v>
      </c>
      <c r="AV1065" s="269">
        <f t="shared" si="370"/>
        <v>0</v>
      </c>
      <c r="AW1065" s="269">
        <f t="shared" si="370"/>
        <v>0</v>
      </c>
      <c r="AX1065" s="269">
        <f t="shared" si="370"/>
        <v>0</v>
      </c>
      <c r="AY1065" s="269">
        <f t="shared" si="371"/>
        <v>0</v>
      </c>
      <c r="AZ1065" s="269">
        <f t="shared" si="371"/>
        <v>0</v>
      </c>
      <c r="BA1065" s="269">
        <f t="shared" si="371"/>
        <v>0</v>
      </c>
      <c r="BB1065" s="269">
        <f t="shared" si="371"/>
        <v>0</v>
      </c>
      <c r="BC1065" s="269">
        <f t="shared" si="371"/>
        <v>0</v>
      </c>
      <c r="BD1065" s="269">
        <f t="shared" si="371"/>
        <v>0</v>
      </c>
      <c r="BE1065" s="269">
        <f t="shared" si="371"/>
        <v>0</v>
      </c>
      <c r="BF1065" s="269">
        <f t="shared" si="371"/>
        <v>0</v>
      </c>
      <c r="BG1065" s="269">
        <f t="shared" si="371"/>
        <v>0</v>
      </c>
      <c r="BH1065" s="269">
        <f t="shared" si="371"/>
        <v>0</v>
      </c>
      <c r="BI1065" s="269">
        <f t="shared" si="372"/>
        <v>0</v>
      </c>
      <c r="BJ1065" s="269">
        <f t="shared" si="372"/>
        <v>0</v>
      </c>
      <c r="BK1065" s="269">
        <f t="shared" si="372"/>
        <v>0</v>
      </c>
      <c r="BL1065" s="269">
        <f t="shared" si="372"/>
        <v>0</v>
      </c>
      <c r="BM1065" s="269">
        <f t="shared" si="372"/>
        <v>0</v>
      </c>
      <c r="BN1065" s="269">
        <f t="shared" si="372"/>
        <v>0</v>
      </c>
      <c r="BO1065" s="269">
        <f t="shared" si="372"/>
        <v>0</v>
      </c>
      <c r="BP1065" s="269">
        <f t="shared" si="372"/>
        <v>0</v>
      </c>
      <c r="BQ1065" s="269">
        <f t="shared" si="372"/>
        <v>0</v>
      </c>
      <c r="BR1065" s="269">
        <f t="shared" si="372"/>
        <v>0</v>
      </c>
      <c r="BS1065" s="269">
        <f t="shared" si="373"/>
        <v>0</v>
      </c>
      <c r="BT1065" s="269">
        <f t="shared" si="373"/>
        <v>0</v>
      </c>
      <c r="BU1065" s="269">
        <f t="shared" si="373"/>
        <v>0</v>
      </c>
      <c r="BV1065" s="269">
        <f t="shared" si="373"/>
        <v>0</v>
      </c>
      <c r="BW1065" s="269">
        <f t="shared" si="373"/>
        <v>0</v>
      </c>
      <c r="BX1065" s="269">
        <f t="shared" si="373"/>
        <v>0</v>
      </c>
      <c r="BY1065" s="269">
        <f t="shared" si="373"/>
        <v>0</v>
      </c>
      <c r="BZ1065" s="269">
        <f t="shared" si="373"/>
        <v>0</v>
      </c>
      <c r="CA1065" s="269">
        <f t="shared" si="373"/>
        <v>0</v>
      </c>
      <c r="CB1065" s="269">
        <f t="shared" si="373"/>
        <v>0</v>
      </c>
      <c r="CC1065" s="269">
        <f t="shared" si="374"/>
        <v>0</v>
      </c>
      <c r="CD1065" s="269">
        <f t="shared" si="374"/>
        <v>0</v>
      </c>
      <c r="CE1065" s="269">
        <f t="shared" si="374"/>
        <v>0</v>
      </c>
      <c r="CF1065" s="269">
        <f t="shared" si="374"/>
        <v>0</v>
      </c>
      <c r="CG1065" s="269">
        <f t="shared" si="374"/>
        <v>0</v>
      </c>
      <c r="CH1065" s="269">
        <f t="shared" si="374"/>
        <v>0</v>
      </c>
      <c r="CI1065" s="269">
        <f t="shared" si="374"/>
        <v>0</v>
      </c>
      <c r="CJ1065" s="269">
        <f t="shared" si="374"/>
        <v>0</v>
      </c>
      <c r="CK1065" s="269">
        <f t="shared" si="374"/>
        <v>0</v>
      </c>
      <c r="CL1065" s="269">
        <f t="shared" si="374"/>
        <v>0</v>
      </c>
      <c r="CM1065" s="269">
        <f t="shared" si="375"/>
        <v>0</v>
      </c>
      <c r="CN1065" s="269">
        <f t="shared" si="375"/>
        <v>0</v>
      </c>
      <c r="CO1065" s="269">
        <f t="shared" si="375"/>
        <v>0</v>
      </c>
      <c r="CP1065" s="269">
        <f t="shared" si="375"/>
        <v>0</v>
      </c>
      <c r="CQ1065" s="269">
        <f t="shared" si="375"/>
        <v>0</v>
      </c>
      <c r="CR1065" s="269">
        <f t="shared" si="375"/>
        <v>0</v>
      </c>
      <c r="CS1065" s="269">
        <f t="shared" si="375"/>
        <v>0</v>
      </c>
      <c r="CT1065" s="269">
        <f t="shared" si="375"/>
        <v>0</v>
      </c>
      <c r="CU1065" s="269">
        <f t="shared" si="375"/>
        <v>0</v>
      </c>
      <c r="CV1065" s="269">
        <f t="shared" si="364"/>
        <v>0</v>
      </c>
      <c r="CX1065" s="271">
        <f t="shared" si="365"/>
        <v>0</v>
      </c>
      <c r="CY1065" s="249">
        <f t="shared" si="366"/>
        <v>-135</v>
      </c>
      <c r="CZ1065" s="249">
        <f t="shared" si="367"/>
        <v>0</v>
      </c>
    </row>
    <row r="1066" spans="1:104" s="269" customFormat="1" ht="15.75" customHeight="1">
      <c r="A1066" s="1001"/>
      <c r="B1066" s="269">
        <v>8</v>
      </c>
      <c r="C1066" s="270" t="s">
        <v>24</v>
      </c>
      <c r="D1066" s="269">
        <v>8</v>
      </c>
      <c r="E1066" s="269">
        <v>8</v>
      </c>
      <c r="G1066" s="117">
        <f t="shared" si="342"/>
        <v>0</v>
      </c>
      <c r="H1066" s="269">
        <f t="shared" si="343"/>
        <v>0</v>
      </c>
      <c r="I1066" s="269">
        <f t="shared" si="344"/>
        <v>0</v>
      </c>
      <c r="J1066" s="269">
        <f t="shared" si="345"/>
        <v>0</v>
      </c>
      <c r="K1066" s="269">
        <f t="shared" si="346"/>
        <v>0</v>
      </c>
      <c r="L1066" s="269">
        <f t="shared" si="347"/>
        <v>0</v>
      </c>
      <c r="M1066" s="269">
        <f t="shared" si="348"/>
        <v>0</v>
      </c>
      <c r="N1066" s="269">
        <f t="shared" si="349"/>
        <v>0</v>
      </c>
      <c r="O1066" s="269">
        <f t="shared" si="350"/>
        <v>0</v>
      </c>
      <c r="P1066" s="269">
        <f t="shared" si="351"/>
        <v>0</v>
      </c>
      <c r="Q1066" s="269">
        <f t="shared" si="352"/>
        <v>0</v>
      </c>
      <c r="R1066" s="269">
        <f t="shared" si="353"/>
        <v>0</v>
      </c>
      <c r="S1066" s="269">
        <f t="shared" si="354"/>
        <v>0</v>
      </c>
      <c r="T1066" s="269">
        <f t="shared" si="355"/>
        <v>0</v>
      </c>
      <c r="U1066" s="269">
        <f t="shared" si="368"/>
        <v>0</v>
      </c>
      <c r="V1066" s="269">
        <f t="shared" si="368"/>
        <v>0</v>
      </c>
      <c r="W1066" s="269">
        <f t="shared" si="368"/>
        <v>0</v>
      </c>
      <c r="X1066" s="269">
        <f t="shared" si="368"/>
        <v>0</v>
      </c>
      <c r="Y1066" s="269">
        <f t="shared" si="368"/>
        <v>0</v>
      </c>
      <c r="Z1066" s="269">
        <f t="shared" si="368"/>
        <v>0</v>
      </c>
      <c r="AA1066" s="269">
        <f t="shared" si="368"/>
        <v>0</v>
      </c>
      <c r="AB1066" s="269">
        <f t="shared" si="368"/>
        <v>0</v>
      </c>
      <c r="AC1066" s="269">
        <f t="shared" si="368"/>
        <v>0</v>
      </c>
      <c r="AD1066" s="269">
        <f t="shared" si="368"/>
        <v>0</v>
      </c>
      <c r="AE1066" s="269">
        <f t="shared" si="369"/>
        <v>0</v>
      </c>
      <c r="AF1066" s="269">
        <f t="shared" si="369"/>
        <v>0</v>
      </c>
      <c r="AG1066" s="269">
        <f t="shared" si="369"/>
        <v>0</v>
      </c>
      <c r="AH1066" s="269">
        <f t="shared" si="369"/>
        <v>0</v>
      </c>
      <c r="AI1066" s="269">
        <f t="shared" si="369"/>
        <v>0</v>
      </c>
      <c r="AJ1066" s="269">
        <f t="shared" si="369"/>
        <v>0</v>
      </c>
      <c r="AK1066" s="269">
        <f t="shared" si="369"/>
        <v>0</v>
      </c>
      <c r="AL1066" s="269">
        <f t="shared" si="369"/>
        <v>0</v>
      </c>
      <c r="AM1066" s="269">
        <f t="shared" si="369"/>
        <v>0</v>
      </c>
      <c r="AN1066" s="269">
        <f t="shared" si="369"/>
        <v>0</v>
      </c>
      <c r="AO1066" s="269">
        <f t="shared" si="370"/>
        <v>0</v>
      </c>
      <c r="AP1066" s="269">
        <f t="shared" si="370"/>
        <v>0</v>
      </c>
      <c r="AQ1066" s="269">
        <f t="shared" si="370"/>
        <v>0</v>
      </c>
      <c r="AR1066" s="269">
        <f t="shared" si="370"/>
        <v>0</v>
      </c>
      <c r="AS1066" s="269">
        <f t="shared" si="370"/>
        <v>0</v>
      </c>
      <c r="AT1066" s="269">
        <f t="shared" si="370"/>
        <v>0</v>
      </c>
      <c r="AU1066" s="269">
        <f t="shared" si="370"/>
        <v>0</v>
      </c>
      <c r="AV1066" s="269">
        <f t="shared" si="370"/>
        <v>0</v>
      </c>
      <c r="AW1066" s="269">
        <f t="shared" si="370"/>
        <v>0</v>
      </c>
      <c r="AX1066" s="269">
        <f t="shared" si="370"/>
        <v>0</v>
      </c>
      <c r="AY1066" s="269">
        <f t="shared" si="371"/>
        <v>0</v>
      </c>
      <c r="AZ1066" s="269">
        <f t="shared" si="371"/>
        <v>0</v>
      </c>
      <c r="BA1066" s="269">
        <f t="shared" si="371"/>
        <v>0</v>
      </c>
      <c r="BB1066" s="269">
        <f t="shared" si="371"/>
        <v>0</v>
      </c>
      <c r="BC1066" s="269">
        <f t="shared" si="371"/>
        <v>0</v>
      </c>
      <c r="BD1066" s="269">
        <f t="shared" si="371"/>
        <v>0</v>
      </c>
      <c r="BE1066" s="269">
        <f t="shared" si="371"/>
        <v>0</v>
      </c>
      <c r="BF1066" s="269">
        <f t="shared" si="371"/>
        <v>0</v>
      </c>
      <c r="BG1066" s="269">
        <f t="shared" si="371"/>
        <v>0</v>
      </c>
      <c r="BH1066" s="269">
        <f t="shared" si="371"/>
        <v>0</v>
      </c>
      <c r="BI1066" s="269">
        <f t="shared" si="372"/>
        <v>0</v>
      </c>
      <c r="BJ1066" s="269">
        <f t="shared" si="372"/>
        <v>0</v>
      </c>
      <c r="BK1066" s="269">
        <f t="shared" si="372"/>
        <v>0</v>
      </c>
      <c r="BL1066" s="269">
        <f t="shared" si="372"/>
        <v>0</v>
      </c>
      <c r="BM1066" s="269">
        <f t="shared" si="372"/>
        <v>0</v>
      </c>
      <c r="BN1066" s="269">
        <f t="shared" si="372"/>
        <v>0</v>
      </c>
      <c r="BO1066" s="269">
        <f t="shared" si="372"/>
        <v>0</v>
      </c>
      <c r="BP1066" s="269">
        <f t="shared" si="372"/>
        <v>0</v>
      </c>
      <c r="BQ1066" s="269">
        <f t="shared" si="372"/>
        <v>0</v>
      </c>
      <c r="BR1066" s="269">
        <f t="shared" si="372"/>
        <v>0</v>
      </c>
      <c r="BS1066" s="269">
        <f t="shared" si="373"/>
        <v>0</v>
      </c>
      <c r="BT1066" s="269">
        <f t="shared" si="373"/>
        <v>0</v>
      </c>
      <c r="BU1066" s="269">
        <f t="shared" si="373"/>
        <v>0</v>
      </c>
      <c r="BV1066" s="269">
        <f t="shared" si="373"/>
        <v>0</v>
      </c>
      <c r="BW1066" s="269">
        <f t="shared" si="373"/>
        <v>0</v>
      </c>
      <c r="BX1066" s="269">
        <f t="shared" si="373"/>
        <v>0</v>
      </c>
      <c r="BY1066" s="269">
        <f t="shared" si="373"/>
        <v>0</v>
      </c>
      <c r="BZ1066" s="269">
        <f t="shared" si="373"/>
        <v>0</v>
      </c>
      <c r="CA1066" s="269">
        <f t="shared" si="373"/>
        <v>0</v>
      </c>
      <c r="CB1066" s="269">
        <f t="shared" si="373"/>
        <v>0</v>
      </c>
      <c r="CC1066" s="269">
        <f t="shared" si="374"/>
        <v>0</v>
      </c>
      <c r="CD1066" s="269">
        <f t="shared" si="374"/>
        <v>0</v>
      </c>
      <c r="CE1066" s="269">
        <f t="shared" si="374"/>
        <v>0</v>
      </c>
      <c r="CF1066" s="269">
        <f t="shared" si="374"/>
        <v>0</v>
      </c>
      <c r="CG1066" s="269">
        <f t="shared" si="374"/>
        <v>0</v>
      </c>
      <c r="CH1066" s="269">
        <f t="shared" si="374"/>
        <v>0</v>
      </c>
      <c r="CI1066" s="269">
        <f t="shared" si="374"/>
        <v>0</v>
      </c>
      <c r="CJ1066" s="269">
        <f t="shared" si="374"/>
        <v>0</v>
      </c>
      <c r="CK1066" s="269">
        <f t="shared" si="374"/>
        <v>0</v>
      </c>
      <c r="CL1066" s="269">
        <f t="shared" si="374"/>
        <v>0</v>
      </c>
      <c r="CM1066" s="269">
        <f t="shared" si="375"/>
        <v>0</v>
      </c>
      <c r="CN1066" s="269">
        <f t="shared" si="375"/>
        <v>0</v>
      </c>
      <c r="CO1066" s="269">
        <f t="shared" si="375"/>
        <v>0</v>
      </c>
      <c r="CP1066" s="269">
        <f t="shared" si="375"/>
        <v>0</v>
      </c>
      <c r="CQ1066" s="269">
        <f t="shared" si="375"/>
        <v>0</v>
      </c>
      <c r="CR1066" s="269">
        <f t="shared" si="375"/>
        <v>0</v>
      </c>
      <c r="CS1066" s="269">
        <f t="shared" si="375"/>
        <v>0</v>
      </c>
      <c r="CT1066" s="269">
        <f t="shared" si="375"/>
        <v>0</v>
      </c>
      <c r="CU1066" s="269">
        <f t="shared" si="375"/>
        <v>0</v>
      </c>
      <c r="CV1066" s="269">
        <f t="shared" si="364"/>
        <v>0</v>
      </c>
      <c r="CX1066" s="271">
        <f t="shared" si="365"/>
        <v>0</v>
      </c>
      <c r="CY1066" s="249">
        <f t="shared" si="366"/>
        <v>-144</v>
      </c>
      <c r="CZ1066" s="249">
        <f t="shared" si="367"/>
        <v>0</v>
      </c>
    </row>
    <row r="1067" spans="1:104" s="269" customFormat="1" ht="15.75" customHeight="1">
      <c r="A1067" s="1001"/>
      <c r="B1067" s="269">
        <v>9</v>
      </c>
      <c r="C1067" s="270" t="s">
        <v>25</v>
      </c>
      <c r="D1067" s="269">
        <v>9</v>
      </c>
      <c r="E1067" s="269">
        <v>9</v>
      </c>
      <c r="G1067" s="117">
        <f t="shared" si="342"/>
        <v>0</v>
      </c>
      <c r="H1067" s="269">
        <f t="shared" si="343"/>
        <v>0</v>
      </c>
      <c r="I1067" s="269">
        <f t="shared" si="344"/>
        <v>0</v>
      </c>
      <c r="J1067" s="269">
        <f t="shared" si="345"/>
        <v>0</v>
      </c>
      <c r="K1067" s="269">
        <f t="shared" si="346"/>
        <v>0</v>
      </c>
      <c r="L1067" s="269">
        <f t="shared" si="347"/>
        <v>0</v>
      </c>
      <c r="M1067" s="269">
        <f t="shared" si="348"/>
        <v>0</v>
      </c>
      <c r="N1067" s="269">
        <f t="shared" si="349"/>
        <v>0</v>
      </c>
      <c r="O1067" s="269">
        <f t="shared" si="350"/>
        <v>0</v>
      </c>
      <c r="P1067" s="269">
        <f t="shared" si="351"/>
        <v>0</v>
      </c>
      <c r="Q1067" s="269">
        <f t="shared" si="352"/>
        <v>0</v>
      </c>
      <c r="R1067" s="269">
        <f t="shared" si="353"/>
        <v>0</v>
      </c>
      <c r="S1067" s="269">
        <f t="shared" si="354"/>
        <v>0</v>
      </c>
      <c r="T1067" s="269">
        <f t="shared" si="355"/>
        <v>0</v>
      </c>
      <c r="U1067" s="269">
        <f t="shared" si="368"/>
        <v>0</v>
      </c>
      <c r="V1067" s="269">
        <f t="shared" si="368"/>
        <v>0</v>
      </c>
      <c r="W1067" s="269">
        <f t="shared" si="368"/>
        <v>0</v>
      </c>
      <c r="X1067" s="269">
        <f t="shared" si="368"/>
        <v>0</v>
      </c>
      <c r="Y1067" s="269">
        <f t="shared" si="368"/>
        <v>0</v>
      </c>
      <c r="Z1067" s="269">
        <f t="shared" si="368"/>
        <v>0</v>
      </c>
      <c r="AA1067" s="269">
        <f t="shared" si="368"/>
        <v>0</v>
      </c>
      <c r="AB1067" s="269">
        <f t="shared" si="368"/>
        <v>0</v>
      </c>
      <c r="AC1067" s="269">
        <f t="shared" si="368"/>
        <v>0</v>
      </c>
      <c r="AD1067" s="269">
        <f t="shared" si="368"/>
        <v>0</v>
      </c>
      <c r="AE1067" s="269">
        <f t="shared" si="369"/>
        <v>0</v>
      </c>
      <c r="AF1067" s="269">
        <f t="shared" si="369"/>
        <v>0</v>
      </c>
      <c r="AG1067" s="269">
        <f t="shared" si="369"/>
        <v>0</v>
      </c>
      <c r="AH1067" s="269">
        <f t="shared" si="369"/>
        <v>0</v>
      </c>
      <c r="AI1067" s="269">
        <f t="shared" si="369"/>
        <v>0</v>
      </c>
      <c r="AJ1067" s="269">
        <f t="shared" si="369"/>
        <v>0</v>
      </c>
      <c r="AK1067" s="269">
        <f t="shared" si="369"/>
        <v>0</v>
      </c>
      <c r="AL1067" s="269">
        <f t="shared" si="369"/>
        <v>0</v>
      </c>
      <c r="AM1067" s="269">
        <f t="shared" si="369"/>
        <v>0</v>
      </c>
      <c r="AN1067" s="269">
        <f t="shared" si="369"/>
        <v>0</v>
      </c>
      <c r="AO1067" s="269">
        <f t="shared" si="370"/>
        <v>0</v>
      </c>
      <c r="AP1067" s="269">
        <f t="shared" si="370"/>
        <v>0</v>
      </c>
      <c r="AQ1067" s="269">
        <f t="shared" si="370"/>
        <v>0</v>
      </c>
      <c r="AR1067" s="269">
        <f t="shared" si="370"/>
        <v>0</v>
      </c>
      <c r="AS1067" s="269">
        <f t="shared" si="370"/>
        <v>0</v>
      </c>
      <c r="AT1067" s="269">
        <f t="shared" si="370"/>
        <v>0</v>
      </c>
      <c r="AU1067" s="269">
        <f t="shared" si="370"/>
        <v>0</v>
      </c>
      <c r="AV1067" s="269">
        <f t="shared" si="370"/>
        <v>0</v>
      </c>
      <c r="AW1067" s="269">
        <f t="shared" si="370"/>
        <v>0</v>
      </c>
      <c r="AX1067" s="269">
        <f t="shared" si="370"/>
        <v>0</v>
      </c>
      <c r="AY1067" s="269">
        <f t="shared" si="371"/>
        <v>0</v>
      </c>
      <c r="AZ1067" s="269">
        <f t="shared" si="371"/>
        <v>0</v>
      </c>
      <c r="BA1067" s="269">
        <f t="shared" si="371"/>
        <v>0</v>
      </c>
      <c r="BB1067" s="269">
        <f t="shared" si="371"/>
        <v>0</v>
      </c>
      <c r="BC1067" s="269">
        <f t="shared" si="371"/>
        <v>0</v>
      </c>
      <c r="BD1067" s="269">
        <f t="shared" si="371"/>
        <v>0</v>
      </c>
      <c r="BE1067" s="269">
        <f t="shared" si="371"/>
        <v>0</v>
      </c>
      <c r="BF1067" s="269">
        <f t="shared" si="371"/>
        <v>0</v>
      </c>
      <c r="BG1067" s="269">
        <f t="shared" si="371"/>
        <v>0</v>
      </c>
      <c r="BH1067" s="269">
        <f t="shared" si="371"/>
        <v>0</v>
      </c>
      <c r="BI1067" s="269">
        <f t="shared" si="372"/>
        <v>0</v>
      </c>
      <c r="BJ1067" s="269">
        <f t="shared" si="372"/>
        <v>0</v>
      </c>
      <c r="BK1067" s="269">
        <f t="shared" si="372"/>
        <v>0</v>
      </c>
      <c r="BL1067" s="269">
        <f t="shared" si="372"/>
        <v>0</v>
      </c>
      <c r="BM1067" s="269">
        <f t="shared" si="372"/>
        <v>0</v>
      </c>
      <c r="BN1067" s="269">
        <f t="shared" si="372"/>
        <v>0</v>
      </c>
      <c r="BO1067" s="269">
        <f t="shared" si="372"/>
        <v>0</v>
      </c>
      <c r="BP1067" s="269">
        <f t="shared" si="372"/>
        <v>0</v>
      </c>
      <c r="BQ1067" s="269">
        <f t="shared" si="372"/>
        <v>0</v>
      </c>
      <c r="BR1067" s="269">
        <f t="shared" si="372"/>
        <v>0</v>
      </c>
      <c r="BS1067" s="269">
        <f t="shared" si="373"/>
        <v>0</v>
      </c>
      <c r="BT1067" s="269">
        <f t="shared" si="373"/>
        <v>0</v>
      </c>
      <c r="BU1067" s="269">
        <f t="shared" si="373"/>
        <v>0</v>
      </c>
      <c r="BV1067" s="269">
        <f t="shared" si="373"/>
        <v>0</v>
      </c>
      <c r="BW1067" s="269">
        <f t="shared" si="373"/>
        <v>0</v>
      </c>
      <c r="BX1067" s="269">
        <f t="shared" si="373"/>
        <v>0</v>
      </c>
      <c r="BY1067" s="269">
        <f t="shared" si="373"/>
        <v>0</v>
      </c>
      <c r="BZ1067" s="269">
        <f t="shared" si="373"/>
        <v>0</v>
      </c>
      <c r="CA1067" s="269">
        <f t="shared" si="373"/>
        <v>0</v>
      </c>
      <c r="CB1067" s="269">
        <f t="shared" si="373"/>
        <v>0</v>
      </c>
      <c r="CC1067" s="269">
        <f t="shared" si="374"/>
        <v>0</v>
      </c>
      <c r="CD1067" s="269">
        <f t="shared" si="374"/>
        <v>0</v>
      </c>
      <c r="CE1067" s="269">
        <f t="shared" si="374"/>
        <v>0</v>
      </c>
      <c r="CF1067" s="269">
        <f t="shared" si="374"/>
        <v>0</v>
      </c>
      <c r="CG1067" s="269">
        <f t="shared" si="374"/>
        <v>0</v>
      </c>
      <c r="CH1067" s="269">
        <f t="shared" si="374"/>
        <v>0</v>
      </c>
      <c r="CI1067" s="269">
        <f t="shared" si="374"/>
        <v>0</v>
      </c>
      <c r="CJ1067" s="269">
        <f t="shared" si="374"/>
        <v>0</v>
      </c>
      <c r="CK1067" s="269">
        <f t="shared" si="374"/>
        <v>0</v>
      </c>
      <c r="CL1067" s="269">
        <f t="shared" si="374"/>
        <v>0</v>
      </c>
      <c r="CM1067" s="269">
        <f t="shared" si="375"/>
        <v>0</v>
      </c>
      <c r="CN1067" s="269">
        <f t="shared" si="375"/>
        <v>0</v>
      </c>
      <c r="CO1067" s="269">
        <f t="shared" si="375"/>
        <v>0</v>
      </c>
      <c r="CP1067" s="269">
        <f t="shared" si="375"/>
        <v>0</v>
      </c>
      <c r="CQ1067" s="269">
        <f t="shared" si="375"/>
        <v>0</v>
      </c>
      <c r="CR1067" s="269">
        <f t="shared" si="375"/>
        <v>0</v>
      </c>
      <c r="CS1067" s="269">
        <f t="shared" si="375"/>
        <v>0</v>
      </c>
      <c r="CT1067" s="269">
        <f t="shared" si="375"/>
        <v>0</v>
      </c>
      <c r="CU1067" s="269">
        <f t="shared" si="375"/>
        <v>0</v>
      </c>
      <c r="CV1067" s="269">
        <f t="shared" si="364"/>
        <v>0</v>
      </c>
      <c r="CX1067" s="271">
        <f t="shared" si="365"/>
        <v>0</v>
      </c>
      <c r="CY1067" s="249">
        <f t="shared" si="366"/>
        <v>-153</v>
      </c>
      <c r="CZ1067" s="249">
        <f t="shared" si="367"/>
        <v>0</v>
      </c>
    </row>
    <row r="1068" spans="1:104" s="269" customFormat="1" ht="15.75" customHeight="1">
      <c r="A1068" s="1001"/>
      <c r="B1068" s="269">
        <v>1</v>
      </c>
      <c r="C1068" s="270" t="s">
        <v>26</v>
      </c>
      <c r="D1068" s="269">
        <v>1</v>
      </c>
      <c r="E1068" s="269">
        <v>1</v>
      </c>
      <c r="G1068" s="117">
        <f t="shared" si="342"/>
        <v>0</v>
      </c>
      <c r="H1068" s="269">
        <f t="shared" si="343"/>
        <v>0</v>
      </c>
      <c r="I1068" s="269">
        <f t="shared" si="344"/>
        <v>0</v>
      </c>
      <c r="J1068" s="269">
        <f t="shared" si="345"/>
        <v>0</v>
      </c>
      <c r="K1068" s="269">
        <f t="shared" si="346"/>
        <v>0</v>
      </c>
      <c r="L1068" s="269">
        <f t="shared" si="347"/>
        <v>0</v>
      </c>
      <c r="M1068" s="269">
        <f t="shared" si="348"/>
        <v>0</v>
      </c>
      <c r="N1068" s="269">
        <f t="shared" si="349"/>
        <v>0</v>
      </c>
      <c r="O1068" s="269">
        <f t="shared" si="350"/>
        <v>0</v>
      </c>
      <c r="P1068" s="269">
        <f t="shared" si="351"/>
        <v>0</v>
      </c>
      <c r="Q1068" s="269">
        <f t="shared" si="352"/>
        <v>0</v>
      </c>
      <c r="R1068" s="269">
        <f t="shared" si="353"/>
        <v>0</v>
      </c>
      <c r="S1068" s="269">
        <f t="shared" si="354"/>
        <v>0</v>
      </c>
      <c r="T1068" s="269">
        <f t="shared" si="355"/>
        <v>0</v>
      </c>
      <c r="U1068" s="269">
        <f t="shared" si="368"/>
        <v>0</v>
      </c>
      <c r="V1068" s="269">
        <f t="shared" si="368"/>
        <v>0</v>
      </c>
      <c r="W1068" s="269">
        <f t="shared" si="368"/>
        <v>0</v>
      </c>
      <c r="X1068" s="269">
        <f t="shared" si="368"/>
        <v>0</v>
      </c>
      <c r="Y1068" s="269">
        <f t="shared" si="368"/>
        <v>0</v>
      </c>
      <c r="Z1068" s="269">
        <f t="shared" si="368"/>
        <v>0</v>
      </c>
      <c r="AA1068" s="269">
        <f t="shared" si="368"/>
        <v>0</v>
      </c>
      <c r="AB1068" s="269">
        <f t="shared" si="368"/>
        <v>0</v>
      </c>
      <c r="AC1068" s="269">
        <f t="shared" si="368"/>
        <v>0</v>
      </c>
      <c r="AD1068" s="269">
        <f t="shared" si="368"/>
        <v>0</v>
      </c>
      <c r="AE1068" s="269">
        <f t="shared" si="369"/>
        <v>0</v>
      </c>
      <c r="AF1068" s="269">
        <f t="shared" si="369"/>
        <v>0</v>
      </c>
      <c r="AG1068" s="269">
        <f t="shared" si="369"/>
        <v>0</v>
      </c>
      <c r="AH1068" s="269">
        <f t="shared" si="369"/>
        <v>0</v>
      </c>
      <c r="AI1068" s="269">
        <f t="shared" si="369"/>
        <v>0</v>
      </c>
      <c r="AJ1068" s="269">
        <f t="shared" si="369"/>
        <v>0</v>
      </c>
      <c r="AK1068" s="269">
        <f t="shared" si="369"/>
        <v>0</v>
      </c>
      <c r="AL1068" s="269">
        <f t="shared" si="369"/>
        <v>0</v>
      </c>
      <c r="AM1068" s="269">
        <f t="shared" si="369"/>
        <v>0</v>
      </c>
      <c r="AN1068" s="269">
        <f t="shared" si="369"/>
        <v>0</v>
      </c>
      <c r="AO1068" s="269">
        <f t="shared" si="370"/>
        <v>0</v>
      </c>
      <c r="AP1068" s="269">
        <f t="shared" si="370"/>
        <v>0</v>
      </c>
      <c r="AQ1068" s="269">
        <f t="shared" si="370"/>
        <v>0</v>
      </c>
      <c r="AR1068" s="269">
        <f t="shared" si="370"/>
        <v>0</v>
      </c>
      <c r="AS1068" s="269">
        <f t="shared" si="370"/>
        <v>0</v>
      </c>
      <c r="AT1068" s="269">
        <f t="shared" si="370"/>
        <v>0</v>
      </c>
      <c r="AU1068" s="269">
        <f t="shared" si="370"/>
        <v>0</v>
      </c>
      <c r="AV1068" s="269">
        <f t="shared" si="370"/>
        <v>0</v>
      </c>
      <c r="AW1068" s="269">
        <f t="shared" si="370"/>
        <v>0</v>
      </c>
      <c r="AX1068" s="269">
        <f t="shared" si="370"/>
        <v>0</v>
      </c>
      <c r="AY1068" s="269">
        <f t="shared" si="371"/>
        <v>0</v>
      </c>
      <c r="AZ1068" s="269">
        <f t="shared" si="371"/>
        <v>0</v>
      </c>
      <c r="BA1068" s="269">
        <f t="shared" si="371"/>
        <v>0</v>
      </c>
      <c r="BB1068" s="269">
        <f t="shared" si="371"/>
        <v>0</v>
      </c>
      <c r="BC1068" s="269">
        <f t="shared" si="371"/>
        <v>0</v>
      </c>
      <c r="BD1068" s="269">
        <f t="shared" si="371"/>
        <v>0</v>
      </c>
      <c r="BE1068" s="269">
        <f t="shared" si="371"/>
        <v>0</v>
      </c>
      <c r="BF1068" s="269">
        <f t="shared" si="371"/>
        <v>0</v>
      </c>
      <c r="BG1068" s="269">
        <f t="shared" si="371"/>
        <v>0</v>
      </c>
      <c r="BH1068" s="269">
        <f t="shared" si="371"/>
        <v>0</v>
      </c>
      <c r="BI1068" s="269">
        <f t="shared" si="372"/>
        <v>0</v>
      </c>
      <c r="BJ1068" s="269">
        <f t="shared" si="372"/>
        <v>0</v>
      </c>
      <c r="BK1068" s="269">
        <f t="shared" si="372"/>
        <v>0</v>
      </c>
      <c r="BL1068" s="269">
        <f t="shared" si="372"/>
        <v>0</v>
      </c>
      <c r="BM1068" s="269">
        <f t="shared" si="372"/>
        <v>0</v>
      </c>
      <c r="BN1068" s="269">
        <f t="shared" si="372"/>
        <v>0</v>
      </c>
      <c r="BO1068" s="269">
        <f t="shared" si="372"/>
        <v>0</v>
      </c>
      <c r="BP1068" s="269">
        <f t="shared" si="372"/>
        <v>0</v>
      </c>
      <c r="BQ1068" s="269">
        <f t="shared" si="372"/>
        <v>0</v>
      </c>
      <c r="BR1068" s="269">
        <f t="shared" si="372"/>
        <v>0</v>
      </c>
      <c r="BS1068" s="269">
        <f t="shared" si="373"/>
        <v>0</v>
      </c>
      <c r="BT1068" s="269">
        <f t="shared" si="373"/>
        <v>0</v>
      </c>
      <c r="BU1068" s="269">
        <f t="shared" si="373"/>
        <v>0</v>
      </c>
      <c r="BV1068" s="269">
        <f t="shared" si="373"/>
        <v>0</v>
      </c>
      <c r="BW1068" s="269">
        <f t="shared" si="373"/>
        <v>0</v>
      </c>
      <c r="BX1068" s="269">
        <f t="shared" si="373"/>
        <v>0</v>
      </c>
      <c r="BY1068" s="269">
        <f t="shared" si="373"/>
        <v>0</v>
      </c>
      <c r="BZ1068" s="269">
        <f t="shared" si="373"/>
        <v>0</v>
      </c>
      <c r="CA1068" s="269">
        <f t="shared" si="373"/>
        <v>0</v>
      </c>
      <c r="CB1068" s="269">
        <f t="shared" si="373"/>
        <v>0</v>
      </c>
      <c r="CC1068" s="269">
        <f t="shared" si="374"/>
        <v>0</v>
      </c>
      <c r="CD1068" s="269">
        <f t="shared" si="374"/>
        <v>0</v>
      </c>
      <c r="CE1068" s="269">
        <f t="shared" si="374"/>
        <v>0</v>
      </c>
      <c r="CF1068" s="269">
        <f t="shared" si="374"/>
        <v>0</v>
      </c>
      <c r="CG1068" s="269">
        <f t="shared" si="374"/>
        <v>0</v>
      </c>
      <c r="CH1068" s="269">
        <f t="shared" si="374"/>
        <v>0</v>
      </c>
      <c r="CI1068" s="269">
        <f t="shared" si="374"/>
        <v>0</v>
      </c>
      <c r="CJ1068" s="269">
        <f t="shared" si="374"/>
        <v>0</v>
      </c>
      <c r="CK1068" s="269">
        <f t="shared" si="374"/>
        <v>0</v>
      </c>
      <c r="CL1068" s="269">
        <f t="shared" si="374"/>
        <v>0</v>
      </c>
      <c r="CM1068" s="269">
        <f t="shared" si="375"/>
        <v>0</v>
      </c>
      <c r="CN1068" s="269">
        <f t="shared" si="375"/>
        <v>0</v>
      </c>
      <c r="CO1068" s="269">
        <f t="shared" si="375"/>
        <v>0</v>
      </c>
      <c r="CP1068" s="269">
        <f t="shared" si="375"/>
        <v>0</v>
      </c>
      <c r="CQ1068" s="269">
        <f t="shared" si="375"/>
        <v>0</v>
      </c>
      <c r="CR1068" s="269">
        <f t="shared" si="375"/>
        <v>0</v>
      </c>
      <c r="CS1068" s="269">
        <f t="shared" si="375"/>
        <v>0</v>
      </c>
      <c r="CT1068" s="269">
        <f t="shared" si="375"/>
        <v>0</v>
      </c>
      <c r="CU1068" s="269">
        <f t="shared" si="375"/>
        <v>0</v>
      </c>
      <c r="CV1068" s="269">
        <f t="shared" si="364"/>
        <v>0</v>
      </c>
      <c r="CX1068" s="271">
        <f t="shared" si="365"/>
        <v>0</v>
      </c>
      <c r="CY1068" s="249">
        <f t="shared" si="366"/>
        <v>-162</v>
      </c>
      <c r="CZ1068" s="249">
        <f t="shared" si="367"/>
        <v>0</v>
      </c>
    </row>
    <row r="1069" spans="1:104" s="269" customFormat="1" ht="15.75" customHeight="1">
      <c r="A1069" s="1001"/>
      <c r="B1069" s="269">
        <v>2</v>
      </c>
      <c r="C1069" s="270" t="s">
        <v>27</v>
      </c>
      <c r="D1069" s="269">
        <v>2</v>
      </c>
      <c r="E1069" s="269">
        <v>2</v>
      </c>
      <c r="G1069" s="117">
        <f t="shared" si="342"/>
        <v>0</v>
      </c>
      <c r="H1069" s="269">
        <f t="shared" si="343"/>
        <v>0</v>
      </c>
      <c r="I1069" s="269">
        <f t="shared" si="344"/>
        <v>0</v>
      </c>
      <c r="J1069" s="269">
        <f t="shared" si="345"/>
        <v>0</v>
      </c>
      <c r="K1069" s="269">
        <f t="shared" si="346"/>
        <v>0</v>
      </c>
      <c r="L1069" s="269">
        <f t="shared" si="347"/>
        <v>0</v>
      </c>
      <c r="M1069" s="269">
        <f t="shared" si="348"/>
        <v>0</v>
      </c>
      <c r="N1069" s="269">
        <f t="shared" si="349"/>
        <v>0</v>
      </c>
      <c r="O1069" s="269">
        <f t="shared" si="350"/>
        <v>0</v>
      </c>
      <c r="P1069" s="269">
        <f t="shared" si="351"/>
        <v>0</v>
      </c>
      <c r="Q1069" s="269">
        <f t="shared" si="352"/>
        <v>0</v>
      </c>
      <c r="R1069" s="269">
        <f t="shared" si="353"/>
        <v>0</v>
      </c>
      <c r="S1069" s="269">
        <f t="shared" si="354"/>
        <v>0</v>
      </c>
      <c r="T1069" s="269">
        <f t="shared" si="355"/>
        <v>0</v>
      </c>
      <c r="U1069" s="269">
        <f t="shared" si="368"/>
        <v>0</v>
      </c>
      <c r="V1069" s="269">
        <f t="shared" si="368"/>
        <v>0</v>
      </c>
      <c r="W1069" s="269">
        <f t="shared" si="368"/>
        <v>0</v>
      </c>
      <c r="X1069" s="269">
        <f t="shared" si="368"/>
        <v>0</v>
      </c>
      <c r="Y1069" s="269">
        <f t="shared" si="368"/>
        <v>0</v>
      </c>
      <c r="Z1069" s="269">
        <f t="shared" si="368"/>
        <v>0</v>
      </c>
      <c r="AA1069" s="269">
        <f t="shared" si="368"/>
        <v>0</v>
      </c>
      <c r="AB1069" s="269">
        <f t="shared" si="368"/>
        <v>0</v>
      </c>
      <c r="AC1069" s="269">
        <f t="shared" si="368"/>
        <v>0</v>
      </c>
      <c r="AD1069" s="269">
        <f t="shared" si="368"/>
        <v>0</v>
      </c>
      <c r="AE1069" s="269">
        <f t="shared" si="369"/>
        <v>0</v>
      </c>
      <c r="AF1069" s="269">
        <f t="shared" si="369"/>
        <v>0</v>
      </c>
      <c r="AG1069" s="269">
        <f t="shared" si="369"/>
        <v>0</v>
      </c>
      <c r="AH1069" s="269">
        <f t="shared" si="369"/>
        <v>0</v>
      </c>
      <c r="AI1069" s="269">
        <f t="shared" si="369"/>
        <v>0</v>
      </c>
      <c r="AJ1069" s="269">
        <f t="shared" si="369"/>
        <v>0</v>
      </c>
      <c r="AK1069" s="269">
        <f t="shared" si="369"/>
        <v>0</v>
      </c>
      <c r="AL1069" s="269">
        <f t="shared" si="369"/>
        <v>0</v>
      </c>
      <c r="AM1069" s="269">
        <f t="shared" si="369"/>
        <v>0</v>
      </c>
      <c r="AN1069" s="269">
        <f t="shared" si="369"/>
        <v>0</v>
      </c>
      <c r="AO1069" s="269">
        <f t="shared" si="370"/>
        <v>0</v>
      </c>
      <c r="AP1069" s="269">
        <f t="shared" si="370"/>
        <v>0</v>
      </c>
      <c r="AQ1069" s="269">
        <f t="shared" si="370"/>
        <v>0</v>
      </c>
      <c r="AR1069" s="269">
        <f t="shared" si="370"/>
        <v>0</v>
      </c>
      <c r="AS1069" s="269">
        <f t="shared" si="370"/>
        <v>0</v>
      </c>
      <c r="AT1069" s="269">
        <f t="shared" si="370"/>
        <v>0</v>
      </c>
      <c r="AU1069" s="269">
        <f t="shared" si="370"/>
        <v>0</v>
      </c>
      <c r="AV1069" s="269">
        <f t="shared" si="370"/>
        <v>0</v>
      </c>
      <c r="AW1069" s="269">
        <f t="shared" si="370"/>
        <v>0</v>
      </c>
      <c r="AX1069" s="269">
        <f t="shared" si="370"/>
        <v>0</v>
      </c>
      <c r="AY1069" s="269">
        <f t="shared" si="371"/>
        <v>0</v>
      </c>
      <c r="AZ1069" s="269">
        <f t="shared" si="371"/>
        <v>0</v>
      </c>
      <c r="BA1069" s="269">
        <f t="shared" si="371"/>
        <v>0</v>
      </c>
      <c r="BB1069" s="269">
        <f t="shared" si="371"/>
        <v>0</v>
      </c>
      <c r="BC1069" s="269">
        <f t="shared" si="371"/>
        <v>0</v>
      </c>
      <c r="BD1069" s="269">
        <f t="shared" si="371"/>
        <v>0</v>
      </c>
      <c r="BE1069" s="269">
        <f t="shared" si="371"/>
        <v>0</v>
      </c>
      <c r="BF1069" s="269">
        <f t="shared" si="371"/>
        <v>0</v>
      </c>
      <c r="BG1069" s="269">
        <f t="shared" si="371"/>
        <v>0</v>
      </c>
      <c r="BH1069" s="269">
        <f t="shared" si="371"/>
        <v>0</v>
      </c>
      <c r="BI1069" s="269">
        <f t="shared" si="372"/>
        <v>0</v>
      </c>
      <c r="BJ1069" s="269">
        <f t="shared" si="372"/>
        <v>0</v>
      </c>
      <c r="BK1069" s="269">
        <f t="shared" si="372"/>
        <v>0</v>
      </c>
      <c r="BL1069" s="269">
        <f t="shared" si="372"/>
        <v>0</v>
      </c>
      <c r="BM1069" s="269">
        <f t="shared" si="372"/>
        <v>0</v>
      </c>
      <c r="BN1069" s="269">
        <f t="shared" si="372"/>
        <v>0</v>
      </c>
      <c r="BO1069" s="269">
        <f t="shared" si="372"/>
        <v>0</v>
      </c>
      <c r="BP1069" s="269">
        <f t="shared" si="372"/>
        <v>0</v>
      </c>
      <c r="BQ1069" s="269">
        <f t="shared" si="372"/>
        <v>0</v>
      </c>
      <c r="BR1069" s="269">
        <f t="shared" si="372"/>
        <v>0</v>
      </c>
      <c r="BS1069" s="269">
        <f t="shared" si="373"/>
        <v>0</v>
      </c>
      <c r="BT1069" s="269">
        <f t="shared" si="373"/>
        <v>0</v>
      </c>
      <c r="BU1069" s="269">
        <f t="shared" si="373"/>
        <v>0</v>
      </c>
      <c r="BV1069" s="269">
        <f t="shared" si="373"/>
        <v>0</v>
      </c>
      <c r="BW1069" s="269">
        <f t="shared" si="373"/>
        <v>0</v>
      </c>
      <c r="BX1069" s="269">
        <f t="shared" si="373"/>
        <v>0</v>
      </c>
      <c r="BY1069" s="269">
        <f t="shared" si="373"/>
        <v>0</v>
      </c>
      <c r="BZ1069" s="269">
        <f t="shared" si="373"/>
        <v>0</v>
      </c>
      <c r="CA1069" s="269">
        <f t="shared" si="373"/>
        <v>0</v>
      </c>
      <c r="CB1069" s="269">
        <f t="shared" si="373"/>
        <v>0</v>
      </c>
      <c r="CC1069" s="269">
        <f t="shared" si="374"/>
        <v>0</v>
      </c>
      <c r="CD1069" s="269">
        <f t="shared" si="374"/>
        <v>0</v>
      </c>
      <c r="CE1069" s="269">
        <f t="shared" si="374"/>
        <v>0</v>
      </c>
      <c r="CF1069" s="269">
        <f t="shared" si="374"/>
        <v>0</v>
      </c>
      <c r="CG1069" s="269">
        <f t="shared" si="374"/>
        <v>0</v>
      </c>
      <c r="CH1069" s="269">
        <f t="shared" si="374"/>
        <v>0</v>
      </c>
      <c r="CI1069" s="269">
        <f t="shared" si="374"/>
        <v>0</v>
      </c>
      <c r="CJ1069" s="269">
        <f t="shared" si="374"/>
        <v>0</v>
      </c>
      <c r="CK1069" s="269">
        <f t="shared" si="374"/>
        <v>0</v>
      </c>
      <c r="CL1069" s="269">
        <f t="shared" si="374"/>
        <v>0</v>
      </c>
      <c r="CM1069" s="269">
        <f t="shared" si="375"/>
        <v>0</v>
      </c>
      <c r="CN1069" s="269">
        <f t="shared" si="375"/>
        <v>0</v>
      </c>
      <c r="CO1069" s="269">
        <f t="shared" si="375"/>
        <v>0</v>
      </c>
      <c r="CP1069" s="269">
        <f t="shared" si="375"/>
        <v>0</v>
      </c>
      <c r="CQ1069" s="269">
        <f t="shared" si="375"/>
        <v>0</v>
      </c>
      <c r="CR1069" s="269">
        <f t="shared" si="375"/>
        <v>0</v>
      </c>
      <c r="CS1069" s="269">
        <f t="shared" si="375"/>
        <v>0</v>
      </c>
      <c r="CT1069" s="269">
        <f t="shared" si="375"/>
        <v>0</v>
      </c>
      <c r="CU1069" s="269">
        <f t="shared" si="375"/>
        <v>0</v>
      </c>
      <c r="CV1069" s="269">
        <f t="shared" si="364"/>
        <v>0</v>
      </c>
      <c r="CX1069" s="271">
        <f t="shared" si="365"/>
        <v>0</v>
      </c>
      <c r="CY1069" s="249">
        <f t="shared" si="366"/>
        <v>-171</v>
      </c>
      <c r="CZ1069" s="249">
        <f t="shared" si="367"/>
        <v>0</v>
      </c>
    </row>
    <row r="1070" spans="1:104" s="269" customFormat="1" ht="15.75" customHeight="1">
      <c r="A1070" s="1001"/>
      <c r="B1070" s="269">
        <v>3</v>
      </c>
      <c r="C1070" s="270" t="s">
        <v>83</v>
      </c>
      <c r="D1070" s="269">
        <v>3</v>
      </c>
      <c r="E1070" s="269">
        <v>3</v>
      </c>
      <c r="G1070" s="117">
        <f t="shared" si="342"/>
        <v>0</v>
      </c>
      <c r="H1070" s="269">
        <f t="shared" si="343"/>
        <v>0</v>
      </c>
      <c r="I1070" s="269">
        <f t="shared" si="344"/>
        <v>0</v>
      </c>
      <c r="J1070" s="269">
        <f t="shared" si="345"/>
        <v>0</v>
      </c>
      <c r="K1070" s="269">
        <f t="shared" si="346"/>
        <v>0</v>
      </c>
      <c r="L1070" s="269">
        <f t="shared" si="347"/>
        <v>0</v>
      </c>
      <c r="M1070" s="269">
        <f t="shared" si="348"/>
        <v>0</v>
      </c>
      <c r="N1070" s="269">
        <f t="shared" si="349"/>
        <v>0</v>
      </c>
      <c r="O1070" s="269">
        <f t="shared" si="350"/>
        <v>0</v>
      </c>
      <c r="P1070" s="269">
        <f t="shared" si="351"/>
        <v>0</v>
      </c>
      <c r="Q1070" s="269">
        <f t="shared" si="352"/>
        <v>0</v>
      </c>
      <c r="R1070" s="269">
        <f t="shared" si="353"/>
        <v>0</v>
      </c>
      <c r="S1070" s="269">
        <f t="shared" si="354"/>
        <v>0</v>
      </c>
      <c r="T1070" s="269">
        <f t="shared" si="355"/>
        <v>0</v>
      </c>
      <c r="U1070" s="269">
        <f t="shared" ref="U1070:AD1084" si="376">IF(U$41=$C1070,$D1070,0)</f>
        <v>0</v>
      </c>
      <c r="V1070" s="269">
        <f t="shared" si="376"/>
        <v>0</v>
      </c>
      <c r="W1070" s="269">
        <f t="shared" si="376"/>
        <v>0</v>
      </c>
      <c r="X1070" s="269">
        <f t="shared" si="376"/>
        <v>0</v>
      </c>
      <c r="Y1070" s="269">
        <f t="shared" si="376"/>
        <v>0</v>
      </c>
      <c r="Z1070" s="269">
        <f t="shared" si="376"/>
        <v>0</v>
      </c>
      <c r="AA1070" s="269">
        <f t="shared" si="376"/>
        <v>0</v>
      </c>
      <c r="AB1070" s="269">
        <f t="shared" si="376"/>
        <v>0</v>
      </c>
      <c r="AC1070" s="269">
        <f t="shared" si="376"/>
        <v>0</v>
      </c>
      <c r="AD1070" s="269">
        <f t="shared" si="376"/>
        <v>0</v>
      </c>
      <c r="AE1070" s="269">
        <f t="shared" ref="AE1070:AN1084" si="377">IF(AE$41=$C1070,$D1070,0)</f>
        <v>0</v>
      </c>
      <c r="AF1070" s="269">
        <f t="shared" si="377"/>
        <v>0</v>
      </c>
      <c r="AG1070" s="269">
        <f t="shared" si="377"/>
        <v>0</v>
      </c>
      <c r="AH1070" s="269">
        <f t="shared" si="377"/>
        <v>0</v>
      </c>
      <c r="AI1070" s="269">
        <f t="shared" si="377"/>
        <v>0</v>
      </c>
      <c r="AJ1070" s="269">
        <f t="shared" si="377"/>
        <v>0</v>
      </c>
      <c r="AK1070" s="269">
        <f t="shared" si="377"/>
        <v>0</v>
      </c>
      <c r="AL1070" s="269">
        <f t="shared" si="377"/>
        <v>0</v>
      </c>
      <c r="AM1070" s="269">
        <f t="shared" si="377"/>
        <v>0</v>
      </c>
      <c r="AN1070" s="269">
        <f t="shared" si="377"/>
        <v>0</v>
      </c>
      <c r="AO1070" s="269">
        <f t="shared" ref="AO1070:AX1084" si="378">IF(AO$41=$C1070,$D1070,0)</f>
        <v>0</v>
      </c>
      <c r="AP1070" s="269">
        <f t="shared" si="378"/>
        <v>0</v>
      </c>
      <c r="AQ1070" s="269">
        <f t="shared" si="378"/>
        <v>0</v>
      </c>
      <c r="AR1070" s="269">
        <f t="shared" si="378"/>
        <v>0</v>
      </c>
      <c r="AS1070" s="269">
        <f t="shared" si="378"/>
        <v>0</v>
      </c>
      <c r="AT1070" s="269">
        <f t="shared" si="378"/>
        <v>0</v>
      </c>
      <c r="AU1070" s="269">
        <f t="shared" si="378"/>
        <v>0</v>
      </c>
      <c r="AV1070" s="269">
        <f t="shared" si="378"/>
        <v>0</v>
      </c>
      <c r="AW1070" s="269">
        <f t="shared" si="378"/>
        <v>0</v>
      </c>
      <c r="AX1070" s="269">
        <f t="shared" si="378"/>
        <v>0</v>
      </c>
      <c r="AY1070" s="269">
        <f t="shared" ref="AY1070:BH1084" si="379">IF(AY$41=$C1070,$D1070,0)</f>
        <v>0</v>
      </c>
      <c r="AZ1070" s="269">
        <f t="shared" si="379"/>
        <v>0</v>
      </c>
      <c r="BA1070" s="269">
        <f t="shared" si="379"/>
        <v>0</v>
      </c>
      <c r="BB1070" s="269">
        <f t="shared" si="379"/>
        <v>0</v>
      </c>
      <c r="BC1070" s="269">
        <f t="shared" si="379"/>
        <v>0</v>
      </c>
      <c r="BD1070" s="269">
        <f t="shared" si="379"/>
        <v>0</v>
      </c>
      <c r="BE1070" s="269">
        <f t="shared" si="379"/>
        <v>0</v>
      </c>
      <c r="BF1070" s="269">
        <f t="shared" si="379"/>
        <v>0</v>
      </c>
      <c r="BG1070" s="269">
        <f t="shared" si="379"/>
        <v>0</v>
      </c>
      <c r="BH1070" s="269">
        <f t="shared" si="379"/>
        <v>0</v>
      </c>
      <c r="BI1070" s="269">
        <f t="shared" ref="BI1070:BR1084" si="380">IF(BI$41=$C1070,$D1070,0)</f>
        <v>0</v>
      </c>
      <c r="BJ1070" s="269">
        <f t="shared" si="380"/>
        <v>0</v>
      </c>
      <c r="BK1070" s="269">
        <f t="shared" si="380"/>
        <v>0</v>
      </c>
      <c r="BL1070" s="269">
        <f t="shared" si="380"/>
        <v>0</v>
      </c>
      <c r="BM1070" s="269">
        <f t="shared" si="380"/>
        <v>0</v>
      </c>
      <c r="BN1070" s="269">
        <f t="shared" si="380"/>
        <v>0</v>
      </c>
      <c r="BO1070" s="269">
        <f t="shared" si="380"/>
        <v>0</v>
      </c>
      <c r="BP1070" s="269">
        <f t="shared" si="380"/>
        <v>0</v>
      </c>
      <c r="BQ1070" s="269">
        <f t="shared" si="380"/>
        <v>0</v>
      </c>
      <c r="BR1070" s="269">
        <f t="shared" si="380"/>
        <v>0</v>
      </c>
      <c r="BS1070" s="269">
        <f t="shared" ref="BS1070:CB1084" si="381">IF(BS$41=$C1070,$D1070,0)</f>
        <v>0</v>
      </c>
      <c r="BT1070" s="269">
        <f t="shared" si="381"/>
        <v>0</v>
      </c>
      <c r="BU1070" s="269">
        <f t="shared" si="381"/>
        <v>0</v>
      </c>
      <c r="BV1070" s="269">
        <f t="shared" si="381"/>
        <v>0</v>
      </c>
      <c r="BW1070" s="269">
        <f t="shared" si="381"/>
        <v>0</v>
      </c>
      <c r="BX1070" s="269">
        <f t="shared" si="381"/>
        <v>0</v>
      </c>
      <c r="BY1070" s="269">
        <f t="shared" si="381"/>
        <v>0</v>
      </c>
      <c r="BZ1070" s="269">
        <f t="shared" si="381"/>
        <v>0</v>
      </c>
      <c r="CA1070" s="269">
        <f t="shared" si="381"/>
        <v>0</v>
      </c>
      <c r="CB1070" s="269">
        <f t="shared" si="381"/>
        <v>0</v>
      </c>
      <c r="CC1070" s="269">
        <f t="shared" ref="CC1070:CL1084" si="382">IF(CC$41=$C1070,$D1070,0)</f>
        <v>0</v>
      </c>
      <c r="CD1070" s="269">
        <f t="shared" si="382"/>
        <v>0</v>
      </c>
      <c r="CE1070" s="269">
        <f t="shared" si="382"/>
        <v>0</v>
      </c>
      <c r="CF1070" s="269">
        <f t="shared" si="382"/>
        <v>0</v>
      </c>
      <c r="CG1070" s="269">
        <f t="shared" si="382"/>
        <v>0</v>
      </c>
      <c r="CH1070" s="269">
        <f t="shared" si="382"/>
        <v>0</v>
      </c>
      <c r="CI1070" s="269">
        <f t="shared" si="382"/>
        <v>0</v>
      </c>
      <c r="CJ1070" s="269">
        <f t="shared" si="382"/>
        <v>0</v>
      </c>
      <c r="CK1070" s="269">
        <f t="shared" si="382"/>
        <v>0</v>
      </c>
      <c r="CL1070" s="269">
        <f t="shared" si="382"/>
        <v>0</v>
      </c>
      <c r="CM1070" s="269">
        <f t="shared" ref="CM1070:CU1084" si="383">IF(CM$41=$C1070,$D1070,0)</f>
        <v>0</v>
      </c>
      <c r="CN1070" s="269">
        <f t="shared" si="383"/>
        <v>0</v>
      </c>
      <c r="CO1070" s="269">
        <f t="shared" si="383"/>
        <v>0</v>
      </c>
      <c r="CP1070" s="269">
        <f t="shared" si="383"/>
        <v>0</v>
      </c>
      <c r="CQ1070" s="269">
        <f t="shared" si="383"/>
        <v>0</v>
      </c>
      <c r="CR1070" s="269">
        <f t="shared" si="383"/>
        <v>0</v>
      </c>
      <c r="CS1070" s="269">
        <f t="shared" si="383"/>
        <v>0</v>
      </c>
      <c r="CT1070" s="269">
        <f t="shared" si="383"/>
        <v>0</v>
      </c>
      <c r="CU1070" s="269">
        <f t="shared" si="383"/>
        <v>0</v>
      </c>
      <c r="CV1070" s="269">
        <f t="shared" si="364"/>
        <v>0</v>
      </c>
      <c r="CX1070" s="271">
        <f t="shared" si="365"/>
        <v>0</v>
      </c>
      <c r="CY1070" s="249">
        <f t="shared" si="366"/>
        <v>-180</v>
      </c>
      <c r="CZ1070" s="249">
        <f t="shared" si="367"/>
        <v>0</v>
      </c>
    </row>
    <row r="1071" spans="1:104" s="269" customFormat="1" ht="15.75" customHeight="1">
      <c r="A1071" s="1001"/>
      <c r="B1071" s="269">
        <v>4</v>
      </c>
      <c r="C1071" s="270" t="s">
        <v>29</v>
      </c>
      <c r="D1071" s="269">
        <v>4</v>
      </c>
      <c r="E1071" s="269">
        <v>4</v>
      </c>
      <c r="G1071" s="117">
        <f t="shared" si="342"/>
        <v>0</v>
      </c>
      <c r="H1071" s="269">
        <f t="shared" si="343"/>
        <v>0</v>
      </c>
      <c r="I1071" s="269">
        <f t="shared" si="344"/>
        <v>0</v>
      </c>
      <c r="J1071" s="269">
        <f t="shared" si="345"/>
        <v>0</v>
      </c>
      <c r="K1071" s="269">
        <f t="shared" si="346"/>
        <v>0</v>
      </c>
      <c r="L1071" s="269">
        <f t="shared" si="347"/>
        <v>0</v>
      </c>
      <c r="M1071" s="269">
        <f t="shared" si="348"/>
        <v>0</v>
      </c>
      <c r="N1071" s="269">
        <f t="shared" si="349"/>
        <v>0</v>
      </c>
      <c r="O1071" s="269">
        <f t="shared" si="350"/>
        <v>0</v>
      </c>
      <c r="P1071" s="269">
        <f t="shared" si="351"/>
        <v>0</v>
      </c>
      <c r="Q1071" s="269">
        <f t="shared" si="352"/>
        <v>0</v>
      </c>
      <c r="R1071" s="269">
        <f t="shared" si="353"/>
        <v>0</v>
      </c>
      <c r="S1071" s="269">
        <f t="shared" si="354"/>
        <v>0</v>
      </c>
      <c r="T1071" s="269">
        <f t="shared" si="355"/>
        <v>0</v>
      </c>
      <c r="U1071" s="269">
        <f t="shared" si="376"/>
        <v>0</v>
      </c>
      <c r="V1071" s="269">
        <f t="shared" si="376"/>
        <v>0</v>
      </c>
      <c r="W1071" s="269">
        <f t="shared" si="376"/>
        <v>0</v>
      </c>
      <c r="X1071" s="269">
        <f t="shared" si="376"/>
        <v>0</v>
      </c>
      <c r="Y1071" s="269">
        <f t="shared" si="376"/>
        <v>0</v>
      </c>
      <c r="Z1071" s="269">
        <f t="shared" si="376"/>
        <v>0</v>
      </c>
      <c r="AA1071" s="269">
        <f t="shared" si="376"/>
        <v>0</v>
      </c>
      <c r="AB1071" s="269">
        <f t="shared" si="376"/>
        <v>0</v>
      </c>
      <c r="AC1071" s="269">
        <f t="shared" si="376"/>
        <v>0</v>
      </c>
      <c r="AD1071" s="269">
        <f t="shared" si="376"/>
        <v>0</v>
      </c>
      <c r="AE1071" s="269">
        <f t="shared" si="377"/>
        <v>0</v>
      </c>
      <c r="AF1071" s="269">
        <f t="shared" si="377"/>
        <v>0</v>
      </c>
      <c r="AG1071" s="269">
        <f t="shared" si="377"/>
        <v>0</v>
      </c>
      <c r="AH1071" s="269">
        <f t="shared" si="377"/>
        <v>0</v>
      </c>
      <c r="AI1071" s="269">
        <f t="shared" si="377"/>
        <v>0</v>
      </c>
      <c r="AJ1071" s="269">
        <f t="shared" si="377"/>
        <v>0</v>
      </c>
      <c r="AK1071" s="269">
        <f t="shared" si="377"/>
        <v>0</v>
      </c>
      <c r="AL1071" s="269">
        <f t="shared" si="377"/>
        <v>0</v>
      </c>
      <c r="AM1071" s="269">
        <f t="shared" si="377"/>
        <v>0</v>
      </c>
      <c r="AN1071" s="269">
        <f t="shared" si="377"/>
        <v>0</v>
      </c>
      <c r="AO1071" s="269">
        <f t="shared" si="378"/>
        <v>0</v>
      </c>
      <c r="AP1071" s="269">
        <f t="shared" si="378"/>
        <v>0</v>
      </c>
      <c r="AQ1071" s="269">
        <f t="shared" si="378"/>
        <v>0</v>
      </c>
      <c r="AR1071" s="269">
        <f t="shared" si="378"/>
        <v>0</v>
      </c>
      <c r="AS1071" s="269">
        <f t="shared" si="378"/>
        <v>0</v>
      </c>
      <c r="AT1071" s="269">
        <f t="shared" si="378"/>
        <v>0</v>
      </c>
      <c r="AU1071" s="269">
        <f t="shared" si="378"/>
        <v>0</v>
      </c>
      <c r="AV1071" s="269">
        <f t="shared" si="378"/>
        <v>0</v>
      </c>
      <c r="AW1071" s="269">
        <f t="shared" si="378"/>
        <v>0</v>
      </c>
      <c r="AX1071" s="269">
        <f t="shared" si="378"/>
        <v>0</v>
      </c>
      <c r="AY1071" s="269">
        <f t="shared" si="379"/>
        <v>0</v>
      </c>
      <c r="AZ1071" s="269">
        <f t="shared" si="379"/>
        <v>0</v>
      </c>
      <c r="BA1071" s="269">
        <f t="shared" si="379"/>
        <v>0</v>
      </c>
      <c r="BB1071" s="269">
        <f t="shared" si="379"/>
        <v>0</v>
      </c>
      <c r="BC1071" s="269">
        <f t="shared" si="379"/>
        <v>0</v>
      </c>
      <c r="BD1071" s="269">
        <f t="shared" si="379"/>
        <v>0</v>
      </c>
      <c r="BE1071" s="269">
        <f t="shared" si="379"/>
        <v>0</v>
      </c>
      <c r="BF1071" s="269">
        <f t="shared" si="379"/>
        <v>0</v>
      </c>
      <c r="BG1071" s="269">
        <f t="shared" si="379"/>
        <v>0</v>
      </c>
      <c r="BH1071" s="269">
        <f t="shared" si="379"/>
        <v>0</v>
      </c>
      <c r="BI1071" s="269">
        <f t="shared" si="380"/>
        <v>0</v>
      </c>
      <c r="BJ1071" s="269">
        <f t="shared" si="380"/>
        <v>0</v>
      </c>
      <c r="BK1071" s="269">
        <f t="shared" si="380"/>
        <v>0</v>
      </c>
      <c r="BL1071" s="269">
        <f t="shared" si="380"/>
        <v>0</v>
      </c>
      <c r="BM1071" s="269">
        <f t="shared" si="380"/>
        <v>0</v>
      </c>
      <c r="BN1071" s="269">
        <f t="shared" si="380"/>
        <v>0</v>
      </c>
      <c r="BO1071" s="269">
        <f t="shared" si="380"/>
        <v>0</v>
      </c>
      <c r="BP1071" s="269">
        <f t="shared" si="380"/>
        <v>0</v>
      </c>
      <c r="BQ1071" s="269">
        <f t="shared" si="380"/>
        <v>0</v>
      </c>
      <c r="BR1071" s="269">
        <f t="shared" si="380"/>
        <v>0</v>
      </c>
      <c r="BS1071" s="269">
        <f t="shared" si="381"/>
        <v>0</v>
      </c>
      <c r="BT1071" s="269">
        <f t="shared" si="381"/>
        <v>0</v>
      </c>
      <c r="BU1071" s="269">
        <f t="shared" si="381"/>
        <v>0</v>
      </c>
      <c r="BV1071" s="269">
        <f t="shared" si="381"/>
        <v>0</v>
      </c>
      <c r="BW1071" s="269">
        <f t="shared" si="381"/>
        <v>0</v>
      </c>
      <c r="BX1071" s="269">
        <f t="shared" si="381"/>
        <v>0</v>
      </c>
      <c r="BY1071" s="269">
        <f t="shared" si="381"/>
        <v>0</v>
      </c>
      <c r="BZ1071" s="269">
        <f t="shared" si="381"/>
        <v>0</v>
      </c>
      <c r="CA1071" s="269">
        <f t="shared" si="381"/>
        <v>0</v>
      </c>
      <c r="CB1071" s="269">
        <f t="shared" si="381"/>
        <v>0</v>
      </c>
      <c r="CC1071" s="269">
        <f t="shared" si="382"/>
        <v>0</v>
      </c>
      <c r="CD1071" s="269">
        <f t="shared" si="382"/>
        <v>0</v>
      </c>
      <c r="CE1071" s="269">
        <f t="shared" si="382"/>
        <v>0</v>
      </c>
      <c r="CF1071" s="269">
        <f t="shared" si="382"/>
        <v>0</v>
      </c>
      <c r="CG1071" s="269">
        <f t="shared" si="382"/>
        <v>0</v>
      </c>
      <c r="CH1071" s="269">
        <f t="shared" si="382"/>
        <v>0</v>
      </c>
      <c r="CI1071" s="269">
        <f t="shared" si="382"/>
        <v>0</v>
      </c>
      <c r="CJ1071" s="269">
        <f t="shared" si="382"/>
        <v>0</v>
      </c>
      <c r="CK1071" s="269">
        <f t="shared" si="382"/>
        <v>0</v>
      </c>
      <c r="CL1071" s="269">
        <f t="shared" si="382"/>
        <v>0</v>
      </c>
      <c r="CM1071" s="269">
        <f t="shared" si="383"/>
        <v>0</v>
      </c>
      <c r="CN1071" s="269">
        <f t="shared" si="383"/>
        <v>0</v>
      </c>
      <c r="CO1071" s="269">
        <f t="shared" si="383"/>
        <v>0</v>
      </c>
      <c r="CP1071" s="269">
        <f t="shared" si="383"/>
        <v>0</v>
      </c>
      <c r="CQ1071" s="269">
        <f t="shared" si="383"/>
        <v>0</v>
      </c>
      <c r="CR1071" s="269">
        <f t="shared" si="383"/>
        <v>0</v>
      </c>
      <c r="CS1071" s="269">
        <f t="shared" si="383"/>
        <v>0</v>
      </c>
      <c r="CT1071" s="269">
        <f t="shared" si="383"/>
        <v>0</v>
      </c>
      <c r="CU1071" s="269">
        <f t="shared" si="383"/>
        <v>0</v>
      </c>
      <c r="CV1071" s="269">
        <f t="shared" si="364"/>
        <v>0</v>
      </c>
      <c r="CX1071" s="271">
        <f t="shared" si="365"/>
        <v>0</v>
      </c>
      <c r="CY1071" s="249">
        <f t="shared" si="366"/>
        <v>-189</v>
      </c>
      <c r="CZ1071" s="249">
        <f t="shared" si="367"/>
        <v>0</v>
      </c>
    </row>
    <row r="1072" spans="1:104" s="269" customFormat="1" ht="15.75" customHeight="1">
      <c r="A1072" s="1001"/>
      <c r="B1072" s="269">
        <v>5</v>
      </c>
      <c r="C1072" s="270" t="s">
        <v>84</v>
      </c>
      <c r="D1072" s="269">
        <v>5</v>
      </c>
      <c r="E1072" s="269">
        <v>5</v>
      </c>
      <c r="G1072" s="117">
        <f t="shared" si="342"/>
        <v>0</v>
      </c>
      <c r="H1072" s="269">
        <f t="shared" si="343"/>
        <v>0</v>
      </c>
      <c r="I1072" s="269">
        <f t="shared" si="344"/>
        <v>0</v>
      </c>
      <c r="J1072" s="269">
        <f t="shared" si="345"/>
        <v>0</v>
      </c>
      <c r="K1072" s="269">
        <f t="shared" si="346"/>
        <v>0</v>
      </c>
      <c r="L1072" s="269">
        <f t="shared" si="347"/>
        <v>0</v>
      </c>
      <c r="M1072" s="269">
        <f t="shared" si="348"/>
        <v>0</v>
      </c>
      <c r="N1072" s="269">
        <f t="shared" si="349"/>
        <v>0</v>
      </c>
      <c r="O1072" s="269">
        <f t="shared" si="350"/>
        <v>0</v>
      </c>
      <c r="P1072" s="269">
        <f t="shared" si="351"/>
        <v>0</v>
      </c>
      <c r="Q1072" s="269">
        <f t="shared" si="352"/>
        <v>0</v>
      </c>
      <c r="R1072" s="269">
        <f t="shared" si="353"/>
        <v>0</v>
      </c>
      <c r="S1072" s="269">
        <f t="shared" si="354"/>
        <v>0</v>
      </c>
      <c r="T1072" s="269">
        <f t="shared" si="355"/>
        <v>0</v>
      </c>
      <c r="U1072" s="269">
        <f t="shared" si="376"/>
        <v>0</v>
      </c>
      <c r="V1072" s="269">
        <f t="shared" si="376"/>
        <v>0</v>
      </c>
      <c r="W1072" s="269">
        <f t="shared" si="376"/>
        <v>0</v>
      </c>
      <c r="X1072" s="269">
        <f t="shared" si="376"/>
        <v>0</v>
      </c>
      <c r="Y1072" s="269">
        <f t="shared" si="376"/>
        <v>0</v>
      </c>
      <c r="Z1072" s="269">
        <f t="shared" si="376"/>
        <v>0</v>
      </c>
      <c r="AA1072" s="269">
        <f t="shared" si="376"/>
        <v>0</v>
      </c>
      <c r="AB1072" s="269">
        <f t="shared" si="376"/>
        <v>0</v>
      </c>
      <c r="AC1072" s="269">
        <f t="shared" si="376"/>
        <v>0</v>
      </c>
      <c r="AD1072" s="269">
        <f t="shared" si="376"/>
        <v>0</v>
      </c>
      <c r="AE1072" s="269">
        <f t="shared" si="377"/>
        <v>0</v>
      </c>
      <c r="AF1072" s="269">
        <f t="shared" si="377"/>
        <v>0</v>
      </c>
      <c r="AG1072" s="269">
        <f t="shared" si="377"/>
        <v>0</v>
      </c>
      <c r="AH1072" s="269">
        <f t="shared" si="377"/>
        <v>0</v>
      </c>
      <c r="AI1072" s="269">
        <f t="shared" si="377"/>
        <v>0</v>
      </c>
      <c r="AJ1072" s="269">
        <f t="shared" si="377"/>
        <v>0</v>
      </c>
      <c r="AK1072" s="269">
        <f t="shared" si="377"/>
        <v>0</v>
      </c>
      <c r="AL1072" s="269">
        <f t="shared" si="377"/>
        <v>0</v>
      </c>
      <c r="AM1072" s="269">
        <f t="shared" si="377"/>
        <v>0</v>
      </c>
      <c r="AN1072" s="269">
        <f t="shared" si="377"/>
        <v>0</v>
      </c>
      <c r="AO1072" s="269">
        <f t="shared" si="378"/>
        <v>0</v>
      </c>
      <c r="AP1072" s="269">
        <f t="shared" si="378"/>
        <v>0</v>
      </c>
      <c r="AQ1072" s="269">
        <f t="shared" si="378"/>
        <v>0</v>
      </c>
      <c r="AR1072" s="269">
        <f t="shared" si="378"/>
        <v>0</v>
      </c>
      <c r="AS1072" s="269">
        <f t="shared" si="378"/>
        <v>0</v>
      </c>
      <c r="AT1072" s="269">
        <f t="shared" si="378"/>
        <v>0</v>
      </c>
      <c r="AU1072" s="269">
        <f t="shared" si="378"/>
        <v>0</v>
      </c>
      <c r="AV1072" s="269">
        <f t="shared" si="378"/>
        <v>0</v>
      </c>
      <c r="AW1072" s="269">
        <f t="shared" si="378"/>
        <v>0</v>
      </c>
      <c r="AX1072" s="269">
        <f t="shared" si="378"/>
        <v>0</v>
      </c>
      <c r="AY1072" s="269">
        <f t="shared" si="379"/>
        <v>0</v>
      </c>
      <c r="AZ1072" s="269">
        <f t="shared" si="379"/>
        <v>0</v>
      </c>
      <c r="BA1072" s="269">
        <f t="shared" si="379"/>
        <v>0</v>
      </c>
      <c r="BB1072" s="269">
        <f t="shared" si="379"/>
        <v>0</v>
      </c>
      <c r="BC1072" s="269">
        <f t="shared" si="379"/>
        <v>0</v>
      </c>
      <c r="BD1072" s="269">
        <f t="shared" si="379"/>
        <v>0</v>
      </c>
      <c r="BE1072" s="269">
        <f t="shared" si="379"/>
        <v>0</v>
      </c>
      <c r="BF1072" s="269">
        <f t="shared" si="379"/>
        <v>0</v>
      </c>
      <c r="BG1072" s="269">
        <f t="shared" si="379"/>
        <v>0</v>
      </c>
      <c r="BH1072" s="269">
        <f t="shared" si="379"/>
        <v>0</v>
      </c>
      <c r="BI1072" s="269">
        <f t="shared" si="380"/>
        <v>0</v>
      </c>
      <c r="BJ1072" s="269">
        <f t="shared" si="380"/>
        <v>0</v>
      </c>
      <c r="BK1072" s="269">
        <f t="shared" si="380"/>
        <v>0</v>
      </c>
      <c r="BL1072" s="269">
        <f t="shared" si="380"/>
        <v>0</v>
      </c>
      <c r="BM1072" s="269">
        <f t="shared" si="380"/>
        <v>0</v>
      </c>
      <c r="BN1072" s="269">
        <f t="shared" si="380"/>
        <v>0</v>
      </c>
      <c r="BO1072" s="269">
        <f t="shared" si="380"/>
        <v>0</v>
      </c>
      <c r="BP1072" s="269">
        <f t="shared" si="380"/>
        <v>0</v>
      </c>
      <c r="BQ1072" s="269">
        <f t="shared" si="380"/>
        <v>0</v>
      </c>
      <c r="BR1072" s="269">
        <f t="shared" si="380"/>
        <v>0</v>
      </c>
      <c r="BS1072" s="269">
        <f t="shared" si="381"/>
        <v>0</v>
      </c>
      <c r="BT1072" s="269">
        <f t="shared" si="381"/>
        <v>0</v>
      </c>
      <c r="BU1072" s="269">
        <f t="shared" si="381"/>
        <v>0</v>
      </c>
      <c r="BV1072" s="269">
        <f t="shared" si="381"/>
        <v>0</v>
      </c>
      <c r="BW1072" s="269">
        <f t="shared" si="381"/>
        <v>0</v>
      </c>
      <c r="BX1072" s="269">
        <f t="shared" si="381"/>
        <v>0</v>
      </c>
      <c r="BY1072" s="269">
        <f t="shared" si="381"/>
        <v>0</v>
      </c>
      <c r="BZ1072" s="269">
        <f t="shared" si="381"/>
        <v>0</v>
      </c>
      <c r="CA1072" s="269">
        <f t="shared" si="381"/>
        <v>0</v>
      </c>
      <c r="CB1072" s="269">
        <f t="shared" si="381"/>
        <v>0</v>
      </c>
      <c r="CC1072" s="269">
        <f t="shared" si="382"/>
        <v>0</v>
      </c>
      <c r="CD1072" s="269">
        <f t="shared" si="382"/>
        <v>0</v>
      </c>
      <c r="CE1072" s="269">
        <f t="shared" si="382"/>
        <v>0</v>
      </c>
      <c r="CF1072" s="269">
        <f t="shared" si="382"/>
        <v>0</v>
      </c>
      <c r="CG1072" s="269">
        <f t="shared" si="382"/>
        <v>0</v>
      </c>
      <c r="CH1072" s="269">
        <f t="shared" si="382"/>
        <v>0</v>
      </c>
      <c r="CI1072" s="269">
        <f t="shared" si="382"/>
        <v>0</v>
      </c>
      <c r="CJ1072" s="269">
        <f t="shared" si="382"/>
        <v>0</v>
      </c>
      <c r="CK1072" s="269">
        <f t="shared" si="382"/>
        <v>0</v>
      </c>
      <c r="CL1072" s="269">
        <f t="shared" si="382"/>
        <v>0</v>
      </c>
      <c r="CM1072" s="269">
        <f t="shared" si="383"/>
        <v>0</v>
      </c>
      <c r="CN1072" s="269">
        <f t="shared" si="383"/>
        <v>0</v>
      </c>
      <c r="CO1072" s="269">
        <f t="shared" si="383"/>
        <v>0</v>
      </c>
      <c r="CP1072" s="269">
        <f t="shared" si="383"/>
        <v>0</v>
      </c>
      <c r="CQ1072" s="269">
        <f t="shared" si="383"/>
        <v>0</v>
      </c>
      <c r="CR1072" s="269">
        <f t="shared" si="383"/>
        <v>0</v>
      </c>
      <c r="CS1072" s="269">
        <f t="shared" si="383"/>
        <v>0</v>
      </c>
      <c r="CT1072" s="269">
        <f t="shared" si="383"/>
        <v>0</v>
      </c>
      <c r="CU1072" s="269">
        <f t="shared" si="383"/>
        <v>0</v>
      </c>
      <c r="CV1072" s="269">
        <f t="shared" si="364"/>
        <v>0</v>
      </c>
      <c r="CX1072" s="271">
        <f t="shared" si="365"/>
        <v>0</v>
      </c>
      <c r="CY1072" s="249">
        <f t="shared" si="366"/>
        <v>-198</v>
      </c>
      <c r="CZ1072" s="249">
        <f t="shared" si="367"/>
        <v>0</v>
      </c>
    </row>
    <row r="1073" spans="1:104" s="269" customFormat="1" ht="15.75" customHeight="1">
      <c r="A1073" s="1001"/>
      <c r="B1073" s="269">
        <v>6</v>
      </c>
      <c r="C1073" s="270" t="s">
        <v>5</v>
      </c>
      <c r="D1073" s="269">
        <v>6</v>
      </c>
      <c r="E1073" s="269">
        <v>6</v>
      </c>
      <c r="G1073" s="117">
        <f t="shared" si="342"/>
        <v>0</v>
      </c>
      <c r="H1073" s="269">
        <f t="shared" si="343"/>
        <v>0</v>
      </c>
      <c r="I1073" s="269">
        <f t="shared" si="344"/>
        <v>0</v>
      </c>
      <c r="J1073" s="269">
        <f t="shared" si="345"/>
        <v>0</v>
      </c>
      <c r="K1073" s="269">
        <f t="shared" si="346"/>
        <v>0</v>
      </c>
      <c r="L1073" s="269">
        <f t="shared" si="347"/>
        <v>0</v>
      </c>
      <c r="M1073" s="269">
        <f t="shared" si="348"/>
        <v>0</v>
      </c>
      <c r="N1073" s="269">
        <f t="shared" si="349"/>
        <v>0</v>
      </c>
      <c r="O1073" s="269">
        <f t="shared" si="350"/>
        <v>0</v>
      </c>
      <c r="P1073" s="269">
        <f t="shared" si="351"/>
        <v>0</v>
      </c>
      <c r="Q1073" s="269">
        <f t="shared" si="352"/>
        <v>0</v>
      </c>
      <c r="R1073" s="269">
        <f t="shared" si="353"/>
        <v>0</v>
      </c>
      <c r="S1073" s="269">
        <f t="shared" si="354"/>
        <v>0</v>
      </c>
      <c r="T1073" s="269">
        <f t="shared" si="355"/>
        <v>0</v>
      </c>
      <c r="U1073" s="269">
        <f t="shared" si="376"/>
        <v>0</v>
      </c>
      <c r="V1073" s="269">
        <f t="shared" si="376"/>
        <v>0</v>
      </c>
      <c r="W1073" s="269">
        <f t="shared" si="376"/>
        <v>0</v>
      </c>
      <c r="X1073" s="269">
        <f t="shared" si="376"/>
        <v>0</v>
      </c>
      <c r="Y1073" s="269">
        <f t="shared" si="376"/>
        <v>0</v>
      </c>
      <c r="Z1073" s="269">
        <f t="shared" si="376"/>
        <v>0</v>
      </c>
      <c r="AA1073" s="269">
        <f t="shared" si="376"/>
        <v>0</v>
      </c>
      <c r="AB1073" s="269">
        <f t="shared" si="376"/>
        <v>0</v>
      </c>
      <c r="AC1073" s="269">
        <f t="shared" si="376"/>
        <v>0</v>
      </c>
      <c r="AD1073" s="269">
        <f t="shared" si="376"/>
        <v>0</v>
      </c>
      <c r="AE1073" s="269">
        <f t="shared" si="377"/>
        <v>0</v>
      </c>
      <c r="AF1073" s="269">
        <f t="shared" si="377"/>
        <v>0</v>
      </c>
      <c r="AG1073" s="269">
        <f t="shared" si="377"/>
        <v>0</v>
      </c>
      <c r="AH1073" s="269">
        <f t="shared" si="377"/>
        <v>0</v>
      </c>
      <c r="AI1073" s="269">
        <f t="shared" si="377"/>
        <v>0</v>
      </c>
      <c r="AJ1073" s="269">
        <f t="shared" si="377"/>
        <v>0</v>
      </c>
      <c r="AK1073" s="269">
        <f t="shared" si="377"/>
        <v>0</v>
      </c>
      <c r="AL1073" s="269">
        <f t="shared" si="377"/>
        <v>0</v>
      </c>
      <c r="AM1073" s="269">
        <f t="shared" si="377"/>
        <v>0</v>
      </c>
      <c r="AN1073" s="269">
        <f t="shared" si="377"/>
        <v>0</v>
      </c>
      <c r="AO1073" s="269">
        <f t="shared" si="378"/>
        <v>0</v>
      </c>
      <c r="AP1073" s="269">
        <f t="shared" si="378"/>
        <v>0</v>
      </c>
      <c r="AQ1073" s="269">
        <f t="shared" si="378"/>
        <v>0</v>
      </c>
      <c r="AR1073" s="269">
        <f t="shared" si="378"/>
        <v>0</v>
      </c>
      <c r="AS1073" s="269">
        <f t="shared" si="378"/>
        <v>0</v>
      </c>
      <c r="AT1073" s="269">
        <f t="shared" si="378"/>
        <v>0</v>
      </c>
      <c r="AU1073" s="269">
        <f t="shared" si="378"/>
        <v>0</v>
      </c>
      <c r="AV1073" s="269">
        <f t="shared" si="378"/>
        <v>0</v>
      </c>
      <c r="AW1073" s="269">
        <f t="shared" si="378"/>
        <v>0</v>
      </c>
      <c r="AX1073" s="269">
        <f t="shared" si="378"/>
        <v>0</v>
      </c>
      <c r="AY1073" s="269">
        <f t="shared" si="379"/>
        <v>0</v>
      </c>
      <c r="AZ1073" s="269">
        <f t="shared" si="379"/>
        <v>0</v>
      </c>
      <c r="BA1073" s="269">
        <f t="shared" si="379"/>
        <v>0</v>
      </c>
      <c r="BB1073" s="269">
        <f t="shared" si="379"/>
        <v>0</v>
      </c>
      <c r="BC1073" s="269">
        <f t="shared" si="379"/>
        <v>0</v>
      </c>
      <c r="BD1073" s="269">
        <f t="shared" si="379"/>
        <v>0</v>
      </c>
      <c r="BE1073" s="269">
        <f t="shared" si="379"/>
        <v>0</v>
      </c>
      <c r="BF1073" s="269">
        <f t="shared" si="379"/>
        <v>0</v>
      </c>
      <c r="BG1073" s="269">
        <f t="shared" si="379"/>
        <v>0</v>
      </c>
      <c r="BH1073" s="269">
        <f t="shared" si="379"/>
        <v>0</v>
      </c>
      <c r="BI1073" s="269">
        <f t="shared" si="380"/>
        <v>0</v>
      </c>
      <c r="BJ1073" s="269">
        <f t="shared" si="380"/>
        <v>0</v>
      </c>
      <c r="BK1073" s="269">
        <f t="shared" si="380"/>
        <v>0</v>
      </c>
      <c r="BL1073" s="269">
        <f t="shared" si="380"/>
        <v>0</v>
      </c>
      <c r="BM1073" s="269">
        <f t="shared" si="380"/>
        <v>0</v>
      </c>
      <c r="BN1073" s="269">
        <f t="shared" si="380"/>
        <v>0</v>
      </c>
      <c r="BO1073" s="269">
        <f t="shared" si="380"/>
        <v>0</v>
      </c>
      <c r="BP1073" s="269">
        <f t="shared" si="380"/>
        <v>0</v>
      </c>
      <c r="BQ1073" s="269">
        <f t="shared" si="380"/>
        <v>0</v>
      </c>
      <c r="BR1073" s="269">
        <f t="shared" si="380"/>
        <v>0</v>
      </c>
      <c r="BS1073" s="269">
        <f t="shared" si="381"/>
        <v>0</v>
      </c>
      <c r="BT1073" s="269">
        <f t="shared" si="381"/>
        <v>0</v>
      </c>
      <c r="BU1073" s="269">
        <f t="shared" si="381"/>
        <v>0</v>
      </c>
      <c r="BV1073" s="269">
        <f t="shared" si="381"/>
        <v>0</v>
      </c>
      <c r="BW1073" s="269">
        <f t="shared" si="381"/>
        <v>0</v>
      </c>
      <c r="BX1073" s="269">
        <f t="shared" si="381"/>
        <v>0</v>
      </c>
      <c r="BY1073" s="269">
        <f t="shared" si="381"/>
        <v>0</v>
      </c>
      <c r="BZ1073" s="269">
        <f t="shared" si="381"/>
        <v>0</v>
      </c>
      <c r="CA1073" s="269">
        <f t="shared" si="381"/>
        <v>0</v>
      </c>
      <c r="CB1073" s="269">
        <f t="shared" si="381"/>
        <v>0</v>
      </c>
      <c r="CC1073" s="269">
        <f t="shared" si="382"/>
        <v>0</v>
      </c>
      <c r="CD1073" s="269">
        <f t="shared" si="382"/>
        <v>0</v>
      </c>
      <c r="CE1073" s="269">
        <f t="shared" si="382"/>
        <v>0</v>
      </c>
      <c r="CF1073" s="269">
        <f t="shared" si="382"/>
        <v>0</v>
      </c>
      <c r="CG1073" s="269">
        <f t="shared" si="382"/>
        <v>0</v>
      </c>
      <c r="CH1073" s="269">
        <f t="shared" si="382"/>
        <v>0</v>
      </c>
      <c r="CI1073" s="269">
        <f t="shared" si="382"/>
        <v>0</v>
      </c>
      <c r="CJ1073" s="269">
        <f t="shared" si="382"/>
        <v>0</v>
      </c>
      <c r="CK1073" s="269">
        <f t="shared" si="382"/>
        <v>0</v>
      </c>
      <c r="CL1073" s="269">
        <f t="shared" si="382"/>
        <v>0</v>
      </c>
      <c r="CM1073" s="269">
        <f t="shared" si="383"/>
        <v>0</v>
      </c>
      <c r="CN1073" s="269">
        <f t="shared" si="383"/>
        <v>0</v>
      </c>
      <c r="CO1073" s="269">
        <f t="shared" si="383"/>
        <v>0</v>
      </c>
      <c r="CP1073" s="269">
        <f t="shared" si="383"/>
        <v>0</v>
      </c>
      <c r="CQ1073" s="269">
        <f t="shared" si="383"/>
        <v>0</v>
      </c>
      <c r="CR1073" s="269">
        <f t="shared" si="383"/>
        <v>0</v>
      </c>
      <c r="CS1073" s="269">
        <f t="shared" si="383"/>
        <v>0</v>
      </c>
      <c r="CT1073" s="269">
        <f t="shared" si="383"/>
        <v>0</v>
      </c>
      <c r="CU1073" s="269">
        <f t="shared" si="383"/>
        <v>0</v>
      </c>
      <c r="CV1073" s="269">
        <f t="shared" si="364"/>
        <v>0</v>
      </c>
      <c r="CX1073" s="271">
        <f t="shared" si="365"/>
        <v>0</v>
      </c>
      <c r="CY1073" s="249">
        <f t="shared" si="366"/>
        <v>-207</v>
      </c>
      <c r="CZ1073" s="249">
        <f t="shared" si="367"/>
        <v>0</v>
      </c>
    </row>
    <row r="1074" spans="1:104" s="269" customFormat="1" ht="15.75" customHeight="1">
      <c r="A1074" s="1001"/>
      <c r="B1074" s="269">
        <v>7</v>
      </c>
      <c r="C1074" s="270" t="s">
        <v>32</v>
      </c>
      <c r="D1074" s="269">
        <v>7</v>
      </c>
      <c r="E1074" s="269">
        <v>7</v>
      </c>
      <c r="G1074" s="117">
        <f t="shared" si="342"/>
        <v>0</v>
      </c>
      <c r="H1074" s="269">
        <f t="shared" si="343"/>
        <v>0</v>
      </c>
      <c r="I1074" s="269">
        <f t="shared" si="344"/>
        <v>0</v>
      </c>
      <c r="J1074" s="269">
        <f t="shared" si="345"/>
        <v>0</v>
      </c>
      <c r="K1074" s="269">
        <f t="shared" si="346"/>
        <v>0</v>
      </c>
      <c r="L1074" s="269">
        <f t="shared" si="347"/>
        <v>0</v>
      </c>
      <c r="M1074" s="269">
        <f t="shared" si="348"/>
        <v>0</v>
      </c>
      <c r="N1074" s="269">
        <f t="shared" si="349"/>
        <v>0</v>
      </c>
      <c r="O1074" s="269">
        <f t="shared" si="350"/>
        <v>0</v>
      </c>
      <c r="P1074" s="269">
        <f t="shared" si="351"/>
        <v>0</v>
      </c>
      <c r="Q1074" s="269">
        <f t="shared" si="352"/>
        <v>0</v>
      </c>
      <c r="R1074" s="269">
        <f t="shared" si="353"/>
        <v>0</v>
      </c>
      <c r="S1074" s="269">
        <f t="shared" si="354"/>
        <v>0</v>
      </c>
      <c r="T1074" s="269">
        <f t="shared" si="355"/>
        <v>0</v>
      </c>
      <c r="U1074" s="269">
        <f t="shared" si="376"/>
        <v>0</v>
      </c>
      <c r="V1074" s="269">
        <f t="shared" si="376"/>
        <v>0</v>
      </c>
      <c r="W1074" s="269">
        <f t="shared" si="376"/>
        <v>0</v>
      </c>
      <c r="X1074" s="269">
        <f t="shared" si="376"/>
        <v>0</v>
      </c>
      <c r="Y1074" s="269">
        <f t="shared" si="376"/>
        <v>0</v>
      </c>
      <c r="Z1074" s="269">
        <f t="shared" si="376"/>
        <v>0</v>
      </c>
      <c r="AA1074" s="269">
        <f t="shared" si="376"/>
        <v>0</v>
      </c>
      <c r="AB1074" s="269">
        <f t="shared" si="376"/>
        <v>0</v>
      </c>
      <c r="AC1074" s="269">
        <f t="shared" si="376"/>
        <v>0</v>
      </c>
      <c r="AD1074" s="269">
        <f t="shared" si="376"/>
        <v>0</v>
      </c>
      <c r="AE1074" s="269">
        <f t="shared" si="377"/>
        <v>0</v>
      </c>
      <c r="AF1074" s="269">
        <f t="shared" si="377"/>
        <v>0</v>
      </c>
      <c r="AG1074" s="269">
        <f t="shared" si="377"/>
        <v>0</v>
      </c>
      <c r="AH1074" s="269">
        <f t="shared" si="377"/>
        <v>0</v>
      </c>
      <c r="AI1074" s="269">
        <f t="shared" si="377"/>
        <v>0</v>
      </c>
      <c r="AJ1074" s="269">
        <f t="shared" si="377"/>
        <v>0</v>
      </c>
      <c r="AK1074" s="269">
        <f t="shared" si="377"/>
        <v>0</v>
      </c>
      <c r="AL1074" s="269">
        <f t="shared" si="377"/>
        <v>0</v>
      </c>
      <c r="AM1074" s="269">
        <f t="shared" si="377"/>
        <v>0</v>
      </c>
      <c r="AN1074" s="269">
        <f t="shared" si="377"/>
        <v>0</v>
      </c>
      <c r="AO1074" s="269">
        <f t="shared" si="378"/>
        <v>0</v>
      </c>
      <c r="AP1074" s="269">
        <f t="shared" si="378"/>
        <v>0</v>
      </c>
      <c r="AQ1074" s="269">
        <f t="shared" si="378"/>
        <v>0</v>
      </c>
      <c r="AR1074" s="269">
        <f t="shared" si="378"/>
        <v>0</v>
      </c>
      <c r="AS1074" s="269">
        <f t="shared" si="378"/>
        <v>0</v>
      </c>
      <c r="AT1074" s="269">
        <f t="shared" si="378"/>
        <v>0</v>
      </c>
      <c r="AU1074" s="269">
        <f t="shared" si="378"/>
        <v>0</v>
      </c>
      <c r="AV1074" s="269">
        <f t="shared" si="378"/>
        <v>0</v>
      </c>
      <c r="AW1074" s="269">
        <f t="shared" si="378"/>
        <v>0</v>
      </c>
      <c r="AX1074" s="269">
        <f t="shared" si="378"/>
        <v>0</v>
      </c>
      <c r="AY1074" s="269">
        <f t="shared" si="379"/>
        <v>0</v>
      </c>
      <c r="AZ1074" s="269">
        <f t="shared" si="379"/>
        <v>0</v>
      </c>
      <c r="BA1074" s="269">
        <f t="shared" si="379"/>
        <v>0</v>
      </c>
      <c r="BB1074" s="269">
        <f t="shared" si="379"/>
        <v>0</v>
      </c>
      <c r="BC1074" s="269">
        <f t="shared" si="379"/>
        <v>0</v>
      </c>
      <c r="BD1074" s="269">
        <f t="shared" si="379"/>
        <v>0</v>
      </c>
      <c r="BE1074" s="269">
        <f t="shared" si="379"/>
        <v>0</v>
      </c>
      <c r="BF1074" s="269">
        <f t="shared" si="379"/>
        <v>0</v>
      </c>
      <c r="BG1074" s="269">
        <f t="shared" si="379"/>
        <v>0</v>
      </c>
      <c r="BH1074" s="269">
        <f t="shared" si="379"/>
        <v>0</v>
      </c>
      <c r="BI1074" s="269">
        <f t="shared" si="380"/>
        <v>0</v>
      </c>
      <c r="BJ1074" s="269">
        <f t="shared" si="380"/>
        <v>0</v>
      </c>
      <c r="BK1074" s="269">
        <f t="shared" si="380"/>
        <v>0</v>
      </c>
      <c r="BL1074" s="269">
        <f t="shared" si="380"/>
        <v>0</v>
      </c>
      <c r="BM1074" s="269">
        <f t="shared" si="380"/>
        <v>0</v>
      </c>
      <c r="BN1074" s="269">
        <f t="shared" si="380"/>
        <v>0</v>
      </c>
      <c r="BO1074" s="269">
        <f t="shared" si="380"/>
        <v>0</v>
      </c>
      <c r="BP1074" s="269">
        <f t="shared" si="380"/>
        <v>0</v>
      </c>
      <c r="BQ1074" s="269">
        <f t="shared" si="380"/>
        <v>0</v>
      </c>
      <c r="BR1074" s="269">
        <f t="shared" si="380"/>
        <v>0</v>
      </c>
      <c r="BS1074" s="269">
        <f t="shared" si="381"/>
        <v>0</v>
      </c>
      <c r="BT1074" s="269">
        <f t="shared" si="381"/>
        <v>0</v>
      </c>
      <c r="BU1074" s="269">
        <f t="shared" si="381"/>
        <v>0</v>
      </c>
      <c r="BV1074" s="269">
        <f t="shared" si="381"/>
        <v>0</v>
      </c>
      <c r="BW1074" s="269">
        <f t="shared" si="381"/>
        <v>0</v>
      </c>
      <c r="BX1074" s="269">
        <f t="shared" si="381"/>
        <v>0</v>
      </c>
      <c r="BY1074" s="269">
        <f t="shared" si="381"/>
        <v>0</v>
      </c>
      <c r="BZ1074" s="269">
        <f t="shared" si="381"/>
        <v>0</v>
      </c>
      <c r="CA1074" s="269">
        <f t="shared" si="381"/>
        <v>0</v>
      </c>
      <c r="CB1074" s="269">
        <f t="shared" si="381"/>
        <v>0</v>
      </c>
      <c r="CC1074" s="269">
        <f t="shared" si="382"/>
        <v>0</v>
      </c>
      <c r="CD1074" s="269">
        <f t="shared" si="382"/>
        <v>0</v>
      </c>
      <c r="CE1074" s="269">
        <f t="shared" si="382"/>
        <v>0</v>
      </c>
      <c r="CF1074" s="269">
        <f t="shared" si="382"/>
        <v>0</v>
      </c>
      <c r="CG1074" s="269">
        <f t="shared" si="382"/>
        <v>0</v>
      </c>
      <c r="CH1074" s="269">
        <f t="shared" si="382"/>
        <v>0</v>
      </c>
      <c r="CI1074" s="269">
        <f t="shared" si="382"/>
        <v>0</v>
      </c>
      <c r="CJ1074" s="269">
        <f t="shared" si="382"/>
        <v>0</v>
      </c>
      <c r="CK1074" s="269">
        <f t="shared" si="382"/>
        <v>0</v>
      </c>
      <c r="CL1074" s="269">
        <f t="shared" si="382"/>
        <v>0</v>
      </c>
      <c r="CM1074" s="269">
        <f t="shared" si="383"/>
        <v>0</v>
      </c>
      <c r="CN1074" s="269">
        <f t="shared" si="383"/>
        <v>0</v>
      </c>
      <c r="CO1074" s="269">
        <f t="shared" si="383"/>
        <v>0</v>
      </c>
      <c r="CP1074" s="269">
        <f t="shared" si="383"/>
        <v>0</v>
      </c>
      <c r="CQ1074" s="269">
        <f t="shared" si="383"/>
        <v>0</v>
      </c>
      <c r="CR1074" s="269">
        <f t="shared" si="383"/>
        <v>0</v>
      </c>
      <c r="CS1074" s="269">
        <f t="shared" si="383"/>
        <v>0</v>
      </c>
      <c r="CT1074" s="269">
        <f t="shared" si="383"/>
        <v>0</v>
      </c>
      <c r="CU1074" s="269">
        <f t="shared" si="383"/>
        <v>0</v>
      </c>
      <c r="CV1074" s="269">
        <f t="shared" si="364"/>
        <v>0</v>
      </c>
      <c r="CX1074" s="271">
        <f t="shared" si="365"/>
        <v>0</v>
      </c>
      <c r="CY1074" s="249">
        <f t="shared" si="366"/>
        <v>-216</v>
      </c>
      <c r="CZ1074" s="249">
        <f t="shared" si="367"/>
        <v>0</v>
      </c>
    </row>
    <row r="1075" spans="1:104" s="269" customFormat="1" ht="15.75" customHeight="1">
      <c r="A1075" s="1001"/>
      <c r="B1075" s="269">
        <v>8</v>
      </c>
      <c r="C1075" s="270" t="s">
        <v>33</v>
      </c>
      <c r="D1075" s="269">
        <v>8</v>
      </c>
      <c r="E1075" s="269">
        <v>8</v>
      </c>
      <c r="G1075" s="117">
        <f t="shared" si="342"/>
        <v>0</v>
      </c>
      <c r="H1075" s="269">
        <f t="shared" si="343"/>
        <v>0</v>
      </c>
      <c r="I1075" s="269">
        <f t="shared" si="344"/>
        <v>0</v>
      </c>
      <c r="J1075" s="269">
        <f t="shared" si="345"/>
        <v>0</v>
      </c>
      <c r="K1075" s="269">
        <f t="shared" si="346"/>
        <v>0</v>
      </c>
      <c r="L1075" s="269">
        <f t="shared" si="347"/>
        <v>0</v>
      </c>
      <c r="M1075" s="269">
        <f t="shared" si="348"/>
        <v>0</v>
      </c>
      <c r="N1075" s="269">
        <f t="shared" si="349"/>
        <v>0</v>
      </c>
      <c r="O1075" s="269">
        <f t="shared" si="350"/>
        <v>0</v>
      </c>
      <c r="P1075" s="269">
        <f t="shared" si="351"/>
        <v>0</v>
      </c>
      <c r="Q1075" s="269">
        <f t="shared" si="352"/>
        <v>0</v>
      </c>
      <c r="R1075" s="269">
        <f t="shared" si="353"/>
        <v>0</v>
      </c>
      <c r="S1075" s="269">
        <f t="shared" si="354"/>
        <v>0</v>
      </c>
      <c r="T1075" s="269">
        <f t="shared" si="355"/>
        <v>0</v>
      </c>
      <c r="U1075" s="269">
        <f t="shared" si="376"/>
        <v>0</v>
      </c>
      <c r="V1075" s="269">
        <f t="shared" si="376"/>
        <v>0</v>
      </c>
      <c r="W1075" s="269">
        <f t="shared" si="376"/>
        <v>0</v>
      </c>
      <c r="X1075" s="269">
        <f t="shared" si="376"/>
        <v>0</v>
      </c>
      <c r="Y1075" s="269">
        <f t="shared" si="376"/>
        <v>0</v>
      </c>
      <c r="Z1075" s="269">
        <f t="shared" si="376"/>
        <v>0</v>
      </c>
      <c r="AA1075" s="269">
        <f t="shared" si="376"/>
        <v>0</v>
      </c>
      <c r="AB1075" s="269">
        <f t="shared" si="376"/>
        <v>0</v>
      </c>
      <c r="AC1075" s="269">
        <f t="shared" si="376"/>
        <v>0</v>
      </c>
      <c r="AD1075" s="269">
        <f t="shared" si="376"/>
        <v>0</v>
      </c>
      <c r="AE1075" s="269">
        <f t="shared" si="377"/>
        <v>0</v>
      </c>
      <c r="AF1075" s="269">
        <f t="shared" si="377"/>
        <v>0</v>
      </c>
      <c r="AG1075" s="269">
        <f t="shared" si="377"/>
        <v>0</v>
      </c>
      <c r="AH1075" s="269">
        <f t="shared" si="377"/>
        <v>0</v>
      </c>
      <c r="AI1075" s="269">
        <f t="shared" si="377"/>
        <v>0</v>
      </c>
      <c r="AJ1075" s="269">
        <f t="shared" si="377"/>
        <v>0</v>
      </c>
      <c r="AK1075" s="269">
        <f t="shared" si="377"/>
        <v>0</v>
      </c>
      <c r="AL1075" s="269">
        <f t="shared" si="377"/>
        <v>0</v>
      </c>
      <c r="AM1075" s="269">
        <f t="shared" si="377"/>
        <v>0</v>
      </c>
      <c r="AN1075" s="269">
        <f t="shared" si="377"/>
        <v>0</v>
      </c>
      <c r="AO1075" s="269">
        <f t="shared" si="378"/>
        <v>0</v>
      </c>
      <c r="AP1075" s="269">
        <f t="shared" si="378"/>
        <v>0</v>
      </c>
      <c r="AQ1075" s="269">
        <f t="shared" si="378"/>
        <v>0</v>
      </c>
      <c r="AR1075" s="269">
        <f t="shared" si="378"/>
        <v>0</v>
      </c>
      <c r="AS1075" s="269">
        <f t="shared" si="378"/>
        <v>0</v>
      </c>
      <c r="AT1075" s="269">
        <f t="shared" si="378"/>
        <v>0</v>
      </c>
      <c r="AU1075" s="269">
        <f t="shared" si="378"/>
        <v>0</v>
      </c>
      <c r="AV1075" s="269">
        <f t="shared" si="378"/>
        <v>0</v>
      </c>
      <c r="AW1075" s="269">
        <f t="shared" si="378"/>
        <v>0</v>
      </c>
      <c r="AX1075" s="269">
        <f t="shared" si="378"/>
        <v>0</v>
      </c>
      <c r="AY1075" s="269">
        <f t="shared" si="379"/>
        <v>0</v>
      </c>
      <c r="AZ1075" s="269">
        <f t="shared" si="379"/>
        <v>0</v>
      </c>
      <c r="BA1075" s="269">
        <f t="shared" si="379"/>
        <v>0</v>
      </c>
      <c r="BB1075" s="269">
        <f t="shared" si="379"/>
        <v>0</v>
      </c>
      <c r="BC1075" s="269">
        <f t="shared" si="379"/>
        <v>0</v>
      </c>
      <c r="BD1075" s="269">
        <f t="shared" si="379"/>
        <v>0</v>
      </c>
      <c r="BE1075" s="269">
        <f t="shared" si="379"/>
        <v>0</v>
      </c>
      <c r="BF1075" s="269">
        <f t="shared" si="379"/>
        <v>0</v>
      </c>
      <c r="BG1075" s="269">
        <f t="shared" si="379"/>
        <v>0</v>
      </c>
      <c r="BH1075" s="269">
        <f t="shared" si="379"/>
        <v>0</v>
      </c>
      <c r="BI1075" s="269">
        <f t="shared" si="380"/>
        <v>0</v>
      </c>
      <c r="BJ1075" s="269">
        <f t="shared" si="380"/>
        <v>0</v>
      </c>
      <c r="BK1075" s="269">
        <f t="shared" si="380"/>
        <v>0</v>
      </c>
      <c r="BL1075" s="269">
        <f t="shared" si="380"/>
        <v>0</v>
      </c>
      <c r="BM1075" s="269">
        <f t="shared" si="380"/>
        <v>0</v>
      </c>
      <c r="BN1075" s="269">
        <f t="shared" si="380"/>
        <v>0</v>
      </c>
      <c r="BO1075" s="269">
        <f t="shared" si="380"/>
        <v>0</v>
      </c>
      <c r="BP1075" s="269">
        <f t="shared" si="380"/>
        <v>0</v>
      </c>
      <c r="BQ1075" s="269">
        <f t="shared" si="380"/>
        <v>0</v>
      </c>
      <c r="BR1075" s="269">
        <f t="shared" si="380"/>
        <v>0</v>
      </c>
      <c r="BS1075" s="269">
        <f t="shared" si="381"/>
        <v>0</v>
      </c>
      <c r="BT1075" s="269">
        <f t="shared" si="381"/>
        <v>0</v>
      </c>
      <c r="BU1075" s="269">
        <f t="shared" si="381"/>
        <v>0</v>
      </c>
      <c r="BV1075" s="269">
        <f t="shared" si="381"/>
        <v>0</v>
      </c>
      <c r="BW1075" s="269">
        <f t="shared" si="381"/>
        <v>0</v>
      </c>
      <c r="BX1075" s="269">
        <f t="shared" si="381"/>
        <v>0</v>
      </c>
      <c r="BY1075" s="269">
        <f t="shared" si="381"/>
        <v>0</v>
      </c>
      <c r="BZ1075" s="269">
        <f t="shared" si="381"/>
        <v>0</v>
      </c>
      <c r="CA1075" s="269">
        <f t="shared" si="381"/>
        <v>0</v>
      </c>
      <c r="CB1075" s="269">
        <f t="shared" si="381"/>
        <v>0</v>
      </c>
      <c r="CC1075" s="269">
        <f t="shared" si="382"/>
        <v>0</v>
      </c>
      <c r="CD1075" s="269">
        <f t="shared" si="382"/>
        <v>0</v>
      </c>
      <c r="CE1075" s="269">
        <f t="shared" si="382"/>
        <v>0</v>
      </c>
      <c r="CF1075" s="269">
        <f t="shared" si="382"/>
        <v>0</v>
      </c>
      <c r="CG1075" s="269">
        <f t="shared" si="382"/>
        <v>0</v>
      </c>
      <c r="CH1075" s="269">
        <f t="shared" si="382"/>
        <v>0</v>
      </c>
      <c r="CI1075" s="269">
        <f t="shared" si="382"/>
        <v>0</v>
      </c>
      <c r="CJ1075" s="269">
        <f t="shared" si="382"/>
        <v>0</v>
      </c>
      <c r="CK1075" s="269">
        <f t="shared" si="382"/>
        <v>0</v>
      </c>
      <c r="CL1075" s="269">
        <f t="shared" si="382"/>
        <v>0</v>
      </c>
      <c r="CM1075" s="269">
        <f t="shared" si="383"/>
        <v>0</v>
      </c>
      <c r="CN1075" s="269">
        <f t="shared" si="383"/>
        <v>0</v>
      </c>
      <c r="CO1075" s="269">
        <f t="shared" si="383"/>
        <v>0</v>
      </c>
      <c r="CP1075" s="269">
        <f t="shared" si="383"/>
        <v>0</v>
      </c>
      <c r="CQ1075" s="269">
        <f t="shared" si="383"/>
        <v>0</v>
      </c>
      <c r="CR1075" s="269">
        <f t="shared" si="383"/>
        <v>0</v>
      </c>
      <c r="CS1075" s="269">
        <f t="shared" si="383"/>
        <v>0</v>
      </c>
      <c r="CT1075" s="269">
        <f t="shared" si="383"/>
        <v>0</v>
      </c>
      <c r="CU1075" s="269">
        <f t="shared" si="383"/>
        <v>0</v>
      </c>
      <c r="CV1075" s="269">
        <f t="shared" si="364"/>
        <v>0</v>
      </c>
      <c r="CX1075" s="271">
        <f t="shared" si="365"/>
        <v>0</v>
      </c>
      <c r="CY1075" s="249">
        <f t="shared" si="366"/>
        <v>-225</v>
      </c>
      <c r="CZ1075" s="249">
        <f t="shared" si="367"/>
        <v>0</v>
      </c>
    </row>
    <row r="1076" spans="1:104" s="269" customFormat="1" ht="15.75" customHeight="1">
      <c r="A1076" s="1001"/>
      <c r="B1076" s="269">
        <v>1</v>
      </c>
      <c r="C1076" s="270">
        <v>1</v>
      </c>
      <c r="D1076" s="269">
        <v>1</v>
      </c>
      <c r="G1076" s="117">
        <f t="shared" si="342"/>
        <v>0</v>
      </c>
      <c r="H1076" s="269">
        <f t="shared" si="343"/>
        <v>0</v>
      </c>
      <c r="I1076" s="269">
        <f t="shared" si="344"/>
        <v>0</v>
      </c>
      <c r="J1076" s="269">
        <f t="shared" si="345"/>
        <v>0</v>
      </c>
      <c r="K1076" s="269">
        <f t="shared" si="346"/>
        <v>0</v>
      </c>
      <c r="L1076" s="269">
        <f t="shared" si="347"/>
        <v>0</v>
      </c>
      <c r="M1076" s="269">
        <f t="shared" si="348"/>
        <v>0</v>
      </c>
      <c r="N1076" s="269">
        <f t="shared" si="349"/>
        <v>0</v>
      </c>
      <c r="O1076" s="269">
        <f t="shared" si="350"/>
        <v>0</v>
      </c>
      <c r="P1076" s="269">
        <f t="shared" si="351"/>
        <v>0</v>
      </c>
      <c r="Q1076" s="269">
        <f t="shared" si="352"/>
        <v>0</v>
      </c>
      <c r="R1076" s="269">
        <f t="shared" si="353"/>
        <v>0</v>
      </c>
      <c r="S1076" s="269">
        <f t="shared" si="354"/>
        <v>0</v>
      </c>
      <c r="T1076" s="269">
        <f t="shared" si="355"/>
        <v>0</v>
      </c>
      <c r="U1076" s="269">
        <f t="shared" si="376"/>
        <v>0</v>
      </c>
      <c r="V1076" s="269">
        <f t="shared" si="376"/>
        <v>0</v>
      </c>
      <c r="W1076" s="269">
        <f t="shared" si="376"/>
        <v>0</v>
      </c>
      <c r="X1076" s="269">
        <f t="shared" si="376"/>
        <v>0</v>
      </c>
      <c r="Y1076" s="269">
        <f t="shared" si="376"/>
        <v>0</v>
      </c>
      <c r="Z1076" s="269">
        <f t="shared" si="376"/>
        <v>0</v>
      </c>
      <c r="AA1076" s="269">
        <f t="shared" si="376"/>
        <v>0</v>
      </c>
      <c r="AB1076" s="269">
        <f t="shared" si="376"/>
        <v>0</v>
      </c>
      <c r="AC1076" s="269">
        <f t="shared" si="376"/>
        <v>0</v>
      </c>
      <c r="AD1076" s="269">
        <f t="shared" si="376"/>
        <v>0</v>
      </c>
      <c r="AE1076" s="269">
        <f t="shared" si="377"/>
        <v>0</v>
      </c>
      <c r="AF1076" s="269">
        <f t="shared" si="377"/>
        <v>0</v>
      </c>
      <c r="AG1076" s="269">
        <f t="shared" si="377"/>
        <v>0</v>
      </c>
      <c r="AH1076" s="269">
        <f t="shared" si="377"/>
        <v>0</v>
      </c>
      <c r="AI1076" s="269">
        <f t="shared" si="377"/>
        <v>0</v>
      </c>
      <c r="AJ1076" s="269">
        <f t="shared" si="377"/>
        <v>0</v>
      </c>
      <c r="AK1076" s="269">
        <f t="shared" si="377"/>
        <v>0</v>
      </c>
      <c r="AL1076" s="269">
        <f t="shared" si="377"/>
        <v>0</v>
      </c>
      <c r="AM1076" s="269">
        <f t="shared" si="377"/>
        <v>0</v>
      </c>
      <c r="AN1076" s="269">
        <f t="shared" si="377"/>
        <v>0</v>
      </c>
      <c r="AO1076" s="269">
        <f t="shared" si="378"/>
        <v>0</v>
      </c>
      <c r="AP1076" s="269">
        <f t="shared" si="378"/>
        <v>0</v>
      </c>
      <c r="AQ1076" s="269">
        <f t="shared" si="378"/>
        <v>0</v>
      </c>
      <c r="AR1076" s="269">
        <f t="shared" si="378"/>
        <v>0</v>
      </c>
      <c r="AS1076" s="269">
        <f t="shared" si="378"/>
        <v>0</v>
      </c>
      <c r="AT1076" s="269">
        <f t="shared" si="378"/>
        <v>0</v>
      </c>
      <c r="AU1076" s="269">
        <f t="shared" si="378"/>
        <v>0</v>
      </c>
      <c r="AV1076" s="269">
        <f t="shared" si="378"/>
        <v>0</v>
      </c>
      <c r="AW1076" s="269">
        <f t="shared" si="378"/>
        <v>0</v>
      </c>
      <c r="AX1076" s="269">
        <f t="shared" si="378"/>
        <v>0</v>
      </c>
      <c r="AY1076" s="269">
        <f t="shared" si="379"/>
        <v>0</v>
      </c>
      <c r="AZ1076" s="269">
        <f t="shared" si="379"/>
        <v>0</v>
      </c>
      <c r="BA1076" s="269">
        <f t="shared" si="379"/>
        <v>0</v>
      </c>
      <c r="BB1076" s="269">
        <f t="shared" si="379"/>
        <v>0</v>
      </c>
      <c r="BC1076" s="269">
        <f t="shared" si="379"/>
        <v>0</v>
      </c>
      <c r="BD1076" s="269">
        <f t="shared" si="379"/>
        <v>0</v>
      </c>
      <c r="BE1076" s="269">
        <f t="shared" si="379"/>
        <v>0</v>
      </c>
      <c r="BF1076" s="269">
        <f t="shared" si="379"/>
        <v>0</v>
      </c>
      <c r="BG1076" s="269">
        <f t="shared" si="379"/>
        <v>0</v>
      </c>
      <c r="BH1076" s="269">
        <f t="shared" si="379"/>
        <v>0</v>
      </c>
      <c r="BI1076" s="269">
        <f t="shared" si="380"/>
        <v>0</v>
      </c>
      <c r="BJ1076" s="269">
        <f t="shared" si="380"/>
        <v>0</v>
      </c>
      <c r="BK1076" s="269">
        <f t="shared" si="380"/>
        <v>0</v>
      </c>
      <c r="BL1076" s="269">
        <f t="shared" si="380"/>
        <v>0</v>
      </c>
      <c r="BM1076" s="269">
        <f t="shared" si="380"/>
        <v>0</v>
      </c>
      <c r="BN1076" s="269">
        <f t="shared" si="380"/>
        <v>0</v>
      </c>
      <c r="BO1076" s="269">
        <f t="shared" si="380"/>
        <v>0</v>
      </c>
      <c r="BP1076" s="269">
        <f t="shared" si="380"/>
        <v>0</v>
      </c>
      <c r="BQ1076" s="269">
        <f t="shared" si="380"/>
        <v>0</v>
      </c>
      <c r="BR1076" s="269">
        <f t="shared" si="380"/>
        <v>0</v>
      </c>
      <c r="BS1076" s="269">
        <f t="shared" si="381"/>
        <v>0</v>
      </c>
      <c r="BT1076" s="269">
        <f t="shared" si="381"/>
        <v>0</v>
      </c>
      <c r="BU1076" s="269">
        <f t="shared" si="381"/>
        <v>0</v>
      </c>
      <c r="BV1076" s="269">
        <f t="shared" si="381"/>
        <v>0</v>
      </c>
      <c r="BW1076" s="269">
        <f t="shared" si="381"/>
        <v>0</v>
      </c>
      <c r="BX1076" s="269">
        <f t="shared" si="381"/>
        <v>0</v>
      </c>
      <c r="BY1076" s="269">
        <f t="shared" si="381"/>
        <v>0</v>
      </c>
      <c r="BZ1076" s="269">
        <f t="shared" si="381"/>
        <v>0</v>
      </c>
      <c r="CA1076" s="269">
        <f t="shared" si="381"/>
        <v>0</v>
      </c>
      <c r="CB1076" s="269">
        <f t="shared" si="381"/>
        <v>0</v>
      </c>
      <c r="CC1076" s="269">
        <f t="shared" si="382"/>
        <v>0</v>
      </c>
      <c r="CD1076" s="269">
        <f t="shared" si="382"/>
        <v>0</v>
      </c>
      <c r="CE1076" s="269">
        <f t="shared" si="382"/>
        <v>0</v>
      </c>
      <c r="CF1076" s="269">
        <f t="shared" si="382"/>
        <v>0</v>
      </c>
      <c r="CG1076" s="269">
        <f t="shared" si="382"/>
        <v>0</v>
      </c>
      <c r="CH1076" s="269">
        <f t="shared" si="382"/>
        <v>0</v>
      </c>
      <c r="CI1076" s="269">
        <f t="shared" si="382"/>
        <v>0</v>
      </c>
      <c r="CJ1076" s="269">
        <f t="shared" si="382"/>
        <v>0</v>
      </c>
      <c r="CK1076" s="269">
        <f t="shared" si="382"/>
        <v>0</v>
      </c>
      <c r="CL1076" s="269">
        <f t="shared" si="382"/>
        <v>0</v>
      </c>
      <c r="CM1076" s="269">
        <f t="shared" si="383"/>
        <v>0</v>
      </c>
      <c r="CN1076" s="269">
        <f t="shared" si="383"/>
        <v>0</v>
      </c>
      <c r="CO1076" s="269">
        <f t="shared" si="383"/>
        <v>0</v>
      </c>
      <c r="CP1076" s="269">
        <f t="shared" si="383"/>
        <v>0</v>
      </c>
      <c r="CQ1076" s="269">
        <f t="shared" si="383"/>
        <v>0</v>
      </c>
      <c r="CR1076" s="269">
        <f t="shared" si="383"/>
        <v>0</v>
      </c>
      <c r="CS1076" s="269">
        <f t="shared" si="383"/>
        <v>0</v>
      </c>
      <c r="CT1076" s="269">
        <f t="shared" si="383"/>
        <v>0</v>
      </c>
      <c r="CU1076" s="269">
        <f t="shared" si="383"/>
        <v>0</v>
      </c>
      <c r="CV1076" s="269">
        <f t="shared" si="364"/>
        <v>0</v>
      </c>
      <c r="CX1076" s="271">
        <f t="shared" si="365"/>
        <v>0</v>
      </c>
      <c r="CY1076" s="249">
        <f t="shared" si="366"/>
        <v>-234</v>
      </c>
      <c r="CZ1076" s="249">
        <f t="shared" si="367"/>
        <v>0</v>
      </c>
    </row>
    <row r="1077" spans="1:104" s="269" customFormat="1" ht="15.75" customHeight="1">
      <c r="A1077" s="1001"/>
      <c r="B1077" s="269">
        <v>2</v>
      </c>
      <c r="C1077" s="270">
        <v>2</v>
      </c>
      <c r="D1077" s="269">
        <v>2</v>
      </c>
      <c r="G1077" s="117">
        <f t="shared" si="342"/>
        <v>0</v>
      </c>
      <c r="H1077" s="269">
        <f t="shared" si="343"/>
        <v>0</v>
      </c>
      <c r="I1077" s="269">
        <f t="shared" si="344"/>
        <v>0</v>
      </c>
      <c r="J1077" s="269">
        <f t="shared" si="345"/>
        <v>0</v>
      </c>
      <c r="K1077" s="269">
        <f t="shared" si="346"/>
        <v>0</v>
      </c>
      <c r="L1077" s="269">
        <f t="shared" si="347"/>
        <v>0</v>
      </c>
      <c r="M1077" s="269">
        <f t="shared" si="348"/>
        <v>0</v>
      </c>
      <c r="N1077" s="269">
        <f t="shared" si="349"/>
        <v>0</v>
      </c>
      <c r="O1077" s="269">
        <f t="shared" si="350"/>
        <v>0</v>
      </c>
      <c r="P1077" s="269">
        <f t="shared" si="351"/>
        <v>0</v>
      </c>
      <c r="Q1077" s="269">
        <f t="shared" si="352"/>
        <v>0</v>
      </c>
      <c r="R1077" s="269">
        <f t="shared" si="353"/>
        <v>0</v>
      </c>
      <c r="S1077" s="269">
        <f t="shared" si="354"/>
        <v>0</v>
      </c>
      <c r="T1077" s="269">
        <f t="shared" si="355"/>
        <v>0</v>
      </c>
      <c r="U1077" s="269">
        <f t="shared" si="376"/>
        <v>0</v>
      </c>
      <c r="V1077" s="269">
        <f t="shared" si="376"/>
        <v>0</v>
      </c>
      <c r="W1077" s="269">
        <f t="shared" si="376"/>
        <v>0</v>
      </c>
      <c r="X1077" s="269">
        <f t="shared" si="376"/>
        <v>0</v>
      </c>
      <c r="Y1077" s="269">
        <f t="shared" si="376"/>
        <v>0</v>
      </c>
      <c r="Z1077" s="269">
        <f t="shared" si="376"/>
        <v>0</v>
      </c>
      <c r="AA1077" s="269">
        <f t="shared" si="376"/>
        <v>0</v>
      </c>
      <c r="AB1077" s="269">
        <f t="shared" si="376"/>
        <v>0</v>
      </c>
      <c r="AC1077" s="269">
        <f t="shared" si="376"/>
        <v>0</v>
      </c>
      <c r="AD1077" s="269">
        <f t="shared" si="376"/>
        <v>0</v>
      </c>
      <c r="AE1077" s="269">
        <f t="shared" si="377"/>
        <v>0</v>
      </c>
      <c r="AF1077" s="269">
        <f t="shared" si="377"/>
        <v>0</v>
      </c>
      <c r="AG1077" s="269">
        <f t="shared" si="377"/>
        <v>0</v>
      </c>
      <c r="AH1077" s="269">
        <f t="shared" si="377"/>
        <v>0</v>
      </c>
      <c r="AI1077" s="269">
        <f t="shared" si="377"/>
        <v>0</v>
      </c>
      <c r="AJ1077" s="269">
        <f t="shared" si="377"/>
        <v>0</v>
      </c>
      <c r="AK1077" s="269">
        <f t="shared" si="377"/>
        <v>0</v>
      </c>
      <c r="AL1077" s="269">
        <f t="shared" si="377"/>
        <v>0</v>
      </c>
      <c r="AM1077" s="269">
        <f t="shared" si="377"/>
        <v>0</v>
      </c>
      <c r="AN1077" s="269">
        <f t="shared" si="377"/>
        <v>0</v>
      </c>
      <c r="AO1077" s="269">
        <f t="shared" si="378"/>
        <v>0</v>
      </c>
      <c r="AP1077" s="269">
        <f t="shared" si="378"/>
        <v>0</v>
      </c>
      <c r="AQ1077" s="269">
        <f t="shared" si="378"/>
        <v>0</v>
      </c>
      <c r="AR1077" s="269">
        <f t="shared" si="378"/>
        <v>0</v>
      </c>
      <c r="AS1077" s="269">
        <f t="shared" si="378"/>
        <v>0</v>
      </c>
      <c r="AT1077" s="269">
        <f t="shared" si="378"/>
        <v>0</v>
      </c>
      <c r="AU1077" s="269">
        <f t="shared" si="378"/>
        <v>0</v>
      </c>
      <c r="AV1077" s="269">
        <f t="shared" si="378"/>
        <v>0</v>
      </c>
      <c r="AW1077" s="269">
        <f t="shared" si="378"/>
        <v>0</v>
      </c>
      <c r="AX1077" s="269">
        <f t="shared" si="378"/>
        <v>0</v>
      </c>
      <c r="AY1077" s="269">
        <f t="shared" si="379"/>
        <v>0</v>
      </c>
      <c r="AZ1077" s="269">
        <f t="shared" si="379"/>
        <v>0</v>
      </c>
      <c r="BA1077" s="269">
        <f t="shared" si="379"/>
        <v>0</v>
      </c>
      <c r="BB1077" s="269">
        <f t="shared" si="379"/>
        <v>0</v>
      </c>
      <c r="BC1077" s="269">
        <f t="shared" si="379"/>
        <v>0</v>
      </c>
      <c r="BD1077" s="269">
        <f t="shared" si="379"/>
        <v>0</v>
      </c>
      <c r="BE1077" s="269">
        <f t="shared" si="379"/>
        <v>0</v>
      </c>
      <c r="BF1077" s="269">
        <f t="shared" si="379"/>
        <v>0</v>
      </c>
      <c r="BG1077" s="269">
        <f t="shared" si="379"/>
        <v>0</v>
      </c>
      <c r="BH1077" s="269">
        <f t="shared" si="379"/>
        <v>0</v>
      </c>
      <c r="BI1077" s="269">
        <f t="shared" si="380"/>
        <v>0</v>
      </c>
      <c r="BJ1077" s="269">
        <f t="shared" si="380"/>
        <v>0</v>
      </c>
      <c r="BK1077" s="269">
        <f t="shared" si="380"/>
        <v>0</v>
      </c>
      <c r="BL1077" s="269">
        <f t="shared" si="380"/>
        <v>0</v>
      </c>
      <c r="BM1077" s="269">
        <f t="shared" si="380"/>
        <v>0</v>
      </c>
      <c r="BN1077" s="269">
        <f t="shared" si="380"/>
        <v>0</v>
      </c>
      <c r="BO1077" s="269">
        <f t="shared" si="380"/>
        <v>0</v>
      </c>
      <c r="BP1077" s="269">
        <f t="shared" si="380"/>
        <v>0</v>
      </c>
      <c r="BQ1077" s="269">
        <f t="shared" si="380"/>
        <v>0</v>
      </c>
      <c r="BR1077" s="269">
        <f t="shared" si="380"/>
        <v>0</v>
      </c>
      <c r="BS1077" s="269">
        <f t="shared" si="381"/>
        <v>0</v>
      </c>
      <c r="BT1077" s="269">
        <f t="shared" si="381"/>
        <v>0</v>
      </c>
      <c r="BU1077" s="269">
        <f t="shared" si="381"/>
        <v>0</v>
      </c>
      <c r="BV1077" s="269">
        <f t="shared" si="381"/>
        <v>0</v>
      </c>
      <c r="BW1077" s="269">
        <f t="shared" si="381"/>
        <v>0</v>
      </c>
      <c r="BX1077" s="269">
        <f t="shared" si="381"/>
        <v>0</v>
      </c>
      <c r="BY1077" s="269">
        <f t="shared" si="381"/>
        <v>0</v>
      </c>
      <c r="BZ1077" s="269">
        <f t="shared" si="381"/>
        <v>0</v>
      </c>
      <c r="CA1077" s="269">
        <f t="shared" si="381"/>
        <v>0</v>
      </c>
      <c r="CB1077" s="269">
        <f t="shared" si="381"/>
        <v>0</v>
      </c>
      <c r="CC1077" s="269">
        <f t="shared" si="382"/>
        <v>0</v>
      </c>
      <c r="CD1077" s="269">
        <f t="shared" si="382"/>
        <v>0</v>
      </c>
      <c r="CE1077" s="269">
        <f t="shared" si="382"/>
        <v>0</v>
      </c>
      <c r="CF1077" s="269">
        <f t="shared" si="382"/>
        <v>0</v>
      </c>
      <c r="CG1077" s="269">
        <f t="shared" si="382"/>
        <v>0</v>
      </c>
      <c r="CH1077" s="269">
        <f t="shared" si="382"/>
        <v>0</v>
      </c>
      <c r="CI1077" s="269">
        <f t="shared" si="382"/>
        <v>0</v>
      </c>
      <c r="CJ1077" s="269">
        <f t="shared" si="382"/>
        <v>0</v>
      </c>
      <c r="CK1077" s="269">
        <f t="shared" si="382"/>
        <v>0</v>
      </c>
      <c r="CL1077" s="269">
        <f t="shared" si="382"/>
        <v>0</v>
      </c>
      <c r="CM1077" s="269">
        <f t="shared" si="383"/>
        <v>0</v>
      </c>
      <c r="CN1077" s="269">
        <f t="shared" si="383"/>
        <v>0</v>
      </c>
      <c r="CO1077" s="269">
        <f t="shared" si="383"/>
        <v>0</v>
      </c>
      <c r="CP1077" s="269">
        <f t="shared" si="383"/>
        <v>0</v>
      </c>
      <c r="CQ1077" s="269">
        <f t="shared" si="383"/>
        <v>0</v>
      </c>
      <c r="CR1077" s="269">
        <f t="shared" si="383"/>
        <v>0</v>
      </c>
      <c r="CS1077" s="269">
        <f t="shared" si="383"/>
        <v>0</v>
      </c>
      <c r="CT1077" s="269">
        <f t="shared" si="383"/>
        <v>0</v>
      </c>
      <c r="CU1077" s="269">
        <f t="shared" si="383"/>
        <v>0</v>
      </c>
      <c r="CV1077" s="269">
        <f t="shared" si="364"/>
        <v>0</v>
      </c>
      <c r="CX1077" s="271">
        <f t="shared" si="365"/>
        <v>0</v>
      </c>
      <c r="CY1077" s="249">
        <f t="shared" si="366"/>
        <v>-243</v>
      </c>
      <c r="CZ1077" s="249">
        <f t="shared" si="367"/>
        <v>0</v>
      </c>
    </row>
    <row r="1078" spans="1:104" s="269" customFormat="1" ht="15.75" customHeight="1">
      <c r="A1078" s="1001"/>
      <c r="B1078" s="269">
        <v>3</v>
      </c>
      <c r="C1078" s="270">
        <v>3</v>
      </c>
      <c r="D1078" s="269">
        <v>3</v>
      </c>
      <c r="G1078" s="117">
        <f t="shared" si="342"/>
        <v>0</v>
      </c>
      <c r="H1078" s="269">
        <f t="shared" si="343"/>
        <v>0</v>
      </c>
      <c r="I1078" s="269">
        <f t="shared" si="344"/>
        <v>0</v>
      </c>
      <c r="J1078" s="269">
        <f t="shared" si="345"/>
        <v>0</v>
      </c>
      <c r="K1078" s="269">
        <f t="shared" si="346"/>
        <v>0</v>
      </c>
      <c r="L1078" s="269">
        <f t="shared" si="347"/>
        <v>0</v>
      </c>
      <c r="M1078" s="269">
        <f t="shared" si="348"/>
        <v>0</v>
      </c>
      <c r="N1078" s="269">
        <f t="shared" si="349"/>
        <v>0</v>
      </c>
      <c r="O1078" s="269">
        <f t="shared" si="350"/>
        <v>0</v>
      </c>
      <c r="P1078" s="269">
        <f t="shared" si="351"/>
        <v>0</v>
      </c>
      <c r="Q1078" s="269">
        <f t="shared" si="352"/>
        <v>0</v>
      </c>
      <c r="R1078" s="269">
        <f t="shared" si="353"/>
        <v>0</v>
      </c>
      <c r="S1078" s="269">
        <f t="shared" si="354"/>
        <v>0</v>
      </c>
      <c r="T1078" s="269">
        <f t="shared" si="355"/>
        <v>0</v>
      </c>
      <c r="U1078" s="269">
        <f t="shared" si="376"/>
        <v>0</v>
      </c>
      <c r="V1078" s="269">
        <f t="shared" si="376"/>
        <v>0</v>
      </c>
      <c r="W1078" s="269">
        <f t="shared" si="376"/>
        <v>0</v>
      </c>
      <c r="X1078" s="269">
        <f t="shared" si="376"/>
        <v>0</v>
      </c>
      <c r="Y1078" s="269">
        <f t="shared" si="376"/>
        <v>0</v>
      </c>
      <c r="Z1078" s="269">
        <f t="shared" si="376"/>
        <v>0</v>
      </c>
      <c r="AA1078" s="269">
        <f t="shared" si="376"/>
        <v>0</v>
      </c>
      <c r="AB1078" s="269">
        <f t="shared" si="376"/>
        <v>0</v>
      </c>
      <c r="AC1078" s="269">
        <f t="shared" si="376"/>
        <v>0</v>
      </c>
      <c r="AD1078" s="269">
        <f t="shared" si="376"/>
        <v>0</v>
      </c>
      <c r="AE1078" s="269">
        <f t="shared" si="377"/>
        <v>0</v>
      </c>
      <c r="AF1078" s="269">
        <f t="shared" si="377"/>
        <v>0</v>
      </c>
      <c r="AG1078" s="269">
        <f t="shared" si="377"/>
        <v>0</v>
      </c>
      <c r="AH1078" s="269">
        <f t="shared" si="377"/>
        <v>0</v>
      </c>
      <c r="AI1078" s="269">
        <f t="shared" si="377"/>
        <v>0</v>
      </c>
      <c r="AJ1078" s="269">
        <f t="shared" si="377"/>
        <v>0</v>
      </c>
      <c r="AK1078" s="269">
        <f t="shared" si="377"/>
        <v>0</v>
      </c>
      <c r="AL1078" s="269">
        <f t="shared" si="377"/>
        <v>0</v>
      </c>
      <c r="AM1078" s="269">
        <f t="shared" si="377"/>
        <v>0</v>
      </c>
      <c r="AN1078" s="269">
        <f t="shared" si="377"/>
        <v>0</v>
      </c>
      <c r="AO1078" s="269">
        <f t="shared" si="378"/>
        <v>0</v>
      </c>
      <c r="AP1078" s="269">
        <f t="shared" si="378"/>
        <v>0</v>
      </c>
      <c r="AQ1078" s="269">
        <f t="shared" si="378"/>
        <v>0</v>
      </c>
      <c r="AR1078" s="269">
        <f t="shared" si="378"/>
        <v>0</v>
      </c>
      <c r="AS1078" s="269">
        <f t="shared" si="378"/>
        <v>0</v>
      </c>
      <c r="AT1078" s="269">
        <f t="shared" si="378"/>
        <v>0</v>
      </c>
      <c r="AU1078" s="269">
        <f t="shared" si="378"/>
        <v>0</v>
      </c>
      <c r="AV1078" s="269">
        <f t="shared" si="378"/>
        <v>0</v>
      </c>
      <c r="AW1078" s="269">
        <f t="shared" si="378"/>
        <v>0</v>
      </c>
      <c r="AX1078" s="269">
        <f t="shared" si="378"/>
        <v>0</v>
      </c>
      <c r="AY1078" s="269">
        <f t="shared" si="379"/>
        <v>0</v>
      </c>
      <c r="AZ1078" s="269">
        <f t="shared" si="379"/>
        <v>0</v>
      </c>
      <c r="BA1078" s="269">
        <f t="shared" si="379"/>
        <v>0</v>
      </c>
      <c r="BB1078" s="269">
        <f t="shared" si="379"/>
        <v>0</v>
      </c>
      <c r="BC1078" s="269">
        <f t="shared" si="379"/>
        <v>0</v>
      </c>
      <c r="BD1078" s="269">
        <f t="shared" si="379"/>
        <v>0</v>
      </c>
      <c r="BE1078" s="269">
        <f t="shared" si="379"/>
        <v>0</v>
      </c>
      <c r="BF1078" s="269">
        <f t="shared" si="379"/>
        <v>0</v>
      </c>
      <c r="BG1078" s="269">
        <f t="shared" si="379"/>
        <v>0</v>
      </c>
      <c r="BH1078" s="269">
        <f t="shared" si="379"/>
        <v>0</v>
      </c>
      <c r="BI1078" s="269">
        <f t="shared" si="380"/>
        <v>0</v>
      </c>
      <c r="BJ1078" s="269">
        <f t="shared" si="380"/>
        <v>0</v>
      </c>
      <c r="BK1078" s="269">
        <f t="shared" si="380"/>
        <v>0</v>
      </c>
      <c r="BL1078" s="269">
        <f t="shared" si="380"/>
        <v>0</v>
      </c>
      <c r="BM1078" s="269">
        <f t="shared" si="380"/>
        <v>0</v>
      </c>
      <c r="BN1078" s="269">
        <f t="shared" si="380"/>
        <v>0</v>
      </c>
      <c r="BO1078" s="269">
        <f t="shared" si="380"/>
        <v>0</v>
      </c>
      <c r="BP1078" s="269">
        <f t="shared" si="380"/>
        <v>0</v>
      </c>
      <c r="BQ1078" s="269">
        <f t="shared" si="380"/>
        <v>0</v>
      </c>
      <c r="BR1078" s="269">
        <f t="shared" si="380"/>
        <v>0</v>
      </c>
      <c r="BS1078" s="269">
        <f t="shared" si="381"/>
        <v>0</v>
      </c>
      <c r="BT1078" s="269">
        <f t="shared" si="381"/>
        <v>0</v>
      </c>
      <c r="BU1078" s="269">
        <f t="shared" si="381"/>
        <v>0</v>
      </c>
      <c r="BV1078" s="269">
        <f t="shared" si="381"/>
        <v>0</v>
      </c>
      <c r="BW1078" s="269">
        <f t="shared" si="381"/>
        <v>0</v>
      </c>
      <c r="BX1078" s="269">
        <f t="shared" si="381"/>
        <v>0</v>
      </c>
      <c r="BY1078" s="269">
        <f t="shared" si="381"/>
        <v>0</v>
      </c>
      <c r="BZ1078" s="269">
        <f t="shared" si="381"/>
        <v>0</v>
      </c>
      <c r="CA1078" s="269">
        <f t="shared" si="381"/>
        <v>0</v>
      </c>
      <c r="CB1078" s="269">
        <f t="shared" si="381"/>
        <v>0</v>
      </c>
      <c r="CC1078" s="269">
        <f t="shared" si="382"/>
        <v>0</v>
      </c>
      <c r="CD1078" s="269">
        <f t="shared" si="382"/>
        <v>0</v>
      </c>
      <c r="CE1078" s="269">
        <f t="shared" si="382"/>
        <v>0</v>
      </c>
      <c r="CF1078" s="269">
        <f t="shared" si="382"/>
        <v>0</v>
      </c>
      <c r="CG1078" s="269">
        <f t="shared" si="382"/>
        <v>0</v>
      </c>
      <c r="CH1078" s="269">
        <f t="shared" si="382"/>
        <v>0</v>
      </c>
      <c r="CI1078" s="269">
        <f t="shared" si="382"/>
        <v>0</v>
      </c>
      <c r="CJ1078" s="269">
        <f t="shared" si="382"/>
        <v>0</v>
      </c>
      <c r="CK1078" s="269">
        <f t="shared" si="382"/>
        <v>0</v>
      </c>
      <c r="CL1078" s="269">
        <f t="shared" si="382"/>
        <v>0</v>
      </c>
      <c r="CM1078" s="269">
        <f t="shared" si="383"/>
        <v>0</v>
      </c>
      <c r="CN1078" s="269">
        <f t="shared" si="383"/>
        <v>0</v>
      </c>
      <c r="CO1078" s="269">
        <f t="shared" si="383"/>
        <v>0</v>
      </c>
      <c r="CP1078" s="269">
        <f t="shared" si="383"/>
        <v>0</v>
      </c>
      <c r="CQ1078" s="269">
        <f t="shared" si="383"/>
        <v>0</v>
      </c>
      <c r="CR1078" s="269">
        <f t="shared" si="383"/>
        <v>0</v>
      </c>
      <c r="CS1078" s="269">
        <f t="shared" si="383"/>
        <v>0</v>
      </c>
      <c r="CT1078" s="269">
        <f t="shared" si="383"/>
        <v>0</v>
      </c>
      <c r="CU1078" s="269">
        <f t="shared" si="383"/>
        <v>0</v>
      </c>
      <c r="CV1078" s="269">
        <f t="shared" si="364"/>
        <v>0</v>
      </c>
      <c r="CX1078" s="271">
        <f t="shared" si="365"/>
        <v>0</v>
      </c>
      <c r="CY1078" s="249">
        <f t="shared" si="366"/>
        <v>-252</v>
      </c>
      <c r="CZ1078" s="249">
        <f t="shared" si="367"/>
        <v>0</v>
      </c>
    </row>
    <row r="1079" spans="1:104" s="269" customFormat="1" ht="15.75" customHeight="1">
      <c r="A1079" s="1001"/>
      <c r="B1079" s="269">
        <v>4</v>
      </c>
      <c r="C1079" s="270">
        <v>4</v>
      </c>
      <c r="D1079" s="269">
        <v>4</v>
      </c>
      <c r="G1079" s="117">
        <f t="shared" si="342"/>
        <v>0</v>
      </c>
      <c r="H1079" s="269">
        <f t="shared" si="343"/>
        <v>0</v>
      </c>
      <c r="I1079" s="269">
        <f t="shared" si="344"/>
        <v>0</v>
      </c>
      <c r="J1079" s="269">
        <f t="shared" si="345"/>
        <v>0</v>
      </c>
      <c r="K1079" s="269">
        <f t="shared" si="346"/>
        <v>0</v>
      </c>
      <c r="L1079" s="269">
        <f t="shared" si="347"/>
        <v>0</v>
      </c>
      <c r="M1079" s="269">
        <f t="shared" si="348"/>
        <v>0</v>
      </c>
      <c r="N1079" s="269">
        <f t="shared" si="349"/>
        <v>0</v>
      </c>
      <c r="O1079" s="269">
        <f t="shared" si="350"/>
        <v>0</v>
      </c>
      <c r="P1079" s="269">
        <f t="shared" si="351"/>
        <v>0</v>
      </c>
      <c r="Q1079" s="269">
        <f t="shared" si="352"/>
        <v>0</v>
      </c>
      <c r="R1079" s="269">
        <f t="shared" si="353"/>
        <v>0</v>
      </c>
      <c r="S1079" s="269">
        <f t="shared" si="354"/>
        <v>0</v>
      </c>
      <c r="T1079" s="269">
        <f t="shared" si="355"/>
        <v>0</v>
      </c>
      <c r="U1079" s="269">
        <f t="shared" si="376"/>
        <v>0</v>
      </c>
      <c r="V1079" s="269">
        <f t="shared" si="376"/>
        <v>0</v>
      </c>
      <c r="W1079" s="269">
        <f t="shared" si="376"/>
        <v>0</v>
      </c>
      <c r="X1079" s="269">
        <f t="shared" si="376"/>
        <v>0</v>
      </c>
      <c r="Y1079" s="269">
        <f t="shared" si="376"/>
        <v>0</v>
      </c>
      <c r="Z1079" s="269">
        <f t="shared" si="376"/>
        <v>0</v>
      </c>
      <c r="AA1079" s="269">
        <f t="shared" si="376"/>
        <v>0</v>
      </c>
      <c r="AB1079" s="269">
        <f t="shared" si="376"/>
        <v>0</v>
      </c>
      <c r="AC1079" s="269">
        <f t="shared" si="376"/>
        <v>0</v>
      </c>
      <c r="AD1079" s="269">
        <f t="shared" si="376"/>
        <v>0</v>
      </c>
      <c r="AE1079" s="269">
        <f t="shared" si="377"/>
        <v>0</v>
      </c>
      <c r="AF1079" s="269">
        <f t="shared" si="377"/>
        <v>0</v>
      </c>
      <c r="AG1079" s="269">
        <f t="shared" si="377"/>
        <v>0</v>
      </c>
      <c r="AH1079" s="269">
        <f t="shared" si="377"/>
        <v>0</v>
      </c>
      <c r="AI1079" s="269">
        <f t="shared" si="377"/>
        <v>0</v>
      </c>
      <c r="AJ1079" s="269">
        <f t="shared" si="377"/>
        <v>0</v>
      </c>
      <c r="AK1079" s="269">
        <f t="shared" si="377"/>
        <v>0</v>
      </c>
      <c r="AL1079" s="269">
        <f t="shared" si="377"/>
        <v>0</v>
      </c>
      <c r="AM1079" s="269">
        <f t="shared" si="377"/>
        <v>0</v>
      </c>
      <c r="AN1079" s="269">
        <f t="shared" si="377"/>
        <v>0</v>
      </c>
      <c r="AO1079" s="269">
        <f t="shared" si="378"/>
        <v>0</v>
      </c>
      <c r="AP1079" s="269">
        <f t="shared" si="378"/>
        <v>0</v>
      </c>
      <c r="AQ1079" s="269">
        <f t="shared" si="378"/>
        <v>0</v>
      </c>
      <c r="AR1079" s="269">
        <f t="shared" si="378"/>
        <v>0</v>
      </c>
      <c r="AS1079" s="269">
        <f t="shared" si="378"/>
        <v>0</v>
      </c>
      <c r="AT1079" s="269">
        <f t="shared" si="378"/>
        <v>0</v>
      </c>
      <c r="AU1079" s="269">
        <f t="shared" si="378"/>
        <v>0</v>
      </c>
      <c r="AV1079" s="269">
        <f t="shared" si="378"/>
        <v>0</v>
      </c>
      <c r="AW1079" s="269">
        <f t="shared" si="378"/>
        <v>0</v>
      </c>
      <c r="AX1079" s="269">
        <f t="shared" si="378"/>
        <v>0</v>
      </c>
      <c r="AY1079" s="269">
        <f t="shared" si="379"/>
        <v>0</v>
      </c>
      <c r="AZ1079" s="269">
        <f t="shared" si="379"/>
        <v>0</v>
      </c>
      <c r="BA1079" s="269">
        <f t="shared" si="379"/>
        <v>0</v>
      </c>
      <c r="BB1079" s="269">
        <f t="shared" si="379"/>
        <v>0</v>
      </c>
      <c r="BC1079" s="269">
        <f t="shared" si="379"/>
        <v>0</v>
      </c>
      <c r="BD1079" s="269">
        <f t="shared" si="379"/>
        <v>0</v>
      </c>
      <c r="BE1079" s="269">
        <f t="shared" si="379"/>
        <v>0</v>
      </c>
      <c r="BF1079" s="269">
        <f t="shared" si="379"/>
        <v>0</v>
      </c>
      <c r="BG1079" s="269">
        <f t="shared" si="379"/>
        <v>0</v>
      </c>
      <c r="BH1079" s="269">
        <f t="shared" si="379"/>
        <v>0</v>
      </c>
      <c r="BI1079" s="269">
        <f t="shared" si="380"/>
        <v>0</v>
      </c>
      <c r="BJ1079" s="269">
        <f t="shared" si="380"/>
        <v>0</v>
      </c>
      <c r="BK1079" s="269">
        <f t="shared" si="380"/>
        <v>0</v>
      </c>
      <c r="BL1079" s="269">
        <f t="shared" si="380"/>
        <v>0</v>
      </c>
      <c r="BM1079" s="269">
        <f t="shared" si="380"/>
        <v>0</v>
      </c>
      <c r="BN1079" s="269">
        <f t="shared" si="380"/>
        <v>0</v>
      </c>
      <c r="BO1079" s="269">
        <f t="shared" si="380"/>
        <v>0</v>
      </c>
      <c r="BP1079" s="269">
        <f t="shared" si="380"/>
        <v>0</v>
      </c>
      <c r="BQ1079" s="269">
        <f t="shared" si="380"/>
        <v>0</v>
      </c>
      <c r="BR1079" s="269">
        <f t="shared" si="380"/>
        <v>0</v>
      </c>
      <c r="BS1079" s="269">
        <f t="shared" si="381"/>
        <v>0</v>
      </c>
      <c r="BT1079" s="269">
        <f t="shared" si="381"/>
        <v>0</v>
      </c>
      <c r="BU1079" s="269">
        <f t="shared" si="381"/>
        <v>0</v>
      </c>
      <c r="BV1079" s="269">
        <f t="shared" si="381"/>
        <v>0</v>
      </c>
      <c r="BW1079" s="269">
        <f t="shared" si="381"/>
        <v>0</v>
      </c>
      <c r="BX1079" s="269">
        <f t="shared" si="381"/>
        <v>0</v>
      </c>
      <c r="BY1079" s="269">
        <f t="shared" si="381"/>
        <v>0</v>
      </c>
      <c r="BZ1079" s="269">
        <f t="shared" si="381"/>
        <v>0</v>
      </c>
      <c r="CA1079" s="269">
        <f t="shared" si="381"/>
        <v>0</v>
      </c>
      <c r="CB1079" s="269">
        <f t="shared" si="381"/>
        <v>0</v>
      </c>
      <c r="CC1079" s="269">
        <f t="shared" si="382"/>
        <v>0</v>
      </c>
      <c r="CD1079" s="269">
        <f t="shared" si="382"/>
        <v>0</v>
      </c>
      <c r="CE1079" s="269">
        <f t="shared" si="382"/>
        <v>0</v>
      </c>
      <c r="CF1079" s="269">
        <f t="shared" si="382"/>
        <v>0</v>
      </c>
      <c r="CG1079" s="269">
        <f t="shared" si="382"/>
        <v>0</v>
      </c>
      <c r="CH1079" s="269">
        <f t="shared" si="382"/>
        <v>0</v>
      </c>
      <c r="CI1079" s="269">
        <f t="shared" si="382"/>
        <v>0</v>
      </c>
      <c r="CJ1079" s="269">
        <f t="shared" si="382"/>
        <v>0</v>
      </c>
      <c r="CK1079" s="269">
        <f t="shared" si="382"/>
        <v>0</v>
      </c>
      <c r="CL1079" s="269">
        <f t="shared" si="382"/>
        <v>0</v>
      </c>
      <c r="CM1079" s="269">
        <f t="shared" si="383"/>
        <v>0</v>
      </c>
      <c r="CN1079" s="269">
        <f t="shared" si="383"/>
        <v>0</v>
      </c>
      <c r="CO1079" s="269">
        <f t="shared" si="383"/>
        <v>0</v>
      </c>
      <c r="CP1079" s="269">
        <f t="shared" si="383"/>
        <v>0</v>
      </c>
      <c r="CQ1079" s="269">
        <f t="shared" si="383"/>
        <v>0</v>
      </c>
      <c r="CR1079" s="269">
        <f t="shared" si="383"/>
        <v>0</v>
      </c>
      <c r="CS1079" s="269">
        <f t="shared" si="383"/>
        <v>0</v>
      </c>
      <c r="CT1079" s="269">
        <f t="shared" si="383"/>
        <v>0</v>
      </c>
      <c r="CU1079" s="269">
        <f t="shared" si="383"/>
        <v>0</v>
      </c>
      <c r="CV1079" s="269">
        <f t="shared" si="364"/>
        <v>0</v>
      </c>
      <c r="CX1079" s="271">
        <f t="shared" si="365"/>
        <v>0</v>
      </c>
      <c r="CY1079" s="249">
        <f t="shared" si="366"/>
        <v>-261</v>
      </c>
      <c r="CZ1079" s="249">
        <f t="shared" si="367"/>
        <v>0</v>
      </c>
    </row>
    <row r="1080" spans="1:104" s="269" customFormat="1" ht="15.75" customHeight="1">
      <c r="A1080" s="1001"/>
      <c r="B1080" s="269">
        <v>5</v>
      </c>
      <c r="C1080" s="270">
        <v>5</v>
      </c>
      <c r="D1080" s="269">
        <v>5</v>
      </c>
      <c r="G1080" s="117">
        <f t="shared" si="342"/>
        <v>0</v>
      </c>
      <c r="H1080" s="269">
        <f t="shared" si="343"/>
        <v>0</v>
      </c>
      <c r="I1080" s="269">
        <f t="shared" si="344"/>
        <v>0</v>
      </c>
      <c r="J1080" s="269">
        <f t="shared" si="345"/>
        <v>0</v>
      </c>
      <c r="K1080" s="269">
        <f t="shared" si="346"/>
        <v>0</v>
      </c>
      <c r="L1080" s="269">
        <f t="shared" si="347"/>
        <v>0</v>
      </c>
      <c r="M1080" s="269">
        <f t="shared" si="348"/>
        <v>0</v>
      </c>
      <c r="N1080" s="269">
        <f t="shared" si="349"/>
        <v>0</v>
      </c>
      <c r="O1080" s="269">
        <f t="shared" si="350"/>
        <v>0</v>
      </c>
      <c r="P1080" s="269">
        <f t="shared" si="351"/>
        <v>0</v>
      </c>
      <c r="Q1080" s="269">
        <f t="shared" si="352"/>
        <v>0</v>
      </c>
      <c r="R1080" s="269">
        <f t="shared" si="353"/>
        <v>0</v>
      </c>
      <c r="S1080" s="269">
        <f t="shared" si="354"/>
        <v>0</v>
      </c>
      <c r="T1080" s="269">
        <f t="shared" si="355"/>
        <v>0</v>
      </c>
      <c r="U1080" s="269">
        <f t="shared" si="376"/>
        <v>0</v>
      </c>
      <c r="V1080" s="269">
        <f t="shared" si="376"/>
        <v>0</v>
      </c>
      <c r="W1080" s="269">
        <f t="shared" si="376"/>
        <v>0</v>
      </c>
      <c r="X1080" s="269">
        <f t="shared" si="376"/>
        <v>0</v>
      </c>
      <c r="Y1080" s="269">
        <f t="shared" si="376"/>
        <v>0</v>
      </c>
      <c r="Z1080" s="269">
        <f t="shared" si="376"/>
        <v>0</v>
      </c>
      <c r="AA1080" s="269">
        <f t="shared" si="376"/>
        <v>0</v>
      </c>
      <c r="AB1080" s="269">
        <f t="shared" si="376"/>
        <v>0</v>
      </c>
      <c r="AC1080" s="269">
        <f t="shared" si="376"/>
        <v>0</v>
      </c>
      <c r="AD1080" s="269">
        <f t="shared" si="376"/>
        <v>0</v>
      </c>
      <c r="AE1080" s="269">
        <f t="shared" si="377"/>
        <v>0</v>
      </c>
      <c r="AF1080" s="269">
        <f t="shared" si="377"/>
        <v>0</v>
      </c>
      <c r="AG1080" s="269">
        <f t="shared" si="377"/>
        <v>0</v>
      </c>
      <c r="AH1080" s="269">
        <f t="shared" si="377"/>
        <v>0</v>
      </c>
      <c r="AI1080" s="269">
        <f t="shared" si="377"/>
        <v>0</v>
      </c>
      <c r="AJ1080" s="269">
        <f t="shared" si="377"/>
        <v>0</v>
      </c>
      <c r="AK1080" s="269">
        <f t="shared" si="377"/>
        <v>0</v>
      </c>
      <c r="AL1080" s="269">
        <f t="shared" si="377"/>
        <v>0</v>
      </c>
      <c r="AM1080" s="269">
        <f t="shared" si="377"/>
        <v>0</v>
      </c>
      <c r="AN1080" s="269">
        <f t="shared" si="377"/>
        <v>0</v>
      </c>
      <c r="AO1080" s="269">
        <f t="shared" si="378"/>
        <v>0</v>
      </c>
      <c r="AP1080" s="269">
        <f t="shared" si="378"/>
        <v>0</v>
      </c>
      <c r="AQ1080" s="269">
        <f t="shared" si="378"/>
        <v>0</v>
      </c>
      <c r="AR1080" s="269">
        <f t="shared" si="378"/>
        <v>0</v>
      </c>
      <c r="AS1080" s="269">
        <f t="shared" si="378"/>
        <v>0</v>
      </c>
      <c r="AT1080" s="269">
        <f t="shared" si="378"/>
        <v>0</v>
      </c>
      <c r="AU1080" s="269">
        <f t="shared" si="378"/>
        <v>0</v>
      </c>
      <c r="AV1080" s="269">
        <f t="shared" si="378"/>
        <v>0</v>
      </c>
      <c r="AW1080" s="269">
        <f t="shared" si="378"/>
        <v>0</v>
      </c>
      <c r="AX1080" s="269">
        <f t="shared" si="378"/>
        <v>0</v>
      </c>
      <c r="AY1080" s="269">
        <f t="shared" si="379"/>
        <v>0</v>
      </c>
      <c r="AZ1080" s="269">
        <f t="shared" si="379"/>
        <v>0</v>
      </c>
      <c r="BA1080" s="269">
        <f t="shared" si="379"/>
        <v>0</v>
      </c>
      <c r="BB1080" s="269">
        <f t="shared" si="379"/>
        <v>0</v>
      </c>
      <c r="BC1080" s="269">
        <f t="shared" si="379"/>
        <v>0</v>
      </c>
      <c r="BD1080" s="269">
        <f t="shared" si="379"/>
        <v>0</v>
      </c>
      <c r="BE1080" s="269">
        <f t="shared" si="379"/>
        <v>0</v>
      </c>
      <c r="BF1080" s="269">
        <f t="shared" si="379"/>
        <v>0</v>
      </c>
      <c r="BG1080" s="269">
        <f t="shared" si="379"/>
        <v>0</v>
      </c>
      <c r="BH1080" s="269">
        <f t="shared" si="379"/>
        <v>0</v>
      </c>
      <c r="BI1080" s="269">
        <f t="shared" si="380"/>
        <v>0</v>
      </c>
      <c r="BJ1080" s="269">
        <f t="shared" si="380"/>
        <v>0</v>
      </c>
      <c r="BK1080" s="269">
        <f t="shared" si="380"/>
        <v>0</v>
      </c>
      <c r="BL1080" s="269">
        <f t="shared" si="380"/>
        <v>0</v>
      </c>
      <c r="BM1080" s="269">
        <f t="shared" si="380"/>
        <v>0</v>
      </c>
      <c r="BN1080" s="269">
        <f t="shared" si="380"/>
        <v>0</v>
      </c>
      <c r="BO1080" s="269">
        <f t="shared" si="380"/>
        <v>0</v>
      </c>
      <c r="BP1080" s="269">
        <f t="shared" si="380"/>
        <v>0</v>
      </c>
      <c r="BQ1080" s="269">
        <f t="shared" si="380"/>
        <v>0</v>
      </c>
      <c r="BR1080" s="269">
        <f t="shared" si="380"/>
        <v>0</v>
      </c>
      <c r="BS1080" s="269">
        <f t="shared" si="381"/>
        <v>0</v>
      </c>
      <c r="BT1080" s="269">
        <f t="shared" si="381"/>
        <v>0</v>
      </c>
      <c r="BU1080" s="269">
        <f t="shared" si="381"/>
        <v>0</v>
      </c>
      <c r="BV1080" s="269">
        <f t="shared" si="381"/>
        <v>0</v>
      </c>
      <c r="BW1080" s="269">
        <f t="shared" si="381"/>
        <v>0</v>
      </c>
      <c r="BX1080" s="269">
        <f t="shared" si="381"/>
        <v>0</v>
      </c>
      <c r="BY1080" s="269">
        <f t="shared" si="381"/>
        <v>0</v>
      </c>
      <c r="BZ1080" s="269">
        <f t="shared" si="381"/>
        <v>0</v>
      </c>
      <c r="CA1080" s="269">
        <f t="shared" si="381"/>
        <v>0</v>
      </c>
      <c r="CB1080" s="269">
        <f t="shared" si="381"/>
        <v>0</v>
      </c>
      <c r="CC1080" s="269">
        <f t="shared" si="382"/>
        <v>0</v>
      </c>
      <c r="CD1080" s="269">
        <f t="shared" si="382"/>
        <v>0</v>
      </c>
      <c r="CE1080" s="269">
        <f t="shared" si="382"/>
        <v>0</v>
      </c>
      <c r="CF1080" s="269">
        <f t="shared" si="382"/>
        <v>0</v>
      </c>
      <c r="CG1080" s="269">
        <f t="shared" si="382"/>
        <v>0</v>
      </c>
      <c r="CH1080" s="269">
        <f t="shared" si="382"/>
        <v>0</v>
      </c>
      <c r="CI1080" s="269">
        <f t="shared" si="382"/>
        <v>0</v>
      </c>
      <c r="CJ1080" s="269">
        <f t="shared" si="382"/>
        <v>0</v>
      </c>
      <c r="CK1080" s="269">
        <f t="shared" si="382"/>
        <v>0</v>
      </c>
      <c r="CL1080" s="269">
        <f t="shared" si="382"/>
        <v>0</v>
      </c>
      <c r="CM1080" s="269">
        <f t="shared" si="383"/>
        <v>0</v>
      </c>
      <c r="CN1080" s="269">
        <f t="shared" si="383"/>
        <v>0</v>
      </c>
      <c r="CO1080" s="269">
        <f t="shared" si="383"/>
        <v>0</v>
      </c>
      <c r="CP1080" s="269">
        <f t="shared" si="383"/>
        <v>0</v>
      </c>
      <c r="CQ1080" s="269">
        <f t="shared" si="383"/>
        <v>0</v>
      </c>
      <c r="CR1080" s="269">
        <f t="shared" si="383"/>
        <v>0</v>
      </c>
      <c r="CS1080" s="269">
        <f t="shared" si="383"/>
        <v>0</v>
      </c>
      <c r="CT1080" s="269">
        <f t="shared" si="383"/>
        <v>0</v>
      </c>
      <c r="CU1080" s="269">
        <f t="shared" si="383"/>
        <v>0</v>
      </c>
      <c r="CV1080" s="269">
        <f t="shared" si="364"/>
        <v>0</v>
      </c>
      <c r="CX1080" s="271">
        <f t="shared" si="365"/>
        <v>0</v>
      </c>
      <c r="CY1080" s="249">
        <f t="shared" si="366"/>
        <v>-270</v>
      </c>
      <c r="CZ1080" s="249">
        <f t="shared" si="367"/>
        <v>0</v>
      </c>
    </row>
    <row r="1081" spans="1:104" s="269" customFormat="1" ht="15.75" customHeight="1">
      <c r="A1081" s="1001"/>
      <c r="B1081" s="269">
        <v>6</v>
      </c>
      <c r="C1081" s="270">
        <v>6</v>
      </c>
      <c r="D1081" s="269">
        <v>6</v>
      </c>
      <c r="G1081" s="117">
        <f t="shared" si="342"/>
        <v>0</v>
      </c>
      <c r="H1081" s="269">
        <f t="shared" si="343"/>
        <v>0</v>
      </c>
      <c r="I1081" s="269">
        <f t="shared" si="344"/>
        <v>0</v>
      </c>
      <c r="J1081" s="269">
        <f t="shared" si="345"/>
        <v>0</v>
      </c>
      <c r="K1081" s="269">
        <f t="shared" si="346"/>
        <v>0</v>
      </c>
      <c r="L1081" s="269">
        <f t="shared" si="347"/>
        <v>0</v>
      </c>
      <c r="M1081" s="269">
        <f t="shared" si="348"/>
        <v>0</v>
      </c>
      <c r="N1081" s="269">
        <f t="shared" si="349"/>
        <v>0</v>
      </c>
      <c r="O1081" s="269">
        <f t="shared" si="350"/>
        <v>0</v>
      </c>
      <c r="P1081" s="269">
        <f t="shared" si="351"/>
        <v>0</v>
      </c>
      <c r="Q1081" s="269">
        <f t="shared" si="352"/>
        <v>0</v>
      </c>
      <c r="R1081" s="269">
        <f t="shared" si="353"/>
        <v>0</v>
      </c>
      <c r="S1081" s="269">
        <f t="shared" si="354"/>
        <v>0</v>
      </c>
      <c r="T1081" s="269">
        <f t="shared" si="355"/>
        <v>0</v>
      </c>
      <c r="U1081" s="269">
        <f t="shared" si="376"/>
        <v>0</v>
      </c>
      <c r="V1081" s="269">
        <f t="shared" si="376"/>
        <v>0</v>
      </c>
      <c r="W1081" s="269">
        <f t="shared" si="376"/>
        <v>0</v>
      </c>
      <c r="X1081" s="269">
        <f t="shared" si="376"/>
        <v>0</v>
      </c>
      <c r="Y1081" s="269">
        <f t="shared" si="376"/>
        <v>0</v>
      </c>
      <c r="Z1081" s="269">
        <f t="shared" si="376"/>
        <v>0</v>
      </c>
      <c r="AA1081" s="269">
        <f t="shared" si="376"/>
        <v>0</v>
      </c>
      <c r="AB1081" s="269">
        <f t="shared" si="376"/>
        <v>0</v>
      </c>
      <c r="AC1081" s="269">
        <f t="shared" si="376"/>
        <v>0</v>
      </c>
      <c r="AD1081" s="269">
        <f t="shared" si="376"/>
        <v>0</v>
      </c>
      <c r="AE1081" s="269">
        <f t="shared" si="377"/>
        <v>0</v>
      </c>
      <c r="AF1081" s="269">
        <f t="shared" si="377"/>
        <v>0</v>
      </c>
      <c r="AG1081" s="269">
        <f t="shared" si="377"/>
        <v>0</v>
      </c>
      <c r="AH1081" s="269">
        <f t="shared" si="377"/>
        <v>0</v>
      </c>
      <c r="AI1081" s="269">
        <f t="shared" si="377"/>
        <v>0</v>
      </c>
      <c r="AJ1081" s="269">
        <f t="shared" si="377"/>
        <v>0</v>
      </c>
      <c r="AK1081" s="269">
        <f t="shared" si="377"/>
        <v>0</v>
      </c>
      <c r="AL1081" s="269">
        <f t="shared" si="377"/>
        <v>0</v>
      </c>
      <c r="AM1081" s="269">
        <f t="shared" si="377"/>
        <v>0</v>
      </c>
      <c r="AN1081" s="269">
        <f t="shared" si="377"/>
        <v>0</v>
      </c>
      <c r="AO1081" s="269">
        <f t="shared" si="378"/>
        <v>0</v>
      </c>
      <c r="AP1081" s="269">
        <f t="shared" si="378"/>
        <v>0</v>
      </c>
      <c r="AQ1081" s="269">
        <f t="shared" si="378"/>
        <v>0</v>
      </c>
      <c r="AR1081" s="269">
        <f t="shared" si="378"/>
        <v>0</v>
      </c>
      <c r="AS1081" s="269">
        <f t="shared" si="378"/>
        <v>0</v>
      </c>
      <c r="AT1081" s="269">
        <f t="shared" si="378"/>
        <v>0</v>
      </c>
      <c r="AU1081" s="269">
        <f t="shared" si="378"/>
        <v>0</v>
      </c>
      <c r="AV1081" s="269">
        <f t="shared" si="378"/>
        <v>0</v>
      </c>
      <c r="AW1081" s="269">
        <f t="shared" si="378"/>
        <v>0</v>
      </c>
      <c r="AX1081" s="269">
        <f t="shared" si="378"/>
        <v>0</v>
      </c>
      <c r="AY1081" s="269">
        <f t="shared" si="379"/>
        <v>0</v>
      </c>
      <c r="AZ1081" s="269">
        <f t="shared" si="379"/>
        <v>0</v>
      </c>
      <c r="BA1081" s="269">
        <f t="shared" si="379"/>
        <v>0</v>
      </c>
      <c r="BB1081" s="269">
        <f t="shared" si="379"/>
        <v>0</v>
      </c>
      <c r="BC1081" s="269">
        <f t="shared" si="379"/>
        <v>0</v>
      </c>
      <c r="BD1081" s="269">
        <f t="shared" si="379"/>
        <v>0</v>
      </c>
      <c r="BE1081" s="269">
        <f t="shared" si="379"/>
        <v>0</v>
      </c>
      <c r="BF1081" s="269">
        <f t="shared" si="379"/>
        <v>0</v>
      </c>
      <c r="BG1081" s="269">
        <f t="shared" si="379"/>
        <v>0</v>
      </c>
      <c r="BH1081" s="269">
        <f t="shared" si="379"/>
        <v>0</v>
      </c>
      <c r="BI1081" s="269">
        <f t="shared" si="380"/>
        <v>0</v>
      </c>
      <c r="BJ1081" s="269">
        <f t="shared" si="380"/>
        <v>0</v>
      </c>
      <c r="BK1081" s="269">
        <f t="shared" si="380"/>
        <v>0</v>
      </c>
      <c r="BL1081" s="269">
        <f t="shared" si="380"/>
        <v>0</v>
      </c>
      <c r="BM1081" s="269">
        <f t="shared" si="380"/>
        <v>0</v>
      </c>
      <c r="BN1081" s="269">
        <f t="shared" si="380"/>
        <v>0</v>
      </c>
      <c r="BO1081" s="269">
        <f t="shared" si="380"/>
        <v>0</v>
      </c>
      <c r="BP1081" s="269">
        <f t="shared" si="380"/>
        <v>0</v>
      </c>
      <c r="BQ1081" s="269">
        <f t="shared" si="380"/>
        <v>0</v>
      </c>
      <c r="BR1081" s="269">
        <f t="shared" si="380"/>
        <v>0</v>
      </c>
      <c r="BS1081" s="269">
        <f t="shared" si="381"/>
        <v>0</v>
      </c>
      <c r="BT1081" s="269">
        <f t="shared" si="381"/>
        <v>0</v>
      </c>
      <c r="BU1081" s="269">
        <f t="shared" si="381"/>
        <v>0</v>
      </c>
      <c r="BV1081" s="269">
        <f t="shared" si="381"/>
        <v>0</v>
      </c>
      <c r="BW1081" s="269">
        <f t="shared" si="381"/>
        <v>0</v>
      </c>
      <c r="BX1081" s="269">
        <f t="shared" si="381"/>
        <v>0</v>
      </c>
      <c r="BY1081" s="269">
        <f t="shared" si="381"/>
        <v>0</v>
      </c>
      <c r="BZ1081" s="269">
        <f t="shared" si="381"/>
        <v>0</v>
      </c>
      <c r="CA1081" s="269">
        <f t="shared" si="381"/>
        <v>0</v>
      </c>
      <c r="CB1081" s="269">
        <f t="shared" si="381"/>
        <v>0</v>
      </c>
      <c r="CC1081" s="269">
        <f t="shared" si="382"/>
        <v>0</v>
      </c>
      <c r="CD1081" s="269">
        <f t="shared" si="382"/>
        <v>0</v>
      </c>
      <c r="CE1081" s="269">
        <f t="shared" si="382"/>
        <v>0</v>
      </c>
      <c r="CF1081" s="269">
        <f t="shared" si="382"/>
        <v>0</v>
      </c>
      <c r="CG1081" s="269">
        <f t="shared" si="382"/>
        <v>0</v>
      </c>
      <c r="CH1081" s="269">
        <f t="shared" si="382"/>
        <v>0</v>
      </c>
      <c r="CI1081" s="269">
        <f t="shared" si="382"/>
        <v>0</v>
      </c>
      <c r="CJ1081" s="269">
        <f t="shared" si="382"/>
        <v>0</v>
      </c>
      <c r="CK1081" s="269">
        <f t="shared" si="382"/>
        <v>0</v>
      </c>
      <c r="CL1081" s="269">
        <f t="shared" si="382"/>
        <v>0</v>
      </c>
      <c r="CM1081" s="269">
        <f t="shared" si="383"/>
        <v>0</v>
      </c>
      <c r="CN1081" s="269">
        <f t="shared" si="383"/>
        <v>0</v>
      </c>
      <c r="CO1081" s="269">
        <f t="shared" si="383"/>
        <v>0</v>
      </c>
      <c r="CP1081" s="269">
        <f t="shared" si="383"/>
        <v>0</v>
      </c>
      <c r="CQ1081" s="269">
        <f t="shared" si="383"/>
        <v>0</v>
      </c>
      <c r="CR1081" s="269">
        <f t="shared" si="383"/>
        <v>0</v>
      </c>
      <c r="CS1081" s="269">
        <f t="shared" si="383"/>
        <v>0</v>
      </c>
      <c r="CT1081" s="269">
        <f t="shared" si="383"/>
        <v>0</v>
      </c>
      <c r="CU1081" s="269">
        <f t="shared" si="383"/>
        <v>0</v>
      </c>
      <c r="CV1081" s="269">
        <f t="shared" si="364"/>
        <v>0</v>
      </c>
      <c r="CX1081" s="271">
        <f t="shared" si="365"/>
        <v>0</v>
      </c>
      <c r="CY1081" s="249">
        <f t="shared" si="366"/>
        <v>-279</v>
      </c>
      <c r="CZ1081" s="249">
        <f t="shared" si="367"/>
        <v>0</v>
      </c>
    </row>
    <row r="1082" spans="1:104" s="269" customFormat="1" ht="15.75" customHeight="1">
      <c r="A1082" s="1001"/>
      <c r="B1082" s="269">
        <v>7</v>
      </c>
      <c r="C1082" s="270">
        <v>7</v>
      </c>
      <c r="D1082" s="269">
        <v>7</v>
      </c>
      <c r="G1082" s="117">
        <f t="shared" si="342"/>
        <v>0</v>
      </c>
      <c r="H1082" s="269">
        <f t="shared" si="343"/>
        <v>0</v>
      </c>
      <c r="I1082" s="269">
        <f t="shared" si="344"/>
        <v>0</v>
      </c>
      <c r="J1082" s="269">
        <f t="shared" si="345"/>
        <v>0</v>
      </c>
      <c r="K1082" s="269">
        <f t="shared" si="346"/>
        <v>0</v>
      </c>
      <c r="L1082" s="269">
        <f t="shared" si="347"/>
        <v>0</v>
      </c>
      <c r="M1082" s="269">
        <f t="shared" si="348"/>
        <v>0</v>
      </c>
      <c r="N1082" s="269">
        <f t="shared" si="349"/>
        <v>0</v>
      </c>
      <c r="O1082" s="269">
        <f t="shared" si="350"/>
        <v>0</v>
      </c>
      <c r="P1082" s="269">
        <f t="shared" si="351"/>
        <v>0</v>
      </c>
      <c r="Q1082" s="269">
        <f t="shared" si="352"/>
        <v>0</v>
      </c>
      <c r="R1082" s="269">
        <f t="shared" si="353"/>
        <v>0</v>
      </c>
      <c r="S1082" s="269">
        <f t="shared" si="354"/>
        <v>0</v>
      </c>
      <c r="T1082" s="269">
        <f t="shared" si="355"/>
        <v>0</v>
      </c>
      <c r="U1082" s="269">
        <f t="shared" si="376"/>
        <v>0</v>
      </c>
      <c r="V1082" s="269">
        <f t="shared" si="376"/>
        <v>0</v>
      </c>
      <c r="W1082" s="269">
        <f t="shared" si="376"/>
        <v>0</v>
      </c>
      <c r="X1082" s="269">
        <f t="shared" si="376"/>
        <v>0</v>
      </c>
      <c r="Y1082" s="269">
        <f t="shared" si="376"/>
        <v>0</v>
      </c>
      <c r="Z1082" s="269">
        <f t="shared" si="376"/>
        <v>0</v>
      </c>
      <c r="AA1082" s="269">
        <f t="shared" si="376"/>
        <v>0</v>
      </c>
      <c r="AB1082" s="269">
        <f t="shared" si="376"/>
        <v>0</v>
      </c>
      <c r="AC1082" s="269">
        <f t="shared" si="376"/>
        <v>0</v>
      </c>
      <c r="AD1082" s="269">
        <f t="shared" si="376"/>
        <v>0</v>
      </c>
      <c r="AE1082" s="269">
        <f t="shared" si="377"/>
        <v>0</v>
      </c>
      <c r="AF1082" s="269">
        <f t="shared" si="377"/>
        <v>0</v>
      </c>
      <c r="AG1082" s="269">
        <f t="shared" si="377"/>
        <v>0</v>
      </c>
      <c r="AH1082" s="269">
        <f t="shared" si="377"/>
        <v>0</v>
      </c>
      <c r="AI1082" s="269">
        <f t="shared" si="377"/>
        <v>0</v>
      </c>
      <c r="AJ1082" s="269">
        <f t="shared" si="377"/>
        <v>0</v>
      </c>
      <c r="AK1082" s="269">
        <f t="shared" si="377"/>
        <v>0</v>
      </c>
      <c r="AL1082" s="269">
        <f t="shared" si="377"/>
        <v>0</v>
      </c>
      <c r="AM1082" s="269">
        <f t="shared" si="377"/>
        <v>0</v>
      </c>
      <c r="AN1082" s="269">
        <f t="shared" si="377"/>
        <v>0</v>
      </c>
      <c r="AO1082" s="269">
        <f t="shared" si="378"/>
        <v>0</v>
      </c>
      <c r="AP1082" s="269">
        <f t="shared" si="378"/>
        <v>0</v>
      </c>
      <c r="AQ1082" s="269">
        <f t="shared" si="378"/>
        <v>0</v>
      </c>
      <c r="AR1082" s="269">
        <f t="shared" si="378"/>
        <v>0</v>
      </c>
      <c r="AS1082" s="269">
        <f t="shared" si="378"/>
        <v>0</v>
      </c>
      <c r="AT1082" s="269">
        <f t="shared" si="378"/>
        <v>0</v>
      </c>
      <c r="AU1082" s="269">
        <f t="shared" si="378"/>
        <v>0</v>
      </c>
      <c r="AV1082" s="269">
        <f t="shared" si="378"/>
        <v>0</v>
      </c>
      <c r="AW1082" s="269">
        <f t="shared" si="378"/>
        <v>0</v>
      </c>
      <c r="AX1082" s="269">
        <f t="shared" si="378"/>
        <v>0</v>
      </c>
      <c r="AY1082" s="269">
        <f t="shared" si="379"/>
        <v>0</v>
      </c>
      <c r="AZ1082" s="269">
        <f t="shared" si="379"/>
        <v>0</v>
      </c>
      <c r="BA1082" s="269">
        <f t="shared" si="379"/>
        <v>0</v>
      </c>
      <c r="BB1082" s="269">
        <f t="shared" si="379"/>
        <v>0</v>
      </c>
      <c r="BC1082" s="269">
        <f t="shared" si="379"/>
        <v>0</v>
      </c>
      <c r="BD1082" s="269">
        <f t="shared" si="379"/>
        <v>0</v>
      </c>
      <c r="BE1082" s="269">
        <f t="shared" si="379"/>
        <v>0</v>
      </c>
      <c r="BF1082" s="269">
        <f t="shared" si="379"/>
        <v>0</v>
      </c>
      <c r="BG1082" s="269">
        <f t="shared" si="379"/>
        <v>0</v>
      </c>
      <c r="BH1082" s="269">
        <f t="shared" si="379"/>
        <v>0</v>
      </c>
      <c r="BI1082" s="269">
        <f t="shared" si="380"/>
        <v>0</v>
      </c>
      <c r="BJ1082" s="269">
        <f t="shared" si="380"/>
        <v>0</v>
      </c>
      <c r="BK1082" s="269">
        <f t="shared" si="380"/>
        <v>0</v>
      </c>
      <c r="BL1082" s="269">
        <f t="shared" si="380"/>
        <v>0</v>
      </c>
      <c r="BM1082" s="269">
        <f t="shared" si="380"/>
        <v>0</v>
      </c>
      <c r="BN1082" s="269">
        <f t="shared" si="380"/>
        <v>0</v>
      </c>
      <c r="BO1082" s="269">
        <f t="shared" si="380"/>
        <v>0</v>
      </c>
      <c r="BP1082" s="269">
        <f t="shared" si="380"/>
        <v>0</v>
      </c>
      <c r="BQ1082" s="269">
        <f t="shared" si="380"/>
        <v>0</v>
      </c>
      <c r="BR1082" s="269">
        <f t="shared" si="380"/>
        <v>0</v>
      </c>
      <c r="BS1082" s="269">
        <f t="shared" si="381"/>
        <v>0</v>
      </c>
      <c r="BT1082" s="269">
        <f t="shared" si="381"/>
        <v>0</v>
      </c>
      <c r="BU1082" s="269">
        <f t="shared" si="381"/>
        <v>0</v>
      </c>
      <c r="BV1082" s="269">
        <f t="shared" si="381"/>
        <v>0</v>
      </c>
      <c r="BW1082" s="269">
        <f t="shared" si="381"/>
        <v>0</v>
      </c>
      <c r="BX1082" s="269">
        <f t="shared" si="381"/>
        <v>0</v>
      </c>
      <c r="BY1082" s="269">
        <f t="shared" si="381"/>
        <v>0</v>
      </c>
      <c r="BZ1082" s="269">
        <f t="shared" si="381"/>
        <v>0</v>
      </c>
      <c r="CA1082" s="269">
        <f t="shared" si="381"/>
        <v>0</v>
      </c>
      <c r="CB1082" s="269">
        <f t="shared" si="381"/>
        <v>0</v>
      </c>
      <c r="CC1082" s="269">
        <f t="shared" si="382"/>
        <v>0</v>
      </c>
      <c r="CD1082" s="269">
        <f t="shared" si="382"/>
        <v>0</v>
      </c>
      <c r="CE1082" s="269">
        <f t="shared" si="382"/>
        <v>0</v>
      </c>
      <c r="CF1082" s="269">
        <f t="shared" si="382"/>
        <v>0</v>
      </c>
      <c r="CG1082" s="269">
        <f t="shared" si="382"/>
        <v>0</v>
      </c>
      <c r="CH1082" s="269">
        <f t="shared" si="382"/>
        <v>0</v>
      </c>
      <c r="CI1082" s="269">
        <f t="shared" si="382"/>
        <v>0</v>
      </c>
      <c r="CJ1082" s="269">
        <f t="shared" si="382"/>
        <v>0</v>
      </c>
      <c r="CK1082" s="269">
        <f t="shared" si="382"/>
        <v>0</v>
      </c>
      <c r="CL1082" s="269">
        <f t="shared" si="382"/>
        <v>0</v>
      </c>
      <c r="CM1082" s="269">
        <f t="shared" si="383"/>
        <v>0</v>
      </c>
      <c r="CN1082" s="269">
        <f t="shared" si="383"/>
        <v>0</v>
      </c>
      <c r="CO1082" s="269">
        <f t="shared" si="383"/>
        <v>0</v>
      </c>
      <c r="CP1082" s="269">
        <f t="shared" si="383"/>
        <v>0</v>
      </c>
      <c r="CQ1082" s="269">
        <f t="shared" si="383"/>
        <v>0</v>
      </c>
      <c r="CR1082" s="269">
        <f t="shared" si="383"/>
        <v>0</v>
      </c>
      <c r="CS1082" s="269">
        <f t="shared" si="383"/>
        <v>0</v>
      </c>
      <c r="CT1082" s="269">
        <f t="shared" si="383"/>
        <v>0</v>
      </c>
      <c r="CU1082" s="269">
        <f t="shared" si="383"/>
        <v>0</v>
      </c>
      <c r="CV1082" s="269">
        <f t="shared" si="364"/>
        <v>0</v>
      </c>
      <c r="CX1082" s="271">
        <f t="shared" si="365"/>
        <v>0</v>
      </c>
      <c r="CY1082" s="249">
        <f t="shared" si="366"/>
        <v>-288</v>
      </c>
      <c r="CZ1082" s="249">
        <f t="shared" si="367"/>
        <v>0</v>
      </c>
    </row>
    <row r="1083" spans="1:104" s="269" customFormat="1" ht="15.75" customHeight="1">
      <c r="A1083" s="1001"/>
      <c r="B1083" s="269">
        <v>8</v>
      </c>
      <c r="C1083" s="270">
        <v>8</v>
      </c>
      <c r="D1083" s="269">
        <v>8</v>
      </c>
      <c r="G1083" s="117">
        <f t="shared" si="342"/>
        <v>0</v>
      </c>
      <c r="H1083" s="269">
        <f t="shared" si="343"/>
        <v>0</v>
      </c>
      <c r="I1083" s="269">
        <f t="shared" si="344"/>
        <v>0</v>
      </c>
      <c r="J1083" s="269">
        <f t="shared" si="345"/>
        <v>0</v>
      </c>
      <c r="K1083" s="269">
        <f t="shared" si="346"/>
        <v>0</v>
      </c>
      <c r="L1083" s="269">
        <f t="shared" si="347"/>
        <v>0</v>
      </c>
      <c r="M1083" s="269">
        <f t="shared" si="348"/>
        <v>0</v>
      </c>
      <c r="N1083" s="269">
        <f t="shared" si="349"/>
        <v>0</v>
      </c>
      <c r="O1083" s="269">
        <f t="shared" si="350"/>
        <v>0</v>
      </c>
      <c r="P1083" s="269">
        <f t="shared" si="351"/>
        <v>0</v>
      </c>
      <c r="Q1083" s="269">
        <f t="shared" si="352"/>
        <v>0</v>
      </c>
      <c r="R1083" s="269">
        <f t="shared" si="353"/>
        <v>0</v>
      </c>
      <c r="S1083" s="269">
        <f t="shared" si="354"/>
        <v>0</v>
      </c>
      <c r="T1083" s="269">
        <f t="shared" si="355"/>
        <v>0</v>
      </c>
      <c r="U1083" s="269">
        <f t="shared" si="376"/>
        <v>0</v>
      </c>
      <c r="V1083" s="269">
        <f t="shared" si="376"/>
        <v>0</v>
      </c>
      <c r="W1083" s="269">
        <f t="shared" si="376"/>
        <v>0</v>
      </c>
      <c r="X1083" s="269">
        <f t="shared" si="376"/>
        <v>0</v>
      </c>
      <c r="Y1083" s="269">
        <f t="shared" si="376"/>
        <v>0</v>
      </c>
      <c r="Z1083" s="269">
        <f t="shared" si="376"/>
        <v>0</v>
      </c>
      <c r="AA1083" s="269">
        <f t="shared" si="376"/>
        <v>0</v>
      </c>
      <c r="AB1083" s="269">
        <f t="shared" si="376"/>
        <v>0</v>
      </c>
      <c r="AC1083" s="269">
        <f t="shared" si="376"/>
        <v>0</v>
      </c>
      <c r="AD1083" s="269">
        <f t="shared" si="376"/>
        <v>0</v>
      </c>
      <c r="AE1083" s="269">
        <f t="shared" si="377"/>
        <v>0</v>
      </c>
      <c r="AF1083" s="269">
        <f t="shared" si="377"/>
        <v>0</v>
      </c>
      <c r="AG1083" s="269">
        <f t="shared" si="377"/>
        <v>0</v>
      </c>
      <c r="AH1083" s="269">
        <f t="shared" si="377"/>
        <v>0</v>
      </c>
      <c r="AI1083" s="269">
        <f t="shared" si="377"/>
        <v>0</v>
      </c>
      <c r="AJ1083" s="269">
        <f t="shared" si="377"/>
        <v>0</v>
      </c>
      <c r="AK1083" s="269">
        <f t="shared" si="377"/>
        <v>0</v>
      </c>
      <c r="AL1083" s="269">
        <f t="shared" si="377"/>
        <v>0</v>
      </c>
      <c r="AM1083" s="269">
        <f t="shared" si="377"/>
        <v>0</v>
      </c>
      <c r="AN1083" s="269">
        <f t="shared" si="377"/>
        <v>0</v>
      </c>
      <c r="AO1083" s="269">
        <f t="shared" si="378"/>
        <v>0</v>
      </c>
      <c r="AP1083" s="269">
        <f t="shared" si="378"/>
        <v>0</v>
      </c>
      <c r="AQ1083" s="269">
        <f t="shared" si="378"/>
        <v>0</v>
      </c>
      <c r="AR1083" s="269">
        <f t="shared" si="378"/>
        <v>0</v>
      </c>
      <c r="AS1083" s="269">
        <f t="shared" si="378"/>
        <v>0</v>
      </c>
      <c r="AT1083" s="269">
        <f t="shared" si="378"/>
        <v>0</v>
      </c>
      <c r="AU1083" s="269">
        <f t="shared" si="378"/>
        <v>0</v>
      </c>
      <c r="AV1083" s="269">
        <f t="shared" si="378"/>
        <v>0</v>
      </c>
      <c r="AW1083" s="269">
        <f t="shared" si="378"/>
        <v>0</v>
      </c>
      <c r="AX1083" s="269">
        <f t="shared" si="378"/>
        <v>0</v>
      </c>
      <c r="AY1083" s="269">
        <f t="shared" si="379"/>
        <v>0</v>
      </c>
      <c r="AZ1083" s="269">
        <f t="shared" si="379"/>
        <v>0</v>
      </c>
      <c r="BA1083" s="269">
        <f t="shared" si="379"/>
        <v>0</v>
      </c>
      <c r="BB1083" s="269">
        <f t="shared" si="379"/>
        <v>0</v>
      </c>
      <c r="BC1083" s="269">
        <f t="shared" si="379"/>
        <v>0</v>
      </c>
      <c r="BD1083" s="269">
        <f t="shared" si="379"/>
        <v>0</v>
      </c>
      <c r="BE1083" s="269">
        <f t="shared" si="379"/>
        <v>0</v>
      </c>
      <c r="BF1083" s="269">
        <f t="shared" si="379"/>
        <v>0</v>
      </c>
      <c r="BG1083" s="269">
        <f t="shared" si="379"/>
        <v>0</v>
      </c>
      <c r="BH1083" s="269">
        <f t="shared" si="379"/>
        <v>0</v>
      </c>
      <c r="BI1083" s="269">
        <f t="shared" si="380"/>
        <v>0</v>
      </c>
      <c r="BJ1083" s="269">
        <f t="shared" si="380"/>
        <v>0</v>
      </c>
      <c r="BK1083" s="269">
        <f t="shared" si="380"/>
        <v>0</v>
      </c>
      <c r="BL1083" s="269">
        <f t="shared" si="380"/>
        <v>0</v>
      </c>
      <c r="BM1083" s="269">
        <f t="shared" si="380"/>
        <v>0</v>
      </c>
      <c r="BN1083" s="269">
        <f t="shared" si="380"/>
        <v>0</v>
      </c>
      <c r="BO1083" s="269">
        <f t="shared" si="380"/>
        <v>0</v>
      </c>
      <c r="BP1083" s="269">
        <f t="shared" si="380"/>
        <v>0</v>
      </c>
      <c r="BQ1083" s="269">
        <f t="shared" si="380"/>
        <v>0</v>
      </c>
      <c r="BR1083" s="269">
        <f t="shared" si="380"/>
        <v>0</v>
      </c>
      <c r="BS1083" s="269">
        <f t="shared" si="381"/>
        <v>0</v>
      </c>
      <c r="BT1083" s="269">
        <f t="shared" si="381"/>
        <v>0</v>
      </c>
      <c r="BU1083" s="269">
        <f t="shared" si="381"/>
        <v>0</v>
      </c>
      <c r="BV1083" s="269">
        <f t="shared" si="381"/>
        <v>0</v>
      </c>
      <c r="BW1083" s="269">
        <f t="shared" si="381"/>
        <v>0</v>
      </c>
      <c r="BX1083" s="269">
        <f t="shared" si="381"/>
        <v>0</v>
      </c>
      <c r="BY1083" s="269">
        <f t="shared" si="381"/>
        <v>0</v>
      </c>
      <c r="BZ1083" s="269">
        <f t="shared" si="381"/>
        <v>0</v>
      </c>
      <c r="CA1083" s="269">
        <f t="shared" si="381"/>
        <v>0</v>
      </c>
      <c r="CB1083" s="269">
        <f t="shared" si="381"/>
        <v>0</v>
      </c>
      <c r="CC1083" s="269">
        <f t="shared" si="382"/>
        <v>0</v>
      </c>
      <c r="CD1083" s="269">
        <f t="shared" si="382"/>
        <v>0</v>
      </c>
      <c r="CE1083" s="269">
        <f t="shared" si="382"/>
        <v>0</v>
      </c>
      <c r="CF1083" s="269">
        <f t="shared" si="382"/>
        <v>0</v>
      </c>
      <c r="CG1083" s="269">
        <f t="shared" si="382"/>
        <v>0</v>
      </c>
      <c r="CH1083" s="269">
        <f t="shared" si="382"/>
        <v>0</v>
      </c>
      <c r="CI1083" s="269">
        <f t="shared" si="382"/>
        <v>0</v>
      </c>
      <c r="CJ1083" s="269">
        <f t="shared" si="382"/>
        <v>0</v>
      </c>
      <c r="CK1083" s="269">
        <f t="shared" si="382"/>
        <v>0</v>
      </c>
      <c r="CL1083" s="269">
        <f t="shared" si="382"/>
        <v>0</v>
      </c>
      <c r="CM1083" s="269">
        <f t="shared" si="383"/>
        <v>0</v>
      </c>
      <c r="CN1083" s="269">
        <f t="shared" si="383"/>
        <v>0</v>
      </c>
      <c r="CO1083" s="269">
        <f t="shared" si="383"/>
        <v>0</v>
      </c>
      <c r="CP1083" s="269">
        <f t="shared" si="383"/>
        <v>0</v>
      </c>
      <c r="CQ1083" s="269">
        <f t="shared" si="383"/>
        <v>0</v>
      </c>
      <c r="CR1083" s="269">
        <f t="shared" si="383"/>
        <v>0</v>
      </c>
      <c r="CS1083" s="269">
        <f t="shared" si="383"/>
        <v>0</v>
      </c>
      <c r="CT1083" s="269">
        <f t="shared" si="383"/>
        <v>0</v>
      </c>
      <c r="CU1083" s="269">
        <f t="shared" si="383"/>
        <v>0</v>
      </c>
      <c r="CV1083" s="269">
        <f t="shared" si="364"/>
        <v>0</v>
      </c>
      <c r="CX1083" s="271">
        <f t="shared" si="365"/>
        <v>0</v>
      </c>
      <c r="CY1083" s="249">
        <f t="shared" si="366"/>
        <v>-297</v>
      </c>
      <c r="CZ1083" s="249">
        <f t="shared" si="367"/>
        <v>0</v>
      </c>
    </row>
    <row r="1084" spans="1:104" s="269" customFormat="1" ht="14.25">
      <c r="A1084" s="1002"/>
      <c r="B1084" s="269">
        <v>9</v>
      </c>
      <c r="C1084" s="270">
        <v>9</v>
      </c>
      <c r="D1084" s="269">
        <v>9</v>
      </c>
      <c r="G1084" s="117">
        <f t="shared" si="342"/>
        <v>0</v>
      </c>
      <c r="H1084" s="269">
        <f t="shared" si="343"/>
        <v>0</v>
      </c>
      <c r="I1084" s="269">
        <f t="shared" si="344"/>
        <v>0</v>
      </c>
      <c r="J1084" s="269">
        <f t="shared" si="345"/>
        <v>0</v>
      </c>
      <c r="K1084" s="269">
        <f t="shared" si="346"/>
        <v>0</v>
      </c>
      <c r="L1084" s="269">
        <f t="shared" si="347"/>
        <v>0</v>
      </c>
      <c r="M1084" s="269">
        <f t="shared" si="348"/>
        <v>0</v>
      </c>
      <c r="N1084" s="269">
        <f t="shared" si="349"/>
        <v>0</v>
      </c>
      <c r="O1084" s="269">
        <f t="shared" si="350"/>
        <v>0</v>
      </c>
      <c r="P1084" s="269">
        <f t="shared" si="351"/>
        <v>0</v>
      </c>
      <c r="Q1084" s="269">
        <f t="shared" si="352"/>
        <v>0</v>
      </c>
      <c r="R1084" s="269">
        <f t="shared" si="353"/>
        <v>0</v>
      </c>
      <c r="S1084" s="269">
        <f t="shared" si="354"/>
        <v>0</v>
      </c>
      <c r="T1084" s="269">
        <f t="shared" si="355"/>
        <v>0</v>
      </c>
      <c r="U1084" s="269">
        <f t="shared" si="376"/>
        <v>0</v>
      </c>
      <c r="V1084" s="269">
        <f t="shared" si="376"/>
        <v>0</v>
      </c>
      <c r="W1084" s="269">
        <f t="shared" si="376"/>
        <v>0</v>
      </c>
      <c r="X1084" s="269">
        <f t="shared" si="376"/>
        <v>0</v>
      </c>
      <c r="Y1084" s="269">
        <f t="shared" si="376"/>
        <v>0</v>
      </c>
      <c r="Z1084" s="269">
        <f t="shared" si="376"/>
        <v>0</v>
      </c>
      <c r="AA1084" s="269">
        <f t="shared" si="376"/>
        <v>0</v>
      </c>
      <c r="AB1084" s="269">
        <f t="shared" si="376"/>
        <v>0</v>
      </c>
      <c r="AC1084" s="269">
        <f t="shared" si="376"/>
        <v>0</v>
      </c>
      <c r="AD1084" s="269">
        <f t="shared" si="376"/>
        <v>0</v>
      </c>
      <c r="AE1084" s="269">
        <f t="shared" si="377"/>
        <v>0</v>
      </c>
      <c r="AF1084" s="269">
        <f t="shared" si="377"/>
        <v>0</v>
      </c>
      <c r="AG1084" s="269">
        <f t="shared" si="377"/>
        <v>0</v>
      </c>
      <c r="AH1084" s="269">
        <f t="shared" si="377"/>
        <v>0</v>
      </c>
      <c r="AI1084" s="269">
        <f t="shared" si="377"/>
        <v>0</v>
      </c>
      <c r="AJ1084" s="269">
        <f t="shared" si="377"/>
        <v>0</v>
      </c>
      <c r="AK1084" s="269">
        <f t="shared" si="377"/>
        <v>0</v>
      </c>
      <c r="AL1084" s="269">
        <f t="shared" si="377"/>
        <v>0</v>
      </c>
      <c r="AM1084" s="269">
        <f t="shared" si="377"/>
        <v>0</v>
      </c>
      <c r="AN1084" s="269">
        <f t="shared" si="377"/>
        <v>0</v>
      </c>
      <c r="AO1084" s="269">
        <f t="shared" si="378"/>
        <v>0</v>
      </c>
      <c r="AP1084" s="269">
        <f t="shared" si="378"/>
        <v>0</v>
      </c>
      <c r="AQ1084" s="269">
        <f t="shared" si="378"/>
        <v>0</v>
      </c>
      <c r="AR1084" s="269">
        <f t="shared" si="378"/>
        <v>0</v>
      </c>
      <c r="AS1084" s="269">
        <f t="shared" si="378"/>
        <v>0</v>
      </c>
      <c r="AT1084" s="269">
        <f t="shared" si="378"/>
        <v>0</v>
      </c>
      <c r="AU1084" s="269">
        <f t="shared" si="378"/>
        <v>0</v>
      </c>
      <c r="AV1084" s="269">
        <f t="shared" si="378"/>
        <v>0</v>
      </c>
      <c r="AW1084" s="269">
        <f t="shared" si="378"/>
        <v>0</v>
      </c>
      <c r="AX1084" s="269">
        <f t="shared" si="378"/>
        <v>0</v>
      </c>
      <c r="AY1084" s="269">
        <f t="shared" si="379"/>
        <v>0</v>
      </c>
      <c r="AZ1084" s="269">
        <f t="shared" si="379"/>
        <v>0</v>
      </c>
      <c r="BA1084" s="269">
        <f t="shared" si="379"/>
        <v>0</v>
      </c>
      <c r="BB1084" s="269">
        <f t="shared" si="379"/>
        <v>0</v>
      </c>
      <c r="BC1084" s="269">
        <f t="shared" si="379"/>
        <v>0</v>
      </c>
      <c r="BD1084" s="269">
        <f t="shared" si="379"/>
        <v>0</v>
      </c>
      <c r="BE1084" s="269">
        <f t="shared" si="379"/>
        <v>0</v>
      </c>
      <c r="BF1084" s="269">
        <f t="shared" si="379"/>
        <v>0</v>
      </c>
      <c r="BG1084" s="269">
        <f t="shared" si="379"/>
        <v>0</v>
      </c>
      <c r="BH1084" s="269">
        <f t="shared" si="379"/>
        <v>0</v>
      </c>
      <c r="BI1084" s="269">
        <f t="shared" si="380"/>
        <v>0</v>
      </c>
      <c r="BJ1084" s="269">
        <f t="shared" si="380"/>
        <v>0</v>
      </c>
      <c r="BK1084" s="269">
        <f t="shared" si="380"/>
        <v>0</v>
      </c>
      <c r="BL1084" s="269">
        <f t="shared" si="380"/>
        <v>0</v>
      </c>
      <c r="BM1084" s="269">
        <f t="shared" si="380"/>
        <v>0</v>
      </c>
      <c r="BN1084" s="269">
        <f t="shared" si="380"/>
        <v>0</v>
      </c>
      <c r="BO1084" s="269">
        <f t="shared" si="380"/>
        <v>0</v>
      </c>
      <c r="BP1084" s="269">
        <f t="shared" si="380"/>
        <v>0</v>
      </c>
      <c r="BQ1084" s="269">
        <f t="shared" si="380"/>
        <v>0</v>
      </c>
      <c r="BR1084" s="269">
        <f t="shared" si="380"/>
        <v>0</v>
      </c>
      <c r="BS1084" s="269">
        <f t="shared" si="381"/>
        <v>0</v>
      </c>
      <c r="BT1084" s="269">
        <f t="shared" si="381"/>
        <v>0</v>
      </c>
      <c r="BU1084" s="269">
        <f t="shared" si="381"/>
        <v>0</v>
      </c>
      <c r="BV1084" s="269">
        <f t="shared" si="381"/>
        <v>0</v>
      </c>
      <c r="BW1084" s="269">
        <f t="shared" si="381"/>
        <v>0</v>
      </c>
      <c r="BX1084" s="269">
        <f t="shared" si="381"/>
        <v>0</v>
      </c>
      <c r="BY1084" s="269">
        <f t="shared" si="381"/>
        <v>0</v>
      </c>
      <c r="BZ1084" s="269">
        <f t="shared" si="381"/>
        <v>0</v>
      </c>
      <c r="CA1084" s="269">
        <f t="shared" si="381"/>
        <v>0</v>
      </c>
      <c r="CB1084" s="269">
        <f t="shared" si="381"/>
        <v>0</v>
      </c>
      <c r="CC1084" s="269">
        <f t="shared" si="382"/>
        <v>0</v>
      </c>
      <c r="CD1084" s="269">
        <f t="shared" si="382"/>
        <v>0</v>
      </c>
      <c r="CE1084" s="269">
        <f t="shared" si="382"/>
        <v>0</v>
      </c>
      <c r="CF1084" s="269">
        <f t="shared" si="382"/>
        <v>0</v>
      </c>
      <c r="CG1084" s="269">
        <f t="shared" si="382"/>
        <v>0</v>
      </c>
      <c r="CH1084" s="269">
        <f t="shared" si="382"/>
        <v>0</v>
      </c>
      <c r="CI1084" s="269">
        <f t="shared" si="382"/>
        <v>0</v>
      </c>
      <c r="CJ1084" s="269">
        <f t="shared" si="382"/>
        <v>0</v>
      </c>
      <c r="CK1084" s="269">
        <f t="shared" si="382"/>
        <v>0</v>
      </c>
      <c r="CL1084" s="269">
        <f t="shared" si="382"/>
        <v>0</v>
      </c>
      <c r="CM1084" s="269">
        <f t="shared" si="383"/>
        <v>0</v>
      </c>
      <c r="CN1084" s="269">
        <f t="shared" si="383"/>
        <v>0</v>
      </c>
      <c r="CO1084" s="269">
        <f t="shared" si="383"/>
        <v>0</v>
      </c>
      <c r="CP1084" s="269">
        <f t="shared" si="383"/>
        <v>0</v>
      </c>
      <c r="CQ1084" s="269">
        <f t="shared" si="383"/>
        <v>0</v>
      </c>
      <c r="CR1084" s="269">
        <f t="shared" si="383"/>
        <v>0</v>
      </c>
      <c r="CS1084" s="269">
        <f t="shared" si="383"/>
        <v>0</v>
      </c>
      <c r="CT1084" s="269">
        <f t="shared" si="383"/>
        <v>0</v>
      </c>
      <c r="CU1084" s="269">
        <f t="shared" si="383"/>
        <v>0</v>
      </c>
      <c r="CV1084" s="269">
        <f t="shared" si="364"/>
        <v>0</v>
      </c>
      <c r="CX1084" s="271">
        <f t="shared" si="365"/>
        <v>0</v>
      </c>
      <c r="CY1084" s="249">
        <f t="shared" si="366"/>
        <v>-306</v>
      </c>
      <c r="CZ1084" s="249">
        <f t="shared" si="367"/>
        <v>0</v>
      </c>
    </row>
    <row r="1085" spans="1:104">
      <c r="CX1085" s="271">
        <f t="shared" si="365"/>
        <v>0</v>
      </c>
      <c r="CY1085" s="249">
        <f t="shared" si="366"/>
        <v>-315</v>
      </c>
      <c r="CZ1085" s="249">
        <f t="shared" si="367"/>
        <v>0</v>
      </c>
    </row>
    <row r="1086" spans="1:104">
      <c r="CX1086" s="271">
        <f t="shared" si="365"/>
        <v>0</v>
      </c>
      <c r="CY1086" s="249">
        <f t="shared" si="366"/>
        <v>-324</v>
      </c>
      <c r="CZ1086" s="249">
        <f t="shared" si="367"/>
        <v>0</v>
      </c>
    </row>
    <row r="1087" spans="1:104">
      <c r="CX1087" s="271">
        <f t="shared" si="365"/>
        <v>0</v>
      </c>
      <c r="CY1087" s="249">
        <f t="shared" si="366"/>
        <v>-333</v>
      </c>
      <c r="CZ1087" s="249">
        <f t="shared" si="367"/>
        <v>0</v>
      </c>
    </row>
    <row r="1088" spans="1:104">
      <c r="CX1088" s="271">
        <f t="shared" si="365"/>
        <v>0</v>
      </c>
      <c r="CY1088" s="249">
        <f t="shared" si="366"/>
        <v>-342</v>
      </c>
      <c r="CZ1088" s="249">
        <f t="shared" si="367"/>
        <v>0</v>
      </c>
    </row>
    <row r="1089" spans="102:104">
      <c r="CX1089" s="271">
        <f t="shared" si="365"/>
        <v>0</v>
      </c>
      <c r="CY1089" s="249">
        <f t="shared" si="366"/>
        <v>-351</v>
      </c>
      <c r="CZ1089" s="249">
        <f t="shared" si="367"/>
        <v>0</v>
      </c>
    </row>
    <row r="1090" spans="102:104">
      <c r="CX1090" s="271">
        <f t="shared" si="365"/>
        <v>0</v>
      </c>
      <c r="CY1090" s="249">
        <f t="shared" si="366"/>
        <v>-360</v>
      </c>
      <c r="CZ1090" s="249">
        <f t="shared" si="367"/>
        <v>0</v>
      </c>
    </row>
    <row r="1091" spans="102:104">
      <c r="CX1091" s="271">
        <f t="shared" si="365"/>
        <v>0</v>
      </c>
      <c r="CY1091" s="249">
        <f t="shared" si="366"/>
        <v>-369</v>
      </c>
      <c r="CZ1091" s="249">
        <f t="shared" si="367"/>
        <v>0</v>
      </c>
    </row>
    <row r="1092" spans="102:104">
      <c r="CX1092" s="271">
        <f t="shared" si="365"/>
        <v>0</v>
      </c>
      <c r="CY1092" s="249">
        <f t="shared" si="366"/>
        <v>-378</v>
      </c>
      <c r="CZ1092" s="249">
        <f t="shared" si="367"/>
        <v>0</v>
      </c>
    </row>
    <row r="1093" spans="102:104">
      <c r="CX1093" s="271">
        <f t="shared" si="365"/>
        <v>0</v>
      </c>
      <c r="CY1093" s="249">
        <f t="shared" si="366"/>
        <v>-387</v>
      </c>
      <c r="CZ1093" s="249">
        <f t="shared" si="367"/>
        <v>0</v>
      </c>
    </row>
    <row r="1094" spans="102:104">
      <c r="CX1094" s="271">
        <f t="shared" si="365"/>
        <v>0</v>
      </c>
      <c r="CY1094" s="249">
        <f t="shared" si="366"/>
        <v>-396</v>
      </c>
      <c r="CZ1094" s="249">
        <f t="shared" si="367"/>
        <v>0</v>
      </c>
    </row>
    <row r="1095" spans="102:104">
      <c r="CX1095" s="271">
        <f t="shared" si="365"/>
        <v>0</v>
      </c>
      <c r="CY1095" s="249">
        <f t="shared" si="366"/>
        <v>-405</v>
      </c>
      <c r="CZ1095" s="249">
        <f t="shared" si="367"/>
        <v>0</v>
      </c>
    </row>
    <row r="1096" spans="102:104">
      <c r="CX1096" s="271">
        <f t="shared" si="365"/>
        <v>0</v>
      </c>
      <c r="CY1096" s="249">
        <f t="shared" si="366"/>
        <v>-414</v>
      </c>
      <c r="CZ1096" s="249">
        <f t="shared" si="367"/>
        <v>0</v>
      </c>
    </row>
    <row r="1097" spans="102:104">
      <c r="CX1097" s="271">
        <f t="shared" si="365"/>
        <v>0</v>
      </c>
      <c r="CY1097" s="249">
        <f t="shared" si="366"/>
        <v>-423</v>
      </c>
      <c r="CZ1097" s="249">
        <f t="shared" si="367"/>
        <v>0</v>
      </c>
    </row>
    <row r="1098" spans="102:104">
      <c r="CX1098" s="271">
        <f t="shared" si="365"/>
        <v>0</v>
      </c>
      <c r="CY1098" s="249">
        <f t="shared" si="366"/>
        <v>-432</v>
      </c>
      <c r="CZ1098" s="249">
        <f t="shared" si="367"/>
        <v>0</v>
      </c>
    </row>
    <row r="1099" spans="102:104">
      <c r="CX1099" s="271">
        <f t="shared" si="365"/>
        <v>0</v>
      </c>
      <c r="CY1099" s="249">
        <f t="shared" si="366"/>
        <v>-441</v>
      </c>
      <c r="CZ1099" s="249">
        <f t="shared" si="367"/>
        <v>0</v>
      </c>
    </row>
    <row r="1100" spans="102:104">
      <c r="CX1100" s="271">
        <f t="shared" si="365"/>
        <v>0</v>
      </c>
      <c r="CY1100" s="249">
        <f t="shared" si="366"/>
        <v>-450</v>
      </c>
      <c r="CZ1100" s="249">
        <f t="shared" si="367"/>
        <v>0</v>
      </c>
    </row>
    <row r="1101" spans="102:104">
      <c r="CX1101" s="271">
        <f t="shared" si="365"/>
        <v>0</v>
      </c>
      <c r="CY1101" s="249">
        <f t="shared" si="366"/>
        <v>-459</v>
      </c>
      <c r="CZ1101" s="249">
        <f t="shared" si="367"/>
        <v>0</v>
      </c>
    </row>
    <row r="1102" spans="102:104">
      <c r="CX1102" s="271">
        <f t="shared" si="365"/>
        <v>0</v>
      </c>
      <c r="CY1102" s="249">
        <f t="shared" si="366"/>
        <v>-468</v>
      </c>
      <c r="CZ1102" s="249">
        <f t="shared" si="367"/>
        <v>0</v>
      </c>
    </row>
    <row r="1103" spans="102:104">
      <c r="CX1103" s="271">
        <f t="shared" si="365"/>
        <v>0</v>
      </c>
      <c r="CY1103" s="249">
        <f t="shared" si="366"/>
        <v>-477</v>
      </c>
      <c r="CZ1103" s="249">
        <f t="shared" si="367"/>
        <v>0</v>
      </c>
    </row>
    <row r="1104" spans="102:104">
      <c r="CX1104" s="271">
        <f t="shared" si="365"/>
        <v>0</v>
      </c>
      <c r="CY1104" s="249">
        <f t="shared" si="366"/>
        <v>-486</v>
      </c>
      <c r="CZ1104" s="249">
        <f t="shared" si="367"/>
        <v>0</v>
      </c>
    </row>
    <row r="1105" spans="102:104">
      <c r="CX1105" s="271">
        <f t="shared" si="365"/>
        <v>0</v>
      </c>
      <c r="CY1105" s="249">
        <f t="shared" si="366"/>
        <v>-495</v>
      </c>
      <c r="CZ1105" s="249">
        <f t="shared" si="367"/>
        <v>0</v>
      </c>
    </row>
    <row r="1106" spans="102:104">
      <c r="CX1106" s="271">
        <f t="shared" si="365"/>
        <v>0</v>
      </c>
      <c r="CY1106" s="249">
        <f t="shared" si="366"/>
        <v>-504</v>
      </c>
      <c r="CZ1106" s="249">
        <f t="shared" si="367"/>
        <v>0</v>
      </c>
    </row>
    <row r="1107" spans="102:104">
      <c r="CX1107" s="271">
        <f t="shared" si="365"/>
        <v>0</v>
      </c>
      <c r="CY1107" s="249">
        <f t="shared" si="366"/>
        <v>-513</v>
      </c>
      <c r="CZ1107" s="249">
        <f t="shared" si="367"/>
        <v>0</v>
      </c>
    </row>
    <row r="1108" spans="102:104">
      <c r="CX1108" s="271">
        <f t="shared" si="365"/>
        <v>0</v>
      </c>
      <c r="CY1108" s="249">
        <f t="shared" si="366"/>
        <v>-522</v>
      </c>
      <c r="CZ1108" s="249">
        <f t="shared" si="367"/>
        <v>0</v>
      </c>
    </row>
    <row r="1109" spans="102:104">
      <c r="CX1109" s="271">
        <f t="shared" si="365"/>
        <v>0</v>
      </c>
      <c r="CY1109" s="249">
        <f t="shared" si="366"/>
        <v>-531</v>
      </c>
      <c r="CZ1109" s="249">
        <f t="shared" si="367"/>
        <v>0</v>
      </c>
    </row>
    <row r="1110" spans="102:104">
      <c r="CX1110" s="271">
        <f t="shared" si="365"/>
        <v>0</v>
      </c>
      <c r="CY1110" s="249">
        <f t="shared" si="366"/>
        <v>-540</v>
      </c>
      <c r="CZ1110" s="249">
        <f t="shared" si="367"/>
        <v>0</v>
      </c>
    </row>
    <row r="1111" spans="102:104">
      <c r="CX1111" s="271">
        <f t="shared" si="365"/>
        <v>0</v>
      </c>
      <c r="CY1111" s="249">
        <f t="shared" si="366"/>
        <v>-549</v>
      </c>
      <c r="CZ1111" s="249">
        <f t="shared" si="367"/>
        <v>0</v>
      </c>
    </row>
    <row r="1112" spans="102:104">
      <c r="CX1112" s="271">
        <f t="shared" si="365"/>
        <v>0</v>
      </c>
      <c r="CY1112" s="249">
        <f t="shared" si="366"/>
        <v>-558</v>
      </c>
      <c r="CZ1112" s="249">
        <f t="shared" si="367"/>
        <v>0</v>
      </c>
    </row>
    <row r="1113" spans="102:104">
      <c r="CX1113" s="271">
        <f t="shared" si="365"/>
        <v>0</v>
      </c>
      <c r="CY1113" s="249">
        <f t="shared" si="366"/>
        <v>-567</v>
      </c>
      <c r="CZ1113" s="249">
        <f t="shared" si="367"/>
        <v>0</v>
      </c>
    </row>
    <row r="1114" spans="102:104">
      <c r="CX1114" s="271">
        <f t="shared" si="365"/>
        <v>0</v>
      </c>
      <c r="CY1114" s="249">
        <f t="shared" si="366"/>
        <v>-576</v>
      </c>
      <c r="CZ1114" s="249">
        <f t="shared" si="367"/>
        <v>0</v>
      </c>
    </row>
    <row r="1115" spans="102:104">
      <c r="CX1115" s="271">
        <f t="shared" si="365"/>
        <v>0</v>
      </c>
      <c r="CY1115" s="249">
        <f t="shared" si="366"/>
        <v>-585</v>
      </c>
      <c r="CZ1115" s="249">
        <f t="shared" si="367"/>
        <v>0</v>
      </c>
    </row>
    <row r="1116" spans="102:104">
      <c r="CX1116" s="271">
        <f t="shared" ref="CX1116:CX1174" si="384">IF(CX1115+CV1116&gt;9,+CX1115+CV1116-9,+CX1115+CV1116)</f>
        <v>0</v>
      </c>
      <c r="CY1116" s="249">
        <f t="shared" ref="CY1116:CY1140" si="385">+CY1115-9</f>
        <v>-594</v>
      </c>
      <c r="CZ1116" s="249">
        <f t="shared" ref="CZ1116:CZ1140" si="386">IF(CY1116=13,CY1116,0)</f>
        <v>0</v>
      </c>
    </row>
    <row r="1117" spans="102:104">
      <c r="CX1117" s="271">
        <f t="shared" si="384"/>
        <v>0</v>
      </c>
      <c r="CY1117" s="249">
        <f t="shared" si="385"/>
        <v>-603</v>
      </c>
      <c r="CZ1117" s="249">
        <f t="shared" si="386"/>
        <v>0</v>
      </c>
    </row>
    <row r="1118" spans="102:104">
      <c r="CX1118" s="271">
        <f t="shared" si="384"/>
        <v>0</v>
      </c>
      <c r="CY1118" s="249">
        <f t="shared" si="385"/>
        <v>-612</v>
      </c>
      <c r="CZ1118" s="249">
        <f t="shared" si="386"/>
        <v>0</v>
      </c>
    </row>
    <row r="1119" spans="102:104">
      <c r="CX1119" s="271">
        <f t="shared" si="384"/>
        <v>0</v>
      </c>
      <c r="CY1119" s="249">
        <f t="shared" si="385"/>
        <v>-621</v>
      </c>
      <c r="CZ1119" s="249">
        <f t="shared" si="386"/>
        <v>0</v>
      </c>
    </row>
    <row r="1120" spans="102:104">
      <c r="CX1120" s="271">
        <f t="shared" si="384"/>
        <v>0</v>
      </c>
      <c r="CY1120" s="249">
        <f t="shared" si="385"/>
        <v>-630</v>
      </c>
      <c r="CZ1120" s="249">
        <f t="shared" si="386"/>
        <v>0</v>
      </c>
    </row>
    <row r="1121" spans="102:104">
      <c r="CX1121" s="271">
        <f t="shared" si="384"/>
        <v>0</v>
      </c>
      <c r="CY1121" s="249">
        <f t="shared" si="385"/>
        <v>-639</v>
      </c>
      <c r="CZ1121" s="249">
        <f t="shared" si="386"/>
        <v>0</v>
      </c>
    </row>
    <row r="1122" spans="102:104">
      <c r="CX1122" s="271">
        <f t="shared" si="384"/>
        <v>0</v>
      </c>
      <c r="CY1122" s="249">
        <f t="shared" si="385"/>
        <v>-648</v>
      </c>
      <c r="CZ1122" s="249">
        <f t="shared" si="386"/>
        <v>0</v>
      </c>
    </row>
    <row r="1123" spans="102:104">
      <c r="CX1123" s="271">
        <f t="shared" si="384"/>
        <v>0</v>
      </c>
      <c r="CY1123" s="249">
        <f t="shared" si="385"/>
        <v>-657</v>
      </c>
      <c r="CZ1123" s="249">
        <f t="shared" si="386"/>
        <v>0</v>
      </c>
    </row>
    <row r="1124" spans="102:104">
      <c r="CX1124" s="271">
        <f t="shared" si="384"/>
        <v>0</v>
      </c>
      <c r="CY1124" s="249">
        <f t="shared" si="385"/>
        <v>-666</v>
      </c>
      <c r="CZ1124" s="249">
        <f t="shared" si="386"/>
        <v>0</v>
      </c>
    </row>
    <row r="1125" spans="102:104">
      <c r="CX1125" s="271">
        <f t="shared" si="384"/>
        <v>0</v>
      </c>
      <c r="CY1125" s="249">
        <f t="shared" si="385"/>
        <v>-675</v>
      </c>
      <c r="CZ1125" s="249">
        <f t="shared" si="386"/>
        <v>0</v>
      </c>
    </row>
    <row r="1126" spans="102:104">
      <c r="CX1126" s="271">
        <f t="shared" si="384"/>
        <v>0</v>
      </c>
      <c r="CY1126" s="249">
        <f t="shared" si="385"/>
        <v>-684</v>
      </c>
      <c r="CZ1126" s="249">
        <f t="shared" si="386"/>
        <v>0</v>
      </c>
    </row>
    <row r="1127" spans="102:104">
      <c r="CX1127" s="271">
        <f t="shared" si="384"/>
        <v>0</v>
      </c>
      <c r="CY1127" s="249">
        <f t="shared" si="385"/>
        <v>-693</v>
      </c>
      <c r="CZ1127" s="249">
        <f t="shared" si="386"/>
        <v>0</v>
      </c>
    </row>
    <row r="1128" spans="102:104">
      <c r="CX1128" s="271">
        <f t="shared" si="384"/>
        <v>0</v>
      </c>
      <c r="CY1128" s="249">
        <f t="shared" si="385"/>
        <v>-702</v>
      </c>
      <c r="CZ1128" s="249">
        <f t="shared" si="386"/>
        <v>0</v>
      </c>
    </row>
    <row r="1129" spans="102:104">
      <c r="CX1129" s="271">
        <f t="shared" si="384"/>
        <v>0</v>
      </c>
      <c r="CY1129" s="249">
        <f t="shared" si="385"/>
        <v>-711</v>
      </c>
      <c r="CZ1129" s="249">
        <f t="shared" si="386"/>
        <v>0</v>
      </c>
    </row>
    <row r="1130" spans="102:104">
      <c r="CX1130" s="271">
        <f t="shared" si="384"/>
        <v>0</v>
      </c>
      <c r="CY1130" s="249">
        <f t="shared" si="385"/>
        <v>-720</v>
      </c>
      <c r="CZ1130" s="249">
        <f t="shared" si="386"/>
        <v>0</v>
      </c>
    </row>
    <row r="1131" spans="102:104">
      <c r="CX1131" s="271">
        <f t="shared" si="384"/>
        <v>0</v>
      </c>
      <c r="CY1131" s="249">
        <f t="shared" si="385"/>
        <v>-729</v>
      </c>
      <c r="CZ1131" s="249">
        <f t="shared" si="386"/>
        <v>0</v>
      </c>
    </row>
    <row r="1132" spans="102:104">
      <c r="CX1132" s="271">
        <f t="shared" si="384"/>
        <v>0</v>
      </c>
      <c r="CY1132" s="249">
        <f t="shared" si="385"/>
        <v>-738</v>
      </c>
      <c r="CZ1132" s="249">
        <f t="shared" si="386"/>
        <v>0</v>
      </c>
    </row>
    <row r="1133" spans="102:104">
      <c r="CX1133" s="271">
        <f t="shared" si="384"/>
        <v>0</v>
      </c>
      <c r="CY1133" s="249">
        <f t="shared" si="385"/>
        <v>-747</v>
      </c>
      <c r="CZ1133" s="249">
        <f t="shared" si="386"/>
        <v>0</v>
      </c>
    </row>
    <row r="1134" spans="102:104">
      <c r="CX1134" s="271">
        <f t="shared" si="384"/>
        <v>0</v>
      </c>
      <c r="CY1134" s="249">
        <f t="shared" si="385"/>
        <v>-756</v>
      </c>
      <c r="CZ1134" s="249">
        <f t="shared" si="386"/>
        <v>0</v>
      </c>
    </row>
    <row r="1135" spans="102:104">
      <c r="CX1135" s="271">
        <f t="shared" si="384"/>
        <v>0</v>
      </c>
      <c r="CY1135" s="249">
        <f t="shared" si="385"/>
        <v>-765</v>
      </c>
      <c r="CZ1135" s="249">
        <f t="shared" si="386"/>
        <v>0</v>
      </c>
    </row>
    <row r="1136" spans="102:104">
      <c r="CX1136" s="271">
        <f t="shared" si="384"/>
        <v>0</v>
      </c>
      <c r="CY1136" s="249">
        <f t="shared" si="385"/>
        <v>-774</v>
      </c>
      <c r="CZ1136" s="249">
        <f t="shared" si="386"/>
        <v>0</v>
      </c>
    </row>
    <row r="1137" spans="102:104">
      <c r="CX1137" s="271">
        <f t="shared" si="384"/>
        <v>0</v>
      </c>
      <c r="CY1137" s="249">
        <f t="shared" si="385"/>
        <v>-783</v>
      </c>
      <c r="CZ1137" s="249">
        <f t="shared" si="386"/>
        <v>0</v>
      </c>
    </row>
    <row r="1138" spans="102:104">
      <c r="CX1138" s="271">
        <f t="shared" si="384"/>
        <v>0</v>
      </c>
      <c r="CY1138" s="249">
        <f t="shared" si="385"/>
        <v>-792</v>
      </c>
      <c r="CZ1138" s="249">
        <f t="shared" si="386"/>
        <v>0</v>
      </c>
    </row>
    <row r="1139" spans="102:104">
      <c r="CX1139" s="271">
        <f t="shared" si="384"/>
        <v>0</v>
      </c>
      <c r="CY1139" s="249">
        <f t="shared" si="385"/>
        <v>-801</v>
      </c>
      <c r="CZ1139" s="249">
        <f t="shared" si="386"/>
        <v>0</v>
      </c>
    </row>
    <row r="1140" spans="102:104">
      <c r="CX1140" s="271">
        <f t="shared" si="384"/>
        <v>0</v>
      </c>
      <c r="CY1140" s="249">
        <f t="shared" si="385"/>
        <v>-810</v>
      </c>
      <c r="CZ1140" s="249">
        <f t="shared" si="386"/>
        <v>0</v>
      </c>
    </row>
    <row r="1141" spans="102:104">
      <c r="CX1141" s="271">
        <f t="shared" si="384"/>
        <v>0</v>
      </c>
      <c r="CY1141" s="269">
        <v>58</v>
      </c>
    </row>
    <row r="1142" spans="102:104">
      <c r="CX1142" s="271">
        <f t="shared" si="384"/>
        <v>0</v>
      </c>
      <c r="CY1142" s="146">
        <v>59</v>
      </c>
    </row>
    <row r="1143" spans="102:104">
      <c r="CX1143" s="271">
        <f t="shared" si="384"/>
        <v>0</v>
      </c>
      <c r="CY1143" s="146">
        <v>60</v>
      </c>
    </row>
    <row r="1144" spans="102:104">
      <c r="CX1144" s="271">
        <f t="shared" si="384"/>
        <v>0</v>
      </c>
      <c r="CY1144" s="269">
        <v>61</v>
      </c>
    </row>
    <row r="1145" spans="102:104">
      <c r="CX1145" s="271">
        <f t="shared" si="384"/>
        <v>0</v>
      </c>
      <c r="CY1145" s="146">
        <v>62</v>
      </c>
    </row>
    <row r="1146" spans="102:104">
      <c r="CX1146" s="271">
        <f t="shared" si="384"/>
        <v>0</v>
      </c>
      <c r="CY1146" s="146">
        <v>63</v>
      </c>
    </row>
    <row r="1147" spans="102:104">
      <c r="CX1147" s="271">
        <f t="shared" si="384"/>
        <v>0</v>
      </c>
      <c r="CY1147" s="269">
        <v>64</v>
      </c>
    </row>
    <row r="1148" spans="102:104">
      <c r="CX1148" s="271">
        <f t="shared" si="384"/>
        <v>0</v>
      </c>
      <c r="CY1148" s="146">
        <v>65</v>
      </c>
    </row>
    <row r="1149" spans="102:104">
      <c r="CX1149" s="271">
        <f t="shared" si="384"/>
        <v>0</v>
      </c>
      <c r="CY1149" s="146">
        <v>66</v>
      </c>
    </row>
    <row r="1150" spans="102:104">
      <c r="CX1150" s="271">
        <f t="shared" si="384"/>
        <v>0</v>
      </c>
      <c r="CY1150" s="269">
        <v>67</v>
      </c>
    </row>
    <row r="1151" spans="102:104">
      <c r="CX1151" s="271">
        <f t="shared" si="384"/>
        <v>0</v>
      </c>
      <c r="CY1151" s="146">
        <v>68</v>
      </c>
    </row>
    <row r="1152" spans="102:104">
      <c r="CX1152" s="271">
        <f t="shared" si="384"/>
        <v>0</v>
      </c>
      <c r="CY1152" s="146">
        <v>69</v>
      </c>
    </row>
    <row r="1153" spans="102:103">
      <c r="CX1153" s="271">
        <f t="shared" si="384"/>
        <v>0</v>
      </c>
      <c r="CY1153" s="269">
        <v>70</v>
      </c>
    </row>
    <row r="1154" spans="102:103">
      <c r="CX1154" s="271">
        <f t="shared" si="384"/>
        <v>0</v>
      </c>
      <c r="CY1154" s="146">
        <v>71</v>
      </c>
    </row>
    <row r="1155" spans="102:103">
      <c r="CX1155" s="271">
        <f t="shared" si="384"/>
        <v>0</v>
      </c>
      <c r="CY1155" s="146">
        <v>72</v>
      </c>
    </row>
    <row r="1156" spans="102:103">
      <c r="CX1156" s="271">
        <f t="shared" si="384"/>
        <v>0</v>
      </c>
      <c r="CY1156" s="269">
        <v>73</v>
      </c>
    </row>
    <row r="1157" spans="102:103">
      <c r="CX1157" s="271">
        <f t="shared" si="384"/>
        <v>0</v>
      </c>
      <c r="CY1157" s="146">
        <v>74</v>
      </c>
    </row>
    <row r="1158" spans="102:103">
      <c r="CX1158" s="271">
        <f t="shared" si="384"/>
        <v>0</v>
      </c>
      <c r="CY1158" s="146">
        <v>75</v>
      </c>
    </row>
    <row r="1159" spans="102:103">
      <c r="CX1159" s="271">
        <f t="shared" si="384"/>
        <v>0</v>
      </c>
      <c r="CY1159" s="269">
        <v>76</v>
      </c>
    </row>
    <row r="1160" spans="102:103">
      <c r="CX1160" s="271">
        <f t="shared" si="384"/>
        <v>0</v>
      </c>
      <c r="CY1160" s="146">
        <v>77</v>
      </c>
    </row>
    <row r="1161" spans="102:103">
      <c r="CX1161" s="271">
        <f t="shared" si="384"/>
        <v>0</v>
      </c>
      <c r="CY1161" s="146">
        <v>78</v>
      </c>
    </row>
    <row r="1162" spans="102:103">
      <c r="CX1162" s="271">
        <f t="shared" si="384"/>
        <v>0</v>
      </c>
      <c r="CY1162" s="269">
        <v>79</v>
      </c>
    </row>
    <row r="1163" spans="102:103">
      <c r="CX1163" s="271">
        <f t="shared" si="384"/>
        <v>0</v>
      </c>
      <c r="CY1163" s="146">
        <v>80</v>
      </c>
    </row>
    <row r="1164" spans="102:103">
      <c r="CX1164" s="271">
        <f t="shared" si="384"/>
        <v>0</v>
      </c>
      <c r="CY1164" s="146">
        <v>81</v>
      </c>
    </row>
    <row r="1165" spans="102:103">
      <c r="CX1165" s="271">
        <f t="shared" si="384"/>
        <v>0</v>
      </c>
      <c r="CY1165" s="269">
        <v>82</v>
      </c>
    </row>
    <row r="1166" spans="102:103">
      <c r="CX1166" s="271">
        <f t="shared" si="384"/>
        <v>0</v>
      </c>
      <c r="CY1166" s="146">
        <v>83</v>
      </c>
    </row>
    <row r="1167" spans="102:103">
      <c r="CX1167" s="271">
        <f t="shared" si="384"/>
        <v>0</v>
      </c>
      <c r="CY1167" s="146">
        <v>84</v>
      </c>
    </row>
    <row r="1168" spans="102:103">
      <c r="CX1168" s="271">
        <f t="shared" si="384"/>
        <v>0</v>
      </c>
      <c r="CY1168" s="269">
        <v>85</v>
      </c>
    </row>
    <row r="1169" spans="1:106">
      <c r="CX1169" s="271">
        <f t="shared" si="384"/>
        <v>0</v>
      </c>
      <c r="CY1169" s="146">
        <v>86</v>
      </c>
    </row>
    <row r="1170" spans="1:106">
      <c r="CX1170" s="271">
        <f t="shared" si="384"/>
        <v>0</v>
      </c>
      <c r="CY1170" s="146">
        <v>87</v>
      </c>
    </row>
    <row r="1171" spans="1:106">
      <c r="CX1171" s="271">
        <f t="shared" si="384"/>
        <v>0</v>
      </c>
      <c r="CY1171" s="269">
        <v>88</v>
      </c>
    </row>
    <row r="1172" spans="1:106">
      <c r="CX1172" s="271">
        <f t="shared" si="384"/>
        <v>0</v>
      </c>
      <c r="CY1172" s="146">
        <v>89</v>
      </c>
    </row>
    <row r="1173" spans="1:106">
      <c r="CX1173" s="271">
        <f t="shared" si="384"/>
        <v>0</v>
      </c>
      <c r="CY1173" s="146">
        <v>90</v>
      </c>
    </row>
    <row r="1174" spans="1:106">
      <c r="CX1174" s="257">
        <f t="shared" si="384"/>
        <v>0</v>
      </c>
      <c r="CY1174" s="269">
        <v>91</v>
      </c>
    </row>
    <row r="1175" spans="1:106" s="277" customFormat="1">
      <c r="A1175" s="276" t="s">
        <v>89</v>
      </c>
      <c r="C1175" s="278"/>
      <c r="CX1175" s="279"/>
    </row>
    <row r="1176" spans="1:106" s="269" customFormat="1" ht="15.75" customHeight="1">
      <c r="A1176" s="1000">
        <v>6</v>
      </c>
      <c r="B1176" s="269">
        <v>1</v>
      </c>
      <c r="C1176" s="270" t="s">
        <v>8</v>
      </c>
      <c r="D1176" s="269">
        <v>1</v>
      </c>
      <c r="E1176" s="269">
        <v>1</v>
      </c>
      <c r="G1176" s="117">
        <f t="shared" ref="G1176:G1210" si="387">IF($G$35=C1176,D1176,0)</f>
        <v>0</v>
      </c>
      <c r="H1176" s="269">
        <f t="shared" ref="H1176:H1210" si="388">IF($H$10=$C1176,$D1176,0)</f>
        <v>0</v>
      </c>
      <c r="I1176" s="269">
        <f t="shared" ref="I1176:I1210" si="389">IF($I$10=$C1176,$D1176,0)</f>
        <v>0</v>
      </c>
      <c r="J1176" s="269">
        <f t="shared" ref="J1176:J1210" si="390">IF($J$10=$C1176,$D1176,0)</f>
        <v>0</v>
      </c>
      <c r="K1176" s="269">
        <f t="shared" ref="K1176:K1210" si="391">IF($K$10=$C1176,$D1176,0)</f>
        <v>0</v>
      </c>
      <c r="L1176" s="269">
        <f t="shared" ref="L1176:L1210" si="392">IF($L$10=$C1176,$D1176,0)</f>
        <v>0</v>
      </c>
      <c r="M1176" s="269">
        <f t="shared" ref="M1176:M1210" si="393">IF($M$10=$C1176,$D1176,0)</f>
        <v>0</v>
      </c>
      <c r="N1176" s="269">
        <f t="shared" ref="N1176:N1210" si="394">IF($N$10=$C1176,$D1176,0)</f>
        <v>0</v>
      </c>
      <c r="O1176" s="269">
        <f t="shared" ref="O1176:O1210" si="395">IF($O$10=$C1176,$D1176,0)</f>
        <v>0</v>
      </c>
      <c r="P1176" s="269">
        <f t="shared" ref="P1176:P1210" si="396">IF($P$10=$C1176,$D1176,0)</f>
        <v>0</v>
      </c>
      <c r="Q1176" s="269">
        <f t="shared" ref="Q1176:Q1210" si="397">IF($Q$10=$C1176,$D1176,0)</f>
        <v>0</v>
      </c>
      <c r="R1176" s="269">
        <f t="shared" ref="R1176:R1210" si="398">IF($R$10=$C1176,$D1176,0)</f>
        <v>0</v>
      </c>
      <c r="S1176" s="269">
        <f t="shared" ref="S1176:S1210" si="399">IF($S$10=$C1176,$D1176,0)</f>
        <v>0</v>
      </c>
      <c r="T1176" s="269">
        <f t="shared" ref="T1176:T1210" si="400">IF($T$10=$C1176,$D1176,0)</f>
        <v>0</v>
      </c>
      <c r="U1176" s="269">
        <f t="shared" ref="U1176:AD1185" si="401">IF(U$10=$C1176,$D1176,0)</f>
        <v>0</v>
      </c>
      <c r="V1176" s="269">
        <f t="shared" si="401"/>
        <v>0</v>
      </c>
      <c r="W1176" s="269">
        <f t="shared" si="401"/>
        <v>0</v>
      </c>
      <c r="X1176" s="269">
        <f t="shared" si="401"/>
        <v>0</v>
      </c>
      <c r="Y1176" s="269">
        <f t="shared" si="401"/>
        <v>0</v>
      </c>
      <c r="Z1176" s="269">
        <f t="shared" si="401"/>
        <v>0</v>
      </c>
      <c r="AA1176" s="269">
        <f t="shared" si="401"/>
        <v>0</v>
      </c>
      <c r="AB1176" s="269">
        <f t="shared" si="401"/>
        <v>0</v>
      </c>
      <c r="AC1176" s="269">
        <f t="shared" si="401"/>
        <v>0</v>
      </c>
      <c r="AD1176" s="269">
        <f t="shared" si="401"/>
        <v>0</v>
      </c>
      <c r="AE1176" s="269">
        <f t="shared" ref="AE1176:AN1185" si="402">IF(AE$10=$C1176,$D1176,0)</f>
        <v>0</v>
      </c>
      <c r="AF1176" s="269">
        <f t="shared" si="402"/>
        <v>0</v>
      </c>
      <c r="AG1176" s="269">
        <f t="shared" si="402"/>
        <v>0</v>
      </c>
      <c r="AH1176" s="269">
        <f t="shared" si="402"/>
        <v>0</v>
      </c>
      <c r="AI1176" s="269">
        <f t="shared" si="402"/>
        <v>0</v>
      </c>
      <c r="AJ1176" s="269">
        <f t="shared" si="402"/>
        <v>0</v>
      </c>
      <c r="AK1176" s="269">
        <f t="shared" si="402"/>
        <v>0</v>
      </c>
      <c r="AL1176" s="269">
        <f t="shared" si="402"/>
        <v>0</v>
      </c>
      <c r="AM1176" s="269">
        <f t="shared" si="402"/>
        <v>0</v>
      </c>
      <c r="AN1176" s="269">
        <f t="shared" si="402"/>
        <v>0</v>
      </c>
      <c r="AO1176" s="269">
        <f t="shared" ref="AO1176:AX1185" si="403">IF(AO$10=$C1176,$D1176,0)</f>
        <v>0</v>
      </c>
      <c r="AP1176" s="269">
        <f t="shared" si="403"/>
        <v>0</v>
      </c>
      <c r="AQ1176" s="269">
        <f t="shared" si="403"/>
        <v>0</v>
      </c>
      <c r="AR1176" s="269">
        <f t="shared" si="403"/>
        <v>0</v>
      </c>
      <c r="AS1176" s="269">
        <f t="shared" si="403"/>
        <v>0</v>
      </c>
      <c r="AT1176" s="269">
        <f t="shared" si="403"/>
        <v>0</v>
      </c>
      <c r="AU1176" s="269">
        <f t="shared" si="403"/>
        <v>0</v>
      </c>
      <c r="AV1176" s="269">
        <f t="shared" si="403"/>
        <v>0</v>
      </c>
      <c r="AW1176" s="269">
        <f t="shared" si="403"/>
        <v>0</v>
      </c>
      <c r="AX1176" s="269">
        <f t="shared" si="403"/>
        <v>0</v>
      </c>
      <c r="AY1176" s="269">
        <f t="shared" ref="AY1176:BH1185" si="404">IF(AY$10=$C1176,$D1176,0)</f>
        <v>0</v>
      </c>
      <c r="AZ1176" s="269">
        <f t="shared" si="404"/>
        <v>0</v>
      </c>
      <c r="BA1176" s="269">
        <f t="shared" si="404"/>
        <v>0</v>
      </c>
      <c r="BB1176" s="269">
        <f t="shared" si="404"/>
        <v>0</v>
      </c>
      <c r="BC1176" s="269">
        <f t="shared" si="404"/>
        <v>0</v>
      </c>
      <c r="BD1176" s="269">
        <f t="shared" si="404"/>
        <v>0</v>
      </c>
      <c r="BE1176" s="269">
        <f t="shared" si="404"/>
        <v>0</v>
      </c>
      <c r="BF1176" s="269">
        <f t="shared" si="404"/>
        <v>0</v>
      </c>
      <c r="BG1176" s="269">
        <f t="shared" si="404"/>
        <v>0</v>
      </c>
      <c r="BH1176" s="269">
        <f t="shared" si="404"/>
        <v>0</v>
      </c>
      <c r="BI1176" s="269">
        <f t="shared" ref="BI1176:BR1185" si="405">IF(BI$10=$C1176,$D1176,0)</f>
        <v>0</v>
      </c>
      <c r="BJ1176" s="269">
        <f t="shared" si="405"/>
        <v>0</v>
      </c>
      <c r="BK1176" s="269">
        <f t="shared" si="405"/>
        <v>0</v>
      </c>
      <c r="BL1176" s="269">
        <f t="shared" si="405"/>
        <v>0</v>
      </c>
      <c r="BM1176" s="269">
        <f t="shared" si="405"/>
        <v>0</v>
      </c>
      <c r="BN1176" s="269">
        <f t="shared" si="405"/>
        <v>0</v>
      </c>
      <c r="BO1176" s="269">
        <f t="shared" si="405"/>
        <v>0</v>
      </c>
      <c r="BP1176" s="269">
        <f t="shared" si="405"/>
        <v>0</v>
      </c>
      <c r="BQ1176" s="269">
        <f t="shared" si="405"/>
        <v>0</v>
      </c>
      <c r="BR1176" s="269">
        <f t="shared" si="405"/>
        <v>0</v>
      </c>
      <c r="BS1176" s="269">
        <f t="shared" ref="BS1176:CB1185" si="406">IF(BS$10=$C1176,$D1176,0)</f>
        <v>0</v>
      </c>
      <c r="BT1176" s="269">
        <f t="shared" si="406"/>
        <v>0</v>
      </c>
      <c r="BU1176" s="269">
        <f t="shared" si="406"/>
        <v>0</v>
      </c>
      <c r="BV1176" s="269">
        <f t="shared" si="406"/>
        <v>0</v>
      </c>
      <c r="BW1176" s="269">
        <f t="shared" si="406"/>
        <v>0</v>
      </c>
      <c r="BX1176" s="269">
        <f t="shared" si="406"/>
        <v>0</v>
      </c>
      <c r="BY1176" s="269">
        <f t="shared" si="406"/>
        <v>0</v>
      </c>
      <c r="BZ1176" s="269">
        <f t="shared" si="406"/>
        <v>0</v>
      </c>
      <c r="CA1176" s="269">
        <f t="shared" si="406"/>
        <v>0</v>
      </c>
      <c r="CB1176" s="269">
        <f t="shared" si="406"/>
        <v>0</v>
      </c>
      <c r="CC1176" s="269">
        <f t="shared" ref="CC1176:CL1185" si="407">IF(CC$10=$C1176,$D1176,0)</f>
        <v>0</v>
      </c>
      <c r="CD1176" s="269">
        <f t="shared" si="407"/>
        <v>0</v>
      </c>
      <c r="CE1176" s="269">
        <f t="shared" si="407"/>
        <v>0</v>
      </c>
      <c r="CF1176" s="269">
        <f t="shared" si="407"/>
        <v>0</v>
      </c>
      <c r="CG1176" s="269">
        <f t="shared" si="407"/>
        <v>0</v>
      </c>
      <c r="CH1176" s="269">
        <f t="shared" si="407"/>
        <v>0</v>
      </c>
      <c r="CI1176" s="269">
        <f t="shared" si="407"/>
        <v>0</v>
      </c>
      <c r="CJ1176" s="269">
        <f t="shared" si="407"/>
        <v>0</v>
      </c>
      <c r="CK1176" s="269">
        <f t="shared" si="407"/>
        <v>0</v>
      </c>
      <c r="CL1176" s="269">
        <f t="shared" si="407"/>
        <v>0</v>
      </c>
      <c r="CM1176" s="269">
        <f t="shared" ref="CM1176:CU1185" si="408">IF(CM$10=$C1176,$D1176,0)</f>
        <v>0</v>
      </c>
      <c r="CN1176" s="269">
        <f t="shared" si="408"/>
        <v>0</v>
      </c>
      <c r="CO1176" s="269">
        <f t="shared" si="408"/>
        <v>0</v>
      </c>
      <c r="CP1176" s="269">
        <f t="shared" si="408"/>
        <v>0</v>
      </c>
      <c r="CQ1176" s="269">
        <f t="shared" si="408"/>
        <v>0</v>
      </c>
      <c r="CR1176" s="269">
        <f t="shared" si="408"/>
        <v>0</v>
      </c>
      <c r="CS1176" s="269">
        <f t="shared" si="408"/>
        <v>0</v>
      </c>
      <c r="CT1176" s="269">
        <f t="shared" si="408"/>
        <v>0</v>
      </c>
      <c r="CU1176" s="269">
        <f t="shared" si="408"/>
        <v>0</v>
      </c>
      <c r="CV1176" s="269">
        <f>SUM(G1176:CU1176)</f>
        <v>0</v>
      </c>
      <c r="CX1176" s="271">
        <f>+CV1176</f>
        <v>0</v>
      </c>
    </row>
    <row r="1177" spans="1:106" s="269" customFormat="1" ht="15.75" customHeight="1">
      <c r="A1177" s="1001"/>
      <c r="B1177" s="269">
        <v>2</v>
      </c>
      <c r="C1177" s="270" t="s">
        <v>9</v>
      </c>
      <c r="D1177" s="269">
        <v>2</v>
      </c>
      <c r="E1177" s="269">
        <v>2</v>
      </c>
      <c r="G1177" s="117">
        <f t="shared" si="387"/>
        <v>0</v>
      </c>
      <c r="H1177" s="269">
        <f t="shared" si="388"/>
        <v>0</v>
      </c>
      <c r="I1177" s="269">
        <f t="shared" si="389"/>
        <v>0</v>
      </c>
      <c r="J1177" s="269">
        <f t="shared" si="390"/>
        <v>0</v>
      </c>
      <c r="K1177" s="269">
        <f t="shared" si="391"/>
        <v>0</v>
      </c>
      <c r="L1177" s="269">
        <f t="shared" si="392"/>
        <v>0</v>
      </c>
      <c r="M1177" s="269">
        <f t="shared" si="393"/>
        <v>0</v>
      </c>
      <c r="N1177" s="269">
        <f t="shared" si="394"/>
        <v>0</v>
      </c>
      <c r="O1177" s="269">
        <f t="shared" si="395"/>
        <v>0</v>
      </c>
      <c r="P1177" s="269">
        <f t="shared" si="396"/>
        <v>0</v>
      </c>
      <c r="Q1177" s="269">
        <f t="shared" si="397"/>
        <v>0</v>
      </c>
      <c r="R1177" s="269">
        <f t="shared" si="398"/>
        <v>0</v>
      </c>
      <c r="S1177" s="269">
        <f t="shared" si="399"/>
        <v>0</v>
      </c>
      <c r="T1177" s="269">
        <f t="shared" si="400"/>
        <v>0</v>
      </c>
      <c r="U1177" s="269">
        <f t="shared" si="401"/>
        <v>0</v>
      </c>
      <c r="V1177" s="269">
        <f t="shared" si="401"/>
        <v>0</v>
      </c>
      <c r="W1177" s="269">
        <f t="shared" si="401"/>
        <v>0</v>
      </c>
      <c r="X1177" s="269">
        <f t="shared" si="401"/>
        <v>0</v>
      </c>
      <c r="Y1177" s="269">
        <f t="shared" si="401"/>
        <v>0</v>
      </c>
      <c r="Z1177" s="269">
        <f t="shared" si="401"/>
        <v>0</v>
      </c>
      <c r="AA1177" s="269">
        <f t="shared" si="401"/>
        <v>0</v>
      </c>
      <c r="AB1177" s="269">
        <f t="shared" si="401"/>
        <v>0</v>
      </c>
      <c r="AC1177" s="269">
        <f t="shared" si="401"/>
        <v>0</v>
      </c>
      <c r="AD1177" s="269">
        <f t="shared" si="401"/>
        <v>0</v>
      </c>
      <c r="AE1177" s="269">
        <f t="shared" si="402"/>
        <v>0</v>
      </c>
      <c r="AF1177" s="269">
        <f t="shared" si="402"/>
        <v>0</v>
      </c>
      <c r="AG1177" s="269">
        <f t="shared" si="402"/>
        <v>0</v>
      </c>
      <c r="AH1177" s="269">
        <f t="shared" si="402"/>
        <v>0</v>
      </c>
      <c r="AI1177" s="269">
        <f t="shared" si="402"/>
        <v>0</v>
      </c>
      <c r="AJ1177" s="269">
        <f t="shared" si="402"/>
        <v>0</v>
      </c>
      <c r="AK1177" s="269">
        <f t="shared" si="402"/>
        <v>0</v>
      </c>
      <c r="AL1177" s="269">
        <f t="shared" si="402"/>
        <v>0</v>
      </c>
      <c r="AM1177" s="269">
        <f t="shared" si="402"/>
        <v>0</v>
      </c>
      <c r="AN1177" s="269">
        <f t="shared" si="402"/>
        <v>0</v>
      </c>
      <c r="AO1177" s="269">
        <f t="shared" si="403"/>
        <v>0</v>
      </c>
      <c r="AP1177" s="269">
        <f t="shared" si="403"/>
        <v>0</v>
      </c>
      <c r="AQ1177" s="269">
        <f t="shared" si="403"/>
        <v>0</v>
      </c>
      <c r="AR1177" s="269">
        <f t="shared" si="403"/>
        <v>0</v>
      </c>
      <c r="AS1177" s="269">
        <f t="shared" si="403"/>
        <v>0</v>
      </c>
      <c r="AT1177" s="269">
        <f t="shared" si="403"/>
        <v>0</v>
      </c>
      <c r="AU1177" s="269">
        <f t="shared" si="403"/>
        <v>0</v>
      </c>
      <c r="AV1177" s="269">
        <f t="shared" si="403"/>
        <v>0</v>
      </c>
      <c r="AW1177" s="269">
        <f t="shared" si="403"/>
        <v>0</v>
      </c>
      <c r="AX1177" s="269">
        <f t="shared" si="403"/>
        <v>0</v>
      </c>
      <c r="AY1177" s="269">
        <f t="shared" si="404"/>
        <v>0</v>
      </c>
      <c r="AZ1177" s="269">
        <f t="shared" si="404"/>
        <v>0</v>
      </c>
      <c r="BA1177" s="269">
        <f t="shared" si="404"/>
        <v>0</v>
      </c>
      <c r="BB1177" s="269">
        <f t="shared" si="404"/>
        <v>0</v>
      </c>
      <c r="BC1177" s="269">
        <f t="shared" si="404"/>
        <v>0</v>
      </c>
      <c r="BD1177" s="269">
        <f t="shared" si="404"/>
        <v>0</v>
      </c>
      <c r="BE1177" s="269">
        <f t="shared" si="404"/>
        <v>0</v>
      </c>
      <c r="BF1177" s="269">
        <f t="shared" si="404"/>
        <v>0</v>
      </c>
      <c r="BG1177" s="269">
        <f t="shared" si="404"/>
        <v>0</v>
      </c>
      <c r="BH1177" s="269">
        <f t="shared" si="404"/>
        <v>0</v>
      </c>
      <c r="BI1177" s="269">
        <f t="shared" si="405"/>
        <v>0</v>
      </c>
      <c r="BJ1177" s="269">
        <f t="shared" si="405"/>
        <v>0</v>
      </c>
      <c r="BK1177" s="269">
        <f t="shared" si="405"/>
        <v>0</v>
      </c>
      <c r="BL1177" s="269">
        <f t="shared" si="405"/>
        <v>0</v>
      </c>
      <c r="BM1177" s="269">
        <f t="shared" si="405"/>
        <v>0</v>
      </c>
      <c r="BN1177" s="269">
        <f t="shared" si="405"/>
        <v>0</v>
      </c>
      <c r="BO1177" s="269">
        <f t="shared" si="405"/>
        <v>0</v>
      </c>
      <c r="BP1177" s="269">
        <f t="shared" si="405"/>
        <v>0</v>
      </c>
      <c r="BQ1177" s="269">
        <f t="shared" si="405"/>
        <v>0</v>
      </c>
      <c r="BR1177" s="269">
        <f t="shared" si="405"/>
        <v>0</v>
      </c>
      <c r="BS1177" s="269">
        <f t="shared" si="406"/>
        <v>0</v>
      </c>
      <c r="BT1177" s="269">
        <f t="shared" si="406"/>
        <v>0</v>
      </c>
      <c r="BU1177" s="269">
        <f t="shared" si="406"/>
        <v>0</v>
      </c>
      <c r="BV1177" s="269">
        <f t="shared" si="406"/>
        <v>0</v>
      </c>
      <c r="BW1177" s="269">
        <f t="shared" si="406"/>
        <v>0</v>
      </c>
      <c r="BX1177" s="269">
        <f t="shared" si="406"/>
        <v>0</v>
      </c>
      <c r="BY1177" s="269">
        <f t="shared" si="406"/>
        <v>0</v>
      </c>
      <c r="BZ1177" s="269">
        <f t="shared" si="406"/>
        <v>0</v>
      </c>
      <c r="CA1177" s="269">
        <f t="shared" si="406"/>
        <v>0</v>
      </c>
      <c r="CB1177" s="269">
        <f t="shared" si="406"/>
        <v>0</v>
      </c>
      <c r="CC1177" s="269">
        <f t="shared" si="407"/>
        <v>0</v>
      </c>
      <c r="CD1177" s="269">
        <f t="shared" si="407"/>
        <v>0</v>
      </c>
      <c r="CE1177" s="269">
        <f t="shared" si="407"/>
        <v>0</v>
      </c>
      <c r="CF1177" s="269">
        <f t="shared" si="407"/>
        <v>0</v>
      </c>
      <c r="CG1177" s="269">
        <f t="shared" si="407"/>
        <v>0</v>
      </c>
      <c r="CH1177" s="269">
        <f t="shared" si="407"/>
        <v>0</v>
      </c>
      <c r="CI1177" s="269">
        <f t="shared" si="407"/>
        <v>0</v>
      </c>
      <c r="CJ1177" s="269">
        <f t="shared" si="407"/>
        <v>0</v>
      </c>
      <c r="CK1177" s="269">
        <f t="shared" si="407"/>
        <v>0</v>
      </c>
      <c r="CL1177" s="269">
        <f t="shared" si="407"/>
        <v>0</v>
      </c>
      <c r="CM1177" s="269">
        <f t="shared" si="408"/>
        <v>0</v>
      </c>
      <c r="CN1177" s="269">
        <f t="shared" si="408"/>
        <v>0</v>
      </c>
      <c r="CO1177" s="269">
        <f t="shared" si="408"/>
        <v>0</v>
      </c>
      <c r="CP1177" s="269">
        <f t="shared" si="408"/>
        <v>0</v>
      </c>
      <c r="CQ1177" s="269">
        <f t="shared" si="408"/>
        <v>0</v>
      </c>
      <c r="CR1177" s="269">
        <f t="shared" si="408"/>
        <v>0</v>
      </c>
      <c r="CS1177" s="269">
        <f t="shared" si="408"/>
        <v>0</v>
      </c>
      <c r="CT1177" s="269">
        <f t="shared" si="408"/>
        <v>0</v>
      </c>
      <c r="CU1177" s="269">
        <f t="shared" si="408"/>
        <v>0</v>
      </c>
      <c r="CV1177" s="269">
        <f t="shared" ref="CV1177:CV1210" si="409">SUM(G1177:CU1177)</f>
        <v>0</v>
      </c>
      <c r="CX1177" s="271">
        <f>IF(CX1176+CV1177&gt;9,+CX1176+CV1177-9,+CX1176+CV1177)</f>
        <v>0</v>
      </c>
    </row>
    <row r="1178" spans="1:106" s="269" customFormat="1" ht="15.75" customHeight="1">
      <c r="A1178" s="1001"/>
      <c r="B1178" s="269">
        <v>3</v>
      </c>
      <c r="C1178" s="270" t="s">
        <v>10</v>
      </c>
      <c r="D1178" s="269">
        <v>3</v>
      </c>
      <c r="E1178" s="269">
        <v>3</v>
      </c>
      <c r="G1178" s="117">
        <f t="shared" si="387"/>
        <v>0</v>
      </c>
      <c r="H1178" s="269">
        <f t="shared" si="388"/>
        <v>0</v>
      </c>
      <c r="I1178" s="269">
        <f t="shared" si="389"/>
        <v>0</v>
      </c>
      <c r="J1178" s="269">
        <f t="shared" si="390"/>
        <v>0</v>
      </c>
      <c r="K1178" s="269">
        <f t="shared" si="391"/>
        <v>0</v>
      </c>
      <c r="L1178" s="269">
        <f t="shared" si="392"/>
        <v>0</v>
      </c>
      <c r="M1178" s="269">
        <f t="shared" si="393"/>
        <v>0</v>
      </c>
      <c r="N1178" s="269">
        <f t="shared" si="394"/>
        <v>0</v>
      </c>
      <c r="O1178" s="269">
        <f t="shared" si="395"/>
        <v>0</v>
      </c>
      <c r="P1178" s="269">
        <f t="shared" si="396"/>
        <v>0</v>
      </c>
      <c r="Q1178" s="269">
        <f t="shared" si="397"/>
        <v>0</v>
      </c>
      <c r="R1178" s="269">
        <f t="shared" si="398"/>
        <v>0</v>
      </c>
      <c r="S1178" s="269">
        <f t="shared" si="399"/>
        <v>0</v>
      </c>
      <c r="T1178" s="269">
        <f t="shared" si="400"/>
        <v>0</v>
      </c>
      <c r="U1178" s="269">
        <f t="shared" si="401"/>
        <v>0</v>
      </c>
      <c r="V1178" s="269">
        <f t="shared" si="401"/>
        <v>0</v>
      </c>
      <c r="W1178" s="269">
        <f t="shared" si="401"/>
        <v>0</v>
      </c>
      <c r="X1178" s="269">
        <f t="shared" si="401"/>
        <v>0</v>
      </c>
      <c r="Y1178" s="269">
        <f t="shared" si="401"/>
        <v>0</v>
      </c>
      <c r="Z1178" s="269">
        <f t="shared" si="401"/>
        <v>0</v>
      </c>
      <c r="AA1178" s="269">
        <f t="shared" si="401"/>
        <v>0</v>
      </c>
      <c r="AB1178" s="269">
        <f t="shared" si="401"/>
        <v>0</v>
      </c>
      <c r="AC1178" s="269">
        <f t="shared" si="401"/>
        <v>0</v>
      </c>
      <c r="AD1178" s="269">
        <f t="shared" si="401"/>
        <v>0</v>
      </c>
      <c r="AE1178" s="269">
        <f t="shared" si="402"/>
        <v>0</v>
      </c>
      <c r="AF1178" s="269">
        <f t="shared" si="402"/>
        <v>0</v>
      </c>
      <c r="AG1178" s="269">
        <f t="shared" si="402"/>
        <v>0</v>
      </c>
      <c r="AH1178" s="269">
        <f t="shared" si="402"/>
        <v>0</v>
      </c>
      <c r="AI1178" s="269">
        <f t="shared" si="402"/>
        <v>0</v>
      </c>
      <c r="AJ1178" s="269">
        <f t="shared" si="402"/>
        <v>0</v>
      </c>
      <c r="AK1178" s="269">
        <f t="shared" si="402"/>
        <v>0</v>
      </c>
      <c r="AL1178" s="269">
        <f t="shared" si="402"/>
        <v>0</v>
      </c>
      <c r="AM1178" s="269">
        <f t="shared" si="402"/>
        <v>0</v>
      </c>
      <c r="AN1178" s="269">
        <f t="shared" si="402"/>
        <v>0</v>
      </c>
      <c r="AO1178" s="269">
        <f t="shared" si="403"/>
        <v>0</v>
      </c>
      <c r="AP1178" s="269">
        <f t="shared" si="403"/>
        <v>0</v>
      </c>
      <c r="AQ1178" s="269">
        <f t="shared" si="403"/>
        <v>0</v>
      </c>
      <c r="AR1178" s="269">
        <f t="shared" si="403"/>
        <v>0</v>
      </c>
      <c r="AS1178" s="269">
        <f t="shared" si="403"/>
        <v>0</v>
      </c>
      <c r="AT1178" s="269">
        <f t="shared" si="403"/>
        <v>0</v>
      </c>
      <c r="AU1178" s="269">
        <f t="shared" si="403"/>
        <v>0</v>
      </c>
      <c r="AV1178" s="269">
        <f t="shared" si="403"/>
        <v>0</v>
      </c>
      <c r="AW1178" s="269">
        <f t="shared" si="403"/>
        <v>0</v>
      </c>
      <c r="AX1178" s="269">
        <f t="shared" si="403"/>
        <v>0</v>
      </c>
      <c r="AY1178" s="269">
        <f t="shared" si="404"/>
        <v>0</v>
      </c>
      <c r="AZ1178" s="269">
        <f t="shared" si="404"/>
        <v>0</v>
      </c>
      <c r="BA1178" s="269">
        <f t="shared" si="404"/>
        <v>0</v>
      </c>
      <c r="BB1178" s="269">
        <f t="shared" si="404"/>
        <v>0</v>
      </c>
      <c r="BC1178" s="269">
        <f t="shared" si="404"/>
        <v>0</v>
      </c>
      <c r="BD1178" s="269">
        <f t="shared" si="404"/>
        <v>0</v>
      </c>
      <c r="BE1178" s="269">
        <f t="shared" si="404"/>
        <v>0</v>
      </c>
      <c r="BF1178" s="269">
        <f t="shared" si="404"/>
        <v>0</v>
      </c>
      <c r="BG1178" s="269">
        <f t="shared" si="404"/>
        <v>0</v>
      </c>
      <c r="BH1178" s="269">
        <f t="shared" si="404"/>
        <v>0</v>
      </c>
      <c r="BI1178" s="269">
        <f t="shared" si="405"/>
        <v>0</v>
      </c>
      <c r="BJ1178" s="269">
        <f t="shared" si="405"/>
        <v>0</v>
      </c>
      <c r="BK1178" s="269">
        <f t="shared" si="405"/>
        <v>0</v>
      </c>
      <c r="BL1178" s="269">
        <f t="shared" si="405"/>
        <v>0</v>
      </c>
      <c r="BM1178" s="269">
        <f t="shared" si="405"/>
        <v>0</v>
      </c>
      <c r="BN1178" s="269">
        <f t="shared" si="405"/>
        <v>0</v>
      </c>
      <c r="BO1178" s="269">
        <f t="shared" si="405"/>
        <v>0</v>
      </c>
      <c r="BP1178" s="269">
        <f t="shared" si="405"/>
        <v>0</v>
      </c>
      <c r="BQ1178" s="269">
        <f t="shared" si="405"/>
        <v>0</v>
      </c>
      <c r="BR1178" s="269">
        <f t="shared" si="405"/>
        <v>0</v>
      </c>
      <c r="BS1178" s="269">
        <f t="shared" si="406"/>
        <v>0</v>
      </c>
      <c r="BT1178" s="269">
        <f t="shared" si="406"/>
        <v>0</v>
      </c>
      <c r="BU1178" s="269">
        <f t="shared" si="406"/>
        <v>0</v>
      </c>
      <c r="BV1178" s="269">
        <f t="shared" si="406"/>
        <v>0</v>
      </c>
      <c r="BW1178" s="269">
        <f t="shared" si="406"/>
        <v>0</v>
      </c>
      <c r="BX1178" s="269">
        <f t="shared" si="406"/>
        <v>0</v>
      </c>
      <c r="BY1178" s="269">
        <f t="shared" si="406"/>
        <v>0</v>
      </c>
      <c r="BZ1178" s="269">
        <f t="shared" si="406"/>
        <v>0</v>
      </c>
      <c r="CA1178" s="269">
        <f t="shared" si="406"/>
        <v>0</v>
      </c>
      <c r="CB1178" s="269">
        <f t="shared" si="406"/>
        <v>0</v>
      </c>
      <c r="CC1178" s="269">
        <f t="shared" si="407"/>
        <v>0</v>
      </c>
      <c r="CD1178" s="269">
        <f t="shared" si="407"/>
        <v>0</v>
      </c>
      <c r="CE1178" s="269">
        <f t="shared" si="407"/>
        <v>0</v>
      </c>
      <c r="CF1178" s="269">
        <f t="shared" si="407"/>
        <v>0</v>
      </c>
      <c r="CG1178" s="269">
        <f t="shared" si="407"/>
        <v>0</v>
      </c>
      <c r="CH1178" s="269">
        <f t="shared" si="407"/>
        <v>0</v>
      </c>
      <c r="CI1178" s="269">
        <f t="shared" si="407"/>
        <v>0</v>
      </c>
      <c r="CJ1178" s="269">
        <f t="shared" si="407"/>
        <v>0</v>
      </c>
      <c r="CK1178" s="269">
        <f t="shared" si="407"/>
        <v>0</v>
      </c>
      <c r="CL1178" s="269">
        <f t="shared" si="407"/>
        <v>0</v>
      </c>
      <c r="CM1178" s="269">
        <f t="shared" si="408"/>
        <v>0</v>
      </c>
      <c r="CN1178" s="269">
        <f t="shared" si="408"/>
        <v>0</v>
      </c>
      <c r="CO1178" s="269">
        <f t="shared" si="408"/>
        <v>0</v>
      </c>
      <c r="CP1178" s="269">
        <f t="shared" si="408"/>
        <v>0</v>
      </c>
      <c r="CQ1178" s="269">
        <f t="shared" si="408"/>
        <v>0</v>
      </c>
      <c r="CR1178" s="269">
        <f t="shared" si="408"/>
        <v>0</v>
      </c>
      <c r="CS1178" s="269">
        <f t="shared" si="408"/>
        <v>0</v>
      </c>
      <c r="CT1178" s="269">
        <f t="shared" si="408"/>
        <v>0</v>
      </c>
      <c r="CU1178" s="269">
        <f t="shared" si="408"/>
        <v>0</v>
      </c>
      <c r="CV1178" s="269">
        <f t="shared" si="409"/>
        <v>0</v>
      </c>
      <c r="CX1178" s="271">
        <f t="shared" ref="CX1178:CX1241" si="410">IF(CX1177+CV1178&gt;9,+CX1177+CV1178-9,+CX1177+CV1178)</f>
        <v>0</v>
      </c>
      <c r="DA1178" s="272"/>
      <c r="DB1178" s="272"/>
    </row>
    <row r="1179" spans="1:106" s="269" customFormat="1" ht="15.75" customHeight="1">
      <c r="A1179" s="1001"/>
      <c r="B1179" s="269">
        <v>4</v>
      </c>
      <c r="C1179" s="270" t="s">
        <v>11</v>
      </c>
      <c r="D1179" s="269">
        <v>4</v>
      </c>
      <c r="E1179" s="269">
        <v>4</v>
      </c>
      <c r="G1179" s="117">
        <f t="shared" si="387"/>
        <v>0</v>
      </c>
      <c r="H1179" s="269">
        <f t="shared" si="388"/>
        <v>0</v>
      </c>
      <c r="I1179" s="269">
        <f t="shared" si="389"/>
        <v>0</v>
      </c>
      <c r="J1179" s="269">
        <f t="shared" si="390"/>
        <v>0</v>
      </c>
      <c r="K1179" s="269">
        <f t="shared" si="391"/>
        <v>0</v>
      </c>
      <c r="L1179" s="269">
        <f t="shared" si="392"/>
        <v>0</v>
      </c>
      <c r="M1179" s="269">
        <f t="shared" si="393"/>
        <v>0</v>
      </c>
      <c r="N1179" s="269">
        <f t="shared" si="394"/>
        <v>0</v>
      </c>
      <c r="O1179" s="269">
        <f t="shared" si="395"/>
        <v>0</v>
      </c>
      <c r="P1179" s="269">
        <f t="shared" si="396"/>
        <v>0</v>
      </c>
      <c r="Q1179" s="269">
        <f t="shared" si="397"/>
        <v>0</v>
      </c>
      <c r="R1179" s="269">
        <f t="shared" si="398"/>
        <v>0</v>
      </c>
      <c r="S1179" s="269">
        <f t="shared" si="399"/>
        <v>0</v>
      </c>
      <c r="T1179" s="269">
        <f t="shared" si="400"/>
        <v>0</v>
      </c>
      <c r="U1179" s="269">
        <f t="shared" si="401"/>
        <v>0</v>
      </c>
      <c r="V1179" s="269">
        <f t="shared" si="401"/>
        <v>0</v>
      </c>
      <c r="W1179" s="269">
        <f t="shared" si="401"/>
        <v>0</v>
      </c>
      <c r="X1179" s="269">
        <f t="shared" si="401"/>
        <v>0</v>
      </c>
      <c r="Y1179" s="269">
        <f t="shared" si="401"/>
        <v>0</v>
      </c>
      <c r="Z1179" s="269">
        <f t="shared" si="401"/>
        <v>0</v>
      </c>
      <c r="AA1179" s="269">
        <f t="shared" si="401"/>
        <v>0</v>
      </c>
      <c r="AB1179" s="269">
        <f t="shared" si="401"/>
        <v>0</v>
      </c>
      <c r="AC1179" s="269">
        <f t="shared" si="401"/>
        <v>0</v>
      </c>
      <c r="AD1179" s="269">
        <f t="shared" si="401"/>
        <v>0</v>
      </c>
      <c r="AE1179" s="269">
        <f t="shared" si="402"/>
        <v>0</v>
      </c>
      <c r="AF1179" s="269">
        <f t="shared" si="402"/>
        <v>0</v>
      </c>
      <c r="AG1179" s="269">
        <f t="shared" si="402"/>
        <v>0</v>
      </c>
      <c r="AH1179" s="269">
        <f t="shared" si="402"/>
        <v>0</v>
      </c>
      <c r="AI1179" s="269">
        <f t="shared" si="402"/>
        <v>0</v>
      </c>
      <c r="AJ1179" s="269">
        <f t="shared" si="402"/>
        <v>0</v>
      </c>
      <c r="AK1179" s="269">
        <f t="shared" si="402"/>
        <v>0</v>
      </c>
      <c r="AL1179" s="269">
        <f t="shared" si="402"/>
        <v>0</v>
      </c>
      <c r="AM1179" s="269">
        <f t="shared" si="402"/>
        <v>0</v>
      </c>
      <c r="AN1179" s="269">
        <f t="shared" si="402"/>
        <v>0</v>
      </c>
      <c r="AO1179" s="269">
        <f t="shared" si="403"/>
        <v>0</v>
      </c>
      <c r="AP1179" s="269">
        <f t="shared" si="403"/>
        <v>0</v>
      </c>
      <c r="AQ1179" s="269">
        <f t="shared" si="403"/>
        <v>0</v>
      </c>
      <c r="AR1179" s="269">
        <f t="shared" si="403"/>
        <v>0</v>
      </c>
      <c r="AS1179" s="269">
        <f t="shared" si="403"/>
        <v>0</v>
      </c>
      <c r="AT1179" s="269">
        <f t="shared" si="403"/>
        <v>0</v>
      </c>
      <c r="AU1179" s="269">
        <f t="shared" si="403"/>
        <v>0</v>
      </c>
      <c r="AV1179" s="269">
        <f t="shared" si="403"/>
        <v>0</v>
      </c>
      <c r="AW1179" s="269">
        <f t="shared" si="403"/>
        <v>0</v>
      </c>
      <c r="AX1179" s="269">
        <f t="shared" si="403"/>
        <v>0</v>
      </c>
      <c r="AY1179" s="269">
        <f t="shared" si="404"/>
        <v>0</v>
      </c>
      <c r="AZ1179" s="269">
        <f t="shared" si="404"/>
        <v>0</v>
      </c>
      <c r="BA1179" s="269">
        <f t="shared" si="404"/>
        <v>0</v>
      </c>
      <c r="BB1179" s="269">
        <f t="shared" si="404"/>
        <v>0</v>
      </c>
      <c r="BC1179" s="269">
        <f t="shared" si="404"/>
        <v>0</v>
      </c>
      <c r="BD1179" s="269">
        <f t="shared" si="404"/>
        <v>0</v>
      </c>
      <c r="BE1179" s="269">
        <f t="shared" si="404"/>
        <v>0</v>
      </c>
      <c r="BF1179" s="269">
        <f t="shared" si="404"/>
        <v>0</v>
      </c>
      <c r="BG1179" s="269">
        <f t="shared" si="404"/>
        <v>0</v>
      </c>
      <c r="BH1179" s="269">
        <f t="shared" si="404"/>
        <v>0</v>
      </c>
      <c r="BI1179" s="269">
        <f t="shared" si="405"/>
        <v>0</v>
      </c>
      <c r="BJ1179" s="269">
        <f t="shared" si="405"/>
        <v>0</v>
      </c>
      <c r="BK1179" s="269">
        <f t="shared" si="405"/>
        <v>0</v>
      </c>
      <c r="BL1179" s="269">
        <f t="shared" si="405"/>
        <v>0</v>
      </c>
      <c r="BM1179" s="269">
        <f t="shared" si="405"/>
        <v>0</v>
      </c>
      <c r="BN1179" s="269">
        <f t="shared" si="405"/>
        <v>0</v>
      </c>
      <c r="BO1179" s="269">
        <f t="shared" si="405"/>
        <v>0</v>
      </c>
      <c r="BP1179" s="269">
        <f t="shared" si="405"/>
        <v>0</v>
      </c>
      <c r="BQ1179" s="269">
        <f t="shared" si="405"/>
        <v>0</v>
      </c>
      <c r="BR1179" s="269">
        <f t="shared" si="405"/>
        <v>0</v>
      </c>
      <c r="BS1179" s="269">
        <f t="shared" si="406"/>
        <v>0</v>
      </c>
      <c r="BT1179" s="269">
        <f t="shared" si="406"/>
        <v>0</v>
      </c>
      <c r="BU1179" s="269">
        <f t="shared" si="406"/>
        <v>0</v>
      </c>
      <c r="BV1179" s="269">
        <f t="shared" si="406"/>
        <v>0</v>
      </c>
      <c r="BW1179" s="269">
        <f t="shared" si="406"/>
        <v>0</v>
      </c>
      <c r="BX1179" s="269">
        <f t="shared" si="406"/>
        <v>0</v>
      </c>
      <c r="BY1179" s="269">
        <f t="shared" si="406"/>
        <v>0</v>
      </c>
      <c r="BZ1179" s="269">
        <f t="shared" si="406"/>
        <v>0</v>
      </c>
      <c r="CA1179" s="269">
        <f t="shared" si="406"/>
        <v>0</v>
      </c>
      <c r="CB1179" s="269">
        <f t="shared" si="406"/>
        <v>0</v>
      </c>
      <c r="CC1179" s="269">
        <f t="shared" si="407"/>
        <v>0</v>
      </c>
      <c r="CD1179" s="269">
        <f t="shared" si="407"/>
        <v>0</v>
      </c>
      <c r="CE1179" s="269">
        <f t="shared" si="407"/>
        <v>0</v>
      </c>
      <c r="CF1179" s="269">
        <f t="shared" si="407"/>
        <v>0</v>
      </c>
      <c r="CG1179" s="269">
        <f t="shared" si="407"/>
        <v>0</v>
      </c>
      <c r="CH1179" s="269">
        <f t="shared" si="407"/>
        <v>0</v>
      </c>
      <c r="CI1179" s="269">
        <f t="shared" si="407"/>
        <v>0</v>
      </c>
      <c r="CJ1179" s="269">
        <f t="shared" si="407"/>
        <v>0</v>
      </c>
      <c r="CK1179" s="269">
        <f t="shared" si="407"/>
        <v>0</v>
      </c>
      <c r="CL1179" s="269">
        <f t="shared" si="407"/>
        <v>0</v>
      </c>
      <c r="CM1179" s="269">
        <f t="shared" si="408"/>
        <v>0</v>
      </c>
      <c r="CN1179" s="269">
        <f t="shared" si="408"/>
        <v>0</v>
      </c>
      <c r="CO1179" s="269">
        <f t="shared" si="408"/>
        <v>0</v>
      </c>
      <c r="CP1179" s="269">
        <f t="shared" si="408"/>
        <v>0</v>
      </c>
      <c r="CQ1179" s="269">
        <f t="shared" si="408"/>
        <v>0</v>
      </c>
      <c r="CR1179" s="269">
        <f t="shared" si="408"/>
        <v>0</v>
      </c>
      <c r="CS1179" s="269">
        <f t="shared" si="408"/>
        <v>0</v>
      </c>
      <c r="CT1179" s="269">
        <f t="shared" si="408"/>
        <v>0</v>
      </c>
      <c r="CU1179" s="269">
        <f t="shared" si="408"/>
        <v>0</v>
      </c>
      <c r="CV1179" s="269">
        <f t="shared" si="409"/>
        <v>0</v>
      </c>
      <c r="CX1179" s="271">
        <f t="shared" si="410"/>
        <v>0</v>
      </c>
    </row>
    <row r="1180" spans="1:106" s="269" customFormat="1" ht="15.75" customHeight="1">
      <c r="A1180" s="1001"/>
      <c r="B1180" s="269">
        <v>5</v>
      </c>
      <c r="C1180" s="270" t="s">
        <v>12</v>
      </c>
      <c r="D1180" s="269">
        <v>5</v>
      </c>
      <c r="E1180" s="269">
        <v>5</v>
      </c>
      <c r="G1180" s="117">
        <f t="shared" si="387"/>
        <v>0</v>
      </c>
      <c r="H1180" s="269">
        <f t="shared" si="388"/>
        <v>0</v>
      </c>
      <c r="I1180" s="269">
        <f t="shared" si="389"/>
        <v>0</v>
      </c>
      <c r="J1180" s="269">
        <f t="shared" si="390"/>
        <v>0</v>
      </c>
      <c r="K1180" s="269">
        <f t="shared" si="391"/>
        <v>0</v>
      </c>
      <c r="L1180" s="269">
        <f t="shared" si="392"/>
        <v>0</v>
      </c>
      <c r="M1180" s="269">
        <f t="shared" si="393"/>
        <v>0</v>
      </c>
      <c r="N1180" s="269">
        <f t="shared" si="394"/>
        <v>0</v>
      </c>
      <c r="O1180" s="269">
        <f t="shared" si="395"/>
        <v>0</v>
      </c>
      <c r="P1180" s="269">
        <f t="shared" si="396"/>
        <v>0</v>
      </c>
      <c r="Q1180" s="269">
        <f t="shared" si="397"/>
        <v>0</v>
      </c>
      <c r="R1180" s="269">
        <f t="shared" si="398"/>
        <v>0</v>
      </c>
      <c r="S1180" s="269">
        <f t="shared" si="399"/>
        <v>0</v>
      </c>
      <c r="T1180" s="269">
        <f t="shared" si="400"/>
        <v>0</v>
      </c>
      <c r="U1180" s="269">
        <f t="shared" si="401"/>
        <v>0</v>
      </c>
      <c r="V1180" s="269">
        <f t="shared" si="401"/>
        <v>0</v>
      </c>
      <c r="W1180" s="269">
        <f t="shared" si="401"/>
        <v>0</v>
      </c>
      <c r="X1180" s="269">
        <f t="shared" si="401"/>
        <v>0</v>
      </c>
      <c r="Y1180" s="269">
        <f t="shared" si="401"/>
        <v>0</v>
      </c>
      <c r="Z1180" s="269">
        <f t="shared" si="401"/>
        <v>0</v>
      </c>
      <c r="AA1180" s="269">
        <f t="shared" si="401"/>
        <v>0</v>
      </c>
      <c r="AB1180" s="269">
        <f t="shared" si="401"/>
        <v>0</v>
      </c>
      <c r="AC1180" s="269">
        <f t="shared" si="401"/>
        <v>0</v>
      </c>
      <c r="AD1180" s="269">
        <f t="shared" si="401"/>
        <v>0</v>
      </c>
      <c r="AE1180" s="269">
        <f t="shared" si="402"/>
        <v>0</v>
      </c>
      <c r="AF1180" s="269">
        <f t="shared" si="402"/>
        <v>0</v>
      </c>
      <c r="AG1180" s="269">
        <f t="shared" si="402"/>
        <v>0</v>
      </c>
      <c r="AH1180" s="269">
        <f t="shared" si="402"/>
        <v>0</v>
      </c>
      <c r="AI1180" s="269">
        <f t="shared" si="402"/>
        <v>0</v>
      </c>
      <c r="AJ1180" s="269">
        <f t="shared" si="402"/>
        <v>0</v>
      </c>
      <c r="AK1180" s="269">
        <f t="shared" si="402"/>
        <v>0</v>
      </c>
      <c r="AL1180" s="269">
        <f t="shared" si="402"/>
        <v>0</v>
      </c>
      <c r="AM1180" s="269">
        <f t="shared" si="402"/>
        <v>0</v>
      </c>
      <c r="AN1180" s="269">
        <f t="shared" si="402"/>
        <v>0</v>
      </c>
      <c r="AO1180" s="269">
        <f t="shared" si="403"/>
        <v>0</v>
      </c>
      <c r="AP1180" s="269">
        <f t="shared" si="403"/>
        <v>0</v>
      </c>
      <c r="AQ1180" s="269">
        <f t="shared" si="403"/>
        <v>0</v>
      </c>
      <c r="AR1180" s="269">
        <f t="shared" si="403"/>
        <v>0</v>
      </c>
      <c r="AS1180" s="269">
        <f t="shared" si="403"/>
        <v>0</v>
      </c>
      <c r="AT1180" s="269">
        <f t="shared" si="403"/>
        <v>0</v>
      </c>
      <c r="AU1180" s="269">
        <f t="shared" si="403"/>
        <v>0</v>
      </c>
      <c r="AV1180" s="269">
        <f t="shared" si="403"/>
        <v>0</v>
      </c>
      <c r="AW1180" s="269">
        <f t="shared" si="403"/>
        <v>0</v>
      </c>
      <c r="AX1180" s="269">
        <f t="shared" si="403"/>
        <v>0</v>
      </c>
      <c r="AY1180" s="269">
        <f t="shared" si="404"/>
        <v>0</v>
      </c>
      <c r="AZ1180" s="269">
        <f t="shared" si="404"/>
        <v>0</v>
      </c>
      <c r="BA1180" s="269">
        <f t="shared" si="404"/>
        <v>0</v>
      </c>
      <c r="BB1180" s="269">
        <f t="shared" si="404"/>
        <v>0</v>
      </c>
      <c r="BC1180" s="269">
        <f t="shared" si="404"/>
        <v>0</v>
      </c>
      <c r="BD1180" s="269">
        <f t="shared" si="404"/>
        <v>0</v>
      </c>
      <c r="BE1180" s="269">
        <f t="shared" si="404"/>
        <v>0</v>
      </c>
      <c r="BF1180" s="269">
        <f t="shared" si="404"/>
        <v>0</v>
      </c>
      <c r="BG1180" s="269">
        <f t="shared" si="404"/>
        <v>0</v>
      </c>
      <c r="BH1180" s="269">
        <f t="shared" si="404"/>
        <v>0</v>
      </c>
      <c r="BI1180" s="269">
        <f t="shared" si="405"/>
        <v>0</v>
      </c>
      <c r="BJ1180" s="269">
        <f t="shared" si="405"/>
        <v>0</v>
      </c>
      <c r="BK1180" s="269">
        <f t="shared" si="405"/>
        <v>0</v>
      </c>
      <c r="BL1180" s="269">
        <f t="shared" si="405"/>
        <v>0</v>
      </c>
      <c r="BM1180" s="269">
        <f t="shared" si="405"/>
        <v>0</v>
      </c>
      <c r="BN1180" s="269">
        <f t="shared" si="405"/>
        <v>0</v>
      </c>
      <c r="BO1180" s="269">
        <f t="shared" si="405"/>
        <v>0</v>
      </c>
      <c r="BP1180" s="269">
        <f t="shared" si="405"/>
        <v>0</v>
      </c>
      <c r="BQ1180" s="269">
        <f t="shared" si="405"/>
        <v>0</v>
      </c>
      <c r="BR1180" s="269">
        <f t="shared" si="405"/>
        <v>0</v>
      </c>
      <c r="BS1180" s="269">
        <f t="shared" si="406"/>
        <v>0</v>
      </c>
      <c r="BT1180" s="269">
        <f t="shared" si="406"/>
        <v>0</v>
      </c>
      <c r="BU1180" s="269">
        <f t="shared" si="406"/>
        <v>0</v>
      </c>
      <c r="BV1180" s="269">
        <f t="shared" si="406"/>
        <v>0</v>
      </c>
      <c r="BW1180" s="269">
        <f t="shared" si="406"/>
        <v>0</v>
      </c>
      <c r="BX1180" s="269">
        <f t="shared" si="406"/>
        <v>0</v>
      </c>
      <c r="BY1180" s="269">
        <f t="shared" si="406"/>
        <v>0</v>
      </c>
      <c r="BZ1180" s="269">
        <f t="shared" si="406"/>
        <v>0</v>
      </c>
      <c r="CA1180" s="269">
        <f t="shared" si="406"/>
        <v>0</v>
      </c>
      <c r="CB1180" s="269">
        <f t="shared" si="406"/>
        <v>0</v>
      </c>
      <c r="CC1180" s="269">
        <f t="shared" si="407"/>
        <v>0</v>
      </c>
      <c r="CD1180" s="269">
        <f t="shared" si="407"/>
        <v>0</v>
      </c>
      <c r="CE1180" s="269">
        <f t="shared" si="407"/>
        <v>0</v>
      </c>
      <c r="CF1180" s="269">
        <f t="shared" si="407"/>
        <v>0</v>
      </c>
      <c r="CG1180" s="269">
        <f t="shared" si="407"/>
        <v>0</v>
      </c>
      <c r="CH1180" s="269">
        <f t="shared" si="407"/>
        <v>0</v>
      </c>
      <c r="CI1180" s="269">
        <f t="shared" si="407"/>
        <v>0</v>
      </c>
      <c r="CJ1180" s="269">
        <f t="shared" si="407"/>
        <v>0</v>
      </c>
      <c r="CK1180" s="269">
        <f t="shared" si="407"/>
        <v>0</v>
      </c>
      <c r="CL1180" s="269">
        <f t="shared" si="407"/>
        <v>0</v>
      </c>
      <c r="CM1180" s="269">
        <f t="shared" si="408"/>
        <v>0</v>
      </c>
      <c r="CN1180" s="269">
        <f t="shared" si="408"/>
        <v>0</v>
      </c>
      <c r="CO1180" s="269">
        <f t="shared" si="408"/>
        <v>0</v>
      </c>
      <c r="CP1180" s="269">
        <f t="shared" si="408"/>
        <v>0</v>
      </c>
      <c r="CQ1180" s="269">
        <f t="shared" si="408"/>
        <v>0</v>
      </c>
      <c r="CR1180" s="269">
        <f t="shared" si="408"/>
        <v>0</v>
      </c>
      <c r="CS1180" s="269">
        <f t="shared" si="408"/>
        <v>0</v>
      </c>
      <c r="CT1180" s="269">
        <f t="shared" si="408"/>
        <v>0</v>
      </c>
      <c r="CU1180" s="269">
        <f t="shared" si="408"/>
        <v>0</v>
      </c>
      <c r="CV1180" s="269">
        <f t="shared" si="409"/>
        <v>0</v>
      </c>
      <c r="CX1180" s="271">
        <f t="shared" si="410"/>
        <v>0</v>
      </c>
    </row>
    <row r="1181" spans="1:106" s="269" customFormat="1" ht="15.75" customHeight="1">
      <c r="A1181" s="1001"/>
      <c r="B1181" s="269">
        <v>6</v>
      </c>
      <c r="C1181" s="270" t="s">
        <v>13</v>
      </c>
      <c r="D1181" s="269">
        <v>6</v>
      </c>
      <c r="E1181" s="269">
        <v>6</v>
      </c>
      <c r="G1181" s="117">
        <f t="shared" si="387"/>
        <v>0</v>
      </c>
      <c r="H1181" s="269">
        <f t="shared" si="388"/>
        <v>0</v>
      </c>
      <c r="I1181" s="269">
        <f t="shared" si="389"/>
        <v>0</v>
      </c>
      <c r="J1181" s="269">
        <f t="shared" si="390"/>
        <v>0</v>
      </c>
      <c r="K1181" s="269">
        <f t="shared" si="391"/>
        <v>0</v>
      </c>
      <c r="L1181" s="269">
        <f t="shared" si="392"/>
        <v>0</v>
      </c>
      <c r="M1181" s="269">
        <f t="shared" si="393"/>
        <v>0</v>
      </c>
      <c r="N1181" s="269">
        <f t="shared" si="394"/>
        <v>0</v>
      </c>
      <c r="O1181" s="269">
        <f t="shared" si="395"/>
        <v>0</v>
      </c>
      <c r="P1181" s="269">
        <f t="shared" si="396"/>
        <v>0</v>
      </c>
      <c r="Q1181" s="269">
        <f t="shared" si="397"/>
        <v>0</v>
      </c>
      <c r="R1181" s="269">
        <f t="shared" si="398"/>
        <v>0</v>
      </c>
      <c r="S1181" s="269">
        <f t="shared" si="399"/>
        <v>0</v>
      </c>
      <c r="T1181" s="269">
        <f t="shared" si="400"/>
        <v>0</v>
      </c>
      <c r="U1181" s="269">
        <f t="shared" si="401"/>
        <v>0</v>
      </c>
      <c r="V1181" s="269">
        <f t="shared" si="401"/>
        <v>0</v>
      </c>
      <c r="W1181" s="269">
        <f t="shared" si="401"/>
        <v>0</v>
      </c>
      <c r="X1181" s="269">
        <f t="shared" si="401"/>
        <v>0</v>
      </c>
      <c r="Y1181" s="269">
        <f t="shared" si="401"/>
        <v>0</v>
      </c>
      <c r="Z1181" s="269">
        <f t="shared" si="401"/>
        <v>0</v>
      </c>
      <c r="AA1181" s="269">
        <f t="shared" si="401"/>
        <v>0</v>
      </c>
      <c r="AB1181" s="269">
        <f t="shared" si="401"/>
        <v>0</v>
      </c>
      <c r="AC1181" s="269">
        <f t="shared" si="401"/>
        <v>0</v>
      </c>
      <c r="AD1181" s="269">
        <f t="shared" si="401"/>
        <v>0</v>
      </c>
      <c r="AE1181" s="269">
        <f t="shared" si="402"/>
        <v>0</v>
      </c>
      <c r="AF1181" s="269">
        <f t="shared" si="402"/>
        <v>0</v>
      </c>
      <c r="AG1181" s="269">
        <f t="shared" si="402"/>
        <v>0</v>
      </c>
      <c r="AH1181" s="269">
        <f t="shared" si="402"/>
        <v>0</v>
      </c>
      <c r="AI1181" s="269">
        <f t="shared" si="402"/>
        <v>0</v>
      </c>
      <c r="AJ1181" s="269">
        <f t="shared" si="402"/>
        <v>0</v>
      </c>
      <c r="AK1181" s="269">
        <f t="shared" si="402"/>
        <v>0</v>
      </c>
      <c r="AL1181" s="269">
        <f t="shared" si="402"/>
        <v>0</v>
      </c>
      <c r="AM1181" s="269">
        <f t="shared" si="402"/>
        <v>0</v>
      </c>
      <c r="AN1181" s="269">
        <f t="shared" si="402"/>
        <v>0</v>
      </c>
      <c r="AO1181" s="269">
        <f t="shared" si="403"/>
        <v>0</v>
      </c>
      <c r="AP1181" s="269">
        <f t="shared" si="403"/>
        <v>0</v>
      </c>
      <c r="AQ1181" s="269">
        <f t="shared" si="403"/>
        <v>0</v>
      </c>
      <c r="AR1181" s="269">
        <f t="shared" si="403"/>
        <v>0</v>
      </c>
      <c r="AS1181" s="269">
        <f t="shared" si="403"/>
        <v>0</v>
      </c>
      <c r="AT1181" s="269">
        <f t="shared" si="403"/>
        <v>0</v>
      </c>
      <c r="AU1181" s="269">
        <f t="shared" si="403"/>
        <v>0</v>
      </c>
      <c r="AV1181" s="269">
        <f t="shared" si="403"/>
        <v>0</v>
      </c>
      <c r="AW1181" s="269">
        <f t="shared" si="403"/>
        <v>0</v>
      </c>
      <c r="AX1181" s="269">
        <f t="shared" si="403"/>
        <v>0</v>
      </c>
      <c r="AY1181" s="269">
        <f t="shared" si="404"/>
        <v>0</v>
      </c>
      <c r="AZ1181" s="269">
        <f t="shared" si="404"/>
        <v>0</v>
      </c>
      <c r="BA1181" s="269">
        <f t="shared" si="404"/>
        <v>0</v>
      </c>
      <c r="BB1181" s="269">
        <f t="shared" si="404"/>
        <v>0</v>
      </c>
      <c r="BC1181" s="269">
        <f t="shared" si="404"/>
        <v>0</v>
      </c>
      <c r="BD1181" s="269">
        <f t="shared" si="404"/>
        <v>0</v>
      </c>
      <c r="BE1181" s="269">
        <f t="shared" si="404"/>
        <v>0</v>
      </c>
      <c r="BF1181" s="269">
        <f t="shared" si="404"/>
        <v>0</v>
      </c>
      <c r="BG1181" s="269">
        <f t="shared" si="404"/>
        <v>0</v>
      </c>
      <c r="BH1181" s="269">
        <f t="shared" si="404"/>
        <v>0</v>
      </c>
      <c r="BI1181" s="269">
        <f t="shared" si="405"/>
        <v>0</v>
      </c>
      <c r="BJ1181" s="269">
        <f t="shared" si="405"/>
        <v>0</v>
      </c>
      <c r="BK1181" s="269">
        <f t="shared" si="405"/>
        <v>0</v>
      </c>
      <c r="BL1181" s="269">
        <f t="shared" si="405"/>
        <v>0</v>
      </c>
      <c r="BM1181" s="269">
        <f t="shared" si="405"/>
        <v>0</v>
      </c>
      <c r="BN1181" s="269">
        <f t="shared" si="405"/>
        <v>0</v>
      </c>
      <c r="BO1181" s="269">
        <f t="shared" si="405"/>
        <v>0</v>
      </c>
      <c r="BP1181" s="269">
        <f t="shared" si="405"/>
        <v>0</v>
      </c>
      <c r="BQ1181" s="269">
        <f t="shared" si="405"/>
        <v>0</v>
      </c>
      <c r="BR1181" s="269">
        <f t="shared" si="405"/>
        <v>0</v>
      </c>
      <c r="BS1181" s="269">
        <f t="shared" si="406"/>
        <v>0</v>
      </c>
      <c r="BT1181" s="269">
        <f t="shared" si="406"/>
        <v>0</v>
      </c>
      <c r="BU1181" s="269">
        <f t="shared" si="406"/>
        <v>0</v>
      </c>
      <c r="BV1181" s="269">
        <f t="shared" si="406"/>
        <v>0</v>
      </c>
      <c r="BW1181" s="269">
        <f t="shared" si="406"/>
        <v>0</v>
      </c>
      <c r="BX1181" s="269">
        <f t="shared" si="406"/>
        <v>0</v>
      </c>
      <c r="BY1181" s="269">
        <f t="shared" si="406"/>
        <v>0</v>
      </c>
      <c r="BZ1181" s="269">
        <f t="shared" si="406"/>
        <v>0</v>
      </c>
      <c r="CA1181" s="269">
        <f t="shared" si="406"/>
        <v>0</v>
      </c>
      <c r="CB1181" s="269">
        <f t="shared" si="406"/>
        <v>0</v>
      </c>
      <c r="CC1181" s="269">
        <f t="shared" si="407"/>
        <v>0</v>
      </c>
      <c r="CD1181" s="269">
        <f t="shared" si="407"/>
        <v>0</v>
      </c>
      <c r="CE1181" s="269">
        <f t="shared" si="407"/>
        <v>0</v>
      </c>
      <c r="CF1181" s="269">
        <f t="shared" si="407"/>
        <v>0</v>
      </c>
      <c r="CG1181" s="269">
        <f t="shared" si="407"/>
        <v>0</v>
      </c>
      <c r="CH1181" s="269">
        <f t="shared" si="407"/>
        <v>0</v>
      </c>
      <c r="CI1181" s="269">
        <f t="shared" si="407"/>
        <v>0</v>
      </c>
      <c r="CJ1181" s="269">
        <f t="shared" si="407"/>
        <v>0</v>
      </c>
      <c r="CK1181" s="269">
        <f t="shared" si="407"/>
        <v>0</v>
      </c>
      <c r="CL1181" s="269">
        <f t="shared" si="407"/>
        <v>0</v>
      </c>
      <c r="CM1181" s="269">
        <f t="shared" si="408"/>
        <v>0</v>
      </c>
      <c r="CN1181" s="269">
        <f t="shared" si="408"/>
        <v>0</v>
      </c>
      <c r="CO1181" s="269">
        <f t="shared" si="408"/>
        <v>0</v>
      </c>
      <c r="CP1181" s="269">
        <f t="shared" si="408"/>
        <v>0</v>
      </c>
      <c r="CQ1181" s="269">
        <f t="shared" si="408"/>
        <v>0</v>
      </c>
      <c r="CR1181" s="269">
        <f t="shared" si="408"/>
        <v>0</v>
      </c>
      <c r="CS1181" s="269">
        <f t="shared" si="408"/>
        <v>0</v>
      </c>
      <c r="CT1181" s="269">
        <f t="shared" si="408"/>
        <v>0</v>
      </c>
      <c r="CU1181" s="269">
        <f t="shared" si="408"/>
        <v>0</v>
      </c>
      <c r="CV1181" s="269">
        <f t="shared" si="409"/>
        <v>0</v>
      </c>
      <c r="CX1181" s="271">
        <f t="shared" si="410"/>
        <v>0</v>
      </c>
    </row>
    <row r="1182" spans="1:106" s="269" customFormat="1" ht="15.75" customHeight="1">
      <c r="A1182" s="1001"/>
      <c r="B1182" s="269">
        <v>7</v>
      </c>
      <c r="C1182" s="270" t="s">
        <v>14</v>
      </c>
      <c r="D1182" s="269">
        <v>7</v>
      </c>
      <c r="E1182" s="269">
        <v>7</v>
      </c>
      <c r="G1182" s="117">
        <f t="shared" si="387"/>
        <v>0</v>
      </c>
      <c r="H1182" s="269">
        <f t="shared" si="388"/>
        <v>0</v>
      </c>
      <c r="I1182" s="269">
        <f t="shared" si="389"/>
        <v>0</v>
      </c>
      <c r="J1182" s="269">
        <f t="shared" si="390"/>
        <v>0</v>
      </c>
      <c r="K1182" s="269">
        <f t="shared" si="391"/>
        <v>0</v>
      </c>
      <c r="L1182" s="269">
        <f t="shared" si="392"/>
        <v>0</v>
      </c>
      <c r="M1182" s="269">
        <f t="shared" si="393"/>
        <v>0</v>
      </c>
      <c r="N1182" s="269">
        <f t="shared" si="394"/>
        <v>0</v>
      </c>
      <c r="O1182" s="269">
        <f t="shared" si="395"/>
        <v>0</v>
      </c>
      <c r="P1182" s="269">
        <f t="shared" si="396"/>
        <v>0</v>
      </c>
      <c r="Q1182" s="269">
        <f t="shared" si="397"/>
        <v>0</v>
      </c>
      <c r="R1182" s="269">
        <f t="shared" si="398"/>
        <v>0</v>
      </c>
      <c r="S1182" s="269">
        <f t="shared" si="399"/>
        <v>0</v>
      </c>
      <c r="T1182" s="269">
        <f t="shared" si="400"/>
        <v>0</v>
      </c>
      <c r="U1182" s="269">
        <f t="shared" si="401"/>
        <v>0</v>
      </c>
      <c r="V1182" s="269">
        <f t="shared" si="401"/>
        <v>0</v>
      </c>
      <c r="W1182" s="269">
        <f t="shared" si="401"/>
        <v>0</v>
      </c>
      <c r="X1182" s="269">
        <f t="shared" si="401"/>
        <v>0</v>
      </c>
      <c r="Y1182" s="269">
        <f t="shared" si="401"/>
        <v>0</v>
      </c>
      <c r="Z1182" s="269">
        <f t="shared" si="401"/>
        <v>0</v>
      </c>
      <c r="AA1182" s="269">
        <f t="shared" si="401"/>
        <v>0</v>
      </c>
      <c r="AB1182" s="269">
        <f t="shared" si="401"/>
        <v>0</v>
      </c>
      <c r="AC1182" s="269">
        <f t="shared" si="401"/>
        <v>0</v>
      </c>
      <c r="AD1182" s="269">
        <f t="shared" si="401"/>
        <v>0</v>
      </c>
      <c r="AE1182" s="269">
        <f t="shared" si="402"/>
        <v>0</v>
      </c>
      <c r="AF1182" s="269">
        <f t="shared" si="402"/>
        <v>0</v>
      </c>
      <c r="AG1182" s="269">
        <f t="shared" si="402"/>
        <v>0</v>
      </c>
      <c r="AH1182" s="269">
        <f t="shared" si="402"/>
        <v>0</v>
      </c>
      <c r="AI1182" s="269">
        <f t="shared" si="402"/>
        <v>0</v>
      </c>
      <c r="AJ1182" s="269">
        <f t="shared" si="402"/>
        <v>0</v>
      </c>
      <c r="AK1182" s="269">
        <f t="shared" si="402"/>
        <v>0</v>
      </c>
      <c r="AL1182" s="269">
        <f t="shared" si="402"/>
        <v>0</v>
      </c>
      <c r="AM1182" s="269">
        <f t="shared" si="402"/>
        <v>0</v>
      </c>
      <c r="AN1182" s="269">
        <f t="shared" si="402"/>
        <v>0</v>
      </c>
      <c r="AO1182" s="269">
        <f t="shared" si="403"/>
        <v>0</v>
      </c>
      <c r="AP1182" s="269">
        <f t="shared" si="403"/>
        <v>0</v>
      </c>
      <c r="AQ1182" s="269">
        <f t="shared" si="403"/>
        <v>0</v>
      </c>
      <c r="AR1182" s="269">
        <f t="shared" si="403"/>
        <v>0</v>
      </c>
      <c r="AS1182" s="269">
        <f t="shared" si="403"/>
        <v>0</v>
      </c>
      <c r="AT1182" s="269">
        <f t="shared" si="403"/>
        <v>0</v>
      </c>
      <c r="AU1182" s="269">
        <f t="shared" si="403"/>
        <v>0</v>
      </c>
      <c r="AV1182" s="269">
        <f t="shared" si="403"/>
        <v>0</v>
      </c>
      <c r="AW1182" s="269">
        <f t="shared" si="403"/>
        <v>0</v>
      </c>
      <c r="AX1182" s="269">
        <f t="shared" si="403"/>
        <v>0</v>
      </c>
      <c r="AY1182" s="269">
        <f t="shared" si="404"/>
        <v>0</v>
      </c>
      <c r="AZ1182" s="269">
        <f t="shared" si="404"/>
        <v>0</v>
      </c>
      <c r="BA1182" s="269">
        <f t="shared" si="404"/>
        <v>0</v>
      </c>
      <c r="BB1182" s="269">
        <f t="shared" si="404"/>
        <v>0</v>
      </c>
      <c r="BC1182" s="269">
        <f t="shared" si="404"/>
        <v>0</v>
      </c>
      <c r="BD1182" s="269">
        <f t="shared" si="404"/>
        <v>0</v>
      </c>
      <c r="BE1182" s="269">
        <f t="shared" si="404"/>
        <v>0</v>
      </c>
      <c r="BF1182" s="269">
        <f t="shared" si="404"/>
        <v>0</v>
      </c>
      <c r="BG1182" s="269">
        <f t="shared" si="404"/>
        <v>0</v>
      </c>
      <c r="BH1182" s="269">
        <f t="shared" si="404"/>
        <v>0</v>
      </c>
      <c r="BI1182" s="269">
        <f t="shared" si="405"/>
        <v>0</v>
      </c>
      <c r="BJ1182" s="269">
        <f t="shared" si="405"/>
        <v>0</v>
      </c>
      <c r="BK1182" s="269">
        <f t="shared" si="405"/>
        <v>0</v>
      </c>
      <c r="BL1182" s="269">
        <f t="shared" si="405"/>
        <v>0</v>
      </c>
      <c r="BM1182" s="269">
        <f t="shared" si="405"/>
        <v>0</v>
      </c>
      <c r="BN1182" s="269">
        <f t="shared" si="405"/>
        <v>0</v>
      </c>
      <c r="BO1182" s="269">
        <f t="shared" si="405"/>
        <v>0</v>
      </c>
      <c r="BP1182" s="269">
        <f t="shared" si="405"/>
        <v>0</v>
      </c>
      <c r="BQ1182" s="269">
        <f t="shared" si="405"/>
        <v>0</v>
      </c>
      <c r="BR1182" s="269">
        <f t="shared" si="405"/>
        <v>0</v>
      </c>
      <c r="BS1182" s="269">
        <f t="shared" si="406"/>
        <v>0</v>
      </c>
      <c r="BT1182" s="269">
        <f t="shared" si="406"/>
        <v>0</v>
      </c>
      <c r="BU1182" s="269">
        <f t="shared" si="406"/>
        <v>0</v>
      </c>
      <c r="BV1182" s="269">
        <f t="shared" si="406"/>
        <v>0</v>
      </c>
      <c r="BW1182" s="269">
        <f t="shared" si="406"/>
        <v>0</v>
      </c>
      <c r="BX1182" s="269">
        <f t="shared" si="406"/>
        <v>0</v>
      </c>
      <c r="BY1182" s="269">
        <f t="shared" si="406"/>
        <v>0</v>
      </c>
      <c r="BZ1182" s="269">
        <f t="shared" si="406"/>
        <v>0</v>
      </c>
      <c r="CA1182" s="269">
        <f t="shared" si="406"/>
        <v>0</v>
      </c>
      <c r="CB1182" s="269">
        <f t="shared" si="406"/>
        <v>0</v>
      </c>
      <c r="CC1182" s="269">
        <f t="shared" si="407"/>
        <v>0</v>
      </c>
      <c r="CD1182" s="269">
        <f t="shared" si="407"/>
        <v>0</v>
      </c>
      <c r="CE1182" s="269">
        <f t="shared" si="407"/>
        <v>0</v>
      </c>
      <c r="CF1182" s="269">
        <f t="shared" si="407"/>
        <v>0</v>
      </c>
      <c r="CG1182" s="269">
        <f t="shared" si="407"/>
        <v>0</v>
      </c>
      <c r="CH1182" s="269">
        <f t="shared" si="407"/>
        <v>0</v>
      </c>
      <c r="CI1182" s="269">
        <f t="shared" si="407"/>
        <v>0</v>
      </c>
      <c r="CJ1182" s="269">
        <f t="shared" si="407"/>
        <v>0</v>
      </c>
      <c r="CK1182" s="269">
        <f t="shared" si="407"/>
        <v>0</v>
      </c>
      <c r="CL1182" s="269">
        <f t="shared" si="407"/>
        <v>0</v>
      </c>
      <c r="CM1182" s="269">
        <f t="shared" si="408"/>
        <v>0</v>
      </c>
      <c r="CN1182" s="269">
        <f t="shared" si="408"/>
        <v>0</v>
      </c>
      <c r="CO1182" s="269">
        <f t="shared" si="408"/>
        <v>0</v>
      </c>
      <c r="CP1182" s="269">
        <f t="shared" si="408"/>
        <v>0</v>
      </c>
      <c r="CQ1182" s="269">
        <f t="shared" si="408"/>
        <v>0</v>
      </c>
      <c r="CR1182" s="269">
        <f t="shared" si="408"/>
        <v>0</v>
      </c>
      <c r="CS1182" s="269">
        <f t="shared" si="408"/>
        <v>0</v>
      </c>
      <c r="CT1182" s="269">
        <f t="shared" si="408"/>
        <v>0</v>
      </c>
      <c r="CU1182" s="269">
        <f t="shared" si="408"/>
        <v>0</v>
      </c>
      <c r="CV1182" s="269">
        <f t="shared" si="409"/>
        <v>0</v>
      </c>
      <c r="CX1182" s="271">
        <f t="shared" si="410"/>
        <v>0</v>
      </c>
    </row>
    <row r="1183" spans="1:106" s="269" customFormat="1" ht="15.75" customHeight="1">
      <c r="A1183" s="1001"/>
      <c r="B1183" s="269">
        <v>8</v>
      </c>
      <c r="C1183" s="270" t="s">
        <v>15</v>
      </c>
      <c r="D1183" s="269">
        <v>8</v>
      </c>
      <c r="E1183" s="269">
        <v>8</v>
      </c>
      <c r="G1183" s="117">
        <f t="shared" si="387"/>
        <v>0</v>
      </c>
      <c r="H1183" s="269">
        <f t="shared" si="388"/>
        <v>0</v>
      </c>
      <c r="I1183" s="269">
        <f t="shared" si="389"/>
        <v>0</v>
      </c>
      <c r="J1183" s="269">
        <f t="shared" si="390"/>
        <v>0</v>
      </c>
      <c r="K1183" s="269">
        <f t="shared" si="391"/>
        <v>0</v>
      </c>
      <c r="L1183" s="269">
        <f t="shared" si="392"/>
        <v>0</v>
      </c>
      <c r="M1183" s="269">
        <f t="shared" si="393"/>
        <v>0</v>
      </c>
      <c r="N1183" s="269">
        <f t="shared" si="394"/>
        <v>0</v>
      </c>
      <c r="O1183" s="269">
        <f t="shared" si="395"/>
        <v>0</v>
      </c>
      <c r="P1183" s="269">
        <f t="shared" si="396"/>
        <v>0</v>
      </c>
      <c r="Q1183" s="269">
        <f t="shared" si="397"/>
        <v>0</v>
      </c>
      <c r="R1183" s="269">
        <f t="shared" si="398"/>
        <v>0</v>
      </c>
      <c r="S1183" s="269">
        <f t="shared" si="399"/>
        <v>0</v>
      </c>
      <c r="T1183" s="269">
        <f t="shared" si="400"/>
        <v>0</v>
      </c>
      <c r="U1183" s="269">
        <f t="shared" si="401"/>
        <v>0</v>
      </c>
      <c r="V1183" s="269">
        <f t="shared" si="401"/>
        <v>0</v>
      </c>
      <c r="W1183" s="269">
        <f t="shared" si="401"/>
        <v>0</v>
      </c>
      <c r="X1183" s="269">
        <f t="shared" si="401"/>
        <v>0</v>
      </c>
      <c r="Y1183" s="269">
        <f t="shared" si="401"/>
        <v>0</v>
      </c>
      <c r="Z1183" s="269">
        <f t="shared" si="401"/>
        <v>0</v>
      </c>
      <c r="AA1183" s="269">
        <f t="shared" si="401"/>
        <v>0</v>
      </c>
      <c r="AB1183" s="269">
        <f t="shared" si="401"/>
        <v>0</v>
      </c>
      <c r="AC1183" s="269">
        <f t="shared" si="401"/>
        <v>0</v>
      </c>
      <c r="AD1183" s="269">
        <f t="shared" si="401"/>
        <v>0</v>
      </c>
      <c r="AE1183" s="269">
        <f t="shared" si="402"/>
        <v>0</v>
      </c>
      <c r="AF1183" s="269">
        <f t="shared" si="402"/>
        <v>0</v>
      </c>
      <c r="AG1183" s="269">
        <f t="shared" si="402"/>
        <v>0</v>
      </c>
      <c r="AH1183" s="269">
        <f t="shared" si="402"/>
        <v>0</v>
      </c>
      <c r="AI1183" s="269">
        <f t="shared" si="402"/>
        <v>0</v>
      </c>
      <c r="AJ1183" s="269">
        <f t="shared" si="402"/>
        <v>0</v>
      </c>
      <c r="AK1183" s="269">
        <f t="shared" si="402"/>
        <v>0</v>
      </c>
      <c r="AL1183" s="269">
        <f t="shared" si="402"/>
        <v>0</v>
      </c>
      <c r="AM1183" s="269">
        <f t="shared" si="402"/>
        <v>0</v>
      </c>
      <c r="AN1183" s="269">
        <f t="shared" si="402"/>
        <v>0</v>
      </c>
      <c r="AO1183" s="269">
        <f t="shared" si="403"/>
        <v>0</v>
      </c>
      <c r="AP1183" s="269">
        <f t="shared" si="403"/>
        <v>0</v>
      </c>
      <c r="AQ1183" s="269">
        <f t="shared" si="403"/>
        <v>0</v>
      </c>
      <c r="AR1183" s="269">
        <f t="shared" si="403"/>
        <v>0</v>
      </c>
      <c r="AS1183" s="269">
        <f t="shared" si="403"/>
        <v>0</v>
      </c>
      <c r="AT1183" s="269">
        <f t="shared" si="403"/>
        <v>0</v>
      </c>
      <c r="AU1183" s="269">
        <f t="shared" si="403"/>
        <v>0</v>
      </c>
      <c r="AV1183" s="269">
        <f t="shared" si="403"/>
        <v>0</v>
      </c>
      <c r="AW1183" s="269">
        <f t="shared" si="403"/>
        <v>0</v>
      </c>
      <c r="AX1183" s="269">
        <f t="shared" si="403"/>
        <v>0</v>
      </c>
      <c r="AY1183" s="269">
        <f t="shared" si="404"/>
        <v>0</v>
      </c>
      <c r="AZ1183" s="269">
        <f t="shared" si="404"/>
        <v>0</v>
      </c>
      <c r="BA1183" s="269">
        <f t="shared" si="404"/>
        <v>0</v>
      </c>
      <c r="BB1183" s="269">
        <f t="shared" si="404"/>
        <v>0</v>
      </c>
      <c r="BC1183" s="269">
        <f t="shared" si="404"/>
        <v>0</v>
      </c>
      <c r="BD1183" s="269">
        <f t="shared" si="404"/>
        <v>0</v>
      </c>
      <c r="BE1183" s="269">
        <f t="shared" si="404"/>
        <v>0</v>
      </c>
      <c r="BF1183" s="269">
        <f t="shared" si="404"/>
        <v>0</v>
      </c>
      <c r="BG1183" s="269">
        <f t="shared" si="404"/>
        <v>0</v>
      </c>
      <c r="BH1183" s="269">
        <f t="shared" si="404"/>
        <v>0</v>
      </c>
      <c r="BI1183" s="269">
        <f t="shared" si="405"/>
        <v>0</v>
      </c>
      <c r="BJ1183" s="269">
        <f t="shared" si="405"/>
        <v>0</v>
      </c>
      <c r="BK1183" s="269">
        <f t="shared" si="405"/>
        <v>0</v>
      </c>
      <c r="BL1183" s="269">
        <f t="shared" si="405"/>
        <v>0</v>
      </c>
      <c r="BM1183" s="269">
        <f t="shared" si="405"/>
        <v>0</v>
      </c>
      <c r="BN1183" s="269">
        <f t="shared" si="405"/>
        <v>0</v>
      </c>
      <c r="BO1183" s="269">
        <f t="shared" si="405"/>
        <v>0</v>
      </c>
      <c r="BP1183" s="269">
        <f t="shared" si="405"/>
        <v>0</v>
      </c>
      <c r="BQ1183" s="269">
        <f t="shared" si="405"/>
        <v>0</v>
      </c>
      <c r="BR1183" s="269">
        <f t="shared" si="405"/>
        <v>0</v>
      </c>
      <c r="BS1183" s="269">
        <f t="shared" si="406"/>
        <v>0</v>
      </c>
      <c r="BT1183" s="269">
        <f t="shared" si="406"/>
        <v>0</v>
      </c>
      <c r="BU1183" s="269">
        <f t="shared" si="406"/>
        <v>0</v>
      </c>
      <c r="BV1183" s="269">
        <f t="shared" si="406"/>
        <v>0</v>
      </c>
      <c r="BW1183" s="269">
        <f t="shared" si="406"/>
        <v>0</v>
      </c>
      <c r="BX1183" s="269">
        <f t="shared" si="406"/>
        <v>0</v>
      </c>
      <c r="BY1183" s="269">
        <f t="shared" si="406"/>
        <v>0</v>
      </c>
      <c r="BZ1183" s="269">
        <f t="shared" si="406"/>
        <v>0</v>
      </c>
      <c r="CA1183" s="269">
        <f t="shared" si="406"/>
        <v>0</v>
      </c>
      <c r="CB1183" s="269">
        <f t="shared" si="406"/>
        <v>0</v>
      </c>
      <c r="CC1183" s="269">
        <f t="shared" si="407"/>
        <v>0</v>
      </c>
      <c r="CD1183" s="269">
        <f t="shared" si="407"/>
        <v>0</v>
      </c>
      <c r="CE1183" s="269">
        <f t="shared" si="407"/>
        <v>0</v>
      </c>
      <c r="CF1183" s="269">
        <f t="shared" si="407"/>
        <v>0</v>
      </c>
      <c r="CG1183" s="269">
        <f t="shared" si="407"/>
        <v>0</v>
      </c>
      <c r="CH1183" s="269">
        <f t="shared" si="407"/>
        <v>0</v>
      </c>
      <c r="CI1183" s="269">
        <f t="shared" si="407"/>
        <v>0</v>
      </c>
      <c r="CJ1183" s="269">
        <f t="shared" si="407"/>
        <v>0</v>
      </c>
      <c r="CK1183" s="269">
        <f t="shared" si="407"/>
        <v>0</v>
      </c>
      <c r="CL1183" s="269">
        <f t="shared" si="407"/>
        <v>0</v>
      </c>
      <c r="CM1183" s="269">
        <f t="shared" si="408"/>
        <v>0</v>
      </c>
      <c r="CN1183" s="269">
        <f t="shared" si="408"/>
        <v>0</v>
      </c>
      <c r="CO1183" s="269">
        <f t="shared" si="408"/>
        <v>0</v>
      </c>
      <c r="CP1183" s="269">
        <f t="shared" si="408"/>
        <v>0</v>
      </c>
      <c r="CQ1183" s="269">
        <f t="shared" si="408"/>
        <v>0</v>
      </c>
      <c r="CR1183" s="269">
        <f t="shared" si="408"/>
        <v>0</v>
      </c>
      <c r="CS1183" s="269">
        <f t="shared" si="408"/>
        <v>0</v>
      </c>
      <c r="CT1183" s="269">
        <f t="shared" si="408"/>
        <v>0</v>
      </c>
      <c r="CU1183" s="269">
        <f t="shared" si="408"/>
        <v>0</v>
      </c>
      <c r="CV1183" s="269">
        <f t="shared" si="409"/>
        <v>0</v>
      </c>
      <c r="CX1183" s="271">
        <f t="shared" si="410"/>
        <v>0</v>
      </c>
    </row>
    <row r="1184" spans="1:106" s="269" customFormat="1" ht="15.75" customHeight="1">
      <c r="A1184" s="1001"/>
      <c r="B1184" s="269">
        <v>9</v>
      </c>
      <c r="C1184" s="270" t="s">
        <v>16</v>
      </c>
      <c r="D1184" s="269">
        <v>9</v>
      </c>
      <c r="E1184" s="269">
        <v>9</v>
      </c>
      <c r="G1184" s="117">
        <f t="shared" si="387"/>
        <v>0</v>
      </c>
      <c r="H1184" s="269">
        <f t="shared" si="388"/>
        <v>0</v>
      </c>
      <c r="I1184" s="269">
        <f t="shared" si="389"/>
        <v>0</v>
      </c>
      <c r="J1184" s="269">
        <f t="shared" si="390"/>
        <v>0</v>
      </c>
      <c r="K1184" s="269">
        <f t="shared" si="391"/>
        <v>0</v>
      </c>
      <c r="L1184" s="269">
        <f t="shared" si="392"/>
        <v>0</v>
      </c>
      <c r="M1184" s="269">
        <f t="shared" si="393"/>
        <v>0</v>
      </c>
      <c r="N1184" s="269">
        <f t="shared" si="394"/>
        <v>0</v>
      </c>
      <c r="O1184" s="269">
        <f t="shared" si="395"/>
        <v>0</v>
      </c>
      <c r="P1184" s="269">
        <f t="shared" si="396"/>
        <v>0</v>
      </c>
      <c r="Q1184" s="269">
        <f t="shared" si="397"/>
        <v>0</v>
      </c>
      <c r="R1184" s="269">
        <f t="shared" si="398"/>
        <v>0</v>
      </c>
      <c r="S1184" s="269">
        <f t="shared" si="399"/>
        <v>0</v>
      </c>
      <c r="T1184" s="269">
        <f t="shared" si="400"/>
        <v>0</v>
      </c>
      <c r="U1184" s="269">
        <f t="shared" si="401"/>
        <v>0</v>
      </c>
      <c r="V1184" s="269">
        <f t="shared" si="401"/>
        <v>0</v>
      </c>
      <c r="W1184" s="269">
        <f t="shared" si="401"/>
        <v>0</v>
      </c>
      <c r="X1184" s="269">
        <f t="shared" si="401"/>
        <v>0</v>
      </c>
      <c r="Y1184" s="269">
        <f t="shared" si="401"/>
        <v>0</v>
      </c>
      <c r="Z1184" s="269">
        <f t="shared" si="401"/>
        <v>0</v>
      </c>
      <c r="AA1184" s="269">
        <f t="shared" si="401"/>
        <v>0</v>
      </c>
      <c r="AB1184" s="269">
        <f t="shared" si="401"/>
        <v>0</v>
      </c>
      <c r="AC1184" s="269">
        <f t="shared" si="401"/>
        <v>0</v>
      </c>
      <c r="AD1184" s="269">
        <f t="shared" si="401"/>
        <v>0</v>
      </c>
      <c r="AE1184" s="269">
        <f t="shared" si="402"/>
        <v>0</v>
      </c>
      <c r="AF1184" s="269">
        <f t="shared" si="402"/>
        <v>0</v>
      </c>
      <c r="AG1184" s="269">
        <f t="shared" si="402"/>
        <v>0</v>
      </c>
      <c r="AH1184" s="269">
        <f t="shared" si="402"/>
        <v>0</v>
      </c>
      <c r="AI1184" s="269">
        <f t="shared" si="402"/>
        <v>0</v>
      </c>
      <c r="AJ1184" s="269">
        <f t="shared" si="402"/>
        <v>0</v>
      </c>
      <c r="AK1184" s="269">
        <f t="shared" si="402"/>
        <v>0</v>
      </c>
      <c r="AL1184" s="269">
        <f t="shared" si="402"/>
        <v>0</v>
      </c>
      <c r="AM1184" s="269">
        <f t="shared" si="402"/>
        <v>0</v>
      </c>
      <c r="AN1184" s="269">
        <f t="shared" si="402"/>
        <v>0</v>
      </c>
      <c r="AO1184" s="269">
        <f t="shared" si="403"/>
        <v>0</v>
      </c>
      <c r="AP1184" s="269">
        <f t="shared" si="403"/>
        <v>0</v>
      </c>
      <c r="AQ1184" s="269">
        <f t="shared" si="403"/>
        <v>0</v>
      </c>
      <c r="AR1184" s="269">
        <f t="shared" si="403"/>
        <v>0</v>
      </c>
      <c r="AS1184" s="269">
        <f t="shared" si="403"/>
        <v>0</v>
      </c>
      <c r="AT1184" s="269">
        <f t="shared" si="403"/>
        <v>0</v>
      </c>
      <c r="AU1184" s="269">
        <f t="shared" si="403"/>
        <v>0</v>
      </c>
      <c r="AV1184" s="269">
        <f t="shared" si="403"/>
        <v>0</v>
      </c>
      <c r="AW1184" s="269">
        <f t="shared" si="403"/>
        <v>0</v>
      </c>
      <c r="AX1184" s="269">
        <f t="shared" si="403"/>
        <v>0</v>
      </c>
      <c r="AY1184" s="269">
        <f t="shared" si="404"/>
        <v>0</v>
      </c>
      <c r="AZ1184" s="269">
        <f t="shared" si="404"/>
        <v>0</v>
      </c>
      <c r="BA1184" s="269">
        <f t="shared" si="404"/>
        <v>0</v>
      </c>
      <c r="BB1184" s="269">
        <f t="shared" si="404"/>
        <v>0</v>
      </c>
      <c r="BC1184" s="269">
        <f t="shared" si="404"/>
        <v>0</v>
      </c>
      <c r="BD1184" s="269">
        <f t="shared" si="404"/>
        <v>0</v>
      </c>
      <c r="BE1184" s="269">
        <f t="shared" si="404"/>
        <v>0</v>
      </c>
      <c r="BF1184" s="269">
        <f t="shared" si="404"/>
        <v>0</v>
      </c>
      <c r="BG1184" s="269">
        <f t="shared" si="404"/>
        <v>0</v>
      </c>
      <c r="BH1184" s="269">
        <f t="shared" si="404"/>
        <v>0</v>
      </c>
      <c r="BI1184" s="269">
        <f t="shared" si="405"/>
        <v>0</v>
      </c>
      <c r="BJ1184" s="269">
        <f t="shared" si="405"/>
        <v>0</v>
      </c>
      <c r="BK1184" s="269">
        <f t="shared" si="405"/>
        <v>0</v>
      </c>
      <c r="BL1184" s="269">
        <f t="shared" si="405"/>
        <v>0</v>
      </c>
      <c r="BM1184" s="269">
        <f t="shared" si="405"/>
        <v>0</v>
      </c>
      <c r="BN1184" s="269">
        <f t="shared" si="405"/>
        <v>0</v>
      </c>
      <c r="BO1184" s="269">
        <f t="shared" si="405"/>
        <v>0</v>
      </c>
      <c r="BP1184" s="269">
        <f t="shared" si="405"/>
        <v>0</v>
      </c>
      <c r="BQ1184" s="269">
        <f t="shared" si="405"/>
        <v>0</v>
      </c>
      <c r="BR1184" s="269">
        <f t="shared" si="405"/>
        <v>0</v>
      </c>
      <c r="BS1184" s="269">
        <f t="shared" si="406"/>
        <v>0</v>
      </c>
      <c r="BT1184" s="269">
        <f t="shared" si="406"/>
        <v>0</v>
      </c>
      <c r="BU1184" s="269">
        <f t="shared" si="406"/>
        <v>0</v>
      </c>
      <c r="BV1184" s="269">
        <f t="shared" si="406"/>
        <v>0</v>
      </c>
      <c r="BW1184" s="269">
        <f t="shared" si="406"/>
        <v>0</v>
      </c>
      <c r="BX1184" s="269">
        <f t="shared" si="406"/>
        <v>0</v>
      </c>
      <c r="BY1184" s="269">
        <f t="shared" si="406"/>
        <v>0</v>
      </c>
      <c r="BZ1184" s="269">
        <f t="shared" si="406"/>
        <v>0</v>
      </c>
      <c r="CA1184" s="269">
        <f t="shared" si="406"/>
        <v>0</v>
      </c>
      <c r="CB1184" s="269">
        <f t="shared" si="406"/>
        <v>0</v>
      </c>
      <c r="CC1184" s="269">
        <f t="shared" si="407"/>
        <v>0</v>
      </c>
      <c r="CD1184" s="269">
        <f t="shared" si="407"/>
        <v>0</v>
      </c>
      <c r="CE1184" s="269">
        <f t="shared" si="407"/>
        <v>0</v>
      </c>
      <c r="CF1184" s="269">
        <f t="shared" si="407"/>
        <v>0</v>
      </c>
      <c r="CG1184" s="269">
        <f t="shared" si="407"/>
        <v>0</v>
      </c>
      <c r="CH1184" s="269">
        <f t="shared" si="407"/>
        <v>0</v>
      </c>
      <c r="CI1184" s="269">
        <f t="shared" si="407"/>
        <v>0</v>
      </c>
      <c r="CJ1184" s="269">
        <f t="shared" si="407"/>
        <v>0</v>
      </c>
      <c r="CK1184" s="269">
        <f t="shared" si="407"/>
        <v>0</v>
      </c>
      <c r="CL1184" s="269">
        <f t="shared" si="407"/>
        <v>0</v>
      </c>
      <c r="CM1184" s="269">
        <f t="shared" si="408"/>
        <v>0</v>
      </c>
      <c r="CN1184" s="269">
        <f t="shared" si="408"/>
        <v>0</v>
      </c>
      <c r="CO1184" s="269">
        <f t="shared" si="408"/>
        <v>0</v>
      </c>
      <c r="CP1184" s="269">
        <f t="shared" si="408"/>
        <v>0</v>
      </c>
      <c r="CQ1184" s="269">
        <f t="shared" si="408"/>
        <v>0</v>
      </c>
      <c r="CR1184" s="269">
        <f t="shared" si="408"/>
        <v>0</v>
      </c>
      <c r="CS1184" s="269">
        <f t="shared" si="408"/>
        <v>0</v>
      </c>
      <c r="CT1184" s="269">
        <f t="shared" si="408"/>
        <v>0</v>
      </c>
      <c r="CU1184" s="269">
        <f t="shared" si="408"/>
        <v>0</v>
      </c>
      <c r="CV1184" s="269">
        <f t="shared" si="409"/>
        <v>0</v>
      </c>
      <c r="CX1184" s="271">
        <f t="shared" si="410"/>
        <v>0</v>
      </c>
    </row>
    <row r="1185" spans="1:102" s="269" customFormat="1" ht="15.75" customHeight="1">
      <c r="A1185" s="1001"/>
      <c r="B1185" s="269">
        <v>1</v>
      </c>
      <c r="C1185" s="270" t="s">
        <v>17</v>
      </c>
      <c r="D1185" s="269">
        <v>1</v>
      </c>
      <c r="E1185" s="269">
        <v>1</v>
      </c>
      <c r="G1185" s="117">
        <f t="shared" si="387"/>
        <v>0</v>
      </c>
      <c r="H1185" s="269">
        <f t="shared" si="388"/>
        <v>0</v>
      </c>
      <c r="I1185" s="269">
        <f t="shared" si="389"/>
        <v>0</v>
      </c>
      <c r="J1185" s="269">
        <f t="shared" si="390"/>
        <v>0</v>
      </c>
      <c r="K1185" s="269">
        <f t="shared" si="391"/>
        <v>0</v>
      </c>
      <c r="L1185" s="269">
        <f t="shared" si="392"/>
        <v>0</v>
      </c>
      <c r="M1185" s="269">
        <f t="shared" si="393"/>
        <v>0</v>
      </c>
      <c r="N1185" s="269">
        <f t="shared" si="394"/>
        <v>0</v>
      </c>
      <c r="O1185" s="269">
        <f t="shared" si="395"/>
        <v>0</v>
      </c>
      <c r="P1185" s="269">
        <f t="shared" si="396"/>
        <v>0</v>
      </c>
      <c r="Q1185" s="269">
        <f t="shared" si="397"/>
        <v>0</v>
      </c>
      <c r="R1185" s="269">
        <f t="shared" si="398"/>
        <v>0</v>
      </c>
      <c r="S1185" s="269">
        <f t="shared" si="399"/>
        <v>0</v>
      </c>
      <c r="T1185" s="269">
        <f t="shared" si="400"/>
        <v>0</v>
      </c>
      <c r="U1185" s="269">
        <f t="shared" si="401"/>
        <v>0</v>
      </c>
      <c r="V1185" s="269">
        <f t="shared" si="401"/>
        <v>0</v>
      </c>
      <c r="W1185" s="269">
        <f t="shared" si="401"/>
        <v>0</v>
      </c>
      <c r="X1185" s="269">
        <f t="shared" si="401"/>
        <v>0</v>
      </c>
      <c r="Y1185" s="269">
        <f t="shared" si="401"/>
        <v>0</v>
      </c>
      <c r="Z1185" s="269">
        <f t="shared" si="401"/>
        <v>0</v>
      </c>
      <c r="AA1185" s="269">
        <f t="shared" si="401"/>
        <v>0</v>
      </c>
      <c r="AB1185" s="269">
        <f t="shared" si="401"/>
        <v>0</v>
      </c>
      <c r="AC1185" s="269">
        <f t="shared" si="401"/>
        <v>0</v>
      </c>
      <c r="AD1185" s="269">
        <f t="shared" si="401"/>
        <v>0</v>
      </c>
      <c r="AE1185" s="269">
        <f t="shared" si="402"/>
        <v>0</v>
      </c>
      <c r="AF1185" s="269">
        <f t="shared" si="402"/>
        <v>0</v>
      </c>
      <c r="AG1185" s="269">
        <f t="shared" si="402"/>
        <v>0</v>
      </c>
      <c r="AH1185" s="269">
        <f t="shared" si="402"/>
        <v>0</v>
      </c>
      <c r="AI1185" s="269">
        <f t="shared" si="402"/>
        <v>0</v>
      </c>
      <c r="AJ1185" s="269">
        <f t="shared" si="402"/>
        <v>0</v>
      </c>
      <c r="AK1185" s="269">
        <f t="shared" si="402"/>
        <v>0</v>
      </c>
      <c r="AL1185" s="269">
        <f t="shared" si="402"/>
        <v>0</v>
      </c>
      <c r="AM1185" s="269">
        <f t="shared" si="402"/>
        <v>0</v>
      </c>
      <c r="AN1185" s="269">
        <f t="shared" si="402"/>
        <v>0</v>
      </c>
      <c r="AO1185" s="269">
        <f t="shared" si="403"/>
        <v>0</v>
      </c>
      <c r="AP1185" s="269">
        <f t="shared" si="403"/>
        <v>0</v>
      </c>
      <c r="AQ1185" s="269">
        <f t="shared" si="403"/>
        <v>0</v>
      </c>
      <c r="AR1185" s="269">
        <f t="shared" si="403"/>
        <v>0</v>
      </c>
      <c r="AS1185" s="269">
        <f t="shared" si="403"/>
        <v>0</v>
      </c>
      <c r="AT1185" s="269">
        <f t="shared" si="403"/>
        <v>0</v>
      </c>
      <c r="AU1185" s="269">
        <f t="shared" si="403"/>
        <v>0</v>
      </c>
      <c r="AV1185" s="269">
        <f t="shared" si="403"/>
        <v>0</v>
      </c>
      <c r="AW1185" s="269">
        <f t="shared" si="403"/>
        <v>0</v>
      </c>
      <c r="AX1185" s="269">
        <f t="shared" si="403"/>
        <v>0</v>
      </c>
      <c r="AY1185" s="269">
        <f t="shared" si="404"/>
        <v>0</v>
      </c>
      <c r="AZ1185" s="269">
        <f t="shared" si="404"/>
        <v>0</v>
      </c>
      <c r="BA1185" s="269">
        <f t="shared" si="404"/>
        <v>0</v>
      </c>
      <c r="BB1185" s="269">
        <f t="shared" si="404"/>
        <v>0</v>
      </c>
      <c r="BC1185" s="269">
        <f t="shared" si="404"/>
        <v>0</v>
      </c>
      <c r="BD1185" s="269">
        <f t="shared" si="404"/>
        <v>0</v>
      </c>
      <c r="BE1185" s="269">
        <f t="shared" si="404"/>
        <v>0</v>
      </c>
      <c r="BF1185" s="269">
        <f t="shared" si="404"/>
        <v>0</v>
      </c>
      <c r="BG1185" s="269">
        <f t="shared" si="404"/>
        <v>0</v>
      </c>
      <c r="BH1185" s="269">
        <f t="shared" si="404"/>
        <v>0</v>
      </c>
      <c r="BI1185" s="269">
        <f t="shared" si="405"/>
        <v>0</v>
      </c>
      <c r="BJ1185" s="269">
        <f t="shared" si="405"/>
        <v>0</v>
      </c>
      <c r="BK1185" s="269">
        <f t="shared" si="405"/>
        <v>0</v>
      </c>
      <c r="BL1185" s="269">
        <f t="shared" si="405"/>
        <v>0</v>
      </c>
      <c r="BM1185" s="269">
        <f t="shared" si="405"/>
        <v>0</v>
      </c>
      <c r="BN1185" s="269">
        <f t="shared" si="405"/>
        <v>0</v>
      </c>
      <c r="BO1185" s="269">
        <f t="shared" si="405"/>
        <v>0</v>
      </c>
      <c r="BP1185" s="269">
        <f t="shared" si="405"/>
        <v>0</v>
      </c>
      <c r="BQ1185" s="269">
        <f t="shared" si="405"/>
        <v>0</v>
      </c>
      <c r="BR1185" s="269">
        <f t="shared" si="405"/>
        <v>0</v>
      </c>
      <c r="BS1185" s="269">
        <f t="shared" si="406"/>
        <v>0</v>
      </c>
      <c r="BT1185" s="269">
        <f t="shared" si="406"/>
        <v>0</v>
      </c>
      <c r="BU1185" s="269">
        <f t="shared" si="406"/>
        <v>0</v>
      </c>
      <c r="BV1185" s="269">
        <f t="shared" si="406"/>
        <v>0</v>
      </c>
      <c r="BW1185" s="269">
        <f t="shared" si="406"/>
        <v>0</v>
      </c>
      <c r="BX1185" s="269">
        <f t="shared" si="406"/>
        <v>0</v>
      </c>
      <c r="BY1185" s="269">
        <f t="shared" si="406"/>
        <v>0</v>
      </c>
      <c r="BZ1185" s="269">
        <f t="shared" si="406"/>
        <v>0</v>
      </c>
      <c r="CA1185" s="269">
        <f t="shared" si="406"/>
        <v>0</v>
      </c>
      <c r="CB1185" s="269">
        <f t="shared" si="406"/>
        <v>0</v>
      </c>
      <c r="CC1185" s="269">
        <f t="shared" si="407"/>
        <v>0</v>
      </c>
      <c r="CD1185" s="269">
        <f t="shared" si="407"/>
        <v>0</v>
      </c>
      <c r="CE1185" s="269">
        <f t="shared" si="407"/>
        <v>0</v>
      </c>
      <c r="CF1185" s="269">
        <f t="shared" si="407"/>
        <v>0</v>
      </c>
      <c r="CG1185" s="269">
        <f t="shared" si="407"/>
        <v>0</v>
      </c>
      <c r="CH1185" s="269">
        <f t="shared" si="407"/>
        <v>0</v>
      </c>
      <c r="CI1185" s="269">
        <f t="shared" si="407"/>
        <v>0</v>
      </c>
      <c r="CJ1185" s="269">
        <f t="shared" si="407"/>
        <v>0</v>
      </c>
      <c r="CK1185" s="269">
        <f t="shared" si="407"/>
        <v>0</v>
      </c>
      <c r="CL1185" s="269">
        <f t="shared" si="407"/>
        <v>0</v>
      </c>
      <c r="CM1185" s="269">
        <f t="shared" si="408"/>
        <v>0</v>
      </c>
      <c r="CN1185" s="269">
        <f t="shared" si="408"/>
        <v>0</v>
      </c>
      <c r="CO1185" s="269">
        <f t="shared" si="408"/>
        <v>0</v>
      </c>
      <c r="CP1185" s="269">
        <f t="shared" si="408"/>
        <v>0</v>
      </c>
      <c r="CQ1185" s="269">
        <f t="shared" si="408"/>
        <v>0</v>
      </c>
      <c r="CR1185" s="269">
        <f t="shared" si="408"/>
        <v>0</v>
      </c>
      <c r="CS1185" s="269">
        <f t="shared" si="408"/>
        <v>0</v>
      </c>
      <c r="CT1185" s="269">
        <f t="shared" si="408"/>
        <v>0</v>
      </c>
      <c r="CU1185" s="269">
        <f t="shared" si="408"/>
        <v>0</v>
      </c>
      <c r="CV1185" s="269">
        <f t="shared" si="409"/>
        <v>0</v>
      </c>
      <c r="CX1185" s="271">
        <f t="shared" si="410"/>
        <v>0</v>
      </c>
    </row>
    <row r="1186" spans="1:102" s="269" customFormat="1" ht="15.75" customHeight="1">
      <c r="A1186" s="1001"/>
      <c r="B1186" s="269">
        <v>2</v>
      </c>
      <c r="C1186" s="270" t="s">
        <v>18</v>
      </c>
      <c r="D1186" s="269">
        <v>2</v>
      </c>
      <c r="E1186" s="269">
        <v>2</v>
      </c>
      <c r="G1186" s="117">
        <f t="shared" si="387"/>
        <v>0</v>
      </c>
      <c r="H1186" s="269">
        <f t="shared" si="388"/>
        <v>0</v>
      </c>
      <c r="I1186" s="269">
        <f t="shared" si="389"/>
        <v>0</v>
      </c>
      <c r="J1186" s="269">
        <f t="shared" si="390"/>
        <v>0</v>
      </c>
      <c r="K1186" s="269">
        <f t="shared" si="391"/>
        <v>0</v>
      </c>
      <c r="L1186" s="269">
        <f t="shared" si="392"/>
        <v>0</v>
      </c>
      <c r="M1186" s="269">
        <f t="shared" si="393"/>
        <v>0</v>
      </c>
      <c r="N1186" s="269">
        <f t="shared" si="394"/>
        <v>0</v>
      </c>
      <c r="O1186" s="269">
        <f t="shared" si="395"/>
        <v>0</v>
      </c>
      <c r="P1186" s="269">
        <f t="shared" si="396"/>
        <v>0</v>
      </c>
      <c r="Q1186" s="269">
        <f t="shared" si="397"/>
        <v>0</v>
      </c>
      <c r="R1186" s="269">
        <f t="shared" si="398"/>
        <v>0</v>
      </c>
      <c r="S1186" s="269">
        <f t="shared" si="399"/>
        <v>0</v>
      </c>
      <c r="T1186" s="269">
        <f t="shared" si="400"/>
        <v>0</v>
      </c>
      <c r="U1186" s="269">
        <f t="shared" ref="U1186:AD1195" si="411">IF(U$10=$C1186,$D1186,0)</f>
        <v>0</v>
      </c>
      <c r="V1186" s="269">
        <f t="shared" si="411"/>
        <v>0</v>
      </c>
      <c r="W1186" s="269">
        <f t="shared" si="411"/>
        <v>0</v>
      </c>
      <c r="X1186" s="269">
        <f t="shared" si="411"/>
        <v>0</v>
      </c>
      <c r="Y1186" s="269">
        <f t="shared" si="411"/>
        <v>0</v>
      </c>
      <c r="Z1186" s="269">
        <f t="shared" si="411"/>
        <v>0</v>
      </c>
      <c r="AA1186" s="269">
        <f t="shared" si="411"/>
        <v>0</v>
      </c>
      <c r="AB1186" s="269">
        <f t="shared" si="411"/>
        <v>0</v>
      </c>
      <c r="AC1186" s="269">
        <f t="shared" si="411"/>
        <v>0</v>
      </c>
      <c r="AD1186" s="269">
        <f t="shared" si="411"/>
        <v>0</v>
      </c>
      <c r="AE1186" s="269">
        <f t="shared" ref="AE1186:AN1195" si="412">IF(AE$10=$C1186,$D1186,0)</f>
        <v>0</v>
      </c>
      <c r="AF1186" s="269">
        <f t="shared" si="412"/>
        <v>0</v>
      </c>
      <c r="AG1186" s="269">
        <f t="shared" si="412"/>
        <v>0</v>
      </c>
      <c r="AH1186" s="269">
        <f t="shared" si="412"/>
        <v>0</v>
      </c>
      <c r="AI1186" s="269">
        <f t="shared" si="412"/>
        <v>0</v>
      </c>
      <c r="AJ1186" s="269">
        <f t="shared" si="412"/>
        <v>0</v>
      </c>
      <c r="AK1186" s="269">
        <f t="shared" si="412"/>
        <v>0</v>
      </c>
      <c r="AL1186" s="269">
        <f t="shared" si="412"/>
        <v>0</v>
      </c>
      <c r="AM1186" s="269">
        <f t="shared" si="412"/>
        <v>0</v>
      </c>
      <c r="AN1186" s="269">
        <f t="shared" si="412"/>
        <v>0</v>
      </c>
      <c r="AO1186" s="269">
        <f t="shared" ref="AO1186:AX1195" si="413">IF(AO$10=$C1186,$D1186,0)</f>
        <v>0</v>
      </c>
      <c r="AP1186" s="269">
        <f t="shared" si="413"/>
        <v>0</v>
      </c>
      <c r="AQ1186" s="269">
        <f t="shared" si="413"/>
        <v>0</v>
      </c>
      <c r="AR1186" s="269">
        <f t="shared" si="413"/>
        <v>0</v>
      </c>
      <c r="AS1186" s="269">
        <f t="shared" si="413"/>
        <v>0</v>
      </c>
      <c r="AT1186" s="269">
        <f t="shared" si="413"/>
        <v>0</v>
      </c>
      <c r="AU1186" s="269">
        <f t="shared" si="413"/>
        <v>0</v>
      </c>
      <c r="AV1186" s="269">
        <f t="shared" si="413"/>
        <v>0</v>
      </c>
      <c r="AW1186" s="269">
        <f t="shared" si="413"/>
        <v>0</v>
      </c>
      <c r="AX1186" s="269">
        <f t="shared" si="413"/>
        <v>0</v>
      </c>
      <c r="AY1186" s="269">
        <f t="shared" ref="AY1186:BH1195" si="414">IF(AY$10=$C1186,$D1186,0)</f>
        <v>0</v>
      </c>
      <c r="AZ1186" s="269">
        <f t="shared" si="414"/>
        <v>0</v>
      </c>
      <c r="BA1186" s="269">
        <f t="shared" si="414"/>
        <v>0</v>
      </c>
      <c r="BB1186" s="269">
        <f t="shared" si="414"/>
        <v>0</v>
      </c>
      <c r="BC1186" s="269">
        <f t="shared" si="414"/>
        <v>0</v>
      </c>
      <c r="BD1186" s="269">
        <f t="shared" si="414"/>
        <v>0</v>
      </c>
      <c r="BE1186" s="269">
        <f t="shared" si="414"/>
        <v>0</v>
      </c>
      <c r="BF1186" s="269">
        <f t="shared" si="414"/>
        <v>0</v>
      </c>
      <c r="BG1186" s="269">
        <f t="shared" si="414"/>
        <v>0</v>
      </c>
      <c r="BH1186" s="269">
        <f t="shared" si="414"/>
        <v>0</v>
      </c>
      <c r="BI1186" s="269">
        <f t="shared" ref="BI1186:BR1195" si="415">IF(BI$10=$C1186,$D1186,0)</f>
        <v>0</v>
      </c>
      <c r="BJ1186" s="269">
        <f t="shared" si="415"/>
        <v>0</v>
      </c>
      <c r="BK1186" s="269">
        <f t="shared" si="415"/>
        <v>0</v>
      </c>
      <c r="BL1186" s="269">
        <f t="shared" si="415"/>
        <v>0</v>
      </c>
      <c r="BM1186" s="269">
        <f t="shared" si="415"/>
        <v>0</v>
      </c>
      <c r="BN1186" s="269">
        <f t="shared" si="415"/>
        <v>0</v>
      </c>
      <c r="BO1186" s="269">
        <f t="shared" si="415"/>
        <v>0</v>
      </c>
      <c r="BP1186" s="269">
        <f t="shared" si="415"/>
        <v>0</v>
      </c>
      <c r="BQ1186" s="269">
        <f t="shared" si="415"/>
        <v>0</v>
      </c>
      <c r="BR1186" s="269">
        <f t="shared" si="415"/>
        <v>0</v>
      </c>
      <c r="BS1186" s="269">
        <f t="shared" ref="BS1186:CB1195" si="416">IF(BS$10=$C1186,$D1186,0)</f>
        <v>0</v>
      </c>
      <c r="BT1186" s="269">
        <f t="shared" si="416"/>
        <v>0</v>
      </c>
      <c r="BU1186" s="269">
        <f t="shared" si="416"/>
        <v>0</v>
      </c>
      <c r="BV1186" s="269">
        <f t="shared" si="416"/>
        <v>0</v>
      </c>
      <c r="BW1186" s="269">
        <f t="shared" si="416"/>
        <v>0</v>
      </c>
      <c r="BX1186" s="269">
        <f t="shared" si="416"/>
        <v>0</v>
      </c>
      <c r="BY1186" s="269">
        <f t="shared" si="416"/>
        <v>0</v>
      </c>
      <c r="BZ1186" s="269">
        <f t="shared" si="416"/>
        <v>0</v>
      </c>
      <c r="CA1186" s="269">
        <f t="shared" si="416"/>
        <v>0</v>
      </c>
      <c r="CB1186" s="269">
        <f t="shared" si="416"/>
        <v>0</v>
      </c>
      <c r="CC1186" s="269">
        <f t="shared" ref="CC1186:CL1195" si="417">IF(CC$10=$C1186,$D1186,0)</f>
        <v>0</v>
      </c>
      <c r="CD1186" s="269">
        <f t="shared" si="417"/>
        <v>0</v>
      </c>
      <c r="CE1186" s="269">
        <f t="shared" si="417"/>
        <v>0</v>
      </c>
      <c r="CF1186" s="269">
        <f t="shared" si="417"/>
        <v>0</v>
      </c>
      <c r="CG1186" s="269">
        <f t="shared" si="417"/>
        <v>0</v>
      </c>
      <c r="CH1186" s="269">
        <f t="shared" si="417"/>
        <v>0</v>
      </c>
      <c r="CI1186" s="269">
        <f t="shared" si="417"/>
        <v>0</v>
      </c>
      <c r="CJ1186" s="269">
        <f t="shared" si="417"/>
        <v>0</v>
      </c>
      <c r="CK1186" s="269">
        <f t="shared" si="417"/>
        <v>0</v>
      </c>
      <c r="CL1186" s="269">
        <f t="shared" si="417"/>
        <v>0</v>
      </c>
      <c r="CM1186" s="269">
        <f t="shared" ref="CM1186:CU1195" si="418">IF(CM$10=$C1186,$D1186,0)</f>
        <v>0</v>
      </c>
      <c r="CN1186" s="269">
        <f t="shared" si="418"/>
        <v>0</v>
      </c>
      <c r="CO1186" s="269">
        <f t="shared" si="418"/>
        <v>0</v>
      </c>
      <c r="CP1186" s="269">
        <f t="shared" si="418"/>
        <v>0</v>
      </c>
      <c r="CQ1186" s="269">
        <f t="shared" si="418"/>
        <v>0</v>
      </c>
      <c r="CR1186" s="269">
        <f t="shared" si="418"/>
        <v>0</v>
      </c>
      <c r="CS1186" s="269">
        <f t="shared" si="418"/>
        <v>0</v>
      </c>
      <c r="CT1186" s="269">
        <f t="shared" si="418"/>
        <v>0</v>
      </c>
      <c r="CU1186" s="269">
        <f t="shared" si="418"/>
        <v>0</v>
      </c>
      <c r="CV1186" s="269">
        <f t="shared" si="409"/>
        <v>0</v>
      </c>
      <c r="CX1186" s="271">
        <f t="shared" si="410"/>
        <v>0</v>
      </c>
    </row>
    <row r="1187" spans="1:102" s="269" customFormat="1" ht="15.75" customHeight="1">
      <c r="A1187" s="1001"/>
      <c r="B1187" s="269">
        <v>3</v>
      </c>
      <c r="C1187" s="270" t="s">
        <v>19</v>
      </c>
      <c r="D1187" s="269">
        <v>3</v>
      </c>
      <c r="E1187" s="269">
        <v>3</v>
      </c>
      <c r="G1187" s="117">
        <f t="shared" si="387"/>
        <v>0</v>
      </c>
      <c r="H1187" s="269">
        <f t="shared" si="388"/>
        <v>0</v>
      </c>
      <c r="I1187" s="269">
        <f t="shared" si="389"/>
        <v>0</v>
      </c>
      <c r="J1187" s="269">
        <f t="shared" si="390"/>
        <v>0</v>
      </c>
      <c r="K1187" s="269">
        <f t="shared" si="391"/>
        <v>0</v>
      </c>
      <c r="L1187" s="269">
        <f t="shared" si="392"/>
        <v>0</v>
      </c>
      <c r="M1187" s="269">
        <f t="shared" si="393"/>
        <v>0</v>
      </c>
      <c r="N1187" s="269">
        <f t="shared" si="394"/>
        <v>0</v>
      </c>
      <c r="O1187" s="269">
        <f t="shared" si="395"/>
        <v>0</v>
      </c>
      <c r="P1187" s="269">
        <f t="shared" si="396"/>
        <v>0</v>
      </c>
      <c r="Q1187" s="269">
        <f t="shared" si="397"/>
        <v>0</v>
      </c>
      <c r="R1187" s="269">
        <f t="shared" si="398"/>
        <v>0</v>
      </c>
      <c r="S1187" s="269">
        <f t="shared" si="399"/>
        <v>0</v>
      </c>
      <c r="T1187" s="269">
        <f t="shared" si="400"/>
        <v>0</v>
      </c>
      <c r="U1187" s="269">
        <f t="shared" si="411"/>
        <v>0</v>
      </c>
      <c r="V1187" s="269">
        <f t="shared" si="411"/>
        <v>0</v>
      </c>
      <c r="W1187" s="269">
        <f t="shared" si="411"/>
        <v>0</v>
      </c>
      <c r="X1187" s="269">
        <f t="shared" si="411"/>
        <v>0</v>
      </c>
      <c r="Y1187" s="269">
        <f t="shared" si="411"/>
        <v>0</v>
      </c>
      <c r="Z1187" s="269">
        <f t="shared" si="411"/>
        <v>0</v>
      </c>
      <c r="AA1187" s="269">
        <f t="shared" si="411"/>
        <v>0</v>
      </c>
      <c r="AB1187" s="269">
        <f t="shared" si="411"/>
        <v>0</v>
      </c>
      <c r="AC1187" s="269">
        <f t="shared" si="411"/>
        <v>0</v>
      </c>
      <c r="AD1187" s="269">
        <f t="shared" si="411"/>
        <v>0</v>
      </c>
      <c r="AE1187" s="269">
        <f t="shared" si="412"/>
        <v>0</v>
      </c>
      <c r="AF1187" s="269">
        <f t="shared" si="412"/>
        <v>0</v>
      </c>
      <c r="AG1187" s="269">
        <f t="shared" si="412"/>
        <v>0</v>
      </c>
      <c r="AH1187" s="269">
        <f t="shared" si="412"/>
        <v>0</v>
      </c>
      <c r="AI1187" s="269">
        <f t="shared" si="412"/>
        <v>0</v>
      </c>
      <c r="AJ1187" s="269">
        <f t="shared" si="412"/>
        <v>0</v>
      </c>
      <c r="AK1187" s="269">
        <f t="shared" si="412"/>
        <v>0</v>
      </c>
      <c r="AL1187" s="269">
        <f t="shared" si="412"/>
        <v>0</v>
      </c>
      <c r="AM1187" s="269">
        <f t="shared" si="412"/>
        <v>0</v>
      </c>
      <c r="AN1187" s="269">
        <f t="shared" si="412"/>
        <v>0</v>
      </c>
      <c r="AO1187" s="269">
        <f t="shared" si="413"/>
        <v>0</v>
      </c>
      <c r="AP1187" s="269">
        <f t="shared" si="413"/>
        <v>0</v>
      </c>
      <c r="AQ1187" s="269">
        <f t="shared" si="413"/>
        <v>0</v>
      </c>
      <c r="AR1187" s="269">
        <f t="shared" si="413"/>
        <v>0</v>
      </c>
      <c r="AS1187" s="269">
        <f t="shared" si="413"/>
        <v>0</v>
      </c>
      <c r="AT1187" s="269">
        <f t="shared" si="413"/>
        <v>0</v>
      </c>
      <c r="AU1187" s="269">
        <f t="shared" si="413"/>
        <v>0</v>
      </c>
      <c r="AV1187" s="269">
        <f t="shared" si="413"/>
        <v>0</v>
      </c>
      <c r="AW1187" s="269">
        <f t="shared" si="413"/>
        <v>0</v>
      </c>
      <c r="AX1187" s="269">
        <f t="shared" si="413"/>
        <v>0</v>
      </c>
      <c r="AY1187" s="269">
        <f t="shared" si="414"/>
        <v>0</v>
      </c>
      <c r="AZ1187" s="269">
        <f t="shared" si="414"/>
        <v>0</v>
      </c>
      <c r="BA1187" s="269">
        <f t="shared" si="414"/>
        <v>0</v>
      </c>
      <c r="BB1187" s="269">
        <f t="shared" si="414"/>
        <v>0</v>
      </c>
      <c r="BC1187" s="269">
        <f t="shared" si="414"/>
        <v>0</v>
      </c>
      <c r="BD1187" s="269">
        <f t="shared" si="414"/>
        <v>0</v>
      </c>
      <c r="BE1187" s="269">
        <f t="shared" si="414"/>
        <v>0</v>
      </c>
      <c r="BF1187" s="269">
        <f t="shared" si="414"/>
        <v>0</v>
      </c>
      <c r="BG1187" s="269">
        <f t="shared" si="414"/>
        <v>0</v>
      </c>
      <c r="BH1187" s="269">
        <f t="shared" si="414"/>
        <v>0</v>
      </c>
      <c r="BI1187" s="269">
        <f t="shared" si="415"/>
        <v>0</v>
      </c>
      <c r="BJ1187" s="269">
        <f t="shared" si="415"/>
        <v>0</v>
      </c>
      <c r="BK1187" s="269">
        <f t="shared" si="415"/>
        <v>0</v>
      </c>
      <c r="BL1187" s="269">
        <f t="shared" si="415"/>
        <v>0</v>
      </c>
      <c r="BM1187" s="269">
        <f t="shared" si="415"/>
        <v>0</v>
      </c>
      <c r="BN1187" s="269">
        <f t="shared" si="415"/>
        <v>0</v>
      </c>
      <c r="BO1187" s="269">
        <f t="shared" si="415"/>
        <v>0</v>
      </c>
      <c r="BP1187" s="269">
        <f t="shared" si="415"/>
        <v>0</v>
      </c>
      <c r="BQ1187" s="269">
        <f t="shared" si="415"/>
        <v>0</v>
      </c>
      <c r="BR1187" s="269">
        <f t="shared" si="415"/>
        <v>0</v>
      </c>
      <c r="BS1187" s="269">
        <f t="shared" si="416"/>
        <v>0</v>
      </c>
      <c r="BT1187" s="269">
        <f t="shared" si="416"/>
        <v>0</v>
      </c>
      <c r="BU1187" s="269">
        <f t="shared" si="416"/>
        <v>0</v>
      </c>
      <c r="BV1187" s="269">
        <f t="shared" si="416"/>
        <v>0</v>
      </c>
      <c r="BW1187" s="269">
        <f t="shared" si="416"/>
        <v>0</v>
      </c>
      <c r="BX1187" s="269">
        <f t="shared" si="416"/>
        <v>0</v>
      </c>
      <c r="BY1187" s="269">
        <f t="shared" si="416"/>
        <v>0</v>
      </c>
      <c r="BZ1187" s="269">
        <f t="shared" si="416"/>
        <v>0</v>
      </c>
      <c r="CA1187" s="269">
        <f t="shared" si="416"/>
        <v>0</v>
      </c>
      <c r="CB1187" s="269">
        <f t="shared" si="416"/>
        <v>0</v>
      </c>
      <c r="CC1187" s="269">
        <f t="shared" si="417"/>
        <v>0</v>
      </c>
      <c r="CD1187" s="269">
        <f t="shared" si="417"/>
        <v>0</v>
      </c>
      <c r="CE1187" s="269">
        <f t="shared" si="417"/>
        <v>0</v>
      </c>
      <c r="CF1187" s="269">
        <f t="shared" si="417"/>
        <v>0</v>
      </c>
      <c r="CG1187" s="269">
        <f t="shared" si="417"/>
        <v>0</v>
      </c>
      <c r="CH1187" s="269">
        <f t="shared" si="417"/>
        <v>0</v>
      </c>
      <c r="CI1187" s="269">
        <f t="shared" si="417"/>
        <v>0</v>
      </c>
      <c r="CJ1187" s="269">
        <f t="shared" si="417"/>
        <v>0</v>
      </c>
      <c r="CK1187" s="269">
        <f t="shared" si="417"/>
        <v>0</v>
      </c>
      <c r="CL1187" s="269">
        <f t="shared" si="417"/>
        <v>0</v>
      </c>
      <c r="CM1187" s="269">
        <f t="shared" si="418"/>
        <v>0</v>
      </c>
      <c r="CN1187" s="269">
        <f t="shared" si="418"/>
        <v>0</v>
      </c>
      <c r="CO1187" s="269">
        <f t="shared" si="418"/>
        <v>0</v>
      </c>
      <c r="CP1187" s="269">
        <f t="shared" si="418"/>
        <v>0</v>
      </c>
      <c r="CQ1187" s="269">
        <f t="shared" si="418"/>
        <v>0</v>
      </c>
      <c r="CR1187" s="269">
        <f t="shared" si="418"/>
        <v>0</v>
      </c>
      <c r="CS1187" s="269">
        <f t="shared" si="418"/>
        <v>0</v>
      </c>
      <c r="CT1187" s="269">
        <f t="shared" si="418"/>
        <v>0</v>
      </c>
      <c r="CU1187" s="269">
        <f t="shared" si="418"/>
        <v>0</v>
      </c>
      <c r="CV1187" s="269">
        <f t="shared" si="409"/>
        <v>0</v>
      </c>
      <c r="CX1187" s="271">
        <f t="shared" si="410"/>
        <v>0</v>
      </c>
    </row>
    <row r="1188" spans="1:102" s="269" customFormat="1" ht="15.75" customHeight="1">
      <c r="A1188" s="1001"/>
      <c r="B1188" s="269">
        <v>4</v>
      </c>
      <c r="C1188" s="270" t="s">
        <v>20</v>
      </c>
      <c r="D1188" s="269">
        <v>4</v>
      </c>
      <c r="E1188" s="269">
        <v>4</v>
      </c>
      <c r="G1188" s="117">
        <f t="shared" si="387"/>
        <v>0</v>
      </c>
      <c r="H1188" s="269">
        <f t="shared" si="388"/>
        <v>0</v>
      </c>
      <c r="I1188" s="269">
        <f t="shared" si="389"/>
        <v>0</v>
      </c>
      <c r="J1188" s="269">
        <f t="shared" si="390"/>
        <v>0</v>
      </c>
      <c r="K1188" s="269">
        <f t="shared" si="391"/>
        <v>0</v>
      </c>
      <c r="L1188" s="269">
        <f t="shared" si="392"/>
        <v>0</v>
      </c>
      <c r="M1188" s="269">
        <f t="shared" si="393"/>
        <v>0</v>
      </c>
      <c r="N1188" s="269">
        <f t="shared" si="394"/>
        <v>0</v>
      </c>
      <c r="O1188" s="269">
        <f t="shared" si="395"/>
        <v>0</v>
      </c>
      <c r="P1188" s="269">
        <f t="shared" si="396"/>
        <v>0</v>
      </c>
      <c r="Q1188" s="269">
        <f t="shared" si="397"/>
        <v>0</v>
      </c>
      <c r="R1188" s="269">
        <f t="shared" si="398"/>
        <v>0</v>
      </c>
      <c r="S1188" s="269">
        <f t="shared" si="399"/>
        <v>0</v>
      </c>
      <c r="T1188" s="269">
        <f t="shared" si="400"/>
        <v>0</v>
      </c>
      <c r="U1188" s="269">
        <f t="shared" si="411"/>
        <v>0</v>
      </c>
      <c r="V1188" s="269">
        <f t="shared" si="411"/>
        <v>0</v>
      </c>
      <c r="W1188" s="269">
        <f t="shared" si="411"/>
        <v>0</v>
      </c>
      <c r="X1188" s="269">
        <f t="shared" si="411"/>
        <v>0</v>
      </c>
      <c r="Y1188" s="269">
        <f t="shared" si="411"/>
        <v>0</v>
      </c>
      <c r="Z1188" s="269">
        <f t="shared" si="411"/>
        <v>0</v>
      </c>
      <c r="AA1188" s="269">
        <f t="shared" si="411"/>
        <v>0</v>
      </c>
      <c r="AB1188" s="269">
        <f t="shared" si="411"/>
        <v>0</v>
      </c>
      <c r="AC1188" s="269">
        <f t="shared" si="411"/>
        <v>0</v>
      </c>
      <c r="AD1188" s="269">
        <f t="shared" si="411"/>
        <v>0</v>
      </c>
      <c r="AE1188" s="269">
        <f t="shared" si="412"/>
        <v>0</v>
      </c>
      <c r="AF1188" s="269">
        <f t="shared" si="412"/>
        <v>0</v>
      </c>
      <c r="AG1188" s="269">
        <f t="shared" si="412"/>
        <v>0</v>
      </c>
      <c r="AH1188" s="269">
        <f t="shared" si="412"/>
        <v>0</v>
      </c>
      <c r="AI1188" s="269">
        <f t="shared" si="412"/>
        <v>0</v>
      </c>
      <c r="AJ1188" s="269">
        <f t="shared" si="412"/>
        <v>0</v>
      </c>
      <c r="AK1188" s="269">
        <f t="shared" si="412"/>
        <v>0</v>
      </c>
      <c r="AL1188" s="269">
        <f t="shared" si="412"/>
        <v>0</v>
      </c>
      <c r="AM1188" s="269">
        <f t="shared" si="412"/>
        <v>0</v>
      </c>
      <c r="AN1188" s="269">
        <f t="shared" si="412"/>
        <v>0</v>
      </c>
      <c r="AO1188" s="269">
        <f t="shared" si="413"/>
        <v>0</v>
      </c>
      <c r="AP1188" s="269">
        <f t="shared" si="413"/>
        <v>0</v>
      </c>
      <c r="AQ1188" s="269">
        <f t="shared" si="413"/>
        <v>0</v>
      </c>
      <c r="AR1188" s="269">
        <f t="shared" si="413"/>
        <v>0</v>
      </c>
      <c r="AS1188" s="269">
        <f t="shared" si="413"/>
        <v>0</v>
      </c>
      <c r="AT1188" s="269">
        <f t="shared" si="413"/>
        <v>0</v>
      </c>
      <c r="AU1188" s="269">
        <f t="shared" si="413"/>
        <v>0</v>
      </c>
      <c r="AV1188" s="269">
        <f t="shared" si="413"/>
        <v>0</v>
      </c>
      <c r="AW1188" s="269">
        <f t="shared" si="413"/>
        <v>0</v>
      </c>
      <c r="AX1188" s="269">
        <f t="shared" si="413"/>
        <v>0</v>
      </c>
      <c r="AY1188" s="269">
        <f t="shared" si="414"/>
        <v>0</v>
      </c>
      <c r="AZ1188" s="269">
        <f t="shared" si="414"/>
        <v>0</v>
      </c>
      <c r="BA1188" s="269">
        <f t="shared" si="414"/>
        <v>0</v>
      </c>
      <c r="BB1188" s="269">
        <f t="shared" si="414"/>
        <v>0</v>
      </c>
      <c r="BC1188" s="269">
        <f t="shared" si="414"/>
        <v>0</v>
      </c>
      <c r="BD1188" s="269">
        <f t="shared" si="414"/>
        <v>0</v>
      </c>
      <c r="BE1188" s="269">
        <f t="shared" si="414"/>
        <v>0</v>
      </c>
      <c r="BF1188" s="269">
        <f t="shared" si="414"/>
        <v>0</v>
      </c>
      <c r="BG1188" s="269">
        <f t="shared" si="414"/>
        <v>0</v>
      </c>
      <c r="BH1188" s="269">
        <f t="shared" si="414"/>
        <v>0</v>
      </c>
      <c r="BI1188" s="269">
        <f t="shared" si="415"/>
        <v>0</v>
      </c>
      <c r="BJ1188" s="269">
        <f t="shared" si="415"/>
        <v>0</v>
      </c>
      <c r="BK1188" s="269">
        <f t="shared" si="415"/>
        <v>0</v>
      </c>
      <c r="BL1188" s="269">
        <f t="shared" si="415"/>
        <v>0</v>
      </c>
      <c r="BM1188" s="269">
        <f t="shared" si="415"/>
        <v>0</v>
      </c>
      <c r="BN1188" s="269">
        <f t="shared" si="415"/>
        <v>0</v>
      </c>
      <c r="BO1188" s="269">
        <f t="shared" si="415"/>
        <v>0</v>
      </c>
      <c r="BP1188" s="269">
        <f t="shared" si="415"/>
        <v>0</v>
      </c>
      <c r="BQ1188" s="269">
        <f t="shared" si="415"/>
        <v>0</v>
      </c>
      <c r="BR1188" s="269">
        <f t="shared" si="415"/>
        <v>0</v>
      </c>
      <c r="BS1188" s="269">
        <f t="shared" si="416"/>
        <v>0</v>
      </c>
      <c r="BT1188" s="269">
        <f t="shared" si="416"/>
        <v>0</v>
      </c>
      <c r="BU1188" s="269">
        <f t="shared" si="416"/>
        <v>0</v>
      </c>
      <c r="BV1188" s="269">
        <f t="shared" si="416"/>
        <v>0</v>
      </c>
      <c r="BW1188" s="269">
        <f t="shared" si="416"/>
        <v>0</v>
      </c>
      <c r="BX1188" s="269">
        <f t="shared" si="416"/>
        <v>0</v>
      </c>
      <c r="BY1188" s="269">
        <f t="shared" si="416"/>
        <v>0</v>
      </c>
      <c r="BZ1188" s="269">
        <f t="shared" si="416"/>
        <v>0</v>
      </c>
      <c r="CA1188" s="269">
        <f t="shared" si="416"/>
        <v>0</v>
      </c>
      <c r="CB1188" s="269">
        <f t="shared" si="416"/>
        <v>0</v>
      </c>
      <c r="CC1188" s="269">
        <f t="shared" si="417"/>
        <v>0</v>
      </c>
      <c r="CD1188" s="269">
        <f t="shared" si="417"/>
        <v>0</v>
      </c>
      <c r="CE1188" s="269">
        <f t="shared" si="417"/>
        <v>0</v>
      </c>
      <c r="CF1188" s="269">
        <f t="shared" si="417"/>
        <v>0</v>
      </c>
      <c r="CG1188" s="269">
        <f t="shared" si="417"/>
        <v>0</v>
      </c>
      <c r="CH1188" s="269">
        <f t="shared" si="417"/>
        <v>0</v>
      </c>
      <c r="CI1188" s="269">
        <f t="shared" si="417"/>
        <v>0</v>
      </c>
      <c r="CJ1188" s="269">
        <f t="shared" si="417"/>
        <v>0</v>
      </c>
      <c r="CK1188" s="269">
        <f t="shared" si="417"/>
        <v>0</v>
      </c>
      <c r="CL1188" s="269">
        <f t="shared" si="417"/>
        <v>0</v>
      </c>
      <c r="CM1188" s="269">
        <f t="shared" si="418"/>
        <v>0</v>
      </c>
      <c r="CN1188" s="269">
        <f t="shared" si="418"/>
        <v>0</v>
      </c>
      <c r="CO1188" s="269">
        <f t="shared" si="418"/>
        <v>0</v>
      </c>
      <c r="CP1188" s="269">
        <f t="shared" si="418"/>
        <v>0</v>
      </c>
      <c r="CQ1188" s="269">
        <f t="shared" si="418"/>
        <v>0</v>
      </c>
      <c r="CR1188" s="269">
        <f t="shared" si="418"/>
        <v>0</v>
      </c>
      <c r="CS1188" s="269">
        <f t="shared" si="418"/>
        <v>0</v>
      </c>
      <c r="CT1188" s="269">
        <f t="shared" si="418"/>
        <v>0</v>
      </c>
      <c r="CU1188" s="269">
        <f t="shared" si="418"/>
        <v>0</v>
      </c>
      <c r="CV1188" s="269">
        <f t="shared" si="409"/>
        <v>0</v>
      </c>
      <c r="CX1188" s="271">
        <f t="shared" si="410"/>
        <v>0</v>
      </c>
    </row>
    <row r="1189" spans="1:102" s="269" customFormat="1" ht="15.75" customHeight="1">
      <c r="A1189" s="1001"/>
      <c r="B1189" s="269">
        <v>5</v>
      </c>
      <c r="C1189" s="270" t="s">
        <v>21</v>
      </c>
      <c r="D1189" s="269">
        <v>5</v>
      </c>
      <c r="E1189" s="269">
        <v>5</v>
      </c>
      <c r="G1189" s="117">
        <f t="shared" si="387"/>
        <v>0</v>
      </c>
      <c r="H1189" s="269">
        <f t="shared" si="388"/>
        <v>0</v>
      </c>
      <c r="I1189" s="269">
        <f t="shared" si="389"/>
        <v>0</v>
      </c>
      <c r="J1189" s="269">
        <f t="shared" si="390"/>
        <v>0</v>
      </c>
      <c r="K1189" s="269">
        <f t="shared" si="391"/>
        <v>0</v>
      </c>
      <c r="L1189" s="269">
        <f t="shared" si="392"/>
        <v>0</v>
      </c>
      <c r="M1189" s="269">
        <f t="shared" si="393"/>
        <v>0</v>
      </c>
      <c r="N1189" s="269">
        <f t="shared" si="394"/>
        <v>0</v>
      </c>
      <c r="O1189" s="269">
        <f t="shared" si="395"/>
        <v>0</v>
      </c>
      <c r="P1189" s="269">
        <f t="shared" si="396"/>
        <v>0</v>
      </c>
      <c r="Q1189" s="269">
        <f t="shared" si="397"/>
        <v>0</v>
      </c>
      <c r="R1189" s="269">
        <f t="shared" si="398"/>
        <v>0</v>
      </c>
      <c r="S1189" s="269">
        <f t="shared" si="399"/>
        <v>0</v>
      </c>
      <c r="T1189" s="269">
        <f t="shared" si="400"/>
        <v>0</v>
      </c>
      <c r="U1189" s="269">
        <f t="shared" si="411"/>
        <v>0</v>
      </c>
      <c r="V1189" s="269">
        <f t="shared" si="411"/>
        <v>0</v>
      </c>
      <c r="W1189" s="269">
        <f t="shared" si="411"/>
        <v>0</v>
      </c>
      <c r="X1189" s="269">
        <f t="shared" si="411"/>
        <v>0</v>
      </c>
      <c r="Y1189" s="269">
        <f t="shared" si="411"/>
        <v>0</v>
      </c>
      <c r="Z1189" s="269">
        <f t="shared" si="411"/>
        <v>0</v>
      </c>
      <c r="AA1189" s="269">
        <f t="shared" si="411"/>
        <v>0</v>
      </c>
      <c r="AB1189" s="269">
        <f t="shared" si="411"/>
        <v>0</v>
      </c>
      <c r="AC1189" s="269">
        <f t="shared" si="411"/>
        <v>0</v>
      </c>
      <c r="AD1189" s="269">
        <f t="shared" si="411"/>
        <v>0</v>
      </c>
      <c r="AE1189" s="269">
        <f t="shared" si="412"/>
        <v>0</v>
      </c>
      <c r="AF1189" s="269">
        <f t="shared" si="412"/>
        <v>0</v>
      </c>
      <c r="AG1189" s="269">
        <f t="shared" si="412"/>
        <v>0</v>
      </c>
      <c r="AH1189" s="269">
        <f t="shared" si="412"/>
        <v>0</v>
      </c>
      <c r="AI1189" s="269">
        <f t="shared" si="412"/>
        <v>0</v>
      </c>
      <c r="AJ1189" s="269">
        <f t="shared" si="412"/>
        <v>0</v>
      </c>
      <c r="AK1189" s="269">
        <f t="shared" si="412"/>
        <v>0</v>
      </c>
      <c r="AL1189" s="269">
        <f t="shared" si="412"/>
        <v>0</v>
      </c>
      <c r="AM1189" s="269">
        <f t="shared" si="412"/>
        <v>0</v>
      </c>
      <c r="AN1189" s="269">
        <f t="shared" si="412"/>
        <v>0</v>
      </c>
      <c r="AO1189" s="269">
        <f t="shared" si="413"/>
        <v>0</v>
      </c>
      <c r="AP1189" s="269">
        <f t="shared" si="413"/>
        <v>0</v>
      </c>
      <c r="AQ1189" s="269">
        <f t="shared" si="413"/>
        <v>0</v>
      </c>
      <c r="AR1189" s="269">
        <f t="shared" si="413"/>
        <v>0</v>
      </c>
      <c r="AS1189" s="269">
        <f t="shared" si="413"/>
        <v>0</v>
      </c>
      <c r="AT1189" s="269">
        <f t="shared" si="413"/>
        <v>0</v>
      </c>
      <c r="AU1189" s="269">
        <f t="shared" si="413"/>
        <v>0</v>
      </c>
      <c r="AV1189" s="269">
        <f t="shared" si="413"/>
        <v>0</v>
      </c>
      <c r="AW1189" s="269">
        <f t="shared" si="413"/>
        <v>0</v>
      </c>
      <c r="AX1189" s="269">
        <f t="shared" si="413"/>
        <v>0</v>
      </c>
      <c r="AY1189" s="269">
        <f t="shared" si="414"/>
        <v>0</v>
      </c>
      <c r="AZ1189" s="269">
        <f t="shared" si="414"/>
        <v>0</v>
      </c>
      <c r="BA1189" s="269">
        <f t="shared" si="414"/>
        <v>0</v>
      </c>
      <c r="BB1189" s="269">
        <f t="shared" si="414"/>
        <v>0</v>
      </c>
      <c r="BC1189" s="269">
        <f t="shared" si="414"/>
        <v>0</v>
      </c>
      <c r="BD1189" s="269">
        <f t="shared" si="414"/>
        <v>0</v>
      </c>
      <c r="BE1189" s="269">
        <f t="shared" si="414"/>
        <v>0</v>
      </c>
      <c r="BF1189" s="269">
        <f t="shared" si="414"/>
        <v>0</v>
      </c>
      <c r="BG1189" s="269">
        <f t="shared" si="414"/>
        <v>0</v>
      </c>
      <c r="BH1189" s="269">
        <f t="shared" si="414"/>
        <v>0</v>
      </c>
      <c r="BI1189" s="269">
        <f t="shared" si="415"/>
        <v>0</v>
      </c>
      <c r="BJ1189" s="269">
        <f t="shared" si="415"/>
        <v>0</v>
      </c>
      <c r="BK1189" s="269">
        <f t="shared" si="415"/>
        <v>0</v>
      </c>
      <c r="BL1189" s="269">
        <f t="shared" si="415"/>
        <v>0</v>
      </c>
      <c r="BM1189" s="269">
        <f t="shared" si="415"/>
        <v>0</v>
      </c>
      <c r="BN1189" s="269">
        <f t="shared" si="415"/>
        <v>0</v>
      </c>
      <c r="BO1189" s="269">
        <f t="shared" si="415"/>
        <v>0</v>
      </c>
      <c r="BP1189" s="269">
        <f t="shared" si="415"/>
        <v>0</v>
      </c>
      <c r="BQ1189" s="269">
        <f t="shared" si="415"/>
        <v>0</v>
      </c>
      <c r="BR1189" s="269">
        <f t="shared" si="415"/>
        <v>0</v>
      </c>
      <c r="BS1189" s="269">
        <f t="shared" si="416"/>
        <v>0</v>
      </c>
      <c r="BT1189" s="269">
        <f t="shared" si="416"/>
        <v>0</v>
      </c>
      <c r="BU1189" s="269">
        <f t="shared" si="416"/>
        <v>0</v>
      </c>
      <c r="BV1189" s="269">
        <f t="shared" si="416"/>
        <v>0</v>
      </c>
      <c r="BW1189" s="269">
        <f t="shared" si="416"/>
        <v>0</v>
      </c>
      <c r="BX1189" s="269">
        <f t="shared" si="416"/>
        <v>0</v>
      </c>
      <c r="BY1189" s="269">
        <f t="shared" si="416"/>
        <v>0</v>
      </c>
      <c r="BZ1189" s="269">
        <f t="shared" si="416"/>
        <v>0</v>
      </c>
      <c r="CA1189" s="269">
        <f t="shared" si="416"/>
        <v>0</v>
      </c>
      <c r="CB1189" s="269">
        <f t="shared" si="416"/>
        <v>0</v>
      </c>
      <c r="CC1189" s="269">
        <f t="shared" si="417"/>
        <v>0</v>
      </c>
      <c r="CD1189" s="269">
        <f t="shared" si="417"/>
        <v>0</v>
      </c>
      <c r="CE1189" s="269">
        <f t="shared" si="417"/>
        <v>0</v>
      </c>
      <c r="CF1189" s="269">
        <f t="shared" si="417"/>
        <v>0</v>
      </c>
      <c r="CG1189" s="269">
        <f t="shared" si="417"/>
        <v>0</v>
      </c>
      <c r="CH1189" s="269">
        <f t="shared" si="417"/>
        <v>0</v>
      </c>
      <c r="CI1189" s="269">
        <f t="shared" si="417"/>
        <v>0</v>
      </c>
      <c r="CJ1189" s="269">
        <f t="shared" si="417"/>
        <v>0</v>
      </c>
      <c r="CK1189" s="269">
        <f t="shared" si="417"/>
        <v>0</v>
      </c>
      <c r="CL1189" s="269">
        <f t="shared" si="417"/>
        <v>0</v>
      </c>
      <c r="CM1189" s="269">
        <f t="shared" si="418"/>
        <v>0</v>
      </c>
      <c r="CN1189" s="269">
        <f t="shared" si="418"/>
        <v>0</v>
      </c>
      <c r="CO1189" s="269">
        <f t="shared" si="418"/>
        <v>0</v>
      </c>
      <c r="CP1189" s="269">
        <f t="shared" si="418"/>
        <v>0</v>
      </c>
      <c r="CQ1189" s="269">
        <f t="shared" si="418"/>
        <v>0</v>
      </c>
      <c r="CR1189" s="269">
        <f t="shared" si="418"/>
        <v>0</v>
      </c>
      <c r="CS1189" s="269">
        <f t="shared" si="418"/>
        <v>0</v>
      </c>
      <c r="CT1189" s="269">
        <f t="shared" si="418"/>
        <v>0</v>
      </c>
      <c r="CU1189" s="269">
        <f t="shared" si="418"/>
        <v>0</v>
      </c>
      <c r="CV1189" s="269">
        <f t="shared" si="409"/>
        <v>0</v>
      </c>
      <c r="CX1189" s="271">
        <f t="shared" si="410"/>
        <v>0</v>
      </c>
    </row>
    <row r="1190" spans="1:102" s="269" customFormat="1" ht="15.75" customHeight="1">
      <c r="A1190" s="1001"/>
      <c r="B1190" s="269">
        <v>6</v>
      </c>
      <c r="C1190" s="270" t="s">
        <v>22</v>
      </c>
      <c r="D1190" s="269">
        <v>6</v>
      </c>
      <c r="E1190" s="269">
        <v>6</v>
      </c>
      <c r="G1190" s="117">
        <f t="shared" si="387"/>
        <v>0</v>
      </c>
      <c r="H1190" s="269">
        <f t="shared" si="388"/>
        <v>0</v>
      </c>
      <c r="I1190" s="269">
        <f t="shared" si="389"/>
        <v>0</v>
      </c>
      <c r="J1190" s="269">
        <f t="shared" si="390"/>
        <v>0</v>
      </c>
      <c r="K1190" s="269">
        <f t="shared" si="391"/>
        <v>0</v>
      </c>
      <c r="L1190" s="269">
        <f t="shared" si="392"/>
        <v>0</v>
      </c>
      <c r="M1190" s="269">
        <f t="shared" si="393"/>
        <v>0</v>
      </c>
      <c r="N1190" s="269">
        <f t="shared" si="394"/>
        <v>0</v>
      </c>
      <c r="O1190" s="269">
        <f t="shared" si="395"/>
        <v>0</v>
      </c>
      <c r="P1190" s="269">
        <f t="shared" si="396"/>
        <v>0</v>
      </c>
      <c r="Q1190" s="269">
        <f t="shared" si="397"/>
        <v>0</v>
      </c>
      <c r="R1190" s="269">
        <f t="shared" si="398"/>
        <v>0</v>
      </c>
      <c r="S1190" s="269">
        <f t="shared" si="399"/>
        <v>0</v>
      </c>
      <c r="T1190" s="269">
        <f t="shared" si="400"/>
        <v>0</v>
      </c>
      <c r="U1190" s="269">
        <f t="shared" si="411"/>
        <v>0</v>
      </c>
      <c r="V1190" s="269">
        <f t="shared" si="411"/>
        <v>0</v>
      </c>
      <c r="W1190" s="269">
        <f t="shared" si="411"/>
        <v>0</v>
      </c>
      <c r="X1190" s="269">
        <f t="shared" si="411"/>
        <v>0</v>
      </c>
      <c r="Y1190" s="269">
        <f t="shared" si="411"/>
        <v>0</v>
      </c>
      <c r="Z1190" s="269">
        <f t="shared" si="411"/>
        <v>0</v>
      </c>
      <c r="AA1190" s="269">
        <f t="shared" si="411"/>
        <v>0</v>
      </c>
      <c r="AB1190" s="269">
        <f t="shared" si="411"/>
        <v>0</v>
      </c>
      <c r="AC1190" s="269">
        <f t="shared" si="411"/>
        <v>0</v>
      </c>
      <c r="AD1190" s="269">
        <f t="shared" si="411"/>
        <v>0</v>
      </c>
      <c r="AE1190" s="269">
        <f t="shared" si="412"/>
        <v>0</v>
      </c>
      <c r="AF1190" s="269">
        <f t="shared" si="412"/>
        <v>0</v>
      </c>
      <c r="AG1190" s="269">
        <f t="shared" si="412"/>
        <v>0</v>
      </c>
      <c r="AH1190" s="269">
        <f t="shared" si="412"/>
        <v>0</v>
      </c>
      <c r="AI1190" s="269">
        <f t="shared" si="412"/>
        <v>0</v>
      </c>
      <c r="AJ1190" s="269">
        <f t="shared" si="412"/>
        <v>0</v>
      </c>
      <c r="AK1190" s="269">
        <f t="shared" si="412"/>
        <v>0</v>
      </c>
      <c r="AL1190" s="269">
        <f t="shared" si="412"/>
        <v>0</v>
      </c>
      <c r="AM1190" s="269">
        <f t="shared" si="412"/>
        <v>0</v>
      </c>
      <c r="AN1190" s="269">
        <f t="shared" si="412"/>
        <v>0</v>
      </c>
      <c r="AO1190" s="269">
        <f t="shared" si="413"/>
        <v>0</v>
      </c>
      <c r="AP1190" s="269">
        <f t="shared" si="413"/>
        <v>0</v>
      </c>
      <c r="AQ1190" s="269">
        <f t="shared" si="413"/>
        <v>0</v>
      </c>
      <c r="AR1190" s="269">
        <f t="shared" si="413"/>
        <v>0</v>
      </c>
      <c r="AS1190" s="269">
        <f t="shared" si="413"/>
        <v>0</v>
      </c>
      <c r="AT1190" s="269">
        <f t="shared" si="413"/>
        <v>0</v>
      </c>
      <c r="AU1190" s="269">
        <f t="shared" si="413"/>
        <v>0</v>
      </c>
      <c r="AV1190" s="269">
        <f t="shared" si="413"/>
        <v>0</v>
      </c>
      <c r="AW1190" s="269">
        <f t="shared" si="413"/>
        <v>0</v>
      </c>
      <c r="AX1190" s="269">
        <f t="shared" si="413"/>
        <v>0</v>
      </c>
      <c r="AY1190" s="269">
        <f t="shared" si="414"/>
        <v>0</v>
      </c>
      <c r="AZ1190" s="269">
        <f t="shared" si="414"/>
        <v>0</v>
      </c>
      <c r="BA1190" s="269">
        <f t="shared" si="414"/>
        <v>0</v>
      </c>
      <c r="BB1190" s="269">
        <f t="shared" si="414"/>
        <v>0</v>
      </c>
      <c r="BC1190" s="269">
        <f t="shared" si="414"/>
        <v>0</v>
      </c>
      <c r="BD1190" s="269">
        <f t="shared" si="414"/>
        <v>0</v>
      </c>
      <c r="BE1190" s="269">
        <f t="shared" si="414"/>
        <v>0</v>
      </c>
      <c r="BF1190" s="269">
        <f t="shared" si="414"/>
        <v>0</v>
      </c>
      <c r="BG1190" s="269">
        <f t="shared" si="414"/>
        <v>0</v>
      </c>
      <c r="BH1190" s="269">
        <f t="shared" si="414"/>
        <v>0</v>
      </c>
      <c r="BI1190" s="269">
        <f t="shared" si="415"/>
        <v>0</v>
      </c>
      <c r="BJ1190" s="269">
        <f t="shared" si="415"/>
        <v>0</v>
      </c>
      <c r="BK1190" s="269">
        <f t="shared" si="415"/>
        <v>0</v>
      </c>
      <c r="BL1190" s="269">
        <f t="shared" si="415"/>
        <v>0</v>
      </c>
      <c r="BM1190" s="269">
        <f t="shared" si="415"/>
        <v>0</v>
      </c>
      <c r="BN1190" s="269">
        <f t="shared" si="415"/>
        <v>0</v>
      </c>
      <c r="BO1190" s="269">
        <f t="shared" si="415"/>
        <v>0</v>
      </c>
      <c r="BP1190" s="269">
        <f t="shared" si="415"/>
        <v>0</v>
      </c>
      <c r="BQ1190" s="269">
        <f t="shared" si="415"/>
        <v>0</v>
      </c>
      <c r="BR1190" s="269">
        <f t="shared" si="415"/>
        <v>0</v>
      </c>
      <c r="BS1190" s="269">
        <f t="shared" si="416"/>
        <v>0</v>
      </c>
      <c r="BT1190" s="269">
        <f t="shared" si="416"/>
        <v>0</v>
      </c>
      <c r="BU1190" s="269">
        <f t="shared" si="416"/>
        <v>0</v>
      </c>
      <c r="BV1190" s="269">
        <f t="shared" si="416"/>
        <v>0</v>
      </c>
      <c r="BW1190" s="269">
        <f t="shared" si="416"/>
        <v>0</v>
      </c>
      <c r="BX1190" s="269">
        <f t="shared" si="416"/>
        <v>0</v>
      </c>
      <c r="BY1190" s="269">
        <f t="shared" si="416"/>
        <v>0</v>
      </c>
      <c r="BZ1190" s="269">
        <f t="shared" si="416"/>
        <v>0</v>
      </c>
      <c r="CA1190" s="269">
        <f t="shared" si="416"/>
        <v>0</v>
      </c>
      <c r="CB1190" s="269">
        <f t="shared" si="416"/>
        <v>0</v>
      </c>
      <c r="CC1190" s="269">
        <f t="shared" si="417"/>
        <v>0</v>
      </c>
      <c r="CD1190" s="269">
        <f t="shared" si="417"/>
        <v>0</v>
      </c>
      <c r="CE1190" s="269">
        <f t="shared" si="417"/>
        <v>0</v>
      </c>
      <c r="CF1190" s="269">
        <f t="shared" si="417"/>
        <v>0</v>
      </c>
      <c r="CG1190" s="269">
        <f t="shared" si="417"/>
        <v>0</v>
      </c>
      <c r="CH1190" s="269">
        <f t="shared" si="417"/>
        <v>0</v>
      </c>
      <c r="CI1190" s="269">
        <f t="shared" si="417"/>
        <v>0</v>
      </c>
      <c r="CJ1190" s="269">
        <f t="shared" si="417"/>
        <v>0</v>
      </c>
      <c r="CK1190" s="269">
        <f t="shared" si="417"/>
        <v>0</v>
      </c>
      <c r="CL1190" s="269">
        <f t="shared" si="417"/>
        <v>0</v>
      </c>
      <c r="CM1190" s="269">
        <f t="shared" si="418"/>
        <v>0</v>
      </c>
      <c r="CN1190" s="269">
        <f t="shared" si="418"/>
        <v>0</v>
      </c>
      <c r="CO1190" s="269">
        <f t="shared" si="418"/>
        <v>0</v>
      </c>
      <c r="CP1190" s="269">
        <f t="shared" si="418"/>
        <v>0</v>
      </c>
      <c r="CQ1190" s="269">
        <f t="shared" si="418"/>
        <v>0</v>
      </c>
      <c r="CR1190" s="269">
        <f t="shared" si="418"/>
        <v>0</v>
      </c>
      <c r="CS1190" s="269">
        <f t="shared" si="418"/>
        <v>0</v>
      </c>
      <c r="CT1190" s="269">
        <f t="shared" si="418"/>
        <v>0</v>
      </c>
      <c r="CU1190" s="269">
        <f t="shared" si="418"/>
        <v>0</v>
      </c>
      <c r="CV1190" s="269">
        <f t="shared" si="409"/>
        <v>0</v>
      </c>
      <c r="CX1190" s="271">
        <f t="shared" si="410"/>
        <v>0</v>
      </c>
    </row>
    <row r="1191" spans="1:102" s="269" customFormat="1" ht="15.75" customHeight="1">
      <c r="A1191" s="1001"/>
      <c r="B1191" s="269">
        <v>7</v>
      </c>
      <c r="C1191" s="270" t="s">
        <v>23</v>
      </c>
      <c r="D1191" s="269">
        <v>7</v>
      </c>
      <c r="E1191" s="269">
        <v>7</v>
      </c>
      <c r="G1191" s="117">
        <f t="shared" si="387"/>
        <v>0</v>
      </c>
      <c r="H1191" s="269">
        <f t="shared" si="388"/>
        <v>0</v>
      </c>
      <c r="I1191" s="269">
        <f t="shared" si="389"/>
        <v>0</v>
      </c>
      <c r="J1191" s="269">
        <f t="shared" si="390"/>
        <v>0</v>
      </c>
      <c r="K1191" s="269">
        <f t="shared" si="391"/>
        <v>0</v>
      </c>
      <c r="L1191" s="269">
        <f t="shared" si="392"/>
        <v>0</v>
      </c>
      <c r="M1191" s="269">
        <f t="shared" si="393"/>
        <v>0</v>
      </c>
      <c r="N1191" s="269">
        <f t="shared" si="394"/>
        <v>0</v>
      </c>
      <c r="O1191" s="269">
        <f t="shared" si="395"/>
        <v>0</v>
      </c>
      <c r="P1191" s="269">
        <f t="shared" si="396"/>
        <v>0</v>
      </c>
      <c r="Q1191" s="269">
        <f t="shared" si="397"/>
        <v>0</v>
      </c>
      <c r="R1191" s="269">
        <f t="shared" si="398"/>
        <v>0</v>
      </c>
      <c r="S1191" s="269">
        <f t="shared" si="399"/>
        <v>0</v>
      </c>
      <c r="T1191" s="269">
        <f t="shared" si="400"/>
        <v>0</v>
      </c>
      <c r="U1191" s="269">
        <f t="shared" si="411"/>
        <v>0</v>
      </c>
      <c r="V1191" s="269">
        <f t="shared" si="411"/>
        <v>0</v>
      </c>
      <c r="W1191" s="269">
        <f t="shared" si="411"/>
        <v>0</v>
      </c>
      <c r="X1191" s="269">
        <f t="shared" si="411"/>
        <v>0</v>
      </c>
      <c r="Y1191" s="269">
        <f t="shared" si="411"/>
        <v>0</v>
      </c>
      <c r="Z1191" s="269">
        <f t="shared" si="411"/>
        <v>0</v>
      </c>
      <c r="AA1191" s="269">
        <f t="shared" si="411"/>
        <v>0</v>
      </c>
      <c r="AB1191" s="269">
        <f t="shared" si="411"/>
        <v>0</v>
      </c>
      <c r="AC1191" s="269">
        <f t="shared" si="411"/>
        <v>0</v>
      </c>
      <c r="AD1191" s="269">
        <f t="shared" si="411"/>
        <v>0</v>
      </c>
      <c r="AE1191" s="269">
        <f t="shared" si="412"/>
        <v>0</v>
      </c>
      <c r="AF1191" s="269">
        <f t="shared" si="412"/>
        <v>0</v>
      </c>
      <c r="AG1191" s="269">
        <f t="shared" si="412"/>
        <v>0</v>
      </c>
      <c r="AH1191" s="269">
        <f t="shared" si="412"/>
        <v>0</v>
      </c>
      <c r="AI1191" s="269">
        <f t="shared" si="412"/>
        <v>0</v>
      </c>
      <c r="AJ1191" s="269">
        <f t="shared" si="412"/>
        <v>0</v>
      </c>
      <c r="AK1191" s="269">
        <f t="shared" si="412"/>
        <v>0</v>
      </c>
      <c r="AL1191" s="269">
        <f t="shared" si="412"/>
        <v>0</v>
      </c>
      <c r="AM1191" s="269">
        <f t="shared" si="412"/>
        <v>0</v>
      </c>
      <c r="AN1191" s="269">
        <f t="shared" si="412"/>
        <v>0</v>
      </c>
      <c r="AO1191" s="269">
        <f t="shared" si="413"/>
        <v>0</v>
      </c>
      <c r="AP1191" s="269">
        <f t="shared" si="413"/>
        <v>0</v>
      </c>
      <c r="AQ1191" s="269">
        <f t="shared" si="413"/>
        <v>0</v>
      </c>
      <c r="AR1191" s="269">
        <f t="shared" si="413"/>
        <v>0</v>
      </c>
      <c r="AS1191" s="269">
        <f t="shared" si="413"/>
        <v>0</v>
      </c>
      <c r="AT1191" s="269">
        <f t="shared" si="413"/>
        <v>0</v>
      </c>
      <c r="AU1191" s="269">
        <f t="shared" si="413"/>
        <v>0</v>
      </c>
      <c r="AV1191" s="269">
        <f t="shared" si="413"/>
        <v>0</v>
      </c>
      <c r="AW1191" s="269">
        <f t="shared" si="413"/>
        <v>0</v>
      </c>
      <c r="AX1191" s="269">
        <f t="shared" si="413"/>
        <v>0</v>
      </c>
      <c r="AY1191" s="269">
        <f t="shared" si="414"/>
        <v>0</v>
      </c>
      <c r="AZ1191" s="269">
        <f t="shared" si="414"/>
        <v>0</v>
      </c>
      <c r="BA1191" s="269">
        <f t="shared" si="414"/>
        <v>0</v>
      </c>
      <c r="BB1191" s="269">
        <f t="shared" si="414"/>
        <v>0</v>
      </c>
      <c r="BC1191" s="269">
        <f t="shared" si="414"/>
        <v>0</v>
      </c>
      <c r="BD1191" s="269">
        <f t="shared" si="414"/>
        <v>0</v>
      </c>
      <c r="BE1191" s="269">
        <f t="shared" si="414"/>
        <v>0</v>
      </c>
      <c r="BF1191" s="269">
        <f t="shared" si="414"/>
        <v>0</v>
      </c>
      <c r="BG1191" s="269">
        <f t="shared" si="414"/>
        <v>0</v>
      </c>
      <c r="BH1191" s="269">
        <f t="shared" si="414"/>
        <v>0</v>
      </c>
      <c r="BI1191" s="269">
        <f t="shared" si="415"/>
        <v>0</v>
      </c>
      <c r="BJ1191" s="269">
        <f t="shared" si="415"/>
        <v>0</v>
      </c>
      <c r="BK1191" s="269">
        <f t="shared" si="415"/>
        <v>0</v>
      </c>
      <c r="BL1191" s="269">
        <f t="shared" si="415"/>
        <v>0</v>
      </c>
      <c r="BM1191" s="269">
        <f t="shared" si="415"/>
        <v>0</v>
      </c>
      <c r="BN1191" s="269">
        <f t="shared" si="415"/>
        <v>0</v>
      </c>
      <c r="BO1191" s="269">
        <f t="shared" si="415"/>
        <v>0</v>
      </c>
      <c r="BP1191" s="269">
        <f t="shared" si="415"/>
        <v>0</v>
      </c>
      <c r="BQ1191" s="269">
        <f t="shared" si="415"/>
        <v>0</v>
      </c>
      <c r="BR1191" s="269">
        <f t="shared" si="415"/>
        <v>0</v>
      </c>
      <c r="BS1191" s="269">
        <f t="shared" si="416"/>
        <v>0</v>
      </c>
      <c r="BT1191" s="269">
        <f t="shared" si="416"/>
        <v>0</v>
      </c>
      <c r="BU1191" s="269">
        <f t="shared" si="416"/>
        <v>0</v>
      </c>
      <c r="BV1191" s="269">
        <f t="shared" si="416"/>
        <v>0</v>
      </c>
      <c r="BW1191" s="269">
        <f t="shared" si="416"/>
        <v>0</v>
      </c>
      <c r="BX1191" s="269">
        <f t="shared" si="416"/>
        <v>0</v>
      </c>
      <c r="BY1191" s="269">
        <f t="shared" si="416"/>
        <v>0</v>
      </c>
      <c r="BZ1191" s="269">
        <f t="shared" si="416"/>
        <v>0</v>
      </c>
      <c r="CA1191" s="269">
        <f t="shared" si="416"/>
        <v>0</v>
      </c>
      <c r="CB1191" s="269">
        <f t="shared" si="416"/>
        <v>0</v>
      </c>
      <c r="CC1191" s="269">
        <f t="shared" si="417"/>
        <v>0</v>
      </c>
      <c r="CD1191" s="269">
        <f t="shared" si="417"/>
        <v>0</v>
      </c>
      <c r="CE1191" s="269">
        <f t="shared" si="417"/>
        <v>0</v>
      </c>
      <c r="CF1191" s="269">
        <f t="shared" si="417"/>
        <v>0</v>
      </c>
      <c r="CG1191" s="269">
        <f t="shared" si="417"/>
        <v>0</v>
      </c>
      <c r="CH1191" s="269">
        <f t="shared" si="417"/>
        <v>0</v>
      </c>
      <c r="CI1191" s="269">
        <f t="shared" si="417"/>
        <v>0</v>
      </c>
      <c r="CJ1191" s="269">
        <f t="shared" si="417"/>
        <v>0</v>
      </c>
      <c r="CK1191" s="269">
        <f t="shared" si="417"/>
        <v>0</v>
      </c>
      <c r="CL1191" s="269">
        <f t="shared" si="417"/>
        <v>0</v>
      </c>
      <c r="CM1191" s="269">
        <f t="shared" si="418"/>
        <v>0</v>
      </c>
      <c r="CN1191" s="269">
        <f t="shared" si="418"/>
        <v>0</v>
      </c>
      <c r="CO1191" s="269">
        <f t="shared" si="418"/>
        <v>0</v>
      </c>
      <c r="CP1191" s="269">
        <f t="shared" si="418"/>
        <v>0</v>
      </c>
      <c r="CQ1191" s="269">
        <f t="shared" si="418"/>
        <v>0</v>
      </c>
      <c r="CR1191" s="269">
        <f t="shared" si="418"/>
        <v>0</v>
      </c>
      <c r="CS1191" s="269">
        <f t="shared" si="418"/>
        <v>0</v>
      </c>
      <c r="CT1191" s="269">
        <f t="shared" si="418"/>
        <v>0</v>
      </c>
      <c r="CU1191" s="269">
        <f t="shared" si="418"/>
        <v>0</v>
      </c>
      <c r="CV1191" s="269">
        <f t="shared" si="409"/>
        <v>0</v>
      </c>
      <c r="CX1191" s="271">
        <f t="shared" si="410"/>
        <v>0</v>
      </c>
    </row>
    <row r="1192" spans="1:102" s="269" customFormat="1" ht="15.75" customHeight="1">
      <c r="A1192" s="1001"/>
      <c r="B1192" s="269">
        <v>8</v>
      </c>
      <c r="C1192" s="270" t="s">
        <v>24</v>
      </c>
      <c r="D1192" s="269">
        <v>8</v>
      </c>
      <c r="E1192" s="269">
        <v>8</v>
      </c>
      <c r="G1192" s="117">
        <f t="shared" si="387"/>
        <v>0</v>
      </c>
      <c r="H1192" s="269">
        <f t="shared" si="388"/>
        <v>0</v>
      </c>
      <c r="I1192" s="269">
        <f t="shared" si="389"/>
        <v>0</v>
      </c>
      <c r="J1192" s="269">
        <f t="shared" si="390"/>
        <v>0</v>
      </c>
      <c r="K1192" s="269">
        <f t="shared" si="391"/>
        <v>0</v>
      </c>
      <c r="L1192" s="269">
        <f t="shared" si="392"/>
        <v>0</v>
      </c>
      <c r="M1192" s="269">
        <f t="shared" si="393"/>
        <v>0</v>
      </c>
      <c r="N1192" s="269">
        <f t="shared" si="394"/>
        <v>0</v>
      </c>
      <c r="O1192" s="269">
        <f t="shared" si="395"/>
        <v>0</v>
      </c>
      <c r="P1192" s="269">
        <f t="shared" si="396"/>
        <v>0</v>
      </c>
      <c r="Q1192" s="269">
        <f t="shared" si="397"/>
        <v>0</v>
      </c>
      <c r="R1192" s="269">
        <f t="shared" si="398"/>
        <v>0</v>
      </c>
      <c r="S1192" s="269">
        <f t="shared" si="399"/>
        <v>0</v>
      </c>
      <c r="T1192" s="269">
        <f t="shared" si="400"/>
        <v>0</v>
      </c>
      <c r="U1192" s="269">
        <f t="shared" si="411"/>
        <v>0</v>
      </c>
      <c r="V1192" s="269">
        <f t="shared" si="411"/>
        <v>0</v>
      </c>
      <c r="W1192" s="269">
        <f t="shared" si="411"/>
        <v>0</v>
      </c>
      <c r="X1192" s="269">
        <f t="shared" si="411"/>
        <v>0</v>
      </c>
      <c r="Y1192" s="269">
        <f t="shared" si="411"/>
        <v>0</v>
      </c>
      <c r="Z1192" s="269">
        <f t="shared" si="411"/>
        <v>0</v>
      </c>
      <c r="AA1192" s="269">
        <f t="shared" si="411"/>
        <v>0</v>
      </c>
      <c r="AB1192" s="269">
        <f t="shared" si="411"/>
        <v>0</v>
      </c>
      <c r="AC1192" s="269">
        <f t="shared" si="411"/>
        <v>0</v>
      </c>
      <c r="AD1192" s="269">
        <f t="shared" si="411"/>
        <v>0</v>
      </c>
      <c r="AE1192" s="269">
        <f t="shared" si="412"/>
        <v>0</v>
      </c>
      <c r="AF1192" s="269">
        <f t="shared" si="412"/>
        <v>0</v>
      </c>
      <c r="AG1192" s="269">
        <f t="shared" si="412"/>
        <v>0</v>
      </c>
      <c r="AH1192" s="269">
        <f t="shared" si="412"/>
        <v>0</v>
      </c>
      <c r="AI1192" s="269">
        <f t="shared" si="412"/>
        <v>0</v>
      </c>
      <c r="AJ1192" s="269">
        <f t="shared" si="412"/>
        <v>0</v>
      </c>
      <c r="AK1192" s="269">
        <f t="shared" si="412"/>
        <v>0</v>
      </c>
      <c r="AL1192" s="269">
        <f t="shared" si="412"/>
        <v>0</v>
      </c>
      <c r="AM1192" s="269">
        <f t="shared" si="412"/>
        <v>0</v>
      </c>
      <c r="AN1192" s="269">
        <f t="shared" si="412"/>
        <v>0</v>
      </c>
      <c r="AO1192" s="269">
        <f t="shared" si="413"/>
        <v>0</v>
      </c>
      <c r="AP1192" s="269">
        <f t="shared" si="413"/>
        <v>0</v>
      </c>
      <c r="AQ1192" s="269">
        <f t="shared" si="413"/>
        <v>0</v>
      </c>
      <c r="AR1192" s="269">
        <f t="shared" si="413"/>
        <v>0</v>
      </c>
      <c r="AS1192" s="269">
        <f t="shared" si="413"/>
        <v>0</v>
      </c>
      <c r="AT1192" s="269">
        <f t="shared" si="413"/>
        <v>0</v>
      </c>
      <c r="AU1192" s="269">
        <f t="shared" si="413"/>
        <v>0</v>
      </c>
      <c r="AV1192" s="269">
        <f t="shared" si="413"/>
        <v>0</v>
      </c>
      <c r="AW1192" s="269">
        <f t="shared" si="413"/>
        <v>0</v>
      </c>
      <c r="AX1192" s="269">
        <f t="shared" si="413"/>
        <v>0</v>
      </c>
      <c r="AY1192" s="269">
        <f t="shared" si="414"/>
        <v>0</v>
      </c>
      <c r="AZ1192" s="269">
        <f t="shared" si="414"/>
        <v>0</v>
      </c>
      <c r="BA1192" s="269">
        <f t="shared" si="414"/>
        <v>0</v>
      </c>
      <c r="BB1192" s="269">
        <f t="shared" si="414"/>
        <v>0</v>
      </c>
      <c r="BC1192" s="269">
        <f t="shared" si="414"/>
        <v>0</v>
      </c>
      <c r="BD1192" s="269">
        <f t="shared" si="414"/>
        <v>0</v>
      </c>
      <c r="BE1192" s="269">
        <f t="shared" si="414"/>
        <v>0</v>
      </c>
      <c r="BF1192" s="269">
        <f t="shared" si="414"/>
        <v>0</v>
      </c>
      <c r="BG1192" s="269">
        <f t="shared" si="414"/>
        <v>0</v>
      </c>
      <c r="BH1192" s="269">
        <f t="shared" si="414"/>
        <v>0</v>
      </c>
      <c r="BI1192" s="269">
        <f t="shared" si="415"/>
        <v>0</v>
      </c>
      <c r="BJ1192" s="269">
        <f t="shared" si="415"/>
        <v>0</v>
      </c>
      <c r="BK1192" s="269">
        <f t="shared" si="415"/>
        <v>0</v>
      </c>
      <c r="BL1192" s="269">
        <f t="shared" si="415"/>
        <v>0</v>
      </c>
      <c r="BM1192" s="269">
        <f t="shared" si="415"/>
        <v>0</v>
      </c>
      <c r="BN1192" s="269">
        <f t="shared" si="415"/>
        <v>0</v>
      </c>
      <c r="BO1192" s="269">
        <f t="shared" si="415"/>
        <v>0</v>
      </c>
      <c r="BP1192" s="269">
        <f t="shared" si="415"/>
        <v>0</v>
      </c>
      <c r="BQ1192" s="269">
        <f t="shared" si="415"/>
        <v>0</v>
      </c>
      <c r="BR1192" s="269">
        <f t="shared" si="415"/>
        <v>0</v>
      </c>
      <c r="BS1192" s="269">
        <f t="shared" si="416"/>
        <v>0</v>
      </c>
      <c r="BT1192" s="269">
        <f t="shared" si="416"/>
        <v>0</v>
      </c>
      <c r="BU1192" s="269">
        <f t="shared" si="416"/>
        <v>0</v>
      </c>
      <c r="BV1192" s="269">
        <f t="shared" si="416"/>
        <v>0</v>
      </c>
      <c r="BW1192" s="269">
        <f t="shared" si="416"/>
        <v>0</v>
      </c>
      <c r="BX1192" s="269">
        <f t="shared" si="416"/>
        <v>0</v>
      </c>
      <c r="BY1192" s="269">
        <f t="shared" si="416"/>
        <v>0</v>
      </c>
      <c r="BZ1192" s="269">
        <f t="shared" si="416"/>
        <v>0</v>
      </c>
      <c r="CA1192" s="269">
        <f t="shared" si="416"/>
        <v>0</v>
      </c>
      <c r="CB1192" s="269">
        <f t="shared" si="416"/>
        <v>0</v>
      </c>
      <c r="CC1192" s="269">
        <f t="shared" si="417"/>
        <v>0</v>
      </c>
      <c r="CD1192" s="269">
        <f t="shared" si="417"/>
        <v>0</v>
      </c>
      <c r="CE1192" s="269">
        <f t="shared" si="417"/>
        <v>0</v>
      </c>
      <c r="CF1192" s="269">
        <f t="shared" si="417"/>
        <v>0</v>
      </c>
      <c r="CG1192" s="269">
        <f t="shared" si="417"/>
        <v>0</v>
      </c>
      <c r="CH1192" s="269">
        <f t="shared" si="417"/>
        <v>0</v>
      </c>
      <c r="CI1192" s="269">
        <f t="shared" si="417"/>
        <v>0</v>
      </c>
      <c r="CJ1192" s="269">
        <f t="shared" si="417"/>
        <v>0</v>
      </c>
      <c r="CK1192" s="269">
        <f t="shared" si="417"/>
        <v>0</v>
      </c>
      <c r="CL1192" s="269">
        <f t="shared" si="417"/>
        <v>0</v>
      </c>
      <c r="CM1192" s="269">
        <f t="shared" si="418"/>
        <v>0</v>
      </c>
      <c r="CN1192" s="269">
        <f t="shared" si="418"/>
        <v>0</v>
      </c>
      <c r="CO1192" s="269">
        <f t="shared" si="418"/>
        <v>0</v>
      </c>
      <c r="CP1192" s="269">
        <f t="shared" si="418"/>
        <v>0</v>
      </c>
      <c r="CQ1192" s="269">
        <f t="shared" si="418"/>
        <v>0</v>
      </c>
      <c r="CR1192" s="269">
        <f t="shared" si="418"/>
        <v>0</v>
      </c>
      <c r="CS1192" s="269">
        <f t="shared" si="418"/>
        <v>0</v>
      </c>
      <c r="CT1192" s="269">
        <f t="shared" si="418"/>
        <v>0</v>
      </c>
      <c r="CU1192" s="269">
        <f t="shared" si="418"/>
        <v>0</v>
      </c>
      <c r="CV1192" s="269">
        <f t="shared" si="409"/>
        <v>0</v>
      </c>
      <c r="CX1192" s="271">
        <f t="shared" si="410"/>
        <v>0</v>
      </c>
    </row>
    <row r="1193" spans="1:102" s="269" customFormat="1" ht="15.75" customHeight="1">
      <c r="A1193" s="1001"/>
      <c r="B1193" s="269">
        <v>9</v>
      </c>
      <c r="C1193" s="270" t="s">
        <v>25</v>
      </c>
      <c r="D1193" s="269">
        <v>9</v>
      </c>
      <c r="E1193" s="269">
        <v>9</v>
      </c>
      <c r="G1193" s="117">
        <f t="shared" si="387"/>
        <v>0</v>
      </c>
      <c r="H1193" s="269">
        <f t="shared" si="388"/>
        <v>0</v>
      </c>
      <c r="I1193" s="269">
        <f t="shared" si="389"/>
        <v>0</v>
      </c>
      <c r="J1193" s="269">
        <f t="shared" si="390"/>
        <v>0</v>
      </c>
      <c r="K1193" s="269">
        <f t="shared" si="391"/>
        <v>0</v>
      </c>
      <c r="L1193" s="269">
        <f t="shared" si="392"/>
        <v>0</v>
      </c>
      <c r="M1193" s="269">
        <f t="shared" si="393"/>
        <v>0</v>
      </c>
      <c r="N1193" s="269">
        <f t="shared" si="394"/>
        <v>0</v>
      </c>
      <c r="O1193" s="269">
        <f t="shared" si="395"/>
        <v>0</v>
      </c>
      <c r="P1193" s="269">
        <f t="shared" si="396"/>
        <v>0</v>
      </c>
      <c r="Q1193" s="269">
        <f t="shared" si="397"/>
        <v>0</v>
      </c>
      <c r="R1193" s="269">
        <f t="shared" si="398"/>
        <v>0</v>
      </c>
      <c r="S1193" s="269">
        <f t="shared" si="399"/>
        <v>0</v>
      </c>
      <c r="T1193" s="269">
        <f t="shared" si="400"/>
        <v>0</v>
      </c>
      <c r="U1193" s="269">
        <f t="shared" si="411"/>
        <v>0</v>
      </c>
      <c r="V1193" s="269">
        <f t="shared" si="411"/>
        <v>0</v>
      </c>
      <c r="W1193" s="269">
        <f t="shared" si="411"/>
        <v>0</v>
      </c>
      <c r="X1193" s="269">
        <f t="shared" si="411"/>
        <v>0</v>
      </c>
      <c r="Y1193" s="269">
        <f t="shared" si="411"/>
        <v>0</v>
      </c>
      <c r="Z1193" s="269">
        <f t="shared" si="411"/>
        <v>0</v>
      </c>
      <c r="AA1193" s="269">
        <f t="shared" si="411"/>
        <v>0</v>
      </c>
      <c r="AB1193" s="269">
        <f t="shared" si="411"/>
        <v>0</v>
      </c>
      <c r="AC1193" s="269">
        <f t="shared" si="411"/>
        <v>0</v>
      </c>
      <c r="AD1193" s="269">
        <f t="shared" si="411"/>
        <v>0</v>
      </c>
      <c r="AE1193" s="269">
        <f t="shared" si="412"/>
        <v>0</v>
      </c>
      <c r="AF1193" s="269">
        <f t="shared" si="412"/>
        <v>0</v>
      </c>
      <c r="AG1193" s="269">
        <f t="shared" si="412"/>
        <v>0</v>
      </c>
      <c r="AH1193" s="269">
        <f t="shared" si="412"/>
        <v>0</v>
      </c>
      <c r="AI1193" s="269">
        <f t="shared" si="412"/>
        <v>0</v>
      </c>
      <c r="AJ1193" s="269">
        <f t="shared" si="412"/>
        <v>0</v>
      </c>
      <c r="AK1193" s="269">
        <f t="shared" si="412"/>
        <v>0</v>
      </c>
      <c r="AL1193" s="269">
        <f t="shared" si="412"/>
        <v>0</v>
      </c>
      <c r="AM1193" s="269">
        <f t="shared" si="412"/>
        <v>0</v>
      </c>
      <c r="AN1193" s="269">
        <f t="shared" si="412"/>
        <v>0</v>
      </c>
      <c r="AO1193" s="269">
        <f t="shared" si="413"/>
        <v>0</v>
      </c>
      <c r="AP1193" s="269">
        <f t="shared" si="413"/>
        <v>0</v>
      </c>
      <c r="AQ1193" s="269">
        <f t="shared" si="413"/>
        <v>0</v>
      </c>
      <c r="AR1193" s="269">
        <f t="shared" si="413"/>
        <v>0</v>
      </c>
      <c r="AS1193" s="269">
        <f t="shared" si="413"/>
        <v>0</v>
      </c>
      <c r="AT1193" s="269">
        <f t="shared" si="413"/>
        <v>0</v>
      </c>
      <c r="AU1193" s="269">
        <f t="shared" si="413"/>
        <v>0</v>
      </c>
      <c r="AV1193" s="269">
        <f t="shared" si="413"/>
        <v>0</v>
      </c>
      <c r="AW1193" s="269">
        <f t="shared" si="413"/>
        <v>0</v>
      </c>
      <c r="AX1193" s="269">
        <f t="shared" si="413"/>
        <v>0</v>
      </c>
      <c r="AY1193" s="269">
        <f t="shared" si="414"/>
        <v>0</v>
      </c>
      <c r="AZ1193" s="269">
        <f t="shared" si="414"/>
        <v>0</v>
      </c>
      <c r="BA1193" s="269">
        <f t="shared" si="414"/>
        <v>0</v>
      </c>
      <c r="BB1193" s="269">
        <f t="shared" si="414"/>
        <v>0</v>
      </c>
      <c r="BC1193" s="269">
        <f t="shared" si="414"/>
        <v>0</v>
      </c>
      <c r="BD1193" s="269">
        <f t="shared" si="414"/>
        <v>0</v>
      </c>
      <c r="BE1193" s="269">
        <f t="shared" si="414"/>
        <v>0</v>
      </c>
      <c r="BF1193" s="269">
        <f t="shared" si="414"/>
        <v>0</v>
      </c>
      <c r="BG1193" s="269">
        <f t="shared" si="414"/>
        <v>0</v>
      </c>
      <c r="BH1193" s="269">
        <f t="shared" si="414"/>
        <v>0</v>
      </c>
      <c r="BI1193" s="269">
        <f t="shared" si="415"/>
        <v>0</v>
      </c>
      <c r="BJ1193" s="269">
        <f t="shared" si="415"/>
        <v>0</v>
      </c>
      <c r="BK1193" s="269">
        <f t="shared" si="415"/>
        <v>0</v>
      </c>
      <c r="BL1193" s="269">
        <f t="shared" si="415"/>
        <v>0</v>
      </c>
      <c r="BM1193" s="269">
        <f t="shared" si="415"/>
        <v>0</v>
      </c>
      <c r="BN1193" s="269">
        <f t="shared" si="415"/>
        <v>0</v>
      </c>
      <c r="BO1193" s="269">
        <f t="shared" si="415"/>
        <v>0</v>
      </c>
      <c r="BP1193" s="269">
        <f t="shared" si="415"/>
        <v>0</v>
      </c>
      <c r="BQ1193" s="269">
        <f t="shared" si="415"/>
        <v>0</v>
      </c>
      <c r="BR1193" s="269">
        <f t="shared" si="415"/>
        <v>0</v>
      </c>
      <c r="BS1193" s="269">
        <f t="shared" si="416"/>
        <v>0</v>
      </c>
      <c r="BT1193" s="269">
        <f t="shared" si="416"/>
        <v>0</v>
      </c>
      <c r="BU1193" s="269">
        <f t="shared" si="416"/>
        <v>0</v>
      </c>
      <c r="BV1193" s="269">
        <f t="shared" si="416"/>
        <v>0</v>
      </c>
      <c r="BW1193" s="269">
        <f t="shared" si="416"/>
        <v>0</v>
      </c>
      <c r="BX1193" s="269">
        <f t="shared" si="416"/>
        <v>0</v>
      </c>
      <c r="BY1193" s="269">
        <f t="shared" si="416"/>
        <v>0</v>
      </c>
      <c r="BZ1193" s="269">
        <f t="shared" si="416"/>
        <v>0</v>
      </c>
      <c r="CA1193" s="269">
        <f t="shared" si="416"/>
        <v>0</v>
      </c>
      <c r="CB1193" s="269">
        <f t="shared" si="416"/>
        <v>0</v>
      </c>
      <c r="CC1193" s="269">
        <f t="shared" si="417"/>
        <v>0</v>
      </c>
      <c r="CD1193" s="269">
        <f t="shared" si="417"/>
        <v>0</v>
      </c>
      <c r="CE1193" s="269">
        <f t="shared" si="417"/>
        <v>0</v>
      </c>
      <c r="CF1193" s="269">
        <f t="shared" si="417"/>
        <v>0</v>
      </c>
      <c r="CG1193" s="269">
        <f t="shared" si="417"/>
        <v>0</v>
      </c>
      <c r="CH1193" s="269">
        <f t="shared" si="417"/>
        <v>0</v>
      </c>
      <c r="CI1193" s="269">
        <f t="shared" si="417"/>
        <v>0</v>
      </c>
      <c r="CJ1193" s="269">
        <f t="shared" si="417"/>
        <v>0</v>
      </c>
      <c r="CK1193" s="269">
        <f t="shared" si="417"/>
        <v>0</v>
      </c>
      <c r="CL1193" s="269">
        <f t="shared" si="417"/>
        <v>0</v>
      </c>
      <c r="CM1193" s="269">
        <f t="shared" si="418"/>
        <v>0</v>
      </c>
      <c r="CN1193" s="269">
        <f t="shared" si="418"/>
        <v>0</v>
      </c>
      <c r="CO1193" s="269">
        <f t="shared" si="418"/>
        <v>0</v>
      </c>
      <c r="CP1193" s="269">
        <f t="shared" si="418"/>
        <v>0</v>
      </c>
      <c r="CQ1193" s="269">
        <f t="shared" si="418"/>
        <v>0</v>
      </c>
      <c r="CR1193" s="269">
        <f t="shared" si="418"/>
        <v>0</v>
      </c>
      <c r="CS1193" s="269">
        <f t="shared" si="418"/>
        <v>0</v>
      </c>
      <c r="CT1193" s="269">
        <f t="shared" si="418"/>
        <v>0</v>
      </c>
      <c r="CU1193" s="269">
        <f t="shared" si="418"/>
        <v>0</v>
      </c>
      <c r="CV1193" s="269">
        <f t="shared" si="409"/>
        <v>0</v>
      </c>
      <c r="CX1193" s="271">
        <f t="shared" si="410"/>
        <v>0</v>
      </c>
    </row>
    <row r="1194" spans="1:102" s="269" customFormat="1" ht="15.75" customHeight="1">
      <c r="A1194" s="1001"/>
      <c r="B1194" s="269">
        <v>1</v>
      </c>
      <c r="C1194" s="270" t="s">
        <v>26</v>
      </c>
      <c r="D1194" s="269">
        <v>1</v>
      </c>
      <c r="E1194" s="269">
        <v>1</v>
      </c>
      <c r="G1194" s="117">
        <f t="shared" si="387"/>
        <v>0</v>
      </c>
      <c r="H1194" s="269">
        <f t="shared" si="388"/>
        <v>0</v>
      </c>
      <c r="I1194" s="269">
        <f t="shared" si="389"/>
        <v>0</v>
      </c>
      <c r="J1194" s="269">
        <f t="shared" si="390"/>
        <v>0</v>
      </c>
      <c r="K1194" s="269">
        <f t="shared" si="391"/>
        <v>0</v>
      </c>
      <c r="L1194" s="269">
        <f t="shared" si="392"/>
        <v>0</v>
      </c>
      <c r="M1194" s="269">
        <f t="shared" si="393"/>
        <v>0</v>
      </c>
      <c r="N1194" s="269">
        <f t="shared" si="394"/>
        <v>0</v>
      </c>
      <c r="O1194" s="269">
        <f t="shared" si="395"/>
        <v>0</v>
      </c>
      <c r="P1194" s="269">
        <f t="shared" si="396"/>
        <v>0</v>
      </c>
      <c r="Q1194" s="269">
        <f t="shared" si="397"/>
        <v>0</v>
      </c>
      <c r="R1194" s="269">
        <f t="shared" si="398"/>
        <v>0</v>
      </c>
      <c r="S1194" s="269">
        <f t="shared" si="399"/>
        <v>0</v>
      </c>
      <c r="T1194" s="269">
        <f t="shared" si="400"/>
        <v>0</v>
      </c>
      <c r="U1194" s="269">
        <f t="shared" si="411"/>
        <v>0</v>
      </c>
      <c r="V1194" s="269">
        <f t="shared" si="411"/>
        <v>0</v>
      </c>
      <c r="W1194" s="269">
        <f t="shared" si="411"/>
        <v>0</v>
      </c>
      <c r="X1194" s="269">
        <f t="shared" si="411"/>
        <v>0</v>
      </c>
      <c r="Y1194" s="269">
        <f t="shared" si="411"/>
        <v>0</v>
      </c>
      <c r="Z1194" s="269">
        <f t="shared" si="411"/>
        <v>0</v>
      </c>
      <c r="AA1194" s="269">
        <f t="shared" si="411"/>
        <v>0</v>
      </c>
      <c r="AB1194" s="269">
        <f t="shared" si="411"/>
        <v>0</v>
      </c>
      <c r="AC1194" s="269">
        <f t="shared" si="411"/>
        <v>0</v>
      </c>
      <c r="AD1194" s="269">
        <f t="shared" si="411"/>
        <v>0</v>
      </c>
      <c r="AE1194" s="269">
        <f t="shared" si="412"/>
        <v>0</v>
      </c>
      <c r="AF1194" s="269">
        <f t="shared" si="412"/>
        <v>0</v>
      </c>
      <c r="AG1194" s="269">
        <f t="shared" si="412"/>
        <v>0</v>
      </c>
      <c r="AH1194" s="269">
        <f t="shared" si="412"/>
        <v>0</v>
      </c>
      <c r="AI1194" s="269">
        <f t="shared" si="412"/>
        <v>0</v>
      </c>
      <c r="AJ1194" s="269">
        <f t="shared" si="412"/>
        <v>0</v>
      </c>
      <c r="AK1194" s="269">
        <f t="shared" si="412"/>
        <v>0</v>
      </c>
      <c r="AL1194" s="269">
        <f t="shared" si="412"/>
        <v>0</v>
      </c>
      <c r="AM1194" s="269">
        <f t="shared" si="412"/>
        <v>0</v>
      </c>
      <c r="AN1194" s="269">
        <f t="shared" si="412"/>
        <v>0</v>
      </c>
      <c r="AO1194" s="269">
        <f t="shared" si="413"/>
        <v>0</v>
      </c>
      <c r="AP1194" s="269">
        <f t="shared" si="413"/>
        <v>0</v>
      </c>
      <c r="AQ1194" s="269">
        <f t="shared" si="413"/>
        <v>0</v>
      </c>
      <c r="AR1194" s="269">
        <f t="shared" si="413"/>
        <v>0</v>
      </c>
      <c r="AS1194" s="269">
        <f t="shared" si="413"/>
        <v>0</v>
      </c>
      <c r="AT1194" s="269">
        <f t="shared" si="413"/>
        <v>0</v>
      </c>
      <c r="AU1194" s="269">
        <f t="shared" si="413"/>
        <v>0</v>
      </c>
      <c r="AV1194" s="269">
        <f t="shared" si="413"/>
        <v>0</v>
      </c>
      <c r="AW1194" s="269">
        <f t="shared" si="413"/>
        <v>0</v>
      </c>
      <c r="AX1194" s="269">
        <f t="shared" si="413"/>
        <v>0</v>
      </c>
      <c r="AY1194" s="269">
        <f t="shared" si="414"/>
        <v>0</v>
      </c>
      <c r="AZ1194" s="269">
        <f t="shared" si="414"/>
        <v>0</v>
      </c>
      <c r="BA1194" s="269">
        <f t="shared" si="414"/>
        <v>0</v>
      </c>
      <c r="BB1194" s="269">
        <f t="shared" si="414"/>
        <v>0</v>
      </c>
      <c r="BC1194" s="269">
        <f t="shared" si="414"/>
        <v>0</v>
      </c>
      <c r="BD1194" s="269">
        <f t="shared" si="414"/>
        <v>0</v>
      </c>
      <c r="BE1194" s="269">
        <f t="shared" si="414"/>
        <v>0</v>
      </c>
      <c r="BF1194" s="269">
        <f t="shared" si="414"/>
        <v>0</v>
      </c>
      <c r="BG1194" s="269">
        <f t="shared" si="414"/>
        <v>0</v>
      </c>
      <c r="BH1194" s="269">
        <f t="shared" si="414"/>
        <v>0</v>
      </c>
      <c r="BI1194" s="269">
        <f t="shared" si="415"/>
        <v>0</v>
      </c>
      <c r="BJ1194" s="269">
        <f t="shared" si="415"/>
        <v>0</v>
      </c>
      <c r="BK1194" s="269">
        <f t="shared" si="415"/>
        <v>0</v>
      </c>
      <c r="BL1194" s="269">
        <f t="shared" si="415"/>
        <v>0</v>
      </c>
      <c r="BM1194" s="269">
        <f t="shared" si="415"/>
        <v>0</v>
      </c>
      <c r="BN1194" s="269">
        <f t="shared" si="415"/>
        <v>0</v>
      </c>
      <c r="BO1194" s="269">
        <f t="shared" si="415"/>
        <v>0</v>
      </c>
      <c r="BP1194" s="269">
        <f t="shared" si="415"/>
        <v>0</v>
      </c>
      <c r="BQ1194" s="269">
        <f t="shared" si="415"/>
        <v>0</v>
      </c>
      <c r="BR1194" s="269">
        <f t="shared" si="415"/>
        <v>0</v>
      </c>
      <c r="BS1194" s="269">
        <f t="shared" si="416"/>
        <v>0</v>
      </c>
      <c r="BT1194" s="269">
        <f t="shared" si="416"/>
        <v>0</v>
      </c>
      <c r="BU1194" s="269">
        <f t="shared" si="416"/>
        <v>0</v>
      </c>
      <c r="BV1194" s="269">
        <f t="shared" si="416"/>
        <v>0</v>
      </c>
      <c r="BW1194" s="269">
        <f t="shared" si="416"/>
        <v>0</v>
      </c>
      <c r="BX1194" s="269">
        <f t="shared" si="416"/>
        <v>0</v>
      </c>
      <c r="BY1194" s="269">
        <f t="shared" si="416"/>
        <v>0</v>
      </c>
      <c r="BZ1194" s="269">
        <f t="shared" si="416"/>
        <v>0</v>
      </c>
      <c r="CA1194" s="269">
        <f t="shared" si="416"/>
        <v>0</v>
      </c>
      <c r="CB1194" s="269">
        <f t="shared" si="416"/>
        <v>0</v>
      </c>
      <c r="CC1194" s="269">
        <f t="shared" si="417"/>
        <v>0</v>
      </c>
      <c r="CD1194" s="269">
        <f t="shared" si="417"/>
        <v>0</v>
      </c>
      <c r="CE1194" s="269">
        <f t="shared" si="417"/>
        <v>0</v>
      </c>
      <c r="CF1194" s="269">
        <f t="shared" si="417"/>
        <v>0</v>
      </c>
      <c r="CG1194" s="269">
        <f t="shared" si="417"/>
        <v>0</v>
      </c>
      <c r="CH1194" s="269">
        <f t="shared" si="417"/>
        <v>0</v>
      </c>
      <c r="CI1194" s="269">
        <f t="shared" si="417"/>
        <v>0</v>
      </c>
      <c r="CJ1194" s="269">
        <f t="shared" si="417"/>
        <v>0</v>
      </c>
      <c r="CK1194" s="269">
        <f t="shared" si="417"/>
        <v>0</v>
      </c>
      <c r="CL1194" s="269">
        <f t="shared" si="417"/>
        <v>0</v>
      </c>
      <c r="CM1194" s="269">
        <f t="shared" si="418"/>
        <v>0</v>
      </c>
      <c r="CN1194" s="269">
        <f t="shared" si="418"/>
        <v>0</v>
      </c>
      <c r="CO1194" s="269">
        <f t="shared" si="418"/>
        <v>0</v>
      </c>
      <c r="CP1194" s="269">
        <f t="shared" si="418"/>
        <v>0</v>
      </c>
      <c r="CQ1194" s="269">
        <f t="shared" si="418"/>
        <v>0</v>
      </c>
      <c r="CR1194" s="269">
        <f t="shared" si="418"/>
        <v>0</v>
      </c>
      <c r="CS1194" s="269">
        <f t="shared" si="418"/>
        <v>0</v>
      </c>
      <c r="CT1194" s="269">
        <f t="shared" si="418"/>
        <v>0</v>
      </c>
      <c r="CU1194" s="269">
        <f t="shared" si="418"/>
        <v>0</v>
      </c>
      <c r="CV1194" s="269">
        <f t="shared" si="409"/>
        <v>0</v>
      </c>
      <c r="CX1194" s="271">
        <f t="shared" si="410"/>
        <v>0</v>
      </c>
    </row>
    <row r="1195" spans="1:102" s="269" customFormat="1" ht="15.75" customHeight="1">
      <c r="A1195" s="1001"/>
      <c r="B1195" s="269">
        <v>2</v>
      </c>
      <c r="C1195" s="270" t="s">
        <v>27</v>
      </c>
      <c r="D1195" s="269">
        <v>2</v>
      </c>
      <c r="E1195" s="269">
        <v>2</v>
      </c>
      <c r="G1195" s="117">
        <f t="shared" si="387"/>
        <v>0</v>
      </c>
      <c r="H1195" s="269">
        <f t="shared" si="388"/>
        <v>0</v>
      </c>
      <c r="I1195" s="269">
        <f t="shared" si="389"/>
        <v>0</v>
      </c>
      <c r="J1195" s="269">
        <f t="shared" si="390"/>
        <v>0</v>
      </c>
      <c r="K1195" s="269">
        <f t="shared" si="391"/>
        <v>0</v>
      </c>
      <c r="L1195" s="269">
        <f t="shared" si="392"/>
        <v>0</v>
      </c>
      <c r="M1195" s="269">
        <f t="shared" si="393"/>
        <v>0</v>
      </c>
      <c r="N1195" s="269">
        <f t="shared" si="394"/>
        <v>0</v>
      </c>
      <c r="O1195" s="269">
        <f t="shared" si="395"/>
        <v>0</v>
      </c>
      <c r="P1195" s="269">
        <f t="shared" si="396"/>
        <v>0</v>
      </c>
      <c r="Q1195" s="269">
        <f t="shared" si="397"/>
        <v>0</v>
      </c>
      <c r="R1195" s="269">
        <f t="shared" si="398"/>
        <v>0</v>
      </c>
      <c r="S1195" s="269">
        <f t="shared" si="399"/>
        <v>0</v>
      </c>
      <c r="T1195" s="269">
        <f t="shared" si="400"/>
        <v>0</v>
      </c>
      <c r="U1195" s="269">
        <f t="shared" si="411"/>
        <v>0</v>
      </c>
      <c r="V1195" s="269">
        <f t="shared" si="411"/>
        <v>0</v>
      </c>
      <c r="W1195" s="269">
        <f t="shared" si="411"/>
        <v>0</v>
      </c>
      <c r="X1195" s="269">
        <f t="shared" si="411"/>
        <v>0</v>
      </c>
      <c r="Y1195" s="269">
        <f t="shared" si="411"/>
        <v>0</v>
      </c>
      <c r="Z1195" s="269">
        <f t="shared" si="411"/>
        <v>0</v>
      </c>
      <c r="AA1195" s="269">
        <f t="shared" si="411"/>
        <v>0</v>
      </c>
      <c r="AB1195" s="269">
        <f t="shared" si="411"/>
        <v>0</v>
      </c>
      <c r="AC1195" s="269">
        <f t="shared" si="411"/>
        <v>0</v>
      </c>
      <c r="AD1195" s="269">
        <f t="shared" si="411"/>
        <v>0</v>
      </c>
      <c r="AE1195" s="269">
        <f t="shared" si="412"/>
        <v>0</v>
      </c>
      <c r="AF1195" s="269">
        <f t="shared" si="412"/>
        <v>0</v>
      </c>
      <c r="AG1195" s="269">
        <f t="shared" si="412"/>
        <v>0</v>
      </c>
      <c r="AH1195" s="269">
        <f t="shared" si="412"/>
        <v>0</v>
      </c>
      <c r="AI1195" s="269">
        <f t="shared" si="412"/>
        <v>0</v>
      </c>
      <c r="AJ1195" s="269">
        <f t="shared" si="412"/>
        <v>0</v>
      </c>
      <c r="AK1195" s="269">
        <f t="shared" si="412"/>
        <v>0</v>
      </c>
      <c r="AL1195" s="269">
        <f t="shared" si="412"/>
        <v>0</v>
      </c>
      <c r="AM1195" s="269">
        <f t="shared" si="412"/>
        <v>0</v>
      </c>
      <c r="AN1195" s="269">
        <f t="shared" si="412"/>
        <v>0</v>
      </c>
      <c r="AO1195" s="269">
        <f t="shared" si="413"/>
        <v>0</v>
      </c>
      <c r="AP1195" s="269">
        <f t="shared" si="413"/>
        <v>0</v>
      </c>
      <c r="AQ1195" s="269">
        <f t="shared" si="413"/>
        <v>0</v>
      </c>
      <c r="AR1195" s="269">
        <f t="shared" si="413"/>
        <v>0</v>
      </c>
      <c r="AS1195" s="269">
        <f t="shared" si="413"/>
        <v>0</v>
      </c>
      <c r="AT1195" s="269">
        <f t="shared" si="413"/>
        <v>0</v>
      </c>
      <c r="AU1195" s="269">
        <f t="shared" si="413"/>
        <v>0</v>
      </c>
      <c r="AV1195" s="269">
        <f t="shared" si="413"/>
        <v>0</v>
      </c>
      <c r="AW1195" s="269">
        <f t="shared" si="413"/>
        <v>0</v>
      </c>
      <c r="AX1195" s="269">
        <f t="shared" si="413"/>
        <v>0</v>
      </c>
      <c r="AY1195" s="269">
        <f t="shared" si="414"/>
        <v>0</v>
      </c>
      <c r="AZ1195" s="269">
        <f t="shared" si="414"/>
        <v>0</v>
      </c>
      <c r="BA1195" s="269">
        <f t="shared" si="414"/>
        <v>0</v>
      </c>
      <c r="BB1195" s="269">
        <f t="shared" si="414"/>
        <v>0</v>
      </c>
      <c r="BC1195" s="269">
        <f t="shared" si="414"/>
        <v>0</v>
      </c>
      <c r="BD1195" s="269">
        <f t="shared" si="414"/>
        <v>0</v>
      </c>
      <c r="BE1195" s="269">
        <f t="shared" si="414"/>
        <v>0</v>
      </c>
      <c r="BF1195" s="269">
        <f t="shared" si="414"/>
        <v>0</v>
      </c>
      <c r="BG1195" s="269">
        <f t="shared" si="414"/>
        <v>0</v>
      </c>
      <c r="BH1195" s="269">
        <f t="shared" si="414"/>
        <v>0</v>
      </c>
      <c r="BI1195" s="269">
        <f t="shared" si="415"/>
        <v>0</v>
      </c>
      <c r="BJ1195" s="269">
        <f t="shared" si="415"/>
        <v>0</v>
      </c>
      <c r="BK1195" s="269">
        <f t="shared" si="415"/>
        <v>0</v>
      </c>
      <c r="BL1195" s="269">
        <f t="shared" si="415"/>
        <v>0</v>
      </c>
      <c r="BM1195" s="269">
        <f t="shared" si="415"/>
        <v>0</v>
      </c>
      <c r="BN1195" s="269">
        <f t="shared" si="415"/>
        <v>0</v>
      </c>
      <c r="BO1195" s="269">
        <f t="shared" si="415"/>
        <v>0</v>
      </c>
      <c r="BP1195" s="269">
        <f t="shared" si="415"/>
        <v>0</v>
      </c>
      <c r="BQ1195" s="269">
        <f t="shared" si="415"/>
        <v>0</v>
      </c>
      <c r="BR1195" s="269">
        <f t="shared" si="415"/>
        <v>0</v>
      </c>
      <c r="BS1195" s="269">
        <f t="shared" si="416"/>
        <v>0</v>
      </c>
      <c r="BT1195" s="269">
        <f t="shared" si="416"/>
        <v>0</v>
      </c>
      <c r="BU1195" s="269">
        <f t="shared" si="416"/>
        <v>0</v>
      </c>
      <c r="BV1195" s="269">
        <f t="shared" si="416"/>
        <v>0</v>
      </c>
      <c r="BW1195" s="269">
        <f t="shared" si="416"/>
        <v>0</v>
      </c>
      <c r="BX1195" s="269">
        <f t="shared" si="416"/>
        <v>0</v>
      </c>
      <c r="BY1195" s="269">
        <f t="shared" si="416"/>
        <v>0</v>
      </c>
      <c r="BZ1195" s="269">
        <f t="shared" si="416"/>
        <v>0</v>
      </c>
      <c r="CA1195" s="269">
        <f t="shared" si="416"/>
        <v>0</v>
      </c>
      <c r="CB1195" s="269">
        <f t="shared" si="416"/>
        <v>0</v>
      </c>
      <c r="CC1195" s="269">
        <f t="shared" si="417"/>
        <v>0</v>
      </c>
      <c r="CD1195" s="269">
        <f t="shared" si="417"/>
        <v>0</v>
      </c>
      <c r="CE1195" s="269">
        <f t="shared" si="417"/>
        <v>0</v>
      </c>
      <c r="CF1195" s="269">
        <f t="shared" si="417"/>
        <v>0</v>
      </c>
      <c r="CG1195" s="269">
        <f t="shared" si="417"/>
        <v>0</v>
      </c>
      <c r="CH1195" s="269">
        <f t="shared" si="417"/>
        <v>0</v>
      </c>
      <c r="CI1195" s="269">
        <f t="shared" si="417"/>
        <v>0</v>
      </c>
      <c r="CJ1195" s="269">
        <f t="shared" si="417"/>
        <v>0</v>
      </c>
      <c r="CK1195" s="269">
        <f t="shared" si="417"/>
        <v>0</v>
      </c>
      <c r="CL1195" s="269">
        <f t="shared" si="417"/>
        <v>0</v>
      </c>
      <c r="CM1195" s="269">
        <f t="shared" si="418"/>
        <v>0</v>
      </c>
      <c r="CN1195" s="269">
        <f t="shared" si="418"/>
        <v>0</v>
      </c>
      <c r="CO1195" s="269">
        <f t="shared" si="418"/>
        <v>0</v>
      </c>
      <c r="CP1195" s="269">
        <f t="shared" si="418"/>
        <v>0</v>
      </c>
      <c r="CQ1195" s="269">
        <f t="shared" si="418"/>
        <v>0</v>
      </c>
      <c r="CR1195" s="269">
        <f t="shared" si="418"/>
        <v>0</v>
      </c>
      <c r="CS1195" s="269">
        <f t="shared" si="418"/>
        <v>0</v>
      </c>
      <c r="CT1195" s="269">
        <f t="shared" si="418"/>
        <v>0</v>
      </c>
      <c r="CU1195" s="269">
        <f t="shared" si="418"/>
        <v>0</v>
      </c>
      <c r="CV1195" s="269">
        <f t="shared" si="409"/>
        <v>0</v>
      </c>
      <c r="CX1195" s="271">
        <f t="shared" si="410"/>
        <v>0</v>
      </c>
    </row>
    <row r="1196" spans="1:102" s="269" customFormat="1" ht="15.75" customHeight="1">
      <c r="A1196" s="1001"/>
      <c r="B1196" s="269">
        <v>3</v>
      </c>
      <c r="C1196" s="270" t="s">
        <v>83</v>
      </c>
      <c r="D1196" s="269">
        <v>3</v>
      </c>
      <c r="E1196" s="269">
        <v>3</v>
      </c>
      <c r="G1196" s="117">
        <f t="shared" si="387"/>
        <v>0</v>
      </c>
      <c r="H1196" s="269">
        <f t="shared" si="388"/>
        <v>0</v>
      </c>
      <c r="I1196" s="269">
        <f t="shared" si="389"/>
        <v>0</v>
      </c>
      <c r="J1196" s="269">
        <f t="shared" si="390"/>
        <v>0</v>
      </c>
      <c r="K1196" s="269">
        <f t="shared" si="391"/>
        <v>0</v>
      </c>
      <c r="L1196" s="269">
        <f t="shared" si="392"/>
        <v>0</v>
      </c>
      <c r="M1196" s="269">
        <f t="shared" si="393"/>
        <v>0</v>
      </c>
      <c r="N1196" s="269">
        <f t="shared" si="394"/>
        <v>0</v>
      </c>
      <c r="O1196" s="269">
        <f t="shared" si="395"/>
        <v>0</v>
      </c>
      <c r="P1196" s="269">
        <f t="shared" si="396"/>
        <v>0</v>
      </c>
      <c r="Q1196" s="269">
        <f t="shared" si="397"/>
        <v>0</v>
      </c>
      <c r="R1196" s="269">
        <f t="shared" si="398"/>
        <v>0</v>
      </c>
      <c r="S1196" s="269">
        <f t="shared" si="399"/>
        <v>0</v>
      </c>
      <c r="T1196" s="269">
        <f t="shared" si="400"/>
        <v>0</v>
      </c>
      <c r="U1196" s="269">
        <f t="shared" ref="U1196:AD1210" si="419">IF(U$10=$C1196,$D1196,0)</f>
        <v>0</v>
      </c>
      <c r="V1196" s="269">
        <f t="shared" si="419"/>
        <v>0</v>
      </c>
      <c r="W1196" s="269">
        <f t="shared" si="419"/>
        <v>0</v>
      </c>
      <c r="X1196" s="269">
        <f t="shared" si="419"/>
        <v>0</v>
      </c>
      <c r="Y1196" s="269">
        <f t="shared" si="419"/>
        <v>0</v>
      </c>
      <c r="Z1196" s="269">
        <f t="shared" si="419"/>
        <v>0</v>
      </c>
      <c r="AA1196" s="269">
        <f t="shared" si="419"/>
        <v>0</v>
      </c>
      <c r="AB1196" s="269">
        <f t="shared" si="419"/>
        <v>0</v>
      </c>
      <c r="AC1196" s="269">
        <f t="shared" si="419"/>
        <v>0</v>
      </c>
      <c r="AD1196" s="269">
        <f t="shared" si="419"/>
        <v>0</v>
      </c>
      <c r="AE1196" s="269">
        <f t="shared" ref="AE1196:AN1210" si="420">IF(AE$10=$C1196,$D1196,0)</f>
        <v>0</v>
      </c>
      <c r="AF1196" s="269">
        <f t="shared" si="420"/>
        <v>0</v>
      </c>
      <c r="AG1196" s="269">
        <f t="shared" si="420"/>
        <v>0</v>
      </c>
      <c r="AH1196" s="269">
        <f t="shared" si="420"/>
        <v>0</v>
      </c>
      <c r="AI1196" s="269">
        <f t="shared" si="420"/>
        <v>0</v>
      </c>
      <c r="AJ1196" s="269">
        <f t="shared" si="420"/>
        <v>0</v>
      </c>
      <c r="AK1196" s="269">
        <f t="shared" si="420"/>
        <v>0</v>
      </c>
      <c r="AL1196" s="269">
        <f t="shared" si="420"/>
        <v>0</v>
      </c>
      <c r="AM1196" s="269">
        <f t="shared" si="420"/>
        <v>0</v>
      </c>
      <c r="AN1196" s="269">
        <f t="shared" si="420"/>
        <v>0</v>
      </c>
      <c r="AO1196" s="269">
        <f t="shared" ref="AO1196:AX1210" si="421">IF(AO$10=$C1196,$D1196,0)</f>
        <v>0</v>
      </c>
      <c r="AP1196" s="269">
        <f t="shared" si="421"/>
        <v>0</v>
      </c>
      <c r="AQ1196" s="269">
        <f t="shared" si="421"/>
        <v>0</v>
      </c>
      <c r="AR1196" s="269">
        <f t="shared" si="421"/>
        <v>0</v>
      </c>
      <c r="AS1196" s="269">
        <f t="shared" si="421"/>
        <v>0</v>
      </c>
      <c r="AT1196" s="269">
        <f t="shared" si="421"/>
        <v>0</v>
      </c>
      <c r="AU1196" s="269">
        <f t="shared" si="421"/>
        <v>0</v>
      </c>
      <c r="AV1196" s="269">
        <f t="shared" si="421"/>
        <v>0</v>
      </c>
      <c r="AW1196" s="269">
        <f t="shared" si="421"/>
        <v>0</v>
      </c>
      <c r="AX1196" s="269">
        <f t="shared" si="421"/>
        <v>0</v>
      </c>
      <c r="AY1196" s="269">
        <f t="shared" ref="AY1196:BH1210" si="422">IF(AY$10=$C1196,$D1196,0)</f>
        <v>0</v>
      </c>
      <c r="AZ1196" s="269">
        <f t="shared" si="422"/>
        <v>0</v>
      </c>
      <c r="BA1196" s="269">
        <f t="shared" si="422"/>
        <v>0</v>
      </c>
      <c r="BB1196" s="269">
        <f t="shared" si="422"/>
        <v>0</v>
      </c>
      <c r="BC1196" s="269">
        <f t="shared" si="422"/>
        <v>0</v>
      </c>
      <c r="BD1196" s="269">
        <f t="shared" si="422"/>
        <v>0</v>
      </c>
      <c r="BE1196" s="269">
        <f t="shared" si="422"/>
        <v>0</v>
      </c>
      <c r="BF1196" s="269">
        <f t="shared" si="422"/>
        <v>0</v>
      </c>
      <c r="BG1196" s="269">
        <f t="shared" si="422"/>
        <v>0</v>
      </c>
      <c r="BH1196" s="269">
        <f t="shared" si="422"/>
        <v>0</v>
      </c>
      <c r="BI1196" s="269">
        <f t="shared" ref="BI1196:BR1210" si="423">IF(BI$10=$C1196,$D1196,0)</f>
        <v>0</v>
      </c>
      <c r="BJ1196" s="269">
        <f t="shared" si="423"/>
        <v>0</v>
      </c>
      <c r="BK1196" s="269">
        <f t="shared" si="423"/>
        <v>0</v>
      </c>
      <c r="BL1196" s="269">
        <f t="shared" si="423"/>
        <v>0</v>
      </c>
      <c r="BM1196" s="269">
        <f t="shared" si="423"/>
        <v>0</v>
      </c>
      <c r="BN1196" s="269">
        <f t="shared" si="423"/>
        <v>0</v>
      </c>
      <c r="BO1196" s="269">
        <f t="shared" si="423"/>
        <v>0</v>
      </c>
      <c r="BP1196" s="269">
        <f t="shared" si="423"/>
        <v>0</v>
      </c>
      <c r="BQ1196" s="269">
        <f t="shared" si="423"/>
        <v>0</v>
      </c>
      <c r="BR1196" s="269">
        <f t="shared" si="423"/>
        <v>0</v>
      </c>
      <c r="BS1196" s="269">
        <f t="shared" ref="BS1196:CB1210" si="424">IF(BS$10=$C1196,$D1196,0)</f>
        <v>0</v>
      </c>
      <c r="BT1196" s="269">
        <f t="shared" si="424"/>
        <v>0</v>
      </c>
      <c r="BU1196" s="269">
        <f t="shared" si="424"/>
        <v>0</v>
      </c>
      <c r="BV1196" s="269">
        <f t="shared" si="424"/>
        <v>0</v>
      </c>
      <c r="BW1196" s="269">
        <f t="shared" si="424"/>
        <v>0</v>
      </c>
      <c r="BX1196" s="269">
        <f t="shared" si="424"/>
        <v>0</v>
      </c>
      <c r="BY1196" s="269">
        <f t="shared" si="424"/>
        <v>0</v>
      </c>
      <c r="BZ1196" s="269">
        <f t="shared" si="424"/>
        <v>0</v>
      </c>
      <c r="CA1196" s="269">
        <f t="shared" si="424"/>
        <v>0</v>
      </c>
      <c r="CB1196" s="269">
        <f t="shared" si="424"/>
        <v>0</v>
      </c>
      <c r="CC1196" s="269">
        <f t="shared" ref="CC1196:CL1210" si="425">IF(CC$10=$C1196,$D1196,0)</f>
        <v>0</v>
      </c>
      <c r="CD1196" s="269">
        <f t="shared" si="425"/>
        <v>0</v>
      </c>
      <c r="CE1196" s="269">
        <f t="shared" si="425"/>
        <v>0</v>
      </c>
      <c r="CF1196" s="269">
        <f t="shared" si="425"/>
        <v>0</v>
      </c>
      <c r="CG1196" s="269">
        <f t="shared" si="425"/>
        <v>0</v>
      </c>
      <c r="CH1196" s="269">
        <f t="shared" si="425"/>
        <v>0</v>
      </c>
      <c r="CI1196" s="269">
        <f t="shared" si="425"/>
        <v>0</v>
      </c>
      <c r="CJ1196" s="269">
        <f t="shared" si="425"/>
        <v>0</v>
      </c>
      <c r="CK1196" s="269">
        <f t="shared" si="425"/>
        <v>0</v>
      </c>
      <c r="CL1196" s="269">
        <f t="shared" si="425"/>
        <v>0</v>
      </c>
      <c r="CM1196" s="269">
        <f t="shared" ref="CM1196:CU1210" si="426">IF(CM$10=$C1196,$D1196,0)</f>
        <v>0</v>
      </c>
      <c r="CN1196" s="269">
        <f t="shared" si="426"/>
        <v>0</v>
      </c>
      <c r="CO1196" s="269">
        <f t="shared" si="426"/>
        <v>0</v>
      </c>
      <c r="CP1196" s="269">
        <f t="shared" si="426"/>
        <v>0</v>
      </c>
      <c r="CQ1196" s="269">
        <f t="shared" si="426"/>
        <v>0</v>
      </c>
      <c r="CR1196" s="269">
        <f t="shared" si="426"/>
        <v>0</v>
      </c>
      <c r="CS1196" s="269">
        <f t="shared" si="426"/>
        <v>0</v>
      </c>
      <c r="CT1196" s="269">
        <f t="shared" si="426"/>
        <v>0</v>
      </c>
      <c r="CU1196" s="269">
        <f t="shared" si="426"/>
        <v>0</v>
      </c>
      <c r="CV1196" s="269">
        <f t="shared" si="409"/>
        <v>0</v>
      </c>
      <c r="CX1196" s="271">
        <f t="shared" si="410"/>
        <v>0</v>
      </c>
    </row>
    <row r="1197" spans="1:102" s="269" customFormat="1" ht="15.75" customHeight="1">
      <c r="A1197" s="1001"/>
      <c r="B1197" s="269">
        <v>4</v>
      </c>
      <c r="C1197" s="270" t="s">
        <v>29</v>
      </c>
      <c r="D1197" s="269">
        <v>4</v>
      </c>
      <c r="E1197" s="269">
        <v>4</v>
      </c>
      <c r="G1197" s="117">
        <f t="shared" si="387"/>
        <v>0</v>
      </c>
      <c r="H1197" s="269">
        <f t="shared" si="388"/>
        <v>0</v>
      </c>
      <c r="I1197" s="269">
        <f t="shared" si="389"/>
        <v>0</v>
      </c>
      <c r="J1197" s="269">
        <f t="shared" si="390"/>
        <v>0</v>
      </c>
      <c r="K1197" s="269">
        <f t="shared" si="391"/>
        <v>0</v>
      </c>
      <c r="L1197" s="269">
        <f t="shared" si="392"/>
        <v>0</v>
      </c>
      <c r="M1197" s="269">
        <f t="shared" si="393"/>
        <v>0</v>
      </c>
      <c r="N1197" s="269">
        <f t="shared" si="394"/>
        <v>0</v>
      </c>
      <c r="O1197" s="269">
        <f t="shared" si="395"/>
        <v>0</v>
      </c>
      <c r="P1197" s="269">
        <f t="shared" si="396"/>
        <v>0</v>
      </c>
      <c r="Q1197" s="269">
        <f t="shared" si="397"/>
        <v>0</v>
      </c>
      <c r="R1197" s="269">
        <f t="shared" si="398"/>
        <v>0</v>
      </c>
      <c r="S1197" s="269">
        <f t="shared" si="399"/>
        <v>0</v>
      </c>
      <c r="T1197" s="269">
        <f t="shared" si="400"/>
        <v>0</v>
      </c>
      <c r="U1197" s="269">
        <f t="shared" si="419"/>
        <v>0</v>
      </c>
      <c r="V1197" s="269">
        <f t="shared" si="419"/>
        <v>0</v>
      </c>
      <c r="W1197" s="269">
        <f t="shared" si="419"/>
        <v>0</v>
      </c>
      <c r="X1197" s="269">
        <f t="shared" si="419"/>
        <v>0</v>
      </c>
      <c r="Y1197" s="269">
        <f t="shared" si="419"/>
        <v>0</v>
      </c>
      <c r="Z1197" s="269">
        <f t="shared" si="419"/>
        <v>0</v>
      </c>
      <c r="AA1197" s="269">
        <f t="shared" si="419"/>
        <v>0</v>
      </c>
      <c r="AB1197" s="269">
        <f t="shared" si="419"/>
        <v>0</v>
      </c>
      <c r="AC1197" s="269">
        <f t="shared" si="419"/>
        <v>0</v>
      </c>
      <c r="AD1197" s="269">
        <f t="shared" si="419"/>
        <v>0</v>
      </c>
      <c r="AE1197" s="269">
        <f t="shared" si="420"/>
        <v>0</v>
      </c>
      <c r="AF1197" s="269">
        <f t="shared" si="420"/>
        <v>0</v>
      </c>
      <c r="AG1197" s="269">
        <f t="shared" si="420"/>
        <v>0</v>
      </c>
      <c r="AH1197" s="269">
        <f t="shared" si="420"/>
        <v>0</v>
      </c>
      <c r="AI1197" s="269">
        <f t="shared" si="420"/>
        <v>0</v>
      </c>
      <c r="AJ1197" s="269">
        <f t="shared" si="420"/>
        <v>0</v>
      </c>
      <c r="AK1197" s="269">
        <f t="shared" si="420"/>
        <v>0</v>
      </c>
      <c r="AL1197" s="269">
        <f t="shared" si="420"/>
        <v>0</v>
      </c>
      <c r="AM1197" s="269">
        <f t="shared" si="420"/>
        <v>0</v>
      </c>
      <c r="AN1197" s="269">
        <f t="shared" si="420"/>
        <v>0</v>
      </c>
      <c r="AO1197" s="269">
        <f t="shared" si="421"/>
        <v>0</v>
      </c>
      <c r="AP1197" s="269">
        <f t="shared" si="421"/>
        <v>0</v>
      </c>
      <c r="AQ1197" s="269">
        <f t="shared" si="421"/>
        <v>0</v>
      </c>
      <c r="AR1197" s="269">
        <f t="shared" si="421"/>
        <v>0</v>
      </c>
      <c r="AS1197" s="269">
        <f t="shared" si="421"/>
        <v>0</v>
      </c>
      <c r="AT1197" s="269">
        <f t="shared" si="421"/>
        <v>0</v>
      </c>
      <c r="AU1197" s="269">
        <f t="shared" si="421"/>
        <v>0</v>
      </c>
      <c r="AV1197" s="269">
        <f t="shared" si="421"/>
        <v>0</v>
      </c>
      <c r="AW1197" s="269">
        <f t="shared" si="421"/>
        <v>0</v>
      </c>
      <c r="AX1197" s="269">
        <f t="shared" si="421"/>
        <v>0</v>
      </c>
      <c r="AY1197" s="269">
        <f t="shared" si="422"/>
        <v>0</v>
      </c>
      <c r="AZ1197" s="269">
        <f t="shared" si="422"/>
        <v>0</v>
      </c>
      <c r="BA1197" s="269">
        <f t="shared" si="422"/>
        <v>0</v>
      </c>
      <c r="BB1197" s="269">
        <f t="shared" si="422"/>
        <v>0</v>
      </c>
      <c r="BC1197" s="269">
        <f t="shared" si="422"/>
        <v>0</v>
      </c>
      <c r="BD1197" s="269">
        <f t="shared" si="422"/>
        <v>0</v>
      </c>
      <c r="BE1197" s="269">
        <f t="shared" si="422"/>
        <v>0</v>
      </c>
      <c r="BF1197" s="269">
        <f t="shared" si="422"/>
        <v>0</v>
      </c>
      <c r="BG1197" s="269">
        <f t="shared" si="422"/>
        <v>0</v>
      </c>
      <c r="BH1197" s="269">
        <f t="shared" si="422"/>
        <v>0</v>
      </c>
      <c r="BI1197" s="269">
        <f t="shared" si="423"/>
        <v>0</v>
      </c>
      <c r="BJ1197" s="269">
        <f t="shared" si="423"/>
        <v>0</v>
      </c>
      <c r="BK1197" s="269">
        <f t="shared" si="423"/>
        <v>0</v>
      </c>
      <c r="BL1197" s="269">
        <f t="shared" si="423"/>
        <v>0</v>
      </c>
      <c r="BM1197" s="269">
        <f t="shared" si="423"/>
        <v>0</v>
      </c>
      <c r="BN1197" s="269">
        <f t="shared" si="423"/>
        <v>0</v>
      </c>
      <c r="BO1197" s="269">
        <f t="shared" si="423"/>
        <v>0</v>
      </c>
      <c r="BP1197" s="269">
        <f t="shared" si="423"/>
        <v>0</v>
      </c>
      <c r="BQ1197" s="269">
        <f t="shared" si="423"/>
        <v>0</v>
      </c>
      <c r="BR1197" s="269">
        <f t="shared" si="423"/>
        <v>0</v>
      </c>
      <c r="BS1197" s="269">
        <f t="shared" si="424"/>
        <v>0</v>
      </c>
      <c r="BT1197" s="269">
        <f t="shared" si="424"/>
        <v>0</v>
      </c>
      <c r="BU1197" s="269">
        <f t="shared" si="424"/>
        <v>0</v>
      </c>
      <c r="BV1197" s="269">
        <f t="shared" si="424"/>
        <v>0</v>
      </c>
      <c r="BW1197" s="269">
        <f t="shared" si="424"/>
        <v>0</v>
      </c>
      <c r="BX1197" s="269">
        <f t="shared" si="424"/>
        <v>0</v>
      </c>
      <c r="BY1197" s="269">
        <f t="shared" si="424"/>
        <v>0</v>
      </c>
      <c r="BZ1197" s="269">
        <f t="shared" si="424"/>
        <v>0</v>
      </c>
      <c r="CA1197" s="269">
        <f t="shared" si="424"/>
        <v>0</v>
      </c>
      <c r="CB1197" s="269">
        <f t="shared" si="424"/>
        <v>0</v>
      </c>
      <c r="CC1197" s="269">
        <f t="shared" si="425"/>
        <v>0</v>
      </c>
      <c r="CD1197" s="269">
        <f t="shared" si="425"/>
        <v>0</v>
      </c>
      <c r="CE1197" s="269">
        <f t="shared" si="425"/>
        <v>0</v>
      </c>
      <c r="CF1197" s="269">
        <f t="shared" si="425"/>
        <v>0</v>
      </c>
      <c r="CG1197" s="269">
        <f t="shared" si="425"/>
        <v>0</v>
      </c>
      <c r="CH1197" s="269">
        <f t="shared" si="425"/>
        <v>0</v>
      </c>
      <c r="CI1197" s="269">
        <f t="shared" si="425"/>
        <v>0</v>
      </c>
      <c r="CJ1197" s="269">
        <f t="shared" si="425"/>
        <v>0</v>
      </c>
      <c r="CK1197" s="269">
        <f t="shared" si="425"/>
        <v>0</v>
      </c>
      <c r="CL1197" s="269">
        <f t="shared" si="425"/>
        <v>0</v>
      </c>
      <c r="CM1197" s="269">
        <f t="shared" si="426"/>
        <v>0</v>
      </c>
      <c r="CN1197" s="269">
        <f t="shared" si="426"/>
        <v>0</v>
      </c>
      <c r="CO1197" s="269">
        <f t="shared" si="426"/>
        <v>0</v>
      </c>
      <c r="CP1197" s="269">
        <f t="shared" si="426"/>
        <v>0</v>
      </c>
      <c r="CQ1197" s="269">
        <f t="shared" si="426"/>
        <v>0</v>
      </c>
      <c r="CR1197" s="269">
        <f t="shared" si="426"/>
        <v>0</v>
      </c>
      <c r="CS1197" s="269">
        <f t="shared" si="426"/>
        <v>0</v>
      </c>
      <c r="CT1197" s="269">
        <f t="shared" si="426"/>
        <v>0</v>
      </c>
      <c r="CU1197" s="269">
        <f t="shared" si="426"/>
        <v>0</v>
      </c>
      <c r="CV1197" s="269">
        <f t="shared" si="409"/>
        <v>0</v>
      </c>
      <c r="CX1197" s="271">
        <f t="shared" si="410"/>
        <v>0</v>
      </c>
    </row>
    <row r="1198" spans="1:102" s="269" customFormat="1" ht="15.75" customHeight="1">
      <c r="A1198" s="1001"/>
      <c r="B1198" s="269">
        <v>5</v>
      </c>
      <c r="C1198" s="270" t="s">
        <v>84</v>
      </c>
      <c r="D1198" s="269">
        <v>5</v>
      </c>
      <c r="E1198" s="269">
        <v>5</v>
      </c>
      <c r="G1198" s="117">
        <f t="shared" si="387"/>
        <v>0</v>
      </c>
      <c r="H1198" s="269">
        <f t="shared" si="388"/>
        <v>0</v>
      </c>
      <c r="I1198" s="269">
        <f t="shared" si="389"/>
        <v>0</v>
      </c>
      <c r="J1198" s="269">
        <f t="shared" si="390"/>
        <v>0</v>
      </c>
      <c r="K1198" s="269">
        <f t="shared" si="391"/>
        <v>0</v>
      </c>
      <c r="L1198" s="269">
        <f t="shared" si="392"/>
        <v>0</v>
      </c>
      <c r="M1198" s="269">
        <f t="shared" si="393"/>
        <v>0</v>
      </c>
      <c r="N1198" s="269">
        <f t="shared" si="394"/>
        <v>0</v>
      </c>
      <c r="O1198" s="269">
        <f t="shared" si="395"/>
        <v>0</v>
      </c>
      <c r="P1198" s="269">
        <f t="shared" si="396"/>
        <v>0</v>
      </c>
      <c r="Q1198" s="269">
        <f t="shared" si="397"/>
        <v>0</v>
      </c>
      <c r="R1198" s="269">
        <f t="shared" si="398"/>
        <v>0</v>
      </c>
      <c r="S1198" s="269">
        <f t="shared" si="399"/>
        <v>0</v>
      </c>
      <c r="T1198" s="269">
        <f t="shared" si="400"/>
        <v>0</v>
      </c>
      <c r="U1198" s="269">
        <f t="shared" si="419"/>
        <v>0</v>
      </c>
      <c r="V1198" s="269">
        <f t="shared" si="419"/>
        <v>0</v>
      </c>
      <c r="W1198" s="269">
        <f t="shared" si="419"/>
        <v>0</v>
      </c>
      <c r="X1198" s="269">
        <f t="shared" si="419"/>
        <v>0</v>
      </c>
      <c r="Y1198" s="269">
        <f t="shared" si="419"/>
        <v>0</v>
      </c>
      <c r="Z1198" s="269">
        <f t="shared" si="419"/>
        <v>0</v>
      </c>
      <c r="AA1198" s="269">
        <f t="shared" si="419"/>
        <v>0</v>
      </c>
      <c r="AB1198" s="269">
        <f t="shared" si="419"/>
        <v>0</v>
      </c>
      <c r="AC1198" s="269">
        <f t="shared" si="419"/>
        <v>0</v>
      </c>
      <c r="AD1198" s="269">
        <f t="shared" si="419"/>
        <v>0</v>
      </c>
      <c r="AE1198" s="269">
        <f t="shared" si="420"/>
        <v>0</v>
      </c>
      <c r="AF1198" s="269">
        <f t="shared" si="420"/>
        <v>0</v>
      </c>
      <c r="AG1198" s="269">
        <f t="shared" si="420"/>
        <v>0</v>
      </c>
      <c r="AH1198" s="269">
        <f t="shared" si="420"/>
        <v>0</v>
      </c>
      <c r="AI1198" s="269">
        <f t="shared" si="420"/>
        <v>0</v>
      </c>
      <c r="AJ1198" s="269">
        <f t="shared" si="420"/>
        <v>0</v>
      </c>
      <c r="AK1198" s="269">
        <f t="shared" si="420"/>
        <v>0</v>
      </c>
      <c r="AL1198" s="269">
        <f t="shared" si="420"/>
        <v>0</v>
      </c>
      <c r="AM1198" s="269">
        <f t="shared" si="420"/>
        <v>0</v>
      </c>
      <c r="AN1198" s="269">
        <f t="shared" si="420"/>
        <v>0</v>
      </c>
      <c r="AO1198" s="269">
        <f t="shared" si="421"/>
        <v>0</v>
      </c>
      <c r="AP1198" s="269">
        <f t="shared" si="421"/>
        <v>0</v>
      </c>
      <c r="AQ1198" s="269">
        <f t="shared" si="421"/>
        <v>0</v>
      </c>
      <c r="AR1198" s="269">
        <f t="shared" si="421"/>
        <v>0</v>
      </c>
      <c r="AS1198" s="269">
        <f t="shared" si="421"/>
        <v>0</v>
      </c>
      <c r="AT1198" s="269">
        <f t="shared" si="421"/>
        <v>0</v>
      </c>
      <c r="AU1198" s="269">
        <f t="shared" si="421"/>
        <v>0</v>
      </c>
      <c r="AV1198" s="269">
        <f t="shared" si="421"/>
        <v>0</v>
      </c>
      <c r="AW1198" s="269">
        <f t="shared" si="421"/>
        <v>0</v>
      </c>
      <c r="AX1198" s="269">
        <f t="shared" si="421"/>
        <v>0</v>
      </c>
      <c r="AY1198" s="269">
        <f t="shared" si="422"/>
        <v>0</v>
      </c>
      <c r="AZ1198" s="269">
        <f t="shared" si="422"/>
        <v>0</v>
      </c>
      <c r="BA1198" s="269">
        <f t="shared" si="422"/>
        <v>0</v>
      </c>
      <c r="BB1198" s="269">
        <f t="shared" si="422"/>
        <v>0</v>
      </c>
      <c r="BC1198" s="269">
        <f t="shared" si="422"/>
        <v>0</v>
      </c>
      <c r="BD1198" s="269">
        <f t="shared" si="422"/>
        <v>0</v>
      </c>
      <c r="BE1198" s="269">
        <f t="shared" si="422"/>
        <v>0</v>
      </c>
      <c r="BF1198" s="269">
        <f t="shared" si="422"/>
        <v>0</v>
      </c>
      <c r="BG1198" s="269">
        <f t="shared" si="422"/>
        <v>0</v>
      </c>
      <c r="BH1198" s="269">
        <f t="shared" si="422"/>
        <v>0</v>
      </c>
      <c r="BI1198" s="269">
        <f t="shared" si="423"/>
        <v>0</v>
      </c>
      <c r="BJ1198" s="269">
        <f t="shared" si="423"/>
        <v>0</v>
      </c>
      <c r="BK1198" s="269">
        <f t="shared" si="423"/>
        <v>0</v>
      </c>
      <c r="BL1198" s="269">
        <f t="shared" si="423"/>
        <v>0</v>
      </c>
      <c r="BM1198" s="269">
        <f t="shared" si="423"/>
        <v>0</v>
      </c>
      <c r="BN1198" s="269">
        <f t="shared" si="423"/>
        <v>0</v>
      </c>
      <c r="BO1198" s="269">
        <f t="shared" si="423"/>
        <v>0</v>
      </c>
      <c r="BP1198" s="269">
        <f t="shared" si="423"/>
        <v>0</v>
      </c>
      <c r="BQ1198" s="269">
        <f t="shared" si="423"/>
        <v>0</v>
      </c>
      <c r="BR1198" s="269">
        <f t="shared" si="423"/>
        <v>0</v>
      </c>
      <c r="BS1198" s="269">
        <f t="shared" si="424"/>
        <v>0</v>
      </c>
      <c r="BT1198" s="269">
        <f t="shared" si="424"/>
        <v>0</v>
      </c>
      <c r="BU1198" s="269">
        <f t="shared" si="424"/>
        <v>0</v>
      </c>
      <c r="BV1198" s="269">
        <f t="shared" si="424"/>
        <v>0</v>
      </c>
      <c r="BW1198" s="269">
        <f t="shared" si="424"/>
        <v>0</v>
      </c>
      <c r="BX1198" s="269">
        <f t="shared" si="424"/>
        <v>0</v>
      </c>
      <c r="BY1198" s="269">
        <f t="shared" si="424"/>
        <v>0</v>
      </c>
      <c r="BZ1198" s="269">
        <f t="shared" si="424"/>
        <v>0</v>
      </c>
      <c r="CA1198" s="269">
        <f t="shared" si="424"/>
        <v>0</v>
      </c>
      <c r="CB1198" s="269">
        <f t="shared" si="424"/>
        <v>0</v>
      </c>
      <c r="CC1198" s="269">
        <f t="shared" si="425"/>
        <v>0</v>
      </c>
      <c r="CD1198" s="269">
        <f t="shared" si="425"/>
        <v>0</v>
      </c>
      <c r="CE1198" s="269">
        <f t="shared" si="425"/>
        <v>0</v>
      </c>
      <c r="CF1198" s="269">
        <f t="shared" si="425"/>
        <v>0</v>
      </c>
      <c r="CG1198" s="269">
        <f t="shared" si="425"/>
        <v>0</v>
      </c>
      <c r="CH1198" s="269">
        <f t="shared" si="425"/>
        <v>0</v>
      </c>
      <c r="CI1198" s="269">
        <f t="shared" si="425"/>
        <v>0</v>
      </c>
      <c r="CJ1198" s="269">
        <f t="shared" si="425"/>
        <v>0</v>
      </c>
      <c r="CK1198" s="269">
        <f t="shared" si="425"/>
        <v>0</v>
      </c>
      <c r="CL1198" s="269">
        <f t="shared" si="425"/>
        <v>0</v>
      </c>
      <c r="CM1198" s="269">
        <f t="shared" si="426"/>
        <v>0</v>
      </c>
      <c r="CN1198" s="269">
        <f t="shared" si="426"/>
        <v>0</v>
      </c>
      <c r="CO1198" s="269">
        <f t="shared" si="426"/>
        <v>0</v>
      </c>
      <c r="CP1198" s="269">
        <f t="shared" si="426"/>
        <v>0</v>
      </c>
      <c r="CQ1198" s="269">
        <f t="shared" si="426"/>
        <v>0</v>
      </c>
      <c r="CR1198" s="269">
        <f t="shared" si="426"/>
        <v>0</v>
      </c>
      <c r="CS1198" s="269">
        <f t="shared" si="426"/>
        <v>0</v>
      </c>
      <c r="CT1198" s="269">
        <f t="shared" si="426"/>
        <v>0</v>
      </c>
      <c r="CU1198" s="269">
        <f t="shared" si="426"/>
        <v>0</v>
      </c>
      <c r="CV1198" s="269">
        <f t="shared" si="409"/>
        <v>0</v>
      </c>
      <c r="CX1198" s="271">
        <f t="shared" si="410"/>
        <v>0</v>
      </c>
    </row>
    <row r="1199" spans="1:102" s="269" customFormat="1" ht="15.75" customHeight="1">
      <c r="A1199" s="1001"/>
      <c r="B1199" s="269">
        <v>6</v>
      </c>
      <c r="C1199" s="270" t="s">
        <v>5</v>
      </c>
      <c r="D1199" s="269">
        <v>6</v>
      </c>
      <c r="E1199" s="269">
        <v>6</v>
      </c>
      <c r="G1199" s="117">
        <f t="shared" si="387"/>
        <v>0</v>
      </c>
      <c r="H1199" s="269">
        <f t="shared" si="388"/>
        <v>0</v>
      </c>
      <c r="I1199" s="269">
        <f t="shared" si="389"/>
        <v>0</v>
      </c>
      <c r="J1199" s="269">
        <f t="shared" si="390"/>
        <v>0</v>
      </c>
      <c r="K1199" s="269">
        <f t="shared" si="391"/>
        <v>0</v>
      </c>
      <c r="L1199" s="269">
        <f t="shared" si="392"/>
        <v>0</v>
      </c>
      <c r="M1199" s="269">
        <f t="shared" si="393"/>
        <v>0</v>
      </c>
      <c r="N1199" s="269">
        <f t="shared" si="394"/>
        <v>0</v>
      </c>
      <c r="O1199" s="269">
        <f t="shared" si="395"/>
        <v>0</v>
      </c>
      <c r="P1199" s="269">
        <f t="shared" si="396"/>
        <v>0</v>
      </c>
      <c r="Q1199" s="269">
        <f t="shared" si="397"/>
        <v>0</v>
      </c>
      <c r="R1199" s="269">
        <f t="shared" si="398"/>
        <v>0</v>
      </c>
      <c r="S1199" s="269">
        <f t="shared" si="399"/>
        <v>0</v>
      </c>
      <c r="T1199" s="269">
        <f t="shared" si="400"/>
        <v>0</v>
      </c>
      <c r="U1199" s="269">
        <f t="shared" si="419"/>
        <v>0</v>
      </c>
      <c r="V1199" s="269">
        <f t="shared" si="419"/>
        <v>0</v>
      </c>
      <c r="W1199" s="269">
        <f t="shared" si="419"/>
        <v>0</v>
      </c>
      <c r="X1199" s="269">
        <f t="shared" si="419"/>
        <v>0</v>
      </c>
      <c r="Y1199" s="269">
        <f t="shared" si="419"/>
        <v>0</v>
      </c>
      <c r="Z1199" s="269">
        <f t="shared" si="419"/>
        <v>0</v>
      </c>
      <c r="AA1199" s="269">
        <f t="shared" si="419"/>
        <v>0</v>
      </c>
      <c r="AB1199" s="269">
        <f t="shared" si="419"/>
        <v>0</v>
      </c>
      <c r="AC1199" s="269">
        <f t="shared" si="419"/>
        <v>0</v>
      </c>
      <c r="AD1199" s="269">
        <f t="shared" si="419"/>
        <v>0</v>
      </c>
      <c r="AE1199" s="269">
        <f t="shared" si="420"/>
        <v>0</v>
      </c>
      <c r="AF1199" s="269">
        <f t="shared" si="420"/>
        <v>0</v>
      </c>
      <c r="AG1199" s="269">
        <f t="shared" si="420"/>
        <v>0</v>
      </c>
      <c r="AH1199" s="269">
        <f t="shared" si="420"/>
        <v>0</v>
      </c>
      <c r="AI1199" s="269">
        <f t="shared" si="420"/>
        <v>0</v>
      </c>
      <c r="AJ1199" s="269">
        <f t="shared" si="420"/>
        <v>0</v>
      </c>
      <c r="AK1199" s="269">
        <f t="shared" si="420"/>
        <v>0</v>
      </c>
      <c r="AL1199" s="269">
        <f t="shared" si="420"/>
        <v>0</v>
      </c>
      <c r="AM1199" s="269">
        <f t="shared" si="420"/>
        <v>0</v>
      </c>
      <c r="AN1199" s="269">
        <f t="shared" si="420"/>
        <v>0</v>
      </c>
      <c r="AO1199" s="269">
        <f t="shared" si="421"/>
        <v>0</v>
      </c>
      <c r="AP1199" s="269">
        <f t="shared" si="421"/>
        <v>0</v>
      </c>
      <c r="AQ1199" s="269">
        <f t="shared" si="421"/>
        <v>0</v>
      </c>
      <c r="AR1199" s="269">
        <f t="shared" si="421"/>
        <v>0</v>
      </c>
      <c r="AS1199" s="269">
        <f t="shared" si="421"/>
        <v>0</v>
      </c>
      <c r="AT1199" s="269">
        <f t="shared" si="421"/>
        <v>0</v>
      </c>
      <c r="AU1199" s="269">
        <f t="shared" si="421"/>
        <v>0</v>
      </c>
      <c r="AV1199" s="269">
        <f t="shared" si="421"/>
        <v>0</v>
      </c>
      <c r="AW1199" s="269">
        <f t="shared" si="421"/>
        <v>0</v>
      </c>
      <c r="AX1199" s="269">
        <f t="shared" si="421"/>
        <v>0</v>
      </c>
      <c r="AY1199" s="269">
        <f t="shared" si="422"/>
        <v>0</v>
      </c>
      <c r="AZ1199" s="269">
        <f t="shared" si="422"/>
        <v>0</v>
      </c>
      <c r="BA1199" s="269">
        <f t="shared" si="422"/>
        <v>0</v>
      </c>
      <c r="BB1199" s="269">
        <f t="shared" si="422"/>
        <v>0</v>
      </c>
      <c r="BC1199" s="269">
        <f t="shared" si="422"/>
        <v>0</v>
      </c>
      <c r="BD1199" s="269">
        <f t="shared" si="422"/>
        <v>0</v>
      </c>
      <c r="BE1199" s="269">
        <f t="shared" si="422"/>
        <v>0</v>
      </c>
      <c r="BF1199" s="269">
        <f t="shared" si="422"/>
        <v>0</v>
      </c>
      <c r="BG1199" s="269">
        <f t="shared" si="422"/>
        <v>0</v>
      </c>
      <c r="BH1199" s="269">
        <f t="shared" si="422"/>
        <v>0</v>
      </c>
      <c r="BI1199" s="269">
        <f t="shared" si="423"/>
        <v>0</v>
      </c>
      <c r="BJ1199" s="269">
        <f t="shared" si="423"/>
        <v>0</v>
      </c>
      <c r="BK1199" s="269">
        <f t="shared" si="423"/>
        <v>0</v>
      </c>
      <c r="BL1199" s="269">
        <f t="shared" si="423"/>
        <v>0</v>
      </c>
      <c r="BM1199" s="269">
        <f t="shared" si="423"/>
        <v>0</v>
      </c>
      <c r="BN1199" s="269">
        <f t="shared" si="423"/>
        <v>0</v>
      </c>
      <c r="BO1199" s="269">
        <f t="shared" si="423"/>
        <v>0</v>
      </c>
      <c r="BP1199" s="269">
        <f t="shared" si="423"/>
        <v>0</v>
      </c>
      <c r="BQ1199" s="269">
        <f t="shared" si="423"/>
        <v>0</v>
      </c>
      <c r="BR1199" s="269">
        <f t="shared" si="423"/>
        <v>0</v>
      </c>
      <c r="BS1199" s="269">
        <f t="shared" si="424"/>
        <v>0</v>
      </c>
      <c r="BT1199" s="269">
        <f t="shared" si="424"/>
        <v>0</v>
      </c>
      <c r="BU1199" s="269">
        <f t="shared" si="424"/>
        <v>0</v>
      </c>
      <c r="BV1199" s="269">
        <f t="shared" si="424"/>
        <v>0</v>
      </c>
      <c r="BW1199" s="269">
        <f t="shared" si="424"/>
        <v>0</v>
      </c>
      <c r="BX1199" s="269">
        <f t="shared" si="424"/>
        <v>0</v>
      </c>
      <c r="BY1199" s="269">
        <f t="shared" si="424"/>
        <v>0</v>
      </c>
      <c r="BZ1199" s="269">
        <f t="shared" si="424"/>
        <v>0</v>
      </c>
      <c r="CA1199" s="269">
        <f t="shared" si="424"/>
        <v>0</v>
      </c>
      <c r="CB1199" s="269">
        <f t="shared" si="424"/>
        <v>0</v>
      </c>
      <c r="CC1199" s="269">
        <f t="shared" si="425"/>
        <v>0</v>
      </c>
      <c r="CD1199" s="269">
        <f t="shared" si="425"/>
        <v>0</v>
      </c>
      <c r="CE1199" s="269">
        <f t="shared" si="425"/>
        <v>0</v>
      </c>
      <c r="CF1199" s="269">
        <f t="shared" si="425"/>
        <v>0</v>
      </c>
      <c r="CG1199" s="269">
        <f t="shared" si="425"/>
        <v>0</v>
      </c>
      <c r="CH1199" s="269">
        <f t="shared" si="425"/>
        <v>0</v>
      </c>
      <c r="CI1199" s="269">
        <f t="shared" si="425"/>
        <v>0</v>
      </c>
      <c r="CJ1199" s="269">
        <f t="shared" si="425"/>
        <v>0</v>
      </c>
      <c r="CK1199" s="269">
        <f t="shared" si="425"/>
        <v>0</v>
      </c>
      <c r="CL1199" s="269">
        <f t="shared" si="425"/>
        <v>0</v>
      </c>
      <c r="CM1199" s="269">
        <f t="shared" si="426"/>
        <v>0</v>
      </c>
      <c r="CN1199" s="269">
        <f t="shared" si="426"/>
        <v>0</v>
      </c>
      <c r="CO1199" s="269">
        <f t="shared" si="426"/>
        <v>0</v>
      </c>
      <c r="CP1199" s="269">
        <f t="shared" si="426"/>
        <v>0</v>
      </c>
      <c r="CQ1199" s="269">
        <f t="shared" si="426"/>
        <v>0</v>
      </c>
      <c r="CR1199" s="269">
        <f t="shared" si="426"/>
        <v>0</v>
      </c>
      <c r="CS1199" s="269">
        <f t="shared" si="426"/>
        <v>0</v>
      </c>
      <c r="CT1199" s="269">
        <f t="shared" si="426"/>
        <v>0</v>
      </c>
      <c r="CU1199" s="269">
        <f t="shared" si="426"/>
        <v>0</v>
      </c>
      <c r="CV1199" s="269">
        <f t="shared" si="409"/>
        <v>0</v>
      </c>
      <c r="CX1199" s="271">
        <f t="shared" si="410"/>
        <v>0</v>
      </c>
    </row>
    <row r="1200" spans="1:102" s="269" customFormat="1" ht="15.75" customHeight="1">
      <c r="A1200" s="1001"/>
      <c r="B1200" s="269">
        <v>7</v>
      </c>
      <c r="C1200" s="270" t="s">
        <v>32</v>
      </c>
      <c r="D1200" s="269">
        <v>7</v>
      </c>
      <c r="E1200" s="269">
        <v>7</v>
      </c>
      <c r="G1200" s="117">
        <f t="shared" si="387"/>
        <v>0</v>
      </c>
      <c r="H1200" s="269">
        <f t="shared" si="388"/>
        <v>0</v>
      </c>
      <c r="I1200" s="269">
        <f t="shared" si="389"/>
        <v>0</v>
      </c>
      <c r="J1200" s="269">
        <f t="shared" si="390"/>
        <v>0</v>
      </c>
      <c r="K1200" s="269">
        <f t="shared" si="391"/>
        <v>0</v>
      </c>
      <c r="L1200" s="269">
        <f t="shared" si="392"/>
        <v>0</v>
      </c>
      <c r="M1200" s="269">
        <f t="shared" si="393"/>
        <v>0</v>
      </c>
      <c r="N1200" s="269">
        <f t="shared" si="394"/>
        <v>0</v>
      </c>
      <c r="O1200" s="269">
        <f t="shared" si="395"/>
        <v>0</v>
      </c>
      <c r="P1200" s="269">
        <f t="shared" si="396"/>
        <v>0</v>
      </c>
      <c r="Q1200" s="269">
        <f t="shared" si="397"/>
        <v>0</v>
      </c>
      <c r="R1200" s="269">
        <f t="shared" si="398"/>
        <v>0</v>
      </c>
      <c r="S1200" s="269">
        <f t="shared" si="399"/>
        <v>0</v>
      </c>
      <c r="T1200" s="269">
        <f t="shared" si="400"/>
        <v>0</v>
      </c>
      <c r="U1200" s="269">
        <f t="shared" si="419"/>
        <v>0</v>
      </c>
      <c r="V1200" s="269">
        <f t="shared" si="419"/>
        <v>0</v>
      </c>
      <c r="W1200" s="269">
        <f t="shared" si="419"/>
        <v>0</v>
      </c>
      <c r="X1200" s="269">
        <f t="shared" si="419"/>
        <v>0</v>
      </c>
      <c r="Y1200" s="269">
        <f t="shared" si="419"/>
        <v>0</v>
      </c>
      <c r="Z1200" s="269">
        <f t="shared" si="419"/>
        <v>0</v>
      </c>
      <c r="AA1200" s="269">
        <f t="shared" si="419"/>
        <v>0</v>
      </c>
      <c r="AB1200" s="269">
        <f t="shared" si="419"/>
        <v>0</v>
      </c>
      <c r="AC1200" s="269">
        <f t="shared" si="419"/>
        <v>0</v>
      </c>
      <c r="AD1200" s="269">
        <f t="shared" si="419"/>
        <v>0</v>
      </c>
      <c r="AE1200" s="269">
        <f t="shared" si="420"/>
        <v>0</v>
      </c>
      <c r="AF1200" s="269">
        <f t="shared" si="420"/>
        <v>0</v>
      </c>
      <c r="AG1200" s="269">
        <f t="shared" si="420"/>
        <v>0</v>
      </c>
      <c r="AH1200" s="269">
        <f t="shared" si="420"/>
        <v>0</v>
      </c>
      <c r="AI1200" s="269">
        <f t="shared" si="420"/>
        <v>0</v>
      </c>
      <c r="AJ1200" s="269">
        <f t="shared" si="420"/>
        <v>0</v>
      </c>
      <c r="AK1200" s="269">
        <f t="shared" si="420"/>
        <v>0</v>
      </c>
      <c r="AL1200" s="269">
        <f t="shared" si="420"/>
        <v>0</v>
      </c>
      <c r="AM1200" s="269">
        <f t="shared" si="420"/>
        <v>0</v>
      </c>
      <c r="AN1200" s="269">
        <f t="shared" si="420"/>
        <v>0</v>
      </c>
      <c r="AO1200" s="269">
        <f t="shared" si="421"/>
        <v>0</v>
      </c>
      <c r="AP1200" s="269">
        <f t="shared" si="421"/>
        <v>0</v>
      </c>
      <c r="AQ1200" s="269">
        <f t="shared" si="421"/>
        <v>0</v>
      </c>
      <c r="AR1200" s="269">
        <f t="shared" si="421"/>
        <v>0</v>
      </c>
      <c r="AS1200" s="269">
        <f t="shared" si="421"/>
        <v>0</v>
      </c>
      <c r="AT1200" s="269">
        <f t="shared" si="421"/>
        <v>0</v>
      </c>
      <c r="AU1200" s="269">
        <f t="shared" si="421"/>
        <v>0</v>
      </c>
      <c r="AV1200" s="269">
        <f t="shared" si="421"/>
        <v>0</v>
      </c>
      <c r="AW1200" s="269">
        <f t="shared" si="421"/>
        <v>0</v>
      </c>
      <c r="AX1200" s="269">
        <f t="shared" si="421"/>
        <v>0</v>
      </c>
      <c r="AY1200" s="269">
        <f t="shared" si="422"/>
        <v>0</v>
      </c>
      <c r="AZ1200" s="269">
        <f t="shared" si="422"/>
        <v>0</v>
      </c>
      <c r="BA1200" s="269">
        <f t="shared" si="422"/>
        <v>0</v>
      </c>
      <c r="BB1200" s="269">
        <f t="shared" si="422"/>
        <v>0</v>
      </c>
      <c r="BC1200" s="269">
        <f t="shared" si="422"/>
        <v>0</v>
      </c>
      <c r="BD1200" s="269">
        <f t="shared" si="422"/>
        <v>0</v>
      </c>
      <c r="BE1200" s="269">
        <f t="shared" si="422"/>
        <v>0</v>
      </c>
      <c r="BF1200" s="269">
        <f t="shared" si="422"/>
        <v>0</v>
      </c>
      <c r="BG1200" s="269">
        <f t="shared" si="422"/>
        <v>0</v>
      </c>
      <c r="BH1200" s="269">
        <f t="shared" si="422"/>
        <v>0</v>
      </c>
      <c r="BI1200" s="269">
        <f t="shared" si="423"/>
        <v>0</v>
      </c>
      <c r="BJ1200" s="269">
        <f t="shared" si="423"/>
        <v>0</v>
      </c>
      <c r="BK1200" s="269">
        <f t="shared" si="423"/>
        <v>0</v>
      </c>
      <c r="BL1200" s="269">
        <f t="shared" si="423"/>
        <v>0</v>
      </c>
      <c r="BM1200" s="269">
        <f t="shared" si="423"/>
        <v>0</v>
      </c>
      <c r="BN1200" s="269">
        <f t="shared" si="423"/>
        <v>0</v>
      </c>
      <c r="BO1200" s="269">
        <f t="shared" si="423"/>
        <v>0</v>
      </c>
      <c r="BP1200" s="269">
        <f t="shared" si="423"/>
        <v>0</v>
      </c>
      <c r="BQ1200" s="269">
        <f t="shared" si="423"/>
        <v>0</v>
      </c>
      <c r="BR1200" s="269">
        <f t="shared" si="423"/>
        <v>0</v>
      </c>
      <c r="BS1200" s="269">
        <f t="shared" si="424"/>
        <v>0</v>
      </c>
      <c r="BT1200" s="269">
        <f t="shared" si="424"/>
        <v>0</v>
      </c>
      <c r="BU1200" s="269">
        <f t="shared" si="424"/>
        <v>0</v>
      </c>
      <c r="BV1200" s="269">
        <f t="shared" si="424"/>
        <v>0</v>
      </c>
      <c r="BW1200" s="269">
        <f t="shared" si="424"/>
        <v>0</v>
      </c>
      <c r="BX1200" s="269">
        <f t="shared" si="424"/>
        <v>0</v>
      </c>
      <c r="BY1200" s="269">
        <f t="shared" si="424"/>
        <v>0</v>
      </c>
      <c r="BZ1200" s="269">
        <f t="shared" si="424"/>
        <v>0</v>
      </c>
      <c r="CA1200" s="269">
        <f t="shared" si="424"/>
        <v>0</v>
      </c>
      <c r="CB1200" s="269">
        <f t="shared" si="424"/>
        <v>0</v>
      </c>
      <c r="CC1200" s="269">
        <f t="shared" si="425"/>
        <v>0</v>
      </c>
      <c r="CD1200" s="269">
        <f t="shared" si="425"/>
        <v>0</v>
      </c>
      <c r="CE1200" s="269">
        <f t="shared" si="425"/>
        <v>0</v>
      </c>
      <c r="CF1200" s="269">
        <f t="shared" si="425"/>
        <v>0</v>
      </c>
      <c r="CG1200" s="269">
        <f t="shared" si="425"/>
        <v>0</v>
      </c>
      <c r="CH1200" s="269">
        <f t="shared" si="425"/>
        <v>0</v>
      </c>
      <c r="CI1200" s="269">
        <f t="shared" si="425"/>
        <v>0</v>
      </c>
      <c r="CJ1200" s="269">
        <f t="shared" si="425"/>
        <v>0</v>
      </c>
      <c r="CK1200" s="269">
        <f t="shared" si="425"/>
        <v>0</v>
      </c>
      <c r="CL1200" s="269">
        <f t="shared" si="425"/>
        <v>0</v>
      </c>
      <c r="CM1200" s="269">
        <f t="shared" si="426"/>
        <v>0</v>
      </c>
      <c r="CN1200" s="269">
        <f t="shared" si="426"/>
        <v>0</v>
      </c>
      <c r="CO1200" s="269">
        <f t="shared" si="426"/>
        <v>0</v>
      </c>
      <c r="CP1200" s="269">
        <f t="shared" si="426"/>
        <v>0</v>
      </c>
      <c r="CQ1200" s="269">
        <f t="shared" si="426"/>
        <v>0</v>
      </c>
      <c r="CR1200" s="269">
        <f t="shared" si="426"/>
        <v>0</v>
      </c>
      <c r="CS1200" s="269">
        <f t="shared" si="426"/>
        <v>0</v>
      </c>
      <c r="CT1200" s="269">
        <f t="shared" si="426"/>
        <v>0</v>
      </c>
      <c r="CU1200" s="269">
        <f t="shared" si="426"/>
        <v>0</v>
      </c>
      <c r="CV1200" s="269">
        <f t="shared" si="409"/>
        <v>0</v>
      </c>
      <c r="CX1200" s="271">
        <f t="shared" si="410"/>
        <v>0</v>
      </c>
    </row>
    <row r="1201" spans="1:105" s="269" customFormat="1" ht="15.75" customHeight="1">
      <c r="A1201" s="1001"/>
      <c r="B1201" s="269">
        <v>8</v>
      </c>
      <c r="C1201" s="270" t="s">
        <v>33</v>
      </c>
      <c r="D1201" s="269">
        <v>8</v>
      </c>
      <c r="E1201" s="269">
        <v>8</v>
      </c>
      <c r="G1201" s="117">
        <f t="shared" si="387"/>
        <v>0</v>
      </c>
      <c r="H1201" s="269">
        <f t="shared" si="388"/>
        <v>0</v>
      </c>
      <c r="I1201" s="269">
        <f t="shared" si="389"/>
        <v>0</v>
      </c>
      <c r="J1201" s="269">
        <f t="shared" si="390"/>
        <v>0</v>
      </c>
      <c r="K1201" s="269">
        <f t="shared" si="391"/>
        <v>0</v>
      </c>
      <c r="L1201" s="269">
        <f t="shared" si="392"/>
        <v>0</v>
      </c>
      <c r="M1201" s="269">
        <f t="shared" si="393"/>
        <v>0</v>
      </c>
      <c r="N1201" s="269">
        <f t="shared" si="394"/>
        <v>0</v>
      </c>
      <c r="O1201" s="269">
        <f t="shared" si="395"/>
        <v>0</v>
      </c>
      <c r="P1201" s="269">
        <f t="shared" si="396"/>
        <v>0</v>
      </c>
      <c r="Q1201" s="269">
        <f t="shared" si="397"/>
        <v>0</v>
      </c>
      <c r="R1201" s="269">
        <f t="shared" si="398"/>
        <v>0</v>
      </c>
      <c r="S1201" s="269">
        <f t="shared" si="399"/>
        <v>0</v>
      </c>
      <c r="T1201" s="269">
        <f t="shared" si="400"/>
        <v>0</v>
      </c>
      <c r="U1201" s="269">
        <f t="shared" si="419"/>
        <v>0</v>
      </c>
      <c r="V1201" s="269">
        <f t="shared" si="419"/>
        <v>0</v>
      </c>
      <c r="W1201" s="269">
        <f t="shared" si="419"/>
        <v>0</v>
      </c>
      <c r="X1201" s="269">
        <f t="shared" si="419"/>
        <v>0</v>
      </c>
      <c r="Y1201" s="269">
        <f t="shared" si="419"/>
        <v>0</v>
      </c>
      <c r="Z1201" s="269">
        <f t="shared" si="419"/>
        <v>0</v>
      </c>
      <c r="AA1201" s="269">
        <f t="shared" si="419"/>
        <v>0</v>
      </c>
      <c r="AB1201" s="269">
        <f t="shared" si="419"/>
        <v>0</v>
      </c>
      <c r="AC1201" s="269">
        <f t="shared" si="419"/>
        <v>0</v>
      </c>
      <c r="AD1201" s="269">
        <f t="shared" si="419"/>
        <v>0</v>
      </c>
      <c r="AE1201" s="269">
        <f t="shared" si="420"/>
        <v>0</v>
      </c>
      <c r="AF1201" s="269">
        <f t="shared" si="420"/>
        <v>0</v>
      </c>
      <c r="AG1201" s="269">
        <f t="shared" si="420"/>
        <v>0</v>
      </c>
      <c r="AH1201" s="269">
        <f t="shared" si="420"/>
        <v>0</v>
      </c>
      <c r="AI1201" s="269">
        <f t="shared" si="420"/>
        <v>0</v>
      </c>
      <c r="AJ1201" s="269">
        <f t="shared" si="420"/>
        <v>0</v>
      </c>
      <c r="AK1201" s="269">
        <f t="shared" si="420"/>
        <v>0</v>
      </c>
      <c r="AL1201" s="269">
        <f t="shared" si="420"/>
        <v>0</v>
      </c>
      <c r="AM1201" s="269">
        <f t="shared" si="420"/>
        <v>0</v>
      </c>
      <c r="AN1201" s="269">
        <f t="shared" si="420"/>
        <v>0</v>
      </c>
      <c r="AO1201" s="269">
        <f t="shared" si="421"/>
        <v>0</v>
      </c>
      <c r="AP1201" s="269">
        <f t="shared" si="421"/>
        <v>0</v>
      </c>
      <c r="AQ1201" s="269">
        <f t="shared" si="421"/>
        <v>0</v>
      </c>
      <c r="AR1201" s="269">
        <f t="shared" si="421"/>
        <v>0</v>
      </c>
      <c r="AS1201" s="269">
        <f t="shared" si="421"/>
        <v>0</v>
      </c>
      <c r="AT1201" s="269">
        <f t="shared" si="421"/>
        <v>0</v>
      </c>
      <c r="AU1201" s="269">
        <f t="shared" si="421"/>
        <v>0</v>
      </c>
      <c r="AV1201" s="269">
        <f t="shared" si="421"/>
        <v>0</v>
      </c>
      <c r="AW1201" s="269">
        <f t="shared" si="421"/>
        <v>0</v>
      </c>
      <c r="AX1201" s="269">
        <f t="shared" si="421"/>
        <v>0</v>
      </c>
      <c r="AY1201" s="269">
        <f t="shared" si="422"/>
        <v>0</v>
      </c>
      <c r="AZ1201" s="269">
        <f t="shared" si="422"/>
        <v>0</v>
      </c>
      <c r="BA1201" s="269">
        <f t="shared" si="422"/>
        <v>0</v>
      </c>
      <c r="BB1201" s="269">
        <f t="shared" si="422"/>
        <v>0</v>
      </c>
      <c r="BC1201" s="269">
        <f t="shared" si="422"/>
        <v>0</v>
      </c>
      <c r="BD1201" s="269">
        <f t="shared" si="422"/>
        <v>0</v>
      </c>
      <c r="BE1201" s="269">
        <f t="shared" si="422"/>
        <v>0</v>
      </c>
      <c r="BF1201" s="269">
        <f t="shared" si="422"/>
        <v>0</v>
      </c>
      <c r="BG1201" s="269">
        <f t="shared" si="422"/>
        <v>0</v>
      </c>
      <c r="BH1201" s="269">
        <f t="shared" si="422"/>
        <v>0</v>
      </c>
      <c r="BI1201" s="269">
        <f t="shared" si="423"/>
        <v>0</v>
      </c>
      <c r="BJ1201" s="269">
        <f t="shared" si="423"/>
        <v>0</v>
      </c>
      <c r="BK1201" s="269">
        <f t="shared" si="423"/>
        <v>0</v>
      </c>
      <c r="BL1201" s="269">
        <f t="shared" si="423"/>
        <v>0</v>
      </c>
      <c r="BM1201" s="269">
        <f t="shared" si="423"/>
        <v>0</v>
      </c>
      <c r="BN1201" s="269">
        <f t="shared" si="423"/>
        <v>0</v>
      </c>
      <c r="BO1201" s="269">
        <f t="shared" si="423"/>
        <v>0</v>
      </c>
      <c r="BP1201" s="269">
        <f t="shared" si="423"/>
        <v>0</v>
      </c>
      <c r="BQ1201" s="269">
        <f t="shared" si="423"/>
        <v>0</v>
      </c>
      <c r="BR1201" s="269">
        <f t="shared" si="423"/>
        <v>0</v>
      </c>
      <c r="BS1201" s="269">
        <f t="shared" si="424"/>
        <v>0</v>
      </c>
      <c r="BT1201" s="269">
        <f t="shared" si="424"/>
        <v>0</v>
      </c>
      <c r="BU1201" s="269">
        <f t="shared" si="424"/>
        <v>0</v>
      </c>
      <c r="BV1201" s="269">
        <f t="shared" si="424"/>
        <v>0</v>
      </c>
      <c r="BW1201" s="269">
        <f t="shared" si="424"/>
        <v>0</v>
      </c>
      <c r="BX1201" s="269">
        <f t="shared" si="424"/>
        <v>0</v>
      </c>
      <c r="BY1201" s="269">
        <f t="shared" si="424"/>
        <v>0</v>
      </c>
      <c r="BZ1201" s="269">
        <f t="shared" si="424"/>
        <v>0</v>
      </c>
      <c r="CA1201" s="269">
        <f t="shared" si="424"/>
        <v>0</v>
      </c>
      <c r="CB1201" s="269">
        <f t="shared" si="424"/>
        <v>0</v>
      </c>
      <c r="CC1201" s="269">
        <f t="shared" si="425"/>
        <v>0</v>
      </c>
      <c r="CD1201" s="269">
        <f t="shared" si="425"/>
        <v>0</v>
      </c>
      <c r="CE1201" s="269">
        <f t="shared" si="425"/>
        <v>0</v>
      </c>
      <c r="CF1201" s="269">
        <f t="shared" si="425"/>
        <v>0</v>
      </c>
      <c r="CG1201" s="269">
        <f t="shared" si="425"/>
        <v>0</v>
      </c>
      <c r="CH1201" s="269">
        <f t="shared" si="425"/>
        <v>0</v>
      </c>
      <c r="CI1201" s="269">
        <f t="shared" si="425"/>
        <v>0</v>
      </c>
      <c r="CJ1201" s="269">
        <f t="shared" si="425"/>
        <v>0</v>
      </c>
      <c r="CK1201" s="269">
        <f t="shared" si="425"/>
        <v>0</v>
      </c>
      <c r="CL1201" s="269">
        <f t="shared" si="425"/>
        <v>0</v>
      </c>
      <c r="CM1201" s="269">
        <f t="shared" si="426"/>
        <v>0</v>
      </c>
      <c r="CN1201" s="269">
        <f t="shared" si="426"/>
        <v>0</v>
      </c>
      <c r="CO1201" s="269">
        <f t="shared" si="426"/>
        <v>0</v>
      </c>
      <c r="CP1201" s="269">
        <f t="shared" si="426"/>
        <v>0</v>
      </c>
      <c r="CQ1201" s="269">
        <f t="shared" si="426"/>
        <v>0</v>
      </c>
      <c r="CR1201" s="269">
        <f t="shared" si="426"/>
        <v>0</v>
      </c>
      <c r="CS1201" s="269">
        <f t="shared" si="426"/>
        <v>0</v>
      </c>
      <c r="CT1201" s="269">
        <f t="shared" si="426"/>
        <v>0</v>
      </c>
      <c r="CU1201" s="269">
        <f t="shared" si="426"/>
        <v>0</v>
      </c>
      <c r="CV1201" s="269">
        <f t="shared" si="409"/>
        <v>0</v>
      </c>
      <c r="CX1201" s="271">
        <f t="shared" si="410"/>
        <v>0</v>
      </c>
    </row>
    <row r="1202" spans="1:105" s="269" customFormat="1" ht="15.75" customHeight="1">
      <c r="A1202" s="1001"/>
      <c r="B1202" s="269">
        <v>1</v>
      </c>
      <c r="C1202" s="270">
        <v>1</v>
      </c>
      <c r="D1202" s="269">
        <v>1</v>
      </c>
      <c r="G1202" s="117">
        <f t="shared" si="387"/>
        <v>0</v>
      </c>
      <c r="H1202" s="269">
        <f t="shared" si="388"/>
        <v>0</v>
      </c>
      <c r="I1202" s="269">
        <f t="shared" si="389"/>
        <v>0</v>
      </c>
      <c r="J1202" s="269">
        <f t="shared" si="390"/>
        <v>0</v>
      </c>
      <c r="K1202" s="269">
        <f t="shared" si="391"/>
        <v>0</v>
      </c>
      <c r="L1202" s="269">
        <f t="shared" si="392"/>
        <v>0</v>
      </c>
      <c r="M1202" s="269">
        <f t="shared" si="393"/>
        <v>0</v>
      </c>
      <c r="N1202" s="269">
        <f t="shared" si="394"/>
        <v>0</v>
      </c>
      <c r="O1202" s="269">
        <f t="shared" si="395"/>
        <v>0</v>
      </c>
      <c r="P1202" s="269">
        <f t="shared" si="396"/>
        <v>0</v>
      </c>
      <c r="Q1202" s="269">
        <f t="shared" si="397"/>
        <v>0</v>
      </c>
      <c r="R1202" s="269">
        <f t="shared" si="398"/>
        <v>0</v>
      </c>
      <c r="S1202" s="269">
        <f t="shared" si="399"/>
        <v>0</v>
      </c>
      <c r="T1202" s="269">
        <f t="shared" si="400"/>
        <v>0</v>
      </c>
      <c r="U1202" s="269">
        <f t="shared" si="419"/>
        <v>0</v>
      </c>
      <c r="V1202" s="269">
        <f t="shared" si="419"/>
        <v>0</v>
      </c>
      <c r="W1202" s="269">
        <f t="shared" si="419"/>
        <v>0</v>
      </c>
      <c r="X1202" s="269">
        <f t="shared" si="419"/>
        <v>0</v>
      </c>
      <c r="Y1202" s="269">
        <f t="shared" si="419"/>
        <v>0</v>
      </c>
      <c r="Z1202" s="269">
        <f t="shared" si="419"/>
        <v>0</v>
      </c>
      <c r="AA1202" s="269">
        <f t="shared" si="419"/>
        <v>0</v>
      </c>
      <c r="AB1202" s="269">
        <f t="shared" si="419"/>
        <v>0</v>
      </c>
      <c r="AC1202" s="269">
        <f t="shared" si="419"/>
        <v>0</v>
      </c>
      <c r="AD1202" s="269">
        <f t="shared" si="419"/>
        <v>0</v>
      </c>
      <c r="AE1202" s="269">
        <f t="shared" si="420"/>
        <v>0</v>
      </c>
      <c r="AF1202" s="269">
        <f t="shared" si="420"/>
        <v>0</v>
      </c>
      <c r="AG1202" s="269">
        <f t="shared" si="420"/>
        <v>0</v>
      </c>
      <c r="AH1202" s="269">
        <f t="shared" si="420"/>
        <v>0</v>
      </c>
      <c r="AI1202" s="269">
        <f t="shared" si="420"/>
        <v>0</v>
      </c>
      <c r="AJ1202" s="269">
        <f t="shared" si="420"/>
        <v>0</v>
      </c>
      <c r="AK1202" s="269">
        <f t="shared" si="420"/>
        <v>0</v>
      </c>
      <c r="AL1202" s="269">
        <f t="shared" si="420"/>
        <v>0</v>
      </c>
      <c r="AM1202" s="269">
        <f t="shared" si="420"/>
        <v>0</v>
      </c>
      <c r="AN1202" s="269">
        <f t="shared" si="420"/>
        <v>0</v>
      </c>
      <c r="AO1202" s="269">
        <f t="shared" si="421"/>
        <v>0</v>
      </c>
      <c r="AP1202" s="269">
        <f t="shared" si="421"/>
        <v>0</v>
      </c>
      <c r="AQ1202" s="269">
        <f t="shared" si="421"/>
        <v>0</v>
      </c>
      <c r="AR1202" s="269">
        <f t="shared" si="421"/>
        <v>0</v>
      </c>
      <c r="AS1202" s="269">
        <f t="shared" si="421"/>
        <v>0</v>
      </c>
      <c r="AT1202" s="269">
        <f t="shared" si="421"/>
        <v>0</v>
      </c>
      <c r="AU1202" s="269">
        <f t="shared" si="421"/>
        <v>0</v>
      </c>
      <c r="AV1202" s="269">
        <f t="shared" si="421"/>
        <v>0</v>
      </c>
      <c r="AW1202" s="269">
        <f t="shared" si="421"/>
        <v>0</v>
      </c>
      <c r="AX1202" s="269">
        <f t="shared" si="421"/>
        <v>0</v>
      </c>
      <c r="AY1202" s="269">
        <f t="shared" si="422"/>
        <v>0</v>
      </c>
      <c r="AZ1202" s="269">
        <f t="shared" si="422"/>
        <v>0</v>
      </c>
      <c r="BA1202" s="269">
        <f t="shared" si="422"/>
        <v>0</v>
      </c>
      <c r="BB1202" s="269">
        <f t="shared" si="422"/>
        <v>0</v>
      </c>
      <c r="BC1202" s="269">
        <f t="shared" si="422"/>
        <v>0</v>
      </c>
      <c r="BD1202" s="269">
        <f t="shared" si="422"/>
        <v>0</v>
      </c>
      <c r="BE1202" s="269">
        <f t="shared" si="422"/>
        <v>0</v>
      </c>
      <c r="BF1202" s="269">
        <f t="shared" si="422"/>
        <v>0</v>
      </c>
      <c r="BG1202" s="269">
        <f t="shared" si="422"/>
        <v>0</v>
      </c>
      <c r="BH1202" s="269">
        <f t="shared" si="422"/>
        <v>0</v>
      </c>
      <c r="BI1202" s="269">
        <f t="shared" si="423"/>
        <v>0</v>
      </c>
      <c r="BJ1202" s="269">
        <f t="shared" si="423"/>
        <v>0</v>
      </c>
      <c r="BK1202" s="269">
        <f t="shared" si="423"/>
        <v>0</v>
      </c>
      <c r="BL1202" s="269">
        <f t="shared" si="423"/>
        <v>0</v>
      </c>
      <c r="BM1202" s="269">
        <f t="shared" si="423"/>
        <v>0</v>
      </c>
      <c r="BN1202" s="269">
        <f t="shared" si="423"/>
        <v>0</v>
      </c>
      <c r="BO1202" s="269">
        <f t="shared" si="423"/>
        <v>0</v>
      </c>
      <c r="BP1202" s="269">
        <f t="shared" si="423"/>
        <v>0</v>
      </c>
      <c r="BQ1202" s="269">
        <f t="shared" si="423"/>
        <v>0</v>
      </c>
      <c r="BR1202" s="269">
        <f t="shared" si="423"/>
        <v>0</v>
      </c>
      <c r="BS1202" s="269">
        <f t="shared" si="424"/>
        <v>0</v>
      </c>
      <c r="BT1202" s="269">
        <f t="shared" si="424"/>
        <v>0</v>
      </c>
      <c r="BU1202" s="269">
        <f t="shared" si="424"/>
        <v>0</v>
      </c>
      <c r="BV1202" s="269">
        <f t="shared" si="424"/>
        <v>0</v>
      </c>
      <c r="BW1202" s="269">
        <f t="shared" si="424"/>
        <v>0</v>
      </c>
      <c r="BX1202" s="269">
        <f t="shared" si="424"/>
        <v>0</v>
      </c>
      <c r="BY1202" s="269">
        <f t="shared" si="424"/>
        <v>0</v>
      </c>
      <c r="BZ1202" s="269">
        <f t="shared" si="424"/>
        <v>0</v>
      </c>
      <c r="CA1202" s="269">
        <f t="shared" si="424"/>
        <v>0</v>
      </c>
      <c r="CB1202" s="269">
        <f t="shared" si="424"/>
        <v>0</v>
      </c>
      <c r="CC1202" s="269">
        <f t="shared" si="425"/>
        <v>0</v>
      </c>
      <c r="CD1202" s="269">
        <f t="shared" si="425"/>
        <v>0</v>
      </c>
      <c r="CE1202" s="269">
        <f t="shared" si="425"/>
        <v>0</v>
      </c>
      <c r="CF1202" s="269">
        <f t="shared" si="425"/>
        <v>0</v>
      </c>
      <c r="CG1202" s="269">
        <f t="shared" si="425"/>
        <v>0</v>
      </c>
      <c r="CH1202" s="269">
        <f t="shared" si="425"/>
        <v>0</v>
      </c>
      <c r="CI1202" s="269">
        <f t="shared" si="425"/>
        <v>0</v>
      </c>
      <c r="CJ1202" s="269">
        <f t="shared" si="425"/>
        <v>0</v>
      </c>
      <c r="CK1202" s="269">
        <f t="shared" si="425"/>
        <v>0</v>
      </c>
      <c r="CL1202" s="269">
        <f t="shared" si="425"/>
        <v>0</v>
      </c>
      <c r="CM1202" s="269">
        <f t="shared" si="426"/>
        <v>0</v>
      </c>
      <c r="CN1202" s="269">
        <f t="shared" si="426"/>
        <v>0</v>
      </c>
      <c r="CO1202" s="269">
        <f t="shared" si="426"/>
        <v>0</v>
      </c>
      <c r="CP1202" s="269">
        <f t="shared" si="426"/>
        <v>0</v>
      </c>
      <c r="CQ1202" s="269">
        <f t="shared" si="426"/>
        <v>0</v>
      </c>
      <c r="CR1202" s="269">
        <f t="shared" si="426"/>
        <v>0</v>
      </c>
      <c r="CS1202" s="269">
        <f t="shared" si="426"/>
        <v>0</v>
      </c>
      <c r="CT1202" s="269">
        <f t="shared" si="426"/>
        <v>0</v>
      </c>
      <c r="CU1202" s="269">
        <f t="shared" si="426"/>
        <v>0</v>
      </c>
      <c r="CV1202" s="269">
        <f t="shared" si="409"/>
        <v>0</v>
      </c>
      <c r="CX1202" s="271">
        <f t="shared" si="410"/>
        <v>0</v>
      </c>
    </row>
    <row r="1203" spans="1:105" s="269" customFormat="1" ht="15.75" customHeight="1">
      <c r="A1203" s="1001"/>
      <c r="B1203" s="269">
        <v>2</v>
      </c>
      <c r="C1203" s="270">
        <v>2</v>
      </c>
      <c r="D1203" s="269">
        <v>2</v>
      </c>
      <c r="G1203" s="117">
        <f t="shared" si="387"/>
        <v>0</v>
      </c>
      <c r="H1203" s="269">
        <f t="shared" si="388"/>
        <v>0</v>
      </c>
      <c r="I1203" s="269">
        <f t="shared" si="389"/>
        <v>0</v>
      </c>
      <c r="J1203" s="269">
        <f t="shared" si="390"/>
        <v>0</v>
      </c>
      <c r="K1203" s="269">
        <f t="shared" si="391"/>
        <v>0</v>
      </c>
      <c r="L1203" s="269">
        <f t="shared" si="392"/>
        <v>0</v>
      </c>
      <c r="M1203" s="269">
        <f t="shared" si="393"/>
        <v>0</v>
      </c>
      <c r="N1203" s="269">
        <f t="shared" si="394"/>
        <v>0</v>
      </c>
      <c r="O1203" s="269">
        <f t="shared" si="395"/>
        <v>0</v>
      </c>
      <c r="P1203" s="269">
        <f t="shared" si="396"/>
        <v>0</v>
      </c>
      <c r="Q1203" s="269">
        <f t="shared" si="397"/>
        <v>0</v>
      </c>
      <c r="R1203" s="269">
        <f t="shared" si="398"/>
        <v>0</v>
      </c>
      <c r="S1203" s="269">
        <f t="shared" si="399"/>
        <v>0</v>
      </c>
      <c r="T1203" s="269">
        <f t="shared" si="400"/>
        <v>0</v>
      </c>
      <c r="U1203" s="269">
        <f t="shared" si="419"/>
        <v>0</v>
      </c>
      <c r="V1203" s="269">
        <f t="shared" si="419"/>
        <v>0</v>
      </c>
      <c r="W1203" s="269">
        <f t="shared" si="419"/>
        <v>0</v>
      </c>
      <c r="X1203" s="269">
        <f t="shared" si="419"/>
        <v>0</v>
      </c>
      <c r="Y1203" s="269">
        <f t="shared" si="419"/>
        <v>0</v>
      </c>
      <c r="Z1203" s="269">
        <f t="shared" si="419"/>
        <v>0</v>
      </c>
      <c r="AA1203" s="269">
        <f t="shared" si="419"/>
        <v>0</v>
      </c>
      <c r="AB1203" s="269">
        <f t="shared" si="419"/>
        <v>0</v>
      </c>
      <c r="AC1203" s="269">
        <f t="shared" si="419"/>
        <v>0</v>
      </c>
      <c r="AD1203" s="269">
        <f t="shared" si="419"/>
        <v>0</v>
      </c>
      <c r="AE1203" s="269">
        <f t="shared" si="420"/>
        <v>0</v>
      </c>
      <c r="AF1203" s="269">
        <f t="shared" si="420"/>
        <v>0</v>
      </c>
      <c r="AG1203" s="269">
        <f t="shared" si="420"/>
        <v>0</v>
      </c>
      <c r="AH1203" s="269">
        <f t="shared" si="420"/>
        <v>0</v>
      </c>
      <c r="AI1203" s="269">
        <f t="shared" si="420"/>
        <v>0</v>
      </c>
      <c r="AJ1203" s="269">
        <f t="shared" si="420"/>
        <v>0</v>
      </c>
      <c r="AK1203" s="269">
        <f t="shared" si="420"/>
        <v>0</v>
      </c>
      <c r="AL1203" s="269">
        <f t="shared" si="420"/>
        <v>0</v>
      </c>
      <c r="AM1203" s="269">
        <f t="shared" si="420"/>
        <v>0</v>
      </c>
      <c r="AN1203" s="269">
        <f t="shared" si="420"/>
        <v>0</v>
      </c>
      <c r="AO1203" s="269">
        <f t="shared" si="421"/>
        <v>0</v>
      </c>
      <c r="AP1203" s="269">
        <f t="shared" si="421"/>
        <v>0</v>
      </c>
      <c r="AQ1203" s="269">
        <f t="shared" si="421"/>
        <v>0</v>
      </c>
      <c r="AR1203" s="269">
        <f t="shared" si="421"/>
        <v>0</v>
      </c>
      <c r="AS1203" s="269">
        <f t="shared" si="421"/>
        <v>0</v>
      </c>
      <c r="AT1203" s="269">
        <f t="shared" si="421"/>
        <v>0</v>
      </c>
      <c r="AU1203" s="269">
        <f t="shared" si="421"/>
        <v>0</v>
      </c>
      <c r="AV1203" s="269">
        <f t="shared" si="421"/>
        <v>0</v>
      </c>
      <c r="AW1203" s="269">
        <f t="shared" si="421"/>
        <v>0</v>
      </c>
      <c r="AX1203" s="269">
        <f t="shared" si="421"/>
        <v>0</v>
      </c>
      <c r="AY1203" s="269">
        <f t="shared" si="422"/>
        <v>0</v>
      </c>
      <c r="AZ1203" s="269">
        <f t="shared" si="422"/>
        <v>0</v>
      </c>
      <c r="BA1203" s="269">
        <f t="shared" si="422"/>
        <v>0</v>
      </c>
      <c r="BB1203" s="269">
        <f t="shared" si="422"/>
        <v>0</v>
      </c>
      <c r="BC1203" s="269">
        <f t="shared" si="422"/>
        <v>0</v>
      </c>
      <c r="BD1203" s="269">
        <f t="shared" si="422"/>
        <v>0</v>
      </c>
      <c r="BE1203" s="269">
        <f t="shared" si="422"/>
        <v>0</v>
      </c>
      <c r="BF1203" s="269">
        <f t="shared" si="422"/>
        <v>0</v>
      </c>
      <c r="BG1203" s="269">
        <f t="shared" si="422"/>
        <v>0</v>
      </c>
      <c r="BH1203" s="269">
        <f t="shared" si="422"/>
        <v>0</v>
      </c>
      <c r="BI1203" s="269">
        <f t="shared" si="423"/>
        <v>0</v>
      </c>
      <c r="BJ1203" s="269">
        <f t="shared" si="423"/>
        <v>0</v>
      </c>
      <c r="BK1203" s="269">
        <f t="shared" si="423"/>
        <v>0</v>
      </c>
      <c r="BL1203" s="269">
        <f t="shared" si="423"/>
        <v>0</v>
      </c>
      <c r="BM1203" s="269">
        <f t="shared" si="423"/>
        <v>0</v>
      </c>
      <c r="BN1203" s="269">
        <f t="shared" si="423"/>
        <v>0</v>
      </c>
      <c r="BO1203" s="269">
        <f t="shared" si="423"/>
        <v>0</v>
      </c>
      <c r="BP1203" s="269">
        <f t="shared" si="423"/>
        <v>0</v>
      </c>
      <c r="BQ1203" s="269">
        <f t="shared" si="423"/>
        <v>0</v>
      </c>
      <c r="BR1203" s="269">
        <f t="shared" si="423"/>
        <v>0</v>
      </c>
      <c r="BS1203" s="269">
        <f t="shared" si="424"/>
        <v>0</v>
      </c>
      <c r="BT1203" s="269">
        <f t="shared" si="424"/>
        <v>0</v>
      </c>
      <c r="BU1203" s="269">
        <f t="shared" si="424"/>
        <v>0</v>
      </c>
      <c r="BV1203" s="269">
        <f t="shared" si="424"/>
        <v>0</v>
      </c>
      <c r="BW1203" s="269">
        <f t="shared" si="424"/>
        <v>0</v>
      </c>
      <c r="BX1203" s="269">
        <f t="shared" si="424"/>
        <v>0</v>
      </c>
      <c r="BY1203" s="269">
        <f t="shared" si="424"/>
        <v>0</v>
      </c>
      <c r="BZ1203" s="269">
        <f t="shared" si="424"/>
        <v>0</v>
      </c>
      <c r="CA1203" s="269">
        <f t="shared" si="424"/>
        <v>0</v>
      </c>
      <c r="CB1203" s="269">
        <f t="shared" si="424"/>
        <v>0</v>
      </c>
      <c r="CC1203" s="269">
        <f t="shared" si="425"/>
        <v>0</v>
      </c>
      <c r="CD1203" s="269">
        <f t="shared" si="425"/>
        <v>0</v>
      </c>
      <c r="CE1203" s="269">
        <f t="shared" si="425"/>
        <v>0</v>
      </c>
      <c r="CF1203" s="269">
        <f t="shared" si="425"/>
        <v>0</v>
      </c>
      <c r="CG1203" s="269">
        <f t="shared" si="425"/>
        <v>0</v>
      </c>
      <c r="CH1203" s="269">
        <f t="shared" si="425"/>
        <v>0</v>
      </c>
      <c r="CI1203" s="269">
        <f t="shared" si="425"/>
        <v>0</v>
      </c>
      <c r="CJ1203" s="269">
        <f t="shared" si="425"/>
        <v>0</v>
      </c>
      <c r="CK1203" s="269">
        <f t="shared" si="425"/>
        <v>0</v>
      </c>
      <c r="CL1203" s="269">
        <f t="shared" si="425"/>
        <v>0</v>
      </c>
      <c r="CM1203" s="269">
        <f t="shared" si="426"/>
        <v>0</v>
      </c>
      <c r="CN1203" s="269">
        <f t="shared" si="426"/>
        <v>0</v>
      </c>
      <c r="CO1203" s="269">
        <f t="shared" si="426"/>
        <v>0</v>
      </c>
      <c r="CP1203" s="269">
        <f t="shared" si="426"/>
        <v>0</v>
      </c>
      <c r="CQ1203" s="269">
        <f t="shared" si="426"/>
        <v>0</v>
      </c>
      <c r="CR1203" s="269">
        <f t="shared" si="426"/>
        <v>0</v>
      </c>
      <c r="CS1203" s="269">
        <f t="shared" si="426"/>
        <v>0</v>
      </c>
      <c r="CT1203" s="269">
        <f t="shared" si="426"/>
        <v>0</v>
      </c>
      <c r="CU1203" s="269">
        <f t="shared" si="426"/>
        <v>0</v>
      </c>
      <c r="CV1203" s="269">
        <f t="shared" si="409"/>
        <v>0</v>
      </c>
      <c r="CX1203" s="271">
        <f t="shared" si="410"/>
        <v>0</v>
      </c>
    </row>
    <row r="1204" spans="1:105" s="269" customFormat="1" ht="15.75" customHeight="1">
      <c r="A1204" s="1001"/>
      <c r="B1204" s="269">
        <v>3</v>
      </c>
      <c r="C1204" s="270">
        <v>3</v>
      </c>
      <c r="D1204" s="269">
        <v>3</v>
      </c>
      <c r="G1204" s="117">
        <f t="shared" si="387"/>
        <v>0</v>
      </c>
      <c r="H1204" s="269">
        <f t="shared" si="388"/>
        <v>0</v>
      </c>
      <c r="I1204" s="269">
        <f t="shared" si="389"/>
        <v>0</v>
      </c>
      <c r="J1204" s="269">
        <f t="shared" si="390"/>
        <v>0</v>
      </c>
      <c r="K1204" s="269">
        <f t="shared" si="391"/>
        <v>0</v>
      </c>
      <c r="L1204" s="269">
        <f t="shared" si="392"/>
        <v>0</v>
      </c>
      <c r="M1204" s="269">
        <f t="shared" si="393"/>
        <v>0</v>
      </c>
      <c r="N1204" s="269">
        <f t="shared" si="394"/>
        <v>0</v>
      </c>
      <c r="O1204" s="269">
        <f t="shared" si="395"/>
        <v>0</v>
      </c>
      <c r="P1204" s="269">
        <f t="shared" si="396"/>
        <v>0</v>
      </c>
      <c r="Q1204" s="269">
        <f t="shared" si="397"/>
        <v>0</v>
      </c>
      <c r="R1204" s="269">
        <f t="shared" si="398"/>
        <v>0</v>
      </c>
      <c r="S1204" s="269">
        <f t="shared" si="399"/>
        <v>0</v>
      </c>
      <c r="T1204" s="269">
        <f t="shared" si="400"/>
        <v>0</v>
      </c>
      <c r="U1204" s="269">
        <f t="shared" si="419"/>
        <v>0</v>
      </c>
      <c r="V1204" s="269">
        <f t="shared" si="419"/>
        <v>0</v>
      </c>
      <c r="W1204" s="269">
        <f t="shared" si="419"/>
        <v>0</v>
      </c>
      <c r="X1204" s="269">
        <f t="shared" si="419"/>
        <v>0</v>
      </c>
      <c r="Y1204" s="269">
        <f t="shared" si="419"/>
        <v>0</v>
      </c>
      <c r="Z1204" s="269">
        <f t="shared" si="419"/>
        <v>0</v>
      </c>
      <c r="AA1204" s="269">
        <f t="shared" si="419"/>
        <v>0</v>
      </c>
      <c r="AB1204" s="269">
        <f t="shared" si="419"/>
        <v>0</v>
      </c>
      <c r="AC1204" s="269">
        <f t="shared" si="419"/>
        <v>0</v>
      </c>
      <c r="AD1204" s="269">
        <f t="shared" si="419"/>
        <v>0</v>
      </c>
      <c r="AE1204" s="269">
        <f t="shared" si="420"/>
        <v>0</v>
      </c>
      <c r="AF1204" s="269">
        <f t="shared" si="420"/>
        <v>0</v>
      </c>
      <c r="AG1204" s="269">
        <f t="shared" si="420"/>
        <v>0</v>
      </c>
      <c r="AH1204" s="269">
        <f t="shared" si="420"/>
        <v>0</v>
      </c>
      <c r="AI1204" s="269">
        <f t="shared" si="420"/>
        <v>0</v>
      </c>
      <c r="AJ1204" s="269">
        <f t="shared" si="420"/>
        <v>0</v>
      </c>
      <c r="AK1204" s="269">
        <f t="shared" si="420"/>
        <v>0</v>
      </c>
      <c r="AL1204" s="269">
        <f t="shared" si="420"/>
        <v>0</v>
      </c>
      <c r="AM1204" s="269">
        <f t="shared" si="420"/>
        <v>0</v>
      </c>
      <c r="AN1204" s="269">
        <f t="shared" si="420"/>
        <v>0</v>
      </c>
      <c r="AO1204" s="269">
        <f t="shared" si="421"/>
        <v>0</v>
      </c>
      <c r="AP1204" s="269">
        <f t="shared" si="421"/>
        <v>0</v>
      </c>
      <c r="AQ1204" s="269">
        <f t="shared" si="421"/>
        <v>0</v>
      </c>
      <c r="AR1204" s="269">
        <f t="shared" si="421"/>
        <v>0</v>
      </c>
      <c r="AS1204" s="269">
        <f t="shared" si="421"/>
        <v>0</v>
      </c>
      <c r="AT1204" s="269">
        <f t="shared" si="421"/>
        <v>0</v>
      </c>
      <c r="AU1204" s="269">
        <f t="shared" si="421"/>
        <v>0</v>
      </c>
      <c r="AV1204" s="269">
        <f t="shared" si="421"/>
        <v>0</v>
      </c>
      <c r="AW1204" s="269">
        <f t="shared" si="421"/>
        <v>0</v>
      </c>
      <c r="AX1204" s="269">
        <f t="shared" si="421"/>
        <v>0</v>
      </c>
      <c r="AY1204" s="269">
        <f t="shared" si="422"/>
        <v>0</v>
      </c>
      <c r="AZ1204" s="269">
        <f t="shared" si="422"/>
        <v>0</v>
      </c>
      <c r="BA1204" s="269">
        <f t="shared" si="422"/>
        <v>0</v>
      </c>
      <c r="BB1204" s="269">
        <f t="shared" si="422"/>
        <v>0</v>
      </c>
      <c r="BC1204" s="269">
        <f t="shared" si="422"/>
        <v>0</v>
      </c>
      <c r="BD1204" s="269">
        <f t="shared" si="422"/>
        <v>0</v>
      </c>
      <c r="BE1204" s="269">
        <f t="shared" si="422"/>
        <v>0</v>
      </c>
      <c r="BF1204" s="269">
        <f t="shared" si="422"/>
        <v>0</v>
      </c>
      <c r="BG1204" s="269">
        <f t="shared" si="422"/>
        <v>0</v>
      </c>
      <c r="BH1204" s="269">
        <f t="shared" si="422"/>
        <v>0</v>
      </c>
      <c r="BI1204" s="269">
        <f t="shared" si="423"/>
        <v>0</v>
      </c>
      <c r="BJ1204" s="269">
        <f t="shared" si="423"/>
        <v>0</v>
      </c>
      <c r="BK1204" s="269">
        <f t="shared" si="423"/>
        <v>0</v>
      </c>
      <c r="BL1204" s="269">
        <f t="shared" si="423"/>
        <v>0</v>
      </c>
      <c r="BM1204" s="269">
        <f t="shared" si="423"/>
        <v>0</v>
      </c>
      <c r="BN1204" s="269">
        <f t="shared" si="423"/>
        <v>0</v>
      </c>
      <c r="BO1204" s="269">
        <f t="shared" si="423"/>
        <v>0</v>
      </c>
      <c r="BP1204" s="269">
        <f t="shared" si="423"/>
        <v>0</v>
      </c>
      <c r="BQ1204" s="269">
        <f t="shared" si="423"/>
        <v>0</v>
      </c>
      <c r="BR1204" s="269">
        <f t="shared" si="423"/>
        <v>0</v>
      </c>
      <c r="BS1204" s="269">
        <f t="shared" si="424"/>
        <v>0</v>
      </c>
      <c r="BT1204" s="269">
        <f t="shared" si="424"/>
        <v>0</v>
      </c>
      <c r="BU1204" s="269">
        <f t="shared" si="424"/>
        <v>0</v>
      </c>
      <c r="BV1204" s="269">
        <f t="shared" si="424"/>
        <v>0</v>
      </c>
      <c r="BW1204" s="269">
        <f t="shared" si="424"/>
        <v>0</v>
      </c>
      <c r="BX1204" s="269">
        <f t="shared" si="424"/>
        <v>0</v>
      </c>
      <c r="BY1204" s="269">
        <f t="shared" si="424"/>
        <v>0</v>
      </c>
      <c r="BZ1204" s="269">
        <f t="shared" si="424"/>
        <v>0</v>
      </c>
      <c r="CA1204" s="269">
        <f t="shared" si="424"/>
        <v>0</v>
      </c>
      <c r="CB1204" s="269">
        <f t="shared" si="424"/>
        <v>0</v>
      </c>
      <c r="CC1204" s="269">
        <f t="shared" si="425"/>
        <v>0</v>
      </c>
      <c r="CD1204" s="269">
        <f t="shared" si="425"/>
        <v>0</v>
      </c>
      <c r="CE1204" s="269">
        <f t="shared" si="425"/>
        <v>0</v>
      </c>
      <c r="CF1204" s="269">
        <f t="shared" si="425"/>
        <v>0</v>
      </c>
      <c r="CG1204" s="269">
        <f t="shared" si="425"/>
        <v>0</v>
      </c>
      <c r="CH1204" s="269">
        <f t="shared" si="425"/>
        <v>0</v>
      </c>
      <c r="CI1204" s="269">
        <f t="shared" si="425"/>
        <v>0</v>
      </c>
      <c r="CJ1204" s="269">
        <f t="shared" si="425"/>
        <v>0</v>
      </c>
      <c r="CK1204" s="269">
        <f t="shared" si="425"/>
        <v>0</v>
      </c>
      <c r="CL1204" s="269">
        <f t="shared" si="425"/>
        <v>0</v>
      </c>
      <c r="CM1204" s="269">
        <f t="shared" si="426"/>
        <v>0</v>
      </c>
      <c r="CN1204" s="269">
        <f t="shared" si="426"/>
        <v>0</v>
      </c>
      <c r="CO1204" s="269">
        <f t="shared" si="426"/>
        <v>0</v>
      </c>
      <c r="CP1204" s="269">
        <f t="shared" si="426"/>
        <v>0</v>
      </c>
      <c r="CQ1204" s="269">
        <f t="shared" si="426"/>
        <v>0</v>
      </c>
      <c r="CR1204" s="269">
        <f t="shared" si="426"/>
        <v>0</v>
      </c>
      <c r="CS1204" s="269">
        <f t="shared" si="426"/>
        <v>0</v>
      </c>
      <c r="CT1204" s="269">
        <f t="shared" si="426"/>
        <v>0</v>
      </c>
      <c r="CU1204" s="269">
        <f t="shared" si="426"/>
        <v>0</v>
      </c>
      <c r="CV1204" s="269">
        <f t="shared" si="409"/>
        <v>0</v>
      </c>
      <c r="CX1204" s="271">
        <f t="shared" si="410"/>
        <v>0</v>
      </c>
    </row>
    <row r="1205" spans="1:105" s="269" customFormat="1" ht="15.75" customHeight="1">
      <c r="A1205" s="1001"/>
      <c r="B1205" s="269">
        <v>4</v>
      </c>
      <c r="C1205" s="270">
        <v>4</v>
      </c>
      <c r="D1205" s="269">
        <v>4</v>
      </c>
      <c r="G1205" s="117">
        <f t="shared" si="387"/>
        <v>0</v>
      </c>
      <c r="H1205" s="269">
        <f t="shared" si="388"/>
        <v>0</v>
      </c>
      <c r="I1205" s="269">
        <f t="shared" si="389"/>
        <v>0</v>
      </c>
      <c r="J1205" s="269">
        <f t="shared" si="390"/>
        <v>0</v>
      </c>
      <c r="K1205" s="269">
        <f t="shared" si="391"/>
        <v>0</v>
      </c>
      <c r="L1205" s="269">
        <f t="shared" si="392"/>
        <v>0</v>
      </c>
      <c r="M1205" s="269">
        <f t="shared" si="393"/>
        <v>0</v>
      </c>
      <c r="N1205" s="269">
        <f t="shared" si="394"/>
        <v>0</v>
      </c>
      <c r="O1205" s="269">
        <f t="shared" si="395"/>
        <v>0</v>
      </c>
      <c r="P1205" s="269">
        <f t="shared" si="396"/>
        <v>0</v>
      </c>
      <c r="Q1205" s="269">
        <f t="shared" si="397"/>
        <v>0</v>
      </c>
      <c r="R1205" s="269">
        <f t="shared" si="398"/>
        <v>0</v>
      </c>
      <c r="S1205" s="269">
        <f t="shared" si="399"/>
        <v>0</v>
      </c>
      <c r="T1205" s="269">
        <f t="shared" si="400"/>
        <v>0</v>
      </c>
      <c r="U1205" s="269">
        <f t="shared" si="419"/>
        <v>0</v>
      </c>
      <c r="V1205" s="269">
        <f t="shared" si="419"/>
        <v>0</v>
      </c>
      <c r="W1205" s="269">
        <f t="shared" si="419"/>
        <v>0</v>
      </c>
      <c r="X1205" s="269">
        <f t="shared" si="419"/>
        <v>0</v>
      </c>
      <c r="Y1205" s="269">
        <f t="shared" si="419"/>
        <v>0</v>
      </c>
      <c r="Z1205" s="269">
        <f t="shared" si="419"/>
        <v>0</v>
      </c>
      <c r="AA1205" s="269">
        <f t="shared" si="419"/>
        <v>0</v>
      </c>
      <c r="AB1205" s="269">
        <f t="shared" si="419"/>
        <v>0</v>
      </c>
      <c r="AC1205" s="269">
        <f t="shared" si="419"/>
        <v>0</v>
      </c>
      <c r="AD1205" s="269">
        <f t="shared" si="419"/>
        <v>0</v>
      </c>
      <c r="AE1205" s="269">
        <f t="shared" si="420"/>
        <v>0</v>
      </c>
      <c r="AF1205" s="269">
        <f t="shared" si="420"/>
        <v>0</v>
      </c>
      <c r="AG1205" s="269">
        <f t="shared" si="420"/>
        <v>0</v>
      </c>
      <c r="AH1205" s="269">
        <f t="shared" si="420"/>
        <v>0</v>
      </c>
      <c r="AI1205" s="269">
        <f t="shared" si="420"/>
        <v>0</v>
      </c>
      <c r="AJ1205" s="269">
        <f t="shared" si="420"/>
        <v>0</v>
      </c>
      <c r="AK1205" s="269">
        <f t="shared" si="420"/>
        <v>0</v>
      </c>
      <c r="AL1205" s="269">
        <f t="shared" si="420"/>
        <v>0</v>
      </c>
      <c r="AM1205" s="269">
        <f t="shared" si="420"/>
        <v>0</v>
      </c>
      <c r="AN1205" s="269">
        <f t="shared" si="420"/>
        <v>0</v>
      </c>
      <c r="AO1205" s="269">
        <f t="shared" si="421"/>
        <v>0</v>
      </c>
      <c r="AP1205" s="269">
        <f t="shared" si="421"/>
        <v>0</v>
      </c>
      <c r="AQ1205" s="269">
        <f t="shared" si="421"/>
        <v>0</v>
      </c>
      <c r="AR1205" s="269">
        <f t="shared" si="421"/>
        <v>0</v>
      </c>
      <c r="AS1205" s="269">
        <f t="shared" si="421"/>
        <v>0</v>
      </c>
      <c r="AT1205" s="269">
        <f t="shared" si="421"/>
        <v>0</v>
      </c>
      <c r="AU1205" s="269">
        <f t="shared" si="421"/>
        <v>0</v>
      </c>
      <c r="AV1205" s="269">
        <f t="shared" si="421"/>
        <v>0</v>
      </c>
      <c r="AW1205" s="269">
        <f t="shared" si="421"/>
        <v>0</v>
      </c>
      <c r="AX1205" s="269">
        <f t="shared" si="421"/>
        <v>0</v>
      </c>
      <c r="AY1205" s="269">
        <f t="shared" si="422"/>
        <v>0</v>
      </c>
      <c r="AZ1205" s="269">
        <f t="shared" si="422"/>
        <v>0</v>
      </c>
      <c r="BA1205" s="269">
        <f t="shared" si="422"/>
        <v>0</v>
      </c>
      <c r="BB1205" s="269">
        <f t="shared" si="422"/>
        <v>0</v>
      </c>
      <c r="BC1205" s="269">
        <f t="shared" si="422"/>
        <v>0</v>
      </c>
      <c r="BD1205" s="269">
        <f t="shared" si="422"/>
        <v>0</v>
      </c>
      <c r="BE1205" s="269">
        <f t="shared" si="422"/>
        <v>0</v>
      </c>
      <c r="BF1205" s="269">
        <f t="shared" si="422"/>
        <v>0</v>
      </c>
      <c r="BG1205" s="269">
        <f t="shared" si="422"/>
        <v>0</v>
      </c>
      <c r="BH1205" s="269">
        <f t="shared" si="422"/>
        <v>0</v>
      </c>
      <c r="BI1205" s="269">
        <f t="shared" si="423"/>
        <v>0</v>
      </c>
      <c r="BJ1205" s="269">
        <f t="shared" si="423"/>
        <v>0</v>
      </c>
      <c r="BK1205" s="269">
        <f t="shared" si="423"/>
        <v>0</v>
      </c>
      <c r="BL1205" s="269">
        <f t="shared" si="423"/>
        <v>0</v>
      </c>
      <c r="BM1205" s="269">
        <f t="shared" si="423"/>
        <v>0</v>
      </c>
      <c r="BN1205" s="269">
        <f t="shared" si="423"/>
        <v>0</v>
      </c>
      <c r="BO1205" s="269">
        <f t="shared" si="423"/>
        <v>0</v>
      </c>
      <c r="BP1205" s="269">
        <f t="shared" si="423"/>
        <v>0</v>
      </c>
      <c r="BQ1205" s="269">
        <f t="shared" si="423"/>
        <v>0</v>
      </c>
      <c r="BR1205" s="269">
        <f t="shared" si="423"/>
        <v>0</v>
      </c>
      <c r="BS1205" s="269">
        <f t="shared" si="424"/>
        <v>0</v>
      </c>
      <c r="BT1205" s="269">
        <f t="shared" si="424"/>
        <v>0</v>
      </c>
      <c r="BU1205" s="269">
        <f t="shared" si="424"/>
        <v>0</v>
      </c>
      <c r="BV1205" s="269">
        <f t="shared" si="424"/>
        <v>0</v>
      </c>
      <c r="BW1205" s="269">
        <f t="shared" si="424"/>
        <v>0</v>
      </c>
      <c r="BX1205" s="269">
        <f t="shared" si="424"/>
        <v>0</v>
      </c>
      <c r="BY1205" s="269">
        <f t="shared" si="424"/>
        <v>0</v>
      </c>
      <c r="BZ1205" s="269">
        <f t="shared" si="424"/>
        <v>0</v>
      </c>
      <c r="CA1205" s="269">
        <f t="shared" si="424"/>
        <v>0</v>
      </c>
      <c r="CB1205" s="269">
        <f t="shared" si="424"/>
        <v>0</v>
      </c>
      <c r="CC1205" s="269">
        <f t="shared" si="425"/>
        <v>0</v>
      </c>
      <c r="CD1205" s="269">
        <f t="shared" si="425"/>
        <v>0</v>
      </c>
      <c r="CE1205" s="269">
        <f t="shared" si="425"/>
        <v>0</v>
      </c>
      <c r="CF1205" s="269">
        <f t="shared" si="425"/>
        <v>0</v>
      </c>
      <c r="CG1205" s="269">
        <f t="shared" si="425"/>
        <v>0</v>
      </c>
      <c r="CH1205" s="269">
        <f t="shared" si="425"/>
        <v>0</v>
      </c>
      <c r="CI1205" s="269">
        <f t="shared" si="425"/>
        <v>0</v>
      </c>
      <c r="CJ1205" s="269">
        <f t="shared" si="425"/>
        <v>0</v>
      </c>
      <c r="CK1205" s="269">
        <f t="shared" si="425"/>
        <v>0</v>
      </c>
      <c r="CL1205" s="269">
        <f t="shared" si="425"/>
        <v>0</v>
      </c>
      <c r="CM1205" s="269">
        <f t="shared" si="426"/>
        <v>0</v>
      </c>
      <c r="CN1205" s="269">
        <f t="shared" si="426"/>
        <v>0</v>
      </c>
      <c r="CO1205" s="269">
        <f t="shared" si="426"/>
        <v>0</v>
      </c>
      <c r="CP1205" s="269">
        <f t="shared" si="426"/>
        <v>0</v>
      </c>
      <c r="CQ1205" s="269">
        <f t="shared" si="426"/>
        <v>0</v>
      </c>
      <c r="CR1205" s="269">
        <f t="shared" si="426"/>
        <v>0</v>
      </c>
      <c r="CS1205" s="269">
        <f t="shared" si="426"/>
        <v>0</v>
      </c>
      <c r="CT1205" s="269">
        <f t="shared" si="426"/>
        <v>0</v>
      </c>
      <c r="CU1205" s="269">
        <f t="shared" si="426"/>
        <v>0</v>
      </c>
      <c r="CV1205" s="269">
        <f t="shared" si="409"/>
        <v>0</v>
      </c>
      <c r="CX1205" s="271">
        <f t="shared" si="410"/>
        <v>0</v>
      </c>
    </row>
    <row r="1206" spans="1:105" s="269" customFormat="1" ht="15.75" customHeight="1">
      <c r="A1206" s="1001"/>
      <c r="B1206" s="269">
        <v>5</v>
      </c>
      <c r="C1206" s="270">
        <v>5</v>
      </c>
      <c r="D1206" s="269">
        <v>5</v>
      </c>
      <c r="G1206" s="117">
        <f t="shared" si="387"/>
        <v>0</v>
      </c>
      <c r="H1206" s="269">
        <f t="shared" si="388"/>
        <v>0</v>
      </c>
      <c r="I1206" s="269">
        <f t="shared" si="389"/>
        <v>0</v>
      </c>
      <c r="J1206" s="269">
        <f t="shared" si="390"/>
        <v>0</v>
      </c>
      <c r="K1206" s="269">
        <f t="shared" si="391"/>
        <v>0</v>
      </c>
      <c r="L1206" s="269">
        <f t="shared" si="392"/>
        <v>0</v>
      </c>
      <c r="M1206" s="269">
        <f t="shared" si="393"/>
        <v>0</v>
      </c>
      <c r="N1206" s="269">
        <f t="shared" si="394"/>
        <v>0</v>
      </c>
      <c r="O1206" s="269">
        <f t="shared" si="395"/>
        <v>0</v>
      </c>
      <c r="P1206" s="269">
        <f t="shared" si="396"/>
        <v>0</v>
      </c>
      <c r="Q1206" s="269">
        <f t="shared" si="397"/>
        <v>0</v>
      </c>
      <c r="R1206" s="269">
        <f t="shared" si="398"/>
        <v>0</v>
      </c>
      <c r="S1206" s="269">
        <f t="shared" si="399"/>
        <v>0</v>
      </c>
      <c r="T1206" s="269">
        <f t="shared" si="400"/>
        <v>0</v>
      </c>
      <c r="U1206" s="269">
        <f t="shared" si="419"/>
        <v>0</v>
      </c>
      <c r="V1206" s="269">
        <f t="shared" si="419"/>
        <v>0</v>
      </c>
      <c r="W1206" s="269">
        <f t="shared" si="419"/>
        <v>0</v>
      </c>
      <c r="X1206" s="269">
        <f t="shared" si="419"/>
        <v>0</v>
      </c>
      <c r="Y1206" s="269">
        <f t="shared" si="419"/>
        <v>0</v>
      </c>
      <c r="Z1206" s="269">
        <f t="shared" si="419"/>
        <v>0</v>
      </c>
      <c r="AA1206" s="269">
        <f t="shared" si="419"/>
        <v>0</v>
      </c>
      <c r="AB1206" s="269">
        <f t="shared" si="419"/>
        <v>0</v>
      </c>
      <c r="AC1206" s="269">
        <f t="shared" si="419"/>
        <v>0</v>
      </c>
      <c r="AD1206" s="269">
        <f t="shared" si="419"/>
        <v>0</v>
      </c>
      <c r="AE1206" s="269">
        <f t="shared" si="420"/>
        <v>0</v>
      </c>
      <c r="AF1206" s="269">
        <f t="shared" si="420"/>
        <v>0</v>
      </c>
      <c r="AG1206" s="269">
        <f t="shared" si="420"/>
        <v>0</v>
      </c>
      <c r="AH1206" s="269">
        <f t="shared" si="420"/>
        <v>0</v>
      </c>
      <c r="AI1206" s="269">
        <f t="shared" si="420"/>
        <v>0</v>
      </c>
      <c r="AJ1206" s="269">
        <f t="shared" si="420"/>
        <v>0</v>
      </c>
      <c r="AK1206" s="269">
        <f t="shared" si="420"/>
        <v>0</v>
      </c>
      <c r="AL1206" s="269">
        <f t="shared" si="420"/>
        <v>0</v>
      </c>
      <c r="AM1206" s="269">
        <f t="shared" si="420"/>
        <v>0</v>
      </c>
      <c r="AN1206" s="269">
        <f t="shared" si="420"/>
        <v>0</v>
      </c>
      <c r="AO1206" s="269">
        <f t="shared" si="421"/>
        <v>0</v>
      </c>
      <c r="AP1206" s="269">
        <f t="shared" si="421"/>
        <v>0</v>
      </c>
      <c r="AQ1206" s="269">
        <f t="shared" si="421"/>
        <v>0</v>
      </c>
      <c r="AR1206" s="269">
        <f t="shared" si="421"/>
        <v>0</v>
      </c>
      <c r="AS1206" s="269">
        <f t="shared" si="421"/>
        <v>0</v>
      </c>
      <c r="AT1206" s="269">
        <f t="shared" si="421"/>
        <v>0</v>
      </c>
      <c r="AU1206" s="269">
        <f t="shared" si="421"/>
        <v>0</v>
      </c>
      <c r="AV1206" s="269">
        <f t="shared" si="421"/>
        <v>0</v>
      </c>
      <c r="AW1206" s="269">
        <f t="shared" si="421"/>
        <v>0</v>
      </c>
      <c r="AX1206" s="269">
        <f t="shared" si="421"/>
        <v>0</v>
      </c>
      <c r="AY1206" s="269">
        <f t="shared" si="422"/>
        <v>0</v>
      </c>
      <c r="AZ1206" s="269">
        <f t="shared" si="422"/>
        <v>0</v>
      </c>
      <c r="BA1206" s="269">
        <f t="shared" si="422"/>
        <v>0</v>
      </c>
      <c r="BB1206" s="269">
        <f t="shared" si="422"/>
        <v>0</v>
      </c>
      <c r="BC1206" s="269">
        <f t="shared" si="422"/>
        <v>0</v>
      </c>
      <c r="BD1206" s="269">
        <f t="shared" si="422"/>
        <v>0</v>
      </c>
      <c r="BE1206" s="269">
        <f t="shared" si="422"/>
        <v>0</v>
      </c>
      <c r="BF1206" s="269">
        <f t="shared" si="422"/>
        <v>0</v>
      </c>
      <c r="BG1206" s="269">
        <f t="shared" si="422"/>
        <v>0</v>
      </c>
      <c r="BH1206" s="269">
        <f t="shared" si="422"/>
        <v>0</v>
      </c>
      <c r="BI1206" s="269">
        <f t="shared" si="423"/>
        <v>0</v>
      </c>
      <c r="BJ1206" s="269">
        <f t="shared" si="423"/>
        <v>0</v>
      </c>
      <c r="BK1206" s="269">
        <f t="shared" si="423"/>
        <v>0</v>
      </c>
      <c r="BL1206" s="269">
        <f t="shared" si="423"/>
        <v>0</v>
      </c>
      <c r="BM1206" s="269">
        <f t="shared" si="423"/>
        <v>0</v>
      </c>
      <c r="BN1206" s="269">
        <f t="shared" si="423"/>
        <v>0</v>
      </c>
      <c r="BO1206" s="269">
        <f t="shared" si="423"/>
        <v>0</v>
      </c>
      <c r="BP1206" s="269">
        <f t="shared" si="423"/>
        <v>0</v>
      </c>
      <c r="BQ1206" s="269">
        <f t="shared" si="423"/>
        <v>0</v>
      </c>
      <c r="BR1206" s="269">
        <f t="shared" si="423"/>
        <v>0</v>
      </c>
      <c r="BS1206" s="269">
        <f t="shared" si="424"/>
        <v>0</v>
      </c>
      <c r="BT1206" s="269">
        <f t="shared" si="424"/>
        <v>0</v>
      </c>
      <c r="BU1206" s="269">
        <f t="shared" si="424"/>
        <v>0</v>
      </c>
      <c r="BV1206" s="269">
        <f t="shared" si="424"/>
        <v>0</v>
      </c>
      <c r="BW1206" s="269">
        <f t="shared" si="424"/>
        <v>0</v>
      </c>
      <c r="BX1206" s="269">
        <f t="shared" si="424"/>
        <v>0</v>
      </c>
      <c r="BY1206" s="269">
        <f t="shared" si="424"/>
        <v>0</v>
      </c>
      <c r="BZ1206" s="269">
        <f t="shared" si="424"/>
        <v>0</v>
      </c>
      <c r="CA1206" s="269">
        <f t="shared" si="424"/>
        <v>0</v>
      </c>
      <c r="CB1206" s="269">
        <f t="shared" si="424"/>
        <v>0</v>
      </c>
      <c r="CC1206" s="269">
        <f t="shared" si="425"/>
        <v>0</v>
      </c>
      <c r="CD1206" s="269">
        <f t="shared" si="425"/>
        <v>0</v>
      </c>
      <c r="CE1206" s="269">
        <f t="shared" si="425"/>
        <v>0</v>
      </c>
      <c r="CF1206" s="269">
        <f t="shared" si="425"/>
        <v>0</v>
      </c>
      <c r="CG1206" s="269">
        <f t="shared" si="425"/>
        <v>0</v>
      </c>
      <c r="CH1206" s="269">
        <f t="shared" si="425"/>
        <v>0</v>
      </c>
      <c r="CI1206" s="269">
        <f t="shared" si="425"/>
        <v>0</v>
      </c>
      <c r="CJ1206" s="269">
        <f t="shared" si="425"/>
        <v>0</v>
      </c>
      <c r="CK1206" s="269">
        <f t="shared" si="425"/>
        <v>0</v>
      </c>
      <c r="CL1206" s="269">
        <f t="shared" si="425"/>
        <v>0</v>
      </c>
      <c r="CM1206" s="269">
        <f t="shared" si="426"/>
        <v>0</v>
      </c>
      <c r="CN1206" s="269">
        <f t="shared" si="426"/>
        <v>0</v>
      </c>
      <c r="CO1206" s="269">
        <f t="shared" si="426"/>
        <v>0</v>
      </c>
      <c r="CP1206" s="269">
        <f t="shared" si="426"/>
        <v>0</v>
      </c>
      <c r="CQ1206" s="269">
        <f t="shared" si="426"/>
        <v>0</v>
      </c>
      <c r="CR1206" s="269">
        <f t="shared" si="426"/>
        <v>0</v>
      </c>
      <c r="CS1206" s="269">
        <f t="shared" si="426"/>
        <v>0</v>
      </c>
      <c r="CT1206" s="269">
        <f t="shared" si="426"/>
        <v>0</v>
      </c>
      <c r="CU1206" s="269">
        <f t="shared" si="426"/>
        <v>0</v>
      </c>
      <c r="CV1206" s="269">
        <f t="shared" si="409"/>
        <v>0</v>
      </c>
      <c r="CX1206" s="271">
        <f t="shared" si="410"/>
        <v>0</v>
      </c>
    </row>
    <row r="1207" spans="1:105" s="269" customFormat="1" ht="15.75" customHeight="1">
      <c r="A1207" s="1001"/>
      <c r="B1207" s="269">
        <v>6</v>
      </c>
      <c r="C1207" s="270">
        <v>6</v>
      </c>
      <c r="D1207" s="269">
        <v>6</v>
      </c>
      <c r="G1207" s="117">
        <f t="shared" si="387"/>
        <v>0</v>
      </c>
      <c r="H1207" s="269">
        <f t="shared" si="388"/>
        <v>0</v>
      </c>
      <c r="I1207" s="269">
        <f t="shared" si="389"/>
        <v>0</v>
      </c>
      <c r="J1207" s="269">
        <f t="shared" si="390"/>
        <v>0</v>
      </c>
      <c r="K1207" s="269">
        <f t="shared" si="391"/>
        <v>0</v>
      </c>
      <c r="L1207" s="269">
        <f t="shared" si="392"/>
        <v>0</v>
      </c>
      <c r="M1207" s="269">
        <f t="shared" si="393"/>
        <v>0</v>
      </c>
      <c r="N1207" s="269">
        <f t="shared" si="394"/>
        <v>0</v>
      </c>
      <c r="O1207" s="269">
        <f t="shared" si="395"/>
        <v>0</v>
      </c>
      <c r="P1207" s="269">
        <f t="shared" si="396"/>
        <v>0</v>
      </c>
      <c r="Q1207" s="269">
        <f t="shared" si="397"/>
        <v>0</v>
      </c>
      <c r="R1207" s="269">
        <f t="shared" si="398"/>
        <v>0</v>
      </c>
      <c r="S1207" s="269">
        <f t="shared" si="399"/>
        <v>0</v>
      </c>
      <c r="T1207" s="269">
        <f t="shared" si="400"/>
        <v>0</v>
      </c>
      <c r="U1207" s="269">
        <f t="shared" si="419"/>
        <v>0</v>
      </c>
      <c r="V1207" s="269">
        <f t="shared" si="419"/>
        <v>0</v>
      </c>
      <c r="W1207" s="269">
        <f t="shared" si="419"/>
        <v>0</v>
      </c>
      <c r="X1207" s="269">
        <f t="shared" si="419"/>
        <v>0</v>
      </c>
      <c r="Y1207" s="269">
        <f t="shared" si="419"/>
        <v>0</v>
      </c>
      <c r="Z1207" s="269">
        <f t="shared" si="419"/>
        <v>0</v>
      </c>
      <c r="AA1207" s="269">
        <f t="shared" si="419"/>
        <v>0</v>
      </c>
      <c r="AB1207" s="269">
        <f t="shared" si="419"/>
        <v>0</v>
      </c>
      <c r="AC1207" s="269">
        <f t="shared" si="419"/>
        <v>0</v>
      </c>
      <c r="AD1207" s="269">
        <f t="shared" si="419"/>
        <v>0</v>
      </c>
      <c r="AE1207" s="269">
        <f t="shared" si="420"/>
        <v>0</v>
      </c>
      <c r="AF1207" s="269">
        <f t="shared" si="420"/>
        <v>0</v>
      </c>
      <c r="AG1207" s="269">
        <f t="shared" si="420"/>
        <v>0</v>
      </c>
      <c r="AH1207" s="269">
        <f t="shared" si="420"/>
        <v>0</v>
      </c>
      <c r="AI1207" s="269">
        <f t="shared" si="420"/>
        <v>0</v>
      </c>
      <c r="AJ1207" s="269">
        <f t="shared" si="420"/>
        <v>0</v>
      </c>
      <c r="AK1207" s="269">
        <f t="shared" si="420"/>
        <v>0</v>
      </c>
      <c r="AL1207" s="269">
        <f t="shared" si="420"/>
        <v>0</v>
      </c>
      <c r="AM1207" s="269">
        <f t="shared" si="420"/>
        <v>0</v>
      </c>
      <c r="AN1207" s="269">
        <f t="shared" si="420"/>
        <v>0</v>
      </c>
      <c r="AO1207" s="269">
        <f t="shared" si="421"/>
        <v>0</v>
      </c>
      <c r="AP1207" s="269">
        <f t="shared" si="421"/>
        <v>0</v>
      </c>
      <c r="AQ1207" s="269">
        <f t="shared" si="421"/>
        <v>0</v>
      </c>
      <c r="AR1207" s="269">
        <f t="shared" si="421"/>
        <v>0</v>
      </c>
      <c r="AS1207" s="269">
        <f t="shared" si="421"/>
        <v>0</v>
      </c>
      <c r="AT1207" s="269">
        <f t="shared" si="421"/>
        <v>0</v>
      </c>
      <c r="AU1207" s="269">
        <f t="shared" si="421"/>
        <v>0</v>
      </c>
      <c r="AV1207" s="269">
        <f t="shared" si="421"/>
        <v>0</v>
      </c>
      <c r="AW1207" s="269">
        <f t="shared" si="421"/>
        <v>0</v>
      </c>
      <c r="AX1207" s="269">
        <f t="shared" si="421"/>
        <v>0</v>
      </c>
      <c r="AY1207" s="269">
        <f t="shared" si="422"/>
        <v>0</v>
      </c>
      <c r="AZ1207" s="269">
        <f t="shared" si="422"/>
        <v>0</v>
      </c>
      <c r="BA1207" s="269">
        <f t="shared" si="422"/>
        <v>0</v>
      </c>
      <c r="BB1207" s="269">
        <f t="shared" si="422"/>
        <v>0</v>
      </c>
      <c r="BC1207" s="269">
        <f t="shared" si="422"/>
        <v>0</v>
      </c>
      <c r="BD1207" s="269">
        <f t="shared" si="422"/>
        <v>0</v>
      </c>
      <c r="BE1207" s="269">
        <f t="shared" si="422"/>
        <v>0</v>
      </c>
      <c r="BF1207" s="269">
        <f t="shared" si="422"/>
        <v>0</v>
      </c>
      <c r="BG1207" s="269">
        <f t="shared" si="422"/>
        <v>0</v>
      </c>
      <c r="BH1207" s="269">
        <f t="shared" si="422"/>
        <v>0</v>
      </c>
      <c r="BI1207" s="269">
        <f t="shared" si="423"/>
        <v>0</v>
      </c>
      <c r="BJ1207" s="269">
        <f t="shared" si="423"/>
        <v>0</v>
      </c>
      <c r="BK1207" s="269">
        <f t="shared" si="423"/>
        <v>0</v>
      </c>
      <c r="BL1207" s="269">
        <f t="shared" si="423"/>
        <v>0</v>
      </c>
      <c r="BM1207" s="269">
        <f t="shared" si="423"/>
        <v>0</v>
      </c>
      <c r="BN1207" s="269">
        <f t="shared" si="423"/>
        <v>0</v>
      </c>
      <c r="BO1207" s="269">
        <f t="shared" si="423"/>
        <v>0</v>
      </c>
      <c r="BP1207" s="269">
        <f t="shared" si="423"/>
        <v>0</v>
      </c>
      <c r="BQ1207" s="269">
        <f t="shared" si="423"/>
        <v>0</v>
      </c>
      <c r="BR1207" s="269">
        <f t="shared" si="423"/>
        <v>0</v>
      </c>
      <c r="BS1207" s="269">
        <f t="shared" si="424"/>
        <v>0</v>
      </c>
      <c r="BT1207" s="269">
        <f t="shared" si="424"/>
        <v>0</v>
      </c>
      <c r="BU1207" s="269">
        <f t="shared" si="424"/>
        <v>0</v>
      </c>
      <c r="BV1207" s="269">
        <f t="shared" si="424"/>
        <v>0</v>
      </c>
      <c r="BW1207" s="269">
        <f t="shared" si="424"/>
        <v>0</v>
      </c>
      <c r="BX1207" s="269">
        <f t="shared" si="424"/>
        <v>0</v>
      </c>
      <c r="BY1207" s="269">
        <f t="shared" si="424"/>
        <v>0</v>
      </c>
      <c r="BZ1207" s="269">
        <f t="shared" si="424"/>
        <v>0</v>
      </c>
      <c r="CA1207" s="269">
        <f t="shared" si="424"/>
        <v>0</v>
      </c>
      <c r="CB1207" s="269">
        <f t="shared" si="424"/>
        <v>0</v>
      </c>
      <c r="CC1207" s="269">
        <f t="shared" si="425"/>
        <v>0</v>
      </c>
      <c r="CD1207" s="269">
        <f t="shared" si="425"/>
        <v>0</v>
      </c>
      <c r="CE1207" s="269">
        <f t="shared" si="425"/>
        <v>0</v>
      </c>
      <c r="CF1207" s="269">
        <f t="shared" si="425"/>
        <v>0</v>
      </c>
      <c r="CG1207" s="269">
        <f t="shared" si="425"/>
        <v>0</v>
      </c>
      <c r="CH1207" s="269">
        <f t="shared" si="425"/>
        <v>0</v>
      </c>
      <c r="CI1207" s="269">
        <f t="shared" si="425"/>
        <v>0</v>
      </c>
      <c r="CJ1207" s="269">
        <f t="shared" si="425"/>
        <v>0</v>
      </c>
      <c r="CK1207" s="269">
        <f t="shared" si="425"/>
        <v>0</v>
      </c>
      <c r="CL1207" s="269">
        <f t="shared" si="425"/>
        <v>0</v>
      </c>
      <c r="CM1207" s="269">
        <f t="shared" si="426"/>
        <v>0</v>
      </c>
      <c r="CN1207" s="269">
        <f t="shared" si="426"/>
        <v>0</v>
      </c>
      <c r="CO1207" s="269">
        <f t="shared" si="426"/>
        <v>0</v>
      </c>
      <c r="CP1207" s="269">
        <f t="shared" si="426"/>
        <v>0</v>
      </c>
      <c r="CQ1207" s="269">
        <f t="shared" si="426"/>
        <v>0</v>
      </c>
      <c r="CR1207" s="269">
        <f t="shared" si="426"/>
        <v>0</v>
      </c>
      <c r="CS1207" s="269">
        <f t="shared" si="426"/>
        <v>0</v>
      </c>
      <c r="CT1207" s="269">
        <f t="shared" si="426"/>
        <v>0</v>
      </c>
      <c r="CU1207" s="269">
        <f t="shared" si="426"/>
        <v>0</v>
      </c>
      <c r="CV1207" s="269">
        <f t="shared" si="409"/>
        <v>0</v>
      </c>
      <c r="CX1207" s="271">
        <f t="shared" si="410"/>
        <v>0</v>
      </c>
    </row>
    <row r="1208" spans="1:105" s="269" customFormat="1" ht="15.75" customHeight="1">
      <c r="A1208" s="1001"/>
      <c r="B1208" s="269">
        <v>7</v>
      </c>
      <c r="C1208" s="270">
        <v>7</v>
      </c>
      <c r="D1208" s="269">
        <v>7</v>
      </c>
      <c r="G1208" s="117">
        <f t="shared" si="387"/>
        <v>0</v>
      </c>
      <c r="H1208" s="269">
        <f t="shared" si="388"/>
        <v>0</v>
      </c>
      <c r="I1208" s="269">
        <f t="shared" si="389"/>
        <v>0</v>
      </c>
      <c r="J1208" s="269">
        <f t="shared" si="390"/>
        <v>0</v>
      </c>
      <c r="K1208" s="269">
        <f t="shared" si="391"/>
        <v>0</v>
      </c>
      <c r="L1208" s="269">
        <f t="shared" si="392"/>
        <v>0</v>
      </c>
      <c r="M1208" s="269">
        <f t="shared" si="393"/>
        <v>0</v>
      </c>
      <c r="N1208" s="269">
        <f t="shared" si="394"/>
        <v>0</v>
      </c>
      <c r="O1208" s="269">
        <f t="shared" si="395"/>
        <v>0</v>
      </c>
      <c r="P1208" s="269">
        <f t="shared" si="396"/>
        <v>0</v>
      </c>
      <c r="Q1208" s="269">
        <f t="shared" si="397"/>
        <v>0</v>
      </c>
      <c r="R1208" s="269">
        <f t="shared" si="398"/>
        <v>0</v>
      </c>
      <c r="S1208" s="269">
        <f t="shared" si="399"/>
        <v>0</v>
      </c>
      <c r="T1208" s="269">
        <f t="shared" si="400"/>
        <v>0</v>
      </c>
      <c r="U1208" s="269">
        <f t="shared" si="419"/>
        <v>0</v>
      </c>
      <c r="V1208" s="269">
        <f t="shared" si="419"/>
        <v>0</v>
      </c>
      <c r="W1208" s="269">
        <f t="shared" si="419"/>
        <v>0</v>
      </c>
      <c r="X1208" s="269">
        <f t="shared" si="419"/>
        <v>0</v>
      </c>
      <c r="Y1208" s="269">
        <f t="shared" si="419"/>
        <v>0</v>
      </c>
      <c r="Z1208" s="269">
        <f t="shared" si="419"/>
        <v>0</v>
      </c>
      <c r="AA1208" s="269">
        <f t="shared" si="419"/>
        <v>0</v>
      </c>
      <c r="AB1208" s="269">
        <f t="shared" si="419"/>
        <v>0</v>
      </c>
      <c r="AC1208" s="269">
        <f t="shared" si="419"/>
        <v>0</v>
      </c>
      <c r="AD1208" s="269">
        <f t="shared" si="419"/>
        <v>0</v>
      </c>
      <c r="AE1208" s="269">
        <f t="shared" si="420"/>
        <v>0</v>
      </c>
      <c r="AF1208" s="269">
        <f t="shared" si="420"/>
        <v>0</v>
      </c>
      <c r="AG1208" s="269">
        <f t="shared" si="420"/>
        <v>0</v>
      </c>
      <c r="AH1208" s="269">
        <f t="shared" si="420"/>
        <v>0</v>
      </c>
      <c r="AI1208" s="269">
        <f t="shared" si="420"/>
        <v>0</v>
      </c>
      <c r="AJ1208" s="269">
        <f t="shared" si="420"/>
        <v>0</v>
      </c>
      <c r="AK1208" s="269">
        <f t="shared" si="420"/>
        <v>0</v>
      </c>
      <c r="AL1208" s="269">
        <f t="shared" si="420"/>
        <v>0</v>
      </c>
      <c r="AM1208" s="269">
        <f t="shared" si="420"/>
        <v>0</v>
      </c>
      <c r="AN1208" s="269">
        <f t="shared" si="420"/>
        <v>0</v>
      </c>
      <c r="AO1208" s="269">
        <f t="shared" si="421"/>
        <v>0</v>
      </c>
      <c r="AP1208" s="269">
        <f t="shared" si="421"/>
        <v>0</v>
      </c>
      <c r="AQ1208" s="269">
        <f t="shared" si="421"/>
        <v>0</v>
      </c>
      <c r="AR1208" s="269">
        <f t="shared" si="421"/>
        <v>0</v>
      </c>
      <c r="AS1208" s="269">
        <f t="shared" si="421"/>
        <v>0</v>
      </c>
      <c r="AT1208" s="269">
        <f t="shared" si="421"/>
        <v>0</v>
      </c>
      <c r="AU1208" s="269">
        <f t="shared" si="421"/>
        <v>0</v>
      </c>
      <c r="AV1208" s="269">
        <f t="shared" si="421"/>
        <v>0</v>
      </c>
      <c r="AW1208" s="269">
        <f t="shared" si="421"/>
        <v>0</v>
      </c>
      <c r="AX1208" s="269">
        <f t="shared" si="421"/>
        <v>0</v>
      </c>
      <c r="AY1208" s="269">
        <f t="shared" si="422"/>
        <v>0</v>
      </c>
      <c r="AZ1208" s="269">
        <f t="shared" si="422"/>
        <v>0</v>
      </c>
      <c r="BA1208" s="269">
        <f t="shared" si="422"/>
        <v>0</v>
      </c>
      <c r="BB1208" s="269">
        <f t="shared" si="422"/>
        <v>0</v>
      </c>
      <c r="BC1208" s="269">
        <f t="shared" si="422"/>
        <v>0</v>
      </c>
      <c r="BD1208" s="269">
        <f t="shared" si="422"/>
        <v>0</v>
      </c>
      <c r="BE1208" s="269">
        <f t="shared" si="422"/>
        <v>0</v>
      </c>
      <c r="BF1208" s="269">
        <f t="shared" si="422"/>
        <v>0</v>
      </c>
      <c r="BG1208" s="269">
        <f t="shared" si="422"/>
        <v>0</v>
      </c>
      <c r="BH1208" s="269">
        <f t="shared" si="422"/>
        <v>0</v>
      </c>
      <c r="BI1208" s="269">
        <f t="shared" si="423"/>
        <v>0</v>
      </c>
      <c r="BJ1208" s="269">
        <f t="shared" si="423"/>
        <v>0</v>
      </c>
      <c r="BK1208" s="269">
        <f t="shared" si="423"/>
        <v>0</v>
      </c>
      <c r="BL1208" s="269">
        <f t="shared" si="423"/>
        <v>0</v>
      </c>
      <c r="BM1208" s="269">
        <f t="shared" si="423"/>
        <v>0</v>
      </c>
      <c r="BN1208" s="269">
        <f t="shared" si="423"/>
        <v>0</v>
      </c>
      <c r="BO1208" s="269">
        <f t="shared" si="423"/>
        <v>0</v>
      </c>
      <c r="BP1208" s="269">
        <f t="shared" si="423"/>
        <v>0</v>
      </c>
      <c r="BQ1208" s="269">
        <f t="shared" si="423"/>
        <v>0</v>
      </c>
      <c r="BR1208" s="269">
        <f t="shared" si="423"/>
        <v>0</v>
      </c>
      <c r="BS1208" s="269">
        <f t="shared" si="424"/>
        <v>0</v>
      </c>
      <c r="BT1208" s="269">
        <f t="shared" si="424"/>
        <v>0</v>
      </c>
      <c r="BU1208" s="269">
        <f t="shared" si="424"/>
        <v>0</v>
      </c>
      <c r="BV1208" s="269">
        <f t="shared" si="424"/>
        <v>0</v>
      </c>
      <c r="BW1208" s="269">
        <f t="shared" si="424"/>
        <v>0</v>
      </c>
      <c r="BX1208" s="269">
        <f t="shared" si="424"/>
        <v>0</v>
      </c>
      <c r="BY1208" s="269">
        <f t="shared" si="424"/>
        <v>0</v>
      </c>
      <c r="BZ1208" s="269">
        <f t="shared" si="424"/>
        <v>0</v>
      </c>
      <c r="CA1208" s="269">
        <f t="shared" si="424"/>
        <v>0</v>
      </c>
      <c r="CB1208" s="269">
        <f t="shared" si="424"/>
        <v>0</v>
      </c>
      <c r="CC1208" s="269">
        <f t="shared" si="425"/>
        <v>0</v>
      </c>
      <c r="CD1208" s="269">
        <f t="shared" si="425"/>
        <v>0</v>
      </c>
      <c r="CE1208" s="269">
        <f t="shared" si="425"/>
        <v>0</v>
      </c>
      <c r="CF1208" s="269">
        <f t="shared" si="425"/>
        <v>0</v>
      </c>
      <c r="CG1208" s="269">
        <f t="shared" si="425"/>
        <v>0</v>
      </c>
      <c r="CH1208" s="269">
        <f t="shared" si="425"/>
        <v>0</v>
      </c>
      <c r="CI1208" s="269">
        <f t="shared" si="425"/>
        <v>0</v>
      </c>
      <c r="CJ1208" s="269">
        <f t="shared" si="425"/>
        <v>0</v>
      </c>
      <c r="CK1208" s="269">
        <f t="shared" si="425"/>
        <v>0</v>
      </c>
      <c r="CL1208" s="269">
        <f t="shared" si="425"/>
        <v>0</v>
      </c>
      <c r="CM1208" s="269">
        <f t="shared" si="426"/>
        <v>0</v>
      </c>
      <c r="CN1208" s="269">
        <f t="shared" si="426"/>
        <v>0</v>
      </c>
      <c r="CO1208" s="269">
        <f t="shared" si="426"/>
        <v>0</v>
      </c>
      <c r="CP1208" s="269">
        <f t="shared" si="426"/>
        <v>0</v>
      </c>
      <c r="CQ1208" s="269">
        <f t="shared" si="426"/>
        <v>0</v>
      </c>
      <c r="CR1208" s="269">
        <f t="shared" si="426"/>
        <v>0</v>
      </c>
      <c r="CS1208" s="269">
        <f t="shared" si="426"/>
        <v>0</v>
      </c>
      <c r="CT1208" s="269">
        <f t="shared" si="426"/>
        <v>0</v>
      </c>
      <c r="CU1208" s="269">
        <f t="shared" si="426"/>
        <v>0</v>
      </c>
      <c r="CV1208" s="269">
        <f t="shared" si="409"/>
        <v>0</v>
      </c>
      <c r="CX1208" s="271">
        <f t="shared" si="410"/>
        <v>0</v>
      </c>
    </row>
    <row r="1209" spans="1:105" s="269" customFormat="1" ht="15.75" customHeight="1" thickBot="1">
      <c r="A1209" s="1001"/>
      <c r="B1209" s="269">
        <v>8</v>
      </c>
      <c r="C1209" s="270">
        <v>8</v>
      </c>
      <c r="D1209" s="269">
        <v>8</v>
      </c>
      <c r="G1209" s="117">
        <f t="shared" si="387"/>
        <v>0</v>
      </c>
      <c r="H1209" s="269">
        <f t="shared" si="388"/>
        <v>0</v>
      </c>
      <c r="I1209" s="269">
        <f t="shared" si="389"/>
        <v>0</v>
      </c>
      <c r="J1209" s="269">
        <f t="shared" si="390"/>
        <v>0</v>
      </c>
      <c r="K1209" s="269">
        <f t="shared" si="391"/>
        <v>0</v>
      </c>
      <c r="L1209" s="269">
        <f t="shared" si="392"/>
        <v>0</v>
      </c>
      <c r="M1209" s="269">
        <f t="shared" si="393"/>
        <v>0</v>
      </c>
      <c r="N1209" s="269">
        <f t="shared" si="394"/>
        <v>0</v>
      </c>
      <c r="O1209" s="269">
        <f t="shared" si="395"/>
        <v>0</v>
      </c>
      <c r="P1209" s="269">
        <f t="shared" si="396"/>
        <v>0</v>
      </c>
      <c r="Q1209" s="269">
        <f t="shared" si="397"/>
        <v>0</v>
      </c>
      <c r="R1209" s="269">
        <f t="shared" si="398"/>
        <v>0</v>
      </c>
      <c r="S1209" s="269">
        <f t="shared" si="399"/>
        <v>0</v>
      </c>
      <c r="T1209" s="269">
        <f t="shared" si="400"/>
        <v>0</v>
      </c>
      <c r="U1209" s="269">
        <f t="shared" si="419"/>
        <v>0</v>
      </c>
      <c r="V1209" s="269">
        <f t="shared" si="419"/>
        <v>0</v>
      </c>
      <c r="W1209" s="269">
        <f t="shared" si="419"/>
        <v>0</v>
      </c>
      <c r="X1209" s="269">
        <f t="shared" si="419"/>
        <v>0</v>
      </c>
      <c r="Y1209" s="269">
        <f t="shared" si="419"/>
        <v>0</v>
      </c>
      <c r="Z1209" s="269">
        <f t="shared" si="419"/>
        <v>0</v>
      </c>
      <c r="AA1209" s="269">
        <f t="shared" si="419"/>
        <v>0</v>
      </c>
      <c r="AB1209" s="269">
        <f t="shared" si="419"/>
        <v>0</v>
      </c>
      <c r="AC1209" s="269">
        <f t="shared" si="419"/>
        <v>0</v>
      </c>
      <c r="AD1209" s="269">
        <f t="shared" si="419"/>
        <v>0</v>
      </c>
      <c r="AE1209" s="269">
        <f t="shared" si="420"/>
        <v>0</v>
      </c>
      <c r="AF1209" s="269">
        <f t="shared" si="420"/>
        <v>0</v>
      </c>
      <c r="AG1209" s="269">
        <f t="shared" si="420"/>
        <v>0</v>
      </c>
      <c r="AH1209" s="269">
        <f t="shared" si="420"/>
        <v>0</v>
      </c>
      <c r="AI1209" s="269">
        <f t="shared" si="420"/>
        <v>0</v>
      </c>
      <c r="AJ1209" s="269">
        <f t="shared" si="420"/>
        <v>0</v>
      </c>
      <c r="AK1209" s="269">
        <f t="shared" si="420"/>
        <v>0</v>
      </c>
      <c r="AL1209" s="269">
        <f t="shared" si="420"/>
        <v>0</v>
      </c>
      <c r="AM1209" s="269">
        <f t="shared" si="420"/>
        <v>0</v>
      </c>
      <c r="AN1209" s="269">
        <f t="shared" si="420"/>
        <v>0</v>
      </c>
      <c r="AO1209" s="269">
        <f t="shared" si="421"/>
        <v>0</v>
      </c>
      <c r="AP1209" s="269">
        <f t="shared" si="421"/>
        <v>0</v>
      </c>
      <c r="AQ1209" s="269">
        <f t="shared" si="421"/>
        <v>0</v>
      </c>
      <c r="AR1209" s="269">
        <f t="shared" si="421"/>
        <v>0</v>
      </c>
      <c r="AS1209" s="269">
        <f t="shared" si="421"/>
        <v>0</v>
      </c>
      <c r="AT1209" s="269">
        <f t="shared" si="421"/>
        <v>0</v>
      </c>
      <c r="AU1209" s="269">
        <f t="shared" si="421"/>
        <v>0</v>
      </c>
      <c r="AV1209" s="269">
        <f t="shared" si="421"/>
        <v>0</v>
      </c>
      <c r="AW1209" s="269">
        <f t="shared" si="421"/>
        <v>0</v>
      </c>
      <c r="AX1209" s="269">
        <f t="shared" si="421"/>
        <v>0</v>
      </c>
      <c r="AY1209" s="269">
        <f t="shared" si="422"/>
        <v>0</v>
      </c>
      <c r="AZ1209" s="269">
        <f t="shared" si="422"/>
        <v>0</v>
      </c>
      <c r="BA1209" s="269">
        <f t="shared" si="422"/>
        <v>0</v>
      </c>
      <c r="BB1209" s="269">
        <f t="shared" si="422"/>
        <v>0</v>
      </c>
      <c r="BC1209" s="269">
        <f t="shared" si="422"/>
        <v>0</v>
      </c>
      <c r="BD1209" s="269">
        <f t="shared" si="422"/>
        <v>0</v>
      </c>
      <c r="BE1209" s="269">
        <f t="shared" si="422"/>
        <v>0</v>
      </c>
      <c r="BF1209" s="269">
        <f t="shared" si="422"/>
        <v>0</v>
      </c>
      <c r="BG1209" s="269">
        <f t="shared" si="422"/>
        <v>0</v>
      </c>
      <c r="BH1209" s="269">
        <f t="shared" si="422"/>
        <v>0</v>
      </c>
      <c r="BI1209" s="269">
        <f t="shared" si="423"/>
        <v>0</v>
      </c>
      <c r="BJ1209" s="269">
        <f t="shared" si="423"/>
        <v>0</v>
      </c>
      <c r="BK1209" s="269">
        <f t="shared" si="423"/>
        <v>0</v>
      </c>
      <c r="BL1209" s="269">
        <f t="shared" si="423"/>
        <v>0</v>
      </c>
      <c r="BM1209" s="269">
        <f t="shared" si="423"/>
        <v>0</v>
      </c>
      <c r="BN1209" s="269">
        <f t="shared" si="423"/>
        <v>0</v>
      </c>
      <c r="BO1209" s="269">
        <f t="shared" si="423"/>
        <v>0</v>
      </c>
      <c r="BP1209" s="269">
        <f t="shared" si="423"/>
        <v>0</v>
      </c>
      <c r="BQ1209" s="269">
        <f t="shared" si="423"/>
        <v>0</v>
      </c>
      <c r="BR1209" s="269">
        <f t="shared" si="423"/>
        <v>0</v>
      </c>
      <c r="BS1209" s="269">
        <f t="shared" si="424"/>
        <v>0</v>
      </c>
      <c r="BT1209" s="269">
        <f t="shared" si="424"/>
        <v>0</v>
      </c>
      <c r="BU1209" s="269">
        <f t="shared" si="424"/>
        <v>0</v>
      </c>
      <c r="BV1209" s="269">
        <f t="shared" si="424"/>
        <v>0</v>
      </c>
      <c r="BW1209" s="269">
        <f t="shared" si="424"/>
        <v>0</v>
      </c>
      <c r="BX1209" s="269">
        <f t="shared" si="424"/>
        <v>0</v>
      </c>
      <c r="BY1209" s="269">
        <f t="shared" si="424"/>
        <v>0</v>
      </c>
      <c r="BZ1209" s="269">
        <f t="shared" si="424"/>
        <v>0</v>
      </c>
      <c r="CA1209" s="269">
        <f t="shared" si="424"/>
        <v>0</v>
      </c>
      <c r="CB1209" s="269">
        <f t="shared" si="424"/>
        <v>0</v>
      </c>
      <c r="CC1209" s="269">
        <f t="shared" si="425"/>
        <v>0</v>
      </c>
      <c r="CD1209" s="269">
        <f t="shared" si="425"/>
        <v>0</v>
      </c>
      <c r="CE1209" s="269">
        <f t="shared" si="425"/>
        <v>0</v>
      </c>
      <c r="CF1209" s="269">
        <f t="shared" si="425"/>
        <v>0</v>
      </c>
      <c r="CG1209" s="269">
        <f t="shared" si="425"/>
        <v>0</v>
      </c>
      <c r="CH1209" s="269">
        <f t="shared" si="425"/>
        <v>0</v>
      </c>
      <c r="CI1209" s="269">
        <f t="shared" si="425"/>
        <v>0</v>
      </c>
      <c r="CJ1209" s="269">
        <f t="shared" si="425"/>
        <v>0</v>
      </c>
      <c r="CK1209" s="269">
        <f t="shared" si="425"/>
        <v>0</v>
      </c>
      <c r="CL1209" s="269">
        <f t="shared" si="425"/>
        <v>0</v>
      </c>
      <c r="CM1209" s="269">
        <f t="shared" si="426"/>
        <v>0</v>
      </c>
      <c r="CN1209" s="269">
        <f t="shared" si="426"/>
        <v>0</v>
      </c>
      <c r="CO1209" s="269">
        <f t="shared" si="426"/>
        <v>0</v>
      </c>
      <c r="CP1209" s="269">
        <f t="shared" si="426"/>
        <v>0</v>
      </c>
      <c r="CQ1209" s="269">
        <f t="shared" si="426"/>
        <v>0</v>
      </c>
      <c r="CR1209" s="269">
        <f t="shared" si="426"/>
        <v>0</v>
      </c>
      <c r="CS1209" s="269">
        <f t="shared" si="426"/>
        <v>0</v>
      </c>
      <c r="CT1209" s="269">
        <f t="shared" si="426"/>
        <v>0</v>
      </c>
      <c r="CU1209" s="269">
        <f t="shared" si="426"/>
        <v>0</v>
      </c>
      <c r="CV1209" s="269">
        <f t="shared" si="409"/>
        <v>0</v>
      </c>
      <c r="CX1209" s="271">
        <f t="shared" si="410"/>
        <v>0</v>
      </c>
    </row>
    <row r="1210" spans="1:105" s="269" customFormat="1" ht="15.75" thickBot="1">
      <c r="A1210" s="1002"/>
      <c r="B1210" s="269">
        <v>9</v>
      </c>
      <c r="C1210" s="270">
        <v>9</v>
      </c>
      <c r="D1210" s="269">
        <v>9</v>
      </c>
      <c r="G1210" s="117">
        <f t="shared" si="387"/>
        <v>0</v>
      </c>
      <c r="H1210" s="269">
        <f t="shared" si="388"/>
        <v>0</v>
      </c>
      <c r="I1210" s="269">
        <f t="shared" si="389"/>
        <v>0</v>
      </c>
      <c r="J1210" s="269">
        <f t="shared" si="390"/>
        <v>0</v>
      </c>
      <c r="K1210" s="269">
        <f t="shared" si="391"/>
        <v>0</v>
      </c>
      <c r="L1210" s="269">
        <f t="shared" si="392"/>
        <v>0</v>
      </c>
      <c r="M1210" s="269">
        <f t="shared" si="393"/>
        <v>0</v>
      </c>
      <c r="N1210" s="269">
        <f t="shared" si="394"/>
        <v>0</v>
      </c>
      <c r="O1210" s="269">
        <f t="shared" si="395"/>
        <v>0</v>
      </c>
      <c r="P1210" s="269">
        <f t="shared" si="396"/>
        <v>0</v>
      </c>
      <c r="Q1210" s="269">
        <f t="shared" si="397"/>
        <v>0</v>
      </c>
      <c r="R1210" s="269">
        <f t="shared" si="398"/>
        <v>0</v>
      </c>
      <c r="S1210" s="269">
        <f t="shared" si="399"/>
        <v>0</v>
      </c>
      <c r="T1210" s="269">
        <f t="shared" si="400"/>
        <v>0</v>
      </c>
      <c r="U1210" s="269">
        <f t="shared" si="419"/>
        <v>0</v>
      </c>
      <c r="V1210" s="269">
        <f t="shared" si="419"/>
        <v>0</v>
      </c>
      <c r="W1210" s="269">
        <f t="shared" si="419"/>
        <v>0</v>
      </c>
      <c r="X1210" s="269">
        <f t="shared" si="419"/>
        <v>0</v>
      </c>
      <c r="Y1210" s="269">
        <f t="shared" si="419"/>
        <v>0</v>
      </c>
      <c r="Z1210" s="269">
        <f t="shared" si="419"/>
        <v>0</v>
      </c>
      <c r="AA1210" s="269">
        <f t="shared" si="419"/>
        <v>0</v>
      </c>
      <c r="AB1210" s="269">
        <f t="shared" si="419"/>
        <v>0</v>
      </c>
      <c r="AC1210" s="269">
        <f t="shared" si="419"/>
        <v>0</v>
      </c>
      <c r="AD1210" s="269">
        <f t="shared" si="419"/>
        <v>0</v>
      </c>
      <c r="AE1210" s="269">
        <f t="shared" si="420"/>
        <v>0</v>
      </c>
      <c r="AF1210" s="269">
        <f t="shared" si="420"/>
        <v>0</v>
      </c>
      <c r="AG1210" s="269">
        <f t="shared" si="420"/>
        <v>0</v>
      </c>
      <c r="AH1210" s="269">
        <f t="shared" si="420"/>
        <v>0</v>
      </c>
      <c r="AI1210" s="269">
        <f t="shared" si="420"/>
        <v>0</v>
      </c>
      <c r="AJ1210" s="269">
        <f t="shared" si="420"/>
        <v>0</v>
      </c>
      <c r="AK1210" s="269">
        <f t="shared" si="420"/>
        <v>0</v>
      </c>
      <c r="AL1210" s="269">
        <f t="shared" si="420"/>
        <v>0</v>
      </c>
      <c r="AM1210" s="269">
        <f t="shared" si="420"/>
        <v>0</v>
      </c>
      <c r="AN1210" s="269">
        <f t="shared" si="420"/>
        <v>0</v>
      </c>
      <c r="AO1210" s="269">
        <f t="shared" si="421"/>
        <v>0</v>
      </c>
      <c r="AP1210" s="269">
        <f t="shared" si="421"/>
        <v>0</v>
      </c>
      <c r="AQ1210" s="269">
        <f t="shared" si="421"/>
        <v>0</v>
      </c>
      <c r="AR1210" s="269">
        <f t="shared" si="421"/>
        <v>0</v>
      </c>
      <c r="AS1210" s="269">
        <f t="shared" si="421"/>
        <v>0</v>
      </c>
      <c r="AT1210" s="269">
        <f t="shared" si="421"/>
        <v>0</v>
      </c>
      <c r="AU1210" s="269">
        <f t="shared" si="421"/>
        <v>0</v>
      </c>
      <c r="AV1210" s="269">
        <f t="shared" si="421"/>
        <v>0</v>
      </c>
      <c r="AW1210" s="269">
        <f t="shared" si="421"/>
        <v>0</v>
      </c>
      <c r="AX1210" s="269">
        <f t="shared" si="421"/>
        <v>0</v>
      </c>
      <c r="AY1210" s="269">
        <f t="shared" si="422"/>
        <v>0</v>
      </c>
      <c r="AZ1210" s="269">
        <f t="shared" si="422"/>
        <v>0</v>
      </c>
      <c r="BA1210" s="269">
        <f t="shared" si="422"/>
        <v>0</v>
      </c>
      <c r="BB1210" s="269">
        <f t="shared" si="422"/>
        <v>0</v>
      </c>
      <c r="BC1210" s="269">
        <f t="shared" si="422"/>
        <v>0</v>
      </c>
      <c r="BD1210" s="269">
        <f t="shared" si="422"/>
        <v>0</v>
      </c>
      <c r="BE1210" s="269">
        <f t="shared" si="422"/>
        <v>0</v>
      </c>
      <c r="BF1210" s="269">
        <f t="shared" si="422"/>
        <v>0</v>
      </c>
      <c r="BG1210" s="269">
        <f t="shared" si="422"/>
        <v>0</v>
      </c>
      <c r="BH1210" s="269">
        <f t="shared" si="422"/>
        <v>0</v>
      </c>
      <c r="BI1210" s="269">
        <f t="shared" si="423"/>
        <v>0</v>
      </c>
      <c r="BJ1210" s="269">
        <f t="shared" si="423"/>
        <v>0</v>
      </c>
      <c r="BK1210" s="269">
        <f t="shared" si="423"/>
        <v>0</v>
      </c>
      <c r="BL1210" s="269">
        <f t="shared" si="423"/>
        <v>0</v>
      </c>
      <c r="BM1210" s="269">
        <f t="shared" si="423"/>
        <v>0</v>
      </c>
      <c r="BN1210" s="269">
        <f t="shared" si="423"/>
        <v>0</v>
      </c>
      <c r="BO1210" s="269">
        <f t="shared" si="423"/>
        <v>0</v>
      </c>
      <c r="BP1210" s="269">
        <f t="shared" si="423"/>
        <v>0</v>
      </c>
      <c r="BQ1210" s="269">
        <f t="shared" si="423"/>
        <v>0</v>
      </c>
      <c r="BR1210" s="269">
        <f t="shared" si="423"/>
        <v>0</v>
      </c>
      <c r="BS1210" s="269">
        <f t="shared" si="424"/>
        <v>0</v>
      </c>
      <c r="BT1210" s="269">
        <f t="shared" si="424"/>
        <v>0</v>
      </c>
      <c r="BU1210" s="269">
        <f t="shared" si="424"/>
        <v>0</v>
      </c>
      <c r="BV1210" s="269">
        <f t="shared" si="424"/>
        <v>0</v>
      </c>
      <c r="BW1210" s="269">
        <f t="shared" si="424"/>
        <v>0</v>
      </c>
      <c r="BX1210" s="269">
        <f t="shared" si="424"/>
        <v>0</v>
      </c>
      <c r="BY1210" s="269">
        <f t="shared" si="424"/>
        <v>0</v>
      </c>
      <c r="BZ1210" s="269">
        <f t="shared" si="424"/>
        <v>0</v>
      </c>
      <c r="CA1210" s="269">
        <f t="shared" si="424"/>
        <v>0</v>
      </c>
      <c r="CB1210" s="269">
        <f t="shared" si="424"/>
        <v>0</v>
      </c>
      <c r="CC1210" s="269">
        <f t="shared" si="425"/>
        <v>0</v>
      </c>
      <c r="CD1210" s="269">
        <f t="shared" si="425"/>
        <v>0</v>
      </c>
      <c r="CE1210" s="269">
        <f t="shared" si="425"/>
        <v>0</v>
      </c>
      <c r="CF1210" s="269">
        <f t="shared" si="425"/>
        <v>0</v>
      </c>
      <c r="CG1210" s="269">
        <f t="shared" si="425"/>
        <v>0</v>
      </c>
      <c r="CH1210" s="269">
        <f t="shared" si="425"/>
        <v>0</v>
      </c>
      <c r="CI1210" s="269">
        <f t="shared" si="425"/>
        <v>0</v>
      </c>
      <c r="CJ1210" s="269">
        <f t="shared" si="425"/>
        <v>0</v>
      </c>
      <c r="CK1210" s="269">
        <f t="shared" si="425"/>
        <v>0</v>
      </c>
      <c r="CL1210" s="269">
        <f t="shared" si="425"/>
        <v>0</v>
      </c>
      <c r="CM1210" s="269">
        <f t="shared" si="426"/>
        <v>0</v>
      </c>
      <c r="CN1210" s="269">
        <f t="shared" si="426"/>
        <v>0</v>
      </c>
      <c r="CO1210" s="269">
        <f t="shared" si="426"/>
        <v>0</v>
      </c>
      <c r="CP1210" s="269">
        <f t="shared" si="426"/>
        <v>0</v>
      </c>
      <c r="CQ1210" s="269">
        <f t="shared" si="426"/>
        <v>0</v>
      </c>
      <c r="CR1210" s="269">
        <f t="shared" si="426"/>
        <v>0</v>
      </c>
      <c r="CS1210" s="269">
        <f t="shared" si="426"/>
        <v>0</v>
      </c>
      <c r="CT1210" s="269">
        <f t="shared" si="426"/>
        <v>0</v>
      </c>
      <c r="CU1210" s="269">
        <f t="shared" si="426"/>
        <v>0</v>
      </c>
      <c r="CV1210" s="269">
        <f t="shared" si="409"/>
        <v>0</v>
      </c>
      <c r="CX1210" s="271">
        <f t="shared" si="410"/>
        <v>0</v>
      </c>
      <c r="CY1210" s="269">
        <v>1</v>
      </c>
      <c r="CZ1210" s="254">
        <f>SUM(CV1176:CV1210)</f>
        <v>0</v>
      </c>
      <c r="DA1210" s="255">
        <f>SUM(DA1211:DA1300)</f>
        <v>0</v>
      </c>
    </row>
    <row r="1211" spans="1:105">
      <c r="CX1211" s="271">
        <f t="shared" si="410"/>
        <v>0</v>
      </c>
      <c r="CY1211" s="146">
        <v>2</v>
      </c>
      <c r="CZ1211" s="249">
        <f>+CZ1210-9</f>
        <v>-9</v>
      </c>
      <c r="DA1211" s="249">
        <f>IF(CZ1211=13,CZ1211,IF(CZ1211=14,CZ1211,IF(CZ1211=16,CZ1211,IF(CZ1211=19,CZ1211,0))))</f>
        <v>0</v>
      </c>
    </row>
    <row r="1212" spans="1:105">
      <c r="CX1212" s="271">
        <f t="shared" si="410"/>
        <v>0</v>
      </c>
      <c r="CY1212" s="146">
        <v>3</v>
      </c>
      <c r="CZ1212" s="249">
        <f t="shared" ref="CZ1212:CZ1275" si="427">+CZ1211-9</f>
        <v>-18</v>
      </c>
      <c r="DA1212" s="249">
        <f t="shared" ref="DA1212:DA1275" si="428">IF(CZ1212=13,CZ1212,IF(CZ1212=14,CZ1212,IF(CZ1212=16,CZ1212,IF(CZ1212=19,CZ1212,0))))</f>
        <v>0</v>
      </c>
    </row>
    <row r="1213" spans="1:105">
      <c r="CX1213" s="271">
        <f t="shared" si="410"/>
        <v>0</v>
      </c>
      <c r="CY1213" s="269">
        <v>4</v>
      </c>
      <c r="CZ1213" s="249">
        <f t="shared" si="427"/>
        <v>-27</v>
      </c>
      <c r="DA1213" s="249">
        <f t="shared" si="428"/>
        <v>0</v>
      </c>
    </row>
    <row r="1214" spans="1:105">
      <c r="CX1214" s="271">
        <f t="shared" si="410"/>
        <v>0</v>
      </c>
      <c r="CY1214" s="146">
        <v>5</v>
      </c>
      <c r="CZ1214" s="249">
        <f t="shared" si="427"/>
        <v>-36</v>
      </c>
      <c r="DA1214" s="249">
        <f t="shared" si="428"/>
        <v>0</v>
      </c>
    </row>
    <row r="1215" spans="1:105">
      <c r="CX1215" s="271">
        <f t="shared" si="410"/>
        <v>0</v>
      </c>
      <c r="CY1215" s="146">
        <v>6</v>
      </c>
      <c r="CZ1215" s="249">
        <f t="shared" si="427"/>
        <v>-45</v>
      </c>
      <c r="DA1215" s="249">
        <f t="shared" si="428"/>
        <v>0</v>
      </c>
    </row>
    <row r="1216" spans="1:105">
      <c r="CX1216" s="271">
        <f t="shared" si="410"/>
        <v>0</v>
      </c>
      <c r="CY1216" s="269">
        <v>7</v>
      </c>
      <c r="CZ1216" s="249">
        <f t="shared" si="427"/>
        <v>-54</v>
      </c>
      <c r="DA1216" s="249">
        <f t="shared" si="428"/>
        <v>0</v>
      </c>
    </row>
    <row r="1217" spans="102:105">
      <c r="CX1217" s="271">
        <f t="shared" si="410"/>
        <v>0</v>
      </c>
      <c r="CY1217" s="146">
        <v>8</v>
      </c>
      <c r="CZ1217" s="249">
        <f t="shared" si="427"/>
        <v>-63</v>
      </c>
      <c r="DA1217" s="249">
        <f t="shared" si="428"/>
        <v>0</v>
      </c>
    </row>
    <row r="1218" spans="102:105">
      <c r="CX1218" s="271">
        <f t="shared" si="410"/>
        <v>0</v>
      </c>
      <c r="CY1218" s="146">
        <v>9</v>
      </c>
      <c r="CZ1218" s="249">
        <f t="shared" si="427"/>
        <v>-72</v>
      </c>
      <c r="DA1218" s="249">
        <f t="shared" si="428"/>
        <v>0</v>
      </c>
    </row>
    <row r="1219" spans="102:105">
      <c r="CX1219" s="271">
        <f t="shared" si="410"/>
        <v>0</v>
      </c>
      <c r="CY1219" s="269">
        <v>10</v>
      </c>
      <c r="CZ1219" s="249">
        <f t="shared" si="427"/>
        <v>-81</v>
      </c>
      <c r="DA1219" s="249">
        <f t="shared" si="428"/>
        <v>0</v>
      </c>
    </row>
    <row r="1220" spans="102:105">
      <c r="CX1220" s="271">
        <f t="shared" si="410"/>
        <v>0</v>
      </c>
      <c r="CY1220" s="146">
        <v>11</v>
      </c>
      <c r="CZ1220" s="249">
        <f t="shared" si="427"/>
        <v>-90</v>
      </c>
      <c r="DA1220" s="249">
        <f t="shared" si="428"/>
        <v>0</v>
      </c>
    </row>
    <row r="1221" spans="102:105">
      <c r="CX1221" s="271">
        <f t="shared" si="410"/>
        <v>0</v>
      </c>
      <c r="CY1221" s="146">
        <v>12</v>
      </c>
      <c r="CZ1221" s="249">
        <f t="shared" si="427"/>
        <v>-99</v>
      </c>
      <c r="DA1221" s="249">
        <f t="shared" si="428"/>
        <v>0</v>
      </c>
    </row>
    <row r="1222" spans="102:105">
      <c r="CX1222" s="271">
        <f t="shared" si="410"/>
        <v>0</v>
      </c>
      <c r="CY1222" s="269">
        <v>13</v>
      </c>
      <c r="CZ1222" s="249">
        <f t="shared" si="427"/>
        <v>-108</v>
      </c>
      <c r="DA1222" s="249">
        <f t="shared" si="428"/>
        <v>0</v>
      </c>
    </row>
    <row r="1223" spans="102:105">
      <c r="CX1223" s="271">
        <f t="shared" si="410"/>
        <v>0</v>
      </c>
      <c r="CY1223" s="146">
        <v>14</v>
      </c>
      <c r="CZ1223" s="249">
        <f t="shared" si="427"/>
        <v>-117</v>
      </c>
      <c r="DA1223" s="249">
        <f t="shared" si="428"/>
        <v>0</v>
      </c>
    </row>
    <row r="1224" spans="102:105">
      <c r="CX1224" s="271">
        <f t="shared" si="410"/>
        <v>0</v>
      </c>
      <c r="CY1224" s="146">
        <v>15</v>
      </c>
      <c r="CZ1224" s="249">
        <f t="shared" si="427"/>
        <v>-126</v>
      </c>
      <c r="DA1224" s="249">
        <f t="shared" si="428"/>
        <v>0</v>
      </c>
    </row>
    <row r="1225" spans="102:105">
      <c r="CX1225" s="271">
        <f t="shared" si="410"/>
        <v>0</v>
      </c>
      <c r="CY1225" s="269">
        <v>16</v>
      </c>
      <c r="CZ1225" s="249">
        <f t="shared" si="427"/>
        <v>-135</v>
      </c>
      <c r="DA1225" s="249">
        <f t="shared" si="428"/>
        <v>0</v>
      </c>
    </row>
    <row r="1226" spans="102:105">
      <c r="CX1226" s="271">
        <f t="shared" si="410"/>
        <v>0</v>
      </c>
      <c r="CY1226" s="146">
        <v>17</v>
      </c>
      <c r="CZ1226" s="249">
        <f t="shared" si="427"/>
        <v>-144</v>
      </c>
      <c r="DA1226" s="249">
        <f t="shared" si="428"/>
        <v>0</v>
      </c>
    </row>
    <row r="1227" spans="102:105">
      <c r="CX1227" s="271">
        <f t="shared" si="410"/>
        <v>0</v>
      </c>
      <c r="CY1227" s="146">
        <v>18</v>
      </c>
      <c r="CZ1227" s="249">
        <f t="shared" si="427"/>
        <v>-153</v>
      </c>
      <c r="DA1227" s="249">
        <f t="shared" si="428"/>
        <v>0</v>
      </c>
    </row>
    <row r="1228" spans="102:105">
      <c r="CX1228" s="271">
        <f t="shared" si="410"/>
        <v>0</v>
      </c>
      <c r="CY1228" s="269">
        <v>19</v>
      </c>
      <c r="CZ1228" s="249">
        <f t="shared" si="427"/>
        <v>-162</v>
      </c>
      <c r="DA1228" s="249">
        <f t="shared" si="428"/>
        <v>0</v>
      </c>
    </row>
    <row r="1229" spans="102:105">
      <c r="CX1229" s="271">
        <f t="shared" si="410"/>
        <v>0</v>
      </c>
      <c r="CY1229" s="146">
        <v>20</v>
      </c>
      <c r="CZ1229" s="249">
        <f t="shared" si="427"/>
        <v>-171</v>
      </c>
      <c r="DA1229" s="249">
        <f t="shared" si="428"/>
        <v>0</v>
      </c>
    </row>
    <row r="1230" spans="102:105">
      <c r="CX1230" s="271">
        <f t="shared" si="410"/>
        <v>0</v>
      </c>
      <c r="CY1230" s="146">
        <v>21</v>
      </c>
      <c r="CZ1230" s="249">
        <f t="shared" si="427"/>
        <v>-180</v>
      </c>
      <c r="DA1230" s="249">
        <f t="shared" si="428"/>
        <v>0</v>
      </c>
    </row>
    <row r="1231" spans="102:105">
      <c r="CX1231" s="271">
        <f t="shared" si="410"/>
        <v>0</v>
      </c>
      <c r="CY1231" s="269">
        <v>22</v>
      </c>
      <c r="CZ1231" s="249">
        <f t="shared" si="427"/>
        <v>-189</v>
      </c>
      <c r="DA1231" s="249">
        <f t="shared" si="428"/>
        <v>0</v>
      </c>
    </row>
    <row r="1232" spans="102:105">
      <c r="CX1232" s="271">
        <f t="shared" si="410"/>
        <v>0</v>
      </c>
      <c r="CY1232" s="146">
        <v>23</v>
      </c>
      <c r="CZ1232" s="249">
        <f t="shared" si="427"/>
        <v>-198</v>
      </c>
      <c r="DA1232" s="249">
        <f t="shared" si="428"/>
        <v>0</v>
      </c>
    </row>
    <row r="1233" spans="102:105">
      <c r="CX1233" s="271">
        <f t="shared" si="410"/>
        <v>0</v>
      </c>
      <c r="CY1233" s="146">
        <v>24</v>
      </c>
      <c r="CZ1233" s="249">
        <f t="shared" si="427"/>
        <v>-207</v>
      </c>
      <c r="DA1233" s="249">
        <f t="shared" si="428"/>
        <v>0</v>
      </c>
    </row>
    <row r="1234" spans="102:105">
      <c r="CX1234" s="271">
        <f t="shared" si="410"/>
        <v>0</v>
      </c>
      <c r="CY1234" s="269">
        <v>25</v>
      </c>
      <c r="CZ1234" s="249">
        <f t="shared" si="427"/>
        <v>-216</v>
      </c>
      <c r="DA1234" s="249">
        <f t="shared" si="428"/>
        <v>0</v>
      </c>
    </row>
    <row r="1235" spans="102:105">
      <c r="CX1235" s="271">
        <f t="shared" si="410"/>
        <v>0</v>
      </c>
      <c r="CY1235" s="146">
        <v>26</v>
      </c>
      <c r="CZ1235" s="249">
        <f t="shared" si="427"/>
        <v>-225</v>
      </c>
      <c r="DA1235" s="249">
        <f t="shared" si="428"/>
        <v>0</v>
      </c>
    </row>
    <row r="1236" spans="102:105">
      <c r="CX1236" s="271">
        <f t="shared" si="410"/>
        <v>0</v>
      </c>
      <c r="CY1236" s="146">
        <v>27</v>
      </c>
      <c r="CZ1236" s="249">
        <f t="shared" si="427"/>
        <v>-234</v>
      </c>
      <c r="DA1236" s="249">
        <f t="shared" si="428"/>
        <v>0</v>
      </c>
    </row>
    <row r="1237" spans="102:105">
      <c r="CX1237" s="271">
        <f t="shared" si="410"/>
        <v>0</v>
      </c>
      <c r="CY1237" s="269">
        <v>28</v>
      </c>
      <c r="CZ1237" s="249">
        <f t="shared" si="427"/>
        <v>-243</v>
      </c>
      <c r="DA1237" s="249">
        <f t="shared" si="428"/>
        <v>0</v>
      </c>
    </row>
    <row r="1238" spans="102:105">
      <c r="CX1238" s="271">
        <f t="shared" si="410"/>
        <v>0</v>
      </c>
      <c r="CY1238" s="146">
        <v>29</v>
      </c>
      <c r="CZ1238" s="249">
        <f t="shared" si="427"/>
        <v>-252</v>
      </c>
      <c r="DA1238" s="249">
        <f t="shared" si="428"/>
        <v>0</v>
      </c>
    </row>
    <row r="1239" spans="102:105">
      <c r="CX1239" s="271">
        <f t="shared" si="410"/>
        <v>0</v>
      </c>
      <c r="CY1239" s="146">
        <v>30</v>
      </c>
      <c r="CZ1239" s="249">
        <f t="shared" si="427"/>
        <v>-261</v>
      </c>
      <c r="DA1239" s="249">
        <f t="shared" si="428"/>
        <v>0</v>
      </c>
    </row>
    <row r="1240" spans="102:105">
      <c r="CX1240" s="271">
        <f t="shared" si="410"/>
        <v>0</v>
      </c>
      <c r="CY1240" s="269">
        <v>31</v>
      </c>
      <c r="CZ1240" s="249">
        <f t="shared" si="427"/>
        <v>-270</v>
      </c>
      <c r="DA1240" s="249">
        <f t="shared" si="428"/>
        <v>0</v>
      </c>
    </row>
    <row r="1241" spans="102:105">
      <c r="CX1241" s="271">
        <f t="shared" si="410"/>
        <v>0</v>
      </c>
      <c r="CY1241" s="146">
        <v>32</v>
      </c>
      <c r="CZ1241" s="249">
        <f t="shared" si="427"/>
        <v>-279</v>
      </c>
      <c r="DA1241" s="249">
        <f t="shared" si="428"/>
        <v>0</v>
      </c>
    </row>
    <row r="1242" spans="102:105">
      <c r="CX1242" s="271">
        <f t="shared" ref="CX1242:CX1300" si="429">IF(CX1241+CV1242&gt;9,+CX1241+CV1242-9,+CX1241+CV1242)</f>
        <v>0</v>
      </c>
      <c r="CY1242" s="146">
        <v>33</v>
      </c>
      <c r="CZ1242" s="249">
        <f t="shared" si="427"/>
        <v>-288</v>
      </c>
      <c r="DA1242" s="249">
        <f t="shared" si="428"/>
        <v>0</v>
      </c>
    </row>
    <row r="1243" spans="102:105">
      <c r="CX1243" s="271">
        <f t="shared" si="429"/>
        <v>0</v>
      </c>
      <c r="CY1243" s="269">
        <v>34</v>
      </c>
      <c r="CZ1243" s="249">
        <f t="shared" si="427"/>
        <v>-297</v>
      </c>
      <c r="DA1243" s="249">
        <f t="shared" si="428"/>
        <v>0</v>
      </c>
    </row>
    <row r="1244" spans="102:105">
      <c r="CX1244" s="271">
        <f t="shared" si="429"/>
        <v>0</v>
      </c>
      <c r="CY1244" s="146">
        <v>35</v>
      </c>
      <c r="CZ1244" s="249">
        <f t="shared" si="427"/>
        <v>-306</v>
      </c>
      <c r="DA1244" s="249">
        <f t="shared" si="428"/>
        <v>0</v>
      </c>
    </row>
    <row r="1245" spans="102:105">
      <c r="CX1245" s="271">
        <f t="shared" si="429"/>
        <v>0</v>
      </c>
      <c r="CY1245" s="146">
        <v>36</v>
      </c>
      <c r="CZ1245" s="249">
        <f t="shared" si="427"/>
        <v>-315</v>
      </c>
      <c r="DA1245" s="249">
        <f t="shared" si="428"/>
        <v>0</v>
      </c>
    </row>
    <row r="1246" spans="102:105">
      <c r="CX1246" s="271">
        <f t="shared" si="429"/>
        <v>0</v>
      </c>
      <c r="CY1246" s="269">
        <v>37</v>
      </c>
      <c r="CZ1246" s="249">
        <f t="shared" si="427"/>
        <v>-324</v>
      </c>
      <c r="DA1246" s="249">
        <f t="shared" si="428"/>
        <v>0</v>
      </c>
    </row>
    <row r="1247" spans="102:105">
      <c r="CX1247" s="271">
        <f t="shared" si="429"/>
        <v>0</v>
      </c>
      <c r="CY1247" s="146">
        <v>38</v>
      </c>
      <c r="CZ1247" s="249">
        <f t="shared" si="427"/>
        <v>-333</v>
      </c>
      <c r="DA1247" s="249">
        <f t="shared" si="428"/>
        <v>0</v>
      </c>
    </row>
    <row r="1248" spans="102:105">
      <c r="CX1248" s="271">
        <f t="shared" si="429"/>
        <v>0</v>
      </c>
      <c r="CY1248" s="146">
        <v>39</v>
      </c>
      <c r="CZ1248" s="249">
        <f t="shared" si="427"/>
        <v>-342</v>
      </c>
      <c r="DA1248" s="249">
        <f t="shared" si="428"/>
        <v>0</v>
      </c>
    </row>
    <row r="1249" spans="102:105">
      <c r="CX1249" s="271">
        <f t="shared" si="429"/>
        <v>0</v>
      </c>
      <c r="CY1249" s="269">
        <v>40</v>
      </c>
      <c r="CZ1249" s="249">
        <f t="shared" si="427"/>
        <v>-351</v>
      </c>
      <c r="DA1249" s="249">
        <f t="shared" si="428"/>
        <v>0</v>
      </c>
    </row>
    <row r="1250" spans="102:105">
      <c r="CX1250" s="271">
        <f t="shared" si="429"/>
        <v>0</v>
      </c>
      <c r="CY1250" s="146">
        <v>41</v>
      </c>
      <c r="CZ1250" s="249">
        <f t="shared" si="427"/>
        <v>-360</v>
      </c>
      <c r="DA1250" s="249">
        <f t="shared" si="428"/>
        <v>0</v>
      </c>
    </row>
    <row r="1251" spans="102:105">
      <c r="CX1251" s="271">
        <f t="shared" si="429"/>
        <v>0</v>
      </c>
      <c r="CY1251" s="146">
        <v>42</v>
      </c>
      <c r="CZ1251" s="249">
        <f t="shared" si="427"/>
        <v>-369</v>
      </c>
      <c r="DA1251" s="249">
        <f t="shared" si="428"/>
        <v>0</v>
      </c>
    </row>
    <row r="1252" spans="102:105">
      <c r="CX1252" s="271">
        <f t="shared" si="429"/>
        <v>0</v>
      </c>
      <c r="CY1252" s="269">
        <v>43</v>
      </c>
      <c r="CZ1252" s="249">
        <f t="shared" si="427"/>
        <v>-378</v>
      </c>
      <c r="DA1252" s="249">
        <f t="shared" si="428"/>
        <v>0</v>
      </c>
    </row>
    <row r="1253" spans="102:105">
      <c r="CX1253" s="271">
        <f t="shared" si="429"/>
        <v>0</v>
      </c>
      <c r="CY1253" s="146">
        <v>44</v>
      </c>
      <c r="CZ1253" s="249">
        <f t="shared" si="427"/>
        <v>-387</v>
      </c>
      <c r="DA1253" s="249">
        <f t="shared" si="428"/>
        <v>0</v>
      </c>
    </row>
    <row r="1254" spans="102:105">
      <c r="CX1254" s="271">
        <f t="shared" si="429"/>
        <v>0</v>
      </c>
      <c r="CY1254" s="146">
        <v>45</v>
      </c>
      <c r="CZ1254" s="249">
        <f t="shared" si="427"/>
        <v>-396</v>
      </c>
      <c r="DA1254" s="249">
        <f t="shared" si="428"/>
        <v>0</v>
      </c>
    </row>
    <row r="1255" spans="102:105">
      <c r="CX1255" s="271">
        <f t="shared" si="429"/>
        <v>0</v>
      </c>
      <c r="CY1255" s="269">
        <v>46</v>
      </c>
      <c r="CZ1255" s="249">
        <f t="shared" si="427"/>
        <v>-405</v>
      </c>
      <c r="DA1255" s="249">
        <f t="shared" si="428"/>
        <v>0</v>
      </c>
    </row>
    <row r="1256" spans="102:105">
      <c r="CX1256" s="271">
        <f t="shared" si="429"/>
        <v>0</v>
      </c>
      <c r="CY1256" s="146">
        <v>47</v>
      </c>
      <c r="CZ1256" s="249">
        <f t="shared" si="427"/>
        <v>-414</v>
      </c>
      <c r="DA1256" s="249">
        <f t="shared" si="428"/>
        <v>0</v>
      </c>
    </row>
    <row r="1257" spans="102:105">
      <c r="CX1257" s="271">
        <f t="shared" si="429"/>
        <v>0</v>
      </c>
      <c r="CY1257" s="146">
        <v>48</v>
      </c>
      <c r="CZ1257" s="249">
        <f t="shared" si="427"/>
        <v>-423</v>
      </c>
      <c r="DA1257" s="249">
        <f t="shared" si="428"/>
        <v>0</v>
      </c>
    </row>
    <row r="1258" spans="102:105">
      <c r="CX1258" s="271">
        <f t="shared" si="429"/>
        <v>0</v>
      </c>
      <c r="CY1258" s="269">
        <v>49</v>
      </c>
      <c r="CZ1258" s="249">
        <f t="shared" si="427"/>
        <v>-432</v>
      </c>
      <c r="DA1258" s="249">
        <f t="shared" si="428"/>
        <v>0</v>
      </c>
    </row>
    <row r="1259" spans="102:105">
      <c r="CX1259" s="271">
        <f t="shared" si="429"/>
        <v>0</v>
      </c>
      <c r="CY1259" s="146">
        <v>50</v>
      </c>
      <c r="CZ1259" s="249">
        <f t="shared" si="427"/>
        <v>-441</v>
      </c>
      <c r="DA1259" s="249">
        <f t="shared" si="428"/>
        <v>0</v>
      </c>
    </row>
    <row r="1260" spans="102:105">
      <c r="CX1260" s="271">
        <f t="shared" si="429"/>
        <v>0</v>
      </c>
      <c r="CY1260" s="146">
        <v>51</v>
      </c>
      <c r="CZ1260" s="249">
        <f t="shared" si="427"/>
        <v>-450</v>
      </c>
      <c r="DA1260" s="249">
        <f t="shared" si="428"/>
        <v>0</v>
      </c>
    </row>
    <row r="1261" spans="102:105">
      <c r="CX1261" s="271">
        <f t="shared" si="429"/>
        <v>0</v>
      </c>
      <c r="CY1261" s="269">
        <v>52</v>
      </c>
      <c r="CZ1261" s="249">
        <f t="shared" si="427"/>
        <v>-459</v>
      </c>
      <c r="DA1261" s="249">
        <f t="shared" si="428"/>
        <v>0</v>
      </c>
    </row>
    <row r="1262" spans="102:105">
      <c r="CX1262" s="271">
        <f t="shared" si="429"/>
        <v>0</v>
      </c>
      <c r="CY1262" s="146">
        <v>53</v>
      </c>
      <c r="CZ1262" s="249">
        <f t="shared" si="427"/>
        <v>-468</v>
      </c>
      <c r="DA1262" s="249">
        <f t="shared" si="428"/>
        <v>0</v>
      </c>
    </row>
    <row r="1263" spans="102:105">
      <c r="CX1263" s="271">
        <f t="shared" si="429"/>
        <v>0</v>
      </c>
      <c r="CY1263" s="146">
        <v>54</v>
      </c>
      <c r="CZ1263" s="249">
        <f t="shared" si="427"/>
        <v>-477</v>
      </c>
      <c r="DA1263" s="249">
        <f t="shared" si="428"/>
        <v>0</v>
      </c>
    </row>
    <row r="1264" spans="102:105">
      <c r="CX1264" s="271">
        <f t="shared" si="429"/>
        <v>0</v>
      </c>
      <c r="CY1264" s="269">
        <v>55</v>
      </c>
      <c r="CZ1264" s="249">
        <f t="shared" si="427"/>
        <v>-486</v>
      </c>
      <c r="DA1264" s="249">
        <f t="shared" si="428"/>
        <v>0</v>
      </c>
    </row>
    <row r="1265" spans="102:105">
      <c r="CX1265" s="271">
        <f t="shared" si="429"/>
        <v>0</v>
      </c>
      <c r="CY1265" s="146">
        <v>56</v>
      </c>
      <c r="CZ1265" s="249">
        <f t="shared" si="427"/>
        <v>-495</v>
      </c>
      <c r="DA1265" s="249">
        <f t="shared" si="428"/>
        <v>0</v>
      </c>
    </row>
    <row r="1266" spans="102:105">
      <c r="CX1266" s="271">
        <f t="shared" si="429"/>
        <v>0</v>
      </c>
      <c r="CY1266" s="146">
        <v>57</v>
      </c>
      <c r="CZ1266" s="249">
        <f t="shared" si="427"/>
        <v>-504</v>
      </c>
      <c r="DA1266" s="249">
        <f t="shared" si="428"/>
        <v>0</v>
      </c>
    </row>
    <row r="1267" spans="102:105">
      <c r="CX1267" s="271">
        <f t="shared" si="429"/>
        <v>0</v>
      </c>
      <c r="CY1267" s="269">
        <v>58</v>
      </c>
      <c r="CZ1267" s="249">
        <f t="shared" si="427"/>
        <v>-513</v>
      </c>
      <c r="DA1267" s="249">
        <f t="shared" si="428"/>
        <v>0</v>
      </c>
    </row>
    <row r="1268" spans="102:105">
      <c r="CX1268" s="271">
        <f t="shared" si="429"/>
        <v>0</v>
      </c>
      <c r="CY1268" s="146">
        <v>59</v>
      </c>
      <c r="CZ1268" s="249">
        <f t="shared" si="427"/>
        <v>-522</v>
      </c>
      <c r="DA1268" s="249">
        <f t="shared" si="428"/>
        <v>0</v>
      </c>
    </row>
    <row r="1269" spans="102:105">
      <c r="CX1269" s="271">
        <f t="shared" si="429"/>
        <v>0</v>
      </c>
      <c r="CY1269" s="146">
        <v>60</v>
      </c>
      <c r="CZ1269" s="249">
        <f t="shared" si="427"/>
        <v>-531</v>
      </c>
      <c r="DA1269" s="249">
        <f t="shared" si="428"/>
        <v>0</v>
      </c>
    </row>
    <row r="1270" spans="102:105">
      <c r="CX1270" s="271">
        <f t="shared" si="429"/>
        <v>0</v>
      </c>
      <c r="CY1270" s="269">
        <v>61</v>
      </c>
      <c r="CZ1270" s="249">
        <f t="shared" si="427"/>
        <v>-540</v>
      </c>
      <c r="DA1270" s="249">
        <f t="shared" si="428"/>
        <v>0</v>
      </c>
    </row>
    <row r="1271" spans="102:105">
      <c r="CX1271" s="271">
        <f t="shared" si="429"/>
        <v>0</v>
      </c>
      <c r="CY1271" s="146">
        <v>62</v>
      </c>
      <c r="CZ1271" s="249">
        <f t="shared" si="427"/>
        <v>-549</v>
      </c>
      <c r="DA1271" s="249">
        <f t="shared" si="428"/>
        <v>0</v>
      </c>
    </row>
    <row r="1272" spans="102:105">
      <c r="CX1272" s="271">
        <f t="shared" si="429"/>
        <v>0</v>
      </c>
      <c r="CY1272" s="146">
        <v>63</v>
      </c>
      <c r="CZ1272" s="249">
        <f t="shared" si="427"/>
        <v>-558</v>
      </c>
      <c r="DA1272" s="249">
        <f t="shared" si="428"/>
        <v>0</v>
      </c>
    </row>
    <row r="1273" spans="102:105">
      <c r="CX1273" s="271">
        <f t="shared" si="429"/>
        <v>0</v>
      </c>
      <c r="CY1273" s="269">
        <v>64</v>
      </c>
      <c r="CZ1273" s="249">
        <f t="shared" si="427"/>
        <v>-567</v>
      </c>
      <c r="DA1273" s="249">
        <f t="shared" si="428"/>
        <v>0</v>
      </c>
    </row>
    <row r="1274" spans="102:105">
      <c r="CX1274" s="271">
        <f t="shared" si="429"/>
        <v>0</v>
      </c>
      <c r="CY1274" s="146">
        <v>65</v>
      </c>
      <c r="CZ1274" s="249">
        <f t="shared" si="427"/>
        <v>-576</v>
      </c>
      <c r="DA1274" s="249">
        <f t="shared" si="428"/>
        <v>0</v>
      </c>
    </row>
    <row r="1275" spans="102:105">
      <c r="CX1275" s="271">
        <f t="shared" si="429"/>
        <v>0</v>
      </c>
      <c r="CY1275" s="146">
        <v>66</v>
      </c>
      <c r="CZ1275" s="249">
        <f t="shared" si="427"/>
        <v>-585</v>
      </c>
      <c r="DA1275" s="249">
        <f t="shared" si="428"/>
        <v>0</v>
      </c>
    </row>
    <row r="1276" spans="102:105">
      <c r="CX1276" s="271">
        <f t="shared" si="429"/>
        <v>0</v>
      </c>
      <c r="CY1276" s="269">
        <v>67</v>
      </c>
      <c r="CZ1276" s="249">
        <f t="shared" ref="CZ1276:CZ1300" si="430">+CZ1275-9</f>
        <v>-594</v>
      </c>
      <c r="DA1276" s="249">
        <f t="shared" ref="DA1276:DA1300" si="431">IF(CZ1276=13,CZ1276,IF(CZ1276=14,CZ1276,IF(CZ1276=16,CZ1276,IF(CZ1276=19,CZ1276,0))))</f>
        <v>0</v>
      </c>
    </row>
    <row r="1277" spans="102:105">
      <c r="CX1277" s="271">
        <f t="shared" si="429"/>
        <v>0</v>
      </c>
      <c r="CY1277" s="146">
        <v>68</v>
      </c>
      <c r="CZ1277" s="249">
        <f t="shared" si="430"/>
        <v>-603</v>
      </c>
      <c r="DA1277" s="249">
        <f t="shared" si="431"/>
        <v>0</v>
      </c>
    </row>
    <row r="1278" spans="102:105">
      <c r="CX1278" s="271">
        <f t="shared" si="429"/>
        <v>0</v>
      </c>
      <c r="CY1278" s="146">
        <v>69</v>
      </c>
      <c r="CZ1278" s="249">
        <f t="shared" si="430"/>
        <v>-612</v>
      </c>
      <c r="DA1278" s="249">
        <f t="shared" si="431"/>
        <v>0</v>
      </c>
    </row>
    <row r="1279" spans="102:105">
      <c r="CX1279" s="271">
        <f t="shared" si="429"/>
        <v>0</v>
      </c>
      <c r="CY1279" s="269">
        <v>70</v>
      </c>
      <c r="CZ1279" s="249">
        <f t="shared" si="430"/>
        <v>-621</v>
      </c>
      <c r="DA1279" s="249">
        <f t="shared" si="431"/>
        <v>0</v>
      </c>
    </row>
    <row r="1280" spans="102:105">
      <c r="CX1280" s="271">
        <f t="shared" si="429"/>
        <v>0</v>
      </c>
      <c r="CY1280" s="146">
        <v>71</v>
      </c>
      <c r="CZ1280" s="249">
        <f t="shared" si="430"/>
        <v>-630</v>
      </c>
      <c r="DA1280" s="249">
        <f t="shared" si="431"/>
        <v>0</v>
      </c>
    </row>
    <row r="1281" spans="102:105">
      <c r="CX1281" s="271">
        <f t="shared" si="429"/>
        <v>0</v>
      </c>
      <c r="CY1281" s="146">
        <v>72</v>
      </c>
      <c r="CZ1281" s="249">
        <f t="shared" si="430"/>
        <v>-639</v>
      </c>
      <c r="DA1281" s="249">
        <f t="shared" si="431"/>
        <v>0</v>
      </c>
    </row>
    <row r="1282" spans="102:105">
      <c r="CX1282" s="271">
        <f t="shared" si="429"/>
        <v>0</v>
      </c>
      <c r="CY1282" s="269">
        <v>73</v>
      </c>
      <c r="CZ1282" s="249">
        <f t="shared" si="430"/>
        <v>-648</v>
      </c>
      <c r="DA1282" s="249">
        <f t="shared" si="431"/>
        <v>0</v>
      </c>
    </row>
    <row r="1283" spans="102:105">
      <c r="CX1283" s="271">
        <f t="shared" si="429"/>
        <v>0</v>
      </c>
      <c r="CY1283" s="146">
        <v>74</v>
      </c>
      <c r="CZ1283" s="249">
        <f t="shared" si="430"/>
        <v>-657</v>
      </c>
      <c r="DA1283" s="249">
        <f t="shared" si="431"/>
        <v>0</v>
      </c>
    </row>
    <row r="1284" spans="102:105">
      <c r="CX1284" s="271">
        <f t="shared" si="429"/>
        <v>0</v>
      </c>
      <c r="CY1284" s="146">
        <v>75</v>
      </c>
      <c r="CZ1284" s="249">
        <f t="shared" si="430"/>
        <v>-666</v>
      </c>
      <c r="DA1284" s="249">
        <f t="shared" si="431"/>
        <v>0</v>
      </c>
    </row>
    <row r="1285" spans="102:105">
      <c r="CX1285" s="271">
        <f t="shared" si="429"/>
        <v>0</v>
      </c>
      <c r="CY1285" s="269">
        <v>76</v>
      </c>
      <c r="CZ1285" s="249">
        <f t="shared" si="430"/>
        <v>-675</v>
      </c>
      <c r="DA1285" s="249">
        <f t="shared" si="431"/>
        <v>0</v>
      </c>
    </row>
    <row r="1286" spans="102:105">
      <c r="CX1286" s="271">
        <f t="shared" si="429"/>
        <v>0</v>
      </c>
      <c r="CY1286" s="146">
        <v>77</v>
      </c>
      <c r="CZ1286" s="249">
        <f t="shared" si="430"/>
        <v>-684</v>
      </c>
      <c r="DA1286" s="249">
        <f t="shared" si="431"/>
        <v>0</v>
      </c>
    </row>
    <row r="1287" spans="102:105">
      <c r="CX1287" s="271">
        <f t="shared" si="429"/>
        <v>0</v>
      </c>
      <c r="CY1287" s="146">
        <v>78</v>
      </c>
      <c r="CZ1287" s="249">
        <f t="shared" si="430"/>
        <v>-693</v>
      </c>
      <c r="DA1287" s="249">
        <f t="shared" si="431"/>
        <v>0</v>
      </c>
    </row>
    <row r="1288" spans="102:105">
      <c r="CX1288" s="271">
        <f t="shared" si="429"/>
        <v>0</v>
      </c>
      <c r="CY1288" s="269">
        <v>79</v>
      </c>
      <c r="CZ1288" s="249">
        <f t="shared" si="430"/>
        <v>-702</v>
      </c>
      <c r="DA1288" s="249">
        <f t="shared" si="431"/>
        <v>0</v>
      </c>
    </row>
    <row r="1289" spans="102:105">
      <c r="CX1289" s="271">
        <f t="shared" si="429"/>
        <v>0</v>
      </c>
      <c r="CY1289" s="146">
        <v>80</v>
      </c>
      <c r="CZ1289" s="249">
        <f t="shared" si="430"/>
        <v>-711</v>
      </c>
      <c r="DA1289" s="249">
        <f t="shared" si="431"/>
        <v>0</v>
      </c>
    </row>
    <row r="1290" spans="102:105">
      <c r="CX1290" s="271">
        <f t="shared" si="429"/>
        <v>0</v>
      </c>
      <c r="CY1290" s="146">
        <v>81</v>
      </c>
      <c r="CZ1290" s="249">
        <f t="shared" si="430"/>
        <v>-720</v>
      </c>
      <c r="DA1290" s="249">
        <f t="shared" si="431"/>
        <v>0</v>
      </c>
    </row>
    <row r="1291" spans="102:105">
      <c r="CX1291" s="271">
        <f t="shared" si="429"/>
        <v>0</v>
      </c>
      <c r="CY1291" s="269">
        <v>82</v>
      </c>
      <c r="CZ1291" s="249">
        <f t="shared" si="430"/>
        <v>-729</v>
      </c>
      <c r="DA1291" s="249">
        <f t="shared" si="431"/>
        <v>0</v>
      </c>
    </row>
    <row r="1292" spans="102:105">
      <c r="CX1292" s="271">
        <f t="shared" si="429"/>
        <v>0</v>
      </c>
      <c r="CY1292" s="146">
        <v>83</v>
      </c>
      <c r="CZ1292" s="249">
        <f t="shared" si="430"/>
        <v>-738</v>
      </c>
      <c r="DA1292" s="249">
        <f t="shared" si="431"/>
        <v>0</v>
      </c>
    </row>
    <row r="1293" spans="102:105">
      <c r="CX1293" s="271">
        <f t="shared" si="429"/>
        <v>0</v>
      </c>
      <c r="CY1293" s="146">
        <v>84</v>
      </c>
      <c r="CZ1293" s="249">
        <f t="shared" si="430"/>
        <v>-747</v>
      </c>
      <c r="DA1293" s="249">
        <f t="shared" si="431"/>
        <v>0</v>
      </c>
    </row>
    <row r="1294" spans="102:105">
      <c r="CX1294" s="271">
        <f t="shared" si="429"/>
        <v>0</v>
      </c>
      <c r="CY1294" s="269">
        <v>85</v>
      </c>
      <c r="CZ1294" s="249">
        <f t="shared" si="430"/>
        <v>-756</v>
      </c>
      <c r="DA1294" s="249">
        <f t="shared" si="431"/>
        <v>0</v>
      </c>
    </row>
    <row r="1295" spans="102:105">
      <c r="CX1295" s="271">
        <f t="shared" si="429"/>
        <v>0</v>
      </c>
      <c r="CY1295" s="146">
        <v>86</v>
      </c>
      <c r="CZ1295" s="249">
        <f t="shared" si="430"/>
        <v>-765</v>
      </c>
      <c r="DA1295" s="249">
        <f t="shared" si="431"/>
        <v>0</v>
      </c>
    </row>
    <row r="1296" spans="102:105">
      <c r="CX1296" s="271">
        <f t="shared" si="429"/>
        <v>0</v>
      </c>
      <c r="CY1296" s="146">
        <v>87</v>
      </c>
      <c r="CZ1296" s="249">
        <f t="shared" si="430"/>
        <v>-774</v>
      </c>
      <c r="DA1296" s="249">
        <f t="shared" si="431"/>
        <v>0</v>
      </c>
    </row>
    <row r="1297" spans="1:106">
      <c r="CX1297" s="271">
        <f t="shared" si="429"/>
        <v>0</v>
      </c>
      <c r="CY1297" s="269">
        <v>88</v>
      </c>
      <c r="CZ1297" s="249">
        <f t="shared" si="430"/>
        <v>-783</v>
      </c>
      <c r="DA1297" s="249">
        <f t="shared" si="431"/>
        <v>0</v>
      </c>
    </row>
    <row r="1298" spans="1:106">
      <c r="CX1298" s="271">
        <f t="shared" si="429"/>
        <v>0</v>
      </c>
      <c r="CY1298" s="146">
        <v>89</v>
      </c>
      <c r="CZ1298" s="249">
        <f t="shared" si="430"/>
        <v>-792</v>
      </c>
      <c r="DA1298" s="249">
        <f t="shared" si="431"/>
        <v>0</v>
      </c>
    </row>
    <row r="1299" spans="1:106">
      <c r="CX1299" s="271">
        <f t="shared" si="429"/>
        <v>0</v>
      </c>
      <c r="CY1299" s="146">
        <v>90</v>
      </c>
      <c r="CZ1299" s="249">
        <f t="shared" si="430"/>
        <v>-801</v>
      </c>
      <c r="DA1299" s="249">
        <f t="shared" si="431"/>
        <v>0</v>
      </c>
    </row>
    <row r="1300" spans="1:106">
      <c r="CX1300" s="257">
        <f t="shared" si="429"/>
        <v>0</v>
      </c>
      <c r="CY1300" s="269">
        <v>91</v>
      </c>
      <c r="CZ1300" s="249">
        <f t="shared" si="430"/>
        <v>-810</v>
      </c>
      <c r="DA1300" s="249">
        <f t="shared" si="431"/>
        <v>0</v>
      </c>
    </row>
    <row r="1302" spans="1:106" s="277" customFormat="1">
      <c r="A1302" s="276" t="s">
        <v>90</v>
      </c>
      <c r="C1302" s="278"/>
      <c r="CX1302" s="279"/>
    </row>
    <row r="1303" spans="1:106" s="269" customFormat="1" ht="15.75" customHeight="1">
      <c r="A1303" s="1000">
        <v>6</v>
      </c>
      <c r="B1303" s="269">
        <v>1</v>
      </c>
      <c r="C1303" s="270" t="s">
        <v>8</v>
      </c>
      <c r="D1303" s="269">
        <v>1</v>
      </c>
      <c r="E1303" s="269">
        <v>1</v>
      </c>
      <c r="G1303" s="117">
        <f t="shared" ref="G1303:G1337" si="432">IF($G$35=C1303,D1303,0)</f>
        <v>0</v>
      </c>
      <c r="H1303" s="269">
        <f t="shared" ref="H1303:H1337" si="433">IF($H$12=$C1303,$D1303,0)</f>
        <v>0</v>
      </c>
      <c r="I1303" s="269">
        <f t="shared" ref="I1303:I1337" si="434">IF($I$12=$C1303,$D1303,0)</f>
        <v>0</v>
      </c>
      <c r="CV1303" s="269">
        <f>SUM(G1303:CU1303)</f>
        <v>0</v>
      </c>
      <c r="CX1303" s="271">
        <f>+CV1303</f>
        <v>0</v>
      </c>
    </row>
    <row r="1304" spans="1:106" s="269" customFormat="1" ht="15.75" customHeight="1">
      <c r="A1304" s="1001"/>
      <c r="B1304" s="269">
        <v>2</v>
      </c>
      <c r="C1304" s="270" t="s">
        <v>9</v>
      </c>
      <c r="D1304" s="269">
        <v>2</v>
      </c>
      <c r="E1304" s="269">
        <v>2</v>
      </c>
      <c r="G1304" s="117">
        <f t="shared" si="432"/>
        <v>0</v>
      </c>
      <c r="H1304" s="269">
        <f t="shared" si="433"/>
        <v>0</v>
      </c>
      <c r="I1304" s="269">
        <f t="shared" si="434"/>
        <v>0</v>
      </c>
      <c r="CV1304" s="269">
        <f t="shared" ref="CV1304:CV1337" si="435">SUM(G1304:CU1304)</f>
        <v>0</v>
      </c>
      <c r="CX1304" s="271">
        <f>IF(CX1303+CV1304&gt;9,+CX1303+CV1304-9,+CX1303+CV1304)</f>
        <v>0</v>
      </c>
    </row>
    <row r="1305" spans="1:106" s="269" customFormat="1" ht="15.75" customHeight="1">
      <c r="A1305" s="1001"/>
      <c r="B1305" s="269">
        <v>3</v>
      </c>
      <c r="C1305" s="270" t="s">
        <v>10</v>
      </c>
      <c r="D1305" s="269">
        <v>3</v>
      </c>
      <c r="E1305" s="269">
        <v>3</v>
      </c>
      <c r="G1305" s="117">
        <f t="shared" si="432"/>
        <v>0</v>
      </c>
      <c r="H1305" s="269">
        <f t="shared" si="433"/>
        <v>0</v>
      </c>
      <c r="I1305" s="269">
        <f t="shared" si="434"/>
        <v>0</v>
      </c>
      <c r="CV1305" s="269">
        <f t="shared" si="435"/>
        <v>0</v>
      </c>
      <c r="CX1305" s="271">
        <f t="shared" ref="CX1305:CX1368" si="436">IF(CX1304+CV1305&gt;9,+CX1304+CV1305-9,+CX1304+CV1305)</f>
        <v>0</v>
      </c>
      <c r="DA1305" s="272"/>
      <c r="DB1305" s="272"/>
    </row>
    <row r="1306" spans="1:106" s="269" customFormat="1" ht="15.75" customHeight="1">
      <c r="A1306" s="1001"/>
      <c r="B1306" s="269">
        <v>4</v>
      </c>
      <c r="C1306" s="270" t="s">
        <v>11</v>
      </c>
      <c r="D1306" s="269">
        <v>4</v>
      </c>
      <c r="E1306" s="269">
        <v>4</v>
      </c>
      <c r="G1306" s="117">
        <f t="shared" si="432"/>
        <v>0</v>
      </c>
      <c r="H1306" s="269">
        <f t="shared" si="433"/>
        <v>0</v>
      </c>
      <c r="I1306" s="269">
        <f t="shared" si="434"/>
        <v>0</v>
      </c>
      <c r="CV1306" s="269">
        <f t="shared" si="435"/>
        <v>0</v>
      </c>
      <c r="CX1306" s="271">
        <f t="shared" si="436"/>
        <v>0</v>
      </c>
    </row>
    <row r="1307" spans="1:106" s="269" customFormat="1" ht="15.75" customHeight="1">
      <c r="A1307" s="1001"/>
      <c r="B1307" s="269">
        <v>5</v>
      </c>
      <c r="C1307" s="270" t="s">
        <v>12</v>
      </c>
      <c r="D1307" s="269">
        <v>5</v>
      </c>
      <c r="E1307" s="269">
        <v>5</v>
      </c>
      <c r="G1307" s="117">
        <f t="shared" si="432"/>
        <v>0</v>
      </c>
      <c r="H1307" s="269">
        <f t="shared" si="433"/>
        <v>0</v>
      </c>
      <c r="I1307" s="269">
        <f t="shared" si="434"/>
        <v>0</v>
      </c>
      <c r="CV1307" s="269">
        <f t="shared" si="435"/>
        <v>0</v>
      </c>
      <c r="CX1307" s="271">
        <f t="shared" si="436"/>
        <v>0</v>
      </c>
    </row>
    <row r="1308" spans="1:106" s="269" customFormat="1" ht="15.75" customHeight="1">
      <c r="A1308" s="1001"/>
      <c r="B1308" s="269">
        <v>6</v>
      </c>
      <c r="C1308" s="270" t="s">
        <v>13</v>
      </c>
      <c r="D1308" s="269">
        <v>6</v>
      </c>
      <c r="E1308" s="269">
        <v>6</v>
      </c>
      <c r="G1308" s="117">
        <f t="shared" si="432"/>
        <v>0</v>
      </c>
      <c r="H1308" s="269">
        <f t="shared" si="433"/>
        <v>0</v>
      </c>
      <c r="I1308" s="269">
        <f t="shared" si="434"/>
        <v>0</v>
      </c>
      <c r="CV1308" s="269">
        <f t="shared" si="435"/>
        <v>0</v>
      </c>
      <c r="CX1308" s="271">
        <f t="shared" si="436"/>
        <v>0</v>
      </c>
    </row>
    <row r="1309" spans="1:106" s="269" customFormat="1" ht="15.75" customHeight="1">
      <c r="A1309" s="1001"/>
      <c r="B1309" s="269">
        <v>7</v>
      </c>
      <c r="C1309" s="270" t="s">
        <v>14</v>
      </c>
      <c r="D1309" s="269">
        <v>7</v>
      </c>
      <c r="E1309" s="269">
        <v>7</v>
      </c>
      <c r="G1309" s="117">
        <f t="shared" si="432"/>
        <v>0</v>
      </c>
      <c r="H1309" s="269">
        <f t="shared" si="433"/>
        <v>0</v>
      </c>
      <c r="I1309" s="269">
        <f t="shared" si="434"/>
        <v>0</v>
      </c>
      <c r="CV1309" s="269">
        <f t="shared" si="435"/>
        <v>0</v>
      </c>
      <c r="CX1309" s="271">
        <f t="shared" si="436"/>
        <v>0</v>
      </c>
    </row>
    <row r="1310" spans="1:106" s="269" customFormat="1" ht="15.75" customHeight="1">
      <c r="A1310" s="1001"/>
      <c r="B1310" s="269">
        <v>8</v>
      </c>
      <c r="C1310" s="270" t="s">
        <v>15</v>
      </c>
      <c r="D1310" s="269">
        <v>8</v>
      </c>
      <c r="E1310" s="269">
        <v>8</v>
      </c>
      <c r="G1310" s="117">
        <f t="shared" si="432"/>
        <v>0</v>
      </c>
      <c r="H1310" s="269">
        <f t="shared" si="433"/>
        <v>0</v>
      </c>
      <c r="I1310" s="269">
        <f t="shared" si="434"/>
        <v>0</v>
      </c>
      <c r="CV1310" s="269">
        <f t="shared" si="435"/>
        <v>0</v>
      </c>
      <c r="CX1310" s="271">
        <f t="shared" si="436"/>
        <v>0</v>
      </c>
    </row>
    <row r="1311" spans="1:106" s="269" customFormat="1" ht="15.75" customHeight="1">
      <c r="A1311" s="1001"/>
      <c r="B1311" s="269">
        <v>9</v>
      </c>
      <c r="C1311" s="270" t="s">
        <v>16</v>
      </c>
      <c r="D1311" s="269">
        <v>9</v>
      </c>
      <c r="E1311" s="269">
        <v>9</v>
      </c>
      <c r="G1311" s="117">
        <f t="shared" si="432"/>
        <v>0</v>
      </c>
      <c r="H1311" s="269">
        <f t="shared" si="433"/>
        <v>0</v>
      </c>
      <c r="I1311" s="269">
        <f t="shared" si="434"/>
        <v>0</v>
      </c>
      <c r="CV1311" s="269">
        <f t="shared" si="435"/>
        <v>0</v>
      </c>
      <c r="CX1311" s="271">
        <f t="shared" si="436"/>
        <v>0</v>
      </c>
    </row>
    <row r="1312" spans="1:106" s="269" customFormat="1" ht="15.75" customHeight="1">
      <c r="A1312" s="1001"/>
      <c r="B1312" s="269">
        <v>1</v>
      </c>
      <c r="C1312" s="270" t="s">
        <v>17</v>
      </c>
      <c r="D1312" s="269">
        <v>1</v>
      </c>
      <c r="E1312" s="269">
        <v>1</v>
      </c>
      <c r="G1312" s="117">
        <f t="shared" si="432"/>
        <v>0</v>
      </c>
      <c r="H1312" s="269">
        <f t="shared" si="433"/>
        <v>0</v>
      </c>
      <c r="I1312" s="269">
        <f t="shared" si="434"/>
        <v>0</v>
      </c>
      <c r="CV1312" s="269">
        <f t="shared" si="435"/>
        <v>0</v>
      </c>
      <c r="CX1312" s="271">
        <f t="shared" si="436"/>
        <v>0</v>
      </c>
    </row>
    <row r="1313" spans="1:102" s="269" customFormat="1" ht="15.75" customHeight="1">
      <c r="A1313" s="1001"/>
      <c r="B1313" s="269">
        <v>2</v>
      </c>
      <c r="C1313" s="270" t="s">
        <v>18</v>
      </c>
      <c r="D1313" s="269">
        <v>2</v>
      </c>
      <c r="E1313" s="269">
        <v>2</v>
      </c>
      <c r="G1313" s="117">
        <f t="shared" si="432"/>
        <v>0</v>
      </c>
      <c r="H1313" s="269">
        <f t="shared" si="433"/>
        <v>0</v>
      </c>
      <c r="I1313" s="269">
        <f t="shared" si="434"/>
        <v>0</v>
      </c>
      <c r="CV1313" s="269">
        <f t="shared" si="435"/>
        <v>0</v>
      </c>
      <c r="CX1313" s="271">
        <f t="shared" si="436"/>
        <v>0</v>
      </c>
    </row>
    <row r="1314" spans="1:102" s="269" customFormat="1" ht="15.75" customHeight="1">
      <c r="A1314" s="1001"/>
      <c r="B1314" s="269">
        <v>3</v>
      </c>
      <c r="C1314" s="270" t="s">
        <v>19</v>
      </c>
      <c r="D1314" s="269">
        <v>3</v>
      </c>
      <c r="E1314" s="269">
        <v>3</v>
      </c>
      <c r="G1314" s="117">
        <f t="shared" si="432"/>
        <v>0</v>
      </c>
      <c r="H1314" s="269">
        <f t="shared" si="433"/>
        <v>0</v>
      </c>
      <c r="I1314" s="269">
        <f t="shared" si="434"/>
        <v>0</v>
      </c>
      <c r="CV1314" s="269">
        <f t="shared" si="435"/>
        <v>0</v>
      </c>
      <c r="CX1314" s="271">
        <f t="shared" si="436"/>
        <v>0</v>
      </c>
    </row>
    <row r="1315" spans="1:102" s="269" customFormat="1" ht="15.75" customHeight="1">
      <c r="A1315" s="1001"/>
      <c r="B1315" s="269">
        <v>4</v>
      </c>
      <c r="C1315" s="270" t="s">
        <v>20</v>
      </c>
      <c r="D1315" s="269">
        <v>4</v>
      </c>
      <c r="E1315" s="269">
        <v>4</v>
      </c>
      <c r="G1315" s="117">
        <f t="shared" si="432"/>
        <v>0</v>
      </c>
      <c r="H1315" s="269">
        <f t="shared" si="433"/>
        <v>0</v>
      </c>
      <c r="I1315" s="269">
        <f t="shared" si="434"/>
        <v>0</v>
      </c>
      <c r="CV1315" s="269">
        <f t="shared" si="435"/>
        <v>0</v>
      </c>
      <c r="CX1315" s="271">
        <f t="shared" si="436"/>
        <v>0</v>
      </c>
    </row>
    <row r="1316" spans="1:102" s="269" customFormat="1" ht="15.75" customHeight="1">
      <c r="A1316" s="1001"/>
      <c r="B1316" s="269">
        <v>5</v>
      </c>
      <c r="C1316" s="270" t="s">
        <v>21</v>
      </c>
      <c r="D1316" s="269">
        <v>5</v>
      </c>
      <c r="E1316" s="269">
        <v>5</v>
      </c>
      <c r="G1316" s="117">
        <f t="shared" si="432"/>
        <v>0</v>
      </c>
      <c r="H1316" s="269">
        <f t="shared" si="433"/>
        <v>0</v>
      </c>
      <c r="I1316" s="269">
        <f t="shared" si="434"/>
        <v>0</v>
      </c>
      <c r="CV1316" s="269">
        <f t="shared" si="435"/>
        <v>0</v>
      </c>
      <c r="CX1316" s="271">
        <f t="shared" si="436"/>
        <v>0</v>
      </c>
    </row>
    <row r="1317" spans="1:102" s="269" customFormat="1" ht="15.75" customHeight="1">
      <c r="A1317" s="1001"/>
      <c r="B1317" s="269">
        <v>6</v>
      </c>
      <c r="C1317" s="270" t="s">
        <v>22</v>
      </c>
      <c r="D1317" s="269">
        <v>6</v>
      </c>
      <c r="E1317" s="269">
        <v>6</v>
      </c>
      <c r="G1317" s="117">
        <f t="shared" si="432"/>
        <v>0</v>
      </c>
      <c r="H1317" s="269">
        <f t="shared" si="433"/>
        <v>0</v>
      </c>
      <c r="I1317" s="269">
        <f t="shared" si="434"/>
        <v>0</v>
      </c>
      <c r="CV1317" s="269">
        <f t="shared" si="435"/>
        <v>0</v>
      </c>
      <c r="CX1317" s="271">
        <f t="shared" si="436"/>
        <v>0</v>
      </c>
    </row>
    <row r="1318" spans="1:102" s="269" customFormat="1" ht="15.75" customHeight="1">
      <c r="A1318" s="1001"/>
      <c r="B1318" s="269">
        <v>7</v>
      </c>
      <c r="C1318" s="270" t="s">
        <v>23</v>
      </c>
      <c r="D1318" s="269">
        <v>7</v>
      </c>
      <c r="E1318" s="269">
        <v>7</v>
      </c>
      <c r="G1318" s="117">
        <f t="shared" si="432"/>
        <v>0</v>
      </c>
      <c r="H1318" s="269">
        <f t="shared" si="433"/>
        <v>0</v>
      </c>
      <c r="I1318" s="269">
        <f t="shared" si="434"/>
        <v>0</v>
      </c>
      <c r="CV1318" s="269">
        <f t="shared" si="435"/>
        <v>0</v>
      </c>
      <c r="CX1318" s="271">
        <f t="shared" si="436"/>
        <v>0</v>
      </c>
    </row>
    <row r="1319" spans="1:102" s="269" customFormat="1" ht="15.75" customHeight="1">
      <c r="A1319" s="1001"/>
      <c r="B1319" s="269">
        <v>8</v>
      </c>
      <c r="C1319" s="270" t="s">
        <v>24</v>
      </c>
      <c r="D1319" s="269">
        <v>8</v>
      </c>
      <c r="E1319" s="269">
        <v>8</v>
      </c>
      <c r="G1319" s="117">
        <f t="shared" si="432"/>
        <v>0</v>
      </c>
      <c r="H1319" s="269">
        <f t="shared" si="433"/>
        <v>0</v>
      </c>
      <c r="I1319" s="269">
        <f t="shared" si="434"/>
        <v>0</v>
      </c>
      <c r="CV1319" s="269">
        <f t="shared" si="435"/>
        <v>0</v>
      </c>
      <c r="CX1319" s="271">
        <f t="shared" si="436"/>
        <v>0</v>
      </c>
    </row>
    <row r="1320" spans="1:102" s="269" customFormat="1" ht="15.75" customHeight="1">
      <c r="A1320" s="1001"/>
      <c r="B1320" s="269">
        <v>9</v>
      </c>
      <c r="C1320" s="270" t="s">
        <v>25</v>
      </c>
      <c r="D1320" s="269">
        <v>9</v>
      </c>
      <c r="E1320" s="269">
        <v>9</v>
      </c>
      <c r="G1320" s="117">
        <f t="shared" si="432"/>
        <v>0</v>
      </c>
      <c r="H1320" s="269">
        <f t="shared" si="433"/>
        <v>0</v>
      </c>
      <c r="I1320" s="269">
        <f t="shared" si="434"/>
        <v>0</v>
      </c>
      <c r="CV1320" s="269">
        <f t="shared" si="435"/>
        <v>0</v>
      </c>
      <c r="CX1320" s="271">
        <f t="shared" si="436"/>
        <v>0</v>
      </c>
    </row>
    <row r="1321" spans="1:102" s="269" customFormat="1" ht="15.75" customHeight="1">
      <c r="A1321" s="1001"/>
      <c r="B1321" s="269">
        <v>1</v>
      </c>
      <c r="C1321" s="270" t="s">
        <v>26</v>
      </c>
      <c r="D1321" s="269">
        <v>1</v>
      </c>
      <c r="E1321" s="269">
        <v>1</v>
      </c>
      <c r="G1321" s="117">
        <f t="shared" si="432"/>
        <v>0</v>
      </c>
      <c r="H1321" s="269">
        <f t="shared" si="433"/>
        <v>0</v>
      </c>
      <c r="I1321" s="269">
        <f t="shared" si="434"/>
        <v>0</v>
      </c>
      <c r="CV1321" s="269">
        <f t="shared" si="435"/>
        <v>0</v>
      </c>
      <c r="CX1321" s="271">
        <f t="shared" si="436"/>
        <v>0</v>
      </c>
    </row>
    <row r="1322" spans="1:102" s="269" customFormat="1" ht="15.75" customHeight="1">
      <c r="A1322" s="1001"/>
      <c r="B1322" s="269">
        <v>2</v>
      </c>
      <c r="C1322" s="270" t="s">
        <v>27</v>
      </c>
      <c r="D1322" s="269">
        <v>2</v>
      </c>
      <c r="E1322" s="269">
        <v>2</v>
      </c>
      <c r="G1322" s="117">
        <f t="shared" si="432"/>
        <v>0</v>
      </c>
      <c r="H1322" s="269">
        <f t="shared" si="433"/>
        <v>0</v>
      </c>
      <c r="I1322" s="269">
        <f t="shared" si="434"/>
        <v>0</v>
      </c>
      <c r="CV1322" s="269">
        <f t="shared" si="435"/>
        <v>0</v>
      </c>
      <c r="CX1322" s="271">
        <f t="shared" si="436"/>
        <v>0</v>
      </c>
    </row>
    <row r="1323" spans="1:102" s="269" customFormat="1" ht="15.75" customHeight="1">
      <c r="A1323" s="1001"/>
      <c r="B1323" s="269">
        <v>3</v>
      </c>
      <c r="C1323" s="270" t="s">
        <v>83</v>
      </c>
      <c r="D1323" s="269">
        <v>3</v>
      </c>
      <c r="E1323" s="269">
        <v>3</v>
      </c>
      <c r="G1323" s="117">
        <f t="shared" si="432"/>
        <v>0</v>
      </c>
      <c r="H1323" s="269">
        <f t="shared" si="433"/>
        <v>0</v>
      </c>
      <c r="I1323" s="269">
        <f t="shared" si="434"/>
        <v>0</v>
      </c>
      <c r="CV1323" s="269">
        <f t="shared" si="435"/>
        <v>0</v>
      </c>
      <c r="CX1323" s="271">
        <f t="shared" si="436"/>
        <v>0</v>
      </c>
    </row>
    <row r="1324" spans="1:102" s="269" customFormat="1" ht="15.75" customHeight="1">
      <c r="A1324" s="1001"/>
      <c r="B1324" s="269">
        <v>4</v>
      </c>
      <c r="C1324" s="270" t="s">
        <v>29</v>
      </c>
      <c r="D1324" s="269">
        <v>4</v>
      </c>
      <c r="E1324" s="269">
        <v>4</v>
      </c>
      <c r="G1324" s="117">
        <f t="shared" si="432"/>
        <v>0</v>
      </c>
      <c r="H1324" s="269">
        <f t="shared" si="433"/>
        <v>0</v>
      </c>
      <c r="I1324" s="269">
        <f t="shared" si="434"/>
        <v>0</v>
      </c>
      <c r="CV1324" s="269">
        <f t="shared" si="435"/>
        <v>0</v>
      </c>
      <c r="CX1324" s="271">
        <f t="shared" si="436"/>
        <v>0</v>
      </c>
    </row>
    <row r="1325" spans="1:102" s="269" customFormat="1" ht="15.75" customHeight="1">
      <c r="A1325" s="1001"/>
      <c r="B1325" s="269">
        <v>5</v>
      </c>
      <c r="C1325" s="270" t="s">
        <v>84</v>
      </c>
      <c r="D1325" s="269">
        <v>5</v>
      </c>
      <c r="E1325" s="269">
        <v>5</v>
      </c>
      <c r="G1325" s="117">
        <f t="shared" si="432"/>
        <v>0</v>
      </c>
      <c r="H1325" s="269">
        <f t="shared" si="433"/>
        <v>0</v>
      </c>
      <c r="I1325" s="269">
        <f t="shared" si="434"/>
        <v>0</v>
      </c>
      <c r="CV1325" s="269">
        <f t="shared" si="435"/>
        <v>0</v>
      </c>
      <c r="CX1325" s="271">
        <f t="shared" si="436"/>
        <v>0</v>
      </c>
    </row>
    <row r="1326" spans="1:102" s="269" customFormat="1" ht="15.75" customHeight="1">
      <c r="A1326" s="1001"/>
      <c r="B1326" s="269">
        <v>6</v>
      </c>
      <c r="C1326" s="270" t="s">
        <v>5</v>
      </c>
      <c r="D1326" s="269">
        <v>6</v>
      </c>
      <c r="E1326" s="269">
        <v>6</v>
      </c>
      <c r="G1326" s="117">
        <f t="shared" si="432"/>
        <v>0</v>
      </c>
      <c r="H1326" s="269">
        <f t="shared" si="433"/>
        <v>0</v>
      </c>
      <c r="I1326" s="269">
        <f t="shared" si="434"/>
        <v>0</v>
      </c>
      <c r="CV1326" s="269">
        <f t="shared" si="435"/>
        <v>0</v>
      </c>
      <c r="CX1326" s="271">
        <f t="shared" si="436"/>
        <v>0</v>
      </c>
    </row>
    <row r="1327" spans="1:102" s="269" customFormat="1" ht="15.75" customHeight="1">
      <c r="A1327" s="1001"/>
      <c r="B1327" s="269">
        <v>7</v>
      </c>
      <c r="C1327" s="270" t="s">
        <v>32</v>
      </c>
      <c r="D1327" s="269">
        <v>7</v>
      </c>
      <c r="E1327" s="269">
        <v>7</v>
      </c>
      <c r="G1327" s="117">
        <f t="shared" si="432"/>
        <v>0</v>
      </c>
      <c r="H1327" s="269">
        <f t="shared" si="433"/>
        <v>0</v>
      </c>
      <c r="I1327" s="269">
        <f t="shared" si="434"/>
        <v>0</v>
      </c>
      <c r="CV1327" s="269">
        <f t="shared" si="435"/>
        <v>0</v>
      </c>
      <c r="CX1327" s="271">
        <f t="shared" si="436"/>
        <v>0</v>
      </c>
    </row>
    <row r="1328" spans="1:102" s="269" customFormat="1" ht="15.75" customHeight="1">
      <c r="A1328" s="1001"/>
      <c r="B1328" s="269">
        <v>8</v>
      </c>
      <c r="C1328" s="270" t="s">
        <v>33</v>
      </c>
      <c r="D1328" s="269">
        <v>8</v>
      </c>
      <c r="E1328" s="269">
        <v>8</v>
      </c>
      <c r="G1328" s="117">
        <f t="shared" si="432"/>
        <v>0</v>
      </c>
      <c r="H1328" s="269">
        <f t="shared" si="433"/>
        <v>0</v>
      </c>
      <c r="I1328" s="269">
        <f t="shared" si="434"/>
        <v>0</v>
      </c>
      <c r="CV1328" s="269">
        <f t="shared" si="435"/>
        <v>0</v>
      </c>
      <c r="CX1328" s="271">
        <f t="shared" si="436"/>
        <v>0</v>
      </c>
    </row>
    <row r="1329" spans="1:104" s="269" customFormat="1" ht="15.75" customHeight="1">
      <c r="A1329" s="1001"/>
      <c r="B1329" s="269">
        <v>1</v>
      </c>
      <c r="C1329" s="270">
        <v>1</v>
      </c>
      <c r="D1329" s="269">
        <v>1</v>
      </c>
      <c r="G1329" s="117">
        <f t="shared" si="432"/>
        <v>0</v>
      </c>
      <c r="H1329" s="269">
        <f t="shared" si="433"/>
        <v>0</v>
      </c>
      <c r="I1329" s="269">
        <f t="shared" si="434"/>
        <v>0</v>
      </c>
      <c r="CV1329" s="269">
        <f t="shared" si="435"/>
        <v>0</v>
      </c>
      <c r="CX1329" s="271">
        <f t="shared" si="436"/>
        <v>0</v>
      </c>
    </row>
    <row r="1330" spans="1:104" s="269" customFormat="1" ht="15.75" customHeight="1">
      <c r="A1330" s="1001"/>
      <c r="B1330" s="269">
        <v>2</v>
      </c>
      <c r="C1330" s="270">
        <v>2</v>
      </c>
      <c r="D1330" s="269">
        <v>2</v>
      </c>
      <c r="G1330" s="117">
        <f t="shared" si="432"/>
        <v>0</v>
      </c>
      <c r="H1330" s="269">
        <f t="shared" si="433"/>
        <v>0</v>
      </c>
      <c r="I1330" s="269">
        <f t="shared" si="434"/>
        <v>0</v>
      </c>
      <c r="CV1330" s="269">
        <f t="shared" si="435"/>
        <v>0</v>
      </c>
      <c r="CX1330" s="271">
        <f t="shared" si="436"/>
        <v>0</v>
      </c>
    </row>
    <row r="1331" spans="1:104" s="269" customFormat="1" ht="15.75" customHeight="1">
      <c r="A1331" s="1001"/>
      <c r="B1331" s="269">
        <v>3</v>
      </c>
      <c r="C1331" s="270">
        <v>3</v>
      </c>
      <c r="D1331" s="269">
        <v>3</v>
      </c>
      <c r="G1331" s="117">
        <f t="shared" si="432"/>
        <v>0</v>
      </c>
      <c r="H1331" s="269">
        <f t="shared" si="433"/>
        <v>0</v>
      </c>
      <c r="I1331" s="269">
        <f t="shared" si="434"/>
        <v>0</v>
      </c>
      <c r="CV1331" s="269">
        <f t="shared" si="435"/>
        <v>0</v>
      </c>
      <c r="CX1331" s="271">
        <f t="shared" si="436"/>
        <v>0</v>
      </c>
    </row>
    <row r="1332" spans="1:104" s="269" customFormat="1" ht="15.75" customHeight="1">
      <c r="A1332" s="1001"/>
      <c r="B1332" s="269">
        <v>4</v>
      </c>
      <c r="C1332" s="270">
        <v>4</v>
      </c>
      <c r="D1332" s="269">
        <v>4</v>
      </c>
      <c r="G1332" s="117">
        <f t="shared" si="432"/>
        <v>0</v>
      </c>
      <c r="H1332" s="269">
        <f t="shared" si="433"/>
        <v>0</v>
      </c>
      <c r="I1332" s="269">
        <f t="shared" si="434"/>
        <v>0</v>
      </c>
      <c r="CV1332" s="269">
        <f t="shared" si="435"/>
        <v>0</v>
      </c>
      <c r="CX1332" s="271">
        <f t="shared" si="436"/>
        <v>0</v>
      </c>
    </row>
    <row r="1333" spans="1:104" s="269" customFormat="1" ht="15.75" customHeight="1">
      <c r="A1333" s="1001"/>
      <c r="B1333" s="269">
        <v>5</v>
      </c>
      <c r="C1333" s="270">
        <v>5</v>
      </c>
      <c r="D1333" s="269">
        <v>5</v>
      </c>
      <c r="G1333" s="117">
        <f t="shared" si="432"/>
        <v>0</v>
      </c>
      <c r="H1333" s="269">
        <f t="shared" si="433"/>
        <v>0</v>
      </c>
      <c r="I1333" s="269">
        <f t="shared" si="434"/>
        <v>0</v>
      </c>
      <c r="CV1333" s="269">
        <f t="shared" si="435"/>
        <v>0</v>
      </c>
      <c r="CX1333" s="271">
        <f t="shared" si="436"/>
        <v>0</v>
      </c>
    </row>
    <row r="1334" spans="1:104" s="269" customFormat="1" ht="15.75" customHeight="1">
      <c r="A1334" s="1001"/>
      <c r="B1334" s="269">
        <v>6</v>
      </c>
      <c r="C1334" s="270">
        <v>6</v>
      </c>
      <c r="D1334" s="269">
        <v>6</v>
      </c>
      <c r="G1334" s="117">
        <f t="shared" si="432"/>
        <v>0</v>
      </c>
      <c r="H1334" s="269">
        <f t="shared" si="433"/>
        <v>0</v>
      </c>
      <c r="I1334" s="269">
        <f t="shared" si="434"/>
        <v>0</v>
      </c>
      <c r="CV1334" s="269">
        <f t="shared" si="435"/>
        <v>0</v>
      </c>
      <c r="CX1334" s="271">
        <f t="shared" si="436"/>
        <v>0</v>
      </c>
    </row>
    <row r="1335" spans="1:104" s="269" customFormat="1" ht="15.75" customHeight="1">
      <c r="A1335" s="1001"/>
      <c r="B1335" s="269">
        <v>7</v>
      </c>
      <c r="C1335" s="270">
        <v>7</v>
      </c>
      <c r="D1335" s="269">
        <v>7</v>
      </c>
      <c r="G1335" s="117">
        <f t="shared" si="432"/>
        <v>0</v>
      </c>
      <c r="H1335" s="269">
        <f t="shared" si="433"/>
        <v>0</v>
      </c>
      <c r="I1335" s="269">
        <f t="shared" si="434"/>
        <v>0</v>
      </c>
      <c r="CV1335" s="269">
        <f t="shared" si="435"/>
        <v>0</v>
      </c>
      <c r="CX1335" s="271">
        <f t="shared" si="436"/>
        <v>0</v>
      </c>
    </row>
    <row r="1336" spans="1:104" s="269" customFormat="1" ht="15.75" customHeight="1" thickBot="1">
      <c r="A1336" s="1001"/>
      <c r="B1336" s="269">
        <v>8</v>
      </c>
      <c r="C1336" s="270">
        <v>8</v>
      </c>
      <c r="D1336" s="269">
        <v>8</v>
      </c>
      <c r="G1336" s="117">
        <f t="shared" si="432"/>
        <v>0</v>
      </c>
      <c r="H1336" s="269">
        <f t="shared" si="433"/>
        <v>0</v>
      </c>
      <c r="I1336" s="269">
        <f t="shared" si="434"/>
        <v>0</v>
      </c>
      <c r="CV1336" s="269">
        <f t="shared" si="435"/>
        <v>0</v>
      </c>
      <c r="CX1336" s="271">
        <f t="shared" si="436"/>
        <v>0</v>
      </c>
    </row>
    <row r="1337" spans="1:104" s="269" customFormat="1" ht="15.75" thickBot="1">
      <c r="A1337" s="1002"/>
      <c r="B1337" s="269">
        <v>9</v>
      </c>
      <c r="C1337" s="270">
        <v>9</v>
      </c>
      <c r="D1337" s="269">
        <v>9</v>
      </c>
      <c r="G1337" s="117">
        <f t="shared" si="432"/>
        <v>0</v>
      </c>
      <c r="H1337" s="269">
        <f t="shared" si="433"/>
        <v>0</v>
      </c>
      <c r="I1337" s="269">
        <f t="shared" si="434"/>
        <v>0</v>
      </c>
      <c r="CV1337" s="269">
        <f t="shared" si="435"/>
        <v>0</v>
      </c>
      <c r="CX1337" s="271">
        <f t="shared" si="436"/>
        <v>0</v>
      </c>
      <c r="CY1337" s="269">
        <v>1</v>
      </c>
      <c r="CZ1337" s="254">
        <f>SUM(CV1303:CV1337)</f>
        <v>0</v>
      </c>
    </row>
    <row r="1338" spans="1:104">
      <c r="CX1338" s="271">
        <f t="shared" si="436"/>
        <v>0</v>
      </c>
      <c r="CY1338" s="146">
        <v>2</v>
      </c>
    </row>
    <row r="1339" spans="1:104">
      <c r="CX1339" s="271">
        <f t="shared" si="436"/>
        <v>0</v>
      </c>
      <c r="CY1339" s="146">
        <v>3</v>
      </c>
    </row>
    <row r="1340" spans="1:104">
      <c r="CX1340" s="271">
        <f t="shared" si="436"/>
        <v>0</v>
      </c>
      <c r="CY1340" s="269">
        <v>4</v>
      </c>
    </row>
    <row r="1341" spans="1:104">
      <c r="CX1341" s="271">
        <f t="shared" si="436"/>
        <v>0</v>
      </c>
      <c r="CY1341" s="146">
        <v>5</v>
      </c>
    </row>
    <row r="1342" spans="1:104">
      <c r="CX1342" s="271">
        <f t="shared" si="436"/>
        <v>0</v>
      </c>
      <c r="CY1342" s="146">
        <v>6</v>
      </c>
    </row>
    <row r="1343" spans="1:104">
      <c r="CX1343" s="271">
        <f t="shared" si="436"/>
        <v>0</v>
      </c>
      <c r="CY1343" s="269">
        <v>7</v>
      </c>
    </row>
    <row r="1344" spans="1:104">
      <c r="CX1344" s="271">
        <f t="shared" si="436"/>
        <v>0</v>
      </c>
      <c r="CY1344" s="146">
        <v>8</v>
      </c>
    </row>
    <row r="1345" spans="102:103">
      <c r="CX1345" s="271">
        <f t="shared" si="436"/>
        <v>0</v>
      </c>
      <c r="CY1345" s="146">
        <v>9</v>
      </c>
    </row>
    <row r="1346" spans="102:103">
      <c r="CX1346" s="271">
        <f t="shared" si="436"/>
        <v>0</v>
      </c>
      <c r="CY1346" s="269">
        <v>10</v>
      </c>
    </row>
    <row r="1347" spans="102:103">
      <c r="CX1347" s="271">
        <f t="shared" si="436"/>
        <v>0</v>
      </c>
      <c r="CY1347" s="146">
        <v>11</v>
      </c>
    </row>
    <row r="1348" spans="102:103">
      <c r="CX1348" s="271">
        <f t="shared" si="436"/>
        <v>0</v>
      </c>
      <c r="CY1348" s="146">
        <v>12</v>
      </c>
    </row>
    <row r="1349" spans="102:103">
      <c r="CX1349" s="271">
        <f t="shared" si="436"/>
        <v>0</v>
      </c>
      <c r="CY1349" s="269">
        <v>13</v>
      </c>
    </row>
    <row r="1350" spans="102:103">
      <c r="CX1350" s="271">
        <f t="shared" si="436"/>
        <v>0</v>
      </c>
      <c r="CY1350" s="146">
        <v>14</v>
      </c>
    </row>
    <row r="1351" spans="102:103">
      <c r="CX1351" s="271">
        <f t="shared" si="436"/>
        <v>0</v>
      </c>
      <c r="CY1351" s="146">
        <v>15</v>
      </c>
    </row>
    <row r="1352" spans="102:103">
      <c r="CX1352" s="271">
        <f t="shared" si="436"/>
        <v>0</v>
      </c>
      <c r="CY1352" s="269">
        <v>16</v>
      </c>
    </row>
    <row r="1353" spans="102:103">
      <c r="CX1353" s="271">
        <f t="shared" si="436"/>
        <v>0</v>
      </c>
      <c r="CY1353" s="146">
        <v>17</v>
      </c>
    </row>
    <row r="1354" spans="102:103">
      <c r="CX1354" s="271">
        <f t="shared" si="436"/>
        <v>0</v>
      </c>
      <c r="CY1354" s="146">
        <v>18</v>
      </c>
    </row>
    <row r="1355" spans="102:103">
      <c r="CX1355" s="271">
        <f t="shared" si="436"/>
        <v>0</v>
      </c>
      <c r="CY1355" s="269">
        <v>19</v>
      </c>
    </row>
    <row r="1356" spans="102:103">
      <c r="CX1356" s="271">
        <f t="shared" si="436"/>
        <v>0</v>
      </c>
      <c r="CY1356" s="146">
        <v>20</v>
      </c>
    </row>
    <row r="1357" spans="102:103">
      <c r="CX1357" s="271">
        <f t="shared" si="436"/>
        <v>0</v>
      </c>
      <c r="CY1357" s="146">
        <v>21</v>
      </c>
    </row>
    <row r="1358" spans="102:103">
      <c r="CX1358" s="271">
        <f t="shared" si="436"/>
        <v>0</v>
      </c>
      <c r="CY1358" s="269">
        <v>22</v>
      </c>
    </row>
    <row r="1359" spans="102:103">
      <c r="CX1359" s="271">
        <f t="shared" si="436"/>
        <v>0</v>
      </c>
      <c r="CY1359" s="146">
        <v>23</v>
      </c>
    </row>
    <row r="1360" spans="102:103">
      <c r="CX1360" s="271">
        <f t="shared" si="436"/>
        <v>0</v>
      </c>
      <c r="CY1360" s="146">
        <v>24</v>
      </c>
    </row>
    <row r="1361" spans="102:103">
      <c r="CX1361" s="271">
        <f t="shared" si="436"/>
        <v>0</v>
      </c>
      <c r="CY1361" s="269">
        <v>25</v>
      </c>
    </row>
    <row r="1362" spans="102:103">
      <c r="CX1362" s="271">
        <f t="shared" si="436"/>
        <v>0</v>
      </c>
      <c r="CY1362" s="146">
        <v>26</v>
      </c>
    </row>
    <row r="1363" spans="102:103">
      <c r="CX1363" s="271">
        <f t="shared" si="436"/>
        <v>0</v>
      </c>
      <c r="CY1363" s="146">
        <v>27</v>
      </c>
    </row>
    <row r="1364" spans="102:103">
      <c r="CX1364" s="271">
        <f t="shared" si="436"/>
        <v>0</v>
      </c>
      <c r="CY1364" s="269">
        <v>28</v>
      </c>
    </row>
    <row r="1365" spans="102:103">
      <c r="CX1365" s="271">
        <f t="shared" si="436"/>
        <v>0</v>
      </c>
      <c r="CY1365" s="146">
        <v>29</v>
      </c>
    </row>
    <row r="1366" spans="102:103">
      <c r="CX1366" s="271">
        <f t="shared" si="436"/>
        <v>0</v>
      </c>
      <c r="CY1366" s="146">
        <v>30</v>
      </c>
    </row>
    <row r="1367" spans="102:103">
      <c r="CX1367" s="271">
        <f t="shared" si="436"/>
        <v>0</v>
      </c>
      <c r="CY1367" s="269">
        <v>31</v>
      </c>
    </row>
    <row r="1368" spans="102:103">
      <c r="CX1368" s="271">
        <f t="shared" si="436"/>
        <v>0</v>
      </c>
      <c r="CY1368" s="146">
        <v>32</v>
      </c>
    </row>
    <row r="1369" spans="102:103">
      <c r="CX1369" s="271">
        <f t="shared" ref="CX1369:CX1427" si="437">IF(CX1368+CV1369&gt;9,+CX1368+CV1369-9,+CX1368+CV1369)</f>
        <v>0</v>
      </c>
      <c r="CY1369" s="146">
        <v>33</v>
      </c>
    </row>
    <row r="1370" spans="102:103">
      <c r="CX1370" s="271">
        <f t="shared" si="437"/>
        <v>0</v>
      </c>
      <c r="CY1370" s="269">
        <v>34</v>
      </c>
    </row>
    <row r="1371" spans="102:103">
      <c r="CX1371" s="271">
        <f t="shared" si="437"/>
        <v>0</v>
      </c>
      <c r="CY1371" s="146">
        <v>35</v>
      </c>
    </row>
    <row r="1372" spans="102:103">
      <c r="CX1372" s="271">
        <f t="shared" si="437"/>
        <v>0</v>
      </c>
      <c r="CY1372" s="146">
        <v>36</v>
      </c>
    </row>
    <row r="1373" spans="102:103">
      <c r="CX1373" s="271">
        <f t="shared" si="437"/>
        <v>0</v>
      </c>
      <c r="CY1373" s="269">
        <v>37</v>
      </c>
    </row>
    <row r="1374" spans="102:103">
      <c r="CX1374" s="271">
        <f t="shared" si="437"/>
        <v>0</v>
      </c>
      <c r="CY1374" s="146">
        <v>38</v>
      </c>
    </row>
    <row r="1375" spans="102:103">
      <c r="CX1375" s="271">
        <f t="shared" si="437"/>
        <v>0</v>
      </c>
      <c r="CY1375" s="146">
        <v>39</v>
      </c>
    </row>
    <row r="1376" spans="102:103">
      <c r="CX1376" s="271">
        <f t="shared" si="437"/>
        <v>0</v>
      </c>
      <c r="CY1376" s="269">
        <v>40</v>
      </c>
    </row>
    <row r="1377" spans="102:103">
      <c r="CX1377" s="271">
        <f t="shared" si="437"/>
        <v>0</v>
      </c>
      <c r="CY1377" s="146">
        <v>41</v>
      </c>
    </row>
    <row r="1378" spans="102:103">
      <c r="CX1378" s="271">
        <f t="shared" si="437"/>
        <v>0</v>
      </c>
      <c r="CY1378" s="146">
        <v>42</v>
      </c>
    </row>
    <row r="1379" spans="102:103">
      <c r="CX1379" s="271">
        <f t="shared" si="437"/>
        <v>0</v>
      </c>
      <c r="CY1379" s="269">
        <v>43</v>
      </c>
    </row>
    <row r="1380" spans="102:103">
      <c r="CX1380" s="271">
        <f t="shared" si="437"/>
        <v>0</v>
      </c>
      <c r="CY1380" s="146">
        <v>44</v>
      </c>
    </row>
    <row r="1381" spans="102:103">
      <c r="CX1381" s="271">
        <f t="shared" si="437"/>
        <v>0</v>
      </c>
      <c r="CY1381" s="146">
        <v>45</v>
      </c>
    </row>
    <row r="1382" spans="102:103">
      <c r="CX1382" s="271">
        <f t="shared" si="437"/>
        <v>0</v>
      </c>
      <c r="CY1382" s="269">
        <v>46</v>
      </c>
    </row>
    <row r="1383" spans="102:103">
      <c r="CX1383" s="271">
        <f t="shared" si="437"/>
        <v>0</v>
      </c>
      <c r="CY1383" s="146">
        <v>47</v>
      </c>
    </row>
    <row r="1384" spans="102:103">
      <c r="CX1384" s="271">
        <f t="shared" si="437"/>
        <v>0</v>
      </c>
      <c r="CY1384" s="146">
        <v>48</v>
      </c>
    </row>
    <row r="1385" spans="102:103">
      <c r="CX1385" s="271">
        <f t="shared" si="437"/>
        <v>0</v>
      </c>
      <c r="CY1385" s="269">
        <v>49</v>
      </c>
    </row>
    <row r="1386" spans="102:103">
      <c r="CX1386" s="271">
        <f t="shared" si="437"/>
        <v>0</v>
      </c>
      <c r="CY1386" s="146">
        <v>50</v>
      </c>
    </row>
    <row r="1387" spans="102:103">
      <c r="CX1387" s="271">
        <f t="shared" si="437"/>
        <v>0</v>
      </c>
      <c r="CY1387" s="146">
        <v>51</v>
      </c>
    </row>
    <row r="1388" spans="102:103">
      <c r="CX1388" s="271">
        <f t="shared" si="437"/>
        <v>0</v>
      </c>
      <c r="CY1388" s="269">
        <v>52</v>
      </c>
    </row>
    <row r="1389" spans="102:103">
      <c r="CX1389" s="271">
        <f t="shared" si="437"/>
        <v>0</v>
      </c>
      <c r="CY1389" s="146">
        <v>53</v>
      </c>
    </row>
    <row r="1390" spans="102:103">
      <c r="CX1390" s="271">
        <f t="shared" si="437"/>
        <v>0</v>
      </c>
      <c r="CY1390" s="146">
        <v>54</v>
      </c>
    </row>
    <row r="1391" spans="102:103">
      <c r="CX1391" s="271">
        <f t="shared" si="437"/>
        <v>0</v>
      </c>
      <c r="CY1391" s="269">
        <v>55</v>
      </c>
    </row>
    <row r="1392" spans="102:103">
      <c r="CX1392" s="271">
        <f t="shared" si="437"/>
        <v>0</v>
      </c>
      <c r="CY1392" s="146">
        <v>56</v>
      </c>
    </row>
    <row r="1393" spans="102:103">
      <c r="CX1393" s="271">
        <f t="shared" si="437"/>
        <v>0</v>
      </c>
      <c r="CY1393" s="146">
        <v>57</v>
      </c>
    </row>
    <row r="1394" spans="102:103">
      <c r="CX1394" s="271">
        <f t="shared" si="437"/>
        <v>0</v>
      </c>
      <c r="CY1394" s="269">
        <v>58</v>
      </c>
    </row>
    <row r="1395" spans="102:103">
      <c r="CX1395" s="271">
        <f t="shared" si="437"/>
        <v>0</v>
      </c>
      <c r="CY1395" s="146">
        <v>59</v>
      </c>
    </row>
    <row r="1396" spans="102:103">
      <c r="CX1396" s="271">
        <f t="shared" si="437"/>
        <v>0</v>
      </c>
      <c r="CY1396" s="146">
        <v>60</v>
      </c>
    </row>
    <row r="1397" spans="102:103">
      <c r="CX1397" s="271">
        <f t="shared" si="437"/>
        <v>0</v>
      </c>
      <c r="CY1397" s="269">
        <v>61</v>
      </c>
    </row>
    <row r="1398" spans="102:103">
      <c r="CX1398" s="271">
        <f t="shared" si="437"/>
        <v>0</v>
      </c>
      <c r="CY1398" s="146">
        <v>62</v>
      </c>
    </row>
    <row r="1399" spans="102:103">
      <c r="CX1399" s="271">
        <f t="shared" si="437"/>
        <v>0</v>
      </c>
      <c r="CY1399" s="146">
        <v>63</v>
      </c>
    </row>
    <row r="1400" spans="102:103">
      <c r="CX1400" s="271">
        <f t="shared" si="437"/>
        <v>0</v>
      </c>
      <c r="CY1400" s="269">
        <v>64</v>
      </c>
    </row>
    <row r="1401" spans="102:103">
      <c r="CX1401" s="271">
        <f t="shared" si="437"/>
        <v>0</v>
      </c>
      <c r="CY1401" s="146">
        <v>65</v>
      </c>
    </row>
    <row r="1402" spans="102:103">
      <c r="CX1402" s="271">
        <f t="shared" si="437"/>
        <v>0</v>
      </c>
      <c r="CY1402" s="146">
        <v>66</v>
      </c>
    </row>
    <row r="1403" spans="102:103">
      <c r="CX1403" s="271">
        <f t="shared" si="437"/>
        <v>0</v>
      </c>
      <c r="CY1403" s="269">
        <v>67</v>
      </c>
    </row>
    <row r="1404" spans="102:103">
      <c r="CX1404" s="271">
        <f t="shared" si="437"/>
        <v>0</v>
      </c>
      <c r="CY1404" s="146">
        <v>68</v>
      </c>
    </row>
    <row r="1405" spans="102:103">
      <c r="CX1405" s="271">
        <f t="shared" si="437"/>
        <v>0</v>
      </c>
      <c r="CY1405" s="146">
        <v>69</v>
      </c>
    </row>
    <row r="1406" spans="102:103">
      <c r="CX1406" s="271">
        <f t="shared" si="437"/>
        <v>0</v>
      </c>
      <c r="CY1406" s="269">
        <v>70</v>
      </c>
    </row>
    <row r="1407" spans="102:103">
      <c r="CX1407" s="271">
        <f t="shared" si="437"/>
        <v>0</v>
      </c>
      <c r="CY1407" s="146">
        <v>71</v>
      </c>
    </row>
    <row r="1408" spans="102:103">
      <c r="CX1408" s="271">
        <f t="shared" si="437"/>
        <v>0</v>
      </c>
      <c r="CY1408" s="146">
        <v>72</v>
      </c>
    </row>
    <row r="1409" spans="102:103">
      <c r="CX1409" s="271">
        <f t="shared" si="437"/>
        <v>0</v>
      </c>
      <c r="CY1409" s="269">
        <v>73</v>
      </c>
    </row>
    <row r="1410" spans="102:103">
      <c r="CX1410" s="271">
        <f t="shared" si="437"/>
        <v>0</v>
      </c>
      <c r="CY1410" s="146">
        <v>74</v>
      </c>
    </row>
    <row r="1411" spans="102:103">
      <c r="CX1411" s="271">
        <f t="shared" si="437"/>
        <v>0</v>
      </c>
      <c r="CY1411" s="146">
        <v>75</v>
      </c>
    </row>
    <row r="1412" spans="102:103">
      <c r="CX1412" s="271">
        <f t="shared" si="437"/>
        <v>0</v>
      </c>
      <c r="CY1412" s="269">
        <v>76</v>
      </c>
    </row>
    <row r="1413" spans="102:103">
      <c r="CX1413" s="271">
        <f t="shared" si="437"/>
        <v>0</v>
      </c>
      <c r="CY1413" s="146">
        <v>77</v>
      </c>
    </row>
    <row r="1414" spans="102:103">
      <c r="CX1414" s="271">
        <f t="shared" si="437"/>
        <v>0</v>
      </c>
      <c r="CY1414" s="146">
        <v>78</v>
      </c>
    </row>
    <row r="1415" spans="102:103">
      <c r="CX1415" s="271">
        <f t="shared" si="437"/>
        <v>0</v>
      </c>
      <c r="CY1415" s="269">
        <v>79</v>
      </c>
    </row>
    <row r="1416" spans="102:103">
      <c r="CX1416" s="271">
        <f t="shared" si="437"/>
        <v>0</v>
      </c>
      <c r="CY1416" s="146">
        <v>80</v>
      </c>
    </row>
    <row r="1417" spans="102:103">
      <c r="CX1417" s="271">
        <f t="shared" si="437"/>
        <v>0</v>
      </c>
      <c r="CY1417" s="146">
        <v>81</v>
      </c>
    </row>
    <row r="1418" spans="102:103">
      <c r="CX1418" s="271">
        <f t="shared" si="437"/>
        <v>0</v>
      </c>
      <c r="CY1418" s="269">
        <v>82</v>
      </c>
    </row>
    <row r="1419" spans="102:103">
      <c r="CX1419" s="271">
        <f t="shared" si="437"/>
        <v>0</v>
      </c>
      <c r="CY1419" s="146">
        <v>83</v>
      </c>
    </row>
    <row r="1420" spans="102:103">
      <c r="CX1420" s="271">
        <f t="shared" si="437"/>
        <v>0</v>
      </c>
      <c r="CY1420" s="146">
        <v>84</v>
      </c>
    </row>
    <row r="1421" spans="102:103">
      <c r="CX1421" s="271">
        <f t="shared" si="437"/>
        <v>0</v>
      </c>
      <c r="CY1421" s="269">
        <v>85</v>
      </c>
    </row>
    <row r="1422" spans="102:103">
      <c r="CX1422" s="271">
        <f t="shared" si="437"/>
        <v>0</v>
      </c>
      <c r="CY1422" s="146">
        <v>86</v>
      </c>
    </row>
    <row r="1423" spans="102:103">
      <c r="CX1423" s="271">
        <f t="shared" si="437"/>
        <v>0</v>
      </c>
      <c r="CY1423" s="146">
        <v>87</v>
      </c>
    </row>
    <row r="1424" spans="102:103">
      <c r="CX1424" s="271">
        <f t="shared" si="437"/>
        <v>0</v>
      </c>
      <c r="CY1424" s="269">
        <v>88</v>
      </c>
    </row>
    <row r="1425" spans="1:106">
      <c r="CX1425" s="271">
        <f t="shared" si="437"/>
        <v>0</v>
      </c>
      <c r="CY1425" s="146">
        <v>89</v>
      </c>
    </row>
    <row r="1426" spans="1:106">
      <c r="CX1426" s="271">
        <f t="shared" si="437"/>
        <v>0</v>
      </c>
      <c r="CY1426" s="146">
        <v>90</v>
      </c>
    </row>
    <row r="1427" spans="1:106">
      <c r="CX1427" s="257">
        <f t="shared" si="437"/>
        <v>0</v>
      </c>
      <c r="CY1427" s="269">
        <v>91</v>
      </c>
    </row>
    <row r="1430" spans="1:106" s="277" customFormat="1">
      <c r="A1430" s="276" t="s">
        <v>294</v>
      </c>
      <c r="C1430" s="278"/>
      <c r="CX1430" s="279"/>
    </row>
    <row r="1431" spans="1:106" s="269" customFormat="1" ht="15.75" customHeight="1">
      <c r="A1431" s="1000">
        <v>6</v>
      </c>
      <c r="B1431" s="269">
        <v>1</v>
      </c>
      <c r="C1431" s="270" t="s">
        <v>8</v>
      </c>
      <c r="D1431" s="269">
        <v>1</v>
      </c>
      <c r="E1431" s="269">
        <v>1</v>
      </c>
      <c r="G1431" s="117">
        <f t="shared" ref="G1431:G1465" si="438">IF($G$35=C1431,D1431,0)</f>
        <v>0</v>
      </c>
      <c r="H1431" s="269">
        <f t="shared" ref="H1431:H1465" si="439">IF($J$12=$C1431,$D1431,0)</f>
        <v>0</v>
      </c>
      <c r="I1431" s="269">
        <f t="shared" ref="I1431:I1465" si="440">IF($K$12=$C1431,$D1431,0)</f>
        <v>0</v>
      </c>
      <c r="CV1431" s="269">
        <f>SUM(G1431:CU1431)</f>
        <v>0</v>
      </c>
      <c r="CX1431" s="271">
        <f>+CV1431</f>
        <v>0</v>
      </c>
    </row>
    <row r="1432" spans="1:106" s="269" customFormat="1" ht="15.75" customHeight="1">
      <c r="A1432" s="1001"/>
      <c r="B1432" s="269">
        <v>2</v>
      </c>
      <c r="C1432" s="270" t="s">
        <v>9</v>
      </c>
      <c r="D1432" s="269">
        <v>2</v>
      </c>
      <c r="E1432" s="269">
        <v>2</v>
      </c>
      <c r="G1432" s="117">
        <f t="shared" si="438"/>
        <v>0</v>
      </c>
      <c r="H1432" s="269">
        <f t="shared" si="439"/>
        <v>0</v>
      </c>
      <c r="I1432" s="269">
        <f t="shared" si="440"/>
        <v>0</v>
      </c>
      <c r="CV1432" s="269">
        <f t="shared" ref="CV1432:CV1465" si="441">SUM(G1432:CU1432)</f>
        <v>0</v>
      </c>
      <c r="CX1432" s="271">
        <f>IF(CX1431+CV1432&gt;9,+CX1431+CV1432-9,+CX1431+CV1432)</f>
        <v>0</v>
      </c>
    </row>
    <row r="1433" spans="1:106" s="269" customFormat="1" ht="15.75" customHeight="1">
      <c r="A1433" s="1001"/>
      <c r="B1433" s="269">
        <v>3</v>
      </c>
      <c r="C1433" s="270" t="s">
        <v>10</v>
      </c>
      <c r="D1433" s="269">
        <v>3</v>
      </c>
      <c r="E1433" s="269">
        <v>3</v>
      </c>
      <c r="G1433" s="117">
        <f t="shared" si="438"/>
        <v>0</v>
      </c>
      <c r="H1433" s="269">
        <f t="shared" si="439"/>
        <v>0</v>
      </c>
      <c r="I1433" s="269">
        <f t="shared" si="440"/>
        <v>0</v>
      </c>
      <c r="CV1433" s="269">
        <f t="shared" si="441"/>
        <v>0</v>
      </c>
      <c r="CX1433" s="271">
        <f t="shared" ref="CX1433:CX1496" si="442">IF(CX1432+CV1433&gt;9,+CX1432+CV1433-9,+CX1432+CV1433)</f>
        <v>0</v>
      </c>
      <c r="DA1433" s="272"/>
      <c r="DB1433" s="272"/>
    </row>
    <row r="1434" spans="1:106" s="269" customFormat="1" ht="15.75" customHeight="1">
      <c r="A1434" s="1001"/>
      <c r="B1434" s="269">
        <v>4</v>
      </c>
      <c r="C1434" s="270" t="s">
        <v>11</v>
      </c>
      <c r="D1434" s="269">
        <v>4</v>
      </c>
      <c r="E1434" s="269">
        <v>4</v>
      </c>
      <c r="G1434" s="117">
        <f t="shared" si="438"/>
        <v>0</v>
      </c>
      <c r="H1434" s="269">
        <f t="shared" si="439"/>
        <v>0</v>
      </c>
      <c r="I1434" s="269">
        <f t="shared" si="440"/>
        <v>0</v>
      </c>
      <c r="CV1434" s="269">
        <f t="shared" si="441"/>
        <v>0</v>
      </c>
      <c r="CX1434" s="271">
        <f t="shared" si="442"/>
        <v>0</v>
      </c>
    </row>
    <row r="1435" spans="1:106" s="269" customFormat="1" ht="15.75" customHeight="1">
      <c r="A1435" s="1001"/>
      <c r="B1435" s="269">
        <v>5</v>
      </c>
      <c r="C1435" s="270" t="s">
        <v>12</v>
      </c>
      <c r="D1435" s="269">
        <v>5</v>
      </c>
      <c r="E1435" s="269">
        <v>5</v>
      </c>
      <c r="G1435" s="117">
        <f t="shared" si="438"/>
        <v>0</v>
      </c>
      <c r="H1435" s="269">
        <f t="shared" si="439"/>
        <v>0</v>
      </c>
      <c r="I1435" s="269">
        <f t="shared" si="440"/>
        <v>0</v>
      </c>
      <c r="CV1435" s="269">
        <f t="shared" si="441"/>
        <v>0</v>
      </c>
      <c r="CX1435" s="271">
        <f t="shared" si="442"/>
        <v>0</v>
      </c>
    </row>
    <row r="1436" spans="1:106" s="269" customFormat="1" ht="15.75" customHeight="1">
      <c r="A1436" s="1001"/>
      <c r="B1436" s="269">
        <v>6</v>
      </c>
      <c r="C1436" s="270" t="s">
        <v>13</v>
      </c>
      <c r="D1436" s="269">
        <v>6</v>
      </c>
      <c r="E1436" s="269">
        <v>6</v>
      </c>
      <c r="G1436" s="117">
        <f t="shared" si="438"/>
        <v>0</v>
      </c>
      <c r="H1436" s="269">
        <f t="shared" si="439"/>
        <v>0</v>
      </c>
      <c r="I1436" s="269">
        <f t="shared" si="440"/>
        <v>0</v>
      </c>
      <c r="CV1436" s="269">
        <f t="shared" si="441"/>
        <v>0</v>
      </c>
      <c r="CX1436" s="271">
        <f t="shared" si="442"/>
        <v>0</v>
      </c>
    </row>
    <row r="1437" spans="1:106" s="269" customFormat="1" ht="15.75" customHeight="1">
      <c r="A1437" s="1001"/>
      <c r="B1437" s="269">
        <v>7</v>
      </c>
      <c r="C1437" s="270" t="s">
        <v>14</v>
      </c>
      <c r="D1437" s="269">
        <v>7</v>
      </c>
      <c r="E1437" s="269">
        <v>7</v>
      </c>
      <c r="G1437" s="117">
        <f t="shared" si="438"/>
        <v>0</v>
      </c>
      <c r="H1437" s="269">
        <f t="shared" si="439"/>
        <v>0</v>
      </c>
      <c r="I1437" s="269">
        <f t="shared" si="440"/>
        <v>0</v>
      </c>
      <c r="CV1437" s="269">
        <f t="shared" si="441"/>
        <v>0</v>
      </c>
      <c r="CX1437" s="271">
        <f t="shared" si="442"/>
        <v>0</v>
      </c>
    </row>
    <row r="1438" spans="1:106" s="269" customFormat="1" ht="15.75" customHeight="1">
      <c r="A1438" s="1001"/>
      <c r="B1438" s="269">
        <v>8</v>
      </c>
      <c r="C1438" s="270" t="s">
        <v>15</v>
      </c>
      <c r="D1438" s="269">
        <v>8</v>
      </c>
      <c r="E1438" s="269">
        <v>8</v>
      </c>
      <c r="G1438" s="117">
        <f t="shared" si="438"/>
        <v>0</v>
      </c>
      <c r="H1438" s="269">
        <f t="shared" si="439"/>
        <v>0</v>
      </c>
      <c r="I1438" s="269">
        <f t="shared" si="440"/>
        <v>0</v>
      </c>
      <c r="CV1438" s="269">
        <f t="shared" si="441"/>
        <v>0</v>
      </c>
      <c r="CX1438" s="271">
        <f t="shared" si="442"/>
        <v>0</v>
      </c>
    </row>
    <row r="1439" spans="1:106" s="269" customFormat="1" ht="15.75" customHeight="1">
      <c r="A1439" s="1001"/>
      <c r="B1439" s="269">
        <v>9</v>
      </c>
      <c r="C1439" s="270" t="s">
        <v>16</v>
      </c>
      <c r="D1439" s="269">
        <v>9</v>
      </c>
      <c r="E1439" s="269">
        <v>9</v>
      </c>
      <c r="G1439" s="117">
        <f t="shared" si="438"/>
        <v>0</v>
      </c>
      <c r="H1439" s="269">
        <f t="shared" si="439"/>
        <v>0</v>
      </c>
      <c r="I1439" s="269">
        <f t="shared" si="440"/>
        <v>0</v>
      </c>
      <c r="CV1439" s="269">
        <f t="shared" si="441"/>
        <v>0</v>
      </c>
      <c r="CX1439" s="271">
        <f t="shared" si="442"/>
        <v>0</v>
      </c>
    </row>
    <row r="1440" spans="1:106" s="269" customFormat="1" ht="15.75" customHeight="1">
      <c r="A1440" s="1001"/>
      <c r="B1440" s="269">
        <v>1</v>
      </c>
      <c r="C1440" s="270" t="s">
        <v>17</v>
      </c>
      <c r="D1440" s="269">
        <v>1</v>
      </c>
      <c r="E1440" s="269">
        <v>1</v>
      </c>
      <c r="G1440" s="117">
        <f t="shared" si="438"/>
        <v>0</v>
      </c>
      <c r="H1440" s="269">
        <f t="shared" si="439"/>
        <v>0</v>
      </c>
      <c r="I1440" s="269">
        <f t="shared" si="440"/>
        <v>0</v>
      </c>
      <c r="CV1440" s="269">
        <f t="shared" si="441"/>
        <v>0</v>
      </c>
      <c r="CX1440" s="271">
        <f t="shared" si="442"/>
        <v>0</v>
      </c>
    </row>
    <row r="1441" spans="1:102" s="269" customFormat="1" ht="15.75" customHeight="1">
      <c r="A1441" s="1001"/>
      <c r="B1441" s="269">
        <v>2</v>
      </c>
      <c r="C1441" s="270" t="s">
        <v>18</v>
      </c>
      <c r="D1441" s="269">
        <v>2</v>
      </c>
      <c r="E1441" s="269">
        <v>2</v>
      </c>
      <c r="G1441" s="117">
        <f t="shared" si="438"/>
        <v>0</v>
      </c>
      <c r="H1441" s="269">
        <f t="shared" si="439"/>
        <v>0</v>
      </c>
      <c r="I1441" s="269">
        <f t="shared" si="440"/>
        <v>0</v>
      </c>
      <c r="CV1441" s="269">
        <f t="shared" si="441"/>
        <v>0</v>
      </c>
      <c r="CX1441" s="271">
        <f t="shared" si="442"/>
        <v>0</v>
      </c>
    </row>
    <row r="1442" spans="1:102" s="269" customFormat="1" ht="15.75" customHeight="1">
      <c r="A1442" s="1001"/>
      <c r="B1442" s="269">
        <v>3</v>
      </c>
      <c r="C1442" s="270" t="s">
        <v>19</v>
      </c>
      <c r="D1442" s="269">
        <v>3</v>
      </c>
      <c r="E1442" s="269">
        <v>3</v>
      </c>
      <c r="G1442" s="117">
        <f t="shared" si="438"/>
        <v>0</v>
      </c>
      <c r="H1442" s="269">
        <f t="shared" si="439"/>
        <v>0</v>
      </c>
      <c r="I1442" s="269">
        <f t="shared" si="440"/>
        <v>0</v>
      </c>
      <c r="CV1442" s="269">
        <f t="shared" si="441"/>
        <v>0</v>
      </c>
      <c r="CX1442" s="271">
        <f t="shared" si="442"/>
        <v>0</v>
      </c>
    </row>
    <row r="1443" spans="1:102" s="269" customFormat="1" ht="15.75" customHeight="1">
      <c r="A1443" s="1001"/>
      <c r="B1443" s="269">
        <v>4</v>
      </c>
      <c r="C1443" s="270" t="s">
        <v>20</v>
      </c>
      <c r="D1443" s="269">
        <v>4</v>
      </c>
      <c r="E1443" s="269">
        <v>4</v>
      </c>
      <c r="G1443" s="117">
        <f t="shared" si="438"/>
        <v>0</v>
      </c>
      <c r="H1443" s="269">
        <f t="shared" si="439"/>
        <v>0</v>
      </c>
      <c r="I1443" s="269">
        <f t="shared" si="440"/>
        <v>0</v>
      </c>
      <c r="CV1443" s="269">
        <f t="shared" si="441"/>
        <v>0</v>
      </c>
      <c r="CX1443" s="271">
        <f t="shared" si="442"/>
        <v>0</v>
      </c>
    </row>
    <row r="1444" spans="1:102" s="269" customFormat="1" ht="15.75" customHeight="1">
      <c r="A1444" s="1001"/>
      <c r="B1444" s="269">
        <v>5</v>
      </c>
      <c r="C1444" s="270" t="s">
        <v>21</v>
      </c>
      <c r="D1444" s="269">
        <v>5</v>
      </c>
      <c r="E1444" s="269">
        <v>5</v>
      </c>
      <c r="G1444" s="117">
        <f t="shared" si="438"/>
        <v>0</v>
      </c>
      <c r="H1444" s="269">
        <f t="shared" si="439"/>
        <v>0</v>
      </c>
      <c r="I1444" s="269">
        <f t="shared" si="440"/>
        <v>0</v>
      </c>
      <c r="CV1444" s="269">
        <f t="shared" si="441"/>
        <v>0</v>
      </c>
      <c r="CX1444" s="271">
        <f t="shared" si="442"/>
        <v>0</v>
      </c>
    </row>
    <row r="1445" spans="1:102" s="269" customFormat="1" ht="15.75" customHeight="1">
      <c r="A1445" s="1001"/>
      <c r="B1445" s="269">
        <v>6</v>
      </c>
      <c r="C1445" s="270" t="s">
        <v>22</v>
      </c>
      <c r="D1445" s="269">
        <v>6</v>
      </c>
      <c r="E1445" s="269">
        <v>6</v>
      </c>
      <c r="G1445" s="117">
        <f t="shared" si="438"/>
        <v>0</v>
      </c>
      <c r="H1445" s="269">
        <f t="shared" si="439"/>
        <v>0</v>
      </c>
      <c r="I1445" s="269">
        <f t="shared" si="440"/>
        <v>0</v>
      </c>
      <c r="CV1445" s="269">
        <f t="shared" si="441"/>
        <v>0</v>
      </c>
      <c r="CX1445" s="271">
        <f t="shared" si="442"/>
        <v>0</v>
      </c>
    </row>
    <row r="1446" spans="1:102" s="269" customFormat="1" ht="15.75" customHeight="1">
      <c r="A1446" s="1001"/>
      <c r="B1446" s="269">
        <v>7</v>
      </c>
      <c r="C1446" s="270" t="s">
        <v>23</v>
      </c>
      <c r="D1446" s="269">
        <v>7</v>
      </c>
      <c r="E1446" s="269">
        <v>7</v>
      </c>
      <c r="G1446" s="117">
        <f t="shared" si="438"/>
        <v>0</v>
      </c>
      <c r="H1446" s="269">
        <f t="shared" si="439"/>
        <v>0</v>
      </c>
      <c r="I1446" s="269">
        <f t="shared" si="440"/>
        <v>0</v>
      </c>
      <c r="CV1446" s="269">
        <f t="shared" si="441"/>
        <v>0</v>
      </c>
      <c r="CX1446" s="271">
        <f t="shared" si="442"/>
        <v>0</v>
      </c>
    </row>
    <row r="1447" spans="1:102" s="269" customFormat="1" ht="15.75" customHeight="1">
      <c r="A1447" s="1001"/>
      <c r="B1447" s="269">
        <v>8</v>
      </c>
      <c r="C1447" s="270" t="s">
        <v>24</v>
      </c>
      <c r="D1447" s="269">
        <v>8</v>
      </c>
      <c r="E1447" s="269">
        <v>8</v>
      </c>
      <c r="G1447" s="117">
        <f t="shared" si="438"/>
        <v>0</v>
      </c>
      <c r="H1447" s="269">
        <f t="shared" si="439"/>
        <v>0</v>
      </c>
      <c r="I1447" s="269">
        <f t="shared" si="440"/>
        <v>0</v>
      </c>
      <c r="CV1447" s="269">
        <f t="shared" si="441"/>
        <v>0</v>
      </c>
      <c r="CX1447" s="271">
        <f t="shared" si="442"/>
        <v>0</v>
      </c>
    </row>
    <row r="1448" spans="1:102" s="269" customFormat="1" ht="15.75" customHeight="1">
      <c r="A1448" s="1001"/>
      <c r="B1448" s="269">
        <v>9</v>
      </c>
      <c r="C1448" s="270" t="s">
        <v>25</v>
      </c>
      <c r="D1448" s="269">
        <v>9</v>
      </c>
      <c r="E1448" s="269">
        <v>9</v>
      </c>
      <c r="G1448" s="117">
        <f t="shared" si="438"/>
        <v>0</v>
      </c>
      <c r="H1448" s="269">
        <f t="shared" si="439"/>
        <v>0</v>
      </c>
      <c r="I1448" s="269">
        <f t="shared" si="440"/>
        <v>0</v>
      </c>
      <c r="CV1448" s="269">
        <f t="shared" si="441"/>
        <v>0</v>
      </c>
      <c r="CX1448" s="271">
        <f t="shared" si="442"/>
        <v>0</v>
      </c>
    </row>
    <row r="1449" spans="1:102" s="269" customFormat="1" ht="15.75" customHeight="1">
      <c r="A1449" s="1001"/>
      <c r="B1449" s="269">
        <v>1</v>
      </c>
      <c r="C1449" s="270" t="s">
        <v>26</v>
      </c>
      <c r="D1449" s="269">
        <v>1</v>
      </c>
      <c r="E1449" s="269">
        <v>1</v>
      </c>
      <c r="G1449" s="117">
        <f t="shared" si="438"/>
        <v>0</v>
      </c>
      <c r="H1449" s="269">
        <f t="shared" si="439"/>
        <v>0</v>
      </c>
      <c r="I1449" s="269">
        <f t="shared" si="440"/>
        <v>0</v>
      </c>
      <c r="CV1449" s="269">
        <f t="shared" si="441"/>
        <v>0</v>
      </c>
      <c r="CX1449" s="271">
        <f t="shared" si="442"/>
        <v>0</v>
      </c>
    </row>
    <row r="1450" spans="1:102" s="269" customFormat="1" ht="15.75" customHeight="1">
      <c r="A1450" s="1001"/>
      <c r="B1450" s="269">
        <v>2</v>
      </c>
      <c r="C1450" s="270" t="s">
        <v>27</v>
      </c>
      <c r="D1450" s="269">
        <v>2</v>
      </c>
      <c r="E1450" s="269">
        <v>2</v>
      </c>
      <c r="G1450" s="117">
        <f t="shared" si="438"/>
        <v>0</v>
      </c>
      <c r="H1450" s="269">
        <f t="shared" si="439"/>
        <v>0</v>
      </c>
      <c r="I1450" s="269">
        <f t="shared" si="440"/>
        <v>0</v>
      </c>
      <c r="CV1450" s="269">
        <f t="shared" si="441"/>
        <v>0</v>
      </c>
      <c r="CX1450" s="271">
        <f t="shared" si="442"/>
        <v>0</v>
      </c>
    </row>
    <row r="1451" spans="1:102" s="269" customFormat="1" ht="15.75" customHeight="1">
      <c r="A1451" s="1001"/>
      <c r="B1451" s="269">
        <v>3</v>
      </c>
      <c r="C1451" s="270" t="s">
        <v>83</v>
      </c>
      <c r="D1451" s="269">
        <v>3</v>
      </c>
      <c r="E1451" s="269">
        <v>3</v>
      </c>
      <c r="G1451" s="117">
        <f t="shared" si="438"/>
        <v>0</v>
      </c>
      <c r="H1451" s="269">
        <f t="shared" si="439"/>
        <v>0</v>
      </c>
      <c r="I1451" s="269">
        <f t="shared" si="440"/>
        <v>0</v>
      </c>
      <c r="CV1451" s="269">
        <f t="shared" si="441"/>
        <v>0</v>
      </c>
      <c r="CX1451" s="271">
        <f t="shared" si="442"/>
        <v>0</v>
      </c>
    </row>
    <row r="1452" spans="1:102" s="269" customFormat="1" ht="15.75" customHeight="1">
      <c r="A1452" s="1001"/>
      <c r="B1452" s="269">
        <v>4</v>
      </c>
      <c r="C1452" s="270" t="s">
        <v>29</v>
      </c>
      <c r="D1452" s="269">
        <v>4</v>
      </c>
      <c r="E1452" s="269">
        <v>4</v>
      </c>
      <c r="G1452" s="117">
        <f t="shared" si="438"/>
        <v>0</v>
      </c>
      <c r="H1452" s="269">
        <f t="shared" si="439"/>
        <v>0</v>
      </c>
      <c r="I1452" s="269">
        <f t="shared" si="440"/>
        <v>0</v>
      </c>
      <c r="CV1452" s="269">
        <f t="shared" si="441"/>
        <v>0</v>
      </c>
      <c r="CX1452" s="271">
        <f t="shared" si="442"/>
        <v>0</v>
      </c>
    </row>
    <row r="1453" spans="1:102" s="269" customFormat="1" ht="15.75" customHeight="1">
      <c r="A1453" s="1001"/>
      <c r="B1453" s="269">
        <v>5</v>
      </c>
      <c r="C1453" s="270" t="s">
        <v>84</v>
      </c>
      <c r="D1453" s="269">
        <v>5</v>
      </c>
      <c r="E1453" s="269">
        <v>5</v>
      </c>
      <c r="G1453" s="117">
        <f t="shared" si="438"/>
        <v>0</v>
      </c>
      <c r="H1453" s="269">
        <f t="shared" si="439"/>
        <v>0</v>
      </c>
      <c r="I1453" s="269">
        <f t="shared" si="440"/>
        <v>0</v>
      </c>
      <c r="CV1453" s="269">
        <f t="shared" si="441"/>
        <v>0</v>
      </c>
      <c r="CX1453" s="271">
        <f t="shared" si="442"/>
        <v>0</v>
      </c>
    </row>
    <row r="1454" spans="1:102" s="269" customFormat="1" ht="15.75" customHeight="1">
      <c r="A1454" s="1001"/>
      <c r="B1454" s="269">
        <v>6</v>
      </c>
      <c r="C1454" s="270" t="s">
        <v>5</v>
      </c>
      <c r="D1454" s="269">
        <v>6</v>
      </c>
      <c r="E1454" s="269">
        <v>6</v>
      </c>
      <c r="G1454" s="117">
        <f t="shared" si="438"/>
        <v>0</v>
      </c>
      <c r="H1454" s="269">
        <f t="shared" si="439"/>
        <v>0</v>
      </c>
      <c r="I1454" s="269">
        <f t="shared" si="440"/>
        <v>0</v>
      </c>
      <c r="CV1454" s="269">
        <f t="shared" si="441"/>
        <v>0</v>
      </c>
      <c r="CX1454" s="271">
        <f t="shared" si="442"/>
        <v>0</v>
      </c>
    </row>
    <row r="1455" spans="1:102" s="269" customFormat="1" ht="15.75" customHeight="1">
      <c r="A1455" s="1001"/>
      <c r="B1455" s="269">
        <v>7</v>
      </c>
      <c r="C1455" s="270" t="s">
        <v>32</v>
      </c>
      <c r="D1455" s="269">
        <v>7</v>
      </c>
      <c r="E1455" s="269">
        <v>7</v>
      </c>
      <c r="G1455" s="117">
        <f t="shared" si="438"/>
        <v>0</v>
      </c>
      <c r="H1455" s="269">
        <f t="shared" si="439"/>
        <v>0</v>
      </c>
      <c r="I1455" s="269">
        <f t="shared" si="440"/>
        <v>0</v>
      </c>
      <c r="CV1455" s="269">
        <f t="shared" si="441"/>
        <v>0</v>
      </c>
      <c r="CX1455" s="271">
        <f t="shared" si="442"/>
        <v>0</v>
      </c>
    </row>
    <row r="1456" spans="1:102" s="269" customFormat="1" ht="15.75" customHeight="1">
      <c r="A1456" s="1001"/>
      <c r="B1456" s="269">
        <v>8</v>
      </c>
      <c r="C1456" s="270" t="s">
        <v>33</v>
      </c>
      <c r="D1456" s="269">
        <v>8</v>
      </c>
      <c r="E1456" s="269">
        <v>8</v>
      </c>
      <c r="G1456" s="117">
        <f t="shared" si="438"/>
        <v>0</v>
      </c>
      <c r="H1456" s="269">
        <f t="shared" si="439"/>
        <v>0</v>
      </c>
      <c r="I1456" s="269">
        <f t="shared" si="440"/>
        <v>0</v>
      </c>
      <c r="CV1456" s="269">
        <f t="shared" si="441"/>
        <v>0</v>
      </c>
      <c r="CX1456" s="271">
        <f t="shared" si="442"/>
        <v>0</v>
      </c>
    </row>
    <row r="1457" spans="1:104" s="269" customFormat="1" ht="15.75" customHeight="1">
      <c r="A1457" s="1001"/>
      <c r="B1457" s="269">
        <v>1</v>
      </c>
      <c r="C1457" s="270">
        <v>1</v>
      </c>
      <c r="D1457" s="269">
        <v>1</v>
      </c>
      <c r="G1457" s="117">
        <f t="shared" si="438"/>
        <v>0</v>
      </c>
      <c r="H1457" s="269">
        <f t="shared" si="439"/>
        <v>0</v>
      </c>
      <c r="I1457" s="269">
        <f t="shared" si="440"/>
        <v>0</v>
      </c>
      <c r="CV1457" s="269">
        <f t="shared" si="441"/>
        <v>0</v>
      </c>
      <c r="CX1457" s="271">
        <f t="shared" si="442"/>
        <v>0</v>
      </c>
    </row>
    <row r="1458" spans="1:104" s="269" customFormat="1" ht="15.75" customHeight="1">
      <c r="A1458" s="1001"/>
      <c r="B1458" s="269">
        <v>2</v>
      </c>
      <c r="C1458" s="270">
        <v>2</v>
      </c>
      <c r="D1458" s="269">
        <v>2</v>
      </c>
      <c r="G1458" s="117">
        <f t="shared" si="438"/>
        <v>0</v>
      </c>
      <c r="H1458" s="269">
        <f t="shared" si="439"/>
        <v>0</v>
      </c>
      <c r="I1458" s="269">
        <f t="shared" si="440"/>
        <v>0</v>
      </c>
      <c r="CV1458" s="269">
        <f t="shared" si="441"/>
        <v>0</v>
      </c>
      <c r="CX1458" s="271">
        <f t="shared" si="442"/>
        <v>0</v>
      </c>
    </row>
    <row r="1459" spans="1:104" s="269" customFormat="1" ht="15.75" customHeight="1">
      <c r="A1459" s="1001"/>
      <c r="B1459" s="269">
        <v>3</v>
      </c>
      <c r="C1459" s="270">
        <v>3</v>
      </c>
      <c r="D1459" s="269">
        <v>3</v>
      </c>
      <c r="G1459" s="117">
        <f t="shared" si="438"/>
        <v>0</v>
      </c>
      <c r="H1459" s="269">
        <f t="shared" si="439"/>
        <v>0</v>
      </c>
      <c r="I1459" s="269">
        <f t="shared" si="440"/>
        <v>0</v>
      </c>
      <c r="CV1459" s="269">
        <f t="shared" si="441"/>
        <v>0</v>
      </c>
      <c r="CX1459" s="271">
        <f t="shared" si="442"/>
        <v>0</v>
      </c>
    </row>
    <row r="1460" spans="1:104" s="269" customFormat="1" ht="15.75" customHeight="1">
      <c r="A1460" s="1001"/>
      <c r="B1460" s="269">
        <v>4</v>
      </c>
      <c r="C1460" s="270">
        <v>4</v>
      </c>
      <c r="D1460" s="269">
        <v>4</v>
      </c>
      <c r="G1460" s="117">
        <f t="shared" si="438"/>
        <v>0</v>
      </c>
      <c r="H1460" s="269">
        <f t="shared" si="439"/>
        <v>0</v>
      </c>
      <c r="I1460" s="269">
        <f t="shared" si="440"/>
        <v>0</v>
      </c>
      <c r="CV1460" s="269">
        <f t="shared" si="441"/>
        <v>0</v>
      </c>
      <c r="CX1460" s="271">
        <f t="shared" si="442"/>
        <v>0</v>
      </c>
    </row>
    <row r="1461" spans="1:104" s="269" customFormat="1" ht="15.75" customHeight="1">
      <c r="A1461" s="1001"/>
      <c r="B1461" s="269">
        <v>5</v>
      </c>
      <c r="C1461" s="270">
        <v>5</v>
      </c>
      <c r="D1461" s="269">
        <v>5</v>
      </c>
      <c r="G1461" s="117">
        <f t="shared" si="438"/>
        <v>0</v>
      </c>
      <c r="H1461" s="269">
        <f t="shared" si="439"/>
        <v>0</v>
      </c>
      <c r="I1461" s="269">
        <f t="shared" si="440"/>
        <v>0</v>
      </c>
      <c r="CV1461" s="269">
        <f t="shared" si="441"/>
        <v>0</v>
      </c>
      <c r="CX1461" s="271">
        <f t="shared" si="442"/>
        <v>0</v>
      </c>
    </row>
    <row r="1462" spans="1:104" s="269" customFormat="1" ht="15.75" customHeight="1">
      <c r="A1462" s="1001"/>
      <c r="B1462" s="269">
        <v>6</v>
      </c>
      <c r="C1462" s="270">
        <v>6</v>
      </c>
      <c r="D1462" s="269">
        <v>6</v>
      </c>
      <c r="G1462" s="117">
        <f t="shared" si="438"/>
        <v>0</v>
      </c>
      <c r="H1462" s="269">
        <f t="shared" si="439"/>
        <v>0</v>
      </c>
      <c r="I1462" s="269">
        <f t="shared" si="440"/>
        <v>0</v>
      </c>
      <c r="CV1462" s="269">
        <f t="shared" si="441"/>
        <v>0</v>
      </c>
      <c r="CX1462" s="271">
        <f t="shared" si="442"/>
        <v>0</v>
      </c>
    </row>
    <row r="1463" spans="1:104" s="269" customFormat="1" ht="15.75" customHeight="1">
      <c r="A1463" s="1001"/>
      <c r="B1463" s="269">
        <v>7</v>
      </c>
      <c r="C1463" s="270">
        <v>7</v>
      </c>
      <c r="D1463" s="269">
        <v>7</v>
      </c>
      <c r="G1463" s="117">
        <f t="shared" si="438"/>
        <v>0</v>
      </c>
      <c r="H1463" s="269">
        <f t="shared" si="439"/>
        <v>0</v>
      </c>
      <c r="I1463" s="269">
        <f t="shared" si="440"/>
        <v>0</v>
      </c>
      <c r="CV1463" s="269">
        <f t="shared" si="441"/>
        <v>0</v>
      </c>
      <c r="CX1463" s="271">
        <f t="shared" si="442"/>
        <v>0</v>
      </c>
    </row>
    <row r="1464" spans="1:104" s="269" customFormat="1" ht="15.75" customHeight="1" thickBot="1">
      <c r="A1464" s="1001"/>
      <c r="B1464" s="269">
        <v>8</v>
      </c>
      <c r="C1464" s="270">
        <v>8</v>
      </c>
      <c r="D1464" s="269">
        <v>8</v>
      </c>
      <c r="G1464" s="117">
        <f t="shared" si="438"/>
        <v>0</v>
      </c>
      <c r="H1464" s="269">
        <f t="shared" si="439"/>
        <v>0</v>
      </c>
      <c r="I1464" s="269">
        <f t="shared" si="440"/>
        <v>0</v>
      </c>
      <c r="CV1464" s="269">
        <f t="shared" si="441"/>
        <v>0</v>
      </c>
      <c r="CX1464" s="271">
        <f t="shared" si="442"/>
        <v>0</v>
      </c>
    </row>
    <row r="1465" spans="1:104" s="269" customFormat="1" ht="15.75" thickBot="1">
      <c r="A1465" s="1002"/>
      <c r="B1465" s="269">
        <v>9</v>
      </c>
      <c r="C1465" s="270">
        <v>9</v>
      </c>
      <c r="D1465" s="269">
        <v>9</v>
      </c>
      <c r="G1465" s="117">
        <f t="shared" si="438"/>
        <v>0</v>
      </c>
      <c r="H1465" s="269">
        <f t="shared" si="439"/>
        <v>0</v>
      </c>
      <c r="I1465" s="269">
        <f t="shared" si="440"/>
        <v>0</v>
      </c>
      <c r="CV1465" s="269">
        <f t="shared" si="441"/>
        <v>0</v>
      </c>
      <c r="CX1465" s="271">
        <f t="shared" si="442"/>
        <v>0</v>
      </c>
      <c r="CY1465" s="269">
        <v>1</v>
      </c>
      <c r="CZ1465" s="254">
        <f>SUM(CV1431:CV1465)</f>
        <v>0</v>
      </c>
    </row>
    <row r="1466" spans="1:104">
      <c r="CX1466" s="271">
        <f t="shared" si="442"/>
        <v>0</v>
      </c>
      <c r="CY1466" s="146">
        <v>2</v>
      </c>
    </row>
    <row r="1467" spans="1:104">
      <c r="CX1467" s="271">
        <f t="shared" si="442"/>
        <v>0</v>
      </c>
      <c r="CY1467" s="146">
        <v>3</v>
      </c>
    </row>
    <row r="1468" spans="1:104">
      <c r="CX1468" s="271">
        <f t="shared" si="442"/>
        <v>0</v>
      </c>
      <c r="CY1468" s="269">
        <v>4</v>
      </c>
    </row>
    <row r="1469" spans="1:104">
      <c r="CX1469" s="271">
        <f t="shared" si="442"/>
        <v>0</v>
      </c>
      <c r="CY1469" s="146">
        <v>5</v>
      </c>
    </row>
    <row r="1470" spans="1:104">
      <c r="CX1470" s="271">
        <f t="shared" si="442"/>
        <v>0</v>
      </c>
      <c r="CY1470" s="146">
        <v>6</v>
      </c>
    </row>
    <row r="1471" spans="1:104">
      <c r="CX1471" s="271">
        <f t="shared" si="442"/>
        <v>0</v>
      </c>
      <c r="CY1471" s="269">
        <v>7</v>
      </c>
    </row>
    <row r="1472" spans="1:104">
      <c r="CX1472" s="271">
        <f t="shared" si="442"/>
        <v>0</v>
      </c>
      <c r="CY1472" s="146">
        <v>8</v>
      </c>
    </row>
    <row r="1473" spans="102:103">
      <c r="CX1473" s="271">
        <f t="shared" si="442"/>
        <v>0</v>
      </c>
      <c r="CY1473" s="146">
        <v>9</v>
      </c>
    </row>
    <row r="1474" spans="102:103">
      <c r="CX1474" s="271">
        <f t="shared" si="442"/>
        <v>0</v>
      </c>
      <c r="CY1474" s="269">
        <v>10</v>
      </c>
    </row>
    <row r="1475" spans="102:103">
      <c r="CX1475" s="271">
        <f t="shared" si="442"/>
        <v>0</v>
      </c>
      <c r="CY1475" s="146">
        <v>11</v>
      </c>
    </row>
    <row r="1476" spans="102:103">
      <c r="CX1476" s="271">
        <f t="shared" si="442"/>
        <v>0</v>
      </c>
      <c r="CY1476" s="146">
        <v>12</v>
      </c>
    </row>
    <row r="1477" spans="102:103">
      <c r="CX1477" s="271">
        <f t="shared" si="442"/>
        <v>0</v>
      </c>
      <c r="CY1477" s="269">
        <v>13</v>
      </c>
    </row>
    <row r="1478" spans="102:103">
      <c r="CX1478" s="271">
        <f t="shared" si="442"/>
        <v>0</v>
      </c>
      <c r="CY1478" s="146">
        <v>14</v>
      </c>
    </row>
    <row r="1479" spans="102:103">
      <c r="CX1479" s="271">
        <f t="shared" si="442"/>
        <v>0</v>
      </c>
      <c r="CY1479" s="146">
        <v>15</v>
      </c>
    </row>
    <row r="1480" spans="102:103">
      <c r="CX1480" s="271">
        <f t="shared" si="442"/>
        <v>0</v>
      </c>
      <c r="CY1480" s="269">
        <v>16</v>
      </c>
    </row>
    <row r="1481" spans="102:103">
      <c r="CX1481" s="271">
        <f t="shared" si="442"/>
        <v>0</v>
      </c>
      <c r="CY1481" s="146">
        <v>17</v>
      </c>
    </row>
    <row r="1482" spans="102:103">
      <c r="CX1482" s="271">
        <f t="shared" si="442"/>
        <v>0</v>
      </c>
      <c r="CY1482" s="146">
        <v>18</v>
      </c>
    </row>
    <row r="1483" spans="102:103">
      <c r="CX1483" s="271">
        <f t="shared" si="442"/>
        <v>0</v>
      </c>
      <c r="CY1483" s="269">
        <v>19</v>
      </c>
    </row>
    <row r="1484" spans="102:103">
      <c r="CX1484" s="271">
        <f t="shared" si="442"/>
        <v>0</v>
      </c>
      <c r="CY1484" s="146">
        <v>20</v>
      </c>
    </row>
    <row r="1485" spans="102:103">
      <c r="CX1485" s="271">
        <f t="shared" si="442"/>
        <v>0</v>
      </c>
      <c r="CY1485" s="146">
        <v>21</v>
      </c>
    </row>
    <row r="1486" spans="102:103">
      <c r="CX1486" s="271">
        <f t="shared" si="442"/>
        <v>0</v>
      </c>
      <c r="CY1486" s="269">
        <v>22</v>
      </c>
    </row>
    <row r="1487" spans="102:103">
      <c r="CX1487" s="271">
        <f t="shared" si="442"/>
        <v>0</v>
      </c>
      <c r="CY1487" s="146">
        <v>23</v>
      </c>
    </row>
    <row r="1488" spans="102:103">
      <c r="CX1488" s="271">
        <f t="shared" si="442"/>
        <v>0</v>
      </c>
      <c r="CY1488" s="146">
        <v>24</v>
      </c>
    </row>
    <row r="1489" spans="102:103">
      <c r="CX1489" s="271">
        <f t="shared" si="442"/>
        <v>0</v>
      </c>
      <c r="CY1489" s="269">
        <v>25</v>
      </c>
    </row>
    <row r="1490" spans="102:103">
      <c r="CX1490" s="271">
        <f t="shared" si="442"/>
        <v>0</v>
      </c>
      <c r="CY1490" s="146">
        <v>26</v>
      </c>
    </row>
    <row r="1491" spans="102:103">
      <c r="CX1491" s="271">
        <f t="shared" si="442"/>
        <v>0</v>
      </c>
      <c r="CY1491" s="146">
        <v>27</v>
      </c>
    </row>
    <row r="1492" spans="102:103">
      <c r="CX1492" s="271">
        <f t="shared" si="442"/>
        <v>0</v>
      </c>
      <c r="CY1492" s="269">
        <v>28</v>
      </c>
    </row>
    <row r="1493" spans="102:103">
      <c r="CX1493" s="271">
        <f t="shared" si="442"/>
        <v>0</v>
      </c>
      <c r="CY1493" s="146">
        <v>29</v>
      </c>
    </row>
    <row r="1494" spans="102:103">
      <c r="CX1494" s="271">
        <f t="shared" si="442"/>
        <v>0</v>
      </c>
      <c r="CY1494" s="146">
        <v>30</v>
      </c>
    </row>
    <row r="1495" spans="102:103">
      <c r="CX1495" s="271">
        <f t="shared" si="442"/>
        <v>0</v>
      </c>
      <c r="CY1495" s="269">
        <v>31</v>
      </c>
    </row>
    <row r="1496" spans="102:103">
      <c r="CX1496" s="271">
        <f t="shared" si="442"/>
        <v>0</v>
      </c>
      <c r="CY1496" s="146">
        <v>32</v>
      </c>
    </row>
    <row r="1497" spans="102:103">
      <c r="CX1497" s="271">
        <f t="shared" ref="CX1497:CX1555" si="443">IF(CX1496+CV1497&gt;9,+CX1496+CV1497-9,+CX1496+CV1497)</f>
        <v>0</v>
      </c>
      <c r="CY1497" s="146">
        <v>33</v>
      </c>
    </row>
    <row r="1498" spans="102:103">
      <c r="CX1498" s="271">
        <f t="shared" si="443"/>
        <v>0</v>
      </c>
      <c r="CY1498" s="269">
        <v>34</v>
      </c>
    </row>
    <row r="1499" spans="102:103">
      <c r="CX1499" s="271">
        <f t="shared" si="443"/>
        <v>0</v>
      </c>
      <c r="CY1499" s="146">
        <v>35</v>
      </c>
    </row>
    <row r="1500" spans="102:103">
      <c r="CX1500" s="271">
        <f t="shared" si="443"/>
        <v>0</v>
      </c>
      <c r="CY1500" s="146">
        <v>36</v>
      </c>
    </row>
    <row r="1501" spans="102:103">
      <c r="CX1501" s="271">
        <f t="shared" si="443"/>
        <v>0</v>
      </c>
      <c r="CY1501" s="269">
        <v>37</v>
      </c>
    </row>
    <row r="1502" spans="102:103">
      <c r="CX1502" s="271">
        <f t="shared" si="443"/>
        <v>0</v>
      </c>
      <c r="CY1502" s="146">
        <v>38</v>
      </c>
    </row>
    <row r="1503" spans="102:103">
      <c r="CX1503" s="271">
        <f t="shared" si="443"/>
        <v>0</v>
      </c>
      <c r="CY1503" s="146">
        <v>39</v>
      </c>
    </row>
    <row r="1504" spans="102:103">
      <c r="CX1504" s="271">
        <f t="shared" si="443"/>
        <v>0</v>
      </c>
      <c r="CY1504" s="269">
        <v>40</v>
      </c>
    </row>
    <row r="1505" spans="102:103">
      <c r="CX1505" s="271">
        <f t="shared" si="443"/>
        <v>0</v>
      </c>
      <c r="CY1505" s="146">
        <v>41</v>
      </c>
    </row>
    <row r="1506" spans="102:103">
      <c r="CX1506" s="271">
        <f t="shared" si="443"/>
        <v>0</v>
      </c>
      <c r="CY1506" s="146">
        <v>42</v>
      </c>
    </row>
    <row r="1507" spans="102:103">
      <c r="CX1507" s="271">
        <f t="shared" si="443"/>
        <v>0</v>
      </c>
      <c r="CY1507" s="269">
        <v>43</v>
      </c>
    </row>
    <row r="1508" spans="102:103">
      <c r="CX1508" s="271">
        <f t="shared" si="443"/>
        <v>0</v>
      </c>
      <c r="CY1508" s="146">
        <v>44</v>
      </c>
    </row>
    <row r="1509" spans="102:103">
      <c r="CX1509" s="271">
        <f t="shared" si="443"/>
        <v>0</v>
      </c>
      <c r="CY1509" s="146">
        <v>45</v>
      </c>
    </row>
    <row r="1510" spans="102:103">
      <c r="CX1510" s="271">
        <f t="shared" si="443"/>
        <v>0</v>
      </c>
      <c r="CY1510" s="269">
        <v>46</v>
      </c>
    </row>
    <row r="1511" spans="102:103">
      <c r="CX1511" s="271">
        <f t="shared" si="443"/>
        <v>0</v>
      </c>
      <c r="CY1511" s="146">
        <v>47</v>
      </c>
    </row>
    <row r="1512" spans="102:103">
      <c r="CX1512" s="271">
        <f t="shared" si="443"/>
        <v>0</v>
      </c>
      <c r="CY1512" s="146">
        <v>48</v>
      </c>
    </row>
    <row r="1513" spans="102:103">
      <c r="CX1513" s="271">
        <f t="shared" si="443"/>
        <v>0</v>
      </c>
      <c r="CY1513" s="269">
        <v>49</v>
      </c>
    </row>
    <row r="1514" spans="102:103">
      <c r="CX1514" s="271">
        <f t="shared" si="443"/>
        <v>0</v>
      </c>
      <c r="CY1514" s="146">
        <v>50</v>
      </c>
    </row>
    <row r="1515" spans="102:103">
      <c r="CX1515" s="271">
        <f t="shared" si="443"/>
        <v>0</v>
      </c>
      <c r="CY1515" s="146">
        <v>51</v>
      </c>
    </row>
    <row r="1516" spans="102:103">
      <c r="CX1516" s="271">
        <f t="shared" si="443"/>
        <v>0</v>
      </c>
      <c r="CY1516" s="269">
        <v>52</v>
      </c>
    </row>
    <row r="1517" spans="102:103">
      <c r="CX1517" s="271">
        <f t="shared" si="443"/>
        <v>0</v>
      </c>
      <c r="CY1517" s="146">
        <v>53</v>
      </c>
    </row>
    <row r="1518" spans="102:103">
      <c r="CX1518" s="271">
        <f t="shared" si="443"/>
        <v>0</v>
      </c>
      <c r="CY1518" s="146">
        <v>54</v>
      </c>
    </row>
    <row r="1519" spans="102:103">
      <c r="CX1519" s="271">
        <f t="shared" si="443"/>
        <v>0</v>
      </c>
      <c r="CY1519" s="269">
        <v>55</v>
      </c>
    </row>
    <row r="1520" spans="102:103">
      <c r="CX1520" s="271">
        <f t="shared" si="443"/>
        <v>0</v>
      </c>
      <c r="CY1520" s="146">
        <v>56</v>
      </c>
    </row>
    <row r="1521" spans="102:103">
      <c r="CX1521" s="271">
        <f t="shared" si="443"/>
        <v>0</v>
      </c>
      <c r="CY1521" s="146">
        <v>57</v>
      </c>
    </row>
    <row r="1522" spans="102:103">
      <c r="CX1522" s="271">
        <f t="shared" si="443"/>
        <v>0</v>
      </c>
      <c r="CY1522" s="269">
        <v>58</v>
      </c>
    </row>
    <row r="1523" spans="102:103">
      <c r="CX1523" s="271">
        <f t="shared" si="443"/>
        <v>0</v>
      </c>
      <c r="CY1523" s="146">
        <v>59</v>
      </c>
    </row>
    <row r="1524" spans="102:103">
      <c r="CX1524" s="271">
        <f t="shared" si="443"/>
        <v>0</v>
      </c>
      <c r="CY1524" s="146">
        <v>60</v>
      </c>
    </row>
    <row r="1525" spans="102:103">
      <c r="CX1525" s="271">
        <f t="shared" si="443"/>
        <v>0</v>
      </c>
      <c r="CY1525" s="269">
        <v>61</v>
      </c>
    </row>
    <row r="1526" spans="102:103">
      <c r="CX1526" s="271">
        <f t="shared" si="443"/>
        <v>0</v>
      </c>
      <c r="CY1526" s="146">
        <v>62</v>
      </c>
    </row>
    <row r="1527" spans="102:103">
      <c r="CX1527" s="271">
        <f t="shared" si="443"/>
        <v>0</v>
      </c>
      <c r="CY1527" s="146">
        <v>63</v>
      </c>
    </row>
    <row r="1528" spans="102:103">
      <c r="CX1528" s="271">
        <f t="shared" si="443"/>
        <v>0</v>
      </c>
      <c r="CY1528" s="269">
        <v>64</v>
      </c>
    </row>
    <row r="1529" spans="102:103">
      <c r="CX1529" s="271">
        <f t="shared" si="443"/>
        <v>0</v>
      </c>
      <c r="CY1529" s="146">
        <v>65</v>
      </c>
    </row>
    <row r="1530" spans="102:103">
      <c r="CX1530" s="271">
        <f t="shared" si="443"/>
        <v>0</v>
      </c>
      <c r="CY1530" s="146">
        <v>66</v>
      </c>
    </row>
    <row r="1531" spans="102:103">
      <c r="CX1531" s="271">
        <f t="shared" si="443"/>
        <v>0</v>
      </c>
      <c r="CY1531" s="269">
        <v>67</v>
      </c>
    </row>
    <row r="1532" spans="102:103">
      <c r="CX1532" s="271">
        <f t="shared" si="443"/>
        <v>0</v>
      </c>
      <c r="CY1532" s="146">
        <v>68</v>
      </c>
    </row>
    <row r="1533" spans="102:103">
      <c r="CX1533" s="271">
        <f t="shared" si="443"/>
        <v>0</v>
      </c>
      <c r="CY1533" s="146">
        <v>69</v>
      </c>
    </row>
    <row r="1534" spans="102:103">
      <c r="CX1534" s="271">
        <f t="shared" si="443"/>
        <v>0</v>
      </c>
      <c r="CY1534" s="269">
        <v>70</v>
      </c>
    </row>
    <row r="1535" spans="102:103">
      <c r="CX1535" s="271">
        <f t="shared" si="443"/>
        <v>0</v>
      </c>
      <c r="CY1535" s="146">
        <v>71</v>
      </c>
    </row>
    <row r="1536" spans="102:103">
      <c r="CX1536" s="271">
        <f t="shared" si="443"/>
        <v>0</v>
      </c>
      <c r="CY1536" s="146">
        <v>72</v>
      </c>
    </row>
    <row r="1537" spans="102:103">
      <c r="CX1537" s="271">
        <f t="shared" si="443"/>
        <v>0</v>
      </c>
      <c r="CY1537" s="269">
        <v>73</v>
      </c>
    </row>
    <row r="1538" spans="102:103">
      <c r="CX1538" s="271">
        <f t="shared" si="443"/>
        <v>0</v>
      </c>
      <c r="CY1538" s="146">
        <v>74</v>
      </c>
    </row>
    <row r="1539" spans="102:103">
      <c r="CX1539" s="271">
        <f t="shared" si="443"/>
        <v>0</v>
      </c>
      <c r="CY1539" s="146">
        <v>75</v>
      </c>
    </row>
    <row r="1540" spans="102:103">
      <c r="CX1540" s="271">
        <f t="shared" si="443"/>
        <v>0</v>
      </c>
      <c r="CY1540" s="269">
        <v>76</v>
      </c>
    </row>
    <row r="1541" spans="102:103">
      <c r="CX1541" s="271">
        <f t="shared" si="443"/>
        <v>0</v>
      </c>
      <c r="CY1541" s="146">
        <v>77</v>
      </c>
    </row>
    <row r="1542" spans="102:103">
      <c r="CX1542" s="271">
        <f t="shared" si="443"/>
        <v>0</v>
      </c>
      <c r="CY1542" s="146">
        <v>78</v>
      </c>
    </row>
    <row r="1543" spans="102:103">
      <c r="CX1543" s="271">
        <f t="shared" si="443"/>
        <v>0</v>
      </c>
      <c r="CY1543" s="269">
        <v>79</v>
      </c>
    </row>
    <row r="1544" spans="102:103">
      <c r="CX1544" s="271">
        <f t="shared" si="443"/>
        <v>0</v>
      </c>
      <c r="CY1544" s="146">
        <v>80</v>
      </c>
    </row>
    <row r="1545" spans="102:103">
      <c r="CX1545" s="271">
        <f t="shared" si="443"/>
        <v>0</v>
      </c>
      <c r="CY1545" s="146">
        <v>81</v>
      </c>
    </row>
    <row r="1546" spans="102:103">
      <c r="CX1546" s="271">
        <f t="shared" si="443"/>
        <v>0</v>
      </c>
      <c r="CY1546" s="269">
        <v>82</v>
      </c>
    </row>
    <row r="1547" spans="102:103">
      <c r="CX1547" s="271">
        <f t="shared" si="443"/>
        <v>0</v>
      </c>
      <c r="CY1547" s="146">
        <v>83</v>
      </c>
    </row>
    <row r="1548" spans="102:103">
      <c r="CX1548" s="271">
        <f t="shared" si="443"/>
        <v>0</v>
      </c>
      <c r="CY1548" s="146">
        <v>84</v>
      </c>
    </row>
    <row r="1549" spans="102:103">
      <c r="CX1549" s="271">
        <f t="shared" si="443"/>
        <v>0</v>
      </c>
      <c r="CY1549" s="269">
        <v>85</v>
      </c>
    </row>
    <row r="1550" spans="102:103">
      <c r="CX1550" s="271">
        <f t="shared" si="443"/>
        <v>0</v>
      </c>
      <c r="CY1550" s="146">
        <v>86</v>
      </c>
    </row>
    <row r="1551" spans="102:103">
      <c r="CX1551" s="271">
        <f t="shared" si="443"/>
        <v>0</v>
      </c>
      <c r="CY1551" s="146">
        <v>87</v>
      </c>
    </row>
    <row r="1552" spans="102:103">
      <c r="CX1552" s="271">
        <f t="shared" si="443"/>
        <v>0</v>
      </c>
      <c r="CY1552" s="269">
        <v>88</v>
      </c>
    </row>
    <row r="1553" spans="1:106">
      <c r="CX1553" s="271">
        <f t="shared" si="443"/>
        <v>0</v>
      </c>
      <c r="CY1553" s="146">
        <v>89</v>
      </c>
    </row>
    <row r="1554" spans="1:106">
      <c r="CX1554" s="271">
        <f t="shared" si="443"/>
        <v>0</v>
      </c>
      <c r="CY1554" s="146">
        <v>90</v>
      </c>
    </row>
    <row r="1555" spans="1:106">
      <c r="CX1555" s="257">
        <f t="shared" si="443"/>
        <v>0</v>
      </c>
      <c r="CY1555" s="269">
        <v>91</v>
      </c>
    </row>
    <row r="1563" spans="1:106" s="277" customFormat="1">
      <c r="A1563" s="276" t="s">
        <v>296</v>
      </c>
      <c r="C1563" s="278"/>
      <c r="CX1563" s="279"/>
    </row>
    <row r="1564" spans="1:106" s="269" customFormat="1" ht="15.75" customHeight="1">
      <c r="A1564" s="1000">
        <v>6</v>
      </c>
      <c r="B1564" s="269">
        <v>1</v>
      </c>
      <c r="C1564" s="270" t="s">
        <v>8</v>
      </c>
      <c r="D1564" s="269">
        <v>1</v>
      </c>
      <c r="E1564" s="269">
        <v>1</v>
      </c>
      <c r="G1564" s="117">
        <f t="shared" ref="G1564:G1598" si="444">IF($G$35=C1564,D1564,0)</f>
        <v>0</v>
      </c>
      <c r="H1564" s="269">
        <f t="shared" ref="H1564:H1598" si="445">IF($L$12=$C1564,$D1564,0)</f>
        <v>0</v>
      </c>
      <c r="I1564" s="269">
        <f t="shared" ref="I1564:I1598" si="446">IF($M$12=$C1564,$D1564,0)</f>
        <v>0</v>
      </c>
      <c r="J1564" s="269">
        <f t="shared" ref="J1564:J1598" si="447">IF($N$12=$C1564,$D1564,0)</f>
        <v>0</v>
      </c>
      <c r="K1564" s="269">
        <f t="shared" ref="K1564:K1598" si="448">IF($O$12=$C1564,$D1564,0)</f>
        <v>0</v>
      </c>
      <c r="CV1564" s="269">
        <f>SUM(G1564:CU1564)</f>
        <v>0</v>
      </c>
      <c r="CX1564" s="271">
        <f>+CV1564</f>
        <v>0</v>
      </c>
    </row>
    <row r="1565" spans="1:106" s="269" customFormat="1" ht="15.75" customHeight="1">
      <c r="A1565" s="1001"/>
      <c r="B1565" s="269">
        <v>2</v>
      </c>
      <c r="C1565" s="270" t="s">
        <v>9</v>
      </c>
      <c r="D1565" s="269">
        <v>2</v>
      </c>
      <c r="E1565" s="269">
        <v>2</v>
      </c>
      <c r="G1565" s="117">
        <f t="shared" si="444"/>
        <v>0</v>
      </c>
      <c r="H1565" s="269">
        <f t="shared" si="445"/>
        <v>0</v>
      </c>
      <c r="I1565" s="269">
        <f t="shared" si="446"/>
        <v>0</v>
      </c>
      <c r="J1565" s="269">
        <f t="shared" si="447"/>
        <v>0</v>
      </c>
      <c r="K1565" s="269">
        <f t="shared" si="448"/>
        <v>0</v>
      </c>
      <c r="CV1565" s="269">
        <f t="shared" ref="CV1565:CV1598" si="449">SUM(G1565:CU1565)</f>
        <v>0</v>
      </c>
      <c r="CX1565" s="271">
        <f>IF(CX1564+CV1565&gt;9,+CX1564+CV1565-9,+CX1564+CV1565)</f>
        <v>0</v>
      </c>
    </row>
    <row r="1566" spans="1:106" s="269" customFormat="1" ht="15.75" customHeight="1">
      <c r="A1566" s="1001"/>
      <c r="B1566" s="269">
        <v>3</v>
      </c>
      <c r="C1566" s="270" t="s">
        <v>10</v>
      </c>
      <c r="D1566" s="269">
        <v>3</v>
      </c>
      <c r="E1566" s="269">
        <v>3</v>
      </c>
      <c r="G1566" s="117">
        <f t="shared" si="444"/>
        <v>0</v>
      </c>
      <c r="H1566" s="269">
        <f t="shared" si="445"/>
        <v>0</v>
      </c>
      <c r="I1566" s="269">
        <f t="shared" si="446"/>
        <v>0</v>
      </c>
      <c r="J1566" s="269">
        <f t="shared" si="447"/>
        <v>0</v>
      </c>
      <c r="K1566" s="269">
        <f t="shared" si="448"/>
        <v>0</v>
      </c>
      <c r="CV1566" s="269">
        <f t="shared" si="449"/>
        <v>0</v>
      </c>
      <c r="CX1566" s="271">
        <f t="shared" ref="CX1566:CX1629" si="450">IF(CX1565+CV1566&gt;9,+CX1565+CV1566-9,+CX1565+CV1566)</f>
        <v>0</v>
      </c>
      <c r="DA1566" s="272"/>
      <c r="DB1566" s="272"/>
    </row>
    <row r="1567" spans="1:106" s="269" customFormat="1" ht="15.75" customHeight="1">
      <c r="A1567" s="1001"/>
      <c r="B1567" s="269">
        <v>4</v>
      </c>
      <c r="C1567" s="270" t="s">
        <v>11</v>
      </c>
      <c r="D1567" s="269">
        <v>4</v>
      </c>
      <c r="E1567" s="269">
        <v>4</v>
      </c>
      <c r="G1567" s="117">
        <f t="shared" si="444"/>
        <v>0</v>
      </c>
      <c r="H1567" s="269">
        <f t="shared" si="445"/>
        <v>0</v>
      </c>
      <c r="I1567" s="269">
        <f t="shared" si="446"/>
        <v>0</v>
      </c>
      <c r="J1567" s="269">
        <f t="shared" si="447"/>
        <v>0</v>
      </c>
      <c r="K1567" s="269">
        <f t="shared" si="448"/>
        <v>0</v>
      </c>
      <c r="CV1567" s="269">
        <f t="shared" si="449"/>
        <v>0</v>
      </c>
      <c r="CX1567" s="271">
        <f t="shared" si="450"/>
        <v>0</v>
      </c>
    </row>
    <row r="1568" spans="1:106" s="269" customFormat="1" ht="15.75" customHeight="1">
      <c r="A1568" s="1001"/>
      <c r="B1568" s="269">
        <v>5</v>
      </c>
      <c r="C1568" s="270" t="s">
        <v>12</v>
      </c>
      <c r="D1568" s="269">
        <v>5</v>
      </c>
      <c r="E1568" s="269">
        <v>5</v>
      </c>
      <c r="G1568" s="117">
        <f t="shared" si="444"/>
        <v>0</v>
      </c>
      <c r="H1568" s="269">
        <f t="shared" si="445"/>
        <v>0</v>
      </c>
      <c r="I1568" s="269">
        <f t="shared" si="446"/>
        <v>0</v>
      </c>
      <c r="J1568" s="269">
        <f t="shared" si="447"/>
        <v>0</v>
      </c>
      <c r="K1568" s="269">
        <f t="shared" si="448"/>
        <v>0</v>
      </c>
      <c r="CV1568" s="269">
        <f t="shared" si="449"/>
        <v>0</v>
      </c>
      <c r="CX1568" s="271">
        <f t="shared" si="450"/>
        <v>0</v>
      </c>
    </row>
    <row r="1569" spans="1:102" s="269" customFormat="1" ht="15.75" customHeight="1">
      <c r="A1569" s="1001"/>
      <c r="B1569" s="269">
        <v>6</v>
      </c>
      <c r="C1569" s="270" t="s">
        <v>13</v>
      </c>
      <c r="D1569" s="269">
        <v>6</v>
      </c>
      <c r="E1569" s="269">
        <v>6</v>
      </c>
      <c r="G1569" s="117">
        <f t="shared" si="444"/>
        <v>0</v>
      </c>
      <c r="H1569" s="269">
        <f t="shared" si="445"/>
        <v>0</v>
      </c>
      <c r="I1569" s="269">
        <f t="shared" si="446"/>
        <v>0</v>
      </c>
      <c r="J1569" s="269">
        <f t="shared" si="447"/>
        <v>0</v>
      </c>
      <c r="K1569" s="269">
        <f t="shared" si="448"/>
        <v>0</v>
      </c>
      <c r="CV1569" s="269">
        <f t="shared" si="449"/>
        <v>0</v>
      </c>
      <c r="CX1569" s="271">
        <f t="shared" si="450"/>
        <v>0</v>
      </c>
    </row>
    <row r="1570" spans="1:102" s="269" customFormat="1" ht="15.75" customHeight="1">
      <c r="A1570" s="1001"/>
      <c r="B1570" s="269">
        <v>7</v>
      </c>
      <c r="C1570" s="270" t="s">
        <v>14</v>
      </c>
      <c r="D1570" s="269">
        <v>7</v>
      </c>
      <c r="E1570" s="269">
        <v>7</v>
      </c>
      <c r="G1570" s="117">
        <f t="shared" si="444"/>
        <v>0</v>
      </c>
      <c r="H1570" s="269">
        <f t="shared" si="445"/>
        <v>0</v>
      </c>
      <c r="I1570" s="269">
        <f t="shared" si="446"/>
        <v>0</v>
      </c>
      <c r="J1570" s="269">
        <f t="shared" si="447"/>
        <v>0</v>
      </c>
      <c r="K1570" s="269">
        <f t="shared" si="448"/>
        <v>0</v>
      </c>
      <c r="CV1570" s="269">
        <f t="shared" si="449"/>
        <v>0</v>
      </c>
      <c r="CX1570" s="271">
        <f t="shared" si="450"/>
        <v>0</v>
      </c>
    </row>
    <row r="1571" spans="1:102" s="269" customFormat="1" ht="15.75" customHeight="1">
      <c r="A1571" s="1001"/>
      <c r="B1571" s="269">
        <v>8</v>
      </c>
      <c r="C1571" s="270" t="s">
        <v>15</v>
      </c>
      <c r="D1571" s="269">
        <v>8</v>
      </c>
      <c r="E1571" s="269">
        <v>8</v>
      </c>
      <c r="G1571" s="117">
        <f t="shared" si="444"/>
        <v>0</v>
      </c>
      <c r="H1571" s="269">
        <f t="shared" si="445"/>
        <v>0</v>
      </c>
      <c r="I1571" s="269">
        <f t="shared" si="446"/>
        <v>0</v>
      </c>
      <c r="J1571" s="269">
        <f t="shared" si="447"/>
        <v>0</v>
      </c>
      <c r="K1571" s="269">
        <f t="shared" si="448"/>
        <v>0</v>
      </c>
      <c r="CV1571" s="269">
        <f t="shared" si="449"/>
        <v>0</v>
      </c>
      <c r="CX1571" s="271">
        <f t="shared" si="450"/>
        <v>0</v>
      </c>
    </row>
    <row r="1572" spans="1:102" s="269" customFormat="1" ht="15.75" customHeight="1">
      <c r="A1572" s="1001"/>
      <c r="B1572" s="269">
        <v>9</v>
      </c>
      <c r="C1572" s="270" t="s">
        <v>16</v>
      </c>
      <c r="D1572" s="269">
        <v>9</v>
      </c>
      <c r="E1572" s="269">
        <v>9</v>
      </c>
      <c r="G1572" s="117">
        <f t="shared" si="444"/>
        <v>0</v>
      </c>
      <c r="H1572" s="269">
        <f t="shared" si="445"/>
        <v>0</v>
      </c>
      <c r="I1572" s="269">
        <f t="shared" si="446"/>
        <v>0</v>
      </c>
      <c r="J1572" s="269">
        <f t="shared" si="447"/>
        <v>0</v>
      </c>
      <c r="K1572" s="269">
        <f t="shared" si="448"/>
        <v>0</v>
      </c>
      <c r="CV1572" s="269">
        <f t="shared" si="449"/>
        <v>0</v>
      </c>
      <c r="CX1572" s="271">
        <f t="shared" si="450"/>
        <v>0</v>
      </c>
    </row>
    <row r="1573" spans="1:102" s="269" customFormat="1" ht="15.75" customHeight="1">
      <c r="A1573" s="1001"/>
      <c r="B1573" s="269">
        <v>1</v>
      </c>
      <c r="C1573" s="270" t="s">
        <v>17</v>
      </c>
      <c r="D1573" s="269">
        <v>1</v>
      </c>
      <c r="E1573" s="269">
        <v>1</v>
      </c>
      <c r="G1573" s="117">
        <f t="shared" si="444"/>
        <v>0</v>
      </c>
      <c r="H1573" s="269">
        <f t="shared" si="445"/>
        <v>0</v>
      </c>
      <c r="I1573" s="269">
        <f t="shared" si="446"/>
        <v>0</v>
      </c>
      <c r="J1573" s="269">
        <f t="shared" si="447"/>
        <v>0</v>
      </c>
      <c r="K1573" s="269">
        <f t="shared" si="448"/>
        <v>0</v>
      </c>
      <c r="CV1573" s="269">
        <f t="shared" si="449"/>
        <v>0</v>
      </c>
      <c r="CX1573" s="271">
        <f t="shared" si="450"/>
        <v>0</v>
      </c>
    </row>
    <row r="1574" spans="1:102" s="269" customFormat="1" ht="15.75" customHeight="1">
      <c r="A1574" s="1001"/>
      <c r="B1574" s="269">
        <v>2</v>
      </c>
      <c r="C1574" s="270" t="s">
        <v>18</v>
      </c>
      <c r="D1574" s="269">
        <v>2</v>
      </c>
      <c r="E1574" s="269">
        <v>2</v>
      </c>
      <c r="G1574" s="117">
        <f t="shared" si="444"/>
        <v>0</v>
      </c>
      <c r="H1574" s="269">
        <f t="shared" si="445"/>
        <v>0</v>
      </c>
      <c r="I1574" s="269">
        <f t="shared" si="446"/>
        <v>0</v>
      </c>
      <c r="J1574" s="269">
        <f t="shared" si="447"/>
        <v>0</v>
      </c>
      <c r="K1574" s="269">
        <f t="shared" si="448"/>
        <v>0</v>
      </c>
      <c r="CV1574" s="269">
        <f t="shared" si="449"/>
        <v>0</v>
      </c>
      <c r="CX1574" s="271">
        <f t="shared" si="450"/>
        <v>0</v>
      </c>
    </row>
    <row r="1575" spans="1:102" s="269" customFormat="1" ht="15.75" customHeight="1">
      <c r="A1575" s="1001"/>
      <c r="B1575" s="269">
        <v>3</v>
      </c>
      <c r="C1575" s="270" t="s">
        <v>19</v>
      </c>
      <c r="D1575" s="269">
        <v>3</v>
      </c>
      <c r="E1575" s="269">
        <v>3</v>
      </c>
      <c r="G1575" s="117">
        <f t="shared" si="444"/>
        <v>0</v>
      </c>
      <c r="H1575" s="269">
        <f t="shared" si="445"/>
        <v>0</v>
      </c>
      <c r="I1575" s="269">
        <f t="shared" si="446"/>
        <v>0</v>
      </c>
      <c r="J1575" s="269">
        <f t="shared" si="447"/>
        <v>0</v>
      </c>
      <c r="K1575" s="269">
        <f t="shared" si="448"/>
        <v>0</v>
      </c>
      <c r="CV1575" s="269">
        <f t="shared" si="449"/>
        <v>0</v>
      </c>
      <c r="CX1575" s="271">
        <f t="shared" si="450"/>
        <v>0</v>
      </c>
    </row>
    <row r="1576" spans="1:102" s="269" customFormat="1" ht="15.75" customHeight="1">
      <c r="A1576" s="1001"/>
      <c r="B1576" s="269">
        <v>4</v>
      </c>
      <c r="C1576" s="270" t="s">
        <v>20</v>
      </c>
      <c r="D1576" s="269">
        <v>4</v>
      </c>
      <c r="E1576" s="269">
        <v>4</v>
      </c>
      <c r="G1576" s="117">
        <f t="shared" si="444"/>
        <v>0</v>
      </c>
      <c r="H1576" s="269">
        <f t="shared" si="445"/>
        <v>0</v>
      </c>
      <c r="I1576" s="269">
        <f t="shared" si="446"/>
        <v>0</v>
      </c>
      <c r="J1576" s="269">
        <f t="shared" si="447"/>
        <v>0</v>
      </c>
      <c r="K1576" s="269">
        <f t="shared" si="448"/>
        <v>0</v>
      </c>
      <c r="CV1576" s="269">
        <f t="shared" si="449"/>
        <v>0</v>
      </c>
      <c r="CX1576" s="271">
        <f t="shared" si="450"/>
        <v>0</v>
      </c>
    </row>
    <row r="1577" spans="1:102" s="269" customFormat="1" ht="15.75" customHeight="1">
      <c r="A1577" s="1001"/>
      <c r="B1577" s="269">
        <v>5</v>
      </c>
      <c r="C1577" s="270" t="s">
        <v>21</v>
      </c>
      <c r="D1577" s="269">
        <v>5</v>
      </c>
      <c r="E1577" s="269">
        <v>5</v>
      </c>
      <c r="G1577" s="117">
        <f t="shared" si="444"/>
        <v>0</v>
      </c>
      <c r="H1577" s="269">
        <f t="shared" si="445"/>
        <v>0</v>
      </c>
      <c r="I1577" s="269">
        <f t="shared" si="446"/>
        <v>0</v>
      </c>
      <c r="J1577" s="269">
        <f t="shared" si="447"/>
        <v>0</v>
      </c>
      <c r="K1577" s="269">
        <f t="shared" si="448"/>
        <v>0</v>
      </c>
      <c r="CV1577" s="269">
        <f t="shared" si="449"/>
        <v>0</v>
      </c>
      <c r="CX1577" s="271">
        <f t="shared" si="450"/>
        <v>0</v>
      </c>
    </row>
    <row r="1578" spans="1:102" s="269" customFormat="1" ht="15.75" customHeight="1">
      <c r="A1578" s="1001"/>
      <c r="B1578" s="269">
        <v>6</v>
      </c>
      <c r="C1578" s="270" t="s">
        <v>22</v>
      </c>
      <c r="D1578" s="269">
        <v>6</v>
      </c>
      <c r="E1578" s="269">
        <v>6</v>
      </c>
      <c r="G1578" s="117">
        <f t="shared" si="444"/>
        <v>0</v>
      </c>
      <c r="H1578" s="269">
        <f t="shared" si="445"/>
        <v>0</v>
      </c>
      <c r="I1578" s="269">
        <f t="shared" si="446"/>
        <v>0</v>
      </c>
      <c r="J1578" s="269">
        <f t="shared" si="447"/>
        <v>0</v>
      </c>
      <c r="K1578" s="269">
        <f t="shared" si="448"/>
        <v>0</v>
      </c>
      <c r="CV1578" s="269">
        <f t="shared" si="449"/>
        <v>0</v>
      </c>
      <c r="CX1578" s="271">
        <f t="shared" si="450"/>
        <v>0</v>
      </c>
    </row>
    <row r="1579" spans="1:102" s="269" customFormat="1" ht="15.75" customHeight="1">
      <c r="A1579" s="1001"/>
      <c r="B1579" s="269">
        <v>7</v>
      </c>
      <c r="C1579" s="270" t="s">
        <v>23</v>
      </c>
      <c r="D1579" s="269">
        <v>7</v>
      </c>
      <c r="E1579" s="269">
        <v>7</v>
      </c>
      <c r="G1579" s="117">
        <f t="shared" si="444"/>
        <v>0</v>
      </c>
      <c r="H1579" s="269">
        <f t="shared" si="445"/>
        <v>0</v>
      </c>
      <c r="I1579" s="269">
        <f t="shared" si="446"/>
        <v>0</v>
      </c>
      <c r="J1579" s="269">
        <f t="shared" si="447"/>
        <v>0</v>
      </c>
      <c r="K1579" s="269">
        <f t="shared" si="448"/>
        <v>0</v>
      </c>
      <c r="CV1579" s="269">
        <f t="shared" si="449"/>
        <v>0</v>
      </c>
      <c r="CX1579" s="271">
        <f t="shared" si="450"/>
        <v>0</v>
      </c>
    </row>
    <row r="1580" spans="1:102" s="269" customFormat="1" ht="15.75" customHeight="1">
      <c r="A1580" s="1001"/>
      <c r="B1580" s="269">
        <v>8</v>
      </c>
      <c r="C1580" s="270" t="s">
        <v>24</v>
      </c>
      <c r="D1580" s="269">
        <v>8</v>
      </c>
      <c r="E1580" s="269">
        <v>8</v>
      </c>
      <c r="G1580" s="117">
        <f t="shared" si="444"/>
        <v>0</v>
      </c>
      <c r="H1580" s="269">
        <f t="shared" si="445"/>
        <v>0</v>
      </c>
      <c r="I1580" s="269">
        <f t="shared" si="446"/>
        <v>0</v>
      </c>
      <c r="J1580" s="269">
        <f t="shared" si="447"/>
        <v>0</v>
      </c>
      <c r="K1580" s="269">
        <f t="shared" si="448"/>
        <v>0</v>
      </c>
      <c r="CV1580" s="269">
        <f t="shared" si="449"/>
        <v>0</v>
      </c>
      <c r="CX1580" s="271">
        <f t="shared" si="450"/>
        <v>0</v>
      </c>
    </row>
    <row r="1581" spans="1:102" s="269" customFormat="1" ht="15.75" customHeight="1">
      <c r="A1581" s="1001"/>
      <c r="B1581" s="269">
        <v>9</v>
      </c>
      <c r="C1581" s="270" t="s">
        <v>25</v>
      </c>
      <c r="D1581" s="269">
        <v>9</v>
      </c>
      <c r="E1581" s="269">
        <v>9</v>
      </c>
      <c r="G1581" s="117">
        <f t="shared" si="444"/>
        <v>0</v>
      </c>
      <c r="H1581" s="269">
        <f t="shared" si="445"/>
        <v>0</v>
      </c>
      <c r="I1581" s="269">
        <f t="shared" si="446"/>
        <v>0</v>
      </c>
      <c r="J1581" s="269">
        <f t="shared" si="447"/>
        <v>0</v>
      </c>
      <c r="K1581" s="269">
        <f t="shared" si="448"/>
        <v>0</v>
      </c>
      <c r="CV1581" s="269">
        <f t="shared" si="449"/>
        <v>0</v>
      </c>
      <c r="CX1581" s="271">
        <f t="shared" si="450"/>
        <v>0</v>
      </c>
    </row>
    <row r="1582" spans="1:102" s="269" customFormat="1" ht="15.75" customHeight="1">
      <c r="A1582" s="1001"/>
      <c r="B1582" s="269">
        <v>1</v>
      </c>
      <c r="C1582" s="270" t="s">
        <v>26</v>
      </c>
      <c r="D1582" s="269">
        <v>1</v>
      </c>
      <c r="E1582" s="269">
        <v>1</v>
      </c>
      <c r="G1582" s="117">
        <f t="shared" si="444"/>
        <v>0</v>
      </c>
      <c r="H1582" s="269">
        <f t="shared" si="445"/>
        <v>0</v>
      </c>
      <c r="I1582" s="269">
        <f t="shared" si="446"/>
        <v>0</v>
      </c>
      <c r="J1582" s="269">
        <f t="shared" si="447"/>
        <v>0</v>
      </c>
      <c r="K1582" s="269">
        <f t="shared" si="448"/>
        <v>0</v>
      </c>
      <c r="CV1582" s="269">
        <f t="shared" si="449"/>
        <v>0</v>
      </c>
      <c r="CX1582" s="271">
        <f t="shared" si="450"/>
        <v>0</v>
      </c>
    </row>
    <row r="1583" spans="1:102" s="269" customFormat="1" ht="15.75" customHeight="1">
      <c r="A1583" s="1001"/>
      <c r="B1583" s="269">
        <v>2</v>
      </c>
      <c r="C1583" s="270" t="s">
        <v>27</v>
      </c>
      <c r="D1583" s="269">
        <v>2</v>
      </c>
      <c r="E1583" s="269">
        <v>2</v>
      </c>
      <c r="G1583" s="117">
        <f t="shared" si="444"/>
        <v>0</v>
      </c>
      <c r="H1583" s="269">
        <f t="shared" si="445"/>
        <v>0</v>
      </c>
      <c r="I1583" s="269">
        <f t="shared" si="446"/>
        <v>0</v>
      </c>
      <c r="J1583" s="269">
        <f t="shared" si="447"/>
        <v>0</v>
      </c>
      <c r="K1583" s="269">
        <f t="shared" si="448"/>
        <v>0</v>
      </c>
      <c r="CV1583" s="269">
        <f t="shared" si="449"/>
        <v>0</v>
      </c>
      <c r="CX1583" s="271">
        <f t="shared" si="450"/>
        <v>0</v>
      </c>
    </row>
    <row r="1584" spans="1:102" s="269" customFormat="1" ht="15.75" customHeight="1">
      <c r="A1584" s="1001"/>
      <c r="B1584" s="269">
        <v>3</v>
      </c>
      <c r="C1584" s="270" t="s">
        <v>83</v>
      </c>
      <c r="D1584" s="269">
        <v>3</v>
      </c>
      <c r="E1584" s="269">
        <v>3</v>
      </c>
      <c r="G1584" s="117">
        <f t="shared" si="444"/>
        <v>0</v>
      </c>
      <c r="H1584" s="269">
        <f t="shared" si="445"/>
        <v>0</v>
      </c>
      <c r="I1584" s="269">
        <f t="shared" si="446"/>
        <v>0</v>
      </c>
      <c r="J1584" s="269">
        <f t="shared" si="447"/>
        <v>0</v>
      </c>
      <c r="K1584" s="269">
        <f t="shared" si="448"/>
        <v>0</v>
      </c>
      <c r="CV1584" s="269">
        <f t="shared" si="449"/>
        <v>0</v>
      </c>
      <c r="CX1584" s="271">
        <f t="shared" si="450"/>
        <v>0</v>
      </c>
    </row>
    <row r="1585" spans="1:106" s="269" customFormat="1" ht="15.75" customHeight="1">
      <c r="A1585" s="1001"/>
      <c r="B1585" s="269">
        <v>4</v>
      </c>
      <c r="C1585" s="270" t="s">
        <v>29</v>
      </c>
      <c r="D1585" s="269">
        <v>4</v>
      </c>
      <c r="E1585" s="269">
        <v>4</v>
      </c>
      <c r="G1585" s="117">
        <f t="shared" si="444"/>
        <v>0</v>
      </c>
      <c r="H1585" s="269">
        <f t="shared" si="445"/>
        <v>0</v>
      </c>
      <c r="I1585" s="269">
        <f t="shared" si="446"/>
        <v>0</v>
      </c>
      <c r="J1585" s="269">
        <f t="shared" si="447"/>
        <v>0</v>
      </c>
      <c r="K1585" s="269">
        <f t="shared" si="448"/>
        <v>0</v>
      </c>
      <c r="CV1585" s="269">
        <f t="shared" si="449"/>
        <v>0</v>
      </c>
      <c r="CX1585" s="271">
        <f t="shared" si="450"/>
        <v>0</v>
      </c>
    </row>
    <row r="1586" spans="1:106" s="269" customFormat="1" ht="15.75" customHeight="1">
      <c r="A1586" s="1001"/>
      <c r="B1586" s="269">
        <v>5</v>
      </c>
      <c r="C1586" s="270" t="s">
        <v>84</v>
      </c>
      <c r="D1586" s="269">
        <v>5</v>
      </c>
      <c r="E1586" s="269">
        <v>5</v>
      </c>
      <c r="G1586" s="117">
        <f t="shared" si="444"/>
        <v>0</v>
      </c>
      <c r="H1586" s="269">
        <f t="shared" si="445"/>
        <v>0</v>
      </c>
      <c r="I1586" s="269">
        <f t="shared" si="446"/>
        <v>0</v>
      </c>
      <c r="J1586" s="269">
        <f t="shared" si="447"/>
        <v>0</v>
      </c>
      <c r="K1586" s="269">
        <f t="shared" si="448"/>
        <v>0</v>
      </c>
      <c r="CV1586" s="269">
        <f t="shared" si="449"/>
        <v>0</v>
      </c>
      <c r="CX1586" s="271">
        <f t="shared" si="450"/>
        <v>0</v>
      </c>
    </row>
    <row r="1587" spans="1:106" s="269" customFormat="1" ht="15.75" customHeight="1">
      <c r="A1587" s="1001"/>
      <c r="B1587" s="269">
        <v>6</v>
      </c>
      <c r="C1587" s="270" t="s">
        <v>5</v>
      </c>
      <c r="D1587" s="269">
        <v>6</v>
      </c>
      <c r="E1587" s="269">
        <v>6</v>
      </c>
      <c r="G1587" s="117">
        <f t="shared" si="444"/>
        <v>0</v>
      </c>
      <c r="H1587" s="269">
        <f t="shared" si="445"/>
        <v>0</v>
      </c>
      <c r="I1587" s="269">
        <f t="shared" si="446"/>
        <v>0</v>
      </c>
      <c r="J1587" s="269">
        <f t="shared" si="447"/>
        <v>0</v>
      </c>
      <c r="K1587" s="269">
        <f t="shared" si="448"/>
        <v>0</v>
      </c>
      <c r="CV1587" s="269">
        <f t="shared" si="449"/>
        <v>0</v>
      </c>
      <c r="CX1587" s="271">
        <f t="shared" si="450"/>
        <v>0</v>
      </c>
    </row>
    <row r="1588" spans="1:106" s="269" customFormat="1" ht="15.75" customHeight="1">
      <c r="A1588" s="1001"/>
      <c r="B1588" s="269">
        <v>7</v>
      </c>
      <c r="C1588" s="270" t="s">
        <v>32</v>
      </c>
      <c r="D1588" s="269">
        <v>7</v>
      </c>
      <c r="E1588" s="269">
        <v>7</v>
      </c>
      <c r="G1588" s="117">
        <f t="shared" si="444"/>
        <v>0</v>
      </c>
      <c r="H1588" s="269">
        <f t="shared" si="445"/>
        <v>0</v>
      </c>
      <c r="I1588" s="269">
        <f t="shared" si="446"/>
        <v>0</v>
      </c>
      <c r="J1588" s="269">
        <f t="shared" si="447"/>
        <v>0</v>
      </c>
      <c r="K1588" s="269">
        <f t="shared" si="448"/>
        <v>0</v>
      </c>
      <c r="CV1588" s="269">
        <f t="shared" si="449"/>
        <v>0</v>
      </c>
      <c r="CX1588" s="271">
        <f t="shared" si="450"/>
        <v>0</v>
      </c>
    </row>
    <row r="1589" spans="1:106" s="269" customFormat="1" ht="15.75" customHeight="1">
      <c r="A1589" s="1001"/>
      <c r="B1589" s="269">
        <v>8</v>
      </c>
      <c r="C1589" s="270" t="s">
        <v>33</v>
      </c>
      <c r="D1589" s="269">
        <v>8</v>
      </c>
      <c r="E1589" s="269">
        <v>8</v>
      </c>
      <c r="G1589" s="117">
        <f t="shared" si="444"/>
        <v>0</v>
      </c>
      <c r="H1589" s="269">
        <f t="shared" si="445"/>
        <v>0</v>
      </c>
      <c r="I1589" s="269">
        <f t="shared" si="446"/>
        <v>0</v>
      </c>
      <c r="J1589" s="269">
        <f t="shared" si="447"/>
        <v>0</v>
      </c>
      <c r="K1589" s="269">
        <f t="shared" si="448"/>
        <v>0</v>
      </c>
      <c r="CV1589" s="269">
        <f t="shared" si="449"/>
        <v>0</v>
      </c>
      <c r="CX1589" s="271">
        <f t="shared" si="450"/>
        <v>0</v>
      </c>
    </row>
    <row r="1590" spans="1:106" s="269" customFormat="1" ht="15.75" customHeight="1">
      <c r="A1590" s="1001"/>
      <c r="B1590" s="269">
        <v>1</v>
      </c>
      <c r="C1590" s="270">
        <v>1</v>
      </c>
      <c r="D1590" s="269">
        <v>1</v>
      </c>
      <c r="G1590" s="117">
        <f t="shared" si="444"/>
        <v>0</v>
      </c>
      <c r="H1590" s="269">
        <f t="shared" si="445"/>
        <v>0</v>
      </c>
      <c r="I1590" s="269">
        <f t="shared" si="446"/>
        <v>0</v>
      </c>
      <c r="J1590" s="269">
        <f t="shared" si="447"/>
        <v>0</v>
      </c>
      <c r="K1590" s="269">
        <f t="shared" si="448"/>
        <v>0</v>
      </c>
      <c r="CV1590" s="269">
        <f t="shared" si="449"/>
        <v>0</v>
      </c>
      <c r="CX1590" s="271">
        <f t="shared" si="450"/>
        <v>0</v>
      </c>
    </row>
    <row r="1591" spans="1:106" s="269" customFormat="1" ht="15.75" customHeight="1">
      <c r="A1591" s="1001"/>
      <c r="B1591" s="269">
        <v>2</v>
      </c>
      <c r="C1591" s="270">
        <v>2</v>
      </c>
      <c r="D1591" s="269">
        <v>2</v>
      </c>
      <c r="G1591" s="117">
        <f t="shared" si="444"/>
        <v>0</v>
      </c>
      <c r="H1591" s="269">
        <f t="shared" si="445"/>
        <v>0</v>
      </c>
      <c r="I1591" s="269">
        <f t="shared" si="446"/>
        <v>0</v>
      </c>
      <c r="J1591" s="269">
        <f t="shared" si="447"/>
        <v>0</v>
      </c>
      <c r="K1591" s="269">
        <f t="shared" si="448"/>
        <v>0</v>
      </c>
      <c r="CV1591" s="269">
        <f t="shared" si="449"/>
        <v>0</v>
      </c>
      <c r="CX1591" s="271">
        <f t="shared" si="450"/>
        <v>0</v>
      </c>
    </row>
    <row r="1592" spans="1:106" s="269" customFormat="1" ht="15.75" customHeight="1">
      <c r="A1592" s="1001"/>
      <c r="B1592" s="269">
        <v>3</v>
      </c>
      <c r="C1592" s="270">
        <v>3</v>
      </c>
      <c r="D1592" s="269">
        <v>3</v>
      </c>
      <c r="G1592" s="117">
        <f t="shared" si="444"/>
        <v>0</v>
      </c>
      <c r="H1592" s="269">
        <f t="shared" si="445"/>
        <v>0</v>
      </c>
      <c r="I1592" s="269">
        <f t="shared" si="446"/>
        <v>0</v>
      </c>
      <c r="J1592" s="269">
        <f t="shared" si="447"/>
        <v>0</v>
      </c>
      <c r="K1592" s="269">
        <f t="shared" si="448"/>
        <v>0</v>
      </c>
      <c r="CV1592" s="269">
        <f t="shared" si="449"/>
        <v>0</v>
      </c>
      <c r="CX1592" s="271">
        <f t="shared" si="450"/>
        <v>0</v>
      </c>
    </row>
    <row r="1593" spans="1:106" s="269" customFormat="1" ht="15.75" customHeight="1">
      <c r="A1593" s="1001"/>
      <c r="B1593" s="269">
        <v>4</v>
      </c>
      <c r="C1593" s="270">
        <v>4</v>
      </c>
      <c r="D1593" s="269">
        <v>4</v>
      </c>
      <c r="G1593" s="117">
        <f t="shared" si="444"/>
        <v>0</v>
      </c>
      <c r="H1593" s="269">
        <f t="shared" si="445"/>
        <v>0</v>
      </c>
      <c r="I1593" s="269">
        <f t="shared" si="446"/>
        <v>0</v>
      </c>
      <c r="J1593" s="269">
        <f t="shared" si="447"/>
        <v>0</v>
      </c>
      <c r="K1593" s="269">
        <f t="shared" si="448"/>
        <v>0</v>
      </c>
      <c r="CV1593" s="269">
        <f t="shared" si="449"/>
        <v>0</v>
      </c>
      <c r="CX1593" s="271">
        <f t="shared" si="450"/>
        <v>0</v>
      </c>
    </row>
    <row r="1594" spans="1:106" s="269" customFormat="1" ht="15.75" customHeight="1">
      <c r="A1594" s="1001"/>
      <c r="B1594" s="269">
        <v>5</v>
      </c>
      <c r="C1594" s="270">
        <v>5</v>
      </c>
      <c r="D1594" s="269">
        <v>5</v>
      </c>
      <c r="G1594" s="117">
        <f t="shared" si="444"/>
        <v>0</v>
      </c>
      <c r="H1594" s="269">
        <f t="shared" si="445"/>
        <v>0</v>
      </c>
      <c r="I1594" s="269">
        <f t="shared" si="446"/>
        <v>0</v>
      </c>
      <c r="J1594" s="269">
        <f t="shared" si="447"/>
        <v>0</v>
      </c>
      <c r="K1594" s="269">
        <f t="shared" si="448"/>
        <v>0</v>
      </c>
      <c r="CV1594" s="269">
        <f t="shared" si="449"/>
        <v>0</v>
      </c>
      <c r="CX1594" s="271">
        <f t="shared" si="450"/>
        <v>0</v>
      </c>
    </row>
    <row r="1595" spans="1:106" s="269" customFormat="1" ht="15.75" customHeight="1">
      <c r="A1595" s="1001"/>
      <c r="B1595" s="269">
        <v>6</v>
      </c>
      <c r="C1595" s="270">
        <v>6</v>
      </c>
      <c r="D1595" s="269">
        <v>6</v>
      </c>
      <c r="G1595" s="117">
        <f t="shared" si="444"/>
        <v>0</v>
      </c>
      <c r="H1595" s="269">
        <f t="shared" si="445"/>
        <v>0</v>
      </c>
      <c r="I1595" s="269">
        <f t="shared" si="446"/>
        <v>0</v>
      </c>
      <c r="J1595" s="269">
        <f t="shared" si="447"/>
        <v>0</v>
      </c>
      <c r="K1595" s="269">
        <f t="shared" si="448"/>
        <v>0</v>
      </c>
      <c r="CV1595" s="269">
        <f t="shared" si="449"/>
        <v>0</v>
      </c>
      <c r="CX1595" s="271">
        <f t="shared" si="450"/>
        <v>0</v>
      </c>
    </row>
    <row r="1596" spans="1:106" s="269" customFormat="1" ht="15.75" customHeight="1">
      <c r="A1596" s="1001"/>
      <c r="B1596" s="269">
        <v>7</v>
      </c>
      <c r="C1596" s="270">
        <v>7</v>
      </c>
      <c r="D1596" s="269">
        <v>7</v>
      </c>
      <c r="G1596" s="117">
        <f t="shared" si="444"/>
        <v>0</v>
      </c>
      <c r="H1596" s="269">
        <f t="shared" si="445"/>
        <v>0</v>
      </c>
      <c r="I1596" s="269">
        <f t="shared" si="446"/>
        <v>0</v>
      </c>
      <c r="J1596" s="269">
        <f t="shared" si="447"/>
        <v>0</v>
      </c>
      <c r="K1596" s="269">
        <f t="shared" si="448"/>
        <v>0</v>
      </c>
      <c r="CV1596" s="269">
        <f t="shared" si="449"/>
        <v>0</v>
      </c>
      <c r="CX1596" s="271">
        <f t="shared" si="450"/>
        <v>0</v>
      </c>
    </row>
    <row r="1597" spans="1:106" s="269" customFormat="1" ht="15.75" customHeight="1" thickBot="1">
      <c r="A1597" s="1001"/>
      <c r="B1597" s="269">
        <v>8</v>
      </c>
      <c r="C1597" s="270">
        <v>8</v>
      </c>
      <c r="D1597" s="269">
        <v>8</v>
      </c>
      <c r="G1597" s="117">
        <f t="shared" si="444"/>
        <v>0</v>
      </c>
      <c r="H1597" s="269">
        <f t="shared" si="445"/>
        <v>0</v>
      </c>
      <c r="I1597" s="269">
        <f t="shared" si="446"/>
        <v>0</v>
      </c>
      <c r="J1597" s="269">
        <f t="shared" si="447"/>
        <v>0</v>
      </c>
      <c r="K1597" s="269">
        <f t="shared" si="448"/>
        <v>0</v>
      </c>
      <c r="CV1597" s="269">
        <f t="shared" si="449"/>
        <v>0</v>
      </c>
      <c r="CX1597" s="271">
        <f t="shared" si="450"/>
        <v>0</v>
      </c>
    </row>
    <row r="1598" spans="1:106" s="269" customFormat="1" ht="15.75" thickBot="1">
      <c r="A1598" s="1002"/>
      <c r="B1598" s="269">
        <v>9</v>
      </c>
      <c r="C1598" s="270">
        <v>9</v>
      </c>
      <c r="D1598" s="269">
        <v>9</v>
      </c>
      <c r="G1598" s="117">
        <f t="shared" si="444"/>
        <v>0</v>
      </c>
      <c r="H1598" s="269">
        <f t="shared" si="445"/>
        <v>0</v>
      </c>
      <c r="I1598" s="269">
        <f t="shared" si="446"/>
        <v>0</v>
      </c>
      <c r="J1598" s="269">
        <f t="shared" si="447"/>
        <v>0</v>
      </c>
      <c r="K1598" s="269">
        <f t="shared" si="448"/>
        <v>0</v>
      </c>
      <c r="CV1598" s="269">
        <f t="shared" si="449"/>
        <v>0</v>
      </c>
      <c r="CX1598" s="271">
        <f t="shared" si="450"/>
        <v>0</v>
      </c>
      <c r="CY1598" s="269">
        <v>1</v>
      </c>
      <c r="CZ1598" s="254">
        <f>SUM(CV1564:CV1598)</f>
        <v>0</v>
      </c>
      <c r="DA1598" s="406">
        <f>IF(CZ1598&gt;10,CZ1598-9,+CZ1598)</f>
        <v>0</v>
      </c>
      <c r="DB1598" s="407" t="b">
        <f>IF(DA1598&gt;9,DA1598-9)</f>
        <v>0</v>
      </c>
    </row>
    <row r="1599" spans="1:106">
      <c r="CX1599" s="271">
        <f t="shared" si="450"/>
        <v>0</v>
      </c>
      <c r="CY1599" s="146">
        <v>2</v>
      </c>
    </row>
    <row r="1600" spans="1:106">
      <c r="CX1600" s="271">
        <f t="shared" si="450"/>
        <v>0</v>
      </c>
      <c r="CY1600" s="146">
        <v>3</v>
      </c>
    </row>
    <row r="1601" spans="102:103">
      <c r="CX1601" s="271">
        <f t="shared" si="450"/>
        <v>0</v>
      </c>
      <c r="CY1601" s="269">
        <v>4</v>
      </c>
    </row>
    <row r="1602" spans="102:103">
      <c r="CX1602" s="271">
        <f t="shared" si="450"/>
        <v>0</v>
      </c>
      <c r="CY1602" s="146">
        <v>5</v>
      </c>
    </row>
    <row r="1603" spans="102:103">
      <c r="CX1603" s="271">
        <f t="shared" si="450"/>
        <v>0</v>
      </c>
      <c r="CY1603" s="146">
        <v>6</v>
      </c>
    </row>
    <row r="1604" spans="102:103">
      <c r="CX1604" s="271">
        <f t="shared" si="450"/>
        <v>0</v>
      </c>
      <c r="CY1604" s="269">
        <v>7</v>
      </c>
    </row>
    <row r="1605" spans="102:103">
      <c r="CX1605" s="271">
        <f t="shared" si="450"/>
        <v>0</v>
      </c>
      <c r="CY1605" s="146">
        <v>8</v>
      </c>
    </row>
    <row r="1606" spans="102:103">
      <c r="CX1606" s="271">
        <f t="shared" si="450"/>
        <v>0</v>
      </c>
      <c r="CY1606" s="146">
        <v>9</v>
      </c>
    </row>
    <row r="1607" spans="102:103">
      <c r="CX1607" s="271">
        <f t="shared" si="450"/>
        <v>0</v>
      </c>
      <c r="CY1607" s="269">
        <v>10</v>
      </c>
    </row>
    <row r="1608" spans="102:103">
      <c r="CX1608" s="271">
        <f t="shared" si="450"/>
        <v>0</v>
      </c>
      <c r="CY1608" s="146">
        <v>11</v>
      </c>
    </row>
    <row r="1609" spans="102:103">
      <c r="CX1609" s="271">
        <f t="shared" si="450"/>
        <v>0</v>
      </c>
      <c r="CY1609" s="146">
        <v>12</v>
      </c>
    </row>
    <row r="1610" spans="102:103">
      <c r="CX1610" s="271">
        <f t="shared" si="450"/>
        <v>0</v>
      </c>
      <c r="CY1610" s="269">
        <v>13</v>
      </c>
    </row>
    <row r="1611" spans="102:103">
      <c r="CX1611" s="271">
        <f t="shared" si="450"/>
        <v>0</v>
      </c>
      <c r="CY1611" s="146">
        <v>14</v>
      </c>
    </row>
    <row r="1612" spans="102:103">
      <c r="CX1612" s="271">
        <f t="shared" si="450"/>
        <v>0</v>
      </c>
      <c r="CY1612" s="146">
        <v>15</v>
      </c>
    </row>
    <row r="1613" spans="102:103">
      <c r="CX1613" s="271">
        <f t="shared" si="450"/>
        <v>0</v>
      </c>
      <c r="CY1613" s="269">
        <v>16</v>
      </c>
    </row>
    <row r="1614" spans="102:103">
      <c r="CX1614" s="271">
        <f t="shared" si="450"/>
        <v>0</v>
      </c>
      <c r="CY1614" s="146">
        <v>17</v>
      </c>
    </row>
    <row r="1615" spans="102:103">
      <c r="CX1615" s="271">
        <f t="shared" si="450"/>
        <v>0</v>
      </c>
      <c r="CY1615" s="146">
        <v>18</v>
      </c>
    </row>
    <row r="1616" spans="102:103">
      <c r="CX1616" s="271">
        <f t="shared" si="450"/>
        <v>0</v>
      </c>
      <c r="CY1616" s="269">
        <v>19</v>
      </c>
    </row>
    <row r="1617" spans="102:103">
      <c r="CX1617" s="271">
        <f t="shared" si="450"/>
        <v>0</v>
      </c>
      <c r="CY1617" s="146">
        <v>20</v>
      </c>
    </row>
    <row r="1618" spans="102:103">
      <c r="CX1618" s="271">
        <f t="shared" si="450"/>
        <v>0</v>
      </c>
      <c r="CY1618" s="146">
        <v>21</v>
      </c>
    </row>
    <row r="1619" spans="102:103">
      <c r="CX1619" s="271">
        <f t="shared" si="450"/>
        <v>0</v>
      </c>
      <c r="CY1619" s="269">
        <v>22</v>
      </c>
    </row>
    <row r="1620" spans="102:103">
      <c r="CX1620" s="271">
        <f t="shared" si="450"/>
        <v>0</v>
      </c>
      <c r="CY1620" s="146">
        <v>23</v>
      </c>
    </row>
    <row r="1621" spans="102:103">
      <c r="CX1621" s="271">
        <f t="shared" si="450"/>
        <v>0</v>
      </c>
      <c r="CY1621" s="146">
        <v>24</v>
      </c>
    </row>
    <row r="1622" spans="102:103">
      <c r="CX1622" s="271">
        <f t="shared" si="450"/>
        <v>0</v>
      </c>
      <c r="CY1622" s="269">
        <v>25</v>
      </c>
    </row>
    <row r="1623" spans="102:103">
      <c r="CX1623" s="271">
        <f t="shared" si="450"/>
        <v>0</v>
      </c>
      <c r="CY1623" s="146">
        <v>26</v>
      </c>
    </row>
    <row r="1624" spans="102:103">
      <c r="CX1624" s="271">
        <f t="shared" si="450"/>
        <v>0</v>
      </c>
      <c r="CY1624" s="146">
        <v>27</v>
      </c>
    </row>
    <row r="1625" spans="102:103">
      <c r="CX1625" s="271">
        <f t="shared" si="450"/>
        <v>0</v>
      </c>
      <c r="CY1625" s="269">
        <v>28</v>
      </c>
    </row>
    <row r="1626" spans="102:103">
      <c r="CX1626" s="271">
        <f t="shared" si="450"/>
        <v>0</v>
      </c>
      <c r="CY1626" s="146">
        <v>29</v>
      </c>
    </row>
    <row r="1627" spans="102:103">
      <c r="CX1627" s="271">
        <f t="shared" si="450"/>
        <v>0</v>
      </c>
      <c r="CY1627" s="146">
        <v>30</v>
      </c>
    </row>
    <row r="1628" spans="102:103">
      <c r="CX1628" s="271">
        <f t="shared" si="450"/>
        <v>0</v>
      </c>
      <c r="CY1628" s="269">
        <v>31</v>
      </c>
    </row>
    <row r="1629" spans="102:103">
      <c r="CX1629" s="271">
        <f t="shared" si="450"/>
        <v>0</v>
      </c>
      <c r="CY1629" s="146">
        <v>32</v>
      </c>
    </row>
    <row r="1630" spans="102:103">
      <c r="CX1630" s="271">
        <f t="shared" ref="CX1630:CX1688" si="451">IF(CX1629+CV1630&gt;9,+CX1629+CV1630-9,+CX1629+CV1630)</f>
        <v>0</v>
      </c>
      <c r="CY1630" s="146">
        <v>33</v>
      </c>
    </row>
    <row r="1631" spans="102:103">
      <c r="CX1631" s="271">
        <f t="shared" si="451"/>
        <v>0</v>
      </c>
      <c r="CY1631" s="269">
        <v>34</v>
      </c>
    </row>
    <row r="1632" spans="102:103">
      <c r="CX1632" s="271">
        <f t="shared" si="451"/>
        <v>0</v>
      </c>
      <c r="CY1632" s="146">
        <v>35</v>
      </c>
    </row>
    <row r="1633" spans="102:103">
      <c r="CX1633" s="271">
        <f t="shared" si="451"/>
        <v>0</v>
      </c>
      <c r="CY1633" s="146">
        <v>36</v>
      </c>
    </row>
    <row r="1634" spans="102:103">
      <c r="CX1634" s="271">
        <f t="shared" si="451"/>
        <v>0</v>
      </c>
      <c r="CY1634" s="269">
        <v>37</v>
      </c>
    </row>
    <row r="1635" spans="102:103">
      <c r="CX1635" s="271">
        <f t="shared" si="451"/>
        <v>0</v>
      </c>
      <c r="CY1635" s="146">
        <v>38</v>
      </c>
    </row>
    <row r="1636" spans="102:103">
      <c r="CX1636" s="271">
        <f t="shared" si="451"/>
        <v>0</v>
      </c>
      <c r="CY1636" s="146">
        <v>39</v>
      </c>
    </row>
    <row r="1637" spans="102:103">
      <c r="CX1637" s="271">
        <f t="shared" si="451"/>
        <v>0</v>
      </c>
      <c r="CY1637" s="269">
        <v>40</v>
      </c>
    </row>
    <row r="1638" spans="102:103">
      <c r="CX1638" s="271">
        <f t="shared" si="451"/>
        <v>0</v>
      </c>
      <c r="CY1638" s="146">
        <v>41</v>
      </c>
    </row>
    <row r="1639" spans="102:103">
      <c r="CX1639" s="271">
        <f t="shared" si="451"/>
        <v>0</v>
      </c>
      <c r="CY1639" s="146">
        <v>42</v>
      </c>
    </row>
    <row r="1640" spans="102:103">
      <c r="CX1640" s="271">
        <f t="shared" si="451"/>
        <v>0</v>
      </c>
      <c r="CY1640" s="269">
        <v>43</v>
      </c>
    </row>
    <row r="1641" spans="102:103">
      <c r="CX1641" s="271">
        <f t="shared" si="451"/>
        <v>0</v>
      </c>
      <c r="CY1641" s="146">
        <v>44</v>
      </c>
    </row>
    <row r="1642" spans="102:103">
      <c r="CX1642" s="271">
        <f t="shared" si="451"/>
        <v>0</v>
      </c>
      <c r="CY1642" s="146">
        <v>45</v>
      </c>
    </row>
    <row r="1643" spans="102:103">
      <c r="CX1643" s="271">
        <f t="shared" si="451"/>
        <v>0</v>
      </c>
      <c r="CY1643" s="269">
        <v>46</v>
      </c>
    </row>
    <row r="1644" spans="102:103">
      <c r="CX1644" s="271">
        <f t="shared" si="451"/>
        <v>0</v>
      </c>
      <c r="CY1644" s="146">
        <v>47</v>
      </c>
    </row>
    <row r="1645" spans="102:103">
      <c r="CX1645" s="271">
        <f t="shared" si="451"/>
        <v>0</v>
      </c>
      <c r="CY1645" s="146">
        <v>48</v>
      </c>
    </row>
    <row r="1646" spans="102:103">
      <c r="CX1646" s="271">
        <f t="shared" si="451"/>
        <v>0</v>
      </c>
      <c r="CY1646" s="269">
        <v>49</v>
      </c>
    </row>
    <row r="1647" spans="102:103">
      <c r="CX1647" s="271">
        <f t="shared" si="451"/>
        <v>0</v>
      </c>
      <c r="CY1647" s="146">
        <v>50</v>
      </c>
    </row>
    <row r="1648" spans="102:103">
      <c r="CX1648" s="271">
        <f t="shared" si="451"/>
        <v>0</v>
      </c>
      <c r="CY1648" s="146">
        <v>51</v>
      </c>
    </row>
    <row r="1649" spans="102:103">
      <c r="CX1649" s="271">
        <f t="shared" si="451"/>
        <v>0</v>
      </c>
      <c r="CY1649" s="269">
        <v>52</v>
      </c>
    </row>
    <row r="1650" spans="102:103">
      <c r="CX1650" s="271">
        <f t="shared" si="451"/>
        <v>0</v>
      </c>
      <c r="CY1650" s="146">
        <v>53</v>
      </c>
    </row>
    <row r="1651" spans="102:103">
      <c r="CX1651" s="271">
        <f t="shared" si="451"/>
        <v>0</v>
      </c>
      <c r="CY1651" s="146">
        <v>54</v>
      </c>
    </row>
    <row r="1652" spans="102:103">
      <c r="CX1652" s="271">
        <f t="shared" si="451"/>
        <v>0</v>
      </c>
      <c r="CY1652" s="269">
        <v>55</v>
      </c>
    </row>
    <row r="1653" spans="102:103">
      <c r="CX1653" s="271">
        <f t="shared" si="451"/>
        <v>0</v>
      </c>
      <c r="CY1653" s="146">
        <v>56</v>
      </c>
    </row>
    <row r="1654" spans="102:103">
      <c r="CX1654" s="271">
        <f t="shared" si="451"/>
        <v>0</v>
      </c>
      <c r="CY1654" s="146">
        <v>57</v>
      </c>
    </row>
    <row r="1655" spans="102:103">
      <c r="CX1655" s="271">
        <f t="shared" si="451"/>
        <v>0</v>
      </c>
      <c r="CY1655" s="269">
        <v>58</v>
      </c>
    </row>
    <row r="1656" spans="102:103">
      <c r="CX1656" s="271">
        <f t="shared" si="451"/>
        <v>0</v>
      </c>
      <c r="CY1656" s="146">
        <v>59</v>
      </c>
    </row>
    <row r="1657" spans="102:103">
      <c r="CX1657" s="271">
        <f t="shared" si="451"/>
        <v>0</v>
      </c>
      <c r="CY1657" s="146">
        <v>60</v>
      </c>
    </row>
    <row r="1658" spans="102:103">
      <c r="CX1658" s="271">
        <f t="shared" si="451"/>
        <v>0</v>
      </c>
      <c r="CY1658" s="269">
        <v>61</v>
      </c>
    </row>
    <row r="1659" spans="102:103">
      <c r="CX1659" s="271">
        <f t="shared" si="451"/>
        <v>0</v>
      </c>
      <c r="CY1659" s="146">
        <v>62</v>
      </c>
    </row>
    <row r="1660" spans="102:103">
      <c r="CX1660" s="271">
        <f t="shared" si="451"/>
        <v>0</v>
      </c>
      <c r="CY1660" s="146">
        <v>63</v>
      </c>
    </row>
    <row r="1661" spans="102:103">
      <c r="CX1661" s="271">
        <f t="shared" si="451"/>
        <v>0</v>
      </c>
      <c r="CY1661" s="269">
        <v>64</v>
      </c>
    </row>
    <row r="1662" spans="102:103">
      <c r="CX1662" s="271">
        <f t="shared" si="451"/>
        <v>0</v>
      </c>
      <c r="CY1662" s="146">
        <v>65</v>
      </c>
    </row>
    <row r="1663" spans="102:103">
      <c r="CX1663" s="271">
        <f t="shared" si="451"/>
        <v>0</v>
      </c>
      <c r="CY1663" s="146">
        <v>66</v>
      </c>
    </row>
    <row r="1664" spans="102:103">
      <c r="CX1664" s="271">
        <f t="shared" si="451"/>
        <v>0</v>
      </c>
      <c r="CY1664" s="269">
        <v>67</v>
      </c>
    </row>
    <row r="1665" spans="3:103">
      <c r="CX1665" s="271">
        <f t="shared" si="451"/>
        <v>0</v>
      </c>
      <c r="CY1665" s="146">
        <v>68</v>
      </c>
    </row>
    <row r="1666" spans="3:103">
      <c r="CX1666" s="271">
        <f t="shared" si="451"/>
        <v>0</v>
      </c>
      <c r="CY1666" s="146">
        <v>69</v>
      </c>
    </row>
    <row r="1667" spans="3:103">
      <c r="CX1667" s="271">
        <f t="shared" si="451"/>
        <v>0</v>
      </c>
      <c r="CY1667" s="269">
        <v>70</v>
      </c>
    </row>
    <row r="1668" spans="3:103">
      <c r="CX1668" s="271">
        <f t="shared" si="451"/>
        <v>0</v>
      </c>
      <c r="CY1668" s="146">
        <v>71</v>
      </c>
    </row>
    <row r="1669" spans="3:103">
      <c r="C1669" s="274">
        <v>1</v>
      </c>
      <c r="D1669" s="146">
        <v>9</v>
      </c>
      <c r="E1669" s="146">
        <v>5</v>
      </c>
      <c r="F1669" s="146">
        <v>5</v>
      </c>
      <c r="CX1669" s="271">
        <f t="shared" si="451"/>
        <v>0</v>
      </c>
      <c r="CY1669" s="146">
        <v>72</v>
      </c>
    </row>
    <row r="1670" spans="3:103">
      <c r="C1670" s="274">
        <f>+C1669+D1669</f>
        <v>10</v>
      </c>
      <c r="E1670" s="146">
        <f>+E1669+F1669</f>
        <v>10</v>
      </c>
      <c r="CX1670" s="271">
        <f t="shared" si="451"/>
        <v>0</v>
      </c>
      <c r="CY1670" s="269">
        <v>73</v>
      </c>
    </row>
    <row r="1671" spans="3:103">
      <c r="C1671" s="274">
        <f>+C1669+D1669+E1669+F1669</f>
        <v>20</v>
      </c>
      <c r="CX1671" s="271">
        <f t="shared" si="451"/>
        <v>0</v>
      </c>
      <c r="CY1671" s="146">
        <v>74</v>
      </c>
    </row>
    <row r="1672" spans="3:103">
      <c r="CX1672" s="271">
        <f t="shared" si="451"/>
        <v>0</v>
      </c>
      <c r="CY1672" s="146">
        <v>75</v>
      </c>
    </row>
    <row r="1673" spans="3:103">
      <c r="CX1673" s="271">
        <f t="shared" si="451"/>
        <v>0</v>
      </c>
      <c r="CY1673" s="269">
        <v>76</v>
      </c>
    </row>
    <row r="1674" spans="3:103">
      <c r="CX1674" s="271">
        <f t="shared" si="451"/>
        <v>0</v>
      </c>
      <c r="CY1674" s="146">
        <v>77</v>
      </c>
    </row>
    <row r="1675" spans="3:103">
      <c r="CX1675" s="271">
        <f t="shared" si="451"/>
        <v>0</v>
      </c>
      <c r="CY1675" s="146">
        <v>78</v>
      </c>
    </row>
    <row r="1676" spans="3:103">
      <c r="CX1676" s="271">
        <f t="shared" si="451"/>
        <v>0</v>
      </c>
      <c r="CY1676" s="269">
        <v>79</v>
      </c>
    </row>
    <row r="1677" spans="3:103">
      <c r="CX1677" s="271">
        <f t="shared" si="451"/>
        <v>0</v>
      </c>
      <c r="CY1677" s="146">
        <v>80</v>
      </c>
    </row>
    <row r="1678" spans="3:103">
      <c r="CX1678" s="271">
        <f t="shared" si="451"/>
        <v>0</v>
      </c>
      <c r="CY1678" s="146">
        <v>81</v>
      </c>
    </row>
    <row r="1679" spans="3:103">
      <c r="CX1679" s="271">
        <f t="shared" si="451"/>
        <v>0</v>
      </c>
      <c r="CY1679" s="269">
        <v>82</v>
      </c>
    </row>
    <row r="1680" spans="3:103">
      <c r="CX1680" s="271">
        <f t="shared" si="451"/>
        <v>0</v>
      </c>
      <c r="CY1680" s="146">
        <v>83</v>
      </c>
    </row>
    <row r="1681" spans="1:106">
      <c r="CX1681" s="271">
        <f t="shared" si="451"/>
        <v>0</v>
      </c>
      <c r="CY1681" s="146">
        <v>84</v>
      </c>
    </row>
    <row r="1682" spans="1:106">
      <c r="CX1682" s="271">
        <f t="shared" si="451"/>
        <v>0</v>
      </c>
      <c r="CY1682" s="269">
        <v>85</v>
      </c>
    </row>
    <row r="1683" spans="1:106">
      <c r="CX1683" s="271">
        <f t="shared" si="451"/>
        <v>0</v>
      </c>
      <c r="CY1683" s="146">
        <v>86</v>
      </c>
    </row>
    <row r="1684" spans="1:106">
      <c r="CX1684" s="271">
        <f t="shared" si="451"/>
        <v>0</v>
      </c>
      <c r="CY1684" s="146">
        <v>87</v>
      </c>
    </row>
    <row r="1685" spans="1:106">
      <c r="CX1685" s="271">
        <f t="shared" si="451"/>
        <v>0</v>
      </c>
      <c r="CY1685" s="269">
        <v>88</v>
      </c>
    </row>
    <row r="1686" spans="1:106">
      <c r="CX1686" s="271">
        <f t="shared" si="451"/>
        <v>0</v>
      </c>
      <c r="CY1686" s="146">
        <v>89</v>
      </c>
    </row>
    <row r="1687" spans="1:106">
      <c r="CX1687" s="271">
        <f t="shared" si="451"/>
        <v>0</v>
      </c>
      <c r="CY1687" s="146">
        <v>90</v>
      </c>
    </row>
    <row r="1688" spans="1:106">
      <c r="CX1688" s="257">
        <f t="shared" si="451"/>
        <v>0</v>
      </c>
      <c r="CY1688" s="269">
        <v>91</v>
      </c>
    </row>
    <row r="1689" spans="1:106">
      <c r="H1689" s="145">
        <f>+Plan1!BN6</f>
        <v>1</v>
      </c>
    </row>
    <row r="1690" spans="1:106" s="277" customFormat="1">
      <c r="A1690" s="276" t="s">
        <v>309</v>
      </c>
      <c r="C1690" s="278"/>
      <c r="CX1690" s="279"/>
    </row>
    <row r="1691" spans="1:106" s="269" customFormat="1" ht="15.75" customHeight="1">
      <c r="A1691" s="1000">
        <v>6</v>
      </c>
      <c r="B1691" s="269">
        <v>1</v>
      </c>
      <c r="C1691" s="270" t="s">
        <v>8</v>
      </c>
      <c r="D1691" s="269">
        <v>1</v>
      </c>
      <c r="E1691" s="269">
        <v>1</v>
      </c>
      <c r="G1691" s="117">
        <f t="shared" ref="G1691:G1725" si="452">IF($G$35=C1691,D1691,0)</f>
        <v>0</v>
      </c>
      <c r="H1691" s="269">
        <f t="shared" ref="H1691:H1725" si="453">IF($L$12=$C1691,$D1691,0)</f>
        <v>0</v>
      </c>
      <c r="I1691" s="269">
        <f t="shared" ref="I1691:I1725" si="454">IF($M$12=$C1691,$D1691,0)</f>
        <v>0</v>
      </c>
      <c r="J1691" s="269">
        <f t="shared" ref="J1691:J1725" si="455">IF($N$12=$C1691,$D1691,0)</f>
        <v>0</v>
      </c>
      <c r="K1691" s="269">
        <f t="shared" ref="K1691:K1725" si="456">IF($O$12=$C1691,$D1691,0)</f>
        <v>0</v>
      </c>
      <c r="CV1691" s="269">
        <f>SUM(G1691:CU1691)</f>
        <v>0</v>
      </c>
      <c r="CX1691" s="271">
        <f>+CV1691</f>
        <v>0</v>
      </c>
    </row>
    <row r="1692" spans="1:106" s="269" customFormat="1" ht="15.75" customHeight="1">
      <c r="A1692" s="1001"/>
      <c r="B1692" s="269">
        <v>2</v>
      </c>
      <c r="C1692" s="270" t="s">
        <v>9</v>
      </c>
      <c r="D1692" s="269">
        <v>2</v>
      </c>
      <c r="E1692" s="269">
        <v>2</v>
      </c>
      <c r="G1692" s="117">
        <f t="shared" si="452"/>
        <v>0</v>
      </c>
      <c r="H1692" s="269">
        <f t="shared" si="453"/>
        <v>0</v>
      </c>
      <c r="I1692" s="269">
        <f t="shared" si="454"/>
        <v>0</v>
      </c>
      <c r="J1692" s="269">
        <f t="shared" si="455"/>
        <v>0</v>
      </c>
      <c r="K1692" s="269">
        <f t="shared" si="456"/>
        <v>0</v>
      </c>
      <c r="CV1692" s="269">
        <f t="shared" ref="CV1692:CV1725" si="457">SUM(G1692:CU1692)</f>
        <v>0</v>
      </c>
      <c r="CX1692" s="271">
        <f>IF(CX1691+CV1692&gt;9,+CX1691+CV1692-9,+CX1691+CV1692)</f>
        <v>0</v>
      </c>
    </row>
    <row r="1693" spans="1:106" s="269" customFormat="1" ht="15.75" customHeight="1">
      <c r="A1693" s="1001"/>
      <c r="B1693" s="269">
        <v>3</v>
      </c>
      <c r="C1693" s="270" t="s">
        <v>10</v>
      </c>
      <c r="D1693" s="269">
        <v>3</v>
      </c>
      <c r="E1693" s="269">
        <v>3</v>
      </c>
      <c r="G1693" s="117">
        <f t="shared" si="452"/>
        <v>0</v>
      </c>
      <c r="H1693" s="269">
        <f t="shared" si="453"/>
        <v>0</v>
      </c>
      <c r="I1693" s="269">
        <f t="shared" si="454"/>
        <v>0</v>
      </c>
      <c r="J1693" s="269">
        <f t="shared" si="455"/>
        <v>0</v>
      </c>
      <c r="K1693" s="269">
        <f t="shared" si="456"/>
        <v>0</v>
      </c>
      <c r="CV1693" s="269">
        <f t="shared" si="457"/>
        <v>0</v>
      </c>
      <c r="CX1693" s="271">
        <f t="shared" ref="CX1693:CX1756" si="458">IF(CX1692+CV1693&gt;9,+CX1692+CV1693-9,+CX1692+CV1693)</f>
        <v>0</v>
      </c>
      <c r="DA1693" s="272"/>
      <c r="DB1693" s="272"/>
    </row>
    <row r="1694" spans="1:106" s="269" customFormat="1" ht="15.75" customHeight="1">
      <c r="A1694" s="1001"/>
      <c r="B1694" s="269">
        <v>4</v>
      </c>
      <c r="C1694" s="270" t="s">
        <v>11</v>
      </c>
      <c r="D1694" s="269">
        <v>4</v>
      </c>
      <c r="E1694" s="269">
        <v>4</v>
      </c>
      <c r="G1694" s="117">
        <f t="shared" si="452"/>
        <v>0</v>
      </c>
      <c r="H1694" s="269">
        <f t="shared" si="453"/>
        <v>0</v>
      </c>
      <c r="I1694" s="269">
        <f t="shared" si="454"/>
        <v>0</v>
      </c>
      <c r="J1694" s="269">
        <f t="shared" si="455"/>
        <v>0</v>
      </c>
      <c r="K1694" s="269">
        <f t="shared" si="456"/>
        <v>0</v>
      </c>
      <c r="CV1694" s="269">
        <f t="shared" si="457"/>
        <v>0</v>
      </c>
      <c r="CX1694" s="271">
        <f t="shared" si="458"/>
        <v>0</v>
      </c>
    </row>
    <row r="1695" spans="1:106" s="269" customFormat="1" ht="15.75" customHeight="1">
      <c r="A1695" s="1001"/>
      <c r="B1695" s="269">
        <v>5</v>
      </c>
      <c r="C1695" s="270" t="s">
        <v>12</v>
      </c>
      <c r="D1695" s="269">
        <v>5</v>
      </c>
      <c r="E1695" s="269">
        <v>5</v>
      </c>
      <c r="G1695" s="117">
        <f t="shared" si="452"/>
        <v>0</v>
      </c>
      <c r="H1695" s="269">
        <f t="shared" si="453"/>
        <v>0</v>
      </c>
      <c r="I1695" s="269">
        <f t="shared" si="454"/>
        <v>0</v>
      </c>
      <c r="J1695" s="269">
        <f t="shared" si="455"/>
        <v>0</v>
      </c>
      <c r="K1695" s="269">
        <f t="shared" si="456"/>
        <v>0</v>
      </c>
      <c r="CV1695" s="269">
        <f t="shared" si="457"/>
        <v>0</v>
      </c>
      <c r="CX1695" s="271">
        <f t="shared" si="458"/>
        <v>0</v>
      </c>
    </row>
    <row r="1696" spans="1:106" s="269" customFormat="1" ht="15.75" customHeight="1">
      <c r="A1696" s="1001"/>
      <c r="B1696" s="269">
        <v>6</v>
      </c>
      <c r="C1696" s="270" t="s">
        <v>13</v>
      </c>
      <c r="D1696" s="269">
        <v>6</v>
      </c>
      <c r="E1696" s="269">
        <v>6</v>
      </c>
      <c r="G1696" s="117">
        <f t="shared" si="452"/>
        <v>0</v>
      </c>
      <c r="H1696" s="269">
        <f t="shared" si="453"/>
        <v>0</v>
      </c>
      <c r="I1696" s="269">
        <f t="shared" si="454"/>
        <v>0</v>
      </c>
      <c r="J1696" s="269">
        <f t="shared" si="455"/>
        <v>0</v>
      </c>
      <c r="K1696" s="269">
        <f t="shared" si="456"/>
        <v>0</v>
      </c>
      <c r="CV1696" s="269">
        <f t="shared" si="457"/>
        <v>0</v>
      </c>
      <c r="CX1696" s="271">
        <f t="shared" si="458"/>
        <v>0</v>
      </c>
    </row>
    <row r="1697" spans="1:102" s="269" customFormat="1" ht="15.75" customHeight="1">
      <c r="A1697" s="1001"/>
      <c r="B1697" s="269">
        <v>7</v>
      </c>
      <c r="C1697" s="270" t="s">
        <v>14</v>
      </c>
      <c r="D1697" s="269">
        <v>7</v>
      </c>
      <c r="E1697" s="269">
        <v>7</v>
      </c>
      <c r="G1697" s="117">
        <f t="shared" si="452"/>
        <v>0</v>
      </c>
      <c r="H1697" s="269">
        <f t="shared" si="453"/>
        <v>0</v>
      </c>
      <c r="I1697" s="269">
        <f t="shared" si="454"/>
        <v>0</v>
      </c>
      <c r="J1697" s="269">
        <f t="shared" si="455"/>
        <v>0</v>
      </c>
      <c r="K1697" s="269">
        <f t="shared" si="456"/>
        <v>0</v>
      </c>
      <c r="CV1697" s="269">
        <f t="shared" si="457"/>
        <v>0</v>
      </c>
      <c r="CX1697" s="271">
        <f t="shared" si="458"/>
        <v>0</v>
      </c>
    </row>
    <row r="1698" spans="1:102" s="269" customFormat="1" ht="15.75" customHeight="1">
      <c r="A1698" s="1001"/>
      <c r="B1698" s="269">
        <v>8</v>
      </c>
      <c r="C1698" s="270" t="s">
        <v>15</v>
      </c>
      <c r="D1698" s="269">
        <v>8</v>
      </c>
      <c r="E1698" s="269">
        <v>8</v>
      </c>
      <c r="G1698" s="117">
        <f t="shared" si="452"/>
        <v>0</v>
      </c>
      <c r="H1698" s="269">
        <f t="shared" si="453"/>
        <v>0</v>
      </c>
      <c r="I1698" s="269">
        <f t="shared" si="454"/>
        <v>0</v>
      </c>
      <c r="J1698" s="269">
        <f t="shared" si="455"/>
        <v>0</v>
      </c>
      <c r="K1698" s="269">
        <f t="shared" si="456"/>
        <v>0</v>
      </c>
      <c r="CV1698" s="269">
        <f t="shared" si="457"/>
        <v>0</v>
      </c>
      <c r="CX1698" s="271">
        <f t="shared" si="458"/>
        <v>0</v>
      </c>
    </row>
    <row r="1699" spans="1:102" s="269" customFormat="1" ht="15.75" customHeight="1">
      <c r="A1699" s="1001"/>
      <c r="B1699" s="269">
        <v>9</v>
      </c>
      <c r="C1699" s="270" t="s">
        <v>16</v>
      </c>
      <c r="D1699" s="269">
        <v>9</v>
      </c>
      <c r="E1699" s="269">
        <v>9</v>
      </c>
      <c r="G1699" s="117">
        <f t="shared" si="452"/>
        <v>0</v>
      </c>
      <c r="H1699" s="269">
        <f t="shared" si="453"/>
        <v>0</v>
      </c>
      <c r="I1699" s="269">
        <f t="shared" si="454"/>
        <v>0</v>
      </c>
      <c r="J1699" s="269">
        <f t="shared" si="455"/>
        <v>0</v>
      </c>
      <c r="K1699" s="269">
        <f t="shared" si="456"/>
        <v>0</v>
      </c>
      <c r="CV1699" s="269">
        <f t="shared" si="457"/>
        <v>0</v>
      </c>
      <c r="CX1699" s="271">
        <f t="shared" si="458"/>
        <v>0</v>
      </c>
    </row>
    <row r="1700" spans="1:102" s="269" customFormat="1" ht="15.75" customHeight="1">
      <c r="A1700" s="1001"/>
      <c r="B1700" s="269">
        <v>1</v>
      </c>
      <c r="C1700" s="270" t="s">
        <v>17</v>
      </c>
      <c r="D1700" s="269">
        <v>1</v>
      </c>
      <c r="E1700" s="269">
        <v>1</v>
      </c>
      <c r="G1700" s="117">
        <f t="shared" si="452"/>
        <v>0</v>
      </c>
      <c r="H1700" s="269">
        <f t="shared" si="453"/>
        <v>0</v>
      </c>
      <c r="I1700" s="269">
        <f t="shared" si="454"/>
        <v>0</v>
      </c>
      <c r="J1700" s="269">
        <f t="shared" si="455"/>
        <v>0</v>
      </c>
      <c r="K1700" s="269">
        <f t="shared" si="456"/>
        <v>0</v>
      </c>
      <c r="CV1700" s="269">
        <f t="shared" si="457"/>
        <v>0</v>
      </c>
      <c r="CX1700" s="271">
        <f t="shared" si="458"/>
        <v>0</v>
      </c>
    </row>
    <row r="1701" spans="1:102" s="269" customFormat="1" ht="15.75" customHeight="1">
      <c r="A1701" s="1001"/>
      <c r="B1701" s="269">
        <v>2</v>
      </c>
      <c r="C1701" s="270" t="s">
        <v>18</v>
      </c>
      <c r="D1701" s="269">
        <v>2</v>
      </c>
      <c r="E1701" s="269">
        <v>2</v>
      </c>
      <c r="G1701" s="117">
        <f t="shared" si="452"/>
        <v>0</v>
      </c>
      <c r="H1701" s="269">
        <f t="shared" si="453"/>
        <v>0</v>
      </c>
      <c r="I1701" s="269">
        <f t="shared" si="454"/>
        <v>0</v>
      </c>
      <c r="J1701" s="269">
        <f t="shared" si="455"/>
        <v>0</v>
      </c>
      <c r="K1701" s="269">
        <f t="shared" si="456"/>
        <v>0</v>
      </c>
      <c r="CV1701" s="269">
        <f t="shared" si="457"/>
        <v>0</v>
      </c>
      <c r="CX1701" s="271">
        <f t="shared" si="458"/>
        <v>0</v>
      </c>
    </row>
    <row r="1702" spans="1:102" s="269" customFormat="1" ht="15.75" customHeight="1">
      <c r="A1702" s="1001"/>
      <c r="B1702" s="269">
        <v>3</v>
      </c>
      <c r="C1702" s="270" t="s">
        <v>19</v>
      </c>
      <c r="D1702" s="269">
        <v>3</v>
      </c>
      <c r="E1702" s="269">
        <v>3</v>
      </c>
      <c r="G1702" s="117">
        <f t="shared" si="452"/>
        <v>0</v>
      </c>
      <c r="H1702" s="269">
        <f t="shared" si="453"/>
        <v>0</v>
      </c>
      <c r="I1702" s="269">
        <f t="shared" si="454"/>
        <v>0</v>
      </c>
      <c r="J1702" s="269">
        <f t="shared" si="455"/>
        <v>0</v>
      </c>
      <c r="K1702" s="269">
        <f t="shared" si="456"/>
        <v>0</v>
      </c>
      <c r="CV1702" s="269">
        <f t="shared" si="457"/>
        <v>0</v>
      </c>
      <c r="CX1702" s="271">
        <f t="shared" si="458"/>
        <v>0</v>
      </c>
    </row>
    <row r="1703" spans="1:102" s="269" customFormat="1" ht="15.75" customHeight="1">
      <c r="A1703" s="1001"/>
      <c r="B1703" s="269">
        <v>4</v>
      </c>
      <c r="C1703" s="270" t="s">
        <v>20</v>
      </c>
      <c r="D1703" s="269">
        <v>4</v>
      </c>
      <c r="E1703" s="269">
        <v>4</v>
      </c>
      <c r="G1703" s="117">
        <f t="shared" si="452"/>
        <v>0</v>
      </c>
      <c r="H1703" s="269">
        <f t="shared" si="453"/>
        <v>0</v>
      </c>
      <c r="I1703" s="269">
        <f t="shared" si="454"/>
        <v>0</v>
      </c>
      <c r="J1703" s="269">
        <f t="shared" si="455"/>
        <v>0</v>
      </c>
      <c r="K1703" s="269">
        <f t="shared" si="456"/>
        <v>0</v>
      </c>
      <c r="CV1703" s="269">
        <f t="shared" si="457"/>
        <v>0</v>
      </c>
      <c r="CX1703" s="271">
        <f t="shared" si="458"/>
        <v>0</v>
      </c>
    </row>
    <row r="1704" spans="1:102" s="269" customFormat="1" ht="15.75" customHeight="1">
      <c r="A1704" s="1001"/>
      <c r="B1704" s="269">
        <v>5</v>
      </c>
      <c r="C1704" s="270" t="s">
        <v>21</v>
      </c>
      <c r="D1704" s="269">
        <v>5</v>
      </c>
      <c r="E1704" s="269">
        <v>5</v>
      </c>
      <c r="G1704" s="117">
        <f t="shared" si="452"/>
        <v>0</v>
      </c>
      <c r="H1704" s="269">
        <f t="shared" si="453"/>
        <v>0</v>
      </c>
      <c r="I1704" s="269">
        <f t="shared" si="454"/>
        <v>0</v>
      </c>
      <c r="J1704" s="269">
        <f t="shared" si="455"/>
        <v>0</v>
      </c>
      <c r="K1704" s="269">
        <f t="shared" si="456"/>
        <v>0</v>
      </c>
      <c r="CV1704" s="269">
        <f t="shared" si="457"/>
        <v>0</v>
      </c>
      <c r="CX1704" s="271">
        <f t="shared" si="458"/>
        <v>0</v>
      </c>
    </row>
    <row r="1705" spans="1:102" s="269" customFormat="1" ht="15.75" customHeight="1">
      <c r="A1705" s="1001"/>
      <c r="B1705" s="269">
        <v>6</v>
      </c>
      <c r="C1705" s="270" t="s">
        <v>22</v>
      </c>
      <c r="D1705" s="269">
        <v>6</v>
      </c>
      <c r="E1705" s="269">
        <v>6</v>
      </c>
      <c r="G1705" s="117">
        <f t="shared" si="452"/>
        <v>0</v>
      </c>
      <c r="H1705" s="269">
        <f t="shared" si="453"/>
        <v>0</v>
      </c>
      <c r="I1705" s="269">
        <f t="shared" si="454"/>
        <v>0</v>
      </c>
      <c r="J1705" s="269">
        <f t="shared" si="455"/>
        <v>0</v>
      </c>
      <c r="K1705" s="269">
        <f t="shared" si="456"/>
        <v>0</v>
      </c>
      <c r="CV1705" s="269">
        <f t="shared" si="457"/>
        <v>0</v>
      </c>
      <c r="CX1705" s="271">
        <f t="shared" si="458"/>
        <v>0</v>
      </c>
    </row>
    <row r="1706" spans="1:102" s="269" customFormat="1" ht="15.75" customHeight="1">
      <c r="A1706" s="1001"/>
      <c r="B1706" s="269">
        <v>7</v>
      </c>
      <c r="C1706" s="270" t="s">
        <v>23</v>
      </c>
      <c r="D1706" s="269">
        <v>7</v>
      </c>
      <c r="E1706" s="269">
        <v>7</v>
      </c>
      <c r="G1706" s="117">
        <f t="shared" si="452"/>
        <v>0</v>
      </c>
      <c r="H1706" s="269">
        <f t="shared" si="453"/>
        <v>0</v>
      </c>
      <c r="I1706" s="269">
        <f t="shared" si="454"/>
        <v>0</v>
      </c>
      <c r="J1706" s="269">
        <f t="shared" si="455"/>
        <v>0</v>
      </c>
      <c r="K1706" s="269">
        <f t="shared" si="456"/>
        <v>0</v>
      </c>
      <c r="CV1706" s="269">
        <f t="shared" si="457"/>
        <v>0</v>
      </c>
      <c r="CX1706" s="271">
        <f t="shared" si="458"/>
        <v>0</v>
      </c>
    </row>
    <row r="1707" spans="1:102" s="269" customFormat="1" ht="15.75" customHeight="1">
      <c r="A1707" s="1001"/>
      <c r="B1707" s="269">
        <v>8</v>
      </c>
      <c r="C1707" s="270" t="s">
        <v>24</v>
      </c>
      <c r="D1707" s="269">
        <v>8</v>
      </c>
      <c r="E1707" s="269">
        <v>8</v>
      </c>
      <c r="G1707" s="117">
        <f t="shared" si="452"/>
        <v>0</v>
      </c>
      <c r="H1707" s="269">
        <f t="shared" si="453"/>
        <v>0</v>
      </c>
      <c r="I1707" s="269">
        <f t="shared" si="454"/>
        <v>0</v>
      </c>
      <c r="J1707" s="269">
        <f t="shared" si="455"/>
        <v>0</v>
      </c>
      <c r="K1707" s="269">
        <f t="shared" si="456"/>
        <v>0</v>
      </c>
      <c r="CV1707" s="269">
        <f t="shared" si="457"/>
        <v>0</v>
      </c>
      <c r="CX1707" s="271">
        <f t="shared" si="458"/>
        <v>0</v>
      </c>
    </row>
    <row r="1708" spans="1:102" s="269" customFormat="1" ht="15.75" customHeight="1">
      <c r="A1708" s="1001"/>
      <c r="B1708" s="269">
        <v>9</v>
      </c>
      <c r="C1708" s="270" t="s">
        <v>25</v>
      </c>
      <c r="D1708" s="269">
        <v>9</v>
      </c>
      <c r="E1708" s="269">
        <v>9</v>
      </c>
      <c r="G1708" s="117">
        <f t="shared" si="452"/>
        <v>0</v>
      </c>
      <c r="H1708" s="269">
        <f t="shared" si="453"/>
        <v>0</v>
      </c>
      <c r="I1708" s="269">
        <f t="shared" si="454"/>
        <v>0</v>
      </c>
      <c r="J1708" s="269">
        <f t="shared" si="455"/>
        <v>0</v>
      </c>
      <c r="K1708" s="269">
        <f t="shared" si="456"/>
        <v>0</v>
      </c>
      <c r="CV1708" s="269">
        <f t="shared" si="457"/>
        <v>0</v>
      </c>
      <c r="CX1708" s="271">
        <f t="shared" si="458"/>
        <v>0</v>
      </c>
    </row>
    <row r="1709" spans="1:102" s="269" customFormat="1" ht="15.75" customHeight="1">
      <c r="A1709" s="1001"/>
      <c r="B1709" s="269">
        <v>1</v>
      </c>
      <c r="C1709" s="270" t="s">
        <v>26</v>
      </c>
      <c r="D1709" s="269">
        <v>1</v>
      </c>
      <c r="E1709" s="269">
        <v>1</v>
      </c>
      <c r="G1709" s="117">
        <f t="shared" si="452"/>
        <v>0</v>
      </c>
      <c r="H1709" s="269">
        <f t="shared" si="453"/>
        <v>0</v>
      </c>
      <c r="I1709" s="269">
        <f t="shared" si="454"/>
        <v>0</v>
      </c>
      <c r="J1709" s="269">
        <f t="shared" si="455"/>
        <v>0</v>
      </c>
      <c r="K1709" s="269">
        <f t="shared" si="456"/>
        <v>0</v>
      </c>
      <c r="CV1709" s="269">
        <f t="shared" si="457"/>
        <v>0</v>
      </c>
      <c r="CX1709" s="271">
        <f t="shared" si="458"/>
        <v>0</v>
      </c>
    </row>
    <row r="1710" spans="1:102" s="269" customFormat="1" ht="15.75" customHeight="1">
      <c r="A1710" s="1001"/>
      <c r="B1710" s="269">
        <v>2</v>
      </c>
      <c r="C1710" s="270" t="s">
        <v>27</v>
      </c>
      <c r="D1710" s="269">
        <v>2</v>
      </c>
      <c r="E1710" s="269">
        <v>2</v>
      </c>
      <c r="G1710" s="117">
        <f t="shared" si="452"/>
        <v>0</v>
      </c>
      <c r="H1710" s="269">
        <f t="shared" si="453"/>
        <v>0</v>
      </c>
      <c r="I1710" s="269">
        <f t="shared" si="454"/>
        <v>0</v>
      </c>
      <c r="J1710" s="269">
        <f t="shared" si="455"/>
        <v>0</v>
      </c>
      <c r="K1710" s="269">
        <f t="shared" si="456"/>
        <v>0</v>
      </c>
      <c r="CV1710" s="269">
        <f t="shared" si="457"/>
        <v>0</v>
      </c>
      <c r="CX1710" s="271">
        <f t="shared" si="458"/>
        <v>0</v>
      </c>
    </row>
    <row r="1711" spans="1:102" s="269" customFormat="1" ht="15.75" customHeight="1">
      <c r="A1711" s="1001"/>
      <c r="B1711" s="269">
        <v>3</v>
      </c>
      <c r="C1711" s="270" t="s">
        <v>83</v>
      </c>
      <c r="D1711" s="269">
        <v>3</v>
      </c>
      <c r="E1711" s="269">
        <v>3</v>
      </c>
      <c r="G1711" s="117">
        <f t="shared" si="452"/>
        <v>0</v>
      </c>
      <c r="H1711" s="269">
        <f t="shared" si="453"/>
        <v>0</v>
      </c>
      <c r="I1711" s="269">
        <f t="shared" si="454"/>
        <v>0</v>
      </c>
      <c r="J1711" s="269">
        <f t="shared" si="455"/>
        <v>0</v>
      </c>
      <c r="K1711" s="269">
        <f t="shared" si="456"/>
        <v>0</v>
      </c>
      <c r="CV1711" s="269">
        <f t="shared" si="457"/>
        <v>0</v>
      </c>
      <c r="CX1711" s="271">
        <f t="shared" si="458"/>
        <v>0</v>
      </c>
    </row>
    <row r="1712" spans="1:102" s="269" customFormat="1" ht="15.75" customHeight="1">
      <c r="A1712" s="1001"/>
      <c r="B1712" s="269">
        <v>4</v>
      </c>
      <c r="C1712" s="270" t="s">
        <v>29</v>
      </c>
      <c r="D1712" s="269">
        <v>4</v>
      </c>
      <c r="E1712" s="269">
        <v>4</v>
      </c>
      <c r="G1712" s="117">
        <f t="shared" si="452"/>
        <v>0</v>
      </c>
      <c r="H1712" s="269">
        <f t="shared" si="453"/>
        <v>0</v>
      </c>
      <c r="I1712" s="269">
        <f t="shared" si="454"/>
        <v>0</v>
      </c>
      <c r="J1712" s="269">
        <f t="shared" si="455"/>
        <v>0</v>
      </c>
      <c r="K1712" s="269">
        <f t="shared" si="456"/>
        <v>0</v>
      </c>
      <c r="CV1712" s="269">
        <f t="shared" si="457"/>
        <v>0</v>
      </c>
      <c r="CX1712" s="271">
        <f t="shared" si="458"/>
        <v>0</v>
      </c>
    </row>
    <row r="1713" spans="1:105" s="269" customFormat="1" ht="15.75" customHeight="1">
      <c r="A1713" s="1001"/>
      <c r="B1713" s="269">
        <v>5</v>
      </c>
      <c r="C1713" s="270" t="s">
        <v>84</v>
      </c>
      <c r="D1713" s="269">
        <v>5</v>
      </c>
      <c r="E1713" s="269">
        <v>5</v>
      </c>
      <c r="G1713" s="117">
        <f t="shared" si="452"/>
        <v>0</v>
      </c>
      <c r="H1713" s="269">
        <f t="shared" si="453"/>
        <v>0</v>
      </c>
      <c r="I1713" s="269">
        <f t="shared" si="454"/>
        <v>0</v>
      </c>
      <c r="J1713" s="269">
        <f t="shared" si="455"/>
        <v>0</v>
      </c>
      <c r="K1713" s="269">
        <f t="shared" si="456"/>
        <v>0</v>
      </c>
      <c r="CV1713" s="269">
        <f t="shared" si="457"/>
        <v>0</v>
      </c>
      <c r="CX1713" s="271">
        <f t="shared" si="458"/>
        <v>0</v>
      </c>
    </row>
    <row r="1714" spans="1:105" s="269" customFormat="1" ht="15.75" customHeight="1">
      <c r="A1714" s="1001"/>
      <c r="B1714" s="269">
        <v>6</v>
      </c>
      <c r="C1714" s="270" t="s">
        <v>5</v>
      </c>
      <c r="D1714" s="269">
        <v>6</v>
      </c>
      <c r="E1714" s="269">
        <v>6</v>
      </c>
      <c r="G1714" s="117">
        <f t="shared" si="452"/>
        <v>0</v>
      </c>
      <c r="H1714" s="269">
        <f t="shared" si="453"/>
        <v>0</v>
      </c>
      <c r="I1714" s="269">
        <f t="shared" si="454"/>
        <v>0</v>
      </c>
      <c r="J1714" s="269">
        <f t="shared" si="455"/>
        <v>0</v>
      </c>
      <c r="K1714" s="269">
        <f t="shared" si="456"/>
        <v>0</v>
      </c>
      <c r="CV1714" s="269">
        <f t="shared" si="457"/>
        <v>0</v>
      </c>
      <c r="CX1714" s="271">
        <f t="shared" si="458"/>
        <v>0</v>
      </c>
    </row>
    <row r="1715" spans="1:105" s="269" customFormat="1" ht="15.75" customHeight="1">
      <c r="A1715" s="1001"/>
      <c r="B1715" s="269">
        <v>7</v>
      </c>
      <c r="C1715" s="270" t="s">
        <v>32</v>
      </c>
      <c r="D1715" s="269">
        <v>7</v>
      </c>
      <c r="E1715" s="269">
        <v>7</v>
      </c>
      <c r="G1715" s="117">
        <f t="shared" si="452"/>
        <v>0</v>
      </c>
      <c r="H1715" s="269">
        <f t="shared" si="453"/>
        <v>0</v>
      </c>
      <c r="I1715" s="269">
        <f t="shared" si="454"/>
        <v>0</v>
      </c>
      <c r="J1715" s="269">
        <f t="shared" si="455"/>
        <v>0</v>
      </c>
      <c r="K1715" s="269">
        <f t="shared" si="456"/>
        <v>0</v>
      </c>
      <c r="CV1715" s="269">
        <f t="shared" si="457"/>
        <v>0</v>
      </c>
      <c r="CX1715" s="271">
        <f t="shared" si="458"/>
        <v>0</v>
      </c>
    </row>
    <row r="1716" spans="1:105" s="269" customFormat="1" ht="15.75" customHeight="1">
      <c r="A1716" s="1001"/>
      <c r="B1716" s="269">
        <v>8</v>
      </c>
      <c r="C1716" s="270" t="s">
        <v>33</v>
      </c>
      <c r="D1716" s="269">
        <v>8</v>
      </c>
      <c r="E1716" s="269">
        <v>8</v>
      </c>
      <c r="G1716" s="117">
        <f t="shared" si="452"/>
        <v>0</v>
      </c>
      <c r="H1716" s="269">
        <f t="shared" si="453"/>
        <v>0</v>
      </c>
      <c r="I1716" s="269">
        <f t="shared" si="454"/>
        <v>0</v>
      </c>
      <c r="J1716" s="269">
        <f t="shared" si="455"/>
        <v>0</v>
      </c>
      <c r="K1716" s="269">
        <f t="shared" si="456"/>
        <v>0</v>
      </c>
      <c r="CV1716" s="269">
        <f t="shared" si="457"/>
        <v>0</v>
      </c>
      <c r="CX1716" s="271">
        <f t="shared" si="458"/>
        <v>0</v>
      </c>
    </row>
    <row r="1717" spans="1:105" s="269" customFormat="1" ht="15.75" customHeight="1">
      <c r="A1717" s="1001"/>
      <c r="B1717" s="269">
        <v>1</v>
      </c>
      <c r="C1717" s="270">
        <v>1</v>
      </c>
      <c r="D1717" s="269">
        <v>1</v>
      </c>
      <c r="G1717" s="117">
        <f t="shared" si="452"/>
        <v>0</v>
      </c>
      <c r="H1717" s="269">
        <f t="shared" si="453"/>
        <v>0</v>
      </c>
      <c r="I1717" s="269">
        <f t="shared" si="454"/>
        <v>0</v>
      </c>
      <c r="J1717" s="269">
        <f t="shared" si="455"/>
        <v>0</v>
      </c>
      <c r="K1717" s="269">
        <f t="shared" si="456"/>
        <v>0</v>
      </c>
      <c r="CV1717" s="269">
        <f t="shared" si="457"/>
        <v>0</v>
      </c>
      <c r="CX1717" s="271">
        <f t="shared" si="458"/>
        <v>0</v>
      </c>
    </row>
    <row r="1718" spans="1:105" s="269" customFormat="1" ht="15.75" customHeight="1">
      <c r="A1718" s="1001"/>
      <c r="B1718" s="269">
        <v>2</v>
      </c>
      <c r="C1718" s="270">
        <v>2</v>
      </c>
      <c r="D1718" s="269">
        <v>2</v>
      </c>
      <c r="G1718" s="117">
        <f t="shared" si="452"/>
        <v>0</v>
      </c>
      <c r="H1718" s="269">
        <f t="shared" si="453"/>
        <v>0</v>
      </c>
      <c r="I1718" s="269">
        <f t="shared" si="454"/>
        <v>0</v>
      </c>
      <c r="J1718" s="269">
        <f t="shared" si="455"/>
        <v>0</v>
      </c>
      <c r="K1718" s="269">
        <f t="shared" si="456"/>
        <v>0</v>
      </c>
      <c r="CV1718" s="269">
        <f t="shared" si="457"/>
        <v>0</v>
      </c>
      <c r="CX1718" s="271">
        <f t="shared" si="458"/>
        <v>0</v>
      </c>
    </row>
    <row r="1719" spans="1:105" s="269" customFormat="1" ht="15.75" customHeight="1">
      <c r="A1719" s="1001"/>
      <c r="B1719" s="269">
        <v>3</v>
      </c>
      <c r="C1719" s="270">
        <v>3</v>
      </c>
      <c r="D1719" s="269">
        <v>3</v>
      </c>
      <c r="G1719" s="117">
        <f t="shared" si="452"/>
        <v>0</v>
      </c>
      <c r="H1719" s="269">
        <f t="shared" si="453"/>
        <v>0</v>
      </c>
      <c r="I1719" s="269">
        <f t="shared" si="454"/>
        <v>0</v>
      </c>
      <c r="J1719" s="269">
        <f t="shared" si="455"/>
        <v>0</v>
      </c>
      <c r="K1719" s="269">
        <f t="shared" si="456"/>
        <v>0</v>
      </c>
      <c r="CV1719" s="269">
        <f t="shared" si="457"/>
        <v>0</v>
      </c>
      <c r="CX1719" s="271">
        <f t="shared" si="458"/>
        <v>0</v>
      </c>
    </row>
    <row r="1720" spans="1:105" s="269" customFormat="1" ht="15.75" customHeight="1">
      <c r="A1720" s="1001"/>
      <c r="B1720" s="269">
        <v>4</v>
      </c>
      <c r="C1720" s="270">
        <v>4</v>
      </c>
      <c r="D1720" s="269">
        <v>4</v>
      </c>
      <c r="G1720" s="117">
        <f t="shared" si="452"/>
        <v>0</v>
      </c>
      <c r="H1720" s="269">
        <f t="shared" si="453"/>
        <v>0</v>
      </c>
      <c r="I1720" s="269">
        <f t="shared" si="454"/>
        <v>0</v>
      </c>
      <c r="J1720" s="269">
        <f t="shared" si="455"/>
        <v>0</v>
      </c>
      <c r="K1720" s="269">
        <f t="shared" si="456"/>
        <v>0</v>
      </c>
      <c r="CV1720" s="269">
        <f t="shared" si="457"/>
        <v>0</v>
      </c>
      <c r="CX1720" s="271">
        <f t="shared" si="458"/>
        <v>0</v>
      </c>
    </row>
    <row r="1721" spans="1:105" s="269" customFormat="1" ht="15.75" customHeight="1">
      <c r="A1721" s="1001"/>
      <c r="B1721" s="269">
        <v>5</v>
      </c>
      <c r="C1721" s="270">
        <v>5</v>
      </c>
      <c r="D1721" s="269">
        <v>5</v>
      </c>
      <c r="G1721" s="117">
        <f t="shared" si="452"/>
        <v>0</v>
      </c>
      <c r="H1721" s="269">
        <f t="shared" si="453"/>
        <v>0</v>
      </c>
      <c r="I1721" s="269">
        <f t="shared" si="454"/>
        <v>0</v>
      </c>
      <c r="J1721" s="269">
        <f t="shared" si="455"/>
        <v>0</v>
      </c>
      <c r="K1721" s="269">
        <f t="shared" si="456"/>
        <v>0</v>
      </c>
      <c r="CV1721" s="269">
        <f t="shared" si="457"/>
        <v>0</v>
      </c>
      <c r="CX1721" s="271">
        <f t="shared" si="458"/>
        <v>0</v>
      </c>
    </row>
    <row r="1722" spans="1:105" s="269" customFormat="1" ht="15.75" customHeight="1">
      <c r="A1722" s="1001"/>
      <c r="B1722" s="269">
        <v>6</v>
      </c>
      <c r="C1722" s="270">
        <v>6</v>
      </c>
      <c r="D1722" s="269">
        <v>6</v>
      </c>
      <c r="G1722" s="117">
        <f t="shared" si="452"/>
        <v>0</v>
      </c>
      <c r="H1722" s="269">
        <f t="shared" si="453"/>
        <v>0</v>
      </c>
      <c r="I1722" s="269">
        <f t="shared" si="454"/>
        <v>0</v>
      </c>
      <c r="J1722" s="269">
        <f t="shared" si="455"/>
        <v>0</v>
      </c>
      <c r="K1722" s="269">
        <f t="shared" si="456"/>
        <v>0</v>
      </c>
      <c r="CV1722" s="269">
        <f t="shared" si="457"/>
        <v>0</v>
      </c>
      <c r="CX1722" s="271">
        <f t="shared" si="458"/>
        <v>0</v>
      </c>
    </row>
    <row r="1723" spans="1:105" s="269" customFormat="1" ht="15.75" customHeight="1">
      <c r="A1723" s="1001"/>
      <c r="B1723" s="269">
        <v>7</v>
      </c>
      <c r="C1723" s="270">
        <v>7</v>
      </c>
      <c r="D1723" s="269">
        <v>7</v>
      </c>
      <c r="G1723" s="117">
        <f t="shared" si="452"/>
        <v>0</v>
      </c>
      <c r="H1723" s="269">
        <f t="shared" si="453"/>
        <v>0</v>
      </c>
      <c r="I1723" s="269">
        <f t="shared" si="454"/>
        <v>0</v>
      </c>
      <c r="J1723" s="269">
        <f t="shared" si="455"/>
        <v>0</v>
      </c>
      <c r="K1723" s="269">
        <f t="shared" si="456"/>
        <v>0</v>
      </c>
      <c r="CV1723" s="269">
        <f t="shared" si="457"/>
        <v>0</v>
      </c>
      <c r="CX1723" s="271">
        <f t="shared" si="458"/>
        <v>0</v>
      </c>
    </row>
    <row r="1724" spans="1:105" s="269" customFormat="1" ht="15.75" customHeight="1" thickBot="1">
      <c r="A1724" s="1001"/>
      <c r="B1724" s="269">
        <v>8</v>
      </c>
      <c r="C1724" s="270">
        <v>8</v>
      </c>
      <c r="D1724" s="269">
        <v>8</v>
      </c>
      <c r="G1724" s="117">
        <f t="shared" si="452"/>
        <v>0</v>
      </c>
      <c r="H1724" s="269">
        <f t="shared" si="453"/>
        <v>0</v>
      </c>
      <c r="I1724" s="269">
        <f t="shared" si="454"/>
        <v>0</v>
      </c>
      <c r="J1724" s="269">
        <f t="shared" si="455"/>
        <v>0</v>
      </c>
      <c r="K1724" s="269">
        <f t="shared" si="456"/>
        <v>0</v>
      </c>
      <c r="CV1724" s="269">
        <f t="shared" si="457"/>
        <v>0</v>
      </c>
      <c r="CX1724" s="271">
        <f t="shared" si="458"/>
        <v>0</v>
      </c>
    </row>
    <row r="1725" spans="1:105" s="269" customFormat="1" ht="15.75" thickBot="1">
      <c r="A1725" s="1002"/>
      <c r="B1725" s="269">
        <v>9</v>
      </c>
      <c r="C1725" s="270">
        <v>9</v>
      </c>
      <c r="D1725" s="269">
        <v>9</v>
      </c>
      <c r="G1725" s="117">
        <f t="shared" si="452"/>
        <v>0</v>
      </c>
      <c r="H1725" s="269">
        <f t="shared" si="453"/>
        <v>0</v>
      </c>
      <c r="I1725" s="269">
        <f t="shared" si="454"/>
        <v>0</v>
      </c>
      <c r="J1725" s="269">
        <f t="shared" si="455"/>
        <v>0</v>
      </c>
      <c r="K1725" s="269">
        <f t="shared" si="456"/>
        <v>0</v>
      </c>
      <c r="CV1725" s="269">
        <f t="shared" si="457"/>
        <v>0</v>
      </c>
      <c r="CX1725" s="271">
        <f t="shared" si="458"/>
        <v>0</v>
      </c>
      <c r="CY1725" s="269">
        <v>1</v>
      </c>
      <c r="CZ1725" s="254">
        <f>SUM(CV1691:CV1725)</f>
        <v>0</v>
      </c>
      <c r="DA1725" s="322" t="b">
        <f>IF(CZ1725&gt;9,CZ1725-9)</f>
        <v>0</v>
      </c>
    </row>
    <row r="1726" spans="1:105">
      <c r="CX1726" s="271">
        <f t="shared" si="458"/>
        <v>0</v>
      </c>
      <c r="CY1726" s="146">
        <v>2</v>
      </c>
    </row>
    <row r="1727" spans="1:105">
      <c r="CX1727" s="271">
        <f t="shared" si="458"/>
        <v>0</v>
      </c>
      <c r="CY1727" s="146">
        <v>3</v>
      </c>
    </row>
    <row r="1728" spans="1:105">
      <c r="CX1728" s="271">
        <f t="shared" si="458"/>
        <v>0</v>
      </c>
      <c r="CY1728" s="269">
        <v>4</v>
      </c>
    </row>
    <row r="1729" spans="102:103">
      <c r="CX1729" s="271">
        <f t="shared" si="458"/>
        <v>0</v>
      </c>
      <c r="CY1729" s="146">
        <v>5</v>
      </c>
    </row>
    <row r="1730" spans="102:103">
      <c r="CX1730" s="271">
        <f t="shared" si="458"/>
        <v>0</v>
      </c>
      <c r="CY1730" s="146">
        <v>6</v>
      </c>
    </row>
    <row r="1731" spans="102:103">
      <c r="CX1731" s="271">
        <f t="shared" si="458"/>
        <v>0</v>
      </c>
      <c r="CY1731" s="269">
        <v>7</v>
      </c>
    </row>
    <row r="1732" spans="102:103">
      <c r="CX1732" s="271">
        <f t="shared" si="458"/>
        <v>0</v>
      </c>
      <c r="CY1732" s="146">
        <v>8</v>
      </c>
    </row>
    <row r="1733" spans="102:103">
      <c r="CX1733" s="271">
        <f t="shared" si="458"/>
        <v>0</v>
      </c>
      <c r="CY1733" s="146">
        <v>9</v>
      </c>
    </row>
    <row r="1734" spans="102:103">
      <c r="CX1734" s="271">
        <f t="shared" si="458"/>
        <v>0</v>
      </c>
      <c r="CY1734" s="269">
        <v>10</v>
      </c>
    </row>
    <row r="1735" spans="102:103">
      <c r="CX1735" s="271">
        <f t="shared" si="458"/>
        <v>0</v>
      </c>
      <c r="CY1735" s="146">
        <v>11</v>
      </c>
    </row>
    <row r="1736" spans="102:103">
      <c r="CX1736" s="271">
        <f t="shared" si="458"/>
        <v>0</v>
      </c>
      <c r="CY1736" s="146">
        <v>12</v>
      </c>
    </row>
    <row r="1737" spans="102:103">
      <c r="CX1737" s="271">
        <f t="shared" si="458"/>
        <v>0</v>
      </c>
      <c r="CY1737" s="269">
        <v>13</v>
      </c>
    </row>
    <row r="1738" spans="102:103">
      <c r="CX1738" s="271">
        <f t="shared" si="458"/>
        <v>0</v>
      </c>
      <c r="CY1738" s="146">
        <v>14</v>
      </c>
    </row>
    <row r="1739" spans="102:103">
      <c r="CX1739" s="271">
        <f t="shared" si="458"/>
        <v>0</v>
      </c>
      <c r="CY1739" s="146">
        <v>15</v>
      </c>
    </row>
    <row r="1740" spans="102:103">
      <c r="CX1740" s="271">
        <f t="shared" si="458"/>
        <v>0</v>
      </c>
      <c r="CY1740" s="269">
        <v>16</v>
      </c>
    </row>
    <row r="1741" spans="102:103">
      <c r="CX1741" s="271">
        <f t="shared" si="458"/>
        <v>0</v>
      </c>
      <c r="CY1741" s="146">
        <v>17</v>
      </c>
    </row>
    <row r="1742" spans="102:103">
      <c r="CX1742" s="271">
        <f t="shared" si="458"/>
        <v>0</v>
      </c>
      <c r="CY1742" s="146">
        <v>18</v>
      </c>
    </row>
    <row r="1743" spans="102:103">
      <c r="CX1743" s="271">
        <f t="shared" si="458"/>
        <v>0</v>
      </c>
      <c r="CY1743" s="269">
        <v>19</v>
      </c>
    </row>
    <row r="1744" spans="102:103">
      <c r="CX1744" s="271">
        <f t="shared" si="458"/>
        <v>0</v>
      </c>
      <c r="CY1744" s="146">
        <v>20</v>
      </c>
    </row>
    <row r="1745" spans="102:103">
      <c r="CX1745" s="271">
        <f t="shared" si="458"/>
        <v>0</v>
      </c>
      <c r="CY1745" s="146">
        <v>21</v>
      </c>
    </row>
    <row r="1746" spans="102:103">
      <c r="CX1746" s="271">
        <f t="shared" si="458"/>
        <v>0</v>
      </c>
      <c r="CY1746" s="269">
        <v>22</v>
      </c>
    </row>
    <row r="1747" spans="102:103">
      <c r="CX1747" s="271">
        <f t="shared" si="458"/>
        <v>0</v>
      </c>
      <c r="CY1747" s="146">
        <v>23</v>
      </c>
    </row>
    <row r="1748" spans="102:103">
      <c r="CX1748" s="271">
        <f t="shared" si="458"/>
        <v>0</v>
      </c>
      <c r="CY1748" s="146">
        <v>24</v>
      </c>
    </row>
    <row r="1749" spans="102:103">
      <c r="CX1749" s="271">
        <f t="shared" si="458"/>
        <v>0</v>
      </c>
      <c r="CY1749" s="269">
        <v>25</v>
      </c>
    </row>
    <row r="1750" spans="102:103">
      <c r="CX1750" s="271">
        <f t="shared" si="458"/>
        <v>0</v>
      </c>
      <c r="CY1750" s="146">
        <v>26</v>
      </c>
    </row>
    <row r="1751" spans="102:103">
      <c r="CX1751" s="271">
        <f t="shared" si="458"/>
        <v>0</v>
      </c>
      <c r="CY1751" s="146">
        <v>27</v>
      </c>
    </row>
    <row r="1752" spans="102:103">
      <c r="CX1752" s="271">
        <f t="shared" si="458"/>
        <v>0</v>
      </c>
      <c r="CY1752" s="269">
        <v>28</v>
      </c>
    </row>
    <row r="1753" spans="102:103">
      <c r="CX1753" s="271">
        <f t="shared" si="458"/>
        <v>0</v>
      </c>
      <c r="CY1753" s="146">
        <v>29</v>
      </c>
    </row>
    <row r="1754" spans="102:103">
      <c r="CX1754" s="271">
        <f t="shared" si="458"/>
        <v>0</v>
      </c>
      <c r="CY1754" s="146">
        <v>30</v>
      </c>
    </row>
    <row r="1755" spans="102:103">
      <c r="CX1755" s="271">
        <f t="shared" si="458"/>
        <v>0</v>
      </c>
      <c r="CY1755" s="269">
        <v>31</v>
      </c>
    </row>
    <row r="1756" spans="102:103">
      <c r="CX1756" s="271">
        <f t="shared" si="458"/>
        <v>0</v>
      </c>
      <c r="CY1756" s="146">
        <v>32</v>
      </c>
    </row>
    <row r="1757" spans="102:103">
      <c r="CX1757" s="271">
        <f t="shared" ref="CX1757:CX1815" si="459">IF(CX1756+CV1757&gt;9,+CX1756+CV1757-9,+CX1756+CV1757)</f>
        <v>0</v>
      </c>
      <c r="CY1757" s="146">
        <v>33</v>
      </c>
    </row>
    <row r="1758" spans="102:103">
      <c r="CX1758" s="271">
        <f t="shared" si="459"/>
        <v>0</v>
      </c>
      <c r="CY1758" s="269">
        <v>34</v>
      </c>
    </row>
    <row r="1759" spans="102:103">
      <c r="CX1759" s="271">
        <f t="shared" si="459"/>
        <v>0</v>
      </c>
      <c r="CY1759" s="146">
        <v>35</v>
      </c>
    </row>
    <row r="1760" spans="102:103">
      <c r="CX1760" s="271">
        <f t="shared" si="459"/>
        <v>0</v>
      </c>
      <c r="CY1760" s="146">
        <v>36</v>
      </c>
    </row>
    <row r="1761" spans="102:103">
      <c r="CX1761" s="271">
        <f t="shared" si="459"/>
        <v>0</v>
      </c>
      <c r="CY1761" s="269">
        <v>37</v>
      </c>
    </row>
    <row r="1762" spans="102:103">
      <c r="CX1762" s="271">
        <f t="shared" si="459"/>
        <v>0</v>
      </c>
      <c r="CY1762" s="146">
        <v>38</v>
      </c>
    </row>
    <row r="1763" spans="102:103">
      <c r="CX1763" s="271">
        <f t="shared" si="459"/>
        <v>0</v>
      </c>
      <c r="CY1763" s="146">
        <v>39</v>
      </c>
    </row>
    <row r="1764" spans="102:103">
      <c r="CX1764" s="271">
        <f t="shared" si="459"/>
        <v>0</v>
      </c>
      <c r="CY1764" s="269">
        <v>40</v>
      </c>
    </row>
    <row r="1765" spans="102:103">
      <c r="CX1765" s="271">
        <f t="shared" si="459"/>
        <v>0</v>
      </c>
      <c r="CY1765" s="146">
        <v>41</v>
      </c>
    </row>
    <row r="1766" spans="102:103">
      <c r="CX1766" s="271">
        <f t="shared" si="459"/>
        <v>0</v>
      </c>
      <c r="CY1766" s="146">
        <v>42</v>
      </c>
    </row>
    <row r="1767" spans="102:103">
      <c r="CX1767" s="271">
        <f t="shared" si="459"/>
        <v>0</v>
      </c>
      <c r="CY1767" s="269">
        <v>43</v>
      </c>
    </row>
    <row r="1768" spans="102:103">
      <c r="CX1768" s="271">
        <f t="shared" si="459"/>
        <v>0</v>
      </c>
      <c r="CY1768" s="146">
        <v>44</v>
      </c>
    </row>
    <row r="1769" spans="102:103">
      <c r="CX1769" s="271">
        <f t="shared" si="459"/>
        <v>0</v>
      </c>
      <c r="CY1769" s="146">
        <v>45</v>
      </c>
    </row>
    <row r="1770" spans="102:103">
      <c r="CX1770" s="271">
        <f t="shared" si="459"/>
        <v>0</v>
      </c>
      <c r="CY1770" s="269">
        <v>46</v>
      </c>
    </row>
    <row r="1771" spans="102:103">
      <c r="CX1771" s="271">
        <f t="shared" si="459"/>
        <v>0</v>
      </c>
      <c r="CY1771" s="146">
        <v>47</v>
      </c>
    </row>
    <row r="1772" spans="102:103">
      <c r="CX1772" s="271">
        <f t="shared" si="459"/>
        <v>0</v>
      </c>
      <c r="CY1772" s="146">
        <v>48</v>
      </c>
    </row>
    <row r="1773" spans="102:103">
      <c r="CX1773" s="271">
        <f t="shared" si="459"/>
        <v>0</v>
      </c>
      <c r="CY1773" s="269">
        <v>49</v>
      </c>
    </row>
    <row r="1774" spans="102:103">
      <c r="CX1774" s="271">
        <f t="shared" si="459"/>
        <v>0</v>
      </c>
      <c r="CY1774" s="146">
        <v>50</v>
      </c>
    </row>
    <row r="1775" spans="102:103">
      <c r="CX1775" s="271">
        <f t="shared" si="459"/>
        <v>0</v>
      </c>
      <c r="CY1775" s="146">
        <v>51</v>
      </c>
    </row>
    <row r="1776" spans="102:103">
      <c r="CX1776" s="271">
        <f t="shared" si="459"/>
        <v>0</v>
      </c>
      <c r="CY1776" s="269">
        <v>52</v>
      </c>
    </row>
    <row r="1777" spans="102:103">
      <c r="CX1777" s="271">
        <f t="shared" si="459"/>
        <v>0</v>
      </c>
      <c r="CY1777" s="146">
        <v>53</v>
      </c>
    </row>
    <row r="1778" spans="102:103">
      <c r="CX1778" s="271">
        <f t="shared" si="459"/>
        <v>0</v>
      </c>
      <c r="CY1778" s="146">
        <v>54</v>
      </c>
    </row>
    <row r="1779" spans="102:103">
      <c r="CX1779" s="271">
        <f t="shared" si="459"/>
        <v>0</v>
      </c>
      <c r="CY1779" s="269">
        <v>55</v>
      </c>
    </row>
    <row r="1780" spans="102:103">
      <c r="CX1780" s="271">
        <f t="shared" si="459"/>
        <v>0</v>
      </c>
      <c r="CY1780" s="146">
        <v>56</v>
      </c>
    </row>
    <row r="1781" spans="102:103">
      <c r="CX1781" s="271">
        <f t="shared" si="459"/>
        <v>0</v>
      </c>
      <c r="CY1781" s="146">
        <v>57</v>
      </c>
    </row>
    <row r="1782" spans="102:103">
      <c r="CX1782" s="271">
        <f t="shared" si="459"/>
        <v>0</v>
      </c>
      <c r="CY1782" s="269">
        <v>58</v>
      </c>
    </row>
    <row r="1783" spans="102:103">
      <c r="CX1783" s="271">
        <f t="shared" si="459"/>
        <v>0</v>
      </c>
      <c r="CY1783" s="146">
        <v>59</v>
      </c>
    </row>
    <row r="1784" spans="102:103">
      <c r="CX1784" s="271">
        <f t="shared" si="459"/>
        <v>0</v>
      </c>
      <c r="CY1784" s="146">
        <v>60</v>
      </c>
    </row>
    <row r="1785" spans="102:103">
      <c r="CX1785" s="271">
        <f t="shared" si="459"/>
        <v>0</v>
      </c>
      <c r="CY1785" s="269">
        <v>61</v>
      </c>
    </row>
    <row r="1786" spans="102:103">
      <c r="CX1786" s="271">
        <f t="shared" si="459"/>
        <v>0</v>
      </c>
      <c r="CY1786" s="146">
        <v>62</v>
      </c>
    </row>
    <row r="1787" spans="102:103">
      <c r="CX1787" s="271">
        <f t="shared" si="459"/>
        <v>0</v>
      </c>
      <c r="CY1787" s="146">
        <v>63</v>
      </c>
    </row>
    <row r="1788" spans="102:103">
      <c r="CX1788" s="271">
        <f t="shared" si="459"/>
        <v>0</v>
      </c>
      <c r="CY1788" s="269">
        <v>64</v>
      </c>
    </row>
    <row r="1789" spans="102:103">
      <c r="CX1789" s="271">
        <f t="shared" si="459"/>
        <v>0</v>
      </c>
      <c r="CY1789" s="146">
        <v>65</v>
      </c>
    </row>
    <row r="1790" spans="102:103">
      <c r="CX1790" s="271">
        <f t="shared" si="459"/>
        <v>0</v>
      </c>
      <c r="CY1790" s="146">
        <v>66</v>
      </c>
    </row>
    <row r="1791" spans="102:103">
      <c r="CX1791" s="271">
        <f t="shared" si="459"/>
        <v>0</v>
      </c>
      <c r="CY1791" s="269">
        <v>67</v>
      </c>
    </row>
    <row r="1792" spans="102:103">
      <c r="CX1792" s="271">
        <f t="shared" si="459"/>
        <v>0</v>
      </c>
      <c r="CY1792" s="146">
        <v>68</v>
      </c>
    </row>
    <row r="1793" spans="3:103">
      <c r="CX1793" s="271">
        <f t="shared" si="459"/>
        <v>0</v>
      </c>
      <c r="CY1793" s="146">
        <v>69</v>
      </c>
    </row>
    <row r="1794" spans="3:103">
      <c r="CX1794" s="271">
        <f t="shared" si="459"/>
        <v>0</v>
      </c>
      <c r="CY1794" s="269">
        <v>70</v>
      </c>
    </row>
    <row r="1795" spans="3:103">
      <c r="CX1795" s="271">
        <f t="shared" si="459"/>
        <v>0</v>
      </c>
      <c r="CY1795" s="146">
        <v>71</v>
      </c>
    </row>
    <row r="1796" spans="3:103">
      <c r="C1796" s="274">
        <v>1</v>
      </c>
      <c r="D1796" s="146">
        <v>9</v>
      </c>
      <c r="E1796" s="146">
        <v>5</v>
      </c>
      <c r="F1796" s="146">
        <v>5</v>
      </c>
      <c r="CX1796" s="271">
        <f t="shared" si="459"/>
        <v>0</v>
      </c>
      <c r="CY1796" s="146">
        <v>72</v>
      </c>
    </row>
    <row r="1797" spans="3:103">
      <c r="C1797" s="274">
        <f>+C1796+D1796</f>
        <v>10</v>
      </c>
      <c r="E1797" s="146">
        <f>+E1796+F1796</f>
        <v>10</v>
      </c>
      <c r="CX1797" s="271">
        <f t="shared" si="459"/>
        <v>0</v>
      </c>
      <c r="CY1797" s="269">
        <v>73</v>
      </c>
    </row>
    <row r="1798" spans="3:103">
      <c r="C1798" s="274">
        <f>+C1796+D1796+E1796+F1796</f>
        <v>20</v>
      </c>
      <c r="CX1798" s="271">
        <f t="shared" si="459"/>
        <v>0</v>
      </c>
      <c r="CY1798" s="146">
        <v>74</v>
      </c>
    </row>
    <row r="1799" spans="3:103">
      <c r="CX1799" s="271">
        <f t="shared" si="459"/>
        <v>0</v>
      </c>
      <c r="CY1799" s="146">
        <v>75</v>
      </c>
    </row>
    <row r="1800" spans="3:103">
      <c r="CX1800" s="271">
        <f t="shared" si="459"/>
        <v>0</v>
      </c>
      <c r="CY1800" s="269">
        <v>76</v>
      </c>
    </row>
    <row r="1801" spans="3:103">
      <c r="CX1801" s="271">
        <f t="shared" si="459"/>
        <v>0</v>
      </c>
      <c r="CY1801" s="146">
        <v>77</v>
      </c>
    </row>
    <row r="1802" spans="3:103">
      <c r="CX1802" s="271">
        <f t="shared" si="459"/>
        <v>0</v>
      </c>
      <c r="CY1802" s="146">
        <v>78</v>
      </c>
    </row>
    <row r="1803" spans="3:103">
      <c r="CX1803" s="271">
        <f t="shared" si="459"/>
        <v>0</v>
      </c>
      <c r="CY1803" s="269">
        <v>79</v>
      </c>
    </row>
    <row r="1804" spans="3:103">
      <c r="CX1804" s="271">
        <f t="shared" si="459"/>
        <v>0</v>
      </c>
      <c r="CY1804" s="146">
        <v>80</v>
      </c>
    </row>
    <row r="1805" spans="3:103">
      <c r="CX1805" s="271">
        <f t="shared" si="459"/>
        <v>0</v>
      </c>
      <c r="CY1805" s="146">
        <v>81</v>
      </c>
    </row>
    <row r="1806" spans="3:103">
      <c r="CX1806" s="271">
        <f t="shared" si="459"/>
        <v>0</v>
      </c>
      <c r="CY1806" s="269">
        <v>82</v>
      </c>
    </row>
    <row r="1807" spans="3:103">
      <c r="CX1807" s="271">
        <f t="shared" si="459"/>
        <v>0</v>
      </c>
      <c r="CY1807" s="146">
        <v>83</v>
      </c>
    </row>
    <row r="1808" spans="3:103">
      <c r="CX1808" s="271">
        <f t="shared" si="459"/>
        <v>0</v>
      </c>
      <c r="CY1808" s="146">
        <v>84</v>
      </c>
    </row>
    <row r="1809" spans="102:103">
      <c r="CX1809" s="271">
        <f t="shared" si="459"/>
        <v>0</v>
      </c>
      <c r="CY1809" s="269">
        <v>85</v>
      </c>
    </row>
    <row r="1810" spans="102:103">
      <c r="CX1810" s="271">
        <f t="shared" si="459"/>
        <v>0</v>
      </c>
      <c r="CY1810" s="146">
        <v>86</v>
      </c>
    </row>
    <row r="1811" spans="102:103">
      <c r="CX1811" s="271">
        <f t="shared" si="459"/>
        <v>0</v>
      </c>
      <c r="CY1811" s="146">
        <v>87</v>
      </c>
    </row>
    <row r="1812" spans="102:103">
      <c r="CX1812" s="271">
        <f t="shared" si="459"/>
        <v>0</v>
      </c>
      <c r="CY1812" s="269">
        <v>88</v>
      </c>
    </row>
    <row r="1813" spans="102:103">
      <c r="CX1813" s="271">
        <f t="shared" si="459"/>
        <v>0</v>
      </c>
      <c r="CY1813" s="146">
        <v>89</v>
      </c>
    </row>
    <row r="1814" spans="102:103">
      <c r="CX1814" s="271">
        <f t="shared" si="459"/>
        <v>0</v>
      </c>
      <c r="CY1814" s="146">
        <v>90</v>
      </c>
    </row>
    <row r="1815" spans="102:103">
      <c r="CX1815" s="257">
        <f t="shared" si="459"/>
        <v>0</v>
      </c>
      <c r="CY1815" s="269">
        <v>91</v>
      </c>
    </row>
  </sheetData>
  <sheetProtection selectLockedCells="1"/>
  <mergeCells count="16">
    <mergeCell ref="A1691:A1725"/>
    <mergeCell ref="DL16:DL28"/>
    <mergeCell ref="DN16:DN28"/>
    <mergeCell ref="DP16:DP28"/>
    <mergeCell ref="DR16:DR28"/>
    <mergeCell ref="A924:A958"/>
    <mergeCell ref="A1431:A1465"/>
    <mergeCell ref="A1564:A1598"/>
    <mergeCell ref="A1176:A1210"/>
    <mergeCell ref="A1303:A1337"/>
    <mergeCell ref="A1050:A1084"/>
    <mergeCell ref="DT16:DT28"/>
    <mergeCell ref="A166:A200"/>
    <mergeCell ref="A546:A580"/>
    <mergeCell ref="A672:A706"/>
    <mergeCell ref="A798:A832"/>
  </mergeCells>
  <conditionalFormatting sqref="H8:CU9">
    <cfRule type="cellIs" dxfId="11" priority="24" operator="equal">
      <formula>$AF$5</formula>
    </cfRule>
  </conditionalFormatting>
  <conditionalFormatting sqref="H9:CU9">
    <cfRule type="cellIs" dxfId="10" priority="20" operator="equal">
      <formula>$AG$5</formula>
    </cfRule>
  </conditionalFormatting>
  <conditionalFormatting sqref="H9:CU9">
    <cfRule type="cellIs" dxfId="9" priority="14" operator="equal">
      <formula>$AF$1</formula>
    </cfRule>
  </conditionalFormatting>
  <conditionalFormatting sqref="H8:CU8">
    <cfRule type="cellIs" dxfId="8" priority="12" operator="equal">
      <formula>$I$7</formula>
    </cfRule>
  </conditionalFormatting>
  <conditionalFormatting sqref="I9">
    <cfRule type="cellIs" dxfId="7" priority="7" operator="equal">
      <formula>$AC$1</formula>
    </cfRule>
    <cfRule type="cellIs" dxfId="6" priority="8" operator="equal">
      <formula>$AB$1</formula>
    </cfRule>
  </conditionalFormatting>
  <conditionalFormatting sqref="H9:O9">
    <cfRule type="cellIs" dxfId="5" priority="5" operator="equal">
      <formula>$AC$1</formula>
    </cfRule>
    <cfRule type="cellIs" dxfId="4" priority="6" operator="equal">
      <formula>$AB$1</formula>
    </cfRule>
  </conditionalFormatting>
  <conditionalFormatting sqref="Q9:CU9">
    <cfRule type="cellIs" dxfId="3" priority="3" operator="equal">
      <formula>$AC$1</formula>
    </cfRule>
    <cfRule type="cellIs" dxfId="2" priority="4" operator="equal">
      <formula>$AB$1</formula>
    </cfRule>
  </conditionalFormatting>
  <conditionalFormatting sqref="P9">
    <cfRule type="cellIs" dxfId="1" priority="1" operator="equal">
      <formula>$AC$1</formula>
    </cfRule>
    <cfRule type="cellIs" dxfId="0" priority="2" operator="equal">
      <formula>$AB$1</formula>
    </cfRule>
  </conditionalFormatting>
  <pageMargins left="0.511811024" right="0.511811024" top="0.78740157499999996" bottom="0.78740157499999996" header="0.31496062000000002" footer="0.31496062000000002"/>
  <pageSetup paperSize="9"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12"/>
  <dimension ref="A1:B24"/>
  <sheetViews>
    <sheetView topLeftCell="A4" workbookViewId="0">
      <selection activeCell="B6" sqref="B6"/>
    </sheetView>
  </sheetViews>
  <sheetFormatPr defaultRowHeight="14.25"/>
  <cols>
    <col min="2" max="2" width="120.75" customWidth="1"/>
  </cols>
  <sheetData>
    <row r="1" spans="1:2" s="10" customFormat="1" ht="18.75" customHeight="1"/>
    <row r="2" spans="1:2" s="10" customFormat="1" ht="18.75" customHeight="1">
      <c r="B2" s="11" t="s">
        <v>148</v>
      </c>
    </row>
    <row r="3" spans="1:2" s="10" customFormat="1" ht="52.5" customHeight="1">
      <c r="B3" s="12" t="s">
        <v>149</v>
      </c>
    </row>
    <row r="4" spans="1:2" s="10" customFormat="1" ht="18.75" customHeight="1">
      <c r="B4" s="12"/>
    </row>
    <row r="5" spans="1:2" s="10" customFormat="1" ht="116.25" customHeight="1">
      <c r="A5" s="10">
        <v>13</v>
      </c>
      <c r="B5" s="12" t="s">
        <v>685</v>
      </c>
    </row>
    <row r="6" spans="1:2" s="10" customFormat="1" ht="93.75" customHeight="1">
      <c r="A6" s="10">
        <v>14</v>
      </c>
      <c r="B6" s="12" t="s">
        <v>695</v>
      </c>
    </row>
    <row r="7" spans="1:2" s="10" customFormat="1" ht="147" customHeight="1">
      <c r="A7" s="10">
        <v>16</v>
      </c>
      <c r="B7" s="12" t="s">
        <v>687</v>
      </c>
    </row>
    <row r="8" spans="1:2" s="10" customFormat="1" ht="135" customHeight="1">
      <c r="A8" s="10">
        <v>19</v>
      </c>
      <c r="B8" s="12" t="s">
        <v>686</v>
      </c>
    </row>
    <row r="9" spans="1:2" s="10" customFormat="1" ht="18.75" customHeight="1">
      <c r="B9" s="12"/>
    </row>
    <row r="10" spans="1:2" s="10" customFormat="1" ht="18.75" customHeight="1">
      <c r="B10" s="13" t="s">
        <v>150</v>
      </c>
    </row>
    <row r="11" spans="1:2" s="10" customFormat="1" ht="18.75" customHeight="1"/>
    <row r="12" spans="1:2" s="10" customFormat="1" ht="18.75" customHeight="1"/>
    <row r="13" spans="1:2" s="10" customFormat="1" ht="18.75" customHeight="1"/>
    <row r="14" spans="1:2" s="10" customFormat="1" ht="18.75" customHeight="1"/>
    <row r="15" spans="1:2" s="10" customFormat="1" ht="18.75" customHeight="1"/>
    <row r="16" spans="1:2" s="10" customFormat="1" ht="18.75" customHeight="1"/>
    <row r="17" s="10" customFormat="1" ht="18.75" customHeight="1"/>
    <row r="18" s="10" customFormat="1" ht="18.75" customHeight="1"/>
    <row r="19" s="10" customFormat="1" ht="18.75" customHeight="1"/>
    <row r="20" s="10" customFormat="1" ht="18.75" customHeight="1"/>
    <row r="21" s="10" customFormat="1" ht="18.75" customHeight="1"/>
    <row r="22" s="10" customFormat="1" ht="18.75" customHeight="1"/>
    <row r="23" s="10" customFormat="1" ht="18.75" customHeight="1"/>
    <row r="24" s="10" customFormat="1" ht="18.75" customHeight="1"/>
  </sheetData>
  <pageMargins left="0.511811024" right="0.511811024" top="0.78740157499999996" bottom="0.78740157499999996" header="0.31496062000000002" footer="0.3149606200000000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16">
    <tabColor theme="1" tint="0.249977111117893"/>
  </sheetPr>
  <dimension ref="A2:AS26"/>
  <sheetViews>
    <sheetView workbookViewId="0">
      <selection activeCell="B36" sqref="B36"/>
    </sheetView>
  </sheetViews>
  <sheetFormatPr defaultRowHeight="20.25"/>
  <cols>
    <col min="1" max="1" width="9" style="9"/>
    <col min="2" max="2" width="100" customWidth="1"/>
  </cols>
  <sheetData>
    <row r="2" spans="1:45" ht="101.25" customHeight="1">
      <c r="A2" s="9">
        <v>1</v>
      </c>
      <c r="B2" s="33" t="s">
        <v>478</v>
      </c>
      <c r="C2" s="33"/>
      <c r="D2" s="33"/>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row>
    <row r="3" spans="1:45">
      <c r="B3" s="5"/>
    </row>
    <row r="4" spans="1:45" ht="57">
      <c r="A4" s="9">
        <v>2</v>
      </c>
      <c r="B4" s="33" t="s">
        <v>263</v>
      </c>
    </row>
    <row r="5" spans="1:45">
      <c r="B5" s="5"/>
    </row>
    <row r="6" spans="1:45" ht="57">
      <c r="A6" s="9">
        <v>3</v>
      </c>
      <c r="B6" s="33" t="s">
        <v>464</v>
      </c>
    </row>
    <row r="8" spans="1:45" ht="75">
      <c r="A8" s="9">
        <v>4</v>
      </c>
      <c r="B8" s="35" t="s">
        <v>436</v>
      </c>
    </row>
    <row r="10" spans="1:45" ht="71.25">
      <c r="A10" s="9">
        <v>5</v>
      </c>
      <c r="B10" s="33" t="s">
        <v>261</v>
      </c>
    </row>
    <row r="12" spans="1:45" ht="71.25">
      <c r="A12" s="9">
        <v>6</v>
      </c>
      <c r="B12" s="33" t="s">
        <v>475</v>
      </c>
    </row>
    <row r="13" spans="1:45">
      <c r="B13" s="5"/>
    </row>
    <row r="14" spans="1:45" ht="99.75">
      <c r="A14" s="9">
        <v>7</v>
      </c>
      <c r="B14" s="33" t="s">
        <v>460</v>
      </c>
    </row>
    <row r="16" spans="1:45" ht="71.25">
      <c r="A16" s="9">
        <v>8</v>
      </c>
      <c r="B16" s="33" t="s">
        <v>447</v>
      </c>
    </row>
    <row r="18" spans="1:2" ht="71.25">
      <c r="A18" s="9">
        <v>9</v>
      </c>
      <c r="B18" s="33" t="s">
        <v>238</v>
      </c>
    </row>
    <row r="20" spans="1:2" ht="90.75" customHeight="1">
      <c r="A20" s="9">
        <v>11</v>
      </c>
      <c r="B20" s="33" t="s">
        <v>382</v>
      </c>
    </row>
    <row r="21" spans="1:2">
      <c r="B21" s="5"/>
    </row>
    <row r="22" spans="1:2">
      <c r="A22" s="9">
        <v>22</v>
      </c>
      <c r="B22" s="5"/>
    </row>
    <row r="24" spans="1:2">
      <c r="A24" s="9">
        <v>33</v>
      </c>
    </row>
    <row r="26" spans="1:2" ht="71.25">
      <c r="A26" s="9">
        <v>44</v>
      </c>
      <c r="B26" s="33" t="s">
        <v>267</v>
      </c>
    </row>
  </sheetData>
  <pageMargins left="0.511811024" right="0.511811024" top="0.78740157499999996" bottom="0.78740157499999996" header="0.31496062000000002" footer="0.3149606200000000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17">
    <tabColor theme="1" tint="0.249977111117893"/>
  </sheetPr>
  <dimension ref="A2:AS24"/>
  <sheetViews>
    <sheetView topLeftCell="A10" workbookViewId="0">
      <selection activeCell="B16" sqref="B16"/>
    </sheetView>
  </sheetViews>
  <sheetFormatPr defaultRowHeight="20.25"/>
  <cols>
    <col min="1" max="1" width="9" style="9"/>
    <col min="2" max="2" width="100" customWidth="1"/>
  </cols>
  <sheetData>
    <row r="2" spans="1:45" ht="85.5">
      <c r="A2" s="9">
        <v>1</v>
      </c>
      <c r="B2" s="33" t="s">
        <v>274</v>
      </c>
    </row>
    <row r="3" spans="1:45">
      <c r="B3" s="5"/>
    </row>
    <row r="4" spans="1:45" ht="107.25" customHeight="1">
      <c r="A4" s="9">
        <v>2</v>
      </c>
      <c r="B4" s="33" t="s">
        <v>470</v>
      </c>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row>
    <row r="5" spans="1:45">
      <c r="B5" s="5"/>
    </row>
    <row r="6" spans="1:45" ht="99.75">
      <c r="A6" s="9">
        <v>3</v>
      </c>
      <c r="B6" s="33" t="s">
        <v>461</v>
      </c>
    </row>
    <row r="8" spans="1:45" ht="85.5">
      <c r="A8" s="9">
        <v>4</v>
      </c>
      <c r="B8" s="33" t="s">
        <v>281</v>
      </c>
    </row>
    <row r="10" spans="1:45" ht="71.25">
      <c r="A10" s="9">
        <v>5</v>
      </c>
      <c r="B10" s="33" t="s">
        <v>273</v>
      </c>
    </row>
    <row r="12" spans="1:45" ht="85.5">
      <c r="A12" s="9">
        <v>6</v>
      </c>
      <c r="B12" s="33" t="s">
        <v>269</v>
      </c>
    </row>
    <row r="13" spans="1:45">
      <c r="B13" s="5"/>
    </row>
    <row r="14" spans="1:45" ht="85.5">
      <c r="A14" s="9">
        <v>7</v>
      </c>
      <c r="B14" s="33" t="s">
        <v>270</v>
      </c>
    </row>
    <row r="16" spans="1:45" ht="71.25">
      <c r="A16" s="9">
        <v>8</v>
      </c>
      <c r="B16" s="33" t="s">
        <v>469</v>
      </c>
    </row>
    <row r="18" spans="1:2" ht="85.5">
      <c r="A18" s="9">
        <v>9</v>
      </c>
      <c r="B18" s="33" t="s">
        <v>442</v>
      </c>
    </row>
    <row r="20" spans="1:2" ht="85.5">
      <c r="A20" s="9">
        <v>11</v>
      </c>
      <c r="B20" s="33" t="s">
        <v>280</v>
      </c>
    </row>
    <row r="21" spans="1:2">
      <c r="B21" s="5"/>
    </row>
    <row r="22" spans="1:2" ht="42.75">
      <c r="A22" s="9">
        <v>22</v>
      </c>
      <c r="B22" s="33" t="s">
        <v>484</v>
      </c>
    </row>
    <row r="24" spans="1:2" ht="99.75">
      <c r="A24" s="9">
        <v>33</v>
      </c>
      <c r="B24" s="33" t="s">
        <v>463</v>
      </c>
    </row>
  </sheetData>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14">
    <tabColor theme="1" tint="0.249977111117893"/>
  </sheetPr>
  <dimension ref="A2:B24"/>
  <sheetViews>
    <sheetView topLeftCell="A17" workbookViewId="0">
      <selection activeCell="B36" sqref="B36"/>
    </sheetView>
  </sheetViews>
  <sheetFormatPr defaultRowHeight="20.25"/>
  <cols>
    <col min="1" max="1" width="9" style="9"/>
    <col min="2" max="2" width="100" style="3" customWidth="1"/>
  </cols>
  <sheetData>
    <row r="2" spans="1:2" ht="90">
      <c r="A2" s="9">
        <v>1</v>
      </c>
      <c r="B2" s="35" t="s">
        <v>248</v>
      </c>
    </row>
    <row r="3" spans="1:2">
      <c r="B3" s="6"/>
    </row>
    <row r="4" spans="1:2">
      <c r="A4" s="9">
        <v>2</v>
      </c>
      <c r="B4" s="6"/>
    </row>
    <row r="5" spans="1:2">
      <c r="B5" s="6"/>
    </row>
    <row r="6" spans="1:2" ht="90">
      <c r="A6" s="9">
        <v>3</v>
      </c>
      <c r="B6" s="35" t="s">
        <v>250</v>
      </c>
    </row>
    <row r="8" spans="1:2" ht="90">
      <c r="A8" s="9">
        <v>4</v>
      </c>
      <c r="B8" s="35" t="s">
        <v>247</v>
      </c>
    </row>
    <row r="10" spans="1:2" ht="109.5" customHeight="1">
      <c r="A10" s="9">
        <v>5</v>
      </c>
      <c r="B10" s="35" t="s">
        <v>466</v>
      </c>
    </row>
    <row r="12" spans="1:2" ht="97.5" customHeight="1">
      <c r="A12" s="9">
        <v>6</v>
      </c>
      <c r="B12" s="35" t="s">
        <v>435</v>
      </c>
    </row>
    <row r="13" spans="1:2">
      <c r="B13" s="6"/>
    </row>
    <row r="14" spans="1:2" ht="120">
      <c r="A14" s="9">
        <v>7</v>
      </c>
      <c r="B14" s="35" t="s">
        <v>377</v>
      </c>
    </row>
    <row r="16" spans="1:2" ht="75">
      <c r="A16" s="9">
        <v>8</v>
      </c>
      <c r="B16" s="35" t="s">
        <v>239</v>
      </c>
    </row>
    <row r="18" spans="1:2" ht="90">
      <c r="A18" s="9">
        <v>9</v>
      </c>
      <c r="B18" s="35" t="s">
        <v>276</v>
      </c>
    </row>
    <row r="20" spans="1:2" ht="75">
      <c r="A20" s="9">
        <v>11</v>
      </c>
      <c r="B20" s="35" t="s">
        <v>277</v>
      </c>
    </row>
    <row r="21" spans="1:2">
      <c r="B21" s="6"/>
    </row>
    <row r="22" spans="1:2" ht="71.25">
      <c r="A22" s="9">
        <v>22</v>
      </c>
      <c r="B22" s="33" t="s">
        <v>480</v>
      </c>
    </row>
    <row r="24" spans="1:2" ht="108" customHeight="1">
      <c r="A24" s="9">
        <v>33</v>
      </c>
      <c r="B24" s="35" t="s">
        <v>262</v>
      </c>
    </row>
  </sheetData>
  <pageMargins left="0.511811024" right="0.511811024" top="0.78740157499999996" bottom="0.78740157499999996" header="0.31496062000000002" footer="0.3149606200000000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18">
    <tabColor theme="1" tint="0.249977111117893"/>
  </sheetPr>
  <dimension ref="A2:B24"/>
  <sheetViews>
    <sheetView topLeftCell="A16" workbookViewId="0">
      <selection activeCell="B29" sqref="B29"/>
    </sheetView>
  </sheetViews>
  <sheetFormatPr defaultRowHeight="20.25"/>
  <cols>
    <col min="1" max="1" width="9" style="9"/>
    <col min="2" max="2" width="100" customWidth="1"/>
  </cols>
  <sheetData>
    <row r="2" spans="1:2" ht="28.5">
      <c r="A2" s="9">
        <v>1</v>
      </c>
      <c r="B2" s="33" t="s">
        <v>462</v>
      </c>
    </row>
    <row r="3" spans="1:2">
      <c r="B3" s="5"/>
    </row>
    <row r="4" spans="1:2" ht="28.5">
      <c r="A4" s="9">
        <v>2</v>
      </c>
      <c r="B4" s="33" t="s">
        <v>477</v>
      </c>
    </row>
    <row r="5" spans="1:2">
      <c r="B5" s="5"/>
    </row>
    <row r="6" spans="1:2" ht="25.5">
      <c r="A6" s="9">
        <v>3</v>
      </c>
      <c r="B6" s="5" t="s">
        <v>266</v>
      </c>
    </row>
    <row r="8" spans="1:2">
      <c r="A8" s="9">
        <v>4</v>
      </c>
      <c r="B8" s="5" t="s">
        <v>437</v>
      </c>
    </row>
    <row r="10" spans="1:2" ht="28.5">
      <c r="A10" s="9">
        <v>5</v>
      </c>
      <c r="B10" s="33" t="s">
        <v>243</v>
      </c>
    </row>
    <row r="12" spans="1:2">
      <c r="A12" s="9">
        <v>6</v>
      </c>
      <c r="B12" s="33" t="s">
        <v>240</v>
      </c>
    </row>
    <row r="13" spans="1:2">
      <c r="B13" s="5"/>
    </row>
    <row r="14" spans="1:2" ht="42.75">
      <c r="A14" s="9">
        <v>7</v>
      </c>
      <c r="B14" s="33" t="s">
        <v>278</v>
      </c>
    </row>
    <row r="16" spans="1:2" ht="42.75">
      <c r="A16" s="9">
        <v>8</v>
      </c>
      <c r="B16" s="33" t="s">
        <v>379</v>
      </c>
    </row>
    <row r="18" spans="1:2" ht="28.5">
      <c r="A18" s="9">
        <v>9</v>
      </c>
      <c r="B18" s="33" t="s">
        <v>282</v>
      </c>
    </row>
    <row r="20" spans="1:2" ht="28.5">
      <c r="A20" s="9">
        <v>11</v>
      </c>
      <c r="B20" s="33" t="s">
        <v>249</v>
      </c>
    </row>
    <row r="21" spans="1:2">
      <c r="B21" s="5"/>
    </row>
    <row r="22" spans="1:2" ht="28.5">
      <c r="A22" s="9">
        <v>22</v>
      </c>
      <c r="B22" s="33" t="s">
        <v>246</v>
      </c>
    </row>
    <row r="24" spans="1:2" ht="28.5">
      <c r="A24" s="9">
        <v>33</v>
      </c>
      <c r="B24" s="33" t="s">
        <v>275</v>
      </c>
    </row>
  </sheetData>
  <pageMargins left="0.511811024" right="0.511811024" top="0.78740157499999996" bottom="0.78740157499999996" header="0.31496062000000002" footer="0.3149606200000000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lan19">
    <tabColor theme="0" tint="-0.34998626667073579"/>
  </sheetPr>
  <dimension ref="A2:B40"/>
  <sheetViews>
    <sheetView topLeftCell="A15" workbookViewId="0">
      <selection activeCell="B23" sqref="B23"/>
    </sheetView>
  </sheetViews>
  <sheetFormatPr defaultRowHeight="14.25"/>
  <cols>
    <col min="2" max="2" width="95.875" customWidth="1"/>
  </cols>
  <sheetData>
    <row r="2" spans="1:2" ht="20.25">
      <c r="A2" s="36" t="s">
        <v>241</v>
      </c>
    </row>
    <row r="4" spans="1:2" ht="28.5">
      <c r="A4" s="9">
        <v>1</v>
      </c>
      <c r="B4" s="34" t="s">
        <v>253</v>
      </c>
    </row>
    <row r="6" spans="1:2" ht="28.5">
      <c r="A6" s="9">
        <v>2</v>
      </c>
      <c r="B6" s="34" t="s">
        <v>264</v>
      </c>
    </row>
    <row r="8" spans="1:2" ht="28.5">
      <c r="A8" s="9">
        <v>3</v>
      </c>
      <c r="B8" s="34" t="s">
        <v>254</v>
      </c>
    </row>
    <row r="10" spans="1:2" ht="42.75">
      <c r="A10" s="9">
        <v>4</v>
      </c>
      <c r="B10" s="34" t="s">
        <v>395</v>
      </c>
    </row>
    <row r="12" spans="1:2" ht="42.75">
      <c r="A12" s="9">
        <v>5</v>
      </c>
      <c r="B12" s="34" t="s">
        <v>400</v>
      </c>
    </row>
    <row r="14" spans="1:2" ht="42.75">
      <c r="A14" s="9">
        <v>6</v>
      </c>
      <c r="B14" s="34" t="s">
        <v>396</v>
      </c>
    </row>
    <row r="16" spans="1:2" ht="33.75" customHeight="1">
      <c r="A16" s="9">
        <v>7</v>
      </c>
      <c r="B16" s="34" t="s">
        <v>397</v>
      </c>
    </row>
    <row r="18" spans="1:2" ht="42.75">
      <c r="A18" s="9">
        <v>8</v>
      </c>
      <c r="B18" s="34" t="s">
        <v>398</v>
      </c>
    </row>
    <row r="20" spans="1:2" ht="42.75">
      <c r="A20" s="9">
        <v>9</v>
      </c>
      <c r="B20" s="34" t="s">
        <v>255</v>
      </c>
    </row>
    <row r="23" spans="1:2" ht="20.25">
      <c r="A23" s="36" t="s">
        <v>242</v>
      </c>
    </row>
    <row r="24" spans="1:2" ht="20.25">
      <c r="A24" s="9">
        <v>1</v>
      </c>
      <c r="B24" s="34" t="s">
        <v>265</v>
      </c>
    </row>
    <row r="26" spans="1:2" ht="42.75">
      <c r="A26" s="9">
        <v>2</v>
      </c>
      <c r="B26" s="34" t="s">
        <v>256</v>
      </c>
    </row>
    <row r="28" spans="1:2" ht="42.75">
      <c r="A28" s="9">
        <v>3</v>
      </c>
      <c r="B28" s="34" t="s">
        <v>257</v>
      </c>
    </row>
    <row r="30" spans="1:2" ht="28.5">
      <c r="A30" s="9">
        <v>4</v>
      </c>
      <c r="B30" s="34" t="s">
        <v>443</v>
      </c>
    </row>
    <row r="32" spans="1:2" ht="51.75" customHeight="1">
      <c r="A32" s="9">
        <v>5</v>
      </c>
      <c r="B32" s="34" t="s">
        <v>271</v>
      </c>
    </row>
    <row r="34" spans="1:2" ht="47.25" customHeight="1">
      <c r="A34" s="9">
        <v>6</v>
      </c>
      <c r="B34" s="34" t="s">
        <v>399</v>
      </c>
    </row>
    <row r="36" spans="1:2" ht="20.25">
      <c r="A36" s="9">
        <v>7</v>
      </c>
      <c r="B36" s="34" t="s">
        <v>380</v>
      </c>
    </row>
    <row r="38" spans="1:2" ht="28.5">
      <c r="A38" s="9">
        <v>8</v>
      </c>
      <c r="B38" s="34" t="s">
        <v>258</v>
      </c>
    </row>
    <row r="40" spans="1:2" ht="20.25">
      <c r="A40" s="9">
        <v>9</v>
      </c>
      <c r="B40" s="34" t="s">
        <v>260</v>
      </c>
    </row>
  </sheetData>
  <pageMargins left="0.511811024" right="0.511811024" top="0.78740157499999996" bottom="0.78740157499999996" header="0.31496062000000002" footer="0.31496062000000002"/>
  <pageSetup orientation="portrait" horizontalDpi="300" verticalDpi="4294967293"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20"/>
  <dimension ref="B3:E19"/>
  <sheetViews>
    <sheetView workbookViewId="0">
      <selection activeCell="E19" sqref="E19"/>
    </sheetView>
  </sheetViews>
  <sheetFormatPr defaultRowHeight="14.25"/>
  <cols>
    <col min="2" max="2" width="9" style="15"/>
    <col min="3" max="3" width="2.75" customWidth="1"/>
    <col min="4" max="4" width="9" hidden="1" customWidth="1"/>
    <col min="5" max="5" width="68.5" style="10" customWidth="1"/>
  </cols>
  <sheetData>
    <row r="3" spans="2:5">
      <c r="B3" s="15">
        <v>1</v>
      </c>
    </row>
    <row r="5" spans="2:5">
      <c r="B5" s="15">
        <v>2</v>
      </c>
    </row>
    <row r="6" spans="2:5" ht="60">
      <c r="E6" s="484" t="s">
        <v>481</v>
      </c>
    </row>
    <row r="7" spans="2:5">
      <c r="B7" s="15">
        <v>3</v>
      </c>
    </row>
    <row r="9" spans="2:5">
      <c r="B9" s="15">
        <v>4</v>
      </c>
    </row>
    <row r="11" spans="2:5">
      <c r="B11" s="15">
        <v>5</v>
      </c>
    </row>
    <row r="13" spans="2:5">
      <c r="B13" s="15">
        <v>6</v>
      </c>
    </row>
    <row r="15" spans="2:5" ht="40.5" customHeight="1">
      <c r="B15" s="15">
        <v>7</v>
      </c>
      <c r="E15" s="10" t="s">
        <v>483</v>
      </c>
    </row>
    <row r="16" spans="2:5" ht="13.5" customHeight="1"/>
    <row r="17" spans="2:2">
      <c r="B17" s="15">
        <v>8</v>
      </c>
    </row>
    <row r="19" spans="2:2">
      <c r="B19" s="15">
        <v>9</v>
      </c>
    </row>
  </sheetData>
  <pageMargins left="0.511811024" right="0.511811024" top="0.78740157499999996" bottom="0.78740157499999996" header="0.31496062000000002" footer="0.3149606200000000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Plan1">
    <tabColor theme="0" tint="-0.34998626667073579"/>
  </sheetPr>
  <dimension ref="B2:B91"/>
  <sheetViews>
    <sheetView topLeftCell="A11" workbookViewId="0">
      <selection activeCell="C69" sqref="C69"/>
    </sheetView>
  </sheetViews>
  <sheetFormatPr defaultRowHeight="14.25"/>
  <cols>
    <col min="2" max="2" width="146.25" style="23" customWidth="1"/>
  </cols>
  <sheetData>
    <row r="2" spans="2:2" ht="15">
      <c r="B2" s="18" t="s">
        <v>151</v>
      </c>
    </row>
    <row r="3" spans="2:2" ht="15">
      <c r="B3" s="19" t="s">
        <v>152</v>
      </c>
    </row>
    <row r="4" spans="2:2" ht="15">
      <c r="B4" s="19" t="s">
        <v>153</v>
      </c>
    </row>
    <row r="5" spans="2:2" ht="15">
      <c r="B5" s="18" t="s">
        <v>154</v>
      </c>
    </row>
    <row r="6" spans="2:2" ht="15">
      <c r="B6" s="19" t="s">
        <v>155</v>
      </c>
    </row>
    <row r="7" spans="2:2" ht="15">
      <c r="B7" s="19" t="s">
        <v>156</v>
      </c>
    </row>
    <row r="8" spans="2:2" ht="15">
      <c r="B8" s="18" t="s">
        <v>157</v>
      </c>
    </row>
    <row r="9" spans="2:2" ht="15">
      <c r="B9" s="19" t="s">
        <v>158</v>
      </c>
    </row>
    <row r="10" spans="2:2" ht="15">
      <c r="B10" s="19" t="s">
        <v>159</v>
      </c>
    </row>
    <row r="11" spans="2:2" ht="15">
      <c r="B11" s="18" t="s">
        <v>160</v>
      </c>
    </row>
    <row r="12" spans="2:2" ht="15">
      <c r="B12" s="19" t="s">
        <v>161</v>
      </c>
    </row>
    <row r="13" spans="2:2" ht="15">
      <c r="B13" s="19" t="s">
        <v>162</v>
      </c>
    </row>
    <row r="14" spans="2:2" ht="15">
      <c r="B14" s="18" t="s">
        <v>163</v>
      </c>
    </row>
    <row r="15" spans="2:2" ht="15">
      <c r="B15" s="19" t="s">
        <v>164</v>
      </c>
    </row>
    <row r="16" spans="2:2" ht="15">
      <c r="B16" s="19" t="s">
        <v>165</v>
      </c>
    </row>
    <row r="17" spans="2:2" ht="15">
      <c r="B17" s="18" t="s">
        <v>166</v>
      </c>
    </row>
    <row r="18" spans="2:2" ht="15">
      <c r="B18" s="19" t="s">
        <v>167</v>
      </c>
    </row>
    <row r="19" spans="2:2" ht="15">
      <c r="B19" s="18" t="s">
        <v>168</v>
      </c>
    </row>
    <row r="20" spans="2:2" ht="15">
      <c r="B20" s="19" t="s">
        <v>169</v>
      </c>
    </row>
    <row r="21" spans="2:2" ht="15">
      <c r="B21" s="18" t="s">
        <v>170</v>
      </c>
    </row>
    <row r="22" spans="2:2" ht="15">
      <c r="B22" s="18" t="s">
        <v>171</v>
      </c>
    </row>
    <row r="23" spans="2:2">
      <c r="B23" s="18" t="s">
        <v>172</v>
      </c>
    </row>
    <row r="24" spans="2:2">
      <c r="B24" s="18" t="s">
        <v>173</v>
      </c>
    </row>
    <row r="25" spans="2:2" ht="15">
      <c r="B25" s="19" t="s">
        <v>174</v>
      </c>
    </row>
    <row r="26" spans="2:2" ht="15">
      <c r="B26" s="19"/>
    </row>
    <row r="27" spans="2:2">
      <c r="B27" s="15"/>
    </row>
    <row r="28" spans="2:2">
      <c r="B28" s="15"/>
    </row>
    <row r="29" spans="2:2">
      <c r="B29" s="15"/>
    </row>
    <row r="30" spans="2:2" ht="15">
      <c r="B30" s="18" t="s">
        <v>175</v>
      </c>
    </row>
    <row r="31" spans="2:2" ht="15">
      <c r="B31" s="19" t="s">
        <v>176</v>
      </c>
    </row>
    <row r="32" spans="2:2" ht="15">
      <c r="B32" s="19" t="s">
        <v>177</v>
      </c>
    </row>
    <row r="33" spans="2:2" ht="15">
      <c r="B33" s="18" t="s">
        <v>178</v>
      </c>
    </row>
    <row r="34" spans="2:2">
      <c r="B34" s="18" t="s">
        <v>179</v>
      </c>
    </row>
    <row r="35" spans="2:2" ht="15">
      <c r="B35" s="19" t="s">
        <v>180</v>
      </c>
    </row>
    <row r="36" spans="2:2" ht="15">
      <c r="B36" s="18" t="s">
        <v>181</v>
      </c>
    </row>
    <row r="37" spans="2:2" ht="15">
      <c r="B37" s="18" t="s">
        <v>182</v>
      </c>
    </row>
    <row r="38" spans="2:2" ht="15">
      <c r="B38" s="18" t="s">
        <v>183</v>
      </c>
    </row>
    <row r="39" spans="2:2" ht="15">
      <c r="B39" s="18" t="s">
        <v>184</v>
      </c>
    </row>
    <row r="40" spans="2:2" ht="15">
      <c r="B40" s="18" t="s">
        <v>185</v>
      </c>
    </row>
    <row r="41" spans="2:2" ht="15">
      <c r="B41" s="18" t="s">
        <v>186</v>
      </c>
    </row>
    <row r="42" spans="2:2" ht="15">
      <c r="B42" s="18" t="s">
        <v>187</v>
      </c>
    </row>
    <row r="43" spans="2:2" ht="15">
      <c r="B43" s="18" t="s">
        <v>188</v>
      </c>
    </row>
    <row r="44" spans="2:2" ht="15">
      <c r="B44" s="18" t="s">
        <v>189</v>
      </c>
    </row>
    <row r="45" spans="2:2" ht="15">
      <c r="B45" s="18" t="s">
        <v>190</v>
      </c>
    </row>
    <row r="46" spans="2:2" ht="15">
      <c r="B46" s="18" t="s">
        <v>191</v>
      </c>
    </row>
    <row r="47" spans="2:2" ht="15">
      <c r="B47" s="18" t="s">
        <v>192</v>
      </c>
    </row>
    <row r="48" spans="2:2" ht="15">
      <c r="B48" s="18" t="s">
        <v>193</v>
      </c>
    </row>
    <row r="49" spans="2:2" ht="15">
      <c r="B49" s="18" t="s">
        <v>194</v>
      </c>
    </row>
    <row r="50" spans="2:2" ht="15">
      <c r="B50" s="18" t="s">
        <v>195</v>
      </c>
    </row>
    <row r="51" spans="2:2" ht="15">
      <c r="B51" s="18" t="s">
        <v>196</v>
      </c>
    </row>
    <row r="52" spans="2:2" ht="15">
      <c r="B52" s="18" t="s">
        <v>197</v>
      </c>
    </row>
    <row r="53" spans="2:2" ht="15">
      <c r="B53" s="18" t="s">
        <v>198</v>
      </c>
    </row>
    <row r="54" spans="2:2" ht="15">
      <c r="B54" s="18" t="s">
        <v>199</v>
      </c>
    </row>
    <row r="55" spans="2:2" ht="15">
      <c r="B55" s="18" t="s">
        <v>200</v>
      </c>
    </row>
    <row r="56" spans="2:2" ht="15">
      <c r="B56" s="18" t="s">
        <v>201</v>
      </c>
    </row>
    <row r="57" spans="2:2" ht="15">
      <c r="B57" s="18" t="s">
        <v>202</v>
      </c>
    </row>
    <row r="58" spans="2:2" ht="15">
      <c r="B58" s="18" t="s">
        <v>203</v>
      </c>
    </row>
    <row r="59" spans="2:2" ht="15">
      <c r="B59" s="18" t="s">
        <v>204</v>
      </c>
    </row>
    <row r="60" spans="2:2">
      <c r="B60" s="16" t="s">
        <v>205</v>
      </c>
    </row>
    <row r="61" spans="2:2" ht="15">
      <c r="B61" s="20" t="s">
        <v>206</v>
      </c>
    </row>
    <row r="62" spans="2:2" ht="15">
      <c r="B62" s="21" t="s">
        <v>207</v>
      </c>
    </row>
    <row r="63" spans="2:2" ht="15">
      <c r="B63" s="19"/>
    </row>
    <row r="64" spans="2:2" ht="15">
      <c r="B64" s="19" t="s">
        <v>208</v>
      </c>
    </row>
    <row r="65" spans="2:2" ht="15">
      <c r="B65" s="22" t="s">
        <v>209</v>
      </c>
    </row>
    <row r="67" spans="2:2" ht="15">
      <c r="B67" s="19"/>
    </row>
    <row r="68" spans="2:2" ht="18.75">
      <c r="B68" s="24" t="s">
        <v>210</v>
      </c>
    </row>
    <row r="69" spans="2:2" ht="15">
      <c r="B69" s="19" t="s">
        <v>211</v>
      </c>
    </row>
    <row r="70" spans="2:2" ht="15">
      <c r="B70" s="19"/>
    </row>
    <row r="71" spans="2:2" ht="15">
      <c r="B71" s="25"/>
    </row>
    <row r="72" spans="2:2" ht="15">
      <c r="B72" s="19"/>
    </row>
    <row r="73" spans="2:2" ht="15">
      <c r="B73" s="19"/>
    </row>
    <row r="74" spans="2:2" ht="15">
      <c r="B74" s="26"/>
    </row>
    <row r="75" spans="2:2" ht="15.75" thickBot="1">
      <c r="B75" s="14" t="s">
        <v>212</v>
      </c>
    </row>
    <row r="76" spans="2:2" ht="15.75" thickTop="1">
      <c r="B76" s="15" t="s">
        <v>213</v>
      </c>
    </row>
    <row r="77" spans="2:2">
      <c r="B77" s="15"/>
    </row>
    <row r="78" spans="2:2">
      <c r="B78" s="15"/>
    </row>
    <row r="79" spans="2:2">
      <c r="B79" s="15"/>
    </row>
    <row r="80" spans="2:2">
      <c r="B80" s="16" t="s">
        <v>214</v>
      </c>
    </row>
    <row r="81" spans="2:2" ht="15.75" thickBot="1">
      <c r="B81" s="14" t="s">
        <v>215</v>
      </c>
    </row>
    <row r="82" spans="2:2" ht="15.75" thickTop="1">
      <c r="B82" s="27" t="s">
        <v>216</v>
      </c>
    </row>
    <row r="83" spans="2:2">
      <c r="B83" s="28"/>
    </row>
    <row r="84" spans="2:2">
      <c r="B84" s="16" t="s">
        <v>217</v>
      </c>
    </row>
    <row r="85" spans="2:2">
      <c r="B85" s="28"/>
    </row>
    <row r="86" spans="2:2">
      <c r="B86" s="16" t="s">
        <v>218</v>
      </c>
    </row>
    <row r="87" spans="2:2">
      <c r="B87" s="28"/>
    </row>
    <row r="88" spans="2:2">
      <c r="B88" s="16" t="s">
        <v>219</v>
      </c>
    </row>
    <row r="89" spans="2:2">
      <c r="B89" s="29" t="s">
        <v>220</v>
      </c>
    </row>
    <row r="90" spans="2:2" ht="15.75" thickBot="1">
      <c r="B90" s="17" t="s">
        <v>221</v>
      </c>
    </row>
    <row r="91" spans="2:2" ht="15" thickTop="1"/>
  </sheetData>
  <hyperlinks>
    <hyperlink ref="B60" r:id="rId1" display="https://www.docelimao.com.br/site/component/content/121-curso-primeiros-passos/aula-2-refeicoes-matinais-e-sucos/1811-agua-solarizada-a-cromoterapia.html?Itemid=195" xr:uid="{00000000-0004-0000-1300-000000000000}"/>
    <hyperlink ref="B80" r:id="rId2" display="http://www.docelimao.com.br/site/assine-o-site.html" xr:uid="{00000000-0004-0000-1300-000001000000}"/>
    <hyperlink ref="B84" r:id="rId3" display="https://www.docelimao.com.br/site/agenda/2563-17-18-out-conceicao-trucom-bauru-sp.html" xr:uid="{00000000-0004-0000-1300-000002000000}"/>
    <hyperlink ref="B86" r:id="rId4" display="https://www.docelimao.com.br/site/agenda/2585-descontos-e-brindes-para-assinantes-doce-limao.html" xr:uid="{00000000-0004-0000-1300-000003000000}"/>
    <hyperlink ref="B88" r:id="rId5" display="https://www.docelimao.com.br/site/agenda/2425-curso-online-laticinios-vivos.html" xr:uid="{00000000-0004-0000-1300-000004000000}"/>
    <hyperlink ref="B89" r:id="rId6" display="https://www.docelimao.com.br/site/agenda" xr:uid="{00000000-0004-0000-1300-000005000000}"/>
  </hyperlinks>
  <pageMargins left="0.511811024" right="0.511811024" top="0.78740157499999996" bottom="0.78740157499999996" header="0.31496062000000002" footer="0.31496062000000002"/>
  <drawing r:id="rId7"/>
  <legacyDrawing r:id="rId8"/>
  <controls>
    <mc:AlternateContent xmlns:mc="http://schemas.openxmlformats.org/markup-compatibility/2006">
      <mc:Choice Requires="x14">
        <control shapeId="5126" r:id="rId9" name="Control 6">
          <controlPr defaultSize="0" r:id="rId10">
            <anchor moveWithCells="1">
              <from>
                <xdr:col>1</xdr:col>
                <xdr:colOff>0</xdr:colOff>
                <xdr:row>78</xdr:row>
                <xdr:rowOff>0</xdr:rowOff>
              </from>
              <to>
                <xdr:col>1</xdr:col>
                <xdr:colOff>1047750</xdr:colOff>
                <xdr:row>79</xdr:row>
                <xdr:rowOff>142875</xdr:rowOff>
              </to>
            </anchor>
          </controlPr>
        </control>
      </mc:Choice>
      <mc:Fallback>
        <control shapeId="5126" r:id="rId9" name="Control 6"/>
      </mc:Fallback>
    </mc:AlternateContent>
    <mc:AlternateContent xmlns:mc="http://schemas.openxmlformats.org/markup-compatibility/2006">
      <mc:Choice Requires="x14">
        <control shapeId="5125" r:id="rId11" name="Control 5">
          <controlPr defaultSize="0" r:id="rId12">
            <anchor moveWithCells="1">
              <from>
                <xdr:col>1</xdr:col>
                <xdr:colOff>0</xdr:colOff>
                <xdr:row>77</xdr:row>
                <xdr:rowOff>0</xdr:rowOff>
              </from>
              <to>
                <xdr:col>1</xdr:col>
                <xdr:colOff>914400</xdr:colOff>
                <xdr:row>78</xdr:row>
                <xdr:rowOff>47625</xdr:rowOff>
              </to>
            </anchor>
          </controlPr>
        </control>
      </mc:Choice>
      <mc:Fallback>
        <control shapeId="5125" r:id="rId11" name="Control 5"/>
      </mc:Fallback>
    </mc:AlternateContent>
    <mc:AlternateContent xmlns:mc="http://schemas.openxmlformats.org/markup-compatibility/2006">
      <mc:Choice Requires="x14">
        <control shapeId="5124" r:id="rId13" name="Control 4">
          <controlPr defaultSize="0" r:id="rId14">
            <anchor moveWithCells="1">
              <from>
                <xdr:col>1</xdr:col>
                <xdr:colOff>0</xdr:colOff>
                <xdr:row>76</xdr:row>
                <xdr:rowOff>0</xdr:rowOff>
              </from>
              <to>
                <xdr:col>1</xdr:col>
                <xdr:colOff>914400</xdr:colOff>
                <xdr:row>77</xdr:row>
                <xdr:rowOff>47625</xdr:rowOff>
              </to>
            </anchor>
          </controlPr>
        </control>
      </mc:Choice>
      <mc:Fallback>
        <control shapeId="5124" r:id="rId13" name="Control 4"/>
      </mc:Fallback>
    </mc:AlternateContent>
  </control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Plan21">
    <tabColor theme="0" tint="-0.34998626667073579"/>
  </sheetPr>
  <dimension ref="B3:B86"/>
  <sheetViews>
    <sheetView topLeftCell="A74" workbookViewId="0">
      <selection activeCell="C11" sqref="C11"/>
    </sheetView>
  </sheetViews>
  <sheetFormatPr defaultRowHeight="14.25"/>
  <cols>
    <col min="2" max="2" width="109.5" customWidth="1"/>
  </cols>
  <sheetData>
    <row r="3" spans="2:2" ht="25.5" customHeight="1">
      <c r="B3" s="2" t="s">
        <v>91</v>
      </c>
    </row>
    <row r="4" spans="2:2">
      <c r="B4" s="3"/>
    </row>
    <row r="5" spans="2:2" ht="75">
      <c r="B5" s="4" t="s">
        <v>92</v>
      </c>
    </row>
    <row r="6" spans="2:2">
      <c r="B6" s="3"/>
    </row>
    <row r="7" spans="2:2" ht="56.25">
      <c r="B7" s="4" t="s">
        <v>93</v>
      </c>
    </row>
    <row r="8" spans="2:2">
      <c r="B8" s="3"/>
    </row>
    <row r="9" spans="2:2" ht="18.75">
      <c r="B9" s="4" t="s">
        <v>94</v>
      </c>
    </row>
    <row r="10" spans="2:2">
      <c r="B10" s="3"/>
    </row>
    <row r="11" spans="2:2" ht="21">
      <c r="B11" s="2" t="s">
        <v>95</v>
      </c>
    </row>
    <row r="12" spans="2:2">
      <c r="B12" s="3"/>
    </row>
    <row r="13" spans="2:2" ht="93.75">
      <c r="B13" s="4" t="s">
        <v>96</v>
      </c>
    </row>
    <row r="14" spans="2:2">
      <c r="B14" s="3"/>
    </row>
    <row r="15" spans="2:2" ht="56.25">
      <c r="B15" s="4" t="s">
        <v>97</v>
      </c>
    </row>
    <row r="16" spans="2:2">
      <c r="B16" s="3"/>
    </row>
    <row r="17" spans="2:2" ht="18.75">
      <c r="B17" s="4" t="s">
        <v>98</v>
      </c>
    </row>
    <row r="18" spans="2:2">
      <c r="B18" s="3"/>
    </row>
    <row r="19" spans="2:2" ht="21">
      <c r="B19" s="2" t="s">
        <v>99</v>
      </c>
    </row>
    <row r="20" spans="2:2">
      <c r="B20" s="3"/>
    </row>
    <row r="21" spans="2:2" ht="75">
      <c r="B21" s="4" t="s">
        <v>100</v>
      </c>
    </row>
    <row r="22" spans="2:2">
      <c r="B22" s="3"/>
    </row>
    <row r="23" spans="2:2" ht="56.25">
      <c r="B23" s="4" t="s">
        <v>101</v>
      </c>
    </row>
    <row r="24" spans="2:2">
      <c r="B24" s="3"/>
    </row>
    <row r="25" spans="2:2" ht="37.5">
      <c r="B25" s="4" t="s">
        <v>102</v>
      </c>
    </row>
    <row r="26" spans="2:2">
      <c r="B26" s="3"/>
    </row>
    <row r="27" spans="2:2" ht="21">
      <c r="B27" s="2" t="s">
        <v>103</v>
      </c>
    </row>
    <row r="28" spans="2:2">
      <c r="B28" s="3"/>
    </row>
    <row r="29" spans="2:2" ht="112.5">
      <c r="B29" s="4" t="s">
        <v>104</v>
      </c>
    </row>
    <row r="30" spans="2:2">
      <c r="B30" s="3"/>
    </row>
    <row r="31" spans="2:2" ht="37.5">
      <c r="B31" s="4" t="s">
        <v>105</v>
      </c>
    </row>
    <row r="32" spans="2:2">
      <c r="B32" s="3"/>
    </row>
    <row r="33" spans="2:2" ht="37.5">
      <c r="B33" s="4" t="s">
        <v>106</v>
      </c>
    </row>
    <row r="34" spans="2:2">
      <c r="B34" s="3"/>
    </row>
    <row r="35" spans="2:2" ht="21">
      <c r="B35" s="2" t="s">
        <v>107</v>
      </c>
    </row>
    <row r="36" spans="2:2">
      <c r="B36" s="3"/>
    </row>
    <row r="37" spans="2:2" ht="93.75">
      <c r="B37" s="4" t="s">
        <v>108</v>
      </c>
    </row>
    <row r="38" spans="2:2">
      <c r="B38" s="3"/>
    </row>
    <row r="39" spans="2:2" ht="37.5">
      <c r="B39" s="4" t="s">
        <v>109</v>
      </c>
    </row>
    <row r="40" spans="2:2">
      <c r="B40" s="3"/>
    </row>
    <row r="41" spans="2:2" ht="37.5">
      <c r="B41" s="4" t="s">
        <v>110</v>
      </c>
    </row>
    <row r="42" spans="2:2">
      <c r="B42" s="3"/>
    </row>
    <row r="43" spans="2:2" ht="21">
      <c r="B43" s="2" t="s">
        <v>111</v>
      </c>
    </row>
    <row r="44" spans="2:2">
      <c r="B44" s="3"/>
    </row>
    <row r="45" spans="2:2" ht="93.75">
      <c r="B45" s="4" t="s">
        <v>112</v>
      </c>
    </row>
    <row r="46" spans="2:2">
      <c r="B46" s="3"/>
    </row>
    <row r="47" spans="2:2" ht="56.25">
      <c r="B47" s="4" t="s">
        <v>113</v>
      </c>
    </row>
    <row r="48" spans="2:2">
      <c r="B48" s="3"/>
    </row>
    <row r="49" spans="2:2" ht="37.5">
      <c r="B49" s="4" t="s">
        <v>114</v>
      </c>
    </row>
    <row r="50" spans="2:2">
      <c r="B50" s="3"/>
    </row>
    <row r="51" spans="2:2" ht="21">
      <c r="B51" s="2" t="s">
        <v>115</v>
      </c>
    </row>
    <row r="52" spans="2:2">
      <c r="B52" s="3"/>
    </row>
    <row r="53" spans="2:2" ht="75">
      <c r="B53" s="4" t="s">
        <v>116</v>
      </c>
    </row>
    <row r="54" spans="2:2">
      <c r="B54" s="3"/>
    </row>
    <row r="55" spans="2:2" ht="37.5">
      <c r="B55" s="4" t="s">
        <v>117</v>
      </c>
    </row>
    <row r="56" spans="2:2">
      <c r="B56" s="3"/>
    </row>
    <row r="57" spans="2:2" ht="37.5">
      <c r="B57" s="4" t="s">
        <v>118</v>
      </c>
    </row>
    <row r="58" spans="2:2">
      <c r="B58" s="3"/>
    </row>
    <row r="59" spans="2:2" ht="21">
      <c r="B59" s="2" t="s">
        <v>119</v>
      </c>
    </row>
    <row r="60" spans="2:2">
      <c r="B60" s="3"/>
    </row>
    <row r="61" spans="2:2" ht="93.75">
      <c r="B61" s="4" t="s">
        <v>120</v>
      </c>
    </row>
    <row r="62" spans="2:2">
      <c r="B62" s="3"/>
    </row>
    <row r="63" spans="2:2" ht="56.25">
      <c r="B63" s="4" t="s">
        <v>121</v>
      </c>
    </row>
    <row r="64" spans="2:2">
      <c r="B64" s="3"/>
    </row>
    <row r="65" spans="2:2" ht="37.5">
      <c r="B65" s="4" t="s">
        <v>122</v>
      </c>
    </row>
    <row r="66" spans="2:2">
      <c r="B66" s="3"/>
    </row>
    <row r="67" spans="2:2" ht="21">
      <c r="B67" s="2" t="s">
        <v>123</v>
      </c>
    </row>
    <row r="68" spans="2:2">
      <c r="B68" s="3"/>
    </row>
    <row r="69" spans="2:2" ht="112.5">
      <c r="B69" s="4" t="s">
        <v>124</v>
      </c>
    </row>
    <row r="70" spans="2:2">
      <c r="B70" s="3"/>
    </row>
    <row r="71" spans="2:2" ht="56.25">
      <c r="B71" s="4" t="s">
        <v>125</v>
      </c>
    </row>
    <row r="72" spans="2:2">
      <c r="B72" s="3"/>
    </row>
    <row r="73" spans="2:2" ht="37.5">
      <c r="B73" s="4" t="s">
        <v>126</v>
      </c>
    </row>
    <row r="77" spans="2:2" ht="43.5">
      <c r="B77" s="7" t="s">
        <v>127</v>
      </c>
    </row>
    <row r="78" spans="2:2" ht="57.75">
      <c r="B78" s="7" t="s">
        <v>128</v>
      </c>
    </row>
    <row r="79" spans="2:2" ht="43.5">
      <c r="B79" s="7" t="s">
        <v>129</v>
      </c>
    </row>
    <row r="80" spans="2:2" ht="43.5">
      <c r="B80" s="7" t="s">
        <v>130</v>
      </c>
    </row>
    <row r="81" spans="2:2" ht="43.5">
      <c r="B81" s="7" t="s">
        <v>131</v>
      </c>
    </row>
    <row r="82" spans="2:2" ht="29.25">
      <c r="B82" s="7" t="s">
        <v>132</v>
      </c>
    </row>
    <row r="83" spans="2:2" ht="43.5">
      <c r="B83" s="7" t="s">
        <v>133</v>
      </c>
    </row>
    <row r="84" spans="2:2" ht="72">
      <c r="B84" s="7" t="s">
        <v>134</v>
      </c>
    </row>
    <row r="85" spans="2:2" ht="29.25">
      <c r="B85" s="7" t="s">
        <v>135</v>
      </c>
    </row>
    <row r="86" spans="2:2">
      <c r="B86" s="8"/>
    </row>
  </sheetData>
  <pageMargins left="0.511811024" right="0.511811024" top="0.78740157499999996" bottom="0.78740157499999996" header="0.31496062000000002" footer="0.3149606200000000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Plan22">
    <tabColor theme="0" tint="-0.34998626667073579"/>
  </sheetPr>
  <dimension ref="B3:C19"/>
  <sheetViews>
    <sheetView topLeftCell="A10" workbookViewId="0">
      <selection activeCell="C11" sqref="C11"/>
    </sheetView>
  </sheetViews>
  <sheetFormatPr defaultRowHeight="20.25"/>
  <cols>
    <col min="2" max="2" width="9" style="9"/>
    <col min="3" max="3" width="104.5" customWidth="1"/>
  </cols>
  <sheetData>
    <row r="3" spans="2:3" ht="57">
      <c r="B3" s="9">
        <v>1</v>
      </c>
      <c r="C3" s="10" t="s">
        <v>136</v>
      </c>
    </row>
    <row r="5" spans="2:3" ht="57">
      <c r="B5" s="9">
        <v>2</v>
      </c>
      <c r="C5" s="10" t="s">
        <v>137</v>
      </c>
    </row>
    <row r="7" spans="2:3" ht="85.5">
      <c r="B7" s="9">
        <v>3</v>
      </c>
      <c r="C7" s="10" t="s">
        <v>138</v>
      </c>
    </row>
    <row r="8" spans="2:3">
      <c r="C8" s="10"/>
    </row>
    <row r="9" spans="2:3" ht="85.5">
      <c r="B9" s="9">
        <v>4</v>
      </c>
      <c r="C9" s="10" t="s">
        <v>139</v>
      </c>
    </row>
    <row r="10" spans="2:3">
      <c r="C10" s="10"/>
    </row>
    <row r="11" spans="2:3" ht="85.5">
      <c r="B11" s="9">
        <v>5</v>
      </c>
      <c r="C11" s="10" t="s">
        <v>140</v>
      </c>
    </row>
    <row r="12" spans="2:3">
      <c r="C12" s="10"/>
    </row>
    <row r="13" spans="2:3" ht="71.25">
      <c r="B13" s="9">
        <v>6</v>
      </c>
      <c r="C13" s="10" t="s">
        <v>141</v>
      </c>
    </row>
    <row r="14" spans="2:3">
      <c r="C14" s="10"/>
    </row>
    <row r="15" spans="2:3" ht="128.25">
      <c r="B15" s="9">
        <v>7</v>
      </c>
      <c r="C15" s="10" t="s">
        <v>142</v>
      </c>
    </row>
    <row r="16" spans="2:3">
      <c r="C16" s="10"/>
    </row>
    <row r="17" spans="2:3" ht="71.25">
      <c r="B17" s="9">
        <v>8</v>
      </c>
      <c r="C17" s="10" t="s">
        <v>143</v>
      </c>
    </row>
    <row r="18" spans="2:3">
      <c r="C18" s="10"/>
    </row>
    <row r="19" spans="2:3" ht="85.5">
      <c r="B19" s="9">
        <v>9</v>
      </c>
      <c r="C19" s="10" t="s">
        <v>144</v>
      </c>
    </row>
  </sheetData>
  <pageMargins left="0.511811024" right="0.511811024" top="0.78740157499999996" bottom="0.78740157499999996" header="0.31496062000000002" footer="0.31496062000000002"/>
  <pageSetup paperSize="9" orientation="portrait"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15">
    <tabColor theme="1" tint="0.249977111117893"/>
  </sheetPr>
  <dimension ref="A2:AS36"/>
  <sheetViews>
    <sheetView workbookViewId="0">
      <selection activeCell="A4" sqref="A4:XFD4"/>
    </sheetView>
  </sheetViews>
  <sheetFormatPr defaultRowHeight="20.25"/>
  <cols>
    <col min="1" max="1" width="9" style="9"/>
    <col min="2" max="2" width="100" customWidth="1"/>
  </cols>
  <sheetData>
    <row r="2" spans="1:45" ht="71.25">
      <c r="A2" s="9">
        <v>1</v>
      </c>
      <c r="B2" s="33" t="s">
        <v>244</v>
      </c>
    </row>
    <row r="3" spans="1:45">
      <c r="B3" s="5"/>
    </row>
    <row r="4" spans="1:45" ht="117" customHeight="1">
      <c r="A4" s="9">
        <v>2</v>
      </c>
      <c r="B4" s="33" t="s">
        <v>479</v>
      </c>
    </row>
    <row r="5" spans="1:45">
      <c r="B5" s="5"/>
    </row>
    <row r="6" spans="1:45" ht="71.25">
      <c r="A6" s="9">
        <v>3</v>
      </c>
      <c r="B6" s="33" t="s">
        <v>468</v>
      </c>
    </row>
    <row r="8" spans="1:45" ht="57">
      <c r="A8" s="9">
        <v>4</v>
      </c>
      <c r="B8" s="33" t="s">
        <v>467</v>
      </c>
    </row>
    <row r="10" spans="1:45" ht="99.75">
      <c r="A10" s="9">
        <v>5</v>
      </c>
      <c r="B10" s="33" t="s">
        <v>378</v>
      </c>
    </row>
    <row r="12" spans="1:45" ht="126.75" customHeight="1">
      <c r="A12" s="9">
        <v>6</v>
      </c>
      <c r="B12" s="33" t="s">
        <v>476</v>
      </c>
      <c r="C12" s="33"/>
      <c r="D12" s="33"/>
      <c r="E12" s="33"/>
      <c r="F12" s="33"/>
      <c r="G12" s="33"/>
      <c r="H12" s="33"/>
      <c r="I12" s="33"/>
      <c r="J12" s="33"/>
      <c r="K12" s="33"/>
      <c r="L12" s="33"/>
      <c r="M12" s="33"/>
      <c r="N12" s="33"/>
      <c r="O12" s="33"/>
      <c r="P12" s="33"/>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c r="AQ12" s="33"/>
      <c r="AR12" s="33"/>
      <c r="AS12" s="33"/>
    </row>
    <row r="13" spans="1:45">
      <c r="B13" s="5"/>
    </row>
    <row r="14" spans="1:45" ht="99.75">
      <c r="A14" s="9">
        <v>7</v>
      </c>
      <c r="B14" s="33" t="s">
        <v>245</v>
      </c>
    </row>
    <row r="16" spans="1:45" ht="71.25">
      <c r="A16" s="9">
        <v>8</v>
      </c>
      <c r="B16" s="33" t="s">
        <v>272</v>
      </c>
    </row>
    <row r="18" spans="1:2" ht="85.5">
      <c r="A18" s="9">
        <v>9</v>
      </c>
      <c r="B18" s="33" t="s">
        <v>474</v>
      </c>
    </row>
    <row r="20" spans="1:2" ht="99.75">
      <c r="A20" s="9">
        <v>11</v>
      </c>
      <c r="B20" s="33" t="s">
        <v>268</v>
      </c>
    </row>
    <row r="21" spans="1:2">
      <c r="B21" s="5"/>
    </row>
    <row r="22" spans="1:2">
      <c r="B22" s="5"/>
    </row>
    <row r="33" ht="19.5" customHeight="1"/>
    <row r="34" ht="19.5" customHeight="1"/>
    <row r="35" ht="19.5" customHeight="1"/>
    <row r="36" ht="19.5" customHeight="1"/>
  </sheetData>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19631-0A17-4E67-BF5F-84B7882304C6}">
  <dimension ref="A1:Q31"/>
  <sheetViews>
    <sheetView workbookViewId="0">
      <selection activeCell="C1" sqref="C1:Q1"/>
    </sheetView>
  </sheetViews>
  <sheetFormatPr defaultRowHeight="14.25"/>
  <cols>
    <col min="1" max="1" width="9" style="324"/>
  </cols>
  <sheetData>
    <row r="1" spans="1:17">
      <c r="A1" s="324">
        <v>1</v>
      </c>
      <c r="B1">
        <v>1</v>
      </c>
      <c r="C1" s="858" t="s">
        <v>694</v>
      </c>
      <c r="D1" s="858"/>
      <c r="E1" s="858"/>
      <c r="F1" s="858"/>
      <c r="G1" s="858"/>
      <c r="H1" s="858"/>
      <c r="I1" s="858"/>
      <c r="J1" s="858"/>
      <c r="K1" s="858"/>
      <c r="L1" s="858"/>
      <c r="M1" s="858"/>
      <c r="N1" s="858"/>
      <c r="O1" s="858"/>
      <c r="P1" s="858"/>
      <c r="Q1" s="858"/>
    </row>
    <row r="2" spans="1:17">
      <c r="A2" s="324">
        <v>2</v>
      </c>
      <c r="B2">
        <v>2</v>
      </c>
      <c r="C2" s="858" t="s">
        <v>684</v>
      </c>
      <c r="D2" s="858"/>
      <c r="E2" s="858"/>
      <c r="F2" s="858"/>
      <c r="G2" s="858"/>
      <c r="H2" s="858"/>
      <c r="I2" s="858"/>
      <c r="J2" s="858"/>
      <c r="K2" s="858"/>
      <c r="L2" s="858"/>
      <c r="M2" s="858"/>
      <c r="N2" s="858"/>
      <c r="O2" s="858"/>
      <c r="P2" s="858"/>
      <c r="Q2" s="858"/>
    </row>
    <row r="3" spans="1:17">
      <c r="A3" s="324">
        <v>3</v>
      </c>
      <c r="B3">
        <v>3</v>
      </c>
      <c r="C3" s="858" t="s">
        <v>693</v>
      </c>
      <c r="D3" s="858"/>
      <c r="E3" s="858"/>
      <c r="F3" s="858"/>
      <c r="G3" s="858"/>
      <c r="H3" s="858"/>
      <c r="I3" s="858"/>
      <c r="J3" s="858"/>
      <c r="K3" s="858"/>
      <c r="L3" s="858"/>
      <c r="M3" s="858"/>
      <c r="N3" s="858"/>
      <c r="O3" s="858"/>
      <c r="P3" s="858"/>
      <c r="Q3" s="858"/>
    </row>
    <row r="4" spans="1:17">
      <c r="A4" s="324">
        <v>4</v>
      </c>
      <c r="B4">
        <v>4</v>
      </c>
      <c r="C4" s="858" t="s">
        <v>678</v>
      </c>
      <c r="D4" s="858"/>
      <c r="E4" s="858"/>
      <c r="F4" s="858"/>
      <c r="G4" s="858"/>
      <c r="H4" s="858"/>
      <c r="I4" s="858"/>
      <c r="J4" s="858"/>
      <c r="K4" s="858"/>
      <c r="L4" s="858"/>
      <c r="M4" s="858"/>
      <c r="N4" s="858"/>
      <c r="O4" s="858"/>
      <c r="P4" s="858"/>
      <c r="Q4" s="858"/>
    </row>
    <row r="5" spans="1:17">
      <c r="A5" s="324">
        <v>5</v>
      </c>
      <c r="B5">
        <v>5</v>
      </c>
      <c r="C5" s="858" t="s">
        <v>679</v>
      </c>
      <c r="D5" s="858"/>
      <c r="E5" s="858"/>
      <c r="F5" s="858"/>
      <c r="G5" s="858"/>
      <c r="H5" s="858"/>
      <c r="I5" s="858"/>
      <c r="J5" s="858"/>
      <c r="K5" s="858"/>
      <c r="L5" s="858"/>
      <c r="M5" s="858"/>
      <c r="N5" s="858"/>
      <c r="O5" s="858"/>
      <c r="P5" s="858"/>
      <c r="Q5" s="858"/>
    </row>
    <row r="6" spans="1:17">
      <c r="A6" s="324">
        <v>6</v>
      </c>
      <c r="B6">
        <v>6</v>
      </c>
      <c r="C6" s="858" t="s">
        <v>680</v>
      </c>
      <c r="D6" s="858"/>
      <c r="E6" s="858"/>
      <c r="F6" s="858"/>
      <c r="G6" s="858"/>
      <c r="H6" s="858"/>
      <c r="I6" s="858"/>
      <c r="J6" s="858"/>
      <c r="K6" s="858"/>
      <c r="L6" s="858"/>
      <c r="M6" s="858"/>
      <c r="N6" s="858"/>
      <c r="O6" s="858"/>
      <c r="P6" s="858"/>
      <c r="Q6" s="858"/>
    </row>
    <row r="7" spans="1:17">
      <c r="A7" s="324">
        <v>7</v>
      </c>
      <c r="B7">
        <v>7</v>
      </c>
      <c r="C7" s="858" t="s">
        <v>681</v>
      </c>
      <c r="D7" s="858"/>
      <c r="E7" s="858"/>
      <c r="F7" s="858"/>
      <c r="G7" s="858"/>
      <c r="H7" s="858"/>
      <c r="I7" s="858"/>
      <c r="J7" s="858"/>
      <c r="K7" s="858"/>
      <c r="L7" s="858"/>
      <c r="M7" s="858"/>
      <c r="N7" s="858"/>
      <c r="O7" s="858"/>
      <c r="P7" s="858"/>
      <c r="Q7" s="858"/>
    </row>
    <row r="8" spans="1:17">
      <c r="A8" s="324">
        <v>8</v>
      </c>
      <c r="B8">
        <v>8</v>
      </c>
      <c r="C8" s="858" t="s">
        <v>692</v>
      </c>
      <c r="D8" s="858"/>
      <c r="E8" s="858"/>
      <c r="F8" s="858"/>
      <c r="G8" s="858"/>
      <c r="H8" s="858"/>
      <c r="I8" s="858"/>
      <c r="J8" s="858"/>
      <c r="K8" s="858"/>
      <c r="L8" s="858"/>
      <c r="M8" s="858"/>
      <c r="N8" s="858"/>
      <c r="O8" s="858"/>
      <c r="P8" s="858"/>
      <c r="Q8" s="858"/>
    </row>
    <row r="9" spans="1:17" ht="14.25" customHeight="1">
      <c r="A9" s="324">
        <v>9</v>
      </c>
      <c r="B9">
        <v>9</v>
      </c>
      <c r="C9" s="858" t="s">
        <v>688</v>
      </c>
      <c r="D9" s="858"/>
      <c r="E9" s="858"/>
      <c r="F9" s="858"/>
      <c r="G9" s="858"/>
      <c r="H9" s="858"/>
      <c r="I9" s="858"/>
      <c r="J9" s="858"/>
      <c r="K9" s="858"/>
      <c r="L9" s="858"/>
      <c r="M9" s="858"/>
      <c r="N9" s="858"/>
      <c r="O9" s="858"/>
      <c r="P9" s="858"/>
      <c r="Q9" s="858"/>
    </row>
    <row r="10" spans="1:17">
      <c r="A10" s="324">
        <v>10</v>
      </c>
      <c r="B10">
        <v>10</v>
      </c>
      <c r="C10" s="858" t="s">
        <v>691</v>
      </c>
      <c r="D10" s="858"/>
      <c r="E10" s="858"/>
      <c r="F10" s="858"/>
      <c r="G10" s="858"/>
      <c r="H10" s="858"/>
      <c r="I10" s="858"/>
      <c r="J10" s="858"/>
      <c r="K10" s="858"/>
      <c r="L10" s="858"/>
      <c r="M10" s="858"/>
      <c r="N10" s="858"/>
      <c r="O10" s="858"/>
      <c r="P10" s="858"/>
      <c r="Q10" s="858"/>
    </row>
    <row r="11" spans="1:17">
      <c r="A11" s="324">
        <v>11</v>
      </c>
      <c r="B11">
        <v>11</v>
      </c>
      <c r="C11" s="858" t="s">
        <v>690</v>
      </c>
      <c r="D11" s="858"/>
      <c r="E11" s="858"/>
      <c r="F11" s="858"/>
      <c r="G11" s="858"/>
      <c r="H11" s="858"/>
      <c r="I11" s="858"/>
      <c r="J11" s="858"/>
      <c r="K11" s="858"/>
      <c r="L11" s="858"/>
      <c r="M11" s="858"/>
      <c r="N11" s="858"/>
      <c r="O11" s="858"/>
      <c r="P11" s="858"/>
      <c r="Q11" s="858"/>
    </row>
    <row r="12" spans="1:17" ht="14.25" customHeight="1">
      <c r="A12" s="324">
        <v>12</v>
      </c>
      <c r="B12">
        <v>3</v>
      </c>
      <c r="C12" s="858" t="str">
        <f t="shared" ref="C12:C19" si="0">+C3</f>
        <v xml:space="preserve">Sente muito prazer em entreter os outros. Aprecia toda forma de humor, em especial, o sarcástico. Rápida capacidade de raciocínio. </v>
      </c>
      <c r="D12" s="858"/>
      <c r="E12" s="858"/>
      <c r="F12" s="858"/>
      <c r="G12" s="858"/>
      <c r="H12" s="858"/>
      <c r="I12" s="858"/>
      <c r="J12" s="858"/>
      <c r="K12" s="858"/>
      <c r="L12" s="858"/>
      <c r="M12" s="858"/>
      <c r="N12" s="858"/>
      <c r="O12" s="858"/>
      <c r="P12" s="858"/>
      <c r="Q12" s="858"/>
    </row>
    <row r="13" spans="1:17">
      <c r="A13" s="324">
        <v>13</v>
      </c>
      <c r="B13">
        <v>4</v>
      </c>
      <c r="C13" s="858" t="str">
        <f t="shared" si="0"/>
        <v>Sentido prático, boa expressão com as mãos. Muito cuidado com o materialismo demasiado. Sua grande qualidade é a disciplina.</v>
      </c>
      <c r="D13" s="858"/>
      <c r="E13" s="858"/>
      <c r="F13" s="858"/>
      <c r="G13" s="858"/>
      <c r="H13" s="858"/>
      <c r="I13" s="858"/>
      <c r="J13" s="858"/>
      <c r="K13" s="858"/>
      <c r="L13" s="858"/>
      <c r="M13" s="858"/>
      <c r="N13" s="858"/>
      <c r="O13" s="858"/>
      <c r="P13" s="858"/>
      <c r="Q13" s="858"/>
    </row>
    <row r="14" spans="1:17" ht="14.25" customHeight="1">
      <c r="A14" s="324">
        <v>14</v>
      </c>
      <c r="B14">
        <v>5</v>
      </c>
      <c r="C14" s="858" t="str">
        <f t="shared" si="0"/>
        <v>Você é uma pessoa carinhosa e necessita de liberdade para tudo que faz. Muita capacidade de conquistar o sucesso, desde que não se deixe influenciar pelo julgamento alheio, o que pode causar enerme tensão. São necessários exercícios ao ar livre. Sua atração é imediata com pessoas alegres e divertidas.</v>
      </c>
      <c r="D14" s="858"/>
      <c r="E14" s="858"/>
      <c r="F14" s="858"/>
      <c r="G14" s="858"/>
      <c r="H14" s="858"/>
      <c r="I14" s="858"/>
      <c r="J14" s="858"/>
      <c r="K14" s="858"/>
      <c r="L14" s="858"/>
      <c r="M14" s="858"/>
      <c r="N14" s="858"/>
      <c r="O14" s="858"/>
      <c r="P14" s="858"/>
      <c r="Q14" s="858"/>
    </row>
    <row r="15" spans="1:17" ht="14.25" customHeight="1">
      <c r="A15" s="324">
        <v>15</v>
      </c>
      <c r="B15">
        <v>6</v>
      </c>
      <c r="C15" s="858" t="str">
        <f t="shared" si="0"/>
        <v>Apesar da grande criatividade, ela pode ser voltada apenas ao ambiente doméstico. Prefere a casa aos amigos. Suas maiores qualidades são o amor, o que faz com que você alegre o local onde chega. Se assumir o lado negativo, afunda-se em preocupações, dramatização, principalmente com problemas doméstcos, desenvolvendo medo e ansiedade e fácil apresentação de queixas. Precisa de passatempos que liberem sua criatividade.</v>
      </c>
      <c r="D15" s="858"/>
      <c r="E15" s="858"/>
      <c r="F15" s="858"/>
      <c r="G15" s="858"/>
      <c r="H15" s="858"/>
      <c r="I15" s="858"/>
      <c r="J15" s="858"/>
      <c r="K15" s="858"/>
      <c r="L15" s="858"/>
      <c r="M15" s="858"/>
      <c r="N15" s="858"/>
      <c r="O15" s="858"/>
      <c r="P15" s="858"/>
      <c r="Q15" s="858"/>
    </row>
    <row r="16" spans="1:17">
      <c r="A16" s="324">
        <v>16</v>
      </c>
      <c r="B16">
        <v>7</v>
      </c>
      <c r="C16" s="858" t="str">
        <f t="shared" si="0"/>
        <v xml:space="preserve">Grande qualidade em perceber a sua Lição de Vida e segui-la. </v>
      </c>
      <c r="D16" s="858"/>
      <c r="E16" s="858"/>
      <c r="F16" s="858"/>
      <c r="G16" s="858"/>
      <c r="H16" s="858"/>
      <c r="I16" s="858"/>
      <c r="J16" s="858"/>
      <c r="K16" s="858"/>
      <c r="L16" s="858"/>
      <c r="M16" s="858"/>
      <c r="N16" s="858"/>
      <c r="O16" s="858"/>
      <c r="P16" s="858"/>
      <c r="Q16" s="858"/>
    </row>
    <row r="17" spans="1:17">
      <c r="A17" s="324">
        <v>17</v>
      </c>
      <c r="B17">
        <v>8</v>
      </c>
      <c r="C17" s="858" t="str">
        <f t="shared" si="0"/>
        <v>Você tem a tendência a  agir e trabalhar individualmente. Grande necessidade de exppressar sua independência , emoções e intuição. Forte tendência a encarar a independência financeira como parte de seu processo de independência pessoal.</v>
      </c>
      <c r="D17" s="858"/>
      <c r="E17" s="858"/>
      <c r="F17" s="858"/>
      <c r="G17" s="858"/>
      <c r="H17" s="858"/>
      <c r="I17" s="858"/>
      <c r="J17" s="858"/>
      <c r="K17" s="858"/>
      <c r="L17" s="858"/>
      <c r="M17" s="858"/>
      <c r="N17" s="858"/>
      <c r="O17" s="858"/>
      <c r="P17" s="858"/>
      <c r="Q17" s="858"/>
    </row>
    <row r="18" spans="1:17">
      <c r="A18" s="324">
        <v>18</v>
      </c>
      <c r="B18">
        <v>9</v>
      </c>
      <c r="C18" s="858" t="str">
        <f t="shared" si="0"/>
        <v>Bastante limitação em muitas áreas. Realidade e idealismo. Tendência à seriedade. Possível ambição, que pode gerar instablidade e insatisfação. Cuidado com o fanatismo.</v>
      </c>
      <c r="D18" s="858"/>
      <c r="E18" s="858"/>
      <c r="F18" s="858"/>
      <c r="G18" s="858"/>
      <c r="H18" s="858"/>
      <c r="I18" s="858"/>
      <c r="J18" s="858"/>
      <c r="K18" s="858"/>
      <c r="L18" s="858"/>
      <c r="M18" s="858"/>
      <c r="N18" s="858"/>
      <c r="O18" s="858"/>
      <c r="P18" s="858"/>
      <c r="Q18" s="858"/>
    </row>
    <row r="19" spans="1:17">
      <c r="A19" s="324">
        <v>19</v>
      </c>
      <c r="B19">
        <v>10</v>
      </c>
      <c r="C19" s="858" t="str">
        <f t="shared" si="0"/>
        <v>Forte capacidade de se adaptar às pessoas e às circunstâncias. São pessoas sociáveis e energéticas, generosas . Devem conter-se contra a tendência à superficialidade. Costumam ser o centro das atenções.</v>
      </c>
      <c r="D19" s="858"/>
      <c r="E19" s="858"/>
      <c r="F19" s="858"/>
      <c r="G19" s="858"/>
      <c r="H19" s="858"/>
      <c r="I19" s="858"/>
      <c r="J19" s="858"/>
      <c r="K19" s="858"/>
      <c r="L19" s="858"/>
      <c r="M19" s="858"/>
      <c r="N19" s="858"/>
      <c r="O19" s="858"/>
      <c r="P19" s="858"/>
      <c r="Q19" s="858"/>
    </row>
    <row r="20" spans="1:17">
      <c r="A20" s="324">
        <v>20</v>
      </c>
      <c r="B20">
        <v>2</v>
      </c>
      <c r="C20" s="858" t="str">
        <f>+C2</f>
        <v>Forte intuição. Gosta de trabalhar com pessoas inteligentes e alegres. É dotado de confiança e sabe assessorar e apoiar os outros.. Prefere o natural ao artificial. A alegria faz parte da sua personalidade.</v>
      </c>
      <c r="D20" s="858"/>
      <c r="E20" s="858"/>
      <c r="F20" s="858"/>
      <c r="G20" s="858"/>
      <c r="H20" s="858"/>
      <c r="I20" s="858"/>
      <c r="J20" s="858"/>
      <c r="K20" s="858"/>
      <c r="L20" s="858"/>
      <c r="M20" s="858"/>
      <c r="N20" s="858"/>
      <c r="O20" s="858"/>
      <c r="P20" s="858"/>
      <c r="Q20" s="858"/>
    </row>
    <row r="21" spans="1:17">
      <c r="A21" s="324">
        <v>21</v>
      </c>
      <c r="B21">
        <v>3</v>
      </c>
      <c r="C21" s="858" t="str">
        <f>+C3</f>
        <v xml:space="preserve">Sente muito prazer em entreter os outros. Aprecia toda forma de humor, em especial, o sarcástico. Rápida capacidade de raciocínio. </v>
      </c>
      <c r="D21" s="858"/>
      <c r="E21" s="858"/>
      <c r="F21" s="858"/>
      <c r="G21" s="858"/>
      <c r="H21" s="858"/>
      <c r="I21" s="858"/>
      <c r="J21" s="858"/>
      <c r="K21" s="858"/>
      <c r="L21" s="858"/>
      <c r="M21" s="858"/>
      <c r="N21" s="858"/>
      <c r="O21" s="858"/>
      <c r="P21" s="858"/>
      <c r="Q21" s="858"/>
    </row>
    <row r="22" spans="1:17">
      <c r="A22" s="324">
        <v>22</v>
      </c>
      <c r="B22">
        <v>22</v>
      </c>
      <c r="C22" s="858" t="s">
        <v>689</v>
      </c>
      <c r="D22" s="858"/>
      <c r="E22" s="858"/>
      <c r="F22" s="858"/>
      <c r="G22" s="858"/>
      <c r="H22" s="858"/>
      <c r="I22" s="858"/>
      <c r="J22" s="858"/>
      <c r="K22" s="858"/>
      <c r="L22" s="858"/>
      <c r="M22" s="858"/>
      <c r="N22" s="858"/>
      <c r="O22" s="858"/>
      <c r="P22" s="858"/>
      <c r="Q22" s="858"/>
    </row>
    <row r="23" spans="1:17" ht="14.25" customHeight="1">
      <c r="A23" s="324">
        <v>23</v>
      </c>
      <c r="B23">
        <v>5</v>
      </c>
      <c r="C23" s="858" t="s">
        <v>679</v>
      </c>
      <c r="D23" s="858"/>
      <c r="E23" s="858"/>
      <c r="F23" s="858"/>
      <c r="G23" s="858"/>
      <c r="H23" s="858"/>
      <c r="I23" s="858"/>
      <c r="J23" s="858"/>
      <c r="K23" s="858"/>
      <c r="L23" s="858"/>
      <c r="M23" s="858"/>
      <c r="N23" s="858"/>
      <c r="O23" s="858"/>
      <c r="P23" s="858"/>
      <c r="Q23" s="858"/>
    </row>
    <row r="24" spans="1:17" ht="14.25" customHeight="1">
      <c r="A24" s="324">
        <v>24</v>
      </c>
      <c r="B24">
        <v>6</v>
      </c>
      <c r="C24" s="858" t="str">
        <f>+C6</f>
        <v>Apesar da grande criatividade, ela pode ser voltada apenas ao ambiente doméstico. Prefere a casa aos amigos. Suas maiores qualidades são o amor, o que faz com que você alegre o local onde chega. Se assumir o lado negativo, afunda-se em preocupações, dramatização, principalmente com problemas doméstcos, desenvolvendo medo e ansiedade e fácil apresentação de queixas. Precisa de passatempos que liberem sua criatividade.</v>
      </c>
      <c r="D24" s="858"/>
      <c r="E24" s="858"/>
      <c r="F24" s="858"/>
      <c r="G24" s="858"/>
      <c r="H24" s="858"/>
      <c r="I24" s="858"/>
      <c r="J24" s="858"/>
      <c r="K24" s="858"/>
      <c r="L24" s="858"/>
      <c r="M24" s="858"/>
      <c r="N24" s="858"/>
      <c r="O24" s="858"/>
      <c r="P24" s="858"/>
      <c r="Q24" s="858"/>
    </row>
    <row r="25" spans="1:17">
      <c r="A25" s="324">
        <v>25</v>
      </c>
      <c r="B25">
        <v>7</v>
      </c>
      <c r="C25" s="858" t="str">
        <f>+C7</f>
        <v xml:space="preserve">Grande qualidade em perceber a sua Lição de Vida e segui-la. </v>
      </c>
      <c r="D25" s="858"/>
      <c r="E25" s="858"/>
      <c r="F25" s="858"/>
      <c r="G25" s="858"/>
      <c r="H25" s="858"/>
      <c r="I25" s="858"/>
      <c r="J25" s="858"/>
      <c r="K25" s="858"/>
      <c r="L25" s="858"/>
      <c r="M25" s="858"/>
      <c r="N25" s="858"/>
      <c r="O25" s="858"/>
      <c r="P25" s="858"/>
      <c r="Q25" s="858"/>
    </row>
    <row r="26" spans="1:17">
      <c r="A26" s="324">
        <v>26</v>
      </c>
      <c r="B26">
        <v>8</v>
      </c>
      <c r="C26" s="858" t="str">
        <f>+C17</f>
        <v>Você tem a tendência a  agir e trabalhar individualmente. Grande necessidade de exppressar sua independência , emoções e intuição. Forte tendência a encarar a independência financeira como parte de seu processo de independência pessoal.</v>
      </c>
      <c r="D26" s="858"/>
      <c r="E26" s="858"/>
      <c r="F26" s="858"/>
      <c r="G26" s="858"/>
      <c r="H26" s="858"/>
      <c r="I26" s="858"/>
      <c r="J26" s="858"/>
      <c r="K26" s="858"/>
      <c r="L26" s="858"/>
      <c r="M26" s="858"/>
      <c r="N26" s="858"/>
      <c r="O26" s="858"/>
      <c r="P26" s="858"/>
      <c r="Q26" s="858"/>
    </row>
    <row r="27" spans="1:17">
      <c r="A27" s="324">
        <v>27</v>
      </c>
      <c r="B27">
        <v>9</v>
      </c>
      <c r="C27" s="858" t="str">
        <f>+C18</f>
        <v>Bastante limitação em muitas áreas. Realidade e idealismo. Tendência à seriedade. Possível ambição, que pode gerar instablidade e insatisfação. Cuidado com o fanatismo.</v>
      </c>
      <c r="D27" s="858"/>
      <c r="E27" s="858"/>
      <c r="F27" s="858"/>
      <c r="G27" s="858"/>
      <c r="H27" s="858"/>
      <c r="I27" s="858"/>
      <c r="J27" s="858"/>
      <c r="K27" s="858"/>
      <c r="L27" s="858"/>
      <c r="M27" s="858"/>
      <c r="N27" s="858"/>
      <c r="O27" s="858"/>
      <c r="P27" s="858"/>
      <c r="Q27" s="858"/>
    </row>
    <row r="28" spans="1:17">
      <c r="A28" s="324">
        <v>28</v>
      </c>
      <c r="B28">
        <v>10</v>
      </c>
      <c r="C28" s="858" t="str">
        <f>+C11</f>
        <v>Elevado nível espiritual. Excelente guia para compreensão dos outros. Fortes oscilações de humor. Todo potencial espiritual deve ser aproveitado e colocado em prática.</v>
      </c>
      <c r="D28" s="858"/>
      <c r="E28" s="858"/>
      <c r="F28" s="858"/>
      <c r="G28" s="858"/>
      <c r="H28" s="858"/>
      <c r="I28" s="858"/>
      <c r="J28" s="858"/>
      <c r="K28" s="858"/>
      <c r="L28" s="858"/>
      <c r="M28" s="858"/>
      <c r="N28" s="858"/>
      <c r="O28" s="858"/>
      <c r="P28" s="858"/>
      <c r="Q28" s="858"/>
    </row>
    <row r="29" spans="1:17">
      <c r="A29" s="324">
        <v>29</v>
      </c>
      <c r="B29">
        <v>11</v>
      </c>
      <c r="C29" s="858" t="str">
        <f>+C11</f>
        <v>Elevado nível espiritual. Excelente guia para compreensão dos outros. Fortes oscilações de humor. Todo potencial espiritual deve ser aproveitado e colocado em prática.</v>
      </c>
      <c r="D29" s="858"/>
      <c r="E29" s="858"/>
      <c r="F29" s="858"/>
      <c r="G29" s="858"/>
      <c r="H29" s="858"/>
      <c r="I29" s="858"/>
      <c r="J29" s="858"/>
      <c r="K29" s="858"/>
      <c r="L29" s="858"/>
      <c r="M29" s="858"/>
      <c r="N29" s="858"/>
      <c r="O29" s="858"/>
      <c r="P29" s="858"/>
      <c r="Q29" s="858"/>
    </row>
    <row r="30" spans="1:17">
      <c r="A30" s="324">
        <v>30</v>
      </c>
      <c r="B30">
        <v>3</v>
      </c>
      <c r="C30" s="858" t="str">
        <f>+C3</f>
        <v xml:space="preserve">Sente muito prazer em entreter os outros. Aprecia toda forma de humor, em especial, o sarcástico. Rápida capacidade de raciocínio. </v>
      </c>
      <c r="D30" s="858"/>
      <c r="E30" s="858"/>
      <c r="F30" s="858"/>
      <c r="G30" s="858"/>
      <c r="H30" s="858"/>
      <c r="I30" s="858"/>
      <c r="J30" s="858"/>
      <c r="K30" s="858"/>
      <c r="L30" s="858"/>
      <c r="M30" s="858"/>
      <c r="N30" s="858"/>
      <c r="O30" s="858"/>
      <c r="P30" s="858"/>
      <c r="Q30" s="858"/>
    </row>
    <row r="31" spans="1:17" ht="14.25" customHeight="1">
      <c r="A31" s="324">
        <v>31</v>
      </c>
      <c r="B31">
        <v>4</v>
      </c>
      <c r="C31" s="858" t="str">
        <f>+C4</f>
        <v>Sentido prático, boa expressão com as mãos. Muito cuidado com o materialismo demasiado. Sua grande qualidade é a disciplina.</v>
      </c>
      <c r="D31" s="858"/>
      <c r="E31" s="858"/>
      <c r="F31" s="858"/>
      <c r="G31" s="858"/>
      <c r="H31" s="858"/>
      <c r="I31" s="858"/>
      <c r="J31" s="858"/>
      <c r="K31" s="858"/>
      <c r="L31" s="858"/>
      <c r="M31" s="858"/>
      <c r="N31" s="858"/>
      <c r="O31" s="858"/>
      <c r="P31" s="858"/>
      <c r="Q31" s="858"/>
    </row>
  </sheetData>
  <mergeCells count="31">
    <mergeCell ref="C31:Q31"/>
    <mergeCell ref="C25:Q25"/>
    <mergeCell ref="C26:Q26"/>
    <mergeCell ref="C27:Q27"/>
    <mergeCell ref="C28:Q28"/>
    <mergeCell ref="C29:Q29"/>
    <mergeCell ref="C30:Q30"/>
    <mergeCell ref="C24:Q24"/>
    <mergeCell ref="C13:Q13"/>
    <mergeCell ref="C14:Q14"/>
    <mergeCell ref="C15:Q15"/>
    <mergeCell ref="C16:Q16"/>
    <mergeCell ref="C17:Q17"/>
    <mergeCell ref="C18:Q18"/>
    <mergeCell ref="C19:Q19"/>
    <mergeCell ref="C20:Q20"/>
    <mergeCell ref="C21:Q21"/>
    <mergeCell ref="C22:Q22"/>
    <mergeCell ref="C23:Q23"/>
    <mergeCell ref="C12:Q12"/>
    <mergeCell ref="C1:Q1"/>
    <mergeCell ref="C2:Q2"/>
    <mergeCell ref="C3:Q3"/>
    <mergeCell ref="C4:Q4"/>
    <mergeCell ref="C5:Q5"/>
    <mergeCell ref="C6:Q6"/>
    <mergeCell ref="C7:Q7"/>
    <mergeCell ref="C8:Q8"/>
    <mergeCell ref="C9:Q9"/>
    <mergeCell ref="C10:Q10"/>
    <mergeCell ref="C11:Q11"/>
  </mergeCells>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6F31B-E377-4C1D-98F5-560215D813F9}">
  <dimension ref="A3:F53"/>
  <sheetViews>
    <sheetView topLeftCell="A25" workbookViewId="0">
      <selection activeCell="H31" sqref="H31"/>
    </sheetView>
  </sheetViews>
  <sheetFormatPr defaultRowHeight="15"/>
  <cols>
    <col min="1" max="1" width="9" style="642"/>
    <col min="3" max="3" width="31" customWidth="1"/>
    <col min="4" max="4" width="9" style="642"/>
    <col min="6" max="6" width="24.75" customWidth="1"/>
  </cols>
  <sheetData>
    <row r="3" spans="1:6">
      <c r="B3" s="645" t="s">
        <v>667</v>
      </c>
      <c r="C3" s="645"/>
      <c r="E3" s="371" t="s">
        <v>668</v>
      </c>
      <c r="F3" s="371"/>
    </row>
    <row r="7" spans="1:6" ht="84.75" customHeight="1">
      <c r="A7" s="859">
        <v>1</v>
      </c>
      <c r="B7" s="860" t="s">
        <v>732</v>
      </c>
      <c r="C7" s="860"/>
      <c r="D7" s="859">
        <v>1</v>
      </c>
      <c r="E7" s="860" t="s">
        <v>723</v>
      </c>
      <c r="F7" s="860"/>
    </row>
    <row r="8" spans="1:6" ht="14.25">
      <c r="A8" s="859"/>
      <c r="B8" s="860"/>
      <c r="C8" s="860"/>
      <c r="D8" s="859"/>
      <c r="E8" s="860"/>
      <c r="F8" s="860"/>
    </row>
    <row r="9" spans="1:6" ht="14.25">
      <c r="A9" s="859"/>
      <c r="B9" s="860"/>
      <c r="C9" s="860"/>
      <c r="D9" s="859"/>
      <c r="E9" s="860"/>
      <c r="F9" s="860"/>
    </row>
    <row r="11" spans="1:6" ht="84.75" customHeight="1">
      <c r="A11" s="859">
        <v>2</v>
      </c>
      <c r="B11" s="860" t="s">
        <v>733</v>
      </c>
      <c r="C11" s="860"/>
      <c r="D11" s="859">
        <v>2</v>
      </c>
      <c r="E11" s="860" t="s">
        <v>724</v>
      </c>
      <c r="F11" s="860"/>
    </row>
    <row r="12" spans="1:6" ht="14.25" customHeight="1">
      <c r="A12" s="859"/>
      <c r="B12" s="860"/>
      <c r="C12" s="860"/>
      <c r="D12" s="859"/>
      <c r="E12" s="860"/>
      <c r="F12" s="860"/>
    </row>
    <row r="13" spans="1:6" ht="14.25" customHeight="1">
      <c r="A13" s="859"/>
      <c r="B13" s="860"/>
      <c r="C13" s="860"/>
      <c r="D13" s="859"/>
      <c r="E13" s="860"/>
      <c r="F13" s="860"/>
    </row>
    <row r="16" spans="1:6" ht="84.75" customHeight="1">
      <c r="A16" s="859">
        <v>3</v>
      </c>
      <c r="B16" s="860" t="s">
        <v>734</v>
      </c>
      <c r="C16" s="860"/>
      <c r="D16" s="859">
        <v>3</v>
      </c>
      <c r="E16" s="860" t="s">
        <v>725</v>
      </c>
      <c r="F16" s="860"/>
    </row>
    <row r="17" spans="1:6" ht="14.25" customHeight="1">
      <c r="A17" s="859"/>
      <c r="B17" s="860"/>
      <c r="C17" s="860"/>
      <c r="D17" s="859"/>
      <c r="E17" s="860"/>
      <c r="F17" s="860"/>
    </row>
    <row r="18" spans="1:6" ht="14.25" customHeight="1">
      <c r="A18" s="859"/>
      <c r="B18" s="860"/>
      <c r="C18" s="860"/>
      <c r="D18" s="859"/>
      <c r="E18" s="860"/>
      <c r="F18" s="860"/>
    </row>
    <row r="21" spans="1:6" ht="84.75" customHeight="1">
      <c r="A21" s="859">
        <v>4</v>
      </c>
      <c r="B21" s="860" t="s">
        <v>735</v>
      </c>
      <c r="C21" s="860"/>
      <c r="D21" s="859">
        <v>4</v>
      </c>
      <c r="E21" s="860" t="s">
        <v>726</v>
      </c>
      <c r="F21" s="860"/>
    </row>
    <row r="22" spans="1:6" ht="14.25" customHeight="1">
      <c r="A22" s="859"/>
      <c r="B22" s="860"/>
      <c r="C22" s="860"/>
      <c r="D22" s="859"/>
      <c r="E22" s="860"/>
      <c r="F22" s="860"/>
    </row>
    <row r="23" spans="1:6" ht="14.25" customHeight="1">
      <c r="A23" s="859"/>
      <c r="B23" s="860"/>
      <c r="C23" s="860"/>
      <c r="D23" s="859"/>
      <c r="E23" s="860"/>
      <c r="F23" s="860"/>
    </row>
    <row r="26" spans="1:6" ht="84.75" customHeight="1">
      <c r="A26" s="859">
        <v>5</v>
      </c>
      <c r="B26" s="860" t="s">
        <v>736</v>
      </c>
      <c r="C26" s="860"/>
      <c r="D26" s="859">
        <v>5</v>
      </c>
      <c r="E26" s="860" t="s">
        <v>727</v>
      </c>
      <c r="F26" s="860"/>
    </row>
    <row r="27" spans="1:6" ht="14.25" customHeight="1">
      <c r="A27" s="859"/>
      <c r="B27" s="860"/>
      <c r="C27" s="860"/>
      <c r="D27" s="859"/>
      <c r="E27" s="860"/>
      <c r="F27" s="860"/>
    </row>
    <row r="28" spans="1:6" ht="14.25" customHeight="1">
      <c r="A28" s="859"/>
      <c r="B28" s="860"/>
      <c r="C28" s="860"/>
      <c r="D28" s="859"/>
      <c r="E28" s="860"/>
      <c r="F28" s="860"/>
    </row>
    <row r="31" spans="1:6" ht="84.75" customHeight="1">
      <c r="A31" s="859">
        <v>6</v>
      </c>
      <c r="B31" s="860" t="s">
        <v>737</v>
      </c>
      <c r="C31" s="860"/>
      <c r="D31" s="859">
        <v>6</v>
      </c>
      <c r="E31" s="860" t="s">
        <v>728</v>
      </c>
      <c r="F31" s="860"/>
    </row>
    <row r="32" spans="1:6" ht="14.25" customHeight="1">
      <c r="A32" s="859"/>
      <c r="B32" s="860"/>
      <c r="C32" s="860"/>
      <c r="D32" s="859"/>
      <c r="E32" s="860"/>
      <c r="F32" s="860"/>
    </row>
    <row r="33" spans="1:6" ht="14.25" customHeight="1">
      <c r="A33" s="859"/>
      <c r="B33" s="860"/>
      <c r="C33" s="860"/>
      <c r="D33" s="859"/>
      <c r="E33" s="860"/>
      <c r="F33" s="860"/>
    </row>
    <row r="36" spans="1:6" ht="84.75" customHeight="1">
      <c r="A36" s="859">
        <v>7</v>
      </c>
      <c r="B36" s="860" t="s">
        <v>738</v>
      </c>
      <c r="C36" s="860"/>
      <c r="D36" s="859">
        <v>7</v>
      </c>
      <c r="E36" s="860" t="s">
        <v>729</v>
      </c>
      <c r="F36" s="860"/>
    </row>
    <row r="37" spans="1:6" ht="14.25" customHeight="1">
      <c r="A37" s="859"/>
      <c r="B37" s="860"/>
      <c r="C37" s="860"/>
      <c r="D37" s="859"/>
      <c r="E37" s="860"/>
      <c r="F37" s="860"/>
    </row>
    <row r="38" spans="1:6" ht="14.25" customHeight="1">
      <c r="A38" s="859"/>
      <c r="B38" s="860"/>
      <c r="C38" s="860"/>
      <c r="D38" s="859"/>
      <c r="E38" s="860"/>
      <c r="F38" s="860"/>
    </row>
    <row r="41" spans="1:6" ht="84.75" customHeight="1">
      <c r="A41" s="859">
        <v>8</v>
      </c>
      <c r="B41" s="860" t="s">
        <v>739</v>
      </c>
      <c r="C41" s="860"/>
      <c r="D41" s="859">
        <v>8</v>
      </c>
      <c r="E41" s="860" t="s">
        <v>730</v>
      </c>
      <c r="F41" s="860"/>
    </row>
    <row r="42" spans="1:6" ht="14.25" customHeight="1">
      <c r="A42" s="859"/>
      <c r="B42" s="860"/>
      <c r="C42" s="860"/>
      <c r="D42" s="859"/>
      <c r="E42" s="860"/>
      <c r="F42" s="860"/>
    </row>
    <row r="43" spans="1:6" ht="14.25" customHeight="1">
      <c r="A43" s="859"/>
      <c r="B43" s="860"/>
      <c r="C43" s="860"/>
      <c r="D43" s="859"/>
      <c r="E43" s="860"/>
      <c r="F43" s="860"/>
    </row>
    <row r="46" spans="1:6" ht="84.75" customHeight="1">
      <c r="A46" s="859">
        <v>9</v>
      </c>
      <c r="B46" s="860" t="s">
        <v>740</v>
      </c>
      <c r="C46" s="860"/>
      <c r="D46" s="859">
        <v>9</v>
      </c>
      <c r="E46" s="860" t="s">
        <v>731</v>
      </c>
      <c r="F46" s="860"/>
    </row>
    <row r="47" spans="1:6" ht="14.25" customHeight="1">
      <c r="A47" s="859"/>
      <c r="B47" s="860"/>
      <c r="C47" s="860"/>
      <c r="D47" s="859"/>
      <c r="E47" s="860"/>
      <c r="F47" s="860"/>
    </row>
    <row r="48" spans="1:6" ht="14.25" customHeight="1">
      <c r="A48" s="859"/>
      <c r="B48" s="860"/>
      <c r="C48" s="860"/>
      <c r="D48" s="859"/>
      <c r="E48" s="860"/>
      <c r="F48" s="860"/>
    </row>
    <row r="51" spans="1:6" ht="84.75" customHeight="1">
      <c r="A51" s="859">
        <v>11</v>
      </c>
      <c r="B51" s="860" t="s">
        <v>741</v>
      </c>
      <c r="C51" s="860"/>
      <c r="D51" s="859"/>
      <c r="E51" s="763"/>
      <c r="F51" s="763"/>
    </row>
    <row r="52" spans="1:6" ht="14.25">
      <c r="A52" s="859"/>
      <c r="B52" s="860"/>
      <c r="C52" s="860"/>
      <c r="D52" s="859"/>
      <c r="E52" s="763"/>
      <c r="F52" s="763"/>
    </row>
    <row r="53" spans="1:6" ht="15" customHeight="1">
      <c r="A53" s="859"/>
      <c r="B53" s="860"/>
      <c r="C53" s="860"/>
      <c r="D53" s="859"/>
      <c r="E53" s="763"/>
      <c r="F53" s="763"/>
    </row>
  </sheetData>
  <mergeCells count="40">
    <mergeCell ref="A16:A18"/>
    <mergeCell ref="B16:C18"/>
    <mergeCell ref="A21:A23"/>
    <mergeCell ref="B21:C23"/>
    <mergeCell ref="A7:A9"/>
    <mergeCell ref="B7:C9"/>
    <mergeCell ref="A11:A13"/>
    <mergeCell ref="B11:C13"/>
    <mergeCell ref="D26:D28"/>
    <mergeCell ref="A46:A48"/>
    <mergeCell ref="B46:C48"/>
    <mergeCell ref="A51:A53"/>
    <mergeCell ref="B51:C53"/>
    <mergeCell ref="A36:A38"/>
    <mergeCell ref="B36:C38"/>
    <mergeCell ref="A41:A43"/>
    <mergeCell ref="B41:C43"/>
    <mergeCell ref="A31:A33"/>
    <mergeCell ref="B31:C33"/>
    <mergeCell ref="A26:A28"/>
    <mergeCell ref="B26:C28"/>
    <mergeCell ref="D31:D33"/>
    <mergeCell ref="D36:D38"/>
    <mergeCell ref="D41:D43"/>
    <mergeCell ref="D46:D48"/>
    <mergeCell ref="D51:D53"/>
    <mergeCell ref="E7:F9"/>
    <mergeCell ref="D7:D9"/>
    <mergeCell ref="D11:D13"/>
    <mergeCell ref="D16:D18"/>
    <mergeCell ref="D21:D23"/>
    <mergeCell ref="E21:F23"/>
    <mergeCell ref="E16:F18"/>
    <mergeCell ref="E11:F13"/>
    <mergeCell ref="E36:F38"/>
    <mergeCell ref="E31:F33"/>
    <mergeCell ref="E26:F28"/>
    <mergeCell ref="E51:F53"/>
    <mergeCell ref="E46:F48"/>
    <mergeCell ref="E41:F43"/>
  </mergeCells>
  <pageMargins left="0.511811024" right="0.511811024" top="0.78740157499999996" bottom="0.78740157499999996" header="0.31496062000000002" footer="0.31496062000000002"/>
  <pageSetup paperSize="9" orientation="portrait" horizontalDpi="4294967293" vertic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85636-77CC-4E35-A9BF-D0BFC66822F4}">
  <dimension ref="A3:I53"/>
  <sheetViews>
    <sheetView topLeftCell="A43" workbookViewId="0">
      <selection activeCell="B51" sqref="B51:C53"/>
    </sheetView>
  </sheetViews>
  <sheetFormatPr defaultRowHeight="15"/>
  <cols>
    <col min="1" max="1" width="9" style="642"/>
    <col min="3" max="3" width="31" customWidth="1"/>
    <col min="4" max="4" width="3.25" customWidth="1"/>
    <col min="6" max="6" width="24.75" customWidth="1"/>
    <col min="7" max="7" width="3.5" customWidth="1"/>
    <col min="9" max="9" width="24.75" customWidth="1"/>
  </cols>
  <sheetData>
    <row r="3" spans="1:9">
      <c r="B3" t="s">
        <v>663</v>
      </c>
    </row>
    <row r="6" spans="1:9" ht="17.25" customHeight="1">
      <c r="B6" s="427" t="s">
        <v>664</v>
      </c>
      <c r="C6" s="427"/>
      <c r="E6" s="305" t="s">
        <v>665</v>
      </c>
      <c r="F6" s="305"/>
      <c r="H6" s="608" t="s">
        <v>666</v>
      </c>
      <c r="I6" s="608"/>
    </row>
    <row r="7" spans="1:9" ht="84.75" customHeight="1">
      <c r="A7" s="859">
        <v>1</v>
      </c>
      <c r="B7" s="861" t="s">
        <v>699</v>
      </c>
      <c r="C7" s="860"/>
      <c r="E7" s="861" t="s">
        <v>704</v>
      </c>
      <c r="F7" s="860"/>
      <c r="H7" s="861" t="s">
        <v>714</v>
      </c>
      <c r="I7" s="860"/>
    </row>
    <row r="8" spans="1:9" ht="14.25">
      <c r="A8" s="859"/>
      <c r="B8" s="860"/>
      <c r="C8" s="860"/>
      <c r="E8" s="860"/>
      <c r="F8" s="860"/>
      <c r="H8" s="860"/>
      <c r="I8" s="860"/>
    </row>
    <row r="9" spans="1:9" ht="14.25">
      <c r="A9" s="859"/>
      <c r="B9" s="860"/>
      <c r="C9" s="860"/>
      <c r="E9" s="860"/>
      <c r="F9" s="860"/>
      <c r="H9" s="860"/>
      <c r="I9" s="860"/>
    </row>
    <row r="11" spans="1:9" ht="84.75" customHeight="1">
      <c r="A11" s="859">
        <v>2</v>
      </c>
      <c r="B11" s="861" t="s">
        <v>673</v>
      </c>
      <c r="C11" s="860"/>
      <c r="E11" s="861" t="s">
        <v>705</v>
      </c>
      <c r="F11" s="860"/>
      <c r="H11" s="861" t="s">
        <v>715</v>
      </c>
      <c r="I11" s="860"/>
    </row>
    <row r="12" spans="1:9" ht="14.25">
      <c r="A12" s="859"/>
      <c r="B12" s="860"/>
      <c r="C12" s="860"/>
      <c r="E12" s="860"/>
      <c r="F12" s="860"/>
      <c r="H12" s="860"/>
      <c r="I12" s="860"/>
    </row>
    <row r="13" spans="1:9" ht="14.25">
      <c r="A13" s="859"/>
      <c r="B13" s="860"/>
      <c r="C13" s="860"/>
      <c r="E13" s="860"/>
      <c r="F13" s="860"/>
      <c r="H13" s="860"/>
      <c r="I13" s="860"/>
    </row>
    <row r="16" spans="1:9" ht="84.75" customHeight="1">
      <c r="A16" s="859">
        <v>3</v>
      </c>
      <c r="B16" s="861" t="s">
        <v>701</v>
      </c>
      <c r="C16" s="860"/>
      <c r="E16" s="861" t="s">
        <v>706</v>
      </c>
      <c r="F16" s="860"/>
      <c r="H16" s="861" t="s">
        <v>716</v>
      </c>
      <c r="I16" s="860"/>
    </row>
    <row r="17" spans="1:9" ht="14.25">
      <c r="A17" s="859"/>
      <c r="B17" s="860"/>
      <c r="C17" s="860"/>
      <c r="E17" s="860"/>
      <c r="F17" s="860"/>
      <c r="H17" s="860"/>
      <c r="I17" s="860"/>
    </row>
    <row r="18" spans="1:9" ht="14.25">
      <c r="A18" s="859"/>
      <c r="B18" s="860"/>
      <c r="C18" s="860"/>
      <c r="E18" s="860"/>
      <c r="F18" s="860"/>
      <c r="H18" s="860"/>
      <c r="I18" s="860"/>
    </row>
    <row r="21" spans="1:9" ht="84.75" customHeight="1">
      <c r="A21" s="859">
        <v>4</v>
      </c>
      <c r="B21" s="861" t="s">
        <v>674</v>
      </c>
      <c r="C21" s="860"/>
      <c r="E21" s="861" t="s">
        <v>707</v>
      </c>
      <c r="F21" s="860"/>
      <c r="H21" s="861" t="s">
        <v>717</v>
      </c>
      <c r="I21" s="860"/>
    </row>
    <row r="22" spans="1:9" ht="14.25">
      <c r="A22" s="859"/>
      <c r="B22" s="860"/>
      <c r="C22" s="860"/>
      <c r="E22" s="860"/>
      <c r="F22" s="860"/>
      <c r="H22" s="860"/>
      <c r="I22" s="860"/>
    </row>
    <row r="23" spans="1:9" ht="14.25">
      <c r="A23" s="859"/>
      <c r="B23" s="860"/>
      <c r="C23" s="860"/>
      <c r="E23" s="860"/>
      <c r="F23" s="860"/>
      <c r="H23" s="860"/>
      <c r="I23" s="860"/>
    </row>
    <row r="26" spans="1:9" ht="84.75" customHeight="1">
      <c r="A26" s="859">
        <v>5</v>
      </c>
      <c r="B26" s="861" t="s">
        <v>697</v>
      </c>
      <c r="C26" s="860"/>
      <c r="D26" t="s">
        <v>55</v>
      </c>
      <c r="E26" s="861" t="s">
        <v>708</v>
      </c>
      <c r="F26" s="860"/>
      <c r="H26" s="861" t="s">
        <v>718</v>
      </c>
      <c r="I26" s="860"/>
    </row>
    <row r="27" spans="1:9" ht="14.25">
      <c r="A27" s="859"/>
      <c r="B27" s="860"/>
      <c r="C27" s="860"/>
      <c r="E27" s="860"/>
      <c r="F27" s="860"/>
      <c r="H27" s="860"/>
      <c r="I27" s="860"/>
    </row>
    <row r="28" spans="1:9" ht="14.25">
      <c r="A28" s="859"/>
      <c r="B28" s="860"/>
      <c r="C28" s="860"/>
      <c r="E28" s="860"/>
      <c r="F28" s="860"/>
      <c r="H28" s="860"/>
      <c r="I28" s="860"/>
    </row>
    <row r="31" spans="1:9" ht="84.75" customHeight="1">
      <c r="A31" s="859">
        <v>6</v>
      </c>
      <c r="B31" s="861" t="s">
        <v>700</v>
      </c>
      <c r="C31" s="860"/>
      <c r="E31" s="861" t="s">
        <v>709</v>
      </c>
      <c r="F31" s="860"/>
      <c r="H31" s="861" t="s">
        <v>719</v>
      </c>
      <c r="I31" s="860"/>
    </row>
    <row r="32" spans="1:9" ht="14.25">
      <c r="A32" s="859"/>
      <c r="B32" s="860"/>
      <c r="C32" s="860"/>
      <c r="E32" s="860"/>
      <c r="F32" s="860"/>
      <c r="H32" s="860"/>
      <c r="I32" s="860"/>
    </row>
    <row r="33" spans="1:9" ht="14.25">
      <c r="A33" s="859"/>
      <c r="B33" s="860"/>
      <c r="C33" s="860"/>
      <c r="E33" s="860"/>
      <c r="F33" s="860"/>
      <c r="H33" s="860"/>
      <c r="I33" s="860"/>
    </row>
    <row r="36" spans="1:9" ht="84.75" customHeight="1">
      <c r="A36" s="859">
        <v>7</v>
      </c>
      <c r="B36" s="861" t="s">
        <v>702</v>
      </c>
      <c r="C36" s="860"/>
      <c r="E36" s="861" t="s">
        <v>710</v>
      </c>
      <c r="F36" s="860"/>
      <c r="H36" s="861" t="s">
        <v>675</v>
      </c>
      <c r="I36" s="860"/>
    </row>
    <row r="37" spans="1:9" ht="14.25">
      <c r="A37" s="859"/>
      <c r="B37" s="860"/>
      <c r="C37" s="860"/>
      <c r="E37" s="860"/>
      <c r="F37" s="860"/>
      <c r="H37" s="860"/>
      <c r="I37" s="860"/>
    </row>
    <row r="38" spans="1:9" ht="14.25">
      <c r="A38" s="859"/>
      <c r="B38" s="860"/>
      <c r="C38" s="860"/>
      <c r="E38" s="860"/>
      <c r="F38" s="860"/>
      <c r="H38" s="860"/>
      <c r="I38" s="860"/>
    </row>
    <row r="41" spans="1:9" ht="84.75" customHeight="1">
      <c r="A41" s="859">
        <v>8</v>
      </c>
      <c r="B41" s="861" t="s">
        <v>703</v>
      </c>
      <c r="C41" s="860"/>
      <c r="E41" s="861" t="s">
        <v>711</v>
      </c>
      <c r="F41" s="860"/>
      <c r="H41" s="861" t="s">
        <v>720</v>
      </c>
      <c r="I41" s="860"/>
    </row>
    <row r="42" spans="1:9" ht="14.25">
      <c r="A42" s="859"/>
      <c r="B42" s="860"/>
      <c r="C42" s="860"/>
      <c r="E42" s="860"/>
      <c r="F42" s="860"/>
      <c r="H42" s="860"/>
      <c r="I42" s="860"/>
    </row>
    <row r="43" spans="1:9" ht="14.25">
      <c r="A43" s="859"/>
      <c r="B43" s="860"/>
      <c r="C43" s="860"/>
      <c r="E43" s="860"/>
      <c r="F43" s="860"/>
      <c r="H43" s="860"/>
      <c r="I43" s="860"/>
    </row>
    <row r="46" spans="1:9" ht="84.75" customHeight="1">
      <c r="A46" s="859">
        <v>9</v>
      </c>
      <c r="B46" s="861" t="s">
        <v>696</v>
      </c>
      <c r="C46" s="860"/>
      <c r="E46" s="861" t="s">
        <v>712</v>
      </c>
      <c r="F46" s="860"/>
      <c r="H46" s="861" t="s">
        <v>721</v>
      </c>
      <c r="I46" s="860"/>
    </row>
    <row r="47" spans="1:9" ht="14.25">
      <c r="A47" s="859"/>
      <c r="B47" s="860"/>
      <c r="C47" s="860"/>
      <c r="E47" s="860"/>
      <c r="F47" s="860"/>
      <c r="H47" s="860"/>
      <c r="I47" s="860"/>
    </row>
    <row r="48" spans="1:9" ht="14.25">
      <c r="A48" s="859"/>
      <c r="B48" s="860"/>
      <c r="C48" s="860"/>
      <c r="E48" s="860"/>
      <c r="F48" s="860"/>
      <c r="H48" s="860"/>
      <c r="I48" s="860"/>
    </row>
    <row r="51" spans="1:9" ht="84.75" customHeight="1">
      <c r="A51" s="859">
        <v>11</v>
      </c>
      <c r="B51" s="861" t="s">
        <v>672</v>
      </c>
      <c r="C51" s="860"/>
      <c r="E51" s="861" t="s">
        <v>713</v>
      </c>
      <c r="F51" s="860"/>
      <c r="H51" s="861" t="s">
        <v>722</v>
      </c>
      <c r="I51" s="860"/>
    </row>
    <row r="52" spans="1:9" ht="14.25">
      <c r="A52" s="859"/>
      <c r="B52" s="860"/>
      <c r="C52" s="860"/>
      <c r="E52" s="860"/>
      <c r="F52" s="860"/>
      <c r="H52" s="860"/>
      <c r="I52" s="860"/>
    </row>
    <row r="53" spans="1:9" ht="14.25">
      <c r="A53" s="859"/>
      <c r="B53" s="860"/>
      <c r="C53" s="860"/>
      <c r="E53" s="860"/>
      <c r="F53" s="860"/>
      <c r="H53" s="860"/>
      <c r="I53" s="860"/>
    </row>
  </sheetData>
  <mergeCells count="40">
    <mergeCell ref="B7:C9"/>
    <mergeCell ref="E7:F9"/>
    <mergeCell ref="H7:I9"/>
    <mergeCell ref="A7:A9"/>
    <mergeCell ref="A11:A13"/>
    <mergeCell ref="B11:C13"/>
    <mergeCell ref="E11:F13"/>
    <mergeCell ref="H11:I13"/>
    <mergeCell ref="A16:A18"/>
    <mergeCell ref="B16:C18"/>
    <mergeCell ref="E16:F18"/>
    <mergeCell ref="H16:I18"/>
    <mergeCell ref="A21:A23"/>
    <mergeCell ref="B21:C23"/>
    <mergeCell ref="E21:F23"/>
    <mergeCell ref="H21:I23"/>
    <mergeCell ref="A26:A28"/>
    <mergeCell ref="B26:C28"/>
    <mergeCell ref="E26:F28"/>
    <mergeCell ref="H26:I28"/>
    <mergeCell ref="A31:A33"/>
    <mergeCell ref="B31:C33"/>
    <mergeCell ref="E31:F33"/>
    <mergeCell ref="H31:I33"/>
    <mergeCell ref="A36:A38"/>
    <mergeCell ref="B36:C38"/>
    <mergeCell ref="E36:F38"/>
    <mergeCell ref="H36:I38"/>
    <mergeCell ref="A41:A43"/>
    <mergeCell ref="B41:C43"/>
    <mergeCell ref="E41:F43"/>
    <mergeCell ref="H41:I43"/>
    <mergeCell ref="A46:A48"/>
    <mergeCell ref="B46:C48"/>
    <mergeCell ref="E46:F48"/>
    <mergeCell ref="H46:I48"/>
    <mergeCell ref="A51:A53"/>
    <mergeCell ref="B51:C53"/>
    <mergeCell ref="E51:F53"/>
    <mergeCell ref="H51:I53"/>
  </mergeCells>
  <pageMargins left="0.511811024" right="0.511811024" top="0.78740157499999996" bottom="0.78740157499999996" header="0.31496062000000002" footer="0.31496062000000002"/>
  <pageSetup paperSize="9" orientation="portrait" horizontalDpi="4294967293" vertic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BCC86D-E781-4908-9D33-6C6DE1C84247}">
  <dimension ref="A5:AW2577"/>
  <sheetViews>
    <sheetView topLeftCell="A35" workbookViewId="0">
      <selection activeCell="H46" sqref="H46"/>
    </sheetView>
  </sheetViews>
  <sheetFormatPr defaultRowHeight="14.25"/>
  <cols>
    <col min="3" max="3" width="2.375" customWidth="1"/>
    <col min="7" max="7" width="4" customWidth="1"/>
    <col min="8" max="8" width="3.375" customWidth="1"/>
    <col min="9" max="9" width="1.875" customWidth="1"/>
    <col min="13" max="13" width="11.5" customWidth="1"/>
    <col min="15" max="15" width="2.5" customWidth="1"/>
    <col min="20" max="20" width="4" customWidth="1"/>
    <col min="21" max="21" width="2.25" customWidth="1"/>
    <col min="23" max="23" width="8.625" customWidth="1"/>
    <col min="25" max="27" width="3.75" customWidth="1"/>
  </cols>
  <sheetData>
    <row r="5" spans="1:49" ht="21" customHeight="1">
      <c r="D5" s="23"/>
      <c r="E5" s="23"/>
      <c r="F5" s="23"/>
      <c r="G5" s="23"/>
      <c r="J5" s="23"/>
      <c r="K5" s="23"/>
      <c r="L5" s="23"/>
      <c r="M5" s="23"/>
      <c r="P5" s="23"/>
      <c r="Q5" s="23"/>
      <c r="R5" s="23"/>
      <c r="S5" s="23"/>
      <c r="T5" s="23"/>
      <c r="U5" s="23"/>
      <c r="V5" s="23"/>
      <c r="W5" s="23"/>
      <c r="X5" s="23"/>
      <c r="AF5" s="23"/>
      <c r="AG5" s="23"/>
    </row>
    <row r="6" spans="1:49" ht="21" customHeight="1">
      <c r="B6">
        <v>1</v>
      </c>
      <c r="D6" s="23" t="s">
        <v>401</v>
      </c>
      <c r="E6" s="23"/>
      <c r="F6" s="23"/>
      <c r="G6" s="23"/>
      <c r="H6">
        <v>1</v>
      </c>
      <c r="J6" s="23" t="s">
        <v>407</v>
      </c>
      <c r="K6" s="23"/>
      <c r="L6" s="23"/>
      <c r="M6" s="23"/>
      <c r="N6">
        <v>1</v>
      </c>
      <c r="P6" s="23" t="s">
        <v>415</v>
      </c>
      <c r="Q6" s="23"/>
      <c r="R6" s="23"/>
      <c r="S6" s="23"/>
      <c r="T6">
        <v>1</v>
      </c>
      <c r="V6" s="23" t="s">
        <v>629</v>
      </c>
      <c r="W6" s="23"/>
      <c r="X6" s="23"/>
      <c r="AF6" s="23"/>
      <c r="AG6" s="23"/>
      <c r="AP6" s="23"/>
      <c r="AQ6" s="23"/>
      <c r="AR6" s="23"/>
      <c r="AS6" s="23"/>
      <c r="AT6" s="23"/>
      <c r="AU6" s="23"/>
      <c r="AV6" s="23"/>
      <c r="AW6" s="23"/>
    </row>
    <row r="7" spans="1:49" ht="21" customHeight="1">
      <c r="A7" s="535"/>
      <c r="B7">
        <v>2</v>
      </c>
      <c r="D7" s="23" t="s">
        <v>402</v>
      </c>
      <c r="E7" s="23"/>
      <c r="F7" s="23"/>
      <c r="G7" s="23"/>
      <c r="H7">
        <v>2</v>
      </c>
      <c r="J7" s="23" t="s">
        <v>408</v>
      </c>
      <c r="K7" s="23"/>
      <c r="L7" s="23"/>
      <c r="M7" s="23"/>
      <c r="N7">
        <v>2</v>
      </c>
      <c r="P7" s="23" t="s">
        <v>600</v>
      </c>
      <c r="Q7" s="23"/>
      <c r="R7" s="23"/>
      <c r="S7" s="23"/>
      <c r="T7">
        <v>2</v>
      </c>
      <c r="V7" s="23" t="s">
        <v>419</v>
      </c>
      <c r="W7" s="23"/>
      <c r="X7" s="23"/>
      <c r="AF7" s="23"/>
      <c r="AG7" s="23"/>
      <c r="AP7" s="23"/>
      <c r="AQ7" s="23"/>
      <c r="AR7" s="23"/>
      <c r="AS7" s="23"/>
      <c r="AT7" s="23"/>
      <c r="AU7" s="23"/>
      <c r="AV7" s="23"/>
      <c r="AW7" s="23"/>
    </row>
    <row r="8" spans="1:49" ht="21" customHeight="1">
      <c r="B8">
        <v>3</v>
      </c>
      <c r="D8" s="23" t="s">
        <v>403</v>
      </c>
      <c r="E8" s="23"/>
      <c r="F8" s="23"/>
      <c r="G8" s="23"/>
      <c r="H8">
        <v>3</v>
      </c>
      <c r="J8" s="23" t="s">
        <v>409</v>
      </c>
      <c r="K8" s="23"/>
      <c r="L8" s="23"/>
      <c r="M8" s="23"/>
      <c r="N8">
        <v>3</v>
      </c>
      <c r="P8" s="23" t="s">
        <v>416</v>
      </c>
      <c r="Q8" s="23"/>
      <c r="R8" s="23"/>
      <c r="S8" s="23"/>
      <c r="T8">
        <v>3</v>
      </c>
      <c r="V8" s="534" t="s">
        <v>420</v>
      </c>
      <c r="W8" s="534"/>
      <c r="X8" s="534"/>
      <c r="AF8" s="23"/>
      <c r="AG8" s="23"/>
      <c r="AP8" s="534"/>
      <c r="AQ8" s="534"/>
      <c r="AR8" s="534"/>
      <c r="AS8" s="534"/>
      <c r="AT8" s="534"/>
      <c r="AU8" s="534"/>
      <c r="AV8" s="534"/>
      <c r="AW8" s="534"/>
    </row>
    <row r="9" spans="1:49" ht="21" customHeight="1">
      <c r="B9">
        <v>4</v>
      </c>
      <c r="D9" s="23" t="s">
        <v>404</v>
      </c>
      <c r="E9" s="23"/>
      <c r="F9" s="23"/>
      <c r="G9" s="23"/>
      <c r="H9">
        <v>4</v>
      </c>
      <c r="J9" s="23" t="s">
        <v>410</v>
      </c>
      <c r="K9" s="23"/>
      <c r="L9" s="23"/>
      <c r="M9" s="23"/>
      <c r="N9">
        <v>4</v>
      </c>
      <c r="P9" s="23" t="s">
        <v>417</v>
      </c>
      <c r="Q9" s="23"/>
      <c r="R9" s="23"/>
      <c r="S9" s="23"/>
      <c r="T9">
        <v>4</v>
      </c>
      <c r="V9" s="534" t="s">
        <v>421</v>
      </c>
      <c r="W9" s="534"/>
      <c r="X9" s="534"/>
      <c r="AF9" s="23"/>
      <c r="AG9" s="23"/>
      <c r="AP9" s="534"/>
      <c r="AQ9" s="534"/>
      <c r="AR9" s="534"/>
      <c r="AS9" s="534"/>
      <c r="AT9" s="534"/>
      <c r="AU9" s="534"/>
      <c r="AV9" s="534"/>
      <c r="AW9" s="534"/>
    </row>
    <row r="10" spans="1:49" ht="21" customHeight="1">
      <c r="B10">
        <v>5</v>
      </c>
      <c r="D10" s="23" t="s">
        <v>631</v>
      </c>
      <c r="E10" s="23"/>
      <c r="F10" s="23"/>
      <c r="G10" s="23"/>
      <c r="H10">
        <v>5</v>
      </c>
      <c r="J10" s="23" t="s">
        <v>411</v>
      </c>
      <c r="K10" s="23"/>
      <c r="L10" s="23"/>
      <c r="M10" s="23"/>
      <c r="N10">
        <v>5</v>
      </c>
      <c r="P10" s="23" t="s">
        <v>235</v>
      </c>
      <c r="Q10" s="23"/>
      <c r="R10" s="23"/>
      <c r="S10" s="23"/>
      <c r="T10">
        <v>5</v>
      </c>
      <c r="V10" s="23" t="s">
        <v>635</v>
      </c>
      <c r="W10" s="23"/>
      <c r="X10" s="23"/>
      <c r="AF10" s="23"/>
      <c r="AG10" s="23"/>
      <c r="AP10" s="23"/>
      <c r="AQ10" s="23"/>
      <c r="AR10" s="23"/>
      <c r="AS10" s="23"/>
      <c r="AT10" s="23"/>
      <c r="AU10" s="23"/>
      <c r="AV10" s="23"/>
      <c r="AW10" s="23"/>
    </row>
    <row r="11" spans="1:49" ht="21" customHeight="1">
      <c r="B11">
        <v>6</v>
      </c>
      <c r="D11" s="23" t="s">
        <v>632</v>
      </c>
      <c r="E11" s="23"/>
      <c r="F11" s="23"/>
      <c r="G11" s="23"/>
      <c r="H11">
        <v>6</v>
      </c>
      <c r="J11" s="23" t="s">
        <v>412</v>
      </c>
      <c r="K11" s="23"/>
      <c r="L11" s="23"/>
      <c r="M11" s="23"/>
      <c r="N11">
        <v>6</v>
      </c>
      <c r="P11" s="23" t="s">
        <v>418</v>
      </c>
      <c r="Q11" s="23"/>
      <c r="R11" s="23"/>
      <c r="S11" s="23"/>
      <c r="T11">
        <v>6</v>
      </c>
      <c r="V11" s="23" t="s">
        <v>636</v>
      </c>
      <c r="W11" s="23"/>
      <c r="X11" s="23"/>
      <c r="AF11" s="23"/>
      <c r="AG11" s="23"/>
      <c r="AP11" s="23"/>
      <c r="AQ11" s="23"/>
      <c r="AR11" s="23"/>
      <c r="AS11" s="23"/>
      <c r="AT11" s="23"/>
      <c r="AU11" s="23"/>
      <c r="AV11" s="23"/>
      <c r="AW11" s="23"/>
    </row>
    <row r="12" spans="1:49" ht="21" customHeight="1">
      <c r="B12">
        <v>7</v>
      </c>
      <c r="D12" s="23" t="s">
        <v>405</v>
      </c>
      <c r="E12" s="23"/>
      <c r="F12" s="23"/>
      <c r="G12" s="23"/>
      <c r="H12">
        <v>7</v>
      </c>
      <c r="J12" s="23" t="s">
        <v>413</v>
      </c>
      <c r="K12" s="23"/>
      <c r="L12" s="23"/>
      <c r="M12" s="23"/>
      <c r="N12">
        <v>7</v>
      </c>
      <c r="P12" s="23" t="s">
        <v>236</v>
      </c>
      <c r="Q12" s="23"/>
      <c r="R12" s="23"/>
      <c r="S12" s="23"/>
      <c r="T12">
        <v>7</v>
      </c>
      <c r="V12" s="23" t="s">
        <v>422</v>
      </c>
      <c r="W12" s="23"/>
      <c r="X12" s="23"/>
      <c r="AF12" s="23"/>
      <c r="AG12" s="23"/>
      <c r="AP12" s="23"/>
      <c r="AQ12" s="23"/>
      <c r="AR12" s="23"/>
      <c r="AS12" s="23"/>
      <c r="AT12" s="23"/>
      <c r="AU12" s="23"/>
      <c r="AV12" s="23"/>
      <c r="AW12" s="23"/>
    </row>
    <row r="13" spans="1:49" ht="21" customHeight="1">
      <c r="B13">
        <v>8</v>
      </c>
      <c r="D13" s="23" t="s">
        <v>406</v>
      </c>
      <c r="E13" s="23"/>
      <c r="F13" s="23"/>
      <c r="G13" s="23"/>
      <c r="H13">
        <v>8</v>
      </c>
      <c r="J13" s="23" t="s">
        <v>414</v>
      </c>
      <c r="K13" s="23"/>
      <c r="L13" s="23"/>
      <c r="M13" s="23"/>
      <c r="N13">
        <v>8</v>
      </c>
      <c r="P13" s="23" t="s">
        <v>237</v>
      </c>
      <c r="Q13" s="23"/>
      <c r="R13" s="23"/>
      <c r="S13" s="23"/>
      <c r="T13">
        <v>8</v>
      </c>
      <c r="V13" s="23" t="s">
        <v>423</v>
      </c>
      <c r="W13" s="23"/>
      <c r="X13" s="23"/>
      <c r="AF13" s="23"/>
      <c r="AG13" s="23"/>
      <c r="AP13" s="23"/>
      <c r="AQ13" s="23"/>
      <c r="AR13" s="23"/>
      <c r="AS13" s="23"/>
      <c r="AT13" s="23"/>
      <c r="AU13" s="23"/>
      <c r="AV13" s="23"/>
      <c r="AW13" s="23"/>
    </row>
    <row r="14" spans="1:49" ht="21" customHeight="1">
      <c r="B14">
        <v>9</v>
      </c>
      <c r="C14" s="444"/>
      <c r="D14" s="23" t="s">
        <v>630</v>
      </c>
      <c r="H14">
        <v>9</v>
      </c>
      <c r="J14" s="23" t="s">
        <v>633</v>
      </c>
      <c r="N14">
        <v>9</v>
      </c>
      <c r="P14" s="23" t="s">
        <v>634</v>
      </c>
      <c r="T14">
        <v>9</v>
      </c>
      <c r="V14" s="23" t="s">
        <v>424</v>
      </c>
    </row>
    <row r="15" spans="1:49" ht="34.5" customHeight="1">
      <c r="C15" s="444"/>
    </row>
    <row r="16" spans="1:49" ht="14.25" customHeight="1">
      <c r="D16" s="23"/>
      <c r="E16" s="23"/>
      <c r="F16" s="23"/>
      <c r="G16" s="23"/>
      <c r="H16" s="23"/>
      <c r="I16" s="23"/>
      <c r="J16" s="23"/>
      <c r="K16" s="23"/>
      <c r="L16" s="23"/>
      <c r="M16" s="23"/>
      <c r="N16" s="23"/>
      <c r="O16" s="23"/>
      <c r="P16" s="23"/>
      <c r="Q16" s="23"/>
      <c r="R16" s="23"/>
      <c r="S16" s="23"/>
      <c r="T16" s="23"/>
      <c r="U16" s="23"/>
      <c r="V16" s="23"/>
      <c r="W16" s="23"/>
      <c r="X16" s="23"/>
      <c r="Y16" s="23"/>
    </row>
    <row r="17" spans="2:41" ht="14.25" customHeight="1">
      <c r="B17" s="444" t="s">
        <v>430</v>
      </c>
      <c r="Y17" s="23"/>
    </row>
    <row r="18" spans="2:41" ht="22.5" customHeight="1">
      <c r="B18">
        <v>1</v>
      </c>
      <c r="C18" s="763" t="s">
        <v>431</v>
      </c>
      <c r="D18" s="763"/>
      <c r="E18" s="763"/>
      <c r="F18" s="763"/>
      <c r="G18" s="763"/>
      <c r="H18" s="763"/>
      <c r="I18" s="763"/>
      <c r="J18" s="763"/>
      <c r="K18" s="763"/>
      <c r="L18" s="763"/>
      <c r="M18" s="763"/>
      <c r="N18" s="763"/>
      <c r="O18" s="763"/>
      <c r="P18" s="763"/>
      <c r="Q18" s="763"/>
      <c r="R18" s="763"/>
      <c r="S18" s="763"/>
      <c r="T18" s="763"/>
      <c r="U18" s="763"/>
      <c r="V18" s="763"/>
      <c r="W18" s="763"/>
      <c r="X18" s="763"/>
      <c r="Y18" s="23"/>
    </row>
    <row r="19" spans="2:41" ht="22.5" customHeight="1">
      <c r="B19">
        <v>2</v>
      </c>
      <c r="C19" s="763" t="s">
        <v>425</v>
      </c>
      <c r="D19" s="763"/>
      <c r="E19" s="763"/>
      <c r="F19" s="763"/>
      <c r="G19" s="763"/>
      <c r="H19" s="763"/>
      <c r="I19" s="763"/>
      <c r="J19" s="763"/>
      <c r="K19" s="763"/>
      <c r="L19" s="763"/>
      <c r="M19" s="763"/>
      <c r="N19" s="763"/>
      <c r="O19" s="763"/>
      <c r="P19" s="763"/>
      <c r="Q19" s="763"/>
      <c r="R19" s="763"/>
      <c r="S19" s="763"/>
      <c r="T19" s="763"/>
      <c r="U19" s="763"/>
      <c r="V19" s="763"/>
      <c r="W19" s="763"/>
      <c r="X19" s="763"/>
      <c r="Y19" s="23"/>
    </row>
    <row r="20" spans="2:41" ht="22.5" customHeight="1">
      <c r="B20">
        <v>3</v>
      </c>
      <c r="C20" s="763" t="s">
        <v>426</v>
      </c>
      <c r="D20" s="763"/>
      <c r="E20" s="763"/>
      <c r="F20" s="763"/>
      <c r="G20" s="763"/>
      <c r="H20" s="763"/>
      <c r="I20" s="763"/>
      <c r="J20" s="763"/>
      <c r="K20" s="763"/>
      <c r="L20" s="763"/>
      <c r="M20" s="763"/>
      <c r="N20" s="763"/>
      <c r="O20" s="763"/>
      <c r="P20" s="763"/>
      <c r="Q20" s="763"/>
      <c r="R20" s="763"/>
      <c r="S20" s="763"/>
      <c r="T20" s="763"/>
      <c r="U20" s="763"/>
      <c r="V20" s="763"/>
      <c r="W20" s="763"/>
      <c r="X20" s="763"/>
      <c r="Y20" s="23"/>
    </row>
    <row r="21" spans="2:41" ht="22.5" customHeight="1">
      <c r="B21">
        <v>4</v>
      </c>
      <c r="C21" s="763" t="s">
        <v>432</v>
      </c>
      <c r="D21" s="763"/>
      <c r="E21" s="763"/>
      <c r="F21" s="763"/>
      <c r="G21" s="763"/>
      <c r="H21" s="763"/>
      <c r="I21" s="763"/>
      <c r="J21" s="763"/>
      <c r="K21" s="763"/>
      <c r="L21" s="763"/>
      <c r="M21" s="763"/>
      <c r="N21" s="763"/>
      <c r="O21" s="763"/>
      <c r="P21" s="763"/>
      <c r="Q21" s="763"/>
      <c r="R21" s="763"/>
      <c r="S21" s="763"/>
      <c r="T21" s="763"/>
      <c r="U21" s="763"/>
      <c r="V21" s="763"/>
      <c r="W21" s="763"/>
      <c r="X21" s="763"/>
    </row>
    <row r="22" spans="2:41" ht="22.5" customHeight="1">
      <c r="B22">
        <v>5</v>
      </c>
      <c r="C22" s="763" t="s">
        <v>427</v>
      </c>
      <c r="D22" s="763"/>
      <c r="E22" s="763"/>
      <c r="F22" s="763"/>
      <c r="G22" s="763"/>
      <c r="H22" s="763"/>
      <c r="I22" s="763"/>
      <c r="J22" s="763"/>
      <c r="K22" s="763"/>
      <c r="L22" s="763"/>
      <c r="M22" s="763"/>
      <c r="N22" s="763"/>
      <c r="O22" s="763"/>
      <c r="P22" s="763"/>
      <c r="Q22" s="763"/>
      <c r="R22" s="763"/>
      <c r="S22" s="763"/>
      <c r="T22" s="763"/>
      <c r="U22" s="763"/>
      <c r="V22" s="763"/>
      <c r="W22" s="763"/>
      <c r="X22" s="763"/>
    </row>
    <row r="23" spans="2:41" ht="22.5" customHeight="1">
      <c r="B23">
        <v>6</v>
      </c>
      <c r="C23" s="763" t="s">
        <v>428</v>
      </c>
      <c r="D23" s="763"/>
      <c r="E23" s="763"/>
      <c r="F23" s="763"/>
      <c r="G23" s="763"/>
      <c r="H23" s="763"/>
      <c r="I23" s="763"/>
      <c r="J23" s="763"/>
      <c r="K23" s="763"/>
      <c r="L23" s="763"/>
      <c r="M23" s="763"/>
      <c r="N23" s="763"/>
      <c r="O23" s="763"/>
      <c r="P23" s="763"/>
      <c r="Q23" s="763"/>
      <c r="R23" s="763"/>
      <c r="S23" s="763"/>
      <c r="T23" s="763"/>
      <c r="U23" s="763"/>
      <c r="V23" s="763"/>
      <c r="W23" s="763"/>
      <c r="X23" s="763"/>
    </row>
    <row r="24" spans="2:41" ht="22.5" customHeight="1">
      <c r="B24">
        <v>7</v>
      </c>
      <c r="C24" s="763" t="s">
        <v>465</v>
      </c>
      <c r="D24" s="763"/>
      <c r="E24" s="763"/>
      <c r="F24" s="763"/>
      <c r="G24" s="763"/>
      <c r="H24" s="763"/>
      <c r="I24" s="763"/>
      <c r="J24" s="763"/>
      <c r="K24" s="763"/>
      <c r="L24" s="763"/>
      <c r="M24" s="763"/>
      <c r="N24" s="763"/>
      <c r="O24" s="763"/>
      <c r="P24" s="763"/>
      <c r="Q24" s="763"/>
      <c r="R24" s="763"/>
      <c r="S24" s="763"/>
      <c r="T24" s="763"/>
      <c r="U24" s="763"/>
      <c r="V24" s="763"/>
      <c r="W24" s="763"/>
      <c r="X24" s="763"/>
    </row>
    <row r="25" spans="2:41" ht="22.5" customHeight="1">
      <c r="B25">
        <v>8</v>
      </c>
      <c r="C25" s="763" t="s">
        <v>429</v>
      </c>
      <c r="D25" s="763"/>
      <c r="E25" s="763"/>
      <c r="F25" s="763"/>
      <c r="G25" s="763"/>
      <c r="H25" s="763"/>
      <c r="I25" s="763"/>
      <c r="J25" s="763"/>
      <c r="K25" s="763"/>
      <c r="L25" s="763"/>
      <c r="M25" s="763"/>
      <c r="N25" s="763"/>
      <c r="O25" s="763"/>
      <c r="P25" s="763"/>
      <c r="Q25" s="763"/>
      <c r="R25" s="763"/>
      <c r="S25" s="763"/>
      <c r="T25" s="763"/>
      <c r="U25" s="763"/>
      <c r="V25" s="763"/>
      <c r="W25" s="763"/>
      <c r="X25" s="763"/>
    </row>
    <row r="26" spans="2:41" ht="22.5" customHeight="1">
      <c r="B26">
        <v>9</v>
      </c>
      <c r="C26" s="763" t="s">
        <v>637</v>
      </c>
      <c r="D26" s="763"/>
      <c r="E26" s="763"/>
      <c r="F26" s="763"/>
      <c r="G26" s="763"/>
      <c r="H26" s="763"/>
      <c r="I26" s="763"/>
      <c r="J26" s="763"/>
      <c r="K26" s="763"/>
      <c r="L26" s="763"/>
      <c r="M26" s="763"/>
      <c r="N26" s="763"/>
      <c r="O26" s="763"/>
      <c r="P26" s="763"/>
      <c r="Q26" s="763"/>
      <c r="R26" s="763"/>
      <c r="S26" s="763"/>
      <c r="T26" s="763"/>
      <c r="U26" s="763"/>
      <c r="V26" s="763"/>
      <c r="W26" s="763"/>
      <c r="X26" s="763"/>
    </row>
    <row r="30" spans="2:41" ht="23.25" customHeight="1">
      <c r="B30" s="443">
        <v>1</v>
      </c>
      <c r="C30" s="408"/>
      <c r="D30" s="862" t="s">
        <v>601</v>
      </c>
      <c r="E30" s="862"/>
      <c r="F30" s="862"/>
      <c r="G30" s="862"/>
      <c r="H30" s="862"/>
      <c r="I30" s="862"/>
      <c r="J30" s="862"/>
      <c r="K30" s="862"/>
      <c r="L30" s="862"/>
      <c r="M30" s="862"/>
      <c r="N30" s="862"/>
      <c r="O30" s="862"/>
      <c r="P30" s="862"/>
      <c r="Q30" s="862"/>
      <c r="R30" s="862"/>
      <c r="S30" s="862"/>
      <c r="T30" s="862"/>
      <c r="U30" s="862"/>
      <c r="V30" s="862"/>
      <c r="W30" s="862"/>
      <c r="X30" s="862"/>
      <c r="Y30" s="862"/>
      <c r="Z30" s="862"/>
      <c r="AA30" s="862"/>
      <c r="AB30" s="862"/>
      <c r="AC30" s="862"/>
      <c r="AD30" s="862"/>
      <c r="AE30" s="862"/>
      <c r="AF30" s="862"/>
      <c r="AG30" s="862"/>
      <c r="AH30" s="862"/>
      <c r="AI30" s="862"/>
      <c r="AJ30" s="862"/>
      <c r="AK30" s="862"/>
      <c r="AL30" s="862"/>
      <c r="AM30" s="862"/>
      <c r="AN30" s="862"/>
      <c r="AO30" s="862"/>
    </row>
    <row r="31" spans="2:41" ht="23.25" customHeight="1">
      <c r="B31" s="443">
        <v>2</v>
      </c>
      <c r="C31" s="408"/>
      <c r="D31" s="862" t="s">
        <v>602</v>
      </c>
      <c r="E31" s="862"/>
      <c r="F31" s="862"/>
      <c r="G31" s="862"/>
      <c r="H31" s="862"/>
      <c r="I31" s="862"/>
      <c r="J31" s="862"/>
      <c r="K31" s="862"/>
      <c r="L31" s="862"/>
      <c r="M31" s="862"/>
      <c r="N31" s="862"/>
      <c r="O31" s="862"/>
      <c r="P31" s="862"/>
      <c r="Q31" s="862"/>
      <c r="R31" s="862"/>
      <c r="S31" s="862"/>
      <c r="T31" s="862"/>
      <c r="U31" s="862"/>
      <c r="V31" s="862"/>
      <c r="W31" s="862"/>
      <c r="X31" s="862"/>
      <c r="Y31" s="862"/>
      <c r="Z31" s="862"/>
      <c r="AA31" s="862"/>
      <c r="AB31" s="862"/>
      <c r="AC31" s="862"/>
      <c r="AD31" s="862"/>
      <c r="AE31" s="862"/>
      <c r="AF31" s="862"/>
      <c r="AG31" s="862"/>
      <c r="AH31" s="862"/>
      <c r="AI31" s="862"/>
      <c r="AJ31" s="862"/>
      <c r="AK31" s="862"/>
      <c r="AL31" s="862"/>
      <c r="AM31" s="862"/>
      <c r="AN31" s="862"/>
      <c r="AO31" s="862"/>
    </row>
    <row r="32" spans="2:41" ht="23.25" customHeight="1">
      <c r="B32" s="443">
        <v>3</v>
      </c>
      <c r="C32" s="408"/>
      <c r="D32" s="862" t="s">
        <v>603</v>
      </c>
      <c r="E32" s="862"/>
      <c r="F32" s="862"/>
      <c r="G32" s="862"/>
      <c r="H32" s="862"/>
      <c r="I32" s="862"/>
      <c r="J32" s="862"/>
      <c r="K32" s="862"/>
      <c r="L32" s="862"/>
      <c r="M32" s="862"/>
      <c r="N32" s="862"/>
      <c r="O32" s="862"/>
      <c r="P32" s="862"/>
      <c r="Q32" s="862"/>
      <c r="R32" s="862"/>
      <c r="S32" s="862"/>
      <c r="T32" s="862"/>
      <c r="U32" s="862"/>
      <c r="V32" s="862"/>
      <c r="W32" s="862"/>
      <c r="X32" s="862"/>
      <c r="Y32" s="862"/>
      <c r="Z32" s="862"/>
      <c r="AA32" s="862"/>
      <c r="AB32" s="862"/>
      <c r="AC32" s="862"/>
      <c r="AD32" s="862"/>
      <c r="AE32" s="862"/>
      <c r="AF32" s="862"/>
      <c r="AG32" s="862"/>
      <c r="AH32" s="862"/>
      <c r="AI32" s="862"/>
      <c r="AJ32" s="862"/>
      <c r="AK32" s="862"/>
      <c r="AL32" s="862"/>
      <c r="AM32" s="862"/>
      <c r="AN32" s="862"/>
      <c r="AO32" s="862"/>
    </row>
    <row r="33" spans="2:42" ht="23.25" customHeight="1">
      <c r="B33" s="443">
        <v>4</v>
      </c>
      <c r="C33" s="408"/>
      <c r="D33" s="862" t="s">
        <v>604</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62"/>
      <c r="AG33" s="862"/>
      <c r="AH33" s="862"/>
      <c r="AI33" s="862"/>
      <c r="AJ33" s="862"/>
      <c r="AK33" s="862"/>
      <c r="AL33" s="862"/>
      <c r="AM33" s="862"/>
      <c r="AN33" s="862"/>
      <c r="AO33" s="862"/>
    </row>
    <row r="34" spans="2:42" ht="23.25" customHeight="1">
      <c r="B34" s="443">
        <v>5</v>
      </c>
      <c r="D34" s="862" t="s">
        <v>605</v>
      </c>
      <c r="E34" s="862"/>
      <c r="F34" s="862"/>
      <c r="G34" s="862"/>
      <c r="H34" s="862"/>
      <c r="I34" s="862"/>
      <c r="J34" s="862"/>
      <c r="K34" s="862"/>
      <c r="L34" s="862"/>
      <c r="M34" s="862"/>
      <c r="N34" s="862"/>
      <c r="O34" s="862"/>
      <c r="P34" s="862"/>
      <c r="Q34" s="862"/>
      <c r="R34" s="862"/>
      <c r="S34" s="862"/>
      <c r="T34" s="862"/>
      <c r="U34" s="862"/>
      <c r="V34" s="862"/>
      <c r="W34" s="862"/>
      <c r="X34" s="331"/>
      <c r="Y34" s="331"/>
    </row>
    <row r="35" spans="2:42" ht="23.25" customHeight="1">
      <c r="B35" s="443">
        <v>6</v>
      </c>
      <c r="C35" s="408"/>
      <c r="D35" s="862" t="s">
        <v>606</v>
      </c>
      <c r="E35" s="862"/>
      <c r="F35" s="862"/>
      <c r="G35" s="862"/>
      <c r="H35" s="862"/>
      <c r="I35" s="862"/>
      <c r="J35" s="862"/>
      <c r="K35" s="862"/>
      <c r="L35" s="862"/>
      <c r="M35" s="862"/>
      <c r="N35" s="862"/>
      <c r="O35" s="862"/>
      <c r="P35" s="862"/>
      <c r="Q35" s="862"/>
      <c r="R35" s="862"/>
      <c r="S35" s="862"/>
      <c r="T35" s="862"/>
      <c r="U35" s="862"/>
      <c r="V35" s="862"/>
      <c r="W35" s="862"/>
      <c r="X35" s="862"/>
      <c r="Y35" s="862"/>
      <c r="Z35" s="862"/>
      <c r="AA35" s="862"/>
      <c r="AB35" s="862"/>
      <c r="AC35" s="862"/>
      <c r="AD35" s="862"/>
      <c r="AE35" s="862"/>
      <c r="AF35" s="862"/>
      <c r="AG35" s="862"/>
      <c r="AH35" s="862"/>
      <c r="AI35" s="862"/>
      <c r="AJ35" s="862"/>
      <c r="AK35" s="862"/>
      <c r="AL35" s="862"/>
      <c r="AM35" s="862"/>
      <c r="AN35" s="862"/>
      <c r="AO35" s="862"/>
    </row>
    <row r="36" spans="2:42" ht="23.25" customHeight="1">
      <c r="B36" s="443">
        <v>7</v>
      </c>
      <c r="C36" s="408"/>
      <c r="D36" s="862" t="s">
        <v>607</v>
      </c>
      <c r="E36" s="862"/>
      <c r="F36" s="862"/>
      <c r="G36" s="862"/>
      <c r="H36" s="862"/>
      <c r="I36" s="862"/>
      <c r="J36" s="862"/>
      <c r="K36" s="862"/>
      <c r="L36" s="862"/>
      <c r="M36" s="862"/>
      <c r="N36" s="862"/>
      <c r="O36" s="862"/>
      <c r="P36" s="862"/>
      <c r="Q36" s="862"/>
      <c r="R36" s="862"/>
      <c r="S36" s="862"/>
      <c r="T36" s="862"/>
      <c r="U36" s="862"/>
      <c r="V36" s="862"/>
      <c r="W36" s="862"/>
      <c r="X36" s="862"/>
      <c r="Y36" s="862"/>
      <c r="Z36" s="862"/>
      <c r="AA36" s="862"/>
      <c r="AB36" s="862"/>
      <c r="AC36" s="862"/>
      <c r="AD36" s="862"/>
      <c r="AE36" s="862"/>
      <c r="AF36" s="862"/>
      <c r="AG36" s="862"/>
      <c r="AH36" s="862"/>
      <c r="AI36" s="862"/>
      <c r="AJ36" s="862"/>
      <c r="AK36" s="862"/>
      <c r="AL36" s="862"/>
      <c r="AM36" s="862"/>
      <c r="AN36" s="862"/>
      <c r="AO36" s="862"/>
    </row>
    <row r="37" spans="2:42" ht="23.25" customHeight="1">
      <c r="B37" s="443">
        <v>8</v>
      </c>
      <c r="C37" s="408"/>
      <c r="D37" s="862" t="s">
        <v>608</v>
      </c>
      <c r="E37" s="862"/>
      <c r="F37" s="862"/>
      <c r="G37" s="862"/>
      <c r="H37" s="862"/>
      <c r="I37" s="862"/>
      <c r="J37" s="862"/>
      <c r="K37" s="862"/>
      <c r="L37" s="862"/>
      <c r="M37" s="862"/>
      <c r="N37" s="862"/>
      <c r="O37" s="862"/>
      <c r="P37" s="862"/>
      <c r="Q37" s="862"/>
      <c r="R37" s="862"/>
      <c r="S37" s="862"/>
      <c r="T37" s="862"/>
      <c r="U37" s="862"/>
      <c r="V37" s="862"/>
      <c r="W37" s="862"/>
      <c r="X37" s="862"/>
      <c r="Y37" s="862"/>
      <c r="Z37" s="862"/>
      <c r="AA37" s="862"/>
      <c r="AB37" s="862"/>
      <c r="AC37" s="862"/>
      <c r="AD37" s="862"/>
      <c r="AE37" s="862"/>
      <c r="AF37" s="862"/>
      <c r="AG37" s="862"/>
      <c r="AH37" s="862"/>
      <c r="AI37" s="862"/>
      <c r="AJ37" s="862"/>
      <c r="AK37" s="862"/>
      <c r="AL37" s="862"/>
      <c r="AM37" s="862"/>
      <c r="AN37" s="862"/>
      <c r="AO37" s="862"/>
    </row>
    <row r="38" spans="2:42" ht="23.25" customHeight="1">
      <c r="B38" s="443">
        <v>9</v>
      </c>
      <c r="C38" s="408"/>
      <c r="D38" s="862" t="s">
        <v>609</v>
      </c>
      <c r="E38" s="862"/>
      <c r="F38" s="862"/>
      <c r="G38" s="862"/>
      <c r="H38" s="862"/>
      <c r="I38" s="862"/>
      <c r="J38" s="862"/>
      <c r="K38" s="862"/>
      <c r="L38" s="862"/>
      <c r="M38" s="862"/>
      <c r="N38" s="862"/>
      <c r="O38" s="862"/>
      <c r="P38" s="862"/>
      <c r="Q38" s="862"/>
      <c r="R38" s="862"/>
      <c r="S38" s="862"/>
      <c r="T38" s="862"/>
      <c r="U38" s="862"/>
      <c r="V38" s="862"/>
      <c r="W38" s="862"/>
      <c r="X38" s="862"/>
      <c r="Y38" s="862"/>
      <c r="Z38" s="862"/>
      <c r="AA38" s="862"/>
      <c r="AB38" s="862"/>
      <c r="AC38" s="862"/>
      <c r="AD38" s="862"/>
      <c r="AE38" s="862"/>
      <c r="AF38" s="862"/>
      <c r="AG38" s="862"/>
      <c r="AH38" s="862"/>
      <c r="AI38" s="862"/>
      <c r="AJ38" s="862"/>
      <c r="AK38" s="862"/>
      <c r="AL38" s="862"/>
      <c r="AM38" s="862"/>
      <c r="AN38" s="862"/>
      <c r="AO38" s="862"/>
    </row>
    <row r="39" spans="2:42" ht="23.25" customHeight="1">
      <c r="J39" s="444"/>
    </row>
    <row r="40" spans="2:42">
      <c r="D40" t="s">
        <v>638</v>
      </c>
      <c r="F40" s="678"/>
      <c r="J40" t="s">
        <v>292</v>
      </c>
      <c r="N40" t="s">
        <v>639</v>
      </c>
      <c r="W40">
        <f ca="1">+AD42+AJ42+AO42</f>
        <v>1</v>
      </c>
    </row>
    <row r="41" spans="2:42" ht="15">
      <c r="D41" s="677">
        <f ca="1">+Plan1!AB2+Plan1!AC2+L41</f>
        <v>5</v>
      </c>
      <c r="F41" s="538">
        <f ca="1">SUM(F42:F72)</f>
        <v>0</v>
      </c>
      <c r="J41" s="324" t="str">
        <f ca="1">+Plan1!AD1</f>
        <v>2020</v>
      </c>
      <c r="L41" s="604">
        <f ca="1">SUM(L42:L2576)</f>
        <v>4</v>
      </c>
      <c r="N41" s="324" t="str">
        <f ca="1">+Plan1!AC1</f>
        <v>02</v>
      </c>
      <c r="P41">
        <f ca="1">SUM(P42:P53)</f>
        <v>2</v>
      </c>
      <c r="Q41" s="324">
        <f ca="1">+L41+P41</f>
        <v>6</v>
      </c>
      <c r="S41" s="30">
        <f ca="1">SUM(S42:S2576)</f>
        <v>0</v>
      </c>
      <c r="V41" t="s">
        <v>640</v>
      </c>
      <c r="X41">
        <f>+X42+AD42</f>
        <v>3</v>
      </c>
      <c r="AB41" t="s">
        <v>641</v>
      </c>
      <c r="AF41" t="s">
        <v>642</v>
      </c>
      <c r="AJ41" t="s">
        <v>644</v>
      </c>
      <c r="AM41" t="s">
        <v>643</v>
      </c>
    </row>
    <row r="42" spans="2:42" ht="15">
      <c r="D42" s="494" t="s">
        <v>610</v>
      </c>
      <c r="E42">
        <v>1</v>
      </c>
      <c r="F42">
        <f ca="1">IF($D$41=D42,E42,0)</f>
        <v>0</v>
      </c>
      <c r="J42" s="530">
        <f ca="1">+J41-9</f>
        <v>2011</v>
      </c>
      <c r="K42">
        <f ca="1">IF(J43&lt;0,J42,0)</f>
        <v>0</v>
      </c>
      <c r="L42">
        <f ca="1">IF(K42&gt;0,K42,0)</f>
        <v>0</v>
      </c>
      <c r="N42" s="627" t="s">
        <v>610</v>
      </c>
      <c r="O42">
        <v>1</v>
      </c>
      <c r="P42">
        <f ca="1">IF($N$41=N42,O42,0)</f>
        <v>0</v>
      </c>
      <c r="Q42" s="530">
        <f ca="1">+Q41-9</f>
        <v>-3</v>
      </c>
      <c r="R42">
        <f ca="1">IF(Q43&lt;0,Q42,0)</f>
        <v>-3</v>
      </c>
      <c r="S42">
        <f ca="1">IF(R42&gt;0,R42,0)</f>
        <v>0</v>
      </c>
      <c r="V42" s="677">
        <f>+DADOS!BF7</f>
        <v>11</v>
      </c>
      <c r="X42" s="331">
        <f>SUM(X43:X73)</f>
        <v>2</v>
      </c>
      <c r="AB42" s="324" t="str">
        <f>+Plan1!AD2</f>
        <v>1900</v>
      </c>
      <c r="AD42" s="604">
        <f>SUM(AD43:AD2577)</f>
        <v>1</v>
      </c>
      <c r="AF42" s="324" t="str">
        <f>+Plan1!AC2</f>
        <v>01</v>
      </c>
      <c r="AH42" s="604">
        <f ca="1">SUM(AH43:AH54)</f>
        <v>2</v>
      </c>
      <c r="AI42" s="324"/>
      <c r="AJ42" s="540">
        <f>+AK43</f>
        <v>0</v>
      </c>
      <c r="AM42" s="324">
        <f ca="1">+AD42+AH42</f>
        <v>3</v>
      </c>
      <c r="AO42" s="604">
        <f ca="1">SUM(AO43:AO2577)</f>
        <v>0</v>
      </c>
      <c r="AP42">
        <f ca="1">+AD42+AO42</f>
        <v>1</v>
      </c>
    </row>
    <row r="43" spans="2:42">
      <c r="D43" s="494" t="s">
        <v>611</v>
      </c>
      <c r="E43">
        <v>2</v>
      </c>
      <c r="F43">
        <f t="shared" ref="F43:F106" ca="1" si="0">IF($D$41=D43,E43,0)</f>
        <v>0</v>
      </c>
      <c r="J43" s="530">
        <f t="shared" ref="J43:J106" ca="1" si="1">+J42-9</f>
        <v>2002</v>
      </c>
      <c r="K43">
        <f t="shared" ref="K43:K106" ca="1" si="2">IF(J44&lt;0,J43,0)</f>
        <v>0</v>
      </c>
      <c r="L43">
        <f t="shared" ref="L43:L106" ca="1" si="3">IF(K43&gt;0,K43,0)</f>
        <v>0</v>
      </c>
      <c r="N43" s="627" t="s">
        <v>611</v>
      </c>
      <c r="O43">
        <v>2</v>
      </c>
      <c r="P43">
        <f t="shared" ref="P43:P53" ca="1" si="4">IF($N$41=N43,O43,0)</f>
        <v>2</v>
      </c>
      <c r="Q43" s="530">
        <f t="shared" ref="Q43:Q54" ca="1" si="5">+Q42-9</f>
        <v>-12</v>
      </c>
      <c r="R43">
        <f t="shared" ref="R43:R54" ca="1" si="6">IF(Q44&lt;0,Q43,0)</f>
        <v>-12</v>
      </c>
      <c r="S43">
        <f t="shared" ref="S43:S54" ca="1" si="7">IF(R43&gt;0,R43,0)</f>
        <v>0</v>
      </c>
      <c r="V43" s="530">
        <f>+V42-9</f>
        <v>2</v>
      </c>
      <c r="W43">
        <f>IF(V44&lt;0,V43,0)</f>
        <v>2</v>
      </c>
      <c r="X43">
        <f>IF(W43&gt;0,W43,0)</f>
        <v>2</v>
      </c>
      <c r="AB43" s="530">
        <f>+AB42-9</f>
        <v>1891</v>
      </c>
      <c r="AC43">
        <f>IF(AB44&lt;0,AB43,0)</f>
        <v>0</v>
      </c>
      <c r="AD43">
        <f>IF(AC43&gt;0,AC43,0)</f>
        <v>0</v>
      </c>
      <c r="AF43" s="627" t="s">
        <v>610</v>
      </c>
      <c r="AG43">
        <v>1</v>
      </c>
      <c r="AH43">
        <f ca="1">IF($N$41=AF43,AG43,0)</f>
        <v>0</v>
      </c>
      <c r="AI43" s="530"/>
      <c r="AJ43" s="530" t="str">
        <f>+Plan1!AB2</f>
        <v>00</v>
      </c>
      <c r="AK43" s="610">
        <f>SUM(AL44:AL74)</f>
        <v>0</v>
      </c>
      <c r="AL43" s="610"/>
      <c r="AM43" s="530">
        <f ca="1">+AM42-9</f>
        <v>-6</v>
      </c>
      <c r="AN43">
        <f ca="1">IF(AM44&lt;0,AM43,0)</f>
        <v>-6</v>
      </c>
      <c r="AO43">
        <f ca="1">IF(AN43&gt;0,AN43,0)</f>
        <v>0</v>
      </c>
    </row>
    <row r="44" spans="2:42">
      <c r="D44" s="494" t="s">
        <v>612</v>
      </c>
      <c r="E44">
        <v>3</v>
      </c>
      <c r="F44">
        <f t="shared" ca="1" si="0"/>
        <v>0</v>
      </c>
      <c r="J44" s="530">
        <f t="shared" ca="1" si="1"/>
        <v>1993</v>
      </c>
      <c r="K44">
        <f t="shared" ca="1" si="2"/>
        <v>0</v>
      </c>
      <c r="L44">
        <f t="shared" ca="1" si="3"/>
        <v>0</v>
      </c>
      <c r="N44" s="627" t="s">
        <v>612</v>
      </c>
      <c r="O44">
        <v>3</v>
      </c>
      <c r="P44">
        <f t="shared" ca="1" si="4"/>
        <v>0</v>
      </c>
      <c r="Q44" s="530">
        <f t="shared" ca="1" si="5"/>
        <v>-21</v>
      </c>
      <c r="R44">
        <f t="shared" ca="1" si="6"/>
        <v>-21</v>
      </c>
      <c r="S44">
        <f t="shared" ca="1" si="7"/>
        <v>0</v>
      </c>
      <c r="V44" s="530">
        <f t="shared" ref="V44:V73" si="8">+V43-9</f>
        <v>-7</v>
      </c>
      <c r="W44">
        <f t="shared" ref="W44:W73" si="9">IF(V45&lt;0,V44,0)</f>
        <v>-7</v>
      </c>
      <c r="X44">
        <f t="shared" ref="X44:X73" si="10">IF(W44&gt;0,W44,0)</f>
        <v>0</v>
      </c>
      <c r="AB44" s="530">
        <f t="shared" ref="AB44:AB107" si="11">+AB43-9</f>
        <v>1882</v>
      </c>
      <c r="AC44">
        <f t="shared" ref="AC44:AC107" si="12">IF(AB45&lt;0,AB44,0)</f>
        <v>0</v>
      </c>
      <c r="AD44">
        <f t="shared" ref="AD44:AD107" si="13">IF(AC44&gt;0,AC44,0)</f>
        <v>0</v>
      </c>
      <c r="AF44" s="627" t="s">
        <v>611</v>
      </c>
      <c r="AG44">
        <v>2</v>
      </c>
      <c r="AH44">
        <f t="shared" ref="AH44:AH54" ca="1" si="14">IF($N$41=AF44,AG44,0)</f>
        <v>2</v>
      </c>
      <c r="AI44" s="530"/>
      <c r="AJ44" s="530">
        <f>+AJ43-9</f>
        <v>-9</v>
      </c>
      <c r="AK44">
        <f>IF(AJ45&lt;0,AJ44,0)</f>
        <v>-9</v>
      </c>
      <c r="AL44">
        <f>IF(AK44&gt;0,AK44,0)</f>
        <v>0</v>
      </c>
      <c r="AM44" s="530">
        <f t="shared" ref="AM44:AM107" ca="1" si="15">+AM43-9</f>
        <v>-15</v>
      </c>
      <c r="AN44">
        <f t="shared" ref="AN44:AN107" ca="1" si="16">IF(AM45&lt;0,AM44,0)</f>
        <v>-15</v>
      </c>
      <c r="AO44">
        <f t="shared" ref="AO44:AO107" ca="1" si="17">IF(AN44&gt;0,AN44,0)</f>
        <v>0</v>
      </c>
    </row>
    <row r="45" spans="2:42">
      <c r="D45" s="494" t="s">
        <v>613</v>
      </c>
      <c r="E45">
        <v>4</v>
      </c>
      <c r="F45">
        <f t="shared" ca="1" si="0"/>
        <v>0</v>
      </c>
      <c r="J45" s="530">
        <f t="shared" ca="1" si="1"/>
        <v>1984</v>
      </c>
      <c r="K45">
        <f t="shared" ca="1" si="2"/>
        <v>0</v>
      </c>
      <c r="L45">
        <f t="shared" ca="1" si="3"/>
        <v>0</v>
      </c>
      <c r="N45" s="627" t="s">
        <v>613</v>
      </c>
      <c r="O45">
        <v>4</v>
      </c>
      <c r="P45">
        <f t="shared" ca="1" si="4"/>
        <v>0</v>
      </c>
      <c r="Q45" s="530">
        <f t="shared" ca="1" si="5"/>
        <v>-30</v>
      </c>
      <c r="R45">
        <f t="shared" ca="1" si="6"/>
        <v>-30</v>
      </c>
      <c r="S45">
        <f t="shared" ca="1" si="7"/>
        <v>0</v>
      </c>
      <c r="V45" s="530">
        <f t="shared" si="8"/>
        <v>-16</v>
      </c>
      <c r="W45">
        <f t="shared" si="9"/>
        <v>-16</v>
      </c>
      <c r="X45">
        <f t="shared" si="10"/>
        <v>0</v>
      </c>
      <c r="AB45" s="530">
        <f t="shared" si="11"/>
        <v>1873</v>
      </c>
      <c r="AC45">
        <f t="shared" si="12"/>
        <v>0</v>
      </c>
      <c r="AD45">
        <f t="shared" si="13"/>
        <v>0</v>
      </c>
      <c r="AF45" s="627" t="s">
        <v>612</v>
      </c>
      <c r="AG45">
        <v>3</v>
      </c>
      <c r="AH45">
        <f t="shared" ca="1" si="14"/>
        <v>0</v>
      </c>
      <c r="AI45" s="530"/>
      <c r="AJ45" s="530">
        <f t="shared" ref="AJ45:AJ74" si="18">+AJ44-9</f>
        <v>-18</v>
      </c>
      <c r="AK45">
        <f t="shared" ref="AK45:AK74" si="19">IF(AJ46&lt;0,AJ45,0)</f>
        <v>-18</v>
      </c>
      <c r="AL45">
        <f t="shared" ref="AL45:AL74" si="20">IF(AK45&gt;0,AK45,0)</f>
        <v>0</v>
      </c>
      <c r="AM45" s="530">
        <f t="shared" ca="1" si="15"/>
        <v>-24</v>
      </c>
      <c r="AN45">
        <f t="shared" ca="1" si="16"/>
        <v>-24</v>
      </c>
      <c r="AO45">
        <f t="shared" ca="1" si="17"/>
        <v>0</v>
      </c>
    </row>
    <row r="46" spans="2:42">
      <c r="D46" s="494" t="s">
        <v>614</v>
      </c>
      <c r="E46">
        <v>5</v>
      </c>
      <c r="F46">
        <f t="shared" ca="1" si="0"/>
        <v>0</v>
      </c>
      <c r="J46" s="530">
        <f t="shared" ca="1" si="1"/>
        <v>1975</v>
      </c>
      <c r="K46">
        <f t="shared" ca="1" si="2"/>
        <v>0</v>
      </c>
      <c r="L46">
        <f t="shared" ca="1" si="3"/>
        <v>0</v>
      </c>
      <c r="N46" s="627" t="s">
        <v>614</v>
      </c>
      <c r="O46">
        <v>5</v>
      </c>
      <c r="P46">
        <f t="shared" ca="1" si="4"/>
        <v>0</v>
      </c>
      <c r="Q46" s="530">
        <f t="shared" ca="1" si="5"/>
        <v>-39</v>
      </c>
      <c r="R46">
        <f t="shared" ca="1" si="6"/>
        <v>-39</v>
      </c>
      <c r="S46">
        <f t="shared" ca="1" si="7"/>
        <v>0</v>
      </c>
      <c r="V46" s="530">
        <f t="shared" si="8"/>
        <v>-25</v>
      </c>
      <c r="W46">
        <f t="shared" si="9"/>
        <v>-25</v>
      </c>
      <c r="X46">
        <f t="shared" si="10"/>
        <v>0</v>
      </c>
      <c r="AB46" s="530">
        <f t="shared" si="11"/>
        <v>1864</v>
      </c>
      <c r="AC46">
        <f t="shared" si="12"/>
        <v>0</v>
      </c>
      <c r="AD46">
        <f t="shared" si="13"/>
        <v>0</v>
      </c>
      <c r="AF46" s="627" t="s">
        <v>613</v>
      </c>
      <c r="AG46">
        <v>4</v>
      </c>
      <c r="AH46">
        <f t="shared" ca="1" si="14"/>
        <v>0</v>
      </c>
      <c r="AI46" s="530"/>
      <c r="AJ46" s="530">
        <f t="shared" si="18"/>
        <v>-27</v>
      </c>
      <c r="AK46">
        <f t="shared" si="19"/>
        <v>-27</v>
      </c>
      <c r="AL46">
        <f t="shared" si="20"/>
        <v>0</v>
      </c>
      <c r="AM46" s="530">
        <f t="shared" ca="1" si="15"/>
        <v>-33</v>
      </c>
      <c r="AN46">
        <f t="shared" ca="1" si="16"/>
        <v>-33</v>
      </c>
      <c r="AO46">
        <f t="shared" ca="1" si="17"/>
        <v>0</v>
      </c>
    </row>
    <row r="47" spans="2:42">
      <c r="D47" s="494" t="s">
        <v>615</v>
      </c>
      <c r="E47">
        <v>6</v>
      </c>
      <c r="F47">
        <f t="shared" ca="1" si="0"/>
        <v>0</v>
      </c>
      <c r="J47" s="530">
        <f t="shared" ca="1" si="1"/>
        <v>1966</v>
      </c>
      <c r="K47">
        <f t="shared" ca="1" si="2"/>
        <v>0</v>
      </c>
      <c r="L47">
        <f t="shared" ca="1" si="3"/>
        <v>0</v>
      </c>
      <c r="N47" s="627" t="s">
        <v>615</v>
      </c>
      <c r="O47">
        <v>6</v>
      </c>
      <c r="P47">
        <f t="shared" ca="1" si="4"/>
        <v>0</v>
      </c>
      <c r="Q47" s="530">
        <f t="shared" ca="1" si="5"/>
        <v>-48</v>
      </c>
      <c r="R47">
        <f t="shared" ca="1" si="6"/>
        <v>-48</v>
      </c>
      <c r="S47">
        <f t="shared" ca="1" si="7"/>
        <v>0</v>
      </c>
      <c r="V47" s="530">
        <f t="shared" si="8"/>
        <v>-34</v>
      </c>
      <c r="W47">
        <f t="shared" si="9"/>
        <v>-34</v>
      </c>
      <c r="X47">
        <f t="shared" si="10"/>
        <v>0</v>
      </c>
      <c r="AB47" s="530">
        <f t="shared" si="11"/>
        <v>1855</v>
      </c>
      <c r="AC47">
        <f t="shared" si="12"/>
        <v>0</v>
      </c>
      <c r="AD47">
        <f t="shared" si="13"/>
        <v>0</v>
      </c>
      <c r="AF47" s="627" t="s">
        <v>614</v>
      </c>
      <c r="AG47">
        <v>5</v>
      </c>
      <c r="AH47">
        <f t="shared" ca="1" si="14"/>
        <v>0</v>
      </c>
      <c r="AI47" s="530"/>
      <c r="AJ47" s="530">
        <f t="shared" si="18"/>
        <v>-36</v>
      </c>
      <c r="AK47">
        <f t="shared" si="19"/>
        <v>-36</v>
      </c>
      <c r="AL47">
        <f t="shared" si="20"/>
        <v>0</v>
      </c>
      <c r="AM47" s="530">
        <f t="shared" ca="1" si="15"/>
        <v>-42</v>
      </c>
      <c r="AN47">
        <f t="shared" ca="1" si="16"/>
        <v>-42</v>
      </c>
      <c r="AO47">
        <f t="shared" ca="1" si="17"/>
        <v>0</v>
      </c>
    </row>
    <row r="48" spans="2:42">
      <c r="D48" s="494" t="s">
        <v>616</v>
      </c>
      <c r="E48">
        <v>7</v>
      </c>
      <c r="F48">
        <f t="shared" ca="1" si="0"/>
        <v>0</v>
      </c>
      <c r="J48" s="530">
        <f t="shared" ca="1" si="1"/>
        <v>1957</v>
      </c>
      <c r="K48">
        <f t="shared" ca="1" si="2"/>
        <v>0</v>
      </c>
      <c r="L48">
        <f t="shared" ca="1" si="3"/>
        <v>0</v>
      </c>
      <c r="N48" s="627" t="s">
        <v>616</v>
      </c>
      <c r="O48">
        <v>7</v>
      </c>
      <c r="P48">
        <f t="shared" ca="1" si="4"/>
        <v>0</v>
      </c>
      <c r="Q48" s="530">
        <f t="shared" ca="1" si="5"/>
        <v>-57</v>
      </c>
      <c r="R48">
        <f t="shared" ca="1" si="6"/>
        <v>-57</v>
      </c>
      <c r="S48">
        <f t="shared" ca="1" si="7"/>
        <v>0</v>
      </c>
      <c r="V48" s="530">
        <f t="shared" si="8"/>
        <v>-43</v>
      </c>
      <c r="W48">
        <f t="shared" si="9"/>
        <v>-43</v>
      </c>
      <c r="X48">
        <f t="shared" si="10"/>
        <v>0</v>
      </c>
      <c r="AB48" s="530">
        <f t="shared" si="11"/>
        <v>1846</v>
      </c>
      <c r="AC48">
        <f t="shared" si="12"/>
        <v>0</v>
      </c>
      <c r="AD48">
        <f t="shared" si="13"/>
        <v>0</v>
      </c>
      <c r="AF48" s="627" t="s">
        <v>615</v>
      </c>
      <c r="AG48">
        <v>6</v>
      </c>
      <c r="AH48">
        <f t="shared" ca="1" si="14"/>
        <v>0</v>
      </c>
      <c r="AI48" s="530"/>
      <c r="AJ48" s="530">
        <f t="shared" si="18"/>
        <v>-45</v>
      </c>
      <c r="AK48">
        <f t="shared" si="19"/>
        <v>-45</v>
      </c>
      <c r="AL48">
        <f t="shared" si="20"/>
        <v>0</v>
      </c>
      <c r="AM48" s="530">
        <f t="shared" ca="1" si="15"/>
        <v>-51</v>
      </c>
      <c r="AN48">
        <f t="shared" ca="1" si="16"/>
        <v>-51</v>
      </c>
      <c r="AO48">
        <f t="shared" ca="1" si="17"/>
        <v>0</v>
      </c>
    </row>
    <row r="49" spans="4:41">
      <c r="D49" s="494" t="s">
        <v>617</v>
      </c>
      <c r="E49">
        <v>8</v>
      </c>
      <c r="F49">
        <f t="shared" ca="1" si="0"/>
        <v>0</v>
      </c>
      <c r="J49" s="530">
        <f t="shared" ca="1" si="1"/>
        <v>1948</v>
      </c>
      <c r="K49">
        <f t="shared" ca="1" si="2"/>
        <v>0</v>
      </c>
      <c r="L49">
        <f t="shared" ca="1" si="3"/>
        <v>0</v>
      </c>
      <c r="N49" s="627" t="s">
        <v>617</v>
      </c>
      <c r="O49">
        <v>8</v>
      </c>
      <c r="P49">
        <f t="shared" ca="1" si="4"/>
        <v>0</v>
      </c>
      <c r="Q49" s="530">
        <f t="shared" ca="1" si="5"/>
        <v>-66</v>
      </c>
      <c r="R49">
        <f t="shared" ca="1" si="6"/>
        <v>-66</v>
      </c>
      <c r="S49">
        <f t="shared" ca="1" si="7"/>
        <v>0</v>
      </c>
      <c r="V49" s="530">
        <f t="shared" si="8"/>
        <v>-52</v>
      </c>
      <c r="W49">
        <f t="shared" si="9"/>
        <v>-52</v>
      </c>
      <c r="X49">
        <f t="shared" si="10"/>
        <v>0</v>
      </c>
      <c r="AB49" s="530">
        <f t="shared" si="11"/>
        <v>1837</v>
      </c>
      <c r="AC49">
        <f t="shared" si="12"/>
        <v>0</v>
      </c>
      <c r="AD49">
        <f t="shared" si="13"/>
        <v>0</v>
      </c>
      <c r="AF49" s="627" t="s">
        <v>616</v>
      </c>
      <c r="AG49">
        <v>7</v>
      </c>
      <c r="AH49">
        <f t="shared" ca="1" si="14"/>
        <v>0</v>
      </c>
      <c r="AI49" s="530"/>
      <c r="AJ49" s="530">
        <f t="shared" si="18"/>
        <v>-54</v>
      </c>
      <c r="AK49">
        <f t="shared" si="19"/>
        <v>-54</v>
      </c>
      <c r="AL49">
        <f t="shared" si="20"/>
        <v>0</v>
      </c>
      <c r="AM49" s="530">
        <f t="shared" ca="1" si="15"/>
        <v>-60</v>
      </c>
      <c r="AN49">
        <f t="shared" ca="1" si="16"/>
        <v>-60</v>
      </c>
      <c r="AO49">
        <f t="shared" ca="1" si="17"/>
        <v>0</v>
      </c>
    </row>
    <row r="50" spans="4:41">
      <c r="D50" s="494" t="s">
        <v>618</v>
      </c>
      <c r="E50">
        <v>9</v>
      </c>
      <c r="F50">
        <f t="shared" ca="1" si="0"/>
        <v>0</v>
      </c>
      <c r="J50" s="530">
        <f t="shared" ca="1" si="1"/>
        <v>1939</v>
      </c>
      <c r="K50">
        <f t="shared" ca="1" si="2"/>
        <v>0</v>
      </c>
      <c r="L50">
        <f t="shared" ca="1" si="3"/>
        <v>0</v>
      </c>
      <c r="N50" s="627" t="s">
        <v>618</v>
      </c>
      <c r="O50">
        <v>9</v>
      </c>
      <c r="P50">
        <f t="shared" ca="1" si="4"/>
        <v>0</v>
      </c>
      <c r="Q50" s="530">
        <f t="shared" ca="1" si="5"/>
        <v>-75</v>
      </c>
      <c r="R50">
        <f t="shared" ca="1" si="6"/>
        <v>-75</v>
      </c>
      <c r="S50">
        <f t="shared" ca="1" si="7"/>
        <v>0</v>
      </c>
      <c r="V50" s="530">
        <f t="shared" si="8"/>
        <v>-61</v>
      </c>
      <c r="W50">
        <f t="shared" si="9"/>
        <v>-61</v>
      </c>
      <c r="X50">
        <f t="shared" si="10"/>
        <v>0</v>
      </c>
      <c r="AB50" s="530">
        <f t="shared" si="11"/>
        <v>1828</v>
      </c>
      <c r="AC50">
        <f t="shared" si="12"/>
        <v>0</v>
      </c>
      <c r="AD50">
        <f t="shared" si="13"/>
        <v>0</v>
      </c>
      <c r="AF50" s="627" t="s">
        <v>617</v>
      </c>
      <c r="AG50">
        <v>8</v>
      </c>
      <c r="AH50">
        <f t="shared" ca="1" si="14"/>
        <v>0</v>
      </c>
      <c r="AI50" s="530"/>
      <c r="AJ50" s="530">
        <f t="shared" si="18"/>
        <v>-63</v>
      </c>
      <c r="AK50">
        <f t="shared" si="19"/>
        <v>-63</v>
      </c>
      <c r="AL50">
        <f t="shared" si="20"/>
        <v>0</v>
      </c>
      <c r="AM50" s="530">
        <f t="shared" ca="1" si="15"/>
        <v>-69</v>
      </c>
      <c r="AN50">
        <f t="shared" ca="1" si="16"/>
        <v>-69</v>
      </c>
      <c r="AO50">
        <f t="shared" ca="1" si="17"/>
        <v>0</v>
      </c>
    </row>
    <row r="51" spans="4:41">
      <c r="D51" s="494">
        <v>10</v>
      </c>
      <c r="E51">
        <v>1</v>
      </c>
      <c r="F51">
        <f t="shared" ca="1" si="0"/>
        <v>0</v>
      </c>
      <c r="J51" s="530">
        <f t="shared" ca="1" si="1"/>
        <v>1930</v>
      </c>
      <c r="K51">
        <f t="shared" ca="1" si="2"/>
        <v>0</v>
      </c>
      <c r="L51">
        <f t="shared" ca="1" si="3"/>
        <v>0</v>
      </c>
      <c r="N51" s="627">
        <v>10</v>
      </c>
      <c r="O51">
        <v>1</v>
      </c>
      <c r="P51">
        <f t="shared" ca="1" si="4"/>
        <v>0</v>
      </c>
      <c r="Q51" s="530">
        <f t="shared" ca="1" si="5"/>
        <v>-84</v>
      </c>
      <c r="R51">
        <f t="shared" ca="1" si="6"/>
        <v>-84</v>
      </c>
      <c r="S51">
        <f t="shared" ca="1" si="7"/>
        <v>0</v>
      </c>
      <c r="V51" s="530">
        <f t="shared" si="8"/>
        <v>-70</v>
      </c>
      <c r="W51">
        <f t="shared" si="9"/>
        <v>-70</v>
      </c>
      <c r="X51">
        <f t="shared" si="10"/>
        <v>0</v>
      </c>
      <c r="AB51" s="530">
        <f t="shared" si="11"/>
        <v>1819</v>
      </c>
      <c r="AC51">
        <f t="shared" si="12"/>
        <v>0</v>
      </c>
      <c r="AD51">
        <f t="shared" si="13"/>
        <v>0</v>
      </c>
      <c r="AF51" s="627" t="s">
        <v>618</v>
      </c>
      <c r="AG51">
        <v>9</v>
      </c>
      <c r="AH51">
        <f t="shared" ca="1" si="14"/>
        <v>0</v>
      </c>
      <c r="AI51" s="530"/>
      <c r="AJ51" s="530">
        <f t="shared" si="18"/>
        <v>-72</v>
      </c>
      <c r="AK51">
        <f t="shared" si="19"/>
        <v>-72</v>
      </c>
      <c r="AL51">
        <f t="shared" si="20"/>
        <v>0</v>
      </c>
      <c r="AM51" s="530">
        <f t="shared" ca="1" si="15"/>
        <v>-78</v>
      </c>
      <c r="AN51">
        <f t="shared" ca="1" si="16"/>
        <v>-78</v>
      </c>
      <c r="AO51">
        <f t="shared" ca="1" si="17"/>
        <v>0</v>
      </c>
    </row>
    <row r="52" spans="4:41">
      <c r="D52" s="494">
        <v>11</v>
      </c>
      <c r="E52">
        <v>2</v>
      </c>
      <c r="F52">
        <f t="shared" ca="1" si="0"/>
        <v>0</v>
      </c>
      <c r="J52" s="530">
        <f t="shared" ca="1" si="1"/>
        <v>1921</v>
      </c>
      <c r="K52">
        <f t="shared" ca="1" si="2"/>
        <v>0</v>
      </c>
      <c r="L52">
        <f t="shared" ca="1" si="3"/>
        <v>0</v>
      </c>
      <c r="N52" s="627">
        <v>11</v>
      </c>
      <c r="O52">
        <v>2</v>
      </c>
      <c r="P52">
        <f t="shared" ca="1" si="4"/>
        <v>0</v>
      </c>
      <c r="Q52" s="530">
        <f t="shared" ca="1" si="5"/>
        <v>-93</v>
      </c>
      <c r="R52">
        <f t="shared" ca="1" si="6"/>
        <v>-93</v>
      </c>
      <c r="S52">
        <f t="shared" ca="1" si="7"/>
        <v>0</v>
      </c>
      <c r="V52" s="530">
        <f t="shared" si="8"/>
        <v>-79</v>
      </c>
      <c r="W52">
        <f t="shared" si="9"/>
        <v>-79</v>
      </c>
      <c r="X52">
        <f t="shared" si="10"/>
        <v>0</v>
      </c>
      <c r="AB52" s="530">
        <f t="shared" si="11"/>
        <v>1810</v>
      </c>
      <c r="AC52">
        <f t="shared" si="12"/>
        <v>0</v>
      </c>
      <c r="AD52">
        <f t="shared" si="13"/>
        <v>0</v>
      </c>
      <c r="AF52" s="627">
        <v>10</v>
      </c>
      <c r="AG52">
        <v>1</v>
      </c>
      <c r="AH52">
        <f t="shared" ca="1" si="14"/>
        <v>0</v>
      </c>
      <c r="AI52" s="530"/>
      <c r="AJ52" s="530">
        <f t="shared" si="18"/>
        <v>-81</v>
      </c>
      <c r="AK52">
        <f t="shared" si="19"/>
        <v>-81</v>
      </c>
      <c r="AL52">
        <f t="shared" si="20"/>
        <v>0</v>
      </c>
      <c r="AM52" s="530">
        <f t="shared" ca="1" si="15"/>
        <v>-87</v>
      </c>
      <c r="AN52">
        <f t="shared" ca="1" si="16"/>
        <v>-87</v>
      </c>
      <c r="AO52">
        <f t="shared" ca="1" si="17"/>
        <v>0</v>
      </c>
    </row>
    <row r="53" spans="4:41">
      <c r="D53" s="494">
        <v>12</v>
      </c>
      <c r="E53">
        <v>3</v>
      </c>
      <c r="F53">
        <f t="shared" ca="1" si="0"/>
        <v>0</v>
      </c>
      <c r="J53" s="530">
        <f t="shared" ca="1" si="1"/>
        <v>1912</v>
      </c>
      <c r="K53">
        <f t="shared" ca="1" si="2"/>
        <v>0</v>
      </c>
      <c r="L53">
        <f t="shared" ca="1" si="3"/>
        <v>0</v>
      </c>
      <c r="N53" s="627">
        <v>12</v>
      </c>
      <c r="O53">
        <v>3</v>
      </c>
      <c r="P53">
        <f t="shared" ca="1" si="4"/>
        <v>0</v>
      </c>
      <c r="Q53" s="530">
        <f t="shared" ca="1" si="5"/>
        <v>-102</v>
      </c>
      <c r="R53">
        <f t="shared" ca="1" si="6"/>
        <v>-102</v>
      </c>
      <c r="S53">
        <f t="shared" ca="1" si="7"/>
        <v>0</v>
      </c>
      <c r="V53" s="530">
        <f t="shared" si="8"/>
        <v>-88</v>
      </c>
      <c r="W53">
        <f t="shared" si="9"/>
        <v>-88</v>
      </c>
      <c r="X53">
        <f t="shared" si="10"/>
        <v>0</v>
      </c>
      <c r="AB53" s="530">
        <f t="shared" si="11"/>
        <v>1801</v>
      </c>
      <c r="AC53">
        <f t="shared" si="12"/>
        <v>0</v>
      </c>
      <c r="AD53">
        <f t="shared" si="13"/>
        <v>0</v>
      </c>
      <c r="AF53" s="627">
        <v>11</v>
      </c>
      <c r="AG53">
        <v>2</v>
      </c>
      <c r="AH53">
        <f t="shared" ca="1" si="14"/>
        <v>0</v>
      </c>
      <c r="AI53" s="530"/>
      <c r="AJ53" s="530">
        <f t="shared" si="18"/>
        <v>-90</v>
      </c>
      <c r="AK53">
        <f t="shared" si="19"/>
        <v>-90</v>
      </c>
      <c r="AL53">
        <f t="shared" si="20"/>
        <v>0</v>
      </c>
      <c r="AM53" s="530">
        <f t="shared" ca="1" si="15"/>
        <v>-96</v>
      </c>
      <c r="AN53">
        <f t="shared" ca="1" si="16"/>
        <v>-96</v>
      </c>
      <c r="AO53">
        <f t="shared" ca="1" si="17"/>
        <v>0</v>
      </c>
    </row>
    <row r="54" spans="4:41">
      <c r="D54" s="494">
        <v>13</v>
      </c>
      <c r="E54">
        <v>4</v>
      </c>
      <c r="F54">
        <f t="shared" ca="1" si="0"/>
        <v>0</v>
      </c>
      <c r="J54" s="530">
        <f t="shared" ca="1" si="1"/>
        <v>1903</v>
      </c>
      <c r="K54">
        <f t="shared" ca="1" si="2"/>
        <v>0</v>
      </c>
      <c r="L54">
        <f t="shared" ca="1" si="3"/>
        <v>0</v>
      </c>
      <c r="Q54" s="530">
        <f t="shared" ca="1" si="5"/>
        <v>-111</v>
      </c>
      <c r="R54">
        <f t="shared" si="6"/>
        <v>0</v>
      </c>
      <c r="S54">
        <f t="shared" si="7"/>
        <v>0</v>
      </c>
      <c r="V54" s="530">
        <f t="shared" si="8"/>
        <v>-97</v>
      </c>
      <c r="W54">
        <f t="shared" si="9"/>
        <v>-97</v>
      </c>
      <c r="X54">
        <f t="shared" si="10"/>
        <v>0</v>
      </c>
      <c r="AB54" s="530">
        <f t="shared" si="11"/>
        <v>1792</v>
      </c>
      <c r="AC54">
        <f t="shared" si="12"/>
        <v>0</v>
      </c>
      <c r="AD54">
        <f t="shared" si="13"/>
        <v>0</v>
      </c>
      <c r="AF54" s="627">
        <v>12</v>
      </c>
      <c r="AG54">
        <v>3</v>
      </c>
      <c r="AH54">
        <f t="shared" ca="1" si="14"/>
        <v>0</v>
      </c>
      <c r="AI54" s="530"/>
      <c r="AJ54" s="530">
        <f t="shared" si="18"/>
        <v>-99</v>
      </c>
      <c r="AK54">
        <f t="shared" si="19"/>
        <v>-99</v>
      </c>
      <c r="AL54">
        <f t="shared" si="20"/>
        <v>0</v>
      </c>
      <c r="AM54" s="530">
        <f t="shared" ca="1" si="15"/>
        <v>-105</v>
      </c>
      <c r="AN54">
        <f t="shared" ca="1" si="16"/>
        <v>-105</v>
      </c>
      <c r="AO54">
        <f t="shared" ca="1" si="17"/>
        <v>0</v>
      </c>
    </row>
    <row r="55" spans="4:41">
      <c r="D55" s="494">
        <v>14</v>
      </c>
      <c r="E55">
        <v>5</v>
      </c>
      <c r="F55">
        <f t="shared" ca="1" si="0"/>
        <v>0</v>
      </c>
      <c r="J55" s="530">
        <f t="shared" ca="1" si="1"/>
        <v>1894</v>
      </c>
      <c r="K55">
        <f t="shared" ca="1" si="2"/>
        <v>0</v>
      </c>
      <c r="L55">
        <f t="shared" ca="1" si="3"/>
        <v>0</v>
      </c>
      <c r="V55" s="530">
        <f t="shared" si="8"/>
        <v>-106</v>
      </c>
      <c r="W55">
        <f t="shared" si="9"/>
        <v>-106</v>
      </c>
      <c r="X55">
        <f t="shared" si="10"/>
        <v>0</v>
      </c>
      <c r="AB55" s="530">
        <f t="shared" si="11"/>
        <v>1783</v>
      </c>
      <c r="AC55">
        <f t="shared" si="12"/>
        <v>0</v>
      </c>
      <c r="AD55">
        <f t="shared" si="13"/>
        <v>0</v>
      </c>
      <c r="AI55" s="530"/>
      <c r="AJ55" s="530">
        <f t="shared" si="18"/>
        <v>-108</v>
      </c>
      <c r="AK55">
        <f t="shared" si="19"/>
        <v>-108</v>
      </c>
      <c r="AL55">
        <f t="shared" si="20"/>
        <v>0</v>
      </c>
      <c r="AM55" s="530">
        <f t="shared" ca="1" si="15"/>
        <v>-114</v>
      </c>
      <c r="AN55">
        <f t="shared" ca="1" si="16"/>
        <v>-114</v>
      </c>
      <c r="AO55">
        <f t="shared" ca="1" si="17"/>
        <v>0</v>
      </c>
    </row>
    <row r="56" spans="4:41">
      <c r="D56" s="494">
        <v>15</v>
      </c>
      <c r="E56">
        <v>6</v>
      </c>
      <c r="F56">
        <f t="shared" ca="1" si="0"/>
        <v>0</v>
      </c>
      <c r="J56" s="530">
        <f t="shared" ca="1" si="1"/>
        <v>1885</v>
      </c>
      <c r="K56">
        <f t="shared" ca="1" si="2"/>
        <v>0</v>
      </c>
      <c r="L56">
        <f t="shared" ca="1" si="3"/>
        <v>0</v>
      </c>
      <c r="V56" s="530">
        <f t="shared" si="8"/>
        <v>-115</v>
      </c>
      <c r="W56">
        <f t="shared" si="9"/>
        <v>-115</v>
      </c>
      <c r="X56">
        <f t="shared" si="10"/>
        <v>0</v>
      </c>
      <c r="AB56" s="530">
        <f t="shared" si="11"/>
        <v>1774</v>
      </c>
      <c r="AC56">
        <f t="shared" si="12"/>
        <v>0</v>
      </c>
      <c r="AD56">
        <f t="shared" si="13"/>
        <v>0</v>
      </c>
      <c r="AJ56" s="530">
        <f t="shared" si="18"/>
        <v>-117</v>
      </c>
      <c r="AK56">
        <f t="shared" si="19"/>
        <v>-117</v>
      </c>
      <c r="AL56">
        <f t="shared" si="20"/>
        <v>0</v>
      </c>
      <c r="AM56" s="530">
        <f t="shared" ca="1" si="15"/>
        <v>-123</v>
      </c>
      <c r="AN56">
        <f t="shared" ca="1" si="16"/>
        <v>-123</v>
      </c>
      <c r="AO56">
        <f t="shared" ca="1" si="17"/>
        <v>0</v>
      </c>
    </row>
    <row r="57" spans="4:41">
      <c r="D57" s="494">
        <v>16</v>
      </c>
      <c r="E57">
        <v>7</v>
      </c>
      <c r="F57">
        <f t="shared" ca="1" si="0"/>
        <v>0</v>
      </c>
      <c r="J57" s="530">
        <f t="shared" ca="1" si="1"/>
        <v>1876</v>
      </c>
      <c r="K57">
        <f t="shared" ca="1" si="2"/>
        <v>0</v>
      </c>
      <c r="L57">
        <f t="shared" ca="1" si="3"/>
        <v>0</v>
      </c>
      <c r="V57" s="530">
        <f t="shared" si="8"/>
        <v>-124</v>
      </c>
      <c r="W57">
        <f t="shared" si="9"/>
        <v>-124</v>
      </c>
      <c r="X57">
        <f t="shared" si="10"/>
        <v>0</v>
      </c>
      <c r="AB57" s="530">
        <f t="shared" si="11"/>
        <v>1765</v>
      </c>
      <c r="AC57">
        <f t="shared" si="12"/>
        <v>0</v>
      </c>
      <c r="AD57">
        <f t="shared" si="13"/>
        <v>0</v>
      </c>
      <c r="AJ57" s="530">
        <f t="shared" si="18"/>
        <v>-126</v>
      </c>
      <c r="AK57">
        <f t="shared" si="19"/>
        <v>-126</v>
      </c>
      <c r="AL57">
        <f t="shared" si="20"/>
        <v>0</v>
      </c>
      <c r="AM57" s="530">
        <f t="shared" ca="1" si="15"/>
        <v>-132</v>
      </c>
      <c r="AN57">
        <f t="shared" ca="1" si="16"/>
        <v>-132</v>
      </c>
      <c r="AO57">
        <f t="shared" ca="1" si="17"/>
        <v>0</v>
      </c>
    </row>
    <row r="58" spans="4:41">
      <c r="D58" s="494">
        <v>17</v>
      </c>
      <c r="E58">
        <v>8</v>
      </c>
      <c r="F58">
        <f t="shared" ca="1" si="0"/>
        <v>0</v>
      </c>
      <c r="J58" s="530">
        <f t="shared" ca="1" si="1"/>
        <v>1867</v>
      </c>
      <c r="K58">
        <f t="shared" ca="1" si="2"/>
        <v>0</v>
      </c>
      <c r="L58">
        <f t="shared" ca="1" si="3"/>
        <v>0</v>
      </c>
      <c r="V58" s="530">
        <f t="shared" si="8"/>
        <v>-133</v>
      </c>
      <c r="W58">
        <f t="shared" si="9"/>
        <v>-133</v>
      </c>
      <c r="X58">
        <f t="shared" si="10"/>
        <v>0</v>
      </c>
      <c r="AB58" s="530">
        <f t="shared" si="11"/>
        <v>1756</v>
      </c>
      <c r="AC58">
        <f t="shared" si="12"/>
        <v>0</v>
      </c>
      <c r="AD58">
        <f t="shared" si="13"/>
        <v>0</v>
      </c>
      <c r="AJ58" s="530">
        <f t="shared" si="18"/>
        <v>-135</v>
      </c>
      <c r="AK58">
        <f t="shared" si="19"/>
        <v>-135</v>
      </c>
      <c r="AL58">
        <f t="shared" si="20"/>
        <v>0</v>
      </c>
      <c r="AM58" s="530">
        <f t="shared" ca="1" si="15"/>
        <v>-141</v>
      </c>
      <c r="AN58">
        <f t="shared" ca="1" si="16"/>
        <v>-141</v>
      </c>
      <c r="AO58">
        <f t="shared" ca="1" si="17"/>
        <v>0</v>
      </c>
    </row>
    <row r="59" spans="4:41">
      <c r="D59" s="494">
        <v>18</v>
      </c>
      <c r="E59">
        <v>9</v>
      </c>
      <c r="F59">
        <f t="shared" ca="1" si="0"/>
        <v>0</v>
      </c>
      <c r="J59" s="530">
        <f t="shared" ca="1" si="1"/>
        <v>1858</v>
      </c>
      <c r="K59">
        <f t="shared" ca="1" si="2"/>
        <v>0</v>
      </c>
      <c r="L59">
        <f t="shared" ca="1" si="3"/>
        <v>0</v>
      </c>
      <c r="V59" s="530">
        <f t="shared" si="8"/>
        <v>-142</v>
      </c>
      <c r="W59">
        <f t="shared" si="9"/>
        <v>-142</v>
      </c>
      <c r="X59">
        <f t="shared" si="10"/>
        <v>0</v>
      </c>
      <c r="AB59" s="530">
        <f t="shared" si="11"/>
        <v>1747</v>
      </c>
      <c r="AC59">
        <f t="shared" si="12"/>
        <v>0</v>
      </c>
      <c r="AD59">
        <f t="shared" si="13"/>
        <v>0</v>
      </c>
      <c r="AJ59" s="530">
        <f t="shared" si="18"/>
        <v>-144</v>
      </c>
      <c r="AK59">
        <f t="shared" si="19"/>
        <v>-144</v>
      </c>
      <c r="AL59">
        <f t="shared" si="20"/>
        <v>0</v>
      </c>
      <c r="AM59" s="530">
        <f t="shared" ca="1" si="15"/>
        <v>-150</v>
      </c>
      <c r="AN59">
        <f t="shared" ca="1" si="16"/>
        <v>-150</v>
      </c>
      <c r="AO59">
        <f t="shared" ca="1" si="17"/>
        <v>0</v>
      </c>
    </row>
    <row r="60" spans="4:41">
      <c r="D60" s="494">
        <v>19</v>
      </c>
      <c r="E60">
        <v>1</v>
      </c>
      <c r="F60">
        <f t="shared" ca="1" si="0"/>
        <v>0</v>
      </c>
      <c r="J60" s="530">
        <f t="shared" ca="1" si="1"/>
        <v>1849</v>
      </c>
      <c r="K60">
        <f t="shared" ca="1" si="2"/>
        <v>0</v>
      </c>
      <c r="L60">
        <f t="shared" ca="1" si="3"/>
        <v>0</v>
      </c>
      <c r="V60" s="530">
        <f t="shared" si="8"/>
        <v>-151</v>
      </c>
      <c r="W60">
        <f t="shared" si="9"/>
        <v>-151</v>
      </c>
      <c r="X60">
        <f t="shared" si="10"/>
        <v>0</v>
      </c>
      <c r="AB60" s="530">
        <f t="shared" si="11"/>
        <v>1738</v>
      </c>
      <c r="AC60">
        <f t="shared" si="12"/>
        <v>0</v>
      </c>
      <c r="AD60">
        <f t="shared" si="13"/>
        <v>0</v>
      </c>
      <c r="AJ60" s="530">
        <f t="shared" si="18"/>
        <v>-153</v>
      </c>
      <c r="AK60">
        <f t="shared" si="19"/>
        <v>-153</v>
      </c>
      <c r="AL60">
        <f t="shared" si="20"/>
        <v>0</v>
      </c>
      <c r="AM60" s="530">
        <f t="shared" ca="1" si="15"/>
        <v>-159</v>
      </c>
      <c r="AN60">
        <f t="shared" ca="1" si="16"/>
        <v>-159</v>
      </c>
      <c r="AO60">
        <f t="shared" ca="1" si="17"/>
        <v>0</v>
      </c>
    </row>
    <row r="61" spans="4:41">
      <c r="D61" s="494">
        <v>20</v>
      </c>
      <c r="E61">
        <v>2</v>
      </c>
      <c r="F61">
        <f t="shared" ca="1" si="0"/>
        <v>0</v>
      </c>
      <c r="J61" s="530">
        <f t="shared" ca="1" si="1"/>
        <v>1840</v>
      </c>
      <c r="K61">
        <f t="shared" ca="1" si="2"/>
        <v>0</v>
      </c>
      <c r="L61">
        <f t="shared" ca="1" si="3"/>
        <v>0</v>
      </c>
      <c r="V61" s="530">
        <f t="shared" si="8"/>
        <v>-160</v>
      </c>
      <c r="W61">
        <f t="shared" si="9"/>
        <v>-160</v>
      </c>
      <c r="X61">
        <f t="shared" si="10"/>
        <v>0</v>
      </c>
      <c r="AB61" s="530">
        <f t="shared" si="11"/>
        <v>1729</v>
      </c>
      <c r="AC61">
        <f t="shared" si="12"/>
        <v>0</v>
      </c>
      <c r="AD61">
        <f t="shared" si="13"/>
        <v>0</v>
      </c>
      <c r="AJ61" s="530">
        <f t="shared" si="18"/>
        <v>-162</v>
      </c>
      <c r="AK61">
        <f t="shared" si="19"/>
        <v>-162</v>
      </c>
      <c r="AL61">
        <f t="shared" si="20"/>
        <v>0</v>
      </c>
      <c r="AM61" s="530">
        <f t="shared" ca="1" si="15"/>
        <v>-168</v>
      </c>
      <c r="AN61">
        <f t="shared" ca="1" si="16"/>
        <v>-168</v>
      </c>
      <c r="AO61">
        <f t="shared" ca="1" si="17"/>
        <v>0</v>
      </c>
    </row>
    <row r="62" spans="4:41">
      <c r="D62" s="494">
        <v>21</v>
      </c>
      <c r="E62">
        <v>3</v>
      </c>
      <c r="F62">
        <f t="shared" ca="1" si="0"/>
        <v>0</v>
      </c>
      <c r="J62" s="530">
        <f t="shared" ca="1" si="1"/>
        <v>1831</v>
      </c>
      <c r="K62">
        <f t="shared" ca="1" si="2"/>
        <v>0</v>
      </c>
      <c r="L62">
        <f t="shared" ca="1" si="3"/>
        <v>0</v>
      </c>
      <c r="V62" s="530">
        <f t="shared" si="8"/>
        <v>-169</v>
      </c>
      <c r="W62">
        <f t="shared" si="9"/>
        <v>-169</v>
      </c>
      <c r="X62">
        <f t="shared" si="10"/>
        <v>0</v>
      </c>
      <c r="AB62" s="530">
        <f t="shared" si="11"/>
        <v>1720</v>
      </c>
      <c r="AC62">
        <f t="shared" si="12"/>
        <v>0</v>
      </c>
      <c r="AD62">
        <f t="shared" si="13"/>
        <v>0</v>
      </c>
      <c r="AJ62" s="530">
        <f t="shared" si="18"/>
        <v>-171</v>
      </c>
      <c r="AK62">
        <f t="shared" si="19"/>
        <v>-171</v>
      </c>
      <c r="AL62">
        <f t="shared" si="20"/>
        <v>0</v>
      </c>
      <c r="AM62" s="530">
        <f t="shared" ca="1" si="15"/>
        <v>-177</v>
      </c>
      <c r="AN62">
        <f t="shared" ca="1" si="16"/>
        <v>-177</v>
      </c>
      <c r="AO62">
        <f t="shared" ca="1" si="17"/>
        <v>0</v>
      </c>
    </row>
    <row r="63" spans="4:41">
      <c r="D63" s="494">
        <v>22</v>
      </c>
      <c r="E63">
        <v>4</v>
      </c>
      <c r="F63">
        <f t="shared" ca="1" si="0"/>
        <v>0</v>
      </c>
      <c r="J63" s="530">
        <f t="shared" ca="1" si="1"/>
        <v>1822</v>
      </c>
      <c r="K63">
        <f t="shared" ca="1" si="2"/>
        <v>0</v>
      </c>
      <c r="L63">
        <f t="shared" ca="1" si="3"/>
        <v>0</v>
      </c>
      <c r="V63" s="530">
        <f t="shared" si="8"/>
        <v>-178</v>
      </c>
      <c r="W63">
        <f t="shared" si="9"/>
        <v>-178</v>
      </c>
      <c r="X63">
        <f t="shared" si="10"/>
        <v>0</v>
      </c>
      <c r="AB63" s="530">
        <f t="shared" si="11"/>
        <v>1711</v>
      </c>
      <c r="AC63">
        <f t="shared" si="12"/>
        <v>0</v>
      </c>
      <c r="AD63">
        <f t="shared" si="13"/>
        <v>0</v>
      </c>
      <c r="AJ63" s="530">
        <f t="shared" si="18"/>
        <v>-180</v>
      </c>
      <c r="AK63">
        <f t="shared" si="19"/>
        <v>-180</v>
      </c>
      <c r="AL63">
        <f t="shared" si="20"/>
        <v>0</v>
      </c>
      <c r="AM63" s="530">
        <f t="shared" ca="1" si="15"/>
        <v>-186</v>
      </c>
      <c r="AN63">
        <f t="shared" ca="1" si="16"/>
        <v>-186</v>
      </c>
      <c r="AO63">
        <f t="shared" ca="1" si="17"/>
        <v>0</v>
      </c>
    </row>
    <row r="64" spans="4:41">
      <c r="D64" s="494">
        <v>23</v>
      </c>
      <c r="E64">
        <v>5</v>
      </c>
      <c r="F64">
        <f t="shared" ca="1" si="0"/>
        <v>0</v>
      </c>
      <c r="J64" s="530">
        <f t="shared" ca="1" si="1"/>
        <v>1813</v>
      </c>
      <c r="K64">
        <f t="shared" ca="1" si="2"/>
        <v>0</v>
      </c>
      <c r="L64">
        <f t="shared" ca="1" si="3"/>
        <v>0</v>
      </c>
      <c r="V64" s="530">
        <f t="shared" si="8"/>
        <v>-187</v>
      </c>
      <c r="W64">
        <f t="shared" si="9"/>
        <v>-187</v>
      </c>
      <c r="X64">
        <f t="shared" si="10"/>
        <v>0</v>
      </c>
      <c r="AB64" s="530">
        <f t="shared" si="11"/>
        <v>1702</v>
      </c>
      <c r="AC64">
        <f t="shared" si="12"/>
        <v>0</v>
      </c>
      <c r="AD64">
        <f t="shared" si="13"/>
        <v>0</v>
      </c>
      <c r="AJ64" s="530">
        <f t="shared" si="18"/>
        <v>-189</v>
      </c>
      <c r="AK64">
        <f t="shared" si="19"/>
        <v>-189</v>
      </c>
      <c r="AL64">
        <f t="shared" si="20"/>
        <v>0</v>
      </c>
      <c r="AM64" s="530">
        <f t="shared" ca="1" si="15"/>
        <v>-195</v>
      </c>
      <c r="AN64">
        <f t="shared" ca="1" si="16"/>
        <v>-195</v>
      </c>
      <c r="AO64">
        <f t="shared" ca="1" si="17"/>
        <v>0</v>
      </c>
    </row>
    <row r="65" spans="4:41">
      <c r="D65" s="494">
        <v>24</v>
      </c>
      <c r="E65">
        <v>6</v>
      </c>
      <c r="F65">
        <f t="shared" ca="1" si="0"/>
        <v>0</v>
      </c>
      <c r="J65" s="530">
        <f t="shared" ca="1" si="1"/>
        <v>1804</v>
      </c>
      <c r="K65">
        <f t="shared" ca="1" si="2"/>
        <v>0</v>
      </c>
      <c r="L65">
        <f t="shared" ca="1" si="3"/>
        <v>0</v>
      </c>
      <c r="V65" s="530">
        <f t="shared" si="8"/>
        <v>-196</v>
      </c>
      <c r="W65">
        <f t="shared" si="9"/>
        <v>-196</v>
      </c>
      <c r="X65">
        <f t="shared" si="10"/>
        <v>0</v>
      </c>
      <c r="AB65" s="530">
        <f t="shared" si="11"/>
        <v>1693</v>
      </c>
      <c r="AC65">
        <f t="shared" si="12"/>
        <v>0</v>
      </c>
      <c r="AD65">
        <f t="shared" si="13"/>
        <v>0</v>
      </c>
      <c r="AJ65" s="530">
        <f t="shared" si="18"/>
        <v>-198</v>
      </c>
      <c r="AK65">
        <f t="shared" si="19"/>
        <v>-198</v>
      </c>
      <c r="AL65">
        <f t="shared" si="20"/>
        <v>0</v>
      </c>
      <c r="AM65" s="530">
        <f t="shared" ca="1" si="15"/>
        <v>-204</v>
      </c>
      <c r="AN65">
        <f t="shared" ca="1" si="16"/>
        <v>-204</v>
      </c>
      <c r="AO65">
        <f t="shared" ca="1" si="17"/>
        <v>0</v>
      </c>
    </row>
    <row r="66" spans="4:41">
      <c r="D66" s="494">
        <v>25</v>
      </c>
      <c r="E66">
        <v>7</v>
      </c>
      <c r="F66">
        <f t="shared" ca="1" si="0"/>
        <v>0</v>
      </c>
      <c r="J66" s="530">
        <f t="shared" ca="1" si="1"/>
        <v>1795</v>
      </c>
      <c r="K66">
        <f t="shared" ca="1" si="2"/>
        <v>0</v>
      </c>
      <c r="L66">
        <f t="shared" ca="1" si="3"/>
        <v>0</v>
      </c>
      <c r="V66" s="530">
        <f t="shared" si="8"/>
        <v>-205</v>
      </c>
      <c r="W66">
        <f t="shared" si="9"/>
        <v>-205</v>
      </c>
      <c r="X66">
        <f t="shared" si="10"/>
        <v>0</v>
      </c>
      <c r="AB66" s="530">
        <f t="shared" si="11"/>
        <v>1684</v>
      </c>
      <c r="AC66">
        <f t="shared" si="12"/>
        <v>0</v>
      </c>
      <c r="AD66">
        <f t="shared" si="13"/>
        <v>0</v>
      </c>
      <c r="AJ66" s="530">
        <f t="shared" si="18"/>
        <v>-207</v>
      </c>
      <c r="AK66">
        <f t="shared" si="19"/>
        <v>-207</v>
      </c>
      <c r="AL66">
        <f t="shared" si="20"/>
        <v>0</v>
      </c>
      <c r="AM66" s="530">
        <f t="shared" ca="1" si="15"/>
        <v>-213</v>
      </c>
      <c r="AN66">
        <f t="shared" ca="1" si="16"/>
        <v>-213</v>
      </c>
      <c r="AO66">
        <f t="shared" ca="1" si="17"/>
        <v>0</v>
      </c>
    </row>
    <row r="67" spans="4:41">
      <c r="D67" s="494">
        <v>26</v>
      </c>
      <c r="E67">
        <v>8</v>
      </c>
      <c r="F67">
        <f t="shared" ca="1" si="0"/>
        <v>0</v>
      </c>
      <c r="J67" s="530">
        <f t="shared" ca="1" si="1"/>
        <v>1786</v>
      </c>
      <c r="K67">
        <f t="shared" ca="1" si="2"/>
        <v>0</v>
      </c>
      <c r="L67">
        <f t="shared" ca="1" si="3"/>
        <v>0</v>
      </c>
      <c r="V67" s="530">
        <f t="shared" si="8"/>
        <v>-214</v>
      </c>
      <c r="W67">
        <f t="shared" si="9"/>
        <v>-214</v>
      </c>
      <c r="X67">
        <f t="shared" si="10"/>
        <v>0</v>
      </c>
      <c r="AB67" s="530">
        <f t="shared" si="11"/>
        <v>1675</v>
      </c>
      <c r="AC67">
        <f t="shared" si="12"/>
        <v>0</v>
      </c>
      <c r="AD67">
        <f t="shared" si="13"/>
        <v>0</v>
      </c>
      <c r="AJ67" s="530">
        <f t="shared" si="18"/>
        <v>-216</v>
      </c>
      <c r="AK67">
        <f t="shared" si="19"/>
        <v>-216</v>
      </c>
      <c r="AL67">
        <f t="shared" si="20"/>
        <v>0</v>
      </c>
      <c r="AM67" s="530">
        <f t="shared" ca="1" si="15"/>
        <v>-222</v>
      </c>
      <c r="AN67">
        <f t="shared" ca="1" si="16"/>
        <v>-222</v>
      </c>
      <c r="AO67">
        <f t="shared" ca="1" si="17"/>
        <v>0</v>
      </c>
    </row>
    <row r="68" spans="4:41">
      <c r="D68" s="494">
        <v>27</v>
      </c>
      <c r="E68">
        <v>9</v>
      </c>
      <c r="F68">
        <f t="shared" ca="1" si="0"/>
        <v>0</v>
      </c>
      <c r="J68" s="530">
        <f t="shared" ca="1" si="1"/>
        <v>1777</v>
      </c>
      <c r="K68">
        <f t="shared" ca="1" si="2"/>
        <v>0</v>
      </c>
      <c r="L68">
        <f t="shared" ca="1" si="3"/>
        <v>0</v>
      </c>
      <c r="V68" s="530">
        <f t="shared" si="8"/>
        <v>-223</v>
      </c>
      <c r="W68">
        <f t="shared" si="9"/>
        <v>-223</v>
      </c>
      <c r="X68">
        <f t="shared" si="10"/>
        <v>0</v>
      </c>
      <c r="AB68" s="530">
        <f t="shared" si="11"/>
        <v>1666</v>
      </c>
      <c r="AC68">
        <f t="shared" si="12"/>
        <v>0</v>
      </c>
      <c r="AD68">
        <f t="shared" si="13"/>
        <v>0</v>
      </c>
      <c r="AJ68" s="530">
        <f t="shared" si="18"/>
        <v>-225</v>
      </c>
      <c r="AK68">
        <f t="shared" si="19"/>
        <v>-225</v>
      </c>
      <c r="AL68">
        <f t="shared" si="20"/>
        <v>0</v>
      </c>
      <c r="AM68" s="530">
        <f t="shared" ca="1" si="15"/>
        <v>-231</v>
      </c>
      <c r="AN68">
        <f t="shared" ca="1" si="16"/>
        <v>-231</v>
      </c>
      <c r="AO68">
        <f t="shared" ca="1" si="17"/>
        <v>0</v>
      </c>
    </row>
    <row r="69" spans="4:41">
      <c r="D69" s="494">
        <v>28</v>
      </c>
      <c r="E69">
        <v>1</v>
      </c>
      <c r="F69">
        <f t="shared" ca="1" si="0"/>
        <v>0</v>
      </c>
      <c r="J69" s="530">
        <f t="shared" ca="1" si="1"/>
        <v>1768</v>
      </c>
      <c r="K69">
        <f t="shared" ca="1" si="2"/>
        <v>0</v>
      </c>
      <c r="L69">
        <f t="shared" ca="1" si="3"/>
        <v>0</v>
      </c>
      <c r="V69" s="530">
        <f t="shared" si="8"/>
        <v>-232</v>
      </c>
      <c r="W69">
        <f t="shared" si="9"/>
        <v>-232</v>
      </c>
      <c r="X69">
        <f t="shared" si="10"/>
        <v>0</v>
      </c>
      <c r="AB69" s="530">
        <f t="shared" si="11"/>
        <v>1657</v>
      </c>
      <c r="AC69">
        <f t="shared" si="12"/>
        <v>0</v>
      </c>
      <c r="AD69">
        <f t="shared" si="13"/>
        <v>0</v>
      </c>
      <c r="AJ69" s="530">
        <f t="shared" si="18"/>
        <v>-234</v>
      </c>
      <c r="AK69">
        <f t="shared" si="19"/>
        <v>-234</v>
      </c>
      <c r="AL69">
        <f t="shared" si="20"/>
        <v>0</v>
      </c>
      <c r="AM69" s="530">
        <f t="shared" ca="1" si="15"/>
        <v>-240</v>
      </c>
      <c r="AN69">
        <f t="shared" ca="1" si="16"/>
        <v>-240</v>
      </c>
      <c r="AO69">
        <f t="shared" ca="1" si="17"/>
        <v>0</v>
      </c>
    </row>
    <row r="70" spans="4:41">
      <c r="D70" s="494">
        <v>29</v>
      </c>
      <c r="E70">
        <v>2</v>
      </c>
      <c r="F70">
        <f t="shared" ca="1" si="0"/>
        <v>0</v>
      </c>
      <c r="J70" s="530">
        <f t="shared" ca="1" si="1"/>
        <v>1759</v>
      </c>
      <c r="K70">
        <f t="shared" ca="1" si="2"/>
        <v>0</v>
      </c>
      <c r="L70">
        <f t="shared" ca="1" si="3"/>
        <v>0</v>
      </c>
      <c r="V70" s="530">
        <f t="shared" si="8"/>
        <v>-241</v>
      </c>
      <c r="W70">
        <f t="shared" si="9"/>
        <v>-241</v>
      </c>
      <c r="X70">
        <f t="shared" si="10"/>
        <v>0</v>
      </c>
      <c r="AB70" s="530">
        <f t="shared" si="11"/>
        <v>1648</v>
      </c>
      <c r="AC70">
        <f t="shared" si="12"/>
        <v>0</v>
      </c>
      <c r="AD70">
        <f t="shared" si="13"/>
        <v>0</v>
      </c>
      <c r="AJ70" s="530">
        <f t="shared" si="18"/>
        <v>-243</v>
      </c>
      <c r="AK70">
        <f t="shared" si="19"/>
        <v>-243</v>
      </c>
      <c r="AL70">
        <f t="shared" si="20"/>
        <v>0</v>
      </c>
      <c r="AM70" s="530">
        <f t="shared" ca="1" si="15"/>
        <v>-249</v>
      </c>
      <c r="AN70">
        <f t="shared" ca="1" si="16"/>
        <v>-249</v>
      </c>
      <c r="AO70">
        <f t="shared" ca="1" si="17"/>
        <v>0</v>
      </c>
    </row>
    <row r="71" spans="4:41">
      <c r="D71" s="494">
        <v>30</v>
      </c>
      <c r="E71">
        <v>3</v>
      </c>
      <c r="F71">
        <f t="shared" ca="1" si="0"/>
        <v>0</v>
      </c>
      <c r="J71" s="530">
        <f t="shared" ca="1" si="1"/>
        <v>1750</v>
      </c>
      <c r="K71">
        <f t="shared" ca="1" si="2"/>
        <v>0</v>
      </c>
      <c r="L71">
        <f t="shared" ca="1" si="3"/>
        <v>0</v>
      </c>
      <c r="V71" s="530">
        <f t="shared" si="8"/>
        <v>-250</v>
      </c>
      <c r="W71">
        <f t="shared" si="9"/>
        <v>-250</v>
      </c>
      <c r="X71">
        <f t="shared" si="10"/>
        <v>0</v>
      </c>
      <c r="AB71" s="530">
        <f t="shared" si="11"/>
        <v>1639</v>
      </c>
      <c r="AC71">
        <f t="shared" si="12"/>
        <v>0</v>
      </c>
      <c r="AD71">
        <f t="shared" si="13"/>
        <v>0</v>
      </c>
      <c r="AJ71" s="530">
        <f t="shared" si="18"/>
        <v>-252</v>
      </c>
      <c r="AK71">
        <f t="shared" si="19"/>
        <v>-252</v>
      </c>
      <c r="AL71">
        <f t="shared" si="20"/>
        <v>0</v>
      </c>
      <c r="AM71" s="530">
        <f t="shared" ca="1" si="15"/>
        <v>-258</v>
      </c>
      <c r="AN71">
        <f t="shared" ca="1" si="16"/>
        <v>-258</v>
      </c>
      <c r="AO71">
        <f t="shared" ca="1" si="17"/>
        <v>0</v>
      </c>
    </row>
    <row r="72" spans="4:41">
      <c r="D72" s="494">
        <v>31</v>
      </c>
      <c r="E72">
        <v>4</v>
      </c>
      <c r="F72">
        <f t="shared" ca="1" si="0"/>
        <v>0</v>
      </c>
      <c r="J72" s="530">
        <f t="shared" ca="1" si="1"/>
        <v>1741</v>
      </c>
      <c r="K72">
        <f t="shared" ca="1" si="2"/>
        <v>0</v>
      </c>
      <c r="L72">
        <f t="shared" ca="1" si="3"/>
        <v>0</v>
      </c>
      <c r="V72" s="530">
        <f t="shared" si="8"/>
        <v>-259</v>
      </c>
      <c r="W72">
        <f t="shared" si="9"/>
        <v>-259</v>
      </c>
      <c r="X72">
        <f t="shared" si="10"/>
        <v>0</v>
      </c>
      <c r="AB72" s="530">
        <f t="shared" si="11"/>
        <v>1630</v>
      </c>
      <c r="AC72">
        <f t="shared" si="12"/>
        <v>0</v>
      </c>
      <c r="AD72">
        <f t="shared" si="13"/>
        <v>0</v>
      </c>
      <c r="AJ72" s="530">
        <f t="shared" si="18"/>
        <v>-261</v>
      </c>
      <c r="AK72">
        <f t="shared" si="19"/>
        <v>-261</v>
      </c>
      <c r="AL72">
        <f t="shared" si="20"/>
        <v>0</v>
      </c>
      <c r="AM72" s="530">
        <f t="shared" ca="1" si="15"/>
        <v>-267</v>
      </c>
      <c r="AN72">
        <f t="shared" ca="1" si="16"/>
        <v>-267</v>
      </c>
      <c r="AO72">
        <f t="shared" ca="1" si="17"/>
        <v>0</v>
      </c>
    </row>
    <row r="73" spans="4:41">
      <c r="D73" s="494">
        <v>32</v>
      </c>
      <c r="E73">
        <v>5</v>
      </c>
      <c r="F73">
        <f t="shared" ca="1" si="0"/>
        <v>0</v>
      </c>
      <c r="J73" s="530">
        <f t="shared" ca="1" si="1"/>
        <v>1732</v>
      </c>
      <c r="K73">
        <f t="shared" ca="1" si="2"/>
        <v>0</v>
      </c>
      <c r="L73">
        <f t="shared" ca="1" si="3"/>
        <v>0</v>
      </c>
      <c r="V73" s="530">
        <f t="shared" si="8"/>
        <v>-268</v>
      </c>
      <c r="W73">
        <f t="shared" si="9"/>
        <v>0</v>
      </c>
      <c r="X73">
        <f t="shared" si="10"/>
        <v>0</v>
      </c>
      <c r="AB73" s="530">
        <f t="shared" si="11"/>
        <v>1621</v>
      </c>
      <c r="AC73">
        <f t="shared" si="12"/>
        <v>0</v>
      </c>
      <c r="AD73">
        <f t="shared" si="13"/>
        <v>0</v>
      </c>
      <c r="AJ73" s="530">
        <f t="shared" si="18"/>
        <v>-270</v>
      </c>
      <c r="AK73">
        <f t="shared" si="19"/>
        <v>-270</v>
      </c>
      <c r="AL73">
        <f t="shared" si="20"/>
        <v>0</v>
      </c>
      <c r="AM73" s="530">
        <f t="shared" ca="1" si="15"/>
        <v>-276</v>
      </c>
      <c r="AN73">
        <f t="shared" ca="1" si="16"/>
        <v>-276</v>
      </c>
      <c r="AO73">
        <f t="shared" ca="1" si="17"/>
        <v>0</v>
      </c>
    </row>
    <row r="74" spans="4:41">
      <c r="D74" s="494">
        <v>33</v>
      </c>
      <c r="E74">
        <v>6</v>
      </c>
      <c r="F74">
        <f t="shared" ca="1" si="0"/>
        <v>0</v>
      </c>
      <c r="J74" s="530">
        <f t="shared" ca="1" si="1"/>
        <v>1723</v>
      </c>
      <c r="K74">
        <f t="shared" ca="1" si="2"/>
        <v>0</v>
      </c>
      <c r="L74">
        <f t="shared" ca="1" si="3"/>
        <v>0</v>
      </c>
      <c r="AB74" s="530">
        <f t="shared" si="11"/>
        <v>1612</v>
      </c>
      <c r="AC74">
        <f t="shared" si="12"/>
        <v>0</v>
      </c>
      <c r="AD74">
        <f t="shared" si="13"/>
        <v>0</v>
      </c>
      <c r="AJ74" s="530">
        <f t="shared" si="18"/>
        <v>-279</v>
      </c>
      <c r="AK74">
        <f t="shared" si="19"/>
        <v>0</v>
      </c>
      <c r="AL74">
        <f t="shared" si="20"/>
        <v>0</v>
      </c>
      <c r="AM74" s="530">
        <f t="shared" ca="1" si="15"/>
        <v>-285</v>
      </c>
      <c r="AN74">
        <f t="shared" ca="1" si="16"/>
        <v>-285</v>
      </c>
      <c r="AO74">
        <f t="shared" ca="1" si="17"/>
        <v>0</v>
      </c>
    </row>
    <row r="75" spans="4:41">
      <c r="D75" s="494">
        <v>34</v>
      </c>
      <c r="E75">
        <v>7</v>
      </c>
      <c r="F75">
        <f t="shared" ca="1" si="0"/>
        <v>0</v>
      </c>
      <c r="J75" s="530">
        <f t="shared" ca="1" si="1"/>
        <v>1714</v>
      </c>
      <c r="K75">
        <f t="shared" ca="1" si="2"/>
        <v>0</v>
      </c>
      <c r="L75">
        <f t="shared" ca="1" si="3"/>
        <v>0</v>
      </c>
      <c r="AB75" s="530">
        <f t="shared" si="11"/>
        <v>1603</v>
      </c>
      <c r="AC75">
        <f t="shared" si="12"/>
        <v>0</v>
      </c>
      <c r="AD75">
        <f t="shared" si="13"/>
        <v>0</v>
      </c>
      <c r="AM75" s="530">
        <f t="shared" ca="1" si="15"/>
        <v>-294</v>
      </c>
      <c r="AN75">
        <f t="shared" ca="1" si="16"/>
        <v>-294</v>
      </c>
      <c r="AO75">
        <f t="shared" ca="1" si="17"/>
        <v>0</v>
      </c>
    </row>
    <row r="76" spans="4:41">
      <c r="D76" s="494">
        <v>35</v>
      </c>
      <c r="E76">
        <v>8</v>
      </c>
      <c r="F76">
        <f t="shared" ca="1" si="0"/>
        <v>0</v>
      </c>
      <c r="J76" s="530">
        <f t="shared" ca="1" si="1"/>
        <v>1705</v>
      </c>
      <c r="K76">
        <f t="shared" ca="1" si="2"/>
        <v>0</v>
      </c>
      <c r="L76">
        <f t="shared" ca="1" si="3"/>
        <v>0</v>
      </c>
      <c r="AB76" s="530">
        <f t="shared" si="11"/>
        <v>1594</v>
      </c>
      <c r="AC76">
        <f t="shared" si="12"/>
        <v>0</v>
      </c>
      <c r="AD76">
        <f t="shared" si="13"/>
        <v>0</v>
      </c>
      <c r="AM76" s="530">
        <f t="shared" ca="1" si="15"/>
        <v>-303</v>
      </c>
      <c r="AN76">
        <f t="shared" ca="1" si="16"/>
        <v>-303</v>
      </c>
      <c r="AO76">
        <f t="shared" ca="1" si="17"/>
        <v>0</v>
      </c>
    </row>
    <row r="77" spans="4:41">
      <c r="D77" s="494">
        <v>36</v>
      </c>
      <c r="E77">
        <v>9</v>
      </c>
      <c r="F77">
        <f t="shared" ca="1" si="0"/>
        <v>0</v>
      </c>
      <c r="J77" s="530">
        <f t="shared" ca="1" si="1"/>
        <v>1696</v>
      </c>
      <c r="K77">
        <f t="shared" ca="1" si="2"/>
        <v>0</v>
      </c>
      <c r="L77">
        <f t="shared" ca="1" si="3"/>
        <v>0</v>
      </c>
      <c r="AB77" s="530">
        <f t="shared" si="11"/>
        <v>1585</v>
      </c>
      <c r="AC77">
        <f t="shared" si="12"/>
        <v>0</v>
      </c>
      <c r="AD77">
        <f t="shared" si="13"/>
        <v>0</v>
      </c>
      <c r="AM77" s="530">
        <f t="shared" ca="1" si="15"/>
        <v>-312</v>
      </c>
      <c r="AN77">
        <f t="shared" ca="1" si="16"/>
        <v>-312</v>
      </c>
      <c r="AO77">
        <f t="shared" ca="1" si="17"/>
        <v>0</v>
      </c>
    </row>
    <row r="78" spans="4:41">
      <c r="D78" s="494">
        <v>37</v>
      </c>
      <c r="E78">
        <v>1</v>
      </c>
      <c r="F78">
        <f t="shared" ca="1" si="0"/>
        <v>0</v>
      </c>
      <c r="J78" s="530">
        <f t="shared" ca="1" si="1"/>
        <v>1687</v>
      </c>
      <c r="K78">
        <f t="shared" ca="1" si="2"/>
        <v>0</v>
      </c>
      <c r="L78">
        <f t="shared" ca="1" si="3"/>
        <v>0</v>
      </c>
      <c r="AB78" s="530">
        <f t="shared" si="11"/>
        <v>1576</v>
      </c>
      <c r="AC78">
        <f t="shared" si="12"/>
        <v>0</v>
      </c>
      <c r="AD78">
        <f t="shared" si="13"/>
        <v>0</v>
      </c>
      <c r="AM78" s="530">
        <f t="shared" ca="1" si="15"/>
        <v>-321</v>
      </c>
      <c r="AN78">
        <f t="shared" ca="1" si="16"/>
        <v>-321</v>
      </c>
      <c r="AO78">
        <f t="shared" ca="1" si="17"/>
        <v>0</v>
      </c>
    </row>
    <row r="79" spans="4:41">
      <c r="D79" s="494">
        <v>38</v>
      </c>
      <c r="E79">
        <v>2</v>
      </c>
      <c r="F79">
        <f t="shared" ca="1" si="0"/>
        <v>0</v>
      </c>
      <c r="J79" s="530">
        <f t="shared" ca="1" si="1"/>
        <v>1678</v>
      </c>
      <c r="K79">
        <f t="shared" ca="1" si="2"/>
        <v>0</v>
      </c>
      <c r="L79">
        <f t="shared" ca="1" si="3"/>
        <v>0</v>
      </c>
      <c r="AB79" s="530">
        <f t="shared" si="11"/>
        <v>1567</v>
      </c>
      <c r="AC79">
        <f t="shared" si="12"/>
        <v>0</v>
      </c>
      <c r="AD79">
        <f t="shared" si="13"/>
        <v>0</v>
      </c>
      <c r="AM79" s="530">
        <f t="shared" ca="1" si="15"/>
        <v>-330</v>
      </c>
      <c r="AN79">
        <f t="shared" ca="1" si="16"/>
        <v>-330</v>
      </c>
      <c r="AO79">
        <f t="shared" ca="1" si="17"/>
        <v>0</v>
      </c>
    </row>
    <row r="80" spans="4:41">
      <c r="D80" s="494">
        <v>39</v>
      </c>
      <c r="E80">
        <v>3</v>
      </c>
      <c r="F80">
        <f t="shared" ca="1" si="0"/>
        <v>0</v>
      </c>
      <c r="J80" s="530">
        <f t="shared" ca="1" si="1"/>
        <v>1669</v>
      </c>
      <c r="K80">
        <f t="shared" ca="1" si="2"/>
        <v>0</v>
      </c>
      <c r="L80">
        <f t="shared" ca="1" si="3"/>
        <v>0</v>
      </c>
      <c r="AB80" s="530">
        <f t="shared" si="11"/>
        <v>1558</v>
      </c>
      <c r="AC80">
        <f t="shared" si="12"/>
        <v>0</v>
      </c>
      <c r="AD80">
        <f t="shared" si="13"/>
        <v>0</v>
      </c>
      <c r="AM80" s="530">
        <f t="shared" ca="1" si="15"/>
        <v>-339</v>
      </c>
      <c r="AN80">
        <f t="shared" ca="1" si="16"/>
        <v>-339</v>
      </c>
      <c r="AO80">
        <f t="shared" ca="1" si="17"/>
        <v>0</v>
      </c>
    </row>
    <row r="81" spans="4:41">
      <c r="D81" s="494">
        <v>40</v>
      </c>
      <c r="E81">
        <v>4</v>
      </c>
      <c r="F81">
        <f t="shared" ca="1" si="0"/>
        <v>0</v>
      </c>
      <c r="J81" s="530">
        <f t="shared" ca="1" si="1"/>
        <v>1660</v>
      </c>
      <c r="K81">
        <f t="shared" ca="1" si="2"/>
        <v>0</v>
      </c>
      <c r="L81">
        <f t="shared" ca="1" si="3"/>
        <v>0</v>
      </c>
      <c r="AB81" s="530">
        <f t="shared" si="11"/>
        <v>1549</v>
      </c>
      <c r="AC81">
        <f t="shared" si="12"/>
        <v>0</v>
      </c>
      <c r="AD81">
        <f t="shared" si="13"/>
        <v>0</v>
      </c>
      <c r="AM81" s="530">
        <f t="shared" ca="1" si="15"/>
        <v>-348</v>
      </c>
      <c r="AN81">
        <f t="shared" ca="1" si="16"/>
        <v>-348</v>
      </c>
      <c r="AO81">
        <f t="shared" ca="1" si="17"/>
        <v>0</v>
      </c>
    </row>
    <row r="82" spans="4:41">
      <c r="D82" s="494">
        <v>41</v>
      </c>
      <c r="E82">
        <v>5</v>
      </c>
      <c r="F82">
        <f t="shared" ca="1" si="0"/>
        <v>0</v>
      </c>
      <c r="J82" s="530">
        <f t="shared" ca="1" si="1"/>
        <v>1651</v>
      </c>
      <c r="K82">
        <f t="shared" ca="1" si="2"/>
        <v>0</v>
      </c>
      <c r="L82">
        <f t="shared" ca="1" si="3"/>
        <v>0</v>
      </c>
      <c r="AB82" s="530">
        <f t="shared" si="11"/>
        <v>1540</v>
      </c>
      <c r="AC82">
        <f t="shared" si="12"/>
        <v>0</v>
      </c>
      <c r="AD82">
        <f t="shared" si="13"/>
        <v>0</v>
      </c>
      <c r="AM82" s="530">
        <f t="shared" ca="1" si="15"/>
        <v>-357</v>
      </c>
      <c r="AN82">
        <f t="shared" ca="1" si="16"/>
        <v>-357</v>
      </c>
      <c r="AO82">
        <f t="shared" ca="1" si="17"/>
        <v>0</v>
      </c>
    </row>
    <row r="83" spans="4:41">
      <c r="D83" s="494">
        <v>42</v>
      </c>
      <c r="E83">
        <v>6</v>
      </c>
      <c r="F83">
        <f t="shared" ca="1" si="0"/>
        <v>0</v>
      </c>
      <c r="J83" s="530">
        <f t="shared" ca="1" si="1"/>
        <v>1642</v>
      </c>
      <c r="K83">
        <f t="shared" ca="1" si="2"/>
        <v>0</v>
      </c>
      <c r="L83">
        <f t="shared" ca="1" si="3"/>
        <v>0</v>
      </c>
      <c r="AB83" s="530">
        <f t="shared" si="11"/>
        <v>1531</v>
      </c>
      <c r="AC83">
        <f t="shared" si="12"/>
        <v>0</v>
      </c>
      <c r="AD83">
        <f t="shared" si="13"/>
        <v>0</v>
      </c>
      <c r="AM83" s="530">
        <f t="shared" ca="1" si="15"/>
        <v>-366</v>
      </c>
      <c r="AN83">
        <f t="shared" ca="1" si="16"/>
        <v>-366</v>
      </c>
      <c r="AO83">
        <f t="shared" ca="1" si="17"/>
        <v>0</v>
      </c>
    </row>
    <row r="84" spans="4:41">
      <c r="D84" s="494">
        <v>43</v>
      </c>
      <c r="E84">
        <v>7</v>
      </c>
      <c r="F84">
        <f t="shared" ca="1" si="0"/>
        <v>0</v>
      </c>
      <c r="J84" s="530">
        <f t="shared" ca="1" si="1"/>
        <v>1633</v>
      </c>
      <c r="K84">
        <f t="shared" ca="1" si="2"/>
        <v>0</v>
      </c>
      <c r="L84">
        <f t="shared" ca="1" si="3"/>
        <v>0</v>
      </c>
      <c r="AB84" s="530">
        <f t="shared" si="11"/>
        <v>1522</v>
      </c>
      <c r="AC84">
        <f t="shared" si="12"/>
        <v>0</v>
      </c>
      <c r="AD84">
        <f t="shared" si="13"/>
        <v>0</v>
      </c>
      <c r="AM84" s="530">
        <f t="shared" ca="1" si="15"/>
        <v>-375</v>
      </c>
      <c r="AN84">
        <f t="shared" ca="1" si="16"/>
        <v>-375</v>
      </c>
      <c r="AO84">
        <f t="shared" ca="1" si="17"/>
        <v>0</v>
      </c>
    </row>
    <row r="85" spans="4:41">
      <c r="D85" s="494">
        <v>44</v>
      </c>
      <c r="E85">
        <v>8</v>
      </c>
      <c r="F85">
        <f t="shared" ca="1" si="0"/>
        <v>0</v>
      </c>
      <c r="J85" s="530">
        <f t="shared" ca="1" si="1"/>
        <v>1624</v>
      </c>
      <c r="K85">
        <f t="shared" ca="1" si="2"/>
        <v>0</v>
      </c>
      <c r="L85">
        <f t="shared" ca="1" si="3"/>
        <v>0</v>
      </c>
      <c r="AB85" s="530">
        <f t="shared" si="11"/>
        <v>1513</v>
      </c>
      <c r="AC85">
        <f t="shared" si="12"/>
        <v>0</v>
      </c>
      <c r="AD85">
        <f t="shared" si="13"/>
        <v>0</v>
      </c>
      <c r="AM85" s="530">
        <f t="shared" ca="1" si="15"/>
        <v>-384</v>
      </c>
      <c r="AN85">
        <f t="shared" ca="1" si="16"/>
        <v>-384</v>
      </c>
      <c r="AO85">
        <f t="shared" ca="1" si="17"/>
        <v>0</v>
      </c>
    </row>
    <row r="86" spans="4:41">
      <c r="D86" s="494">
        <v>45</v>
      </c>
      <c r="E86">
        <v>9</v>
      </c>
      <c r="F86">
        <f t="shared" ca="1" si="0"/>
        <v>0</v>
      </c>
      <c r="J86" s="530">
        <f t="shared" ca="1" si="1"/>
        <v>1615</v>
      </c>
      <c r="K86">
        <f t="shared" ca="1" si="2"/>
        <v>0</v>
      </c>
      <c r="L86">
        <f t="shared" ca="1" si="3"/>
        <v>0</v>
      </c>
      <c r="AB86" s="530">
        <f t="shared" si="11"/>
        <v>1504</v>
      </c>
      <c r="AC86">
        <f t="shared" si="12"/>
        <v>0</v>
      </c>
      <c r="AD86">
        <f t="shared" si="13"/>
        <v>0</v>
      </c>
      <c r="AM86" s="530">
        <f t="shared" ca="1" si="15"/>
        <v>-393</v>
      </c>
      <c r="AN86">
        <f t="shared" ca="1" si="16"/>
        <v>-393</v>
      </c>
      <c r="AO86">
        <f t="shared" ca="1" si="17"/>
        <v>0</v>
      </c>
    </row>
    <row r="87" spans="4:41">
      <c r="D87" s="494">
        <v>46</v>
      </c>
      <c r="E87">
        <v>1</v>
      </c>
      <c r="F87">
        <f t="shared" ca="1" si="0"/>
        <v>0</v>
      </c>
      <c r="J87" s="530">
        <f t="shared" ca="1" si="1"/>
        <v>1606</v>
      </c>
      <c r="K87">
        <f t="shared" ca="1" si="2"/>
        <v>0</v>
      </c>
      <c r="L87">
        <f t="shared" ca="1" si="3"/>
        <v>0</v>
      </c>
      <c r="AB87" s="530">
        <f t="shared" si="11"/>
        <v>1495</v>
      </c>
      <c r="AC87">
        <f t="shared" si="12"/>
        <v>0</v>
      </c>
      <c r="AD87">
        <f t="shared" si="13"/>
        <v>0</v>
      </c>
      <c r="AM87" s="530">
        <f t="shared" ca="1" si="15"/>
        <v>-402</v>
      </c>
      <c r="AN87">
        <f t="shared" ca="1" si="16"/>
        <v>-402</v>
      </c>
      <c r="AO87">
        <f t="shared" ca="1" si="17"/>
        <v>0</v>
      </c>
    </row>
    <row r="88" spans="4:41">
      <c r="D88" s="494">
        <v>47</v>
      </c>
      <c r="E88">
        <v>2</v>
      </c>
      <c r="F88">
        <f t="shared" ca="1" si="0"/>
        <v>0</v>
      </c>
      <c r="J88" s="530">
        <f t="shared" ca="1" si="1"/>
        <v>1597</v>
      </c>
      <c r="K88">
        <f t="shared" ca="1" si="2"/>
        <v>0</v>
      </c>
      <c r="L88">
        <f t="shared" ca="1" si="3"/>
        <v>0</v>
      </c>
      <c r="AB88" s="530">
        <f t="shared" si="11"/>
        <v>1486</v>
      </c>
      <c r="AC88">
        <f t="shared" si="12"/>
        <v>0</v>
      </c>
      <c r="AD88">
        <f t="shared" si="13"/>
        <v>0</v>
      </c>
      <c r="AM88" s="530">
        <f t="shared" ca="1" si="15"/>
        <v>-411</v>
      </c>
      <c r="AN88">
        <f t="shared" ca="1" si="16"/>
        <v>-411</v>
      </c>
      <c r="AO88">
        <f t="shared" ca="1" si="17"/>
        <v>0</v>
      </c>
    </row>
    <row r="89" spans="4:41">
      <c r="D89" s="494">
        <v>48</v>
      </c>
      <c r="E89">
        <v>3</v>
      </c>
      <c r="F89">
        <f t="shared" ca="1" si="0"/>
        <v>0</v>
      </c>
      <c r="J89" s="530">
        <f t="shared" ca="1" si="1"/>
        <v>1588</v>
      </c>
      <c r="K89">
        <f t="shared" ca="1" si="2"/>
        <v>0</v>
      </c>
      <c r="L89">
        <f t="shared" ca="1" si="3"/>
        <v>0</v>
      </c>
      <c r="AB89" s="530">
        <f t="shared" si="11"/>
        <v>1477</v>
      </c>
      <c r="AC89">
        <f t="shared" si="12"/>
        <v>0</v>
      </c>
      <c r="AD89">
        <f t="shared" si="13"/>
        <v>0</v>
      </c>
      <c r="AM89" s="530">
        <f t="shared" ca="1" si="15"/>
        <v>-420</v>
      </c>
      <c r="AN89">
        <f t="shared" ca="1" si="16"/>
        <v>-420</v>
      </c>
      <c r="AO89">
        <f t="shared" ca="1" si="17"/>
        <v>0</v>
      </c>
    </row>
    <row r="90" spans="4:41">
      <c r="D90" s="494">
        <v>49</v>
      </c>
      <c r="E90">
        <v>4</v>
      </c>
      <c r="F90">
        <f t="shared" ca="1" si="0"/>
        <v>0</v>
      </c>
      <c r="J90" s="530">
        <f t="shared" ca="1" si="1"/>
        <v>1579</v>
      </c>
      <c r="K90">
        <f t="shared" ca="1" si="2"/>
        <v>0</v>
      </c>
      <c r="L90">
        <f t="shared" ca="1" si="3"/>
        <v>0</v>
      </c>
      <c r="AB90" s="530">
        <f t="shared" si="11"/>
        <v>1468</v>
      </c>
      <c r="AC90">
        <f t="shared" si="12"/>
        <v>0</v>
      </c>
      <c r="AD90">
        <f t="shared" si="13"/>
        <v>0</v>
      </c>
      <c r="AM90" s="530">
        <f t="shared" ca="1" si="15"/>
        <v>-429</v>
      </c>
      <c r="AN90">
        <f t="shared" ca="1" si="16"/>
        <v>-429</v>
      </c>
      <c r="AO90">
        <f t="shared" ca="1" si="17"/>
        <v>0</v>
      </c>
    </row>
    <row r="91" spans="4:41">
      <c r="D91" s="494">
        <v>50</v>
      </c>
      <c r="E91">
        <v>5</v>
      </c>
      <c r="F91">
        <f t="shared" ca="1" si="0"/>
        <v>0</v>
      </c>
      <c r="J91" s="530">
        <f t="shared" ca="1" si="1"/>
        <v>1570</v>
      </c>
      <c r="K91">
        <f t="shared" ca="1" si="2"/>
        <v>0</v>
      </c>
      <c r="L91">
        <f t="shared" ca="1" si="3"/>
        <v>0</v>
      </c>
      <c r="AB91" s="530">
        <f t="shared" si="11"/>
        <v>1459</v>
      </c>
      <c r="AC91">
        <f t="shared" si="12"/>
        <v>0</v>
      </c>
      <c r="AD91">
        <f t="shared" si="13"/>
        <v>0</v>
      </c>
      <c r="AM91" s="530">
        <f t="shared" ca="1" si="15"/>
        <v>-438</v>
      </c>
      <c r="AN91">
        <f t="shared" ca="1" si="16"/>
        <v>-438</v>
      </c>
      <c r="AO91">
        <f t="shared" ca="1" si="17"/>
        <v>0</v>
      </c>
    </row>
    <row r="92" spans="4:41">
      <c r="D92" s="494">
        <v>51</v>
      </c>
      <c r="E92">
        <v>6</v>
      </c>
      <c r="F92">
        <f t="shared" ca="1" si="0"/>
        <v>0</v>
      </c>
      <c r="J92" s="530">
        <f t="shared" ca="1" si="1"/>
        <v>1561</v>
      </c>
      <c r="K92">
        <f t="shared" ca="1" si="2"/>
        <v>0</v>
      </c>
      <c r="L92">
        <f t="shared" ca="1" si="3"/>
        <v>0</v>
      </c>
      <c r="AB92" s="530">
        <f t="shared" si="11"/>
        <v>1450</v>
      </c>
      <c r="AC92">
        <f t="shared" si="12"/>
        <v>0</v>
      </c>
      <c r="AD92">
        <f t="shared" si="13"/>
        <v>0</v>
      </c>
      <c r="AM92" s="530">
        <f t="shared" ca="1" si="15"/>
        <v>-447</v>
      </c>
      <c r="AN92">
        <f t="shared" ca="1" si="16"/>
        <v>-447</v>
      </c>
      <c r="AO92">
        <f t="shared" ca="1" si="17"/>
        <v>0</v>
      </c>
    </row>
    <row r="93" spans="4:41">
      <c r="D93" s="494">
        <v>52</v>
      </c>
      <c r="E93">
        <v>7</v>
      </c>
      <c r="F93">
        <f t="shared" ca="1" si="0"/>
        <v>0</v>
      </c>
      <c r="J93" s="530">
        <f t="shared" ca="1" si="1"/>
        <v>1552</v>
      </c>
      <c r="K93">
        <f t="shared" ca="1" si="2"/>
        <v>0</v>
      </c>
      <c r="L93">
        <f t="shared" ca="1" si="3"/>
        <v>0</v>
      </c>
      <c r="AB93" s="530">
        <f t="shared" si="11"/>
        <v>1441</v>
      </c>
      <c r="AC93">
        <f t="shared" si="12"/>
        <v>0</v>
      </c>
      <c r="AD93">
        <f t="shared" si="13"/>
        <v>0</v>
      </c>
      <c r="AM93" s="530">
        <f t="shared" ca="1" si="15"/>
        <v>-456</v>
      </c>
      <c r="AN93">
        <f t="shared" ca="1" si="16"/>
        <v>-456</v>
      </c>
      <c r="AO93">
        <f t="shared" ca="1" si="17"/>
        <v>0</v>
      </c>
    </row>
    <row r="94" spans="4:41">
      <c r="D94" s="494">
        <v>53</v>
      </c>
      <c r="E94">
        <v>8</v>
      </c>
      <c r="F94">
        <f t="shared" ca="1" si="0"/>
        <v>0</v>
      </c>
      <c r="J94" s="530">
        <f t="shared" ca="1" si="1"/>
        <v>1543</v>
      </c>
      <c r="K94">
        <f t="shared" ca="1" si="2"/>
        <v>0</v>
      </c>
      <c r="L94">
        <f t="shared" ca="1" si="3"/>
        <v>0</v>
      </c>
      <c r="AB94" s="530">
        <f t="shared" si="11"/>
        <v>1432</v>
      </c>
      <c r="AC94">
        <f t="shared" si="12"/>
        <v>0</v>
      </c>
      <c r="AD94">
        <f t="shared" si="13"/>
        <v>0</v>
      </c>
      <c r="AM94" s="530">
        <f t="shared" ca="1" si="15"/>
        <v>-465</v>
      </c>
      <c r="AN94">
        <f t="shared" ca="1" si="16"/>
        <v>-465</v>
      </c>
      <c r="AO94">
        <f t="shared" ca="1" si="17"/>
        <v>0</v>
      </c>
    </row>
    <row r="95" spans="4:41">
      <c r="D95" s="494">
        <v>54</v>
      </c>
      <c r="E95">
        <v>9</v>
      </c>
      <c r="F95">
        <f t="shared" ca="1" si="0"/>
        <v>0</v>
      </c>
      <c r="J95" s="530">
        <f t="shared" ca="1" si="1"/>
        <v>1534</v>
      </c>
      <c r="K95">
        <f t="shared" ca="1" si="2"/>
        <v>0</v>
      </c>
      <c r="L95">
        <f t="shared" ca="1" si="3"/>
        <v>0</v>
      </c>
      <c r="AB95" s="530">
        <f t="shared" si="11"/>
        <v>1423</v>
      </c>
      <c r="AC95">
        <f t="shared" si="12"/>
        <v>0</v>
      </c>
      <c r="AD95">
        <f t="shared" si="13"/>
        <v>0</v>
      </c>
      <c r="AM95" s="530">
        <f t="shared" ca="1" si="15"/>
        <v>-474</v>
      </c>
      <c r="AN95">
        <f t="shared" ca="1" si="16"/>
        <v>-474</v>
      </c>
      <c r="AO95">
        <f t="shared" ca="1" si="17"/>
        <v>0</v>
      </c>
    </row>
    <row r="96" spans="4:41">
      <c r="D96" s="494">
        <v>55</v>
      </c>
      <c r="E96">
        <v>1</v>
      </c>
      <c r="F96">
        <f t="shared" ca="1" si="0"/>
        <v>0</v>
      </c>
      <c r="J96" s="530">
        <f t="shared" ca="1" si="1"/>
        <v>1525</v>
      </c>
      <c r="K96">
        <f t="shared" ca="1" si="2"/>
        <v>0</v>
      </c>
      <c r="L96">
        <f t="shared" ca="1" si="3"/>
        <v>0</v>
      </c>
      <c r="AB96" s="530">
        <f t="shared" si="11"/>
        <v>1414</v>
      </c>
      <c r="AC96">
        <f t="shared" si="12"/>
        <v>0</v>
      </c>
      <c r="AD96">
        <f t="shared" si="13"/>
        <v>0</v>
      </c>
      <c r="AM96" s="530">
        <f t="shared" ca="1" si="15"/>
        <v>-483</v>
      </c>
      <c r="AN96">
        <f t="shared" ca="1" si="16"/>
        <v>-483</v>
      </c>
      <c r="AO96">
        <f t="shared" ca="1" si="17"/>
        <v>0</v>
      </c>
    </row>
    <row r="97" spans="4:41">
      <c r="D97" s="494">
        <v>56</v>
      </c>
      <c r="E97">
        <v>2</v>
      </c>
      <c r="F97">
        <f t="shared" ca="1" si="0"/>
        <v>0</v>
      </c>
      <c r="J97" s="530">
        <f t="shared" ca="1" si="1"/>
        <v>1516</v>
      </c>
      <c r="K97">
        <f t="shared" ca="1" si="2"/>
        <v>0</v>
      </c>
      <c r="L97">
        <f t="shared" ca="1" si="3"/>
        <v>0</v>
      </c>
      <c r="AB97" s="530">
        <f t="shared" si="11"/>
        <v>1405</v>
      </c>
      <c r="AC97">
        <f t="shared" si="12"/>
        <v>0</v>
      </c>
      <c r="AD97">
        <f t="shared" si="13"/>
        <v>0</v>
      </c>
      <c r="AM97" s="530">
        <f t="shared" ca="1" si="15"/>
        <v>-492</v>
      </c>
      <c r="AN97">
        <f t="shared" ca="1" si="16"/>
        <v>-492</v>
      </c>
      <c r="AO97">
        <f t="shared" ca="1" si="17"/>
        <v>0</v>
      </c>
    </row>
    <row r="98" spans="4:41">
      <c r="D98" s="494">
        <v>57</v>
      </c>
      <c r="E98">
        <v>3</v>
      </c>
      <c r="F98">
        <f t="shared" ca="1" si="0"/>
        <v>0</v>
      </c>
      <c r="J98" s="530">
        <f t="shared" ca="1" si="1"/>
        <v>1507</v>
      </c>
      <c r="K98">
        <f t="shared" ca="1" si="2"/>
        <v>0</v>
      </c>
      <c r="L98">
        <f t="shared" ca="1" si="3"/>
        <v>0</v>
      </c>
      <c r="AB98" s="530">
        <f t="shared" si="11"/>
        <v>1396</v>
      </c>
      <c r="AC98">
        <f t="shared" si="12"/>
        <v>0</v>
      </c>
      <c r="AD98">
        <f t="shared" si="13"/>
        <v>0</v>
      </c>
      <c r="AM98" s="530">
        <f t="shared" ca="1" si="15"/>
        <v>-501</v>
      </c>
      <c r="AN98">
        <f t="shared" ca="1" si="16"/>
        <v>-501</v>
      </c>
      <c r="AO98">
        <f t="shared" ca="1" si="17"/>
        <v>0</v>
      </c>
    </row>
    <row r="99" spans="4:41">
      <c r="D99" s="494">
        <v>58</v>
      </c>
      <c r="E99">
        <v>4</v>
      </c>
      <c r="F99">
        <f t="shared" ca="1" si="0"/>
        <v>0</v>
      </c>
      <c r="J99" s="530">
        <f t="shared" ca="1" si="1"/>
        <v>1498</v>
      </c>
      <c r="K99">
        <f t="shared" ca="1" si="2"/>
        <v>0</v>
      </c>
      <c r="L99">
        <f t="shared" ca="1" si="3"/>
        <v>0</v>
      </c>
      <c r="AB99" s="530">
        <f t="shared" si="11"/>
        <v>1387</v>
      </c>
      <c r="AC99">
        <f t="shared" si="12"/>
        <v>0</v>
      </c>
      <c r="AD99">
        <f t="shared" si="13"/>
        <v>0</v>
      </c>
      <c r="AM99" s="530">
        <f t="shared" ca="1" si="15"/>
        <v>-510</v>
      </c>
      <c r="AN99">
        <f t="shared" ca="1" si="16"/>
        <v>-510</v>
      </c>
      <c r="AO99">
        <f t="shared" ca="1" si="17"/>
        <v>0</v>
      </c>
    </row>
    <row r="100" spans="4:41">
      <c r="D100" s="494">
        <v>59</v>
      </c>
      <c r="E100">
        <v>5</v>
      </c>
      <c r="F100">
        <f t="shared" ca="1" si="0"/>
        <v>0</v>
      </c>
      <c r="J100" s="530">
        <f t="shared" ca="1" si="1"/>
        <v>1489</v>
      </c>
      <c r="K100">
        <f t="shared" ca="1" si="2"/>
        <v>0</v>
      </c>
      <c r="L100">
        <f t="shared" ca="1" si="3"/>
        <v>0</v>
      </c>
      <c r="AB100" s="530">
        <f t="shared" si="11"/>
        <v>1378</v>
      </c>
      <c r="AC100">
        <f t="shared" si="12"/>
        <v>0</v>
      </c>
      <c r="AD100">
        <f t="shared" si="13"/>
        <v>0</v>
      </c>
      <c r="AM100" s="530">
        <f t="shared" ca="1" si="15"/>
        <v>-519</v>
      </c>
      <c r="AN100">
        <f t="shared" ca="1" si="16"/>
        <v>-519</v>
      </c>
      <c r="AO100">
        <f t="shared" ca="1" si="17"/>
        <v>0</v>
      </c>
    </row>
    <row r="101" spans="4:41">
      <c r="D101" s="494">
        <v>60</v>
      </c>
      <c r="E101">
        <v>6</v>
      </c>
      <c r="F101">
        <f t="shared" ca="1" si="0"/>
        <v>0</v>
      </c>
      <c r="J101" s="530">
        <f t="shared" ca="1" si="1"/>
        <v>1480</v>
      </c>
      <c r="K101">
        <f t="shared" ca="1" si="2"/>
        <v>0</v>
      </c>
      <c r="L101">
        <f t="shared" ca="1" si="3"/>
        <v>0</v>
      </c>
      <c r="AB101" s="530">
        <f t="shared" si="11"/>
        <v>1369</v>
      </c>
      <c r="AC101">
        <f t="shared" si="12"/>
        <v>0</v>
      </c>
      <c r="AD101">
        <f t="shared" si="13"/>
        <v>0</v>
      </c>
      <c r="AM101" s="530">
        <f t="shared" ca="1" si="15"/>
        <v>-528</v>
      </c>
      <c r="AN101">
        <f t="shared" ca="1" si="16"/>
        <v>-528</v>
      </c>
      <c r="AO101">
        <f t="shared" ca="1" si="17"/>
        <v>0</v>
      </c>
    </row>
    <row r="102" spans="4:41">
      <c r="D102" s="494">
        <v>61</v>
      </c>
      <c r="E102">
        <v>7</v>
      </c>
      <c r="F102">
        <f t="shared" ca="1" si="0"/>
        <v>0</v>
      </c>
      <c r="J102" s="530">
        <f t="shared" ca="1" si="1"/>
        <v>1471</v>
      </c>
      <c r="K102">
        <f t="shared" ca="1" si="2"/>
        <v>0</v>
      </c>
      <c r="L102">
        <f t="shared" ca="1" si="3"/>
        <v>0</v>
      </c>
      <c r="AB102" s="530">
        <f t="shared" si="11"/>
        <v>1360</v>
      </c>
      <c r="AC102">
        <f t="shared" si="12"/>
        <v>0</v>
      </c>
      <c r="AD102">
        <f t="shared" si="13"/>
        <v>0</v>
      </c>
      <c r="AM102" s="530">
        <f t="shared" ca="1" si="15"/>
        <v>-537</v>
      </c>
      <c r="AN102">
        <f t="shared" ca="1" si="16"/>
        <v>-537</v>
      </c>
      <c r="AO102">
        <f t="shared" ca="1" si="17"/>
        <v>0</v>
      </c>
    </row>
    <row r="103" spans="4:41">
      <c r="D103" s="494">
        <v>62</v>
      </c>
      <c r="E103">
        <v>8</v>
      </c>
      <c r="F103">
        <f t="shared" ca="1" si="0"/>
        <v>0</v>
      </c>
      <c r="J103" s="530">
        <f t="shared" ca="1" si="1"/>
        <v>1462</v>
      </c>
      <c r="K103">
        <f t="shared" ca="1" si="2"/>
        <v>0</v>
      </c>
      <c r="L103">
        <f t="shared" ca="1" si="3"/>
        <v>0</v>
      </c>
      <c r="AB103" s="530">
        <f t="shared" si="11"/>
        <v>1351</v>
      </c>
      <c r="AC103">
        <f t="shared" si="12"/>
        <v>0</v>
      </c>
      <c r="AD103">
        <f t="shared" si="13"/>
        <v>0</v>
      </c>
      <c r="AM103" s="530">
        <f t="shared" ca="1" si="15"/>
        <v>-546</v>
      </c>
      <c r="AN103">
        <f t="shared" ca="1" si="16"/>
        <v>-546</v>
      </c>
      <c r="AO103">
        <f t="shared" ca="1" si="17"/>
        <v>0</v>
      </c>
    </row>
    <row r="104" spans="4:41">
      <c r="D104" s="494">
        <v>63</v>
      </c>
      <c r="E104">
        <v>9</v>
      </c>
      <c r="F104">
        <f t="shared" ca="1" si="0"/>
        <v>0</v>
      </c>
      <c r="J104" s="530">
        <f t="shared" ca="1" si="1"/>
        <v>1453</v>
      </c>
      <c r="K104">
        <f t="shared" ca="1" si="2"/>
        <v>0</v>
      </c>
      <c r="L104">
        <f t="shared" ca="1" si="3"/>
        <v>0</v>
      </c>
      <c r="AB104" s="530">
        <f t="shared" si="11"/>
        <v>1342</v>
      </c>
      <c r="AC104">
        <f t="shared" si="12"/>
        <v>0</v>
      </c>
      <c r="AD104">
        <f t="shared" si="13"/>
        <v>0</v>
      </c>
      <c r="AM104" s="530">
        <f t="shared" ca="1" si="15"/>
        <v>-555</v>
      </c>
      <c r="AN104">
        <f t="shared" ca="1" si="16"/>
        <v>-555</v>
      </c>
      <c r="AO104">
        <f t="shared" ca="1" si="17"/>
        <v>0</v>
      </c>
    </row>
    <row r="105" spans="4:41">
      <c r="D105" s="494">
        <v>64</v>
      </c>
      <c r="E105">
        <v>1</v>
      </c>
      <c r="F105">
        <f t="shared" ca="1" si="0"/>
        <v>0</v>
      </c>
      <c r="J105" s="530">
        <f t="shared" ca="1" si="1"/>
        <v>1444</v>
      </c>
      <c r="K105">
        <f t="shared" ca="1" si="2"/>
        <v>0</v>
      </c>
      <c r="L105">
        <f t="shared" ca="1" si="3"/>
        <v>0</v>
      </c>
      <c r="AB105" s="530">
        <f t="shared" si="11"/>
        <v>1333</v>
      </c>
      <c r="AC105">
        <f t="shared" si="12"/>
        <v>0</v>
      </c>
      <c r="AD105">
        <f t="shared" si="13"/>
        <v>0</v>
      </c>
      <c r="AM105" s="530">
        <f t="shared" ca="1" si="15"/>
        <v>-564</v>
      </c>
      <c r="AN105">
        <f t="shared" ca="1" si="16"/>
        <v>-564</v>
      </c>
      <c r="AO105">
        <f t="shared" ca="1" si="17"/>
        <v>0</v>
      </c>
    </row>
    <row r="106" spans="4:41">
      <c r="D106" s="494">
        <v>65</v>
      </c>
      <c r="E106">
        <v>2</v>
      </c>
      <c r="F106">
        <f t="shared" ca="1" si="0"/>
        <v>0</v>
      </c>
      <c r="J106" s="530">
        <f t="shared" ca="1" si="1"/>
        <v>1435</v>
      </c>
      <c r="K106">
        <f t="shared" ca="1" si="2"/>
        <v>0</v>
      </c>
      <c r="L106">
        <f t="shared" ca="1" si="3"/>
        <v>0</v>
      </c>
      <c r="AB106" s="530">
        <f t="shared" si="11"/>
        <v>1324</v>
      </c>
      <c r="AC106">
        <f t="shared" si="12"/>
        <v>0</v>
      </c>
      <c r="AD106">
        <f t="shared" si="13"/>
        <v>0</v>
      </c>
      <c r="AM106" s="530">
        <f t="shared" ca="1" si="15"/>
        <v>-573</v>
      </c>
      <c r="AN106">
        <f t="shared" ca="1" si="16"/>
        <v>-573</v>
      </c>
      <c r="AO106">
        <f t="shared" ca="1" si="17"/>
        <v>0</v>
      </c>
    </row>
    <row r="107" spans="4:41">
      <c r="D107" s="494">
        <v>66</v>
      </c>
      <c r="E107">
        <v>3</v>
      </c>
      <c r="F107">
        <f t="shared" ref="F107:F170" ca="1" si="21">IF($D$41=D107,E107,0)</f>
        <v>0</v>
      </c>
      <c r="J107" s="530">
        <f t="shared" ref="J107:J170" ca="1" si="22">+J106-9</f>
        <v>1426</v>
      </c>
      <c r="K107">
        <f t="shared" ref="K107:K170" ca="1" si="23">IF(J108&lt;0,J107,0)</f>
        <v>0</v>
      </c>
      <c r="L107">
        <f t="shared" ref="L107:L170" ca="1" si="24">IF(K107&gt;0,K107,0)</f>
        <v>0</v>
      </c>
      <c r="AB107" s="530">
        <f t="shared" si="11"/>
        <v>1315</v>
      </c>
      <c r="AC107">
        <f t="shared" si="12"/>
        <v>0</v>
      </c>
      <c r="AD107">
        <f t="shared" si="13"/>
        <v>0</v>
      </c>
      <c r="AM107" s="530">
        <f t="shared" ca="1" si="15"/>
        <v>-582</v>
      </c>
      <c r="AN107">
        <f t="shared" ca="1" si="16"/>
        <v>-582</v>
      </c>
      <c r="AO107">
        <f t="shared" ca="1" si="17"/>
        <v>0</v>
      </c>
    </row>
    <row r="108" spans="4:41">
      <c r="D108" s="494">
        <v>67</v>
      </c>
      <c r="E108">
        <v>4</v>
      </c>
      <c r="F108">
        <f t="shared" ca="1" si="21"/>
        <v>0</v>
      </c>
      <c r="J108" s="530">
        <f t="shared" ca="1" si="22"/>
        <v>1417</v>
      </c>
      <c r="K108">
        <f t="shared" ca="1" si="23"/>
        <v>0</v>
      </c>
      <c r="L108">
        <f t="shared" ca="1" si="24"/>
        <v>0</v>
      </c>
      <c r="AB108" s="530">
        <f t="shared" ref="AB108:AB171" si="25">+AB107-9</f>
        <v>1306</v>
      </c>
      <c r="AC108">
        <f t="shared" ref="AC108:AC171" si="26">IF(AB109&lt;0,AB108,0)</f>
        <v>0</v>
      </c>
      <c r="AD108">
        <f t="shared" ref="AD108:AD171" si="27">IF(AC108&gt;0,AC108,0)</f>
        <v>0</v>
      </c>
      <c r="AM108" s="530">
        <f t="shared" ref="AM108:AM171" ca="1" si="28">+AM107-9</f>
        <v>-591</v>
      </c>
      <c r="AN108">
        <f t="shared" ref="AN108:AN171" ca="1" si="29">IF(AM109&lt;0,AM108,0)</f>
        <v>-591</v>
      </c>
      <c r="AO108">
        <f t="shared" ref="AO108:AO171" ca="1" si="30">IF(AN108&gt;0,AN108,0)</f>
        <v>0</v>
      </c>
    </row>
    <row r="109" spans="4:41">
      <c r="D109" s="494">
        <v>68</v>
      </c>
      <c r="E109">
        <v>5</v>
      </c>
      <c r="F109">
        <f t="shared" ca="1" si="21"/>
        <v>0</v>
      </c>
      <c r="J109" s="530">
        <f t="shared" ca="1" si="22"/>
        <v>1408</v>
      </c>
      <c r="K109">
        <f t="shared" ca="1" si="23"/>
        <v>0</v>
      </c>
      <c r="L109">
        <f t="shared" ca="1" si="24"/>
        <v>0</v>
      </c>
      <c r="AB109" s="530">
        <f t="shared" si="25"/>
        <v>1297</v>
      </c>
      <c r="AC109">
        <f t="shared" si="26"/>
        <v>0</v>
      </c>
      <c r="AD109">
        <f t="shared" si="27"/>
        <v>0</v>
      </c>
      <c r="AM109" s="530">
        <f t="shared" ca="1" si="28"/>
        <v>-600</v>
      </c>
      <c r="AN109">
        <f t="shared" ca="1" si="29"/>
        <v>-600</v>
      </c>
      <c r="AO109">
        <f t="shared" ca="1" si="30"/>
        <v>0</v>
      </c>
    </row>
    <row r="110" spans="4:41">
      <c r="D110" s="494">
        <v>69</v>
      </c>
      <c r="E110">
        <v>6</v>
      </c>
      <c r="F110">
        <f t="shared" ca="1" si="21"/>
        <v>0</v>
      </c>
      <c r="J110" s="530">
        <f t="shared" ca="1" si="22"/>
        <v>1399</v>
      </c>
      <c r="K110">
        <f t="shared" ca="1" si="23"/>
        <v>0</v>
      </c>
      <c r="L110">
        <f t="shared" ca="1" si="24"/>
        <v>0</v>
      </c>
      <c r="AB110" s="530">
        <f t="shared" si="25"/>
        <v>1288</v>
      </c>
      <c r="AC110">
        <f t="shared" si="26"/>
        <v>0</v>
      </c>
      <c r="AD110">
        <f t="shared" si="27"/>
        <v>0</v>
      </c>
      <c r="AM110" s="530">
        <f t="shared" ca="1" si="28"/>
        <v>-609</v>
      </c>
      <c r="AN110">
        <f t="shared" ca="1" si="29"/>
        <v>-609</v>
      </c>
      <c r="AO110">
        <f t="shared" ca="1" si="30"/>
        <v>0</v>
      </c>
    </row>
    <row r="111" spans="4:41">
      <c r="D111" s="494">
        <v>70</v>
      </c>
      <c r="E111">
        <v>7</v>
      </c>
      <c r="F111">
        <f t="shared" ca="1" si="21"/>
        <v>0</v>
      </c>
      <c r="J111" s="530">
        <f t="shared" ca="1" si="22"/>
        <v>1390</v>
      </c>
      <c r="K111">
        <f t="shared" ca="1" si="23"/>
        <v>0</v>
      </c>
      <c r="L111">
        <f t="shared" ca="1" si="24"/>
        <v>0</v>
      </c>
      <c r="AB111" s="530">
        <f t="shared" si="25"/>
        <v>1279</v>
      </c>
      <c r="AC111">
        <f t="shared" si="26"/>
        <v>0</v>
      </c>
      <c r="AD111">
        <f t="shared" si="27"/>
        <v>0</v>
      </c>
      <c r="AM111" s="530">
        <f t="shared" ca="1" si="28"/>
        <v>-618</v>
      </c>
      <c r="AN111">
        <f t="shared" ca="1" si="29"/>
        <v>-618</v>
      </c>
      <c r="AO111">
        <f t="shared" ca="1" si="30"/>
        <v>0</v>
      </c>
    </row>
    <row r="112" spans="4:41">
      <c r="D112" s="494">
        <v>71</v>
      </c>
      <c r="E112">
        <v>8</v>
      </c>
      <c r="F112">
        <f t="shared" ca="1" si="21"/>
        <v>0</v>
      </c>
      <c r="J112" s="530">
        <f t="shared" ca="1" si="22"/>
        <v>1381</v>
      </c>
      <c r="K112">
        <f t="shared" ca="1" si="23"/>
        <v>0</v>
      </c>
      <c r="L112">
        <f t="shared" ca="1" si="24"/>
        <v>0</v>
      </c>
      <c r="AB112" s="530">
        <f t="shared" si="25"/>
        <v>1270</v>
      </c>
      <c r="AC112">
        <f t="shared" si="26"/>
        <v>0</v>
      </c>
      <c r="AD112">
        <f t="shared" si="27"/>
        <v>0</v>
      </c>
      <c r="AM112" s="530">
        <f t="shared" ca="1" si="28"/>
        <v>-627</v>
      </c>
      <c r="AN112">
        <f t="shared" ca="1" si="29"/>
        <v>-627</v>
      </c>
      <c r="AO112">
        <f t="shared" ca="1" si="30"/>
        <v>0</v>
      </c>
    </row>
    <row r="113" spans="4:41">
      <c r="D113" s="494">
        <v>72</v>
      </c>
      <c r="E113">
        <v>9</v>
      </c>
      <c r="F113">
        <f t="shared" ca="1" si="21"/>
        <v>0</v>
      </c>
      <c r="J113" s="530">
        <f t="shared" ca="1" si="22"/>
        <v>1372</v>
      </c>
      <c r="K113">
        <f t="shared" ca="1" si="23"/>
        <v>0</v>
      </c>
      <c r="L113">
        <f t="shared" ca="1" si="24"/>
        <v>0</v>
      </c>
      <c r="AB113" s="530">
        <f t="shared" si="25"/>
        <v>1261</v>
      </c>
      <c r="AC113">
        <f t="shared" si="26"/>
        <v>0</v>
      </c>
      <c r="AD113">
        <f t="shared" si="27"/>
        <v>0</v>
      </c>
      <c r="AM113" s="530">
        <f t="shared" ca="1" si="28"/>
        <v>-636</v>
      </c>
      <c r="AN113">
        <f t="shared" ca="1" si="29"/>
        <v>-636</v>
      </c>
      <c r="AO113">
        <f t="shared" ca="1" si="30"/>
        <v>0</v>
      </c>
    </row>
    <row r="114" spans="4:41">
      <c r="D114" s="494">
        <v>73</v>
      </c>
      <c r="E114">
        <v>1</v>
      </c>
      <c r="F114">
        <f t="shared" ca="1" si="21"/>
        <v>0</v>
      </c>
      <c r="J114" s="530">
        <f t="shared" ca="1" si="22"/>
        <v>1363</v>
      </c>
      <c r="K114">
        <f t="shared" ca="1" si="23"/>
        <v>0</v>
      </c>
      <c r="L114">
        <f t="shared" ca="1" si="24"/>
        <v>0</v>
      </c>
      <c r="AB114" s="530">
        <f t="shared" si="25"/>
        <v>1252</v>
      </c>
      <c r="AC114">
        <f t="shared" si="26"/>
        <v>0</v>
      </c>
      <c r="AD114">
        <f t="shared" si="27"/>
        <v>0</v>
      </c>
      <c r="AM114" s="530">
        <f t="shared" ca="1" si="28"/>
        <v>-645</v>
      </c>
      <c r="AN114">
        <f t="shared" ca="1" si="29"/>
        <v>-645</v>
      </c>
      <c r="AO114">
        <f t="shared" ca="1" si="30"/>
        <v>0</v>
      </c>
    </row>
    <row r="115" spans="4:41">
      <c r="D115" s="494">
        <v>74</v>
      </c>
      <c r="E115">
        <v>2</v>
      </c>
      <c r="F115">
        <f t="shared" ca="1" si="21"/>
        <v>0</v>
      </c>
      <c r="J115" s="530">
        <f t="shared" ca="1" si="22"/>
        <v>1354</v>
      </c>
      <c r="K115">
        <f t="shared" ca="1" si="23"/>
        <v>0</v>
      </c>
      <c r="L115">
        <f t="shared" ca="1" si="24"/>
        <v>0</v>
      </c>
      <c r="AB115" s="530">
        <f t="shared" si="25"/>
        <v>1243</v>
      </c>
      <c r="AC115">
        <f t="shared" si="26"/>
        <v>0</v>
      </c>
      <c r="AD115">
        <f t="shared" si="27"/>
        <v>0</v>
      </c>
      <c r="AM115" s="530">
        <f t="shared" ca="1" si="28"/>
        <v>-654</v>
      </c>
      <c r="AN115">
        <f t="shared" ca="1" si="29"/>
        <v>-654</v>
      </c>
      <c r="AO115">
        <f t="shared" ca="1" si="30"/>
        <v>0</v>
      </c>
    </row>
    <row r="116" spans="4:41">
      <c r="D116" s="494">
        <v>75</v>
      </c>
      <c r="E116">
        <v>3</v>
      </c>
      <c r="F116">
        <f t="shared" ca="1" si="21"/>
        <v>0</v>
      </c>
      <c r="J116" s="530">
        <f t="shared" ca="1" si="22"/>
        <v>1345</v>
      </c>
      <c r="K116">
        <f t="shared" ca="1" si="23"/>
        <v>0</v>
      </c>
      <c r="L116">
        <f t="shared" ca="1" si="24"/>
        <v>0</v>
      </c>
      <c r="AB116" s="530">
        <f t="shared" si="25"/>
        <v>1234</v>
      </c>
      <c r="AC116">
        <f t="shared" si="26"/>
        <v>0</v>
      </c>
      <c r="AD116">
        <f t="shared" si="27"/>
        <v>0</v>
      </c>
      <c r="AM116" s="530">
        <f t="shared" ca="1" si="28"/>
        <v>-663</v>
      </c>
      <c r="AN116">
        <f t="shared" ca="1" si="29"/>
        <v>-663</v>
      </c>
      <c r="AO116">
        <f t="shared" ca="1" si="30"/>
        <v>0</v>
      </c>
    </row>
    <row r="117" spans="4:41">
      <c r="D117" s="494">
        <v>76</v>
      </c>
      <c r="E117">
        <v>4</v>
      </c>
      <c r="F117">
        <f t="shared" ca="1" si="21"/>
        <v>0</v>
      </c>
      <c r="J117" s="530">
        <f t="shared" ca="1" si="22"/>
        <v>1336</v>
      </c>
      <c r="K117">
        <f t="shared" ca="1" si="23"/>
        <v>0</v>
      </c>
      <c r="L117">
        <f t="shared" ca="1" si="24"/>
        <v>0</v>
      </c>
      <c r="AB117" s="530">
        <f t="shared" si="25"/>
        <v>1225</v>
      </c>
      <c r="AC117">
        <f t="shared" si="26"/>
        <v>0</v>
      </c>
      <c r="AD117">
        <f t="shared" si="27"/>
        <v>0</v>
      </c>
      <c r="AM117" s="530">
        <f t="shared" ca="1" si="28"/>
        <v>-672</v>
      </c>
      <c r="AN117">
        <f t="shared" ca="1" si="29"/>
        <v>-672</v>
      </c>
      <c r="AO117">
        <f t="shared" ca="1" si="30"/>
        <v>0</v>
      </c>
    </row>
    <row r="118" spans="4:41">
      <c r="D118" s="494">
        <v>77</v>
      </c>
      <c r="E118">
        <v>5</v>
      </c>
      <c r="F118">
        <f t="shared" ca="1" si="21"/>
        <v>0</v>
      </c>
      <c r="J118" s="530">
        <f t="shared" ca="1" si="22"/>
        <v>1327</v>
      </c>
      <c r="K118">
        <f t="shared" ca="1" si="23"/>
        <v>0</v>
      </c>
      <c r="L118">
        <f t="shared" ca="1" si="24"/>
        <v>0</v>
      </c>
      <c r="AB118" s="530">
        <f t="shared" si="25"/>
        <v>1216</v>
      </c>
      <c r="AC118">
        <f t="shared" si="26"/>
        <v>0</v>
      </c>
      <c r="AD118">
        <f t="shared" si="27"/>
        <v>0</v>
      </c>
      <c r="AM118" s="530">
        <f t="shared" ca="1" si="28"/>
        <v>-681</v>
      </c>
      <c r="AN118">
        <f t="shared" ca="1" si="29"/>
        <v>-681</v>
      </c>
      <c r="AO118">
        <f t="shared" ca="1" si="30"/>
        <v>0</v>
      </c>
    </row>
    <row r="119" spans="4:41">
      <c r="D119" s="494">
        <v>78</v>
      </c>
      <c r="E119">
        <v>6</v>
      </c>
      <c r="F119">
        <f t="shared" ca="1" si="21"/>
        <v>0</v>
      </c>
      <c r="J119" s="530">
        <f t="shared" ca="1" si="22"/>
        <v>1318</v>
      </c>
      <c r="K119">
        <f t="shared" ca="1" si="23"/>
        <v>0</v>
      </c>
      <c r="L119">
        <f t="shared" ca="1" si="24"/>
        <v>0</v>
      </c>
      <c r="AB119" s="530">
        <f t="shared" si="25"/>
        <v>1207</v>
      </c>
      <c r="AC119">
        <f t="shared" si="26"/>
        <v>0</v>
      </c>
      <c r="AD119">
        <f t="shared" si="27"/>
        <v>0</v>
      </c>
      <c r="AM119" s="530">
        <f t="shared" ca="1" si="28"/>
        <v>-690</v>
      </c>
      <c r="AN119">
        <f t="shared" ca="1" si="29"/>
        <v>-690</v>
      </c>
      <c r="AO119">
        <f t="shared" ca="1" si="30"/>
        <v>0</v>
      </c>
    </row>
    <row r="120" spans="4:41">
      <c r="D120" s="494">
        <v>79</v>
      </c>
      <c r="E120">
        <v>7</v>
      </c>
      <c r="F120">
        <f t="shared" ca="1" si="21"/>
        <v>0</v>
      </c>
      <c r="J120" s="530">
        <f t="shared" ca="1" si="22"/>
        <v>1309</v>
      </c>
      <c r="K120">
        <f t="shared" ca="1" si="23"/>
        <v>0</v>
      </c>
      <c r="L120">
        <f t="shared" ca="1" si="24"/>
        <v>0</v>
      </c>
      <c r="AB120" s="530">
        <f t="shared" si="25"/>
        <v>1198</v>
      </c>
      <c r="AC120">
        <f t="shared" si="26"/>
        <v>0</v>
      </c>
      <c r="AD120">
        <f t="shared" si="27"/>
        <v>0</v>
      </c>
      <c r="AM120" s="530">
        <f t="shared" ca="1" si="28"/>
        <v>-699</v>
      </c>
      <c r="AN120">
        <f t="shared" ca="1" si="29"/>
        <v>-699</v>
      </c>
      <c r="AO120">
        <f t="shared" ca="1" si="30"/>
        <v>0</v>
      </c>
    </row>
    <row r="121" spans="4:41">
      <c r="D121" s="494">
        <v>80</v>
      </c>
      <c r="E121">
        <v>8</v>
      </c>
      <c r="F121">
        <f t="shared" ca="1" si="21"/>
        <v>0</v>
      </c>
      <c r="J121" s="530">
        <f t="shared" ca="1" si="22"/>
        <v>1300</v>
      </c>
      <c r="K121">
        <f t="shared" ca="1" si="23"/>
        <v>0</v>
      </c>
      <c r="L121">
        <f t="shared" ca="1" si="24"/>
        <v>0</v>
      </c>
      <c r="AB121" s="530">
        <f t="shared" si="25"/>
        <v>1189</v>
      </c>
      <c r="AC121">
        <f t="shared" si="26"/>
        <v>0</v>
      </c>
      <c r="AD121">
        <f t="shared" si="27"/>
        <v>0</v>
      </c>
      <c r="AM121" s="530">
        <f t="shared" ca="1" si="28"/>
        <v>-708</v>
      </c>
      <c r="AN121">
        <f t="shared" ca="1" si="29"/>
        <v>-708</v>
      </c>
      <c r="AO121">
        <f t="shared" ca="1" si="30"/>
        <v>0</v>
      </c>
    </row>
    <row r="122" spans="4:41">
      <c r="D122" s="494">
        <v>81</v>
      </c>
      <c r="E122">
        <v>9</v>
      </c>
      <c r="F122">
        <f t="shared" ca="1" si="21"/>
        <v>0</v>
      </c>
      <c r="J122" s="530">
        <f t="shared" ca="1" si="22"/>
        <v>1291</v>
      </c>
      <c r="K122">
        <f t="shared" ca="1" si="23"/>
        <v>0</v>
      </c>
      <c r="L122">
        <f t="shared" ca="1" si="24"/>
        <v>0</v>
      </c>
      <c r="AB122" s="530">
        <f t="shared" si="25"/>
        <v>1180</v>
      </c>
      <c r="AC122">
        <f t="shared" si="26"/>
        <v>0</v>
      </c>
      <c r="AD122">
        <f t="shared" si="27"/>
        <v>0</v>
      </c>
      <c r="AM122" s="530">
        <f t="shared" ca="1" si="28"/>
        <v>-717</v>
      </c>
      <c r="AN122">
        <f t="shared" ca="1" si="29"/>
        <v>-717</v>
      </c>
      <c r="AO122">
        <f t="shared" ca="1" si="30"/>
        <v>0</v>
      </c>
    </row>
    <row r="123" spans="4:41">
      <c r="D123" s="494">
        <v>82</v>
      </c>
      <c r="E123">
        <v>1</v>
      </c>
      <c r="F123">
        <f t="shared" ca="1" si="21"/>
        <v>0</v>
      </c>
      <c r="J123" s="530">
        <f t="shared" ca="1" si="22"/>
        <v>1282</v>
      </c>
      <c r="K123">
        <f t="shared" ca="1" si="23"/>
        <v>0</v>
      </c>
      <c r="L123">
        <f t="shared" ca="1" si="24"/>
        <v>0</v>
      </c>
      <c r="AB123" s="530">
        <f t="shared" si="25"/>
        <v>1171</v>
      </c>
      <c r="AC123">
        <f t="shared" si="26"/>
        <v>0</v>
      </c>
      <c r="AD123">
        <f t="shared" si="27"/>
        <v>0</v>
      </c>
      <c r="AM123" s="530">
        <f t="shared" ca="1" si="28"/>
        <v>-726</v>
      </c>
      <c r="AN123">
        <f t="shared" ca="1" si="29"/>
        <v>-726</v>
      </c>
      <c r="AO123">
        <f t="shared" ca="1" si="30"/>
        <v>0</v>
      </c>
    </row>
    <row r="124" spans="4:41">
      <c r="D124" s="494">
        <v>83</v>
      </c>
      <c r="E124">
        <v>2</v>
      </c>
      <c r="F124">
        <f t="shared" ca="1" si="21"/>
        <v>0</v>
      </c>
      <c r="J124" s="530">
        <f t="shared" ca="1" si="22"/>
        <v>1273</v>
      </c>
      <c r="K124">
        <f t="shared" ca="1" si="23"/>
        <v>0</v>
      </c>
      <c r="L124">
        <f t="shared" ca="1" si="24"/>
        <v>0</v>
      </c>
      <c r="AB124" s="530">
        <f t="shared" si="25"/>
        <v>1162</v>
      </c>
      <c r="AC124">
        <f t="shared" si="26"/>
        <v>0</v>
      </c>
      <c r="AD124">
        <f t="shared" si="27"/>
        <v>0</v>
      </c>
      <c r="AM124" s="530">
        <f t="shared" ca="1" si="28"/>
        <v>-735</v>
      </c>
      <c r="AN124">
        <f t="shared" ca="1" si="29"/>
        <v>-735</v>
      </c>
      <c r="AO124">
        <f t="shared" ca="1" si="30"/>
        <v>0</v>
      </c>
    </row>
    <row r="125" spans="4:41">
      <c r="D125" s="494">
        <v>84</v>
      </c>
      <c r="E125">
        <v>3</v>
      </c>
      <c r="F125">
        <f t="shared" ca="1" si="21"/>
        <v>0</v>
      </c>
      <c r="J125" s="530">
        <f t="shared" ca="1" si="22"/>
        <v>1264</v>
      </c>
      <c r="K125">
        <f t="shared" ca="1" si="23"/>
        <v>0</v>
      </c>
      <c r="L125">
        <f t="shared" ca="1" si="24"/>
        <v>0</v>
      </c>
      <c r="AB125" s="530">
        <f t="shared" si="25"/>
        <v>1153</v>
      </c>
      <c r="AC125">
        <f t="shared" si="26"/>
        <v>0</v>
      </c>
      <c r="AD125">
        <f t="shared" si="27"/>
        <v>0</v>
      </c>
      <c r="AM125" s="530">
        <f t="shared" ca="1" si="28"/>
        <v>-744</v>
      </c>
      <c r="AN125">
        <f t="shared" ca="1" si="29"/>
        <v>-744</v>
      </c>
      <c r="AO125">
        <f t="shared" ca="1" si="30"/>
        <v>0</v>
      </c>
    </row>
    <row r="126" spans="4:41">
      <c r="D126" s="494">
        <v>85</v>
      </c>
      <c r="E126">
        <v>4</v>
      </c>
      <c r="F126">
        <f t="shared" ca="1" si="21"/>
        <v>0</v>
      </c>
      <c r="J126" s="530">
        <f t="shared" ca="1" si="22"/>
        <v>1255</v>
      </c>
      <c r="K126">
        <f t="shared" ca="1" si="23"/>
        <v>0</v>
      </c>
      <c r="L126">
        <f t="shared" ca="1" si="24"/>
        <v>0</v>
      </c>
      <c r="AB126" s="530">
        <f t="shared" si="25"/>
        <v>1144</v>
      </c>
      <c r="AC126">
        <f t="shared" si="26"/>
        <v>0</v>
      </c>
      <c r="AD126">
        <f t="shared" si="27"/>
        <v>0</v>
      </c>
      <c r="AM126" s="530">
        <f t="shared" ca="1" si="28"/>
        <v>-753</v>
      </c>
      <c r="AN126">
        <f t="shared" ca="1" si="29"/>
        <v>-753</v>
      </c>
      <c r="AO126">
        <f t="shared" ca="1" si="30"/>
        <v>0</v>
      </c>
    </row>
    <row r="127" spans="4:41">
      <c r="D127" s="494">
        <v>86</v>
      </c>
      <c r="E127">
        <v>5</v>
      </c>
      <c r="F127">
        <f t="shared" ca="1" si="21"/>
        <v>0</v>
      </c>
      <c r="J127" s="530">
        <f t="shared" ca="1" si="22"/>
        <v>1246</v>
      </c>
      <c r="K127">
        <f t="shared" ca="1" si="23"/>
        <v>0</v>
      </c>
      <c r="L127">
        <f t="shared" ca="1" si="24"/>
        <v>0</v>
      </c>
      <c r="AB127" s="530">
        <f t="shared" si="25"/>
        <v>1135</v>
      </c>
      <c r="AC127">
        <f t="shared" si="26"/>
        <v>0</v>
      </c>
      <c r="AD127">
        <f t="shared" si="27"/>
        <v>0</v>
      </c>
      <c r="AM127" s="530">
        <f t="shared" ca="1" si="28"/>
        <v>-762</v>
      </c>
      <c r="AN127">
        <f t="shared" ca="1" si="29"/>
        <v>-762</v>
      </c>
      <c r="AO127">
        <f t="shared" ca="1" si="30"/>
        <v>0</v>
      </c>
    </row>
    <row r="128" spans="4:41">
      <c r="D128" s="494">
        <v>87</v>
      </c>
      <c r="E128">
        <v>6</v>
      </c>
      <c r="F128">
        <f t="shared" ca="1" si="21"/>
        <v>0</v>
      </c>
      <c r="J128" s="530">
        <f t="shared" ca="1" si="22"/>
        <v>1237</v>
      </c>
      <c r="K128">
        <f t="shared" ca="1" si="23"/>
        <v>0</v>
      </c>
      <c r="L128">
        <f t="shared" ca="1" si="24"/>
        <v>0</v>
      </c>
      <c r="AB128" s="530">
        <f t="shared" si="25"/>
        <v>1126</v>
      </c>
      <c r="AC128">
        <f t="shared" si="26"/>
        <v>0</v>
      </c>
      <c r="AD128">
        <f t="shared" si="27"/>
        <v>0</v>
      </c>
      <c r="AM128" s="530">
        <f t="shared" ca="1" si="28"/>
        <v>-771</v>
      </c>
      <c r="AN128">
        <f t="shared" ca="1" si="29"/>
        <v>-771</v>
      </c>
      <c r="AO128">
        <f t="shared" ca="1" si="30"/>
        <v>0</v>
      </c>
    </row>
    <row r="129" spans="4:41">
      <c r="D129" s="494">
        <v>88</v>
      </c>
      <c r="E129">
        <v>7</v>
      </c>
      <c r="F129">
        <f t="shared" ca="1" si="21"/>
        <v>0</v>
      </c>
      <c r="J129" s="530">
        <f t="shared" ca="1" si="22"/>
        <v>1228</v>
      </c>
      <c r="K129">
        <f t="shared" ca="1" si="23"/>
        <v>0</v>
      </c>
      <c r="L129">
        <f t="shared" ca="1" si="24"/>
        <v>0</v>
      </c>
      <c r="AB129" s="530">
        <f t="shared" si="25"/>
        <v>1117</v>
      </c>
      <c r="AC129">
        <f t="shared" si="26"/>
        <v>0</v>
      </c>
      <c r="AD129">
        <f t="shared" si="27"/>
        <v>0</v>
      </c>
      <c r="AM129" s="530">
        <f t="shared" ca="1" si="28"/>
        <v>-780</v>
      </c>
      <c r="AN129">
        <f t="shared" ca="1" si="29"/>
        <v>-780</v>
      </c>
      <c r="AO129">
        <f t="shared" ca="1" si="30"/>
        <v>0</v>
      </c>
    </row>
    <row r="130" spans="4:41">
      <c r="D130" s="494">
        <v>89</v>
      </c>
      <c r="E130">
        <v>8</v>
      </c>
      <c r="F130">
        <f t="shared" ca="1" si="21"/>
        <v>0</v>
      </c>
      <c r="J130" s="530">
        <f t="shared" ca="1" si="22"/>
        <v>1219</v>
      </c>
      <c r="K130">
        <f t="shared" ca="1" si="23"/>
        <v>0</v>
      </c>
      <c r="L130">
        <f t="shared" ca="1" si="24"/>
        <v>0</v>
      </c>
      <c r="AB130" s="530">
        <f t="shared" si="25"/>
        <v>1108</v>
      </c>
      <c r="AC130">
        <f t="shared" si="26"/>
        <v>0</v>
      </c>
      <c r="AD130">
        <f t="shared" si="27"/>
        <v>0</v>
      </c>
      <c r="AM130" s="530">
        <f t="shared" ca="1" si="28"/>
        <v>-789</v>
      </c>
      <c r="AN130">
        <f t="shared" ca="1" si="29"/>
        <v>-789</v>
      </c>
      <c r="AO130">
        <f t="shared" ca="1" si="30"/>
        <v>0</v>
      </c>
    </row>
    <row r="131" spans="4:41">
      <c r="D131" s="494">
        <v>90</v>
      </c>
      <c r="E131">
        <v>9</v>
      </c>
      <c r="F131">
        <f t="shared" ca="1" si="21"/>
        <v>0</v>
      </c>
      <c r="J131" s="530">
        <f t="shared" ca="1" si="22"/>
        <v>1210</v>
      </c>
      <c r="K131">
        <f t="shared" ca="1" si="23"/>
        <v>0</v>
      </c>
      <c r="L131">
        <f t="shared" ca="1" si="24"/>
        <v>0</v>
      </c>
      <c r="AB131" s="530">
        <f t="shared" si="25"/>
        <v>1099</v>
      </c>
      <c r="AC131">
        <f t="shared" si="26"/>
        <v>0</v>
      </c>
      <c r="AD131">
        <f t="shared" si="27"/>
        <v>0</v>
      </c>
      <c r="AM131" s="530">
        <f t="shared" ca="1" si="28"/>
        <v>-798</v>
      </c>
      <c r="AN131">
        <f t="shared" ca="1" si="29"/>
        <v>-798</v>
      </c>
      <c r="AO131">
        <f t="shared" ca="1" si="30"/>
        <v>0</v>
      </c>
    </row>
    <row r="132" spans="4:41">
      <c r="D132" s="494">
        <v>91</v>
      </c>
      <c r="E132">
        <v>1</v>
      </c>
      <c r="F132">
        <f t="shared" ca="1" si="21"/>
        <v>0</v>
      </c>
      <c r="J132" s="530">
        <f t="shared" ca="1" si="22"/>
        <v>1201</v>
      </c>
      <c r="K132">
        <f t="shared" ca="1" si="23"/>
        <v>0</v>
      </c>
      <c r="L132">
        <f t="shared" ca="1" si="24"/>
        <v>0</v>
      </c>
      <c r="AB132" s="530">
        <f t="shared" si="25"/>
        <v>1090</v>
      </c>
      <c r="AC132">
        <f t="shared" si="26"/>
        <v>0</v>
      </c>
      <c r="AD132">
        <f t="shared" si="27"/>
        <v>0</v>
      </c>
      <c r="AM132" s="530">
        <f t="shared" ca="1" si="28"/>
        <v>-807</v>
      </c>
      <c r="AN132">
        <f t="shared" ca="1" si="29"/>
        <v>-807</v>
      </c>
      <c r="AO132">
        <f t="shared" ca="1" si="30"/>
        <v>0</v>
      </c>
    </row>
    <row r="133" spans="4:41">
      <c r="D133" s="494">
        <v>92</v>
      </c>
      <c r="E133">
        <v>2</v>
      </c>
      <c r="F133">
        <f t="shared" ca="1" si="21"/>
        <v>0</v>
      </c>
      <c r="J133" s="530">
        <f t="shared" ca="1" si="22"/>
        <v>1192</v>
      </c>
      <c r="K133">
        <f t="shared" ca="1" si="23"/>
        <v>0</v>
      </c>
      <c r="L133">
        <f t="shared" ca="1" si="24"/>
        <v>0</v>
      </c>
      <c r="AB133" s="530">
        <f t="shared" si="25"/>
        <v>1081</v>
      </c>
      <c r="AC133">
        <f t="shared" si="26"/>
        <v>0</v>
      </c>
      <c r="AD133">
        <f t="shared" si="27"/>
        <v>0</v>
      </c>
      <c r="AM133" s="530">
        <f t="shared" ca="1" si="28"/>
        <v>-816</v>
      </c>
      <c r="AN133">
        <f t="shared" ca="1" si="29"/>
        <v>-816</v>
      </c>
      <c r="AO133">
        <f t="shared" ca="1" si="30"/>
        <v>0</v>
      </c>
    </row>
    <row r="134" spans="4:41">
      <c r="D134" s="494">
        <v>93</v>
      </c>
      <c r="E134">
        <v>3</v>
      </c>
      <c r="F134">
        <f t="shared" ca="1" si="21"/>
        <v>0</v>
      </c>
      <c r="J134" s="530">
        <f t="shared" ca="1" si="22"/>
        <v>1183</v>
      </c>
      <c r="K134">
        <f t="shared" ca="1" si="23"/>
        <v>0</v>
      </c>
      <c r="L134">
        <f t="shared" ca="1" si="24"/>
        <v>0</v>
      </c>
      <c r="AB134" s="530">
        <f t="shared" si="25"/>
        <v>1072</v>
      </c>
      <c r="AC134">
        <f t="shared" si="26"/>
        <v>0</v>
      </c>
      <c r="AD134">
        <f t="shared" si="27"/>
        <v>0</v>
      </c>
      <c r="AM134" s="530">
        <f t="shared" ca="1" si="28"/>
        <v>-825</v>
      </c>
      <c r="AN134">
        <f t="shared" ca="1" si="29"/>
        <v>-825</v>
      </c>
      <c r="AO134">
        <f t="shared" ca="1" si="30"/>
        <v>0</v>
      </c>
    </row>
    <row r="135" spans="4:41">
      <c r="D135" s="494">
        <v>94</v>
      </c>
      <c r="E135">
        <v>4</v>
      </c>
      <c r="F135">
        <f t="shared" ca="1" si="21"/>
        <v>0</v>
      </c>
      <c r="J135" s="530">
        <f t="shared" ca="1" si="22"/>
        <v>1174</v>
      </c>
      <c r="K135">
        <f t="shared" ca="1" si="23"/>
        <v>0</v>
      </c>
      <c r="L135">
        <f t="shared" ca="1" si="24"/>
        <v>0</v>
      </c>
      <c r="AB135" s="530">
        <f t="shared" si="25"/>
        <v>1063</v>
      </c>
      <c r="AC135">
        <f t="shared" si="26"/>
        <v>0</v>
      </c>
      <c r="AD135">
        <f t="shared" si="27"/>
        <v>0</v>
      </c>
      <c r="AM135" s="530">
        <f t="shared" ca="1" si="28"/>
        <v>-834</v>
      </c>
      <c r="AN135">
        <f t="shared" ca="1" si="29"/>
        <v>-834</v>
      </c>
      <c r="AO135">
        <f t="shared" ca="1" si="30"/>
        <v>0</v>
      </c>
    </row>
    <row r="136" spans="4:41">
      <c r="D136" s="494">
        <v>95</v>
      </c>
      <c r="E136">
        <v>5</v>
      </c>
      <c r="F136">
        <f t="shared" ca="1" si="21"/>
        <v>0</v>
      </c>
      <c r="J136" s="530">
        <f t="shared" ca="1" si="22"/>
        <v>1165</v>
      </c>
      <c r="K136">
        <f t="shared" ca="1" si="23"/>
        <v>0</v>
      </c>
      <c r="L136">
        <f t="shared" ca="1" si="24"/>
        <v>0</v>
      </c>
      <c r="AB136" s="530">
        <f t="shared" si="25"/>
        <v>1054</v>
      </c>
      <c r="AC136">
        <f t="shared" si="26"/>
        <v>0</v>
      </c>
      <c r="AD136">
        <f t="shared" si="27"/>
        <v>0</v>
      </c>
      <c r="AM136" s="530">
        <f t="shared" ca="1" si="28"/>
        <v>-843</v>
      </c>
      <c r="AN136">
        <f t="shared" ca="1" si="29"/>
        <v>-843</v>
      </c>
      <c r="AO136">
        <f t="shared" ca="1" si="30"/>
        <v>0</v>
      </c>
    </row>
    <row r="137" spans="4:41">
      <c r="D137" s="494">
        <v>96</v>
      </c>
      <c r="E137">
        <v>6</v>
      </c>
      <c r="F137">
        <f t="shared" ca="1" si="21"/>
        <v>0</v>
      </c>
      <c r="J137" s="530">
        <f t="shared" ca="1" si="22"/>
        <v>1156</v>
      </c>
      <c r="K137">
        <f t="shared" ca="1" si="23"/>
        <v>0</v>
      </c>
      <c r="L137">
        <f t="shared" ca="1" si="24"/>
        <v>0</v>
      </c>
      <c r="AB137" s="530">
        <f t="shared" si="25"/>
        <v>1045</v>
      </c>
      <c r="AC137">
        <f t="shared" si="26"/>
        <v>0</v>
      </c>
      <c r="AD137">
        <f t="shared" si="27"/>
        <v>0</v>
      </c>
      <c r="AM137" s="530">
        <f t="shared" ca="1" si="28"/>
        <v>-852</v>
      </c>
      <c r="AN137">
        <f t="shared" ca="1" si="29"/>
        <v>-852</v>
      </c>
      <c r="AO137">
        <f t="shared" ca="1" si="30"/>
        <v>0</v>
      </c>
    </row>
    <row r="138" spans="4:41">
      <c r="D138" s="494">
        <v>97</v>
      </c>
      <c r="E138">
        <v>7</v>
      </c>
      <c r="F138">
        <f t="shared" ca="1" si="21"/>
        <v>0</v>
      </c>
      <c r="J138" s="530">
        <f t="shared" ca="1" si="22"/>
        <v>1147</v>
      </c>
      <c r="K138">
        <f t="shared" ca="1" si="23"/>
        <v>0</v>
      </c>
      <c r="L138">
        <f t="shared" ca="1" si="24"/>
        <v>0</v>
      </c>
      <c r="AB138" s="530">
        <f t="shared" si="25"/>
        <v>1036</v>
      </c>
      <c r="AC138">
        <f t="shared" si="26"/>
        <v>0</v>
      </c>
      <c r="AD138">
        <f t="shared" si="27"/>
        <v>0</v>
      </c>
      <c r="AM138" s="530">
        <f t="shared" ca="1" si="28"/>
        <v>-861</v>
      </c>
      <c r="AN138">
        <f t="shared" ca="1" si="29"/>
        <v>-861</v>
      </c>
      <c r="AO138">
        <f t="shared" ca="1" si="30"/>
        <v>0</v>
      </c>
    </row>
    <row r="139" spans="4:41">
      <c r="D139" s="494">
        <v>98</v>
      </c>
      <c r="E139">
        <v>8</v>
      </c>
      <c r="F139">
        <f t="shared" ca="1" si="21"/>
        <v>0</v>
      </c>
      <c r="J139" s="530">
        <f t="shared" ca="1" si="22"/>
        <v>1138</v>
      </c>
      <c r="K139">
        <f t="shared" ca="1" si="23"/>
        <v>0</v>
      </c>
      <c r="L139">
        <f t="shared" ca="1" si="24"/>
        <v>0</v>
      </c>
      <c r="AB139" s="530">
        <f t="shared" si="25"/>
        <v>1027</v>
      </c>
      <c r="AC139">
        <f t="shared" si="26"/>
        <v>0</v>
      </c>
      <c r="AD139">
        <f t="shared" si="27"/>
        <v>0</v>
      </c>
      <c r="AM139" s="530">
        <f t="shared" ca="1" si="28"/>
        <v>-870</v>
      </c>
      <c r="AN139">
        <f t="shared" ca="1" si="29"/>
        <v>-870</v>
      </c>
      <c r="AO139">
        <f t="shared" ca="1" si="30"/>
        <v>0</v>
      </c>
    </row>
    <row r="140" spans="4:41">
      <c r="D140" s="494">
        <v>99</v>
      </c>
      <c r="E140">
        <v>9</v>
      </c>
      <c r="F140">
        <f t="shared" ca="1" si="21"/>
        <v>0</v>
      </c>
      <c r="J140" s="530">
        <f t="shared" ca="1" si="22"/>
        <v>1129</v>
      </c>
      <c r="K140">
        <f t="shared" ca="1" si="23"/>
        <v>0</v>
      </c>
      <c r="L140">
        <f t="shared" ca="1" si="24"/>
        <v>0</v>
      </c>
      <c r="AB140" s="530">
        <f t="shared" si="25"/>
        <v>1018</v>
      </c>
      <c r="AC140">
        <f t="shared" si="26"/>
        <v>0</v>
      </c>
      <c r="AD140">
        <f t="shared" si="27"/>
        <v>0</v>
      </c>
      <c r="AM140" s="530">
        <f t="shared" ca="1" si="28"/>
        <v>-879</v>
      </c>
      <c r="AN140">
        <f t="shared" ca="1" si="29"/>
        <v>-879</v>
      </c>
      <c r="AO140">
        <f t="shared" ca="1" si="30"/>
        <v>0</v>
      </c>
    </row>
    <row r="141" spans="4:41">
      <c r="D141" s="494">
        <v>100</v>
      </c>
      <c r="E141">
        <v>1</v>
      </c>
      <c r="F141">
        <f t="shared" ca="1" si="21"/>
        <v>0</v>
      </c>
      <c r="J141" s="530">
        <f t="shared" ca="1" si="22"/>
        <v>1120</v>
      </c>
      <c r="K141">
        <f t="shared" ca="1" si="23"/>
        <v>0</v>
      </c>
      <c r="L141">
        <f t="shared" ca="1" si="24"/>
        <v>0</v>
      </c>
      <c r="AB141" s="530">
        <f t="shared" si="25"/>
        <v>1009</v>
      </c>
      <c r="AC141">
        <f t="shared" si="26"/>
        <v>0</v>
      </c>
      <c r="AD141">
        <f t="shared" si="27"/>
        <v>0</v>
      </c>
      <c r="AM141" s="530">
        <f t="shared" ca="1" si="28"/>
        <v>-888</v>
      </c>
      <c r="AN141">
        <f t="shared" ca="1" si="29"/>
        <v>-888</v>
      </c>
      <c r="AO141">
        <f t="shared" ca="1" si="30"/>
        <v>0</v>
      </c>
    </row>
    <row r="142" spans="4:41">
      <c r="D142" s="494">
        <v>101</v>
      </c>
      <c r="E142">
        <v>2</v>
      </c>
      <c r="F142">
        <f t="shared" ca="1" si="21"/>
        <v>0</v>
      </c>
      <c r="J142" s="530">
        <f t="shared" ca="1" si="22"/>
        <v>1111</v>
      </c>
      <c r="K142">
        <f t="shared" ca="1" si="23"/>
        <v>0</v>
      </c>
      <c r="L142">
        <f t="shared" ca="1" si="24"/>
        <v>0</v>
      </c>
      <c r="AB142" s="530">
        <f t="shared" si="25"/>
        <v>1000</v>
      </c>
      <c r="AC142">
        <f t="shared" si="26"/>
        <v>0</v>
      </c>
      <c r="AD142">
        <f t="shared" si="27"/>
        <v>0</v>
      </c>
      <c r="AM142" s="530">
        <f t="shared" ca="1" si="28"/>
        <v>-897</v>
      </c>
      <c r="AN142">
        <f t="shared" ca="1" si="29"/>
        <v>-897</v>
      </c>
      <c r="AO142">
        <f t="shared" ca="1" si="30"/>
        <v>0</v>
      </c>
    </row>
    <row r="143" spans="4:41">
      <c r="D143" s="494">
        <v>102</v>
      </c>
      <c r="E143">
        <v>3</v>
      </c>
      <c r="F143">
        <f t="shared" ca="1" si="21"/>
        <v>0</v>
      </c>
      <c r="J143" s="530">
        <f t="shared" ca="1" si="22"/>
        <v>1102</v>
      </c>
      <c r="K143">
        <f t="shared" ca="1" si="23"/>
        <v>0</v>
      </c>
      <c r="L143">
        <f t="shared" ca="1" si="24"/>
        <v>0</v>
      </c>
      <c r="AB143" s="530">
        <f t="shared" si="25"/>
        <v>991</v>
      </c>
      <c r="AC143">
        <f t="shared" si="26"/>
        <v>0</v>
      </c>
      <c r="AD143">
        <f t="shared" si="27"/>
        <v>0</v>
      </c>
      <c r="AM143" s="530">
        <f t="shared" ca="1" si="28"/>
        <v>-906</v>
      </c>
      <c r="AN143">
        <f t="shared" ca="1" si="29"/>
        <v>-906</v>
      </c>
      <c r="AO143">
        <f t="shared" ca="1" si="30"/>
        <v>0</v>
      </c>
    </row>
    <row r="144" spans="4:41">
      <c r="D144" s="494">
        <v>103</v>
      </c>
      <c r="E144">
        <v>4</v>
      </c>
      <c r="F144">
        <f t="shared" ca="1" si="21"/>
        <v>0</v>
      </c>
      <c r="J144" s="530">
        <f t="shared" ca="1" si="22"/>
        <v>1093</v>
      </c>
      <c r="K144">
        <f t="shared" ca="1" si="23"/>
        <v>0</v>
      </c>
      <c r="L144">
        <f t="shared" ca="1" si="24"/>
        <v>0</v>
      </c>
      <c r="AB144" s="530">
        <f t="shared" si="25"/>
        <v>982</v>
      </c>
      <c r="AC144">
        <f t="shared" si="26"/>
        <v>0</v>
      </c>
      <c r="AD144">
        <f t="shared" si="27"/>
        <v>0</v>
      </c>
      <c r="AM144" s="530">
        <f t="shared" ca="1" si="28"/>
        <v>-915</v>
      </c>
      <c r="AN144">
        <f t="shared" ca="1" si="29"/>
        <v>-915</v>
      </c>
      <c r="AO144">
        <f t="shared" ca="1" si="30"/>
        <v>0</v>
      </c>
    </row>
    <row r="145" spans="4:41">
      <c r="D145" s="494">
        <v>104</v>
      </c>
      <c r="E145">
        <v>5</v>
      </c>
      <c r="F145">
        <f t="shared" ca="1" si="21"/>
        <v>0</v>
      </c>
      <c r="J145" s="530">
        <f t="shared" ca="1" si="22"/>
        <v>1084</v>
      </c>
      <c r="K145">
        <f t="shared" ca="1" si="23"/>
        <v>0</v>
      </c>
      <c r="L145">
        <f t="shared" ca="1" si="24"/>
        <v>0</v>
      </c>
      <c r="AB145" s="530">
        <f t="shared" si="25"/>
        <v>973</v>
      </c>
      <c r="AC145">
        <f t="shared" si="26"/>
        <v>0</v>
      </c>
      <c r="AD145">
        <f t="shared" si="27"/>
        <v>0</v>
      </c>
      <c r="AM145" s="530">
        <f t="shared" ca="1" si="28"/>
        <v>-924</v>
      </c>
      <c r="AN145">
        <f t="shared" ca="1" si="29"/>
        <v>-924</v>
      </c>
      <c r="AO145">
        <f t="shared" ca="1" si="30"/>
        <v>0</v>
      </c>
    </row>
    <row r="146" spans="4:41">
      <c r="D146" s="494">
        <v>105</v>
      </c>
      <c r="E146">
        <v>6</v>
      </c>
      <c r="F146">
        <f t="shared" ca="1" si="21"/>
        <v>0</v>
      </c>
      <c r="J146" s="530">
        <f t="shared" ca="1" si="22"/>
        <v>1075</v>
      </c>
      <c r="K146">
        <f t="shared" ca="1" si="23"/>
        <v>0</v>
      </c>
      <c r="L146">
        <f t="shared" ca="1" si="24"/>
        <v>0</v>
      </c>
      <c r="AB146" s="530">
        <f t="shared" si="25"/>
        <v>964</v>
      </c>
      <c r="AC146">
        <f t="shared" si="26"/>
        <v>0</v>
      </c>
      <c r="AD146">
        <f t="shared" si="27"/>
        <v>0</v>
      </c>
      <c r="AM146" s="530">
        <f t="shared" ca="1" si="28"/>
        <v>-933</v>
      </c>
      <c r="AN146">
        <f t="shared" ca="1" si="29"/>
        <v>-933</v>
      </c>
      <c r="AO146">
        <f t="shared" ca="1" si="30"/>
        <v>0</v>
      </c>
    </row>
    <row r="147" spans="4:41">
      <c r="D147" s="494">
        <v>106</v>
      </c>
      <c r="E147">
        <v>7</v>
      </c>
      <c r="F147">
        <f t="shared" ca="1" si="21"/>
        <v>0</v>
      </c>
      <c r="J147" s="530">
        <f t="shared" ca="1" si="22"/>
        <v>1066</v>
      </c>
      <c r="K147">
        <f t="shared" ca="1" si="23"/>
        <v>0</v>
      </c>
      <c r="L147">
        <f t="shared" ca="1" si="24"/>
        <v>0</v>
      </c>
      <c r="AB147" s="530">
        <f t="shared" si="25"/>
        <v>955</v>
      </c>
      <c r="AC147">
        <f t="shared" si="26"/>
        <v>0</v>
      </c>
      <c r="AD147">
        <f t="shared" si="27"/>
        <v>0</v>
      </c>
      <c r="AM147" s="530">
        <f t="shared" ca="1" si="28"/>
        <v>-942</v>
      </c>
      <c r="AN147">
        <f t="shared" ca="1" si="29"/>
        <v>-942</v>
      </c>
      <c r="AO147">
        <f t="shared" ca="1" si="30"/>
        <v>0</v>
      </c>
    </row>
    <row r="148" spans="4:41">
      <c r="D148" s="494">
        <v>107</v>
      </c>
      <c r="E148">
        <v>8</v>
      </c>
      <c r="F148">
        <f t="shared" ca="1" si="21"/>
        <v>0</v>
      </c>
      <c r="J148" s="530">
        <f t="shared" ca="1" si="22"/>
        <v>1057</v>
      </c>
      <c r="K148">
        <f t="shared" ca="1" si="23"/>
        <v>0</v>
      </c>
      <c r="L148">
        <f t="shared" ca="1" si="24"/>
        <v>0</v>
      </c>
      <c r="AB148" s="530">
        <f t="shared" si="25"/>
        <v>946</v>
      </c>
      <c r="AC148">
        <f t="shared" si="26"/>
        <v>0</v>
      </c>
      <c r="AD148">
        <f t="shared" si="27"/>
        <v>0</v>
      </c>
      <c r="AM148" s="530">
        <f t="shared" ca="1" si="28"/>
        <v>-951</v>
      </c>
      <c r="AN148">
        <f t="shared" ca="1" si="29"/>
        <v>-951</v>
      </c>
      <c r="AO148">
        <f t="shared" ca="1" si="30"/>
        <v>0</v>
      </c>
    </row>
    <row r="149" spans="4:41">
      <c r="D149" s="494">
        <v>108</v>
      </c>
      <c r="E149">
        <v>9</v>
      </c>
      <c r="F149">
        <f t="shared" ca="1" si="21"/>
        <v>0</v>
      </c>
      <c r="J149" s="530">
        <f t="shared" ca="1" si="22"/>
        <v>1048</v>
      </c>
      <c r="K149">
        <f t="shared" ca="1" si="23"/>
        <v>0</v>
      </c>
      <c r="L149">
        <f t="shared" ca="1" si="24"/>
        <v>0</v>
      </c>
      <c r="AB149" s="530">
        <f t="shared" si="25"/>
        <v>937</v>
      </c>
      <c r="AC149">
        <f t="shared" si="26"/>
        <v>0</v>
      </c>
      <c r="AD149">
        <f t="shared" si="27"/>
        <v>0</v>
      </c>
      <c r="AM149" s="530">
        <f t="shared" ca="1" si="28"/>
        <v>-960</v>
      </c>
      <c r="AN149">
        <f t="shared" ca="1" si="29"/>
        <v>-960</v>
      </c>
      <c r="AO149">
        <f t="shared" ca="1" si="30"/>
        <v>0</v>
      </c>
    </row>
    <row r="150" spans="4:41">
      <c r="D150" s="494">
        <v>109</v>
      </c>
      <c r="E150">
        <v>1</v>
      </c>
      <c r="F150">
        <f t="shared" ca="1" si="21"/>
        <v>0</v>
      </c>
      <c r="J150" s="530">
        <f t="shared" ca="1" si="22"/>
        <v>1039</v>
      </c>
      <c r="K150">
        <f t="shared" ca="1" si="23"/>
        <v>0</v>
      </c>
      <c r="L150">
        <f t="shared" ca="1" si="24"/>
        <v>0</v>
      </c>
      <c r="AB150" s="530">
        <f t="shared" si="25"/>
        <v>928</v>
      </c>
      <c r="AC150">
        <f t="shared" si="26"/>
        <v>0</v>
      </c>
      <c r="AD150">
        <f t="shared" si="27"/>
        <v>0</v>
      </c>
      <c r="AM150" s="530">
        <f t="shared" ca="1" si="28"/>
        <v>-969</v>
      </c>
      <c r="AN150">
        <f t="shared" ca="1" si="29"/>
        <v>-969</v>
      </c>
      <c r="AO150">
        <f t="shared" ca="1" si="30"/>
        <v>0</v>
      </c>
    </row>
    <row r="151" spans="4:41">
      <c r="D151" s="494">
        <v>110</v>
      </c>
      <c r="E151">
        <v>2</v>
      </c>
      <c r="F151">
        <f t="shared" ca="1" si="21"/>
        <v>0</v>
      </c>
      <c r="J151" s="530">
        <f t="shared" ca="1" si="22"/>
        <v>1030</v>
      </c>
      <c r="K151">
        <f t="shared" ca="1" si="23"/>
        <v>0</v>
      </c>
      <c r="L151">
        <f t="shared" ca="1" si="24"/>
        <v>0</v>
      </c>
      <c r="AB151" s="530">
        <f t="shared" si="25"/>
        <v>919</v>
      </c>
      <c r="AC151">
        <f t="shared" si="26"/>
        <v>0</v>
      </c>
      <c r="AD151">
        <f t="shared" si="27"/>
        <v>0</v>
      </c>
      <c r="AM151" s="530">
        <f t="shared" ca="1" si="28"/>
        <v>-978</v>
      </c>
      <c r="AN151">
        <f t="shared" ca="1" si="29"/>
        <v>-978</v>
      </c>
      <c r="AO151">
        <f t="shared" ca="1" si="30"/>
        <v>0</v>
      </c>
    </row>
    <row r="152" spans="4:41">
      <c r="D152" s="494">
        <v>111</v>
      </c>
      <c r="E152">
        <v>3</v>
      </c>
      <c r="F152">
        <f t="shared" ca="1" si="21"/>
        <v>0</v>
      </c>
      <c r="J152" s="530">
        <f t="shared" ca="1" si="22"/>
        <v>1021</v>
      </c>
      <c r="K152">
        <f t="shared" ca="1" si="23"/>
        <v>0</v>
      </c>
      <c r="L152">
        <f t="shared" ca="1" si="24"/>
        <v>0</v>
      </c>
      <c r="AB152" s="530">
        <f t="shared" si="25"/>
        <v>910</v>
      </c>
      <c r="AC152">
        <f t="shared" si="26"/>
        <v>0</v>
      </c>
      <c r="AD152">
        <f t="shared" si="27"/>
        <v>0</v>
      </c>
      <c r="AM152" s="530">
        <f t="shared" ca="1" si="28"/>
        <v>-987</v>
      </c>
      <c r="AN152">
        <f t="shared" ca="1" si="29"/>
        <v>-987</v>
      </c>
      <c r="AO152">
        <f t="shared" ca="1" si="30"/>
        <v>0</v>
      </c>
    </row>
    <row r="153" spans="4:41">
      <c r="D153" s="494">
        <v>112</v>
      </c>
      <c r="E153">
        <v>4</v>
      </c>
      <c r="F153">
        <f t="shared" ca="1" si="21"/>
        <v>0</v>
      </c>
      <c r="J153" s="530">
        <f t="shared" ca="1" si="22"/>
        <v>1012</v>
      </c>
      <c r="K153">
        <f t="shared" ca="1" si="23"/>
        <v>0</v>
      </c>
      <c r="L153">
        <f t="shared" ca="1" si="24"/>
        <v>0</v>
      </c>
      <c r="AB153" s="530">
        <f t="shared" si="25"/>
        <v>901</v>
      </c>
      <c r="AC153">
        <f t="shared" si="26"/>
        <v>0</v>
      </c>
      <c r="AD153">
        <f t="shared" si="27"/>
        <v>0</v>
      </c>
      <c r="AM153" s="530">
        <f t="shared" ca="1" si="28"/>
        <v>-996</v>
      </c>
      <c r="AN153">
        <f t="shared" ca="1" si="29"/>
        <v>-996</v>
      </c>
      <c r="AO153">
        <f t="shared" ca="1" si="30"/>
        <v>0</v>
      </c>
    </row>
    <row r="154" spans="4:41">
      <c r="D154" s="494">
        <v>113</v>
      </c>
      <c r="E154">
        <v>5</v>
      </c>
      <c r="F154">
        <f t="shared" ca="1" si="21"/>
        <v>0</v>
      </c>
      <c r="J154" s="530">
        <f t="shared" ca="1" si="22"/>
        <v>1003</v>
      </c>
      <c r="K154">
        <f t="shared" ca="1" si="23"/>
        <v>0</v>
      </c>
      <c r="L154">
        <f t="shared" ca="1" si="24"/>
        <v>0</v>
      </c>
      <c r="AB154" s="530">
        <f t="shared" si="25"/>
        <v>892</v>
      </c>
      <c r="AC154">
        <f t="shared" si="26"/>
        <v>0</v>
      </c>
      <c r="AD154">
        <f t="shared" si="27"/>
        <v>0</v>
      </c>
      <c r="AM154" s="530">
        <f t="shared" ca="1" si="28"/>
        <v>-1005</v>
      </c>
      <c r="AN154">
        <f t="shared" ca="1" si="29"/>
        <v>-1005</v>
      </c>
      <c r="AO154">
        <f t="shared" ca="1" si="30"/>
        <v>0</v>
      </c>
    </row>
    <row r="155" spans="4:41">
      <c r="D155" s="494">
        <v>114</v>
      </c>
      <c r="E155">
        <v>6</v>
      </c>
      <c r="F155">
        <f t="shared" ca="1" si="21"/>
        <v>0</v>
      </c>
      <c r="J155" s="530">
        <f t="shared" ca="1" si="22"/>
        <v>994</v>
      </c>
      <c r="K155">
        <f t="shared" ca="1" si="23"/>
        <v>0</v>
      </c>
      <c r="L155">
        <f t="shared" ca="1" si="24"/>
        <v>0</v>
      </c>
      <c r="AB155" s="530">
        <f t="shared" si="25"/>
        <v>883</v>
      </c>
      <c r="AC155">
        <f t="shared" si="26"/>
        <v>0</v>
      </c>
      <c r="AD155">
        <f t="shared" si="27"/>
        <v>0</v>
      </c>
      <c r="AM155" s="530">
        <f t="shared" ca="1" si="28"/>
        <v>-1014</v>
      </c>
      <c r="AN155">
        <f t="shared" ca="1" si="29"/>
        <v>-1014</v>
      </c>
      <c r="AO155">
        <f t="shared" ca="1" si="30"/>
        <v>0</v>
      </c>
    </row>
    <row r="156" spans="4:41">
      <c r="D156" s="494">
        <v>115</v>
      </c>
      <c r="E156">
        <v>7</v>
      </c>
      <c r="F156">
        <f t="shared" ca="1" si="21"/>
        <v>0</v>
      </c>
      <c r="J156" s="530">
        <f t="shared" ca="1" si="22"/>
        <v>985</v>
      </c>
      <c r="K156">
        <f t="shared" ca="1" si="23"/>
        <v>0</v>
      </c>
      <c r="L156">
        <f t="shared" ca="1" si="24"/>
        <v>0</v>
      </c>
      <c r="AB156" s="530">
        <f t="shared" si="25"/>
        <v>874</v>
      </c>
      <c r="AC156">
        <f t="shared" si="26"/>
        <v>0</v>
      </c>
      <c r="AD156">
        <f t="shared" si="27"/>
        <v>0</v>
      </c>
      <c r="AM156" s="530">
        <f t="shared" ca="1" si="28"/>
        <v>-1023</v>
      </c>
      <c r="AN156">
        <f t="shared" ca="1" si="29"/>
        <v>-1023</v>
      </c>
      <c r="AO156">
        <f t="shared" ca="1" si="30"/>
        <v>0</v>
      </c>
    </row>
    <row r="157" spans="4:41">
      <c r="D157" s="494">
        <v>116</v>
      </c>
      <c r="E157">
        <v>8</v>
      </c>
      <c r="F157">
        <f t="shared" ca="1" si="21"/>
        <v>0</v>
      </c>
      <c r="J157" s="530">
        <f t="shared" ca="1" si="22"/>
        <v>976</v>
      </c>
      <c r="K157">
        <f t="shared" ca="1" si="23"/>
        <v>0</v>
      </c>
      <c r="L157">
        <f t="shared" ca="1" si="24"/>
        <v>0</v>
      </c>
      <c r="AB157" s="530">
        <f t="shared" si="25"/>
        <v>865</v>
      </c>
      <c r="AC157">
        <f t="shared" si="26"/>
        <v>0</v>
      </c>
      <c r="AD157">
        <f t="shared" si="27"/>
        <v>0</v>
      </c>
      <c r="AM157" s="530">
        <f t="shared" ca="1" si="28"/>
        <v>-1032</v>
      </c>
      <c r="AN157">
        <f t="shared" ca="1" si="29"/>
        <v>-1032</v>
      </c>
      <c r="AO157">
        <f t="shared" ca="1" si="30"/>
        <v>0</v>
      </c>
    </row>
    <row r="158" spans="4:41">
      <c r="D158" s="494">
        <v>117</v>
      </c>
      <c r="E158">
        <v>9</v>
      </c>
      <c r="F158">
        <f t="shared" ca="1" si="21"/>
        <v>0</v>
      </c>
      <c r="J158" s="530">
        <f t="shared" ca="1" si="22"/>
        <v>967</v>
      </c>
      <c r="K158">
        <f t="shared" ca="1" si="23"/>
        <v>0</v>
      </c>
      <c r="L158">
        <f t="shared" ca="1" si="24"/>
        <v>0</v>
      </c>
      <c r="AB158" s="530">
        <f t="shared" si="25"/>
        <v>856</v>
      </c>
      <c r="AC158">
        <f t="shared" si="26"/>
        <v>0</v>
      </c>
      <c r="AD158">
        <f t="shared" si="27"/>
        <v>0</v>
      </c>
      <c r="AM158" s="530">
        <f t="shared" ca="1" si="28"/>
        <v>-1041</v>
      </c>
      <c r="AN158">
        <f t="shared" ca="1" si="29"/>
        <v>-1041</v>
      </c>
      <c r="AO158">
        <f t="shared" ca="1" si="30"/>
        <v>0</v>
      </c>
    </row>
    <row r="159" spans="4:41">
      <c r="D159" s="494">
        <v>118</v>
      </c>
      <c r="E159">
        <v>1</v>
      </c>
      <c r="F159">
        <f t="shared" ca="1" si="21"/>
        <v>0</v>
      </c>
      <c r="J159" s="530">
        <f t="shared" ca="1" si="22"/>
        <v>958</v>
      </c>
      <c r="K159">
        <f t="shared" ca="1" si="23"/>
        <v>0</v>
      </c>
      <c r="L159">
        <f t="shared" ca="1" si="24"/>
        <v>0</v>
      </c>
      <c r="AB159" s="530">
        <f t="shared" si="25"/>
        <v>847</v>
      </c>
      <c r="AC159">
        <f t="shared" si="26"/>
        <v>0</v>
      </c>
      <c r="AD159">
        <f t="shared" si="27"/>
        <v>0</v>
      </c>
      <c r="AM159" s="530">
        <f t="shared" ca="1" si="28"/>
        <v>-1050</v>
      </c>
      <c r="AN159">
        <f t="shared" ca="1" si="29"/>
        <v>-1050</v>
      </c>
      <c r="AO159">
        <f t="shared" ca="1" si="30"/>
        <v>0</v>
      </c>
    </row>
    <row r="160" spans="4:41">
      <c r="D160" s="494">
        <v>119</v>
      </c>
      <c r="E160">
        <v>2</v>
      </c>
      <c r="F160">
        <f t="shared" ca="1" si="21"/>
        <v>0</v>
      </c>
      <c r="J160" s="530">
        <f t="shared" ca="1" si="22"/>
        <v>949</v>
      </c>
      <c r="K160">
        <f t="shared" ca="1" si="23"/>
        <v>0</v>
      </c>
      <c r="L160">
        <f t="shared" ca="1" si="24"/>
        <v>0</v>
      </c>
      <c r="AB160" s="530">
        <f t="shared" si="25"/>
        <v>838</v>
      </c>
      <c r="AC160">
        <f t="shared" si="26"/>
        <v>0</v>
      </c>
      <c r="AD160">
        <f t="shared" si="27"/>
        <v>0</v>
      </c>
      <c r="AM160" s="530">
        <f t="shared" ca="1" si="28"/>
        <v>-1059</v>
      </c>
      <c r="AN160">
        <f t="shared" ca="1" si="29"/>
        <v>-1059</v>
      </c>
      <c r="AO160">
        <f t="shared" ca="1" si="30"/>
        <v>0</v>
      </c>
    </row>
    <row r="161" spans="4:41">
      <c r="D161" s="494">
        <v>120</v>
      </c>
      <c r="E161">
        <v>3</v>
      </c>
      <c r="F161">
        <f t="shared" ca="1" si="21"/>
        <v>0</v>
      </c>
      <c r="J161" s="530">
        <f t="shared" ca="1" si="22"/>
        <v>940</v>
      </c>
      <c r="K161">
        <f t="shared" ca="1" si="23"/>
        <v>0</v>
      </c>
      <c r="L161">
        <f t="shared" ca="1" si="24"/>
        <v>0</v>
      </c>
      <c r="AB161" s="530">
        <f t="shared" si="25"/>
        <v>829</v>
      </c>
      <c r="AC161">
        <f t="shared" si="26"/>
        <v>0</v>
      </c>
      <c r="AD161">
        <f t="shared" si="27"/>
        <v>0</v>
      </c>
      <c r="AM161" s="530">
        <f t="shared" ca="1" si="28"/>
        <v>-1068</v>
      </c>
      <c r="AN161">
        <f t="shared" ca="1" si="29"/>
        <v>-1068</v>
      </c>
      <c r="AO161">
        <f t="shared" ca="1" si="30"/>
        <v>0</v>
      </c>
    </row>
    <row r="162" spans="4:41">
      <c r="D162" s="494">
        <v>121</v>
      </c>
      <c r="E162">
        <v>4</v>
      </c>
      <c r="F162">
        <f t="shared" ca="1" si="21"/>
        <v>0</v>
      </c>
      <c r="J162" s="530">
        <f t="shared" ca="1" si="22"/>
        <v>931</v>
      </c>
      <c r="K162">
        <f t="shared" ca="1" si="23"/>
        <v>0</v>
      </c>
      <c r="L162">
        <f t="shared" ca="1" si="24"/>
        <v>0</v>
      </c>
      <c r="AB162" s="530">
        <f t="shared" si="25"/>
        <v>820</v>
      </c>
      <c r="AC162">
        <f t="shared" si="26"/>
        <v>0</v>
      </c>
      <c r="AD162">
        <f t="shared" si="27"/>
        <v>0</v>
      </c>
      <c r="AM162" s="530">
        <f t="shared" ca="1" si="28"/>
        <v>-1077</v>
      </c>
      <c r="AN162">
        <f t="shared" ca="1" si="29"/>
        <v>-1077</v>
      </c>
      <c r="AO162">
        <f t="shared" ca="1" si="30"/>
        <v>0</v>
      </c>
    </row>
    <row r="163" spans="4:41">
      <c r="D163" s="494">
        <v>122</v>
      </c>
      <c r="E163">
        <v>5</v>
      </c>
      <c r="F163">
        <f t="shared" ca="1" si="21"/>
        <v>0</v>
      </c>
      <c r="J163" s="530">
        <f t="shared" ca="1" si="22"/>
        <v>922</v>
      </c>
      <c r="K163">
        <f t="shared" ca="1" si="23"/>
        <v>0</v>
      </c>
      <c r="L163">
        <f t="shared" ca="1" si="24"/>
        <v>0</v>
      </c>
      <c r="AB163" s="530">
        <f t="shared" si="25"/>
        <v>811</v>
      </c>
      <c r="AC163">
        <f t="shared" si="26"/>
        <v>0</v>
      </c>
      <c r="AD163">
        <f t="shared" si="27"/>
        <v>0</v>
      </c>
      <c r="AM163" s="530">
        <f t="shared" ca="1" si="28"/>
        <v>-1086</v>
      </c>
      <c r="AN163">
        <f t="shared" ca="1" si="29"/>
        <v>-1086</v>
      </c>
      <c r="AO163">
        <f t="shared" ca="1" si="30"/>
        <v>0</v>
      </c>
    </row>
    <row r="164" spans="4:41">
      <c r="D164" s="494">
        <v>123</v>
      </c>
      <c r="E164">
        <v>6</v>
      </c>
      <c r="F164">
        <f t="shared" ca="1" si="21"/>
        <v>0</v>
      </c>
      <c r="J164" s="530">
        <f t="shared" ca="1" si="22"/>
        <v>913</v>
      </c>
      <c r="K164">
        <f t="shared" ca="1" si="23"/>
        <v>0</v>
      </c>
      <c r="L164">
        <f t="shared" ca="1" si="24"/>
        <v>0</v>
      </c>
      <c r="AB164" s="530">
        <f t="shared" si="25"/>
        <v>802</v>
      </c>
      <c r="AC164">
        <f t="shared" si="26"/>
        <v>0</v>
      </c>
      <c r="AD164">
        <f t="shared" si="27"/>
        <v>0</v>
      </c>
      <c r="AM164" s="530">
        <f t="shared" ca="1" si="28"/>
        <v>-1095</v>
      </c>
      <c r="AN164">
        <f t="shared" ca="1" si="29"/>
        <v>-1095</v>
      </c>
      <c r="AO164">
        <f t="shared" ca="1" si="30"/>
        <v>0</v>
      </c>
    </row>
    <row r="165" spans="4:41">
      <c r="D165" s="494">
        <v>124</v>
      </c>
      <c r="E165">
        <v>7</v>
      </c>
      <c r="F165">
        <f t="shared" ca="1" si="21"/>
        <v>0</v>
      </c>
      <c r="J165" s="530">
        <f t="shared" ca="1" si="22"/>
        <v>904</v>
      </c>
      <c r="K165">
        <f t="shared" ca="1" si="23"/>
        <v>0</v>
      </c>
      <c r="L165">
        <f t="shared" ca="1" si="24"/>
        <v>0</v>
      </c>
      <c r="AB165" s="530">
        <f t="shared" si="25"/>
        <v>793</v>
      </c>
      <c r="AC165">
        <f t="shared" si="26"/>
        <v>0</v>
      </c>
      <c r="AD165">
        <f t="shared" si="27"/>
        <v>0</v>
      </c>
      <c r="AM165" s="530">
        <f t="shared" ca="1" si="28"/>
        <v>-1104</v>
      </c>
      <c r="AN165">
        <f t="shared" ca="1" si="29"/>
        <v>-1104</v>
      </c>
      <c r="AO165">
        <f t="shared" ca="1" si="30"/>
        <v>0</v>
      </c>
    </row>
    <row r="166" spans="4:41">
      <c r="D166" s="494">
        <v>125</v>
      </c>
      <c r="E166">
        <v>8</v>
      </c>
      <c r="F166">
        <f t="shared" ca="1" si="21"/>
        <v>0</v>
      </c>
      <c r="J166" s="530">
        <f t="shared" ca="1" si="22"/>
        <v>895</v>
      </c>
      <c r="K166">
        <f t="shared" ca="1" si="23"/>
        <v>0</v>
      </c>
      <c r="L166">
        <f t="shared" ca="1" si="24"/>
        <v>0</v>
      </c>
      <c r="AB166" s="530">
        <f t="shared" si="25"/>
        <v>784</v>
      </c>
      <c r="AC166">
        <f t="shared" si="26"/>
        <v>0</v>
      </c>
      <c r="AD166">
        <f t="shared" si="27"/>
        <v>0</v>
      </c>
      <c r="AM166" s="530">
        <f t="shared" ca="1" si="28"/>
        <v>-1113</v>
      </c>
      <c r="AN166">
        <f t="shared" ca="1" si="29"/>
        <v>-1113</v>
      </c>
      <c r="AO166">
        <f t="shared" ca="1" si="30"/>
        <v>0</v>
      </c>
    </row>
    <row r="167" spans="4:41">
      <c r="D167" s="494">
        <v>126</v>
      </c>
      <c r="E167">
        <v>9</v>
      </c>
      <c r="F167">
        <f t="shared" ca="1" si="21"/>
        <v>0</v>
      </c>
      <c r="J167" s="530">
        <f t="shared" ca="1" si="22"/>
        <v>886</v>
      </c>
      <c r="K167">
        <f t="shared" ca="1" si="23"/>
        <v>0</v>
      </c>
      <c r="L167">
        <f t="shared" ca="1" si="24"/>
        <v>0</v>
      </c>
      <c r="AB167" s="530">
        <f t="shared" si="25"/>
        <v>775</v>
      </c>
      <c r="AC167">
        <f t="shared" si="26"/>
        <v>0</v>
      </c>
      <c r="AD167">
        <f t="shared" si="27"/>
        <v>0</v>
      </c>
      <c r="AM167" s="530">
        <f t="shared" ca="1" si="28"/>
        <v>-1122</v>
      </c>
      <c r="AN167">
        <f t="shared" ca="1" si="29"/>
        <v>-1122</v>
      </c>
      <c r="AO167">
        <f t="shared" ca="1" si="30"/>
        <v>0</v>
      </c>
    </row>
    <row r="168" spans="4:41">
      <c r="D168" s="494">
        <v>127</v>
      </c>
      <c r="E168">
        <v>1</v>
      </c>
      <c r="F168">
        <f t="shared" ca="1" si="21"/>
        <v>0</v>
      </c>
      <c r="J168" s="530">
        <f t="shared" ca="1" si="22"/>
        <v>877</v>
      </c>
      <c r="K168">
        <f t="shared" ca="1" si="23"/>
        <v>0</v>
      </c>
      <c r="L168">
        <f t="shared" ca="1" si="24"/>
        <v>0</v>
      </c>
      <c r="AB168" s="530">
        <f t="shared" si="25"/>
        <v>766</v>
      </c>
      <c r="AC168">
        <f t="shared" si="26"/>
        <v>0</v>
      </c>
      <c r="AD168">
        <f t="shared" si="27"/>
        <v>0</v>
      </c>
      <c r="AM168" s="530">
        <f t="shared" ca="1" si="28"/>
        <v>-1131</v>
      </c>
      <c r="AN168">
        <f t="shared" ca="1" si="29"/>
        <v>-1131</v>
      </c>
      <c r="AO168">
        <f t="shared" ca="1" si="30"/>
        <v>0</v>
      </c>
    </row>
    <row r="169" spans="4:41">
      <c r="D169" s="494">
        <v>128</v>
      </c>
      <c r="E169">
        <v>2</v>
      </c>
      <c r="F169">
        <f t="shared" ca="1" si="21"/>
        <v>0</v>
      </c>
      <c r="J169" s="530">
        <f t="shared" ca="1" si="22"/>
        <v>868</v>
      </c>
      <c r="K169">
        <f t="shared" ca="1" si="23"/>
        <v>0</v>
      </c>
      <c r="L169">
        <f t="shared" ca="1" si="24"/>
        <v>0</v>
      </c>
      <c r="AB169" s="530">
        <f t="shared" si="25"/>
        <v>757</v>
      </c>
      <c r="AC169">
        <f t="shared" si="26"/>
        <v>0</v>
      </c>
      <c r="AD169">
        <f t="shared" si="27"/>
        <v>0</v>
      </c>
      <c r="AM169" s="530">
        <f t="shared" ca="1" si="28"/>
        <v>-1140</v>
      </c>
      <c r="AN169">
        <f t="shared" ca="1" si="29"/>
        <v>-1140</v>
      </c>
      <c r="AO169">
        <f t="shared" ca="1" si="30"/>
        <v>0</v>
      </c>
    </row>
    <row r="170" spans="4:41">
      <c r="D170" s="494">
        <v>129</v>
      </c>
      <c r="E170">
        <v>3</v>
      </c>
      <c r="F170">
        <f t="shared" ca="1" si="21"/>
        <v>0</v>
      </c>
      <c r="J170" s="530">
        <f t="shared" ca="1" si="22"/>
        <v>859</v>
      </c>
      <c r="K170">
        <f t="shared" ca="1" si="23"/>
        <v>0</v>
      </c>
      <c r="L170">
        <f t="shared" ca="1" si="24"/>
        <v>0</v>
      </c>
      <c r="AB170" s="530">
        <f t="shared" si="25"/>
        <v>748</v>
      </c>
      <c r="AC170">
        <f t="shared" si="26"/>
        <v>0</v>
      </c>
      <c r="AD170">
        <f t="shared" si="27"/>
        <v>0</v>
      </c>
      <c r="AM170" s="530">
        <f t="shared" ca="1" si="28"/>
        <v>-1149</v>
      </c>
      <c r="AN170">
        <f t="shared" ca="1" si="29"/>
        <v>-1149</v>
      </c>
      <c r="AO170">
        <f t="shared" ca="1" si="30"/>
        <v>0</v>
      </c>
    </row>
    <row r="171" spans="4:41">
      <c r="D171" s="494">
        <v>130</v>
      </c>
      <c r="E171">
        <v>4</v>
      </c>
      <c r="F171">
        <f t="shared" ref="F171:F234" ca="1" si="31">IF($D$41=D171,E171,0)</f>
        <v>0</v>
      </c>
      <c r="J171" s="530">
        <f t="shared" ref="J171:J234" ca="1" si="32">+J170-9</f>
        <v>850</v>
      </c>
      <c r="K171">
        <f t="shared" ref="K171:K234" ca="1" si="33">IF(J172&lt;0,J171,0)</f>
        <v>0</v>
      </c>
      <c r="L171">
        <f t="shared" ref="L171:L234" ca="1" si="34">IF(K171&gt;0,K171,0)</f>
        <v>0</v>
      </c>
      <c r="AB171" s="530">
        <f t="shared" si="25"/>
        <v>739</v>
      </c>
      <c r="AC171">
        <f t="shared" si="26"/>
        <v>0</v>
      </c>
      <c r="AD171">
        <f t="shared" si="27"/>
        <v>0</v>
      </c>
      <c r="AM171" s="530">
        <f t="shared" ca="1" si="28"/>
        <v>-1158</v>
      </c>
      <c r="AN171">
        <f t="shared" ca="1" si="29"/>
        <v>-1158</v>
      </c>
      <c r="AO171">
        <f t="shared" ca="1" si="30"/>
        <v>0</v>
      </c>
    </row>
    <row r="172" spans="4:41">
      <c r="D172" s="494">
        <v>131</v>
      </c>
      <c r="E172">
        <v>5</v>
      </c>
      <c r="F172">
        <f t="shared" ca="1" si="31"/>
        <v>0</v>
      </c>
      <c r="J172" s="530">
        <f t="shared" ca="1" si="32"/>
        <v>841</v>
      </c>
      <c r="K172">
        <f t="shared" ca="1" si="33"/>
        <v>0</v>
      </c>
      <c r="L172">
        <f t="shared" ca="1" si="34"/>
        <v>0</v>
      </c>
      <c r="AB172" s="530">
        <f t="shared" ref="AB172:AB235" si="35">+AB171-9</f>
        <v>730</v>
      </c>
      <c r="AC172">
        <f t="shared" ref="AC172:AC235" si="36">IF(AB173&lt;0,AB172,0)</f>
        <v>0</v>
      </c>
      <c r="AD172">
        <f t="shared" ref="AD172:AD235" si="37">IF(AC172&gt;0,AC172,0)</f>
        <v>0</v>
      </c>
      <c r="AM172" s="530">
        <f t="shared" ref="AM172:AM235" ca="1" si="38">+AM171-9</f>
        <v>-1167</v>
      </c>
      <c r="AN172">
        <f t="shared" ref="AN172:AN235" ca="1" si="39">IF(AM173&lt;0,AM172,0)</f>
        <v>-1167</v>
      </c>
      <c r="AO172">
        <f t="shared" ref="AO172:AO235" ca="1" si="40">IF(AN172&gt;0,AN172,0)</f>
        <v>0</v>
      </c>
    </row>
    <row r="173" spans="4:41">
      <c r="D173" s="494">
        <v>132</v>
      </c>
      <c r="E173">
        <v>6</v>
      </c>
      <c r="F173">
        <f t="shared" ca="1" si="31"/>
        <v>0</v>
      </c>
      <c r="J173" s="530">
        <f t="shared" ca="1" si="32"/>
        <v>832</v>
      </c>
      <c r="K173">
        <f t="shared" ca="1" si="33"/>
        <v>0</v>
      </c>
      <c r="L173">
        <f t="shared" ca="1" si="34"/>
        <v>0</v>
      </c>
      <c r="AB173" s="530">
        <f t="shared" si="35"/>
        <v>721</v>
      </c>
      <c r="AC173">
        <f t="shared" si="36"/>
        <v>0</v>
      </c>
      <c r="AD173">
        <f t="shared" si="37"/>
        <v>0</v>
      </c>
      <c r="AM173" s="530">
        <f t="shared" ca="1" si="38"/>
        <v>-1176</v>
      </c>
      <c r="AN173">
        <f t="shared" ca="1" si="39"/>
        <v>-1176</v>
      </c>
      <c r="AO173">
        <f t="shared" ca="1" si="40"/>
        <v>0</v>
      </c>
    </row>
    <row r="174" spans="4:41">
      <c r="D174" s="494">
        <v>133</v>
      </c>
      <c r="E174">
        <v>7</v>
      </c>
      <c r="F174">
        <f t="shared" ca="1" si="31"/>
        <v>0</v>
      </c>
      <c r="J174" s="530">
        <f t="shared" ca="1" si="32"/>
        <v>823</v>
      </c>
      <c r="K174">
        <f t="shared" ca="1" si="33"/>
        <v>0</v>
      </c>
      <c r="L174">
        <f t="shared" ca="1" si="34"/>
        <v>0</v>
      </c>
      <c r="AB174" s="530">
        <f t="shared" si="35"/>
        <v>712</v>
      </c>
      <c r="AC174">
        <f t="shared" si="36"/>
        <v>0</v>
      </c>
      <c r="AD174">
        <f t="shared" si="37"/>
        <v>0</v>
      </c>
      <c r="AM174" s="530">
        <f t="shared" ca="1" si="38"/>
        <v>-1185</v>
      </c>
      <c r="AN174">
        <f t="shared" ca="1" si="39"/>
        <v>-1185</v>
      </c>
      <c r="AO174">
        <f t="shared" ca="1" si="40"/>
        <v>0</v>
      </c>
    </row>
    <row r="175" spans="4:41">
      <c r="D175" s="494">
        <v>134</v>
      </c>
      <c r="E175">
        <v>8</v>
      </c>
      <c r="F175">
        <f t="shared" ca="1" si="31"/>
        <v>0</v>
      </c>
      <c r="J175" s="530">
        <f t="shared" ca="1" si="32"/>
        <v>814</v>
      </c>
      <c r="K175">
        <f t="shared" ca="1" si="33"/>
        <v>0</v>
      </c>
      <c r="L175">
        <f t="shared" ca="1" si="34"/>
        <v>0</v>
      </c>
      <c r="AB175" s="530">
        <f t="shared" si="35"/>
        <v>703</v>
      </c>
      <c r="AC175">
        <f t="shared" si="36"/>
        <v>0</v>
      </c>
      <c r="AD175">
        <f t="shared" si="37"/>
        <v>0</v>
      </c>
      <c r="AM175" s="530">
        <f t="shared" ca="1" si="38"/>
        <v>-1194</v>
      </c>
      <c r="AN175">
        <f t="shared" ca="1" si="39"/>
        <v>-1194</v>
      </c>
      <c r="AO175">
        <f t="shared" ca="1" si="40"/>
        <v>0</v>
      </c>
    </row>
    <row r="176" spans="4:41">
      <c r="D176" s="494">
        <v>135</v>
      </c>
      <c r="E176">
        <v>9</v>
      </c>
      <c r="F176">
        <f t="shared" ca="1" si="31"/>
        <v>0</v>
      </c>
      <c r="J176" s="530">
        <f t="shared" ca="1" si="32"/>
        <v>805</v>
      </c>
      <c r="K176">
        <f t="shared" ca="1" si="33"/>
        <v>0</v>
      </c>
      <c r="L176">
        <f t="shared" ca="1" si="34"/>
        <v>0</v>
      </c>
      <c r="AB176" s="530">
        <f t="shared" si="35"/>
        <v>694</v>
      </c>
      <c r="AC176">
        <f t="shared" si="36"/>
        <v>0</v>
      </c>
      <c r="AD176">
        <f t="shared" si="37"/>
        <v>0</v>
      </c>
      <c r="AM176" s="530">
        <f t="shared" ca="1" si="38"/>
        <v>-1203</v>
      </c>
      <c r="AN176">
        <f t="shared" ca="1" si="39"/>
        <v>-1203</v>
      </c>
      <c r="AO176">
        <f t="shared" ca="1" si="40"/>
        <v>0</v>
      </c>
    </row>
    <row r="177" spans="4:41">
      <c r="D177" s="494">
        <v>136</v>
      </c>
      <c r="E177">
        <v>1</v>
      </c>
      <c r="F177">
        <f t="shared" ca="1" si="31"/>
        <v>0</v>
      </c>
      <c r="J177" s="530">
        <f t="shared" ca="1" si="32"/>
        <v>796</v>
      </c>
      <c r="K177">
        <f t="shared" ca="1" si="33"/>
        <v>0</v>
      </c>
      <c r="L177">
        <f t="shared" ca="1" si="34"/>
        <v>0</v>
      </c>
      <c r="AB177" s="530">
        <f t="shared" si="35"/>
        <v>685</v>
      </c>
      <c r="AC177">
        <f t="shared" si="36"/>
        <v>0</v>
      </c>
      <c r="AD177">
        <f t="shared" si="37"/>
        <v>0</v>
      </c>
      <c r="AM177" s="530">
        <f t="shared" ca="1" si="38"/>
        <v>-1212</v>
      </c>
      <c r="AN177">
        <f t="shared" ca="1" si="39"/>
        <v>-1212</v>
      </c>
      <c r="AO177">
        <f t="shared" ca="1" si="40"/>
        <v>0</v>
      </c>
    </row>
    <row r="178" spans="4:41">
      <c r="D178" s="494">
        <v>137</v>
      </c>
      <c r="E178">
        <v>2</v>
      </c>
      <c r="F178">
        <f t="shared" ca="1" si="31"/>
        <v>0</v>
      </c>
      <c r="J178" s="530">
        <f t="shared" ca="1" si="32"/>
        <v>787</v>
      </c>
      <c r="K178">
        <f t="shared" ca="1" si="33"/>
        <v>0</v>
      </c>
      <c r="L178">
        <f t="shared" ca="1" si="34"/>
        <v>0</v>
      </c>
      <c r="AB178" s="530">
        <f t="shared" si="35"/>
        <v>676</v>
      </c>
      <c r="AC178">
        <f t="shared" si="36"/>
        <v>0</v>
      </c>
      <c r="AD178">
        <f t="shared" si="37"/>
        <v>0</v>
      </c>
      <c r="AM178" s="530">
        <f t="shared" ca="1" si="38"/>
        <v>-1221</v>
      </c>
      <c r="AN178">
        <f t="shared" ca="1" si="39"/>
        <v>-1221</v>
      </c>
      <c r="AO178">
        <f t="shared" ca="1" si="40"/>
        <v>0</v>
      </c>
    </row>
    <row r="179" spans="4:41">
      <c r="D179" s="494">
        <v>138</v>
      </c>
      <c r="E179">
        <v>3</v>
      </c>
      <c r="F179">
        <f t="shared" ca="1" si="31"/>
        <v>0</v>
      </c>
      <c r="J179" s="530">
        <f t="shared" ca="1" si="32"/>
        <v>778</v>
      </c>
      <c r="K179">
        <f t="shared" ca="1" si="33"/>
        <v>0</v>
      </c>
      <c r="L179">
        <f t="shared" ca="1" si="34"/>
        <v>0</v>
      </c>
      <c r="AB179" s="530">
        <f t="shared" si="35"/>
        <v>667</v>
      </c>
      <c r="AC179">
        <f t="shared" si="36"/>
        <v>0</v>
      </c>
      <c r="AD179">
        <f t="shared" si="37"/>
        <v>0</v>
      </c>
      <c r="AM179" s="530">
        <f t="shared" ca="1" si="38"/>
        <v>-1230</v>
      </c>
      <c r="AN179">
        <f t="shared" ca="1" si="39"/>
        <v>-1230</v>
      </c>
      <c r="AO179">
        <f t="shared" ca="1" si="40"/>
        <v>0</v>
      </c>
    </row>
    <row r="180" spans="4:41">
      <c r="D180" s="494">
        <v>139</v>
      </c>
      <c r="E180">
        <v>4</v>
      </c>
      <c r="F180">
        <f t="shared" ca="1" si="31"/>
        <v>0</v>
      </c>
      <c r="J180" s="530">
        <f t="shared" ca="1" si="32"/>
        <v>769</v>
      </c>
      <c r="K180">
        <f t="shared" ca="1" si="33"/>
        <v>0</v>
      </c>
      <c r="L180">
        <f t="shared" ca="1" si="34"/>
        <v>0</v>
      </c>
      <c r="AB180" s="530">
        <f t="shared" si="35"/>
        <v>658</v>
      </c>
      <c r="AC180">
        <f t="shared" si="36"/>
        <v>0</v>
      </c>
      <c r="AD180">
        <f t="shared" si="37"/>
        <v>0</v>
      </c>
      <c r="AM180" s="530">
        <f t="shared" ca="1" si="38"/>
        <v>-1239</v>
      </c>
      <c r="AN180">
        <f t="shared" ca="1" si="39"/>
        <v>-1239</v>
      </c>
      <c r="AO180">
        <f t="shared" ca="1" si="40"/>
        <v>0</v>
      </c>
    </row>
    <row r="181" spans="4:41">
      <c r="D181" s="494">
        <v>140</v>
      </c>
      <c r="E181">
        <v>5</v>
      </c>
      <c r="F181">
        <f t="shared" ca="1" si="31"/>
        <v>0</v>
      </c>
      <c r="J181" s="530">
        <f t="shared" ca="1" si="32"/>
        <v>760</v>
      </c>
      <c r="K181">
        <f t="shared" ca="1" si="33"/>
        <v>0</v>
      </c>
      <c r="L181">
        <f t="shared" ca="1" si="34"/>
        <v>0</v>
      </c>
      <c r="AB181" s="530">
        <f t="shared" si="35"/>
        <v>649</v>
      </c>
      <c r="AC181">
        <f t="shared" si="36"/>
        <v>0</v>
      </c>
      <c r="AD181">
        <f t="shared" si="37"/>
        <v>0</v>
      </c>
      <c r="AM181" s="530">
        <f t="shared" ca="1" si="38"/>
        <v>-1248</v>
      </c>
      <c r="AN181">
        <f t="shared" ca="1" si="39"/>
        <v>-1248</v>
      </c>
      <c r="AO181">
        <f t="shared" ca="1" si="40"/>
        <v>0</v>
      </c>
    </row>
    <row r="182" spans="4:41">
      <c r="D182" s="494">
        <v>141</v>
      </c>
      <c r="E182">
        <v>6</v>
      </c>
      <c r="F182">
        <f t="shared" ca="1" si="31"/>
        <v>0</v>
      </c>
      <c r="J182" s="530">
        <f t="shared" ca="1" si="32"/>
        <v>751</v>
      </c>
      <c r="K182">
        <f t="shared" ca="1" si="33"/>
        <v>0</v>
      </c>
      <c r="L182">
        <f t="shared" ca="1" si="34"/>
        <v>0</v>
      </c>
      <c r="AB182" s="530">
        <f t="shared" si="35"/>
        <v>640</v>
      </c>
      <c r="AC182">
        <f t="shared" si="36"/>
        <v>0</v>
      </c>
      <c r="AD182">
        <f t="shared" si="37"/>
        <v>0</v>
      </c>
      <c r="AM182" s="530">
        <f t="shared" ca="1" si="38"/>
        <v>-1257</v>
      </c>
      <c r="AN182">
        <f t="shared" ca="1" si="39"/>
        <v>-1257</v>
      </c>
      <c r="AO182">
        <f t="shared" ca="1" si="40"/>
        <v>0</v>
      </c>
    </row>
    <row r="183" spans="4:41">
      <c r="D183" s="494">
        <v>142</v>
      </c>
      <c r="E183">
        <v>7</v>
      </c>
      <c r="F183">
        <f t="shared" ca="1" si="31"/>
        <v>0</v>
      </c>
      <c r="J183" s="530">
        <f t="shared" ca="1" si="32"/>
        <v>742</v>
      </c>
      <c r="K183">
        <f t="shared" ca="1" si="33"/>
        <v>0</v>
      </c>
      <c r="L183">
        <f t="shared" ca="1" si="34"/>
        <v>0</v>
      </c>
      <c r="AB183" s="530">
        <f t="shared" si="35"/>
        <v>631</v>
      </c>
      <c r="AC183">
        <f t="shared" si="36"/>
        <v>0</v>
      </c>
      <c r="AD183">
        <f t="shared" si="37"/>
        <v>0</v>
      </c>
      <c r="AM183" s="530">
        <f t="shared" ca="1" si="38"/>
        <v>-1266</v>
      </c>
      <c r="AN183">
        <f t="shared" ca="1" si="39"/>
        <v>-1266</v>
      </c>
      <c r="AO183">
        <f t="shared" ca="1" si="40"/>
        <v>0</v>
      </c>
    </row>
    <row r="184" spans="4:41">
      <c r="D184" s="494">
        <v>143</v>
      </c>
      <c r="E184">
        <v>8</v>
      </c>
      <c r="F184">
        <f t="shared" ca="1" si="31"/>
        <v>0</v>
      </c>
      <c r="J184" s="530">
        <f t="shared" ca="1" si="32"/>
        <v>733</v>
      </c>
      <c r="K184">
        <f t="shared" ca="1" si="33"/>
        <v>0</v>
      </c>
      <c r="L184">
        <f t="shared" ca="1" si="34"/>
        <v>0</v>
      </c>
      <c r="AB184" s="530">
        <f t="shared" si="35"/>
        <v>622</v>
      </c>
      <c r="AC184">
        <f t="shared" si="36"/>
        <v>0</v>
      </c>
      <c r="AD184">
        <f t="shared" si="37"/>
        <v>0</v>
      </c>
      <c r="AM184" s="530">
        <f t="shared" ca="1" si="38"/>
        <v>-1275</v>
      </c>
      <c r="AN184">
        <f t="shared" ca="1" si="39"/>
        <v>-1275</v>
      </c>
      <c r="AO184">
        <f t="shared" ca="1" si="40"/>
        <v>0</v>
      </c>
    </row>
    <row r="185" spans="4:41">
      <c r="D185" s="494">
        <v>144</v>
      </c>
      <c r="E185">
        <v>9</v>
      </c>
      <c r="F185">
        <f t="shared" ca="1" si="31"/>
        <v>0</v>
      </c>
      <c r="J185" s="530">
        <f t="shared" ca="1" si="32"/>
        <v>724</v>
      </c>
      <c r="K185">
        <f t="shared" ca="1" si="33"/>
        <v>0</v>
      </c>
      <c r="L185">
        <f t="shared" ca="1" si="34"/>
        <v>0</v>
      </c>
      <c r="AB185" s="530">
        <f t="shared" si="35"/>
        <v>613</v>
      </c>
      <c r="AC185">
        <f t="shared" si="36"/>
        <v>0</v>
      </c>
      <c r="AD185">
        <f t="shared" si="37"/>
        <v>0</v>
      </c>
      <c r="AM185" s="530">
        <f t="shared" ca="1" si="38"/>
        <v>-1284</v>
      </c>
      <c r="AN185">
        <f t="shared" ca="1" si="39"/>
        <v>-1284</v>
      </c>
      <c r="AO185">
        <f t="shared" ca="1" si="40"/>
        <v>0</v>
      </c>
    </row>
    <row r="186" spans="4:41">
      <c r="D186" s="494">
        <v>145</v>
      </c>
      <c r="E186">
        <v>1</v>
      </c>
      <c r="F186">
        <f t="shared" ca="1" si="31"/>
        <v>0</v>
      </c>
      <c r="J186" s="530">
        <f t="shared" ca="1" si="32"/>
        <v>715</v>
      </c>
      <c r="K186">
        <f t="shared" ca="1" si="33"/>
        <v>0</v>
      </c>
      <c r="L186">
        <f t="shared" ca="1" si="34"/>
        <v>0</v>
      </c>
      <c r="AB186" s="530">
        <f t="shared" si="35"/>
        <v>604</v>
      </c>
      <c r="AC186">
        <f t="shared" si="36"/>
        <v>0</v>
      </c>
      <c r="AD186">
        <f t="shared" si="37"/>
        <v>0</v>
      </c>
      <c r="AM186" s="530">
        <f t="shared" ca="1" si="38"/>
        <v>-1293</v>
      </c>
      <c r="AN186">
        <f t="shared" ca="1" si="39"/>
        <v>-1293</v>
      </c>
      <c r="AO186">
        <f t="shared" ca="1" si="40"/>
        <v>0</v>
      </c>
    </row>
    <row r="187" spans="4:41">
      <c r="D187" s="494">
        <v>146</v>
      </c>
      <c r="E187">
        <v>2</v>
      </c>
      <c r="F187">
        <f t="shared" ca="1" si="31"/>
        <v>0</v>
      </c>
      <c r="J187" s="530">
        <f t="shared" ca="1" si="32"/>
        <v>706</v>
      </c>
      <c r="K187">
        <f t="shared" ca="1" si="33"/>
        <v>0</v>
      </c>
      <c r="L187">
        <f t="shared" ca="1" si="34"/>
        <v>0</v>
      </c>
      <c r="AB187" s="530">
        <f t="shared" si="35"/>
        <v>595</v>
      </c>
      <c r="AC187">
        <f t="shared" si="36"/>
        <v>0</v>
      </c>
      <c r="AD187">
        <f t="shared" si="37"/>
        <v>0</v>
      </c>
      <c r="AM187" s="530">
        <f t="shared" ca="1" si="38"/>
        <v>-1302</v>
      </c>
      <c r="AN187">
        <f t="shared" ca="1" si="39"/>
        <v>-1302</v>
      </c>
      <c r="AO187">
        <f t="shared" ca="1" si="40"/>
        <v>0</v>
      </c>
    </row>
    <row r="188" spans="4:41">
      <c r="D188" s="494">
        <v>147</v>
      </c>
      <c r="E188">
        <v>3</v>
      </c>
      <c r="F188">
        <f t="shared" ca="1" si="31"/>
        <v>0</v>
      </c>
      <c r="J188" s="530">
        <f t="shared" ca="1" si="32"/>
        <v>697</v>
      </c>
      <c r="K188">
        <f t="shared" ca="1" si="33"/>
        <v>0</v>
      </c>
      <c r="L188">
        <f t="shared" ca="1" si="34"/>
        <v>0</v>
      </c>
      <c r="AB188" s="530">
        <f t="shared" si="35"/>
        <v>586</v>
      </c>
      <c r="AC188">
        <f t="shared" si="36"/>
        <v>0</v>
      </c>
      <c r="AD188">
        <f t="shared" si="37"/>
        <v>0</v>
      </c>
      <c r="AM188" s="530">
        <f t="shared" ca="1" si="38"/>
        <v>-1311</v>
      </c>
      <c r="AN188">
        <f t="shared" ca="1" si="39"/>
        <v>-1311</v>
      </c>
      <c r="AO188">
        <f t="shared" ca="1" si="40"/>
        <v>0</v>
      </c>
    </row>
    <row r="189" spans="4:41">
      <c r="D189" s="494">
        <v>148</v>
      </c>
      <c r="E189">
        <v>4</v>
      </c>
      <c r="F189">
        <f t="shared" ca="1" si="31"/>
        <v>0</v>
      </c>
      <c r="J189" s="530">
        <f t="shared" ca="1" si="32"/>
        <v>688</v>
      </c>
      <c r="K189">
        <f t="shared" ca="1" si="33"/>
        <v>0</v>
      </c>
      <c r="L189">
        <f t="shared" ca="1" si="34"/>
        <v>0</v>
      </c>
      <c r="AB189" s="530">
        <f t="shared" si="35"/>
        <v>577</v>
      </c>
      <c r="AC189">
        <f t="shared" si="36"/>
        <v>0</v>
      </c>
      <c r="AD189">
        <f t="shared" si="37"/>
        <v>0</v>
      </c>
      <c r="AM189" s="530">
        <f t="shared" ca="1" si="38"/>
        <v>-1320</v>
      </c>
      <c r="AN189">
        <f t="shared" ca="1" si="39"/>
        <v>-1320</v>
      </c>
      <c r="AO189">
        <f t="shared" ca="1" si="40"/>
        <v>0</v>
      </c>
    </row>
    <row r="190" spans="4:41">
      <c r="D190" s="494">
        <v>149</v>
      </c>
      <c r="E190">
        <v>5</v>
      </c>
      <c r="F190">
        <f t="shared" ca="1" si="31"/>
        <v>0</v>
      </c>
      <c r="J190" s="530">
        <f t="shared" ca="1" si="32"/>
        <v>679</v>
      </c>
      <c r="K190">
        <f t="shared" ca="1" si="33"/>
        <v>0</v>
      </c>
      <c r="L190">
        <f t="shared" ca="1" si="34"/>
        <v>0</v>
      </c>
      <c r="AB190" s="530">
        <f t="shared" si="35"/>
        <v>568</v>
      </c>
      <c r="AC190">
        <f t="shared" si="36"/>
        <v>0</v>
      </c>
      <c r="AD190">
        <f t="shared" si="37"/>
        <v>0</v>
      </c>
      <c r="AM190" s="530">
        <f t="shared" ca="1" si="38"/>
        <v>-1329</v>
      </c>
      <c r="AN190">
        <f t="shared" ca="1" si="39"/>
        <v>-1329</v>
      </c>
      <c r="AO190">
        <f t="shared" ca="1" si="40"/>
        <v>0</v>
      </c>
    </row>
    <row r="191" spans="4:41">
      <c r="D191" s="494">
        <v>150</v>
      </c>
      <c r="E191">
        <v>6</v>
      </c>
      <c r="F191">
        <f t="shared" ca="1" si="31"/>
        <v>0</v>
      </c>
      <c r="J191" s="530">
        <f t="shared" ca="1" si="32"/>
        <v>670</v>
      </c>
      <c r="K191">
        <f t="shared" ca="1" si="33"/>
        <v>0</v>
      </c>
      <c r="L191">
        <f t="shared" ca="1" si="34"/>
        <v>0</v>
      </c>
      <c r="AB191" s="530">
        <f t="shared" si="35"/>
        <v>559</v>
      </c>
      <c r="AC191">
        <f t="shared" si="36"/>
        <v>0</v>
      </c>
      <c r="AD191">
        <f t="shared" si="37"/>
        <v>0</v>
      </c>
      <c r="AM191" s="530">
        <f t="shared" ca="1" si="38"/>
        <v>-1338</v>
      </c>
      <c r="AN191">
        <f t="shared" ca="1" si="39"/>
        <v>-1338</v>
      </c>
      <c r="AO191">
        <f t="shared" ca="1" si="40"/>
        <v>0</v>
      </c>
    </row>
    <row r="192" spans="4:41">
      <c r="D192" s="494">
        <v>151</v>
      </c>
      <c r="E192">
        <v>7</v>
      </c>
      <c r="F192">
        <f t="shared" ca="1" si="31"/>
        <v>0</v>
      </c>
      <c r="J192" s="530">
        <f t="shared" ca="1" si="32"/>
        <v>661</v>
      </c>
      <c r="K192">
        <f t="shared" ca="1" si="33"/>
        <v>0</v>
      </c>
      <c r="L192">
        <f t="shared" ca="1" si="34"/>
        <v>0</v>
      </c>
      <c r="AB192" s="530">
        <f t="shared" si="35"/>
        <v>550</v>
      </c>
      <c r="AC192">
        <f t="shared" si="36"/>
        <v>0</v>
      </c>
      <c r="AD192">
        <f t="shared" si="37"/>
        <v>0</v>
      </c>
      <c r="AM192" s="530">
        <f t="shared" ca="1" si="38"/>
        <v>-1347</v>
      </c>
      <c r="AN192">
        <f t="shared" ca="1" si="39"/>
        <v>-1347</v>
      </c>
      <c r="AO192">
        <f t="shared" ca="1" si="40"/>
        <v>0</v>
      </c>
    </row>
    <row r="193" spans="4:41">
      <c r="D193" s="494">
        <v>152</v>
      </c>
      <c r="E193">
        <v>8</v>
      </c>
      <c r="F193">
        <f t="shared" ca="1" si="31"/>
        <v>0</v>
      </c>
      <c r="J193" s="530">
        <f t="shared" ca="1" si="32"/>
        <v>652</v>
      </c>
      <c r="K193">
        <f t="shared" ca="1" si="33"/>
        <v>0</v>
      </c>
      <c r="L193">
        <f t="shared" ca="1" si="34"/>
        <v>0</v>
      </c>
      <c r="AB193" s="530">
        <f t="shared" si="35"/>
        <v>541</v>
      </c>
      <c r="AC193">
        <f t="shared" si="36"/>
        <v>0</v>
      </c>
      <c r="AD193">
        <f t="shared" si="37"/>
        <v>0</v>
      </c>
      <c r="AM193" s="530">
        <f t="shared" ca="1" si="38"/>
        <v>-1356</v>
      </c>
      <c r="AN193">
        <f t="shared" ca="1" si="39"/>
        <v>-1356</v>
      </c>
      <c r="AO193">
        <f t="shared" ca="1" si="40"/>
        <v>0</v>
      </c>
    </row>
    <row r="194" spans="4:41">
      <c r="D194" s="494">
        <v>153</v>
      </c>
      <c r="E194">
        <v>9</v>
      </c>
      <c r="F194">
        <f t="shared" ca="1" si="31"/>
        <v>0</v>
      </c>
      <c r="J194" s="530">
        <f t="shared" ca="1" si="32"/>
        <v>643</v>
      </c>
      <c r="K194">
        <f t="shared" ca="1" si="33"/>
        <v>0</v>
      </c>
      <c r="L194">
        <f t="shared" ca="1" si="34"/>
        <v>0</v>
      </c>
      <c r="AB194" s="530">
        <f t="shared" si="35"/>
        <v>532</v>
      </c>
      <c r="AC194">
        <f t="shared" si="36"/>
        <v>0</v>
      </c>
      <c r="AD194">
        <f t="shared" si="37"/>
        <v>0</v>
      </c>
      <c r="AM194" s="530">
        <f t="shared" ca="1" si="38"/>
        <v>-1365</v>
      </c>
      <c r="AN194">
        <f t="shared" ca="1" si="39"/>
        <v>-1365</v>
      </c>
      <c r="AO194">
        <f t="shared" ca="1" si="40"/>
        <v>0</v>
      </c>
    </row>
    <row r="195" spans="4:41">
      <c r="D195" s="494">
        <v>154</v>
      </c>
      <c r="E195">
        <v>1</v>
      </c>
      <c r="F195">
        <f t="shared" ca="1" si="31"/>
        <v>0</v>
      </c>
      <c r="J195" s="530">
        <f t="shared" ca="1" si="32"/>
        <v>634</v>
      </c>
      <c r="K195">
        <f t="shared" ca="1" si="33"/>
        <v>0</v>
      </c>
      <c r="L195">
        <f t="shared" ca="1" si="34"/>
        <v>0</v>
      </c>
      <c r="AB195" s="530">
        <f t="shared" si="35"/>
        <v>523</v>
      </c>
      <c r="AC195">
        <f t="shared" si="36"/>
        <v>0</v>
      </c>
      <c r="AD195">
        <f t="shared" si="37"/>
        <v>0</v>
      </c>
      <c r="AM195" s="530">
        <f t="shared" ca="1" si="38"/>
        <v>-1374</v>
      </c>
      <c r="AN195">
        <f t="shared" ca="1" si="39"/>
        <v>-1374</v>
      </c>
      <c r="AO195">
        <f t="shared" ca="1" si="40"/>
        <v>0</v>
      </c>
    </row>
    <row r="196" spans="4:41">
      <c r="D196" s="494">
        <v>155</v>
      </c>
      <c r="E196">
        <v>2</v>
      </c>
      <c r="F196">
        <f t="shared" ca="1" si="31"/>
        <v>0</v>
      </c>
      <c r="J196" s="530">
        <f t="shared" ca="1" si="32"/>
        <v>625</v>
      </c>
      <c r="K196">
        <f t="shared" ca="1" si="33"/>
        <v>0</v>
      </c>
      <c r="L196">
        <f t="shared" ca="1" si="34"/>
        <v>0</v>
      </c>
      <c r="AB196" s="530">
        <f t="shared" si="35"/>
        <v>514</v>
      </c>
      <c r="AC196">
        <f t="shared" si="36"/>
        <v>0</v>
      </c>
      <c r="AD196">
        <f t="shared" si="37"/>
        <v>0</v>
      </c>
      <c r="AM196" s="530">
        <f t="shared" ca="1" si="38"/>
        <v>-1383</v>
      </c>
      <c r="AN196">
        <f t="shared" ca="1" si="39"/>
        <v>-1383</v>
      </c>
      <c r="AO196">
        <f t="shared" ca="1" si="40"/>
        <v>0</v>
      </c>
    </row>
    <row r="197" spans="4:41">
      <c r="D197" s="494">
        <v>156</v>
      </c>
      <c r="E197">
        <v>3</v>
      </c>
      <c r="F197">
        <f t="shared" ca="1" si="31"/>
        <v>0</v>
      </c>
      <c r="J197" s="530">
        <f t="shared" ca="1" si="32"/>
        <v>616</v>
      </c>
      <c r="K197">
        <f t="shared" ca="1" si="33"/>
        <v>0</v>
      </c>
      <c r="L197">
        <f t="shared" ca="1" si="34"/>
        <v>0</v>
      </c>
      <c r="AB197" s="530">
        <f t="shared" si="35"/>
        <v>505</v>
      </c>
      <c r="AC197">
        <f t="shared" si="36"/>
        <v>0</v>
      </c>
      <c r="AD197">
        <f t="shared" si="37"/>
        <v>0</v>
      </c>
      <c r="AM197" s="530">
        <f t="shared" ca="1" si="38"/>
        <v>-1392</v>
      </c>
      <c r="AN197">
        <f t="shared" ca="1" si="39"/>
        <v>-1392</v>
      </c>
      <c r="AO197">
        <f t="shared" ca="1" si="40"/>
        <v>0</v>
      </c>
    </row>
    <row r="198" spans="4:41">
      <c r="D198" s="494">
        <v>157</v>
      </c>
      <c r="E198">
        <v>4</v>
      </c>
      <c r="F198">
        <f t="shared" ca="1" si="31"/>
        <v>0</v>
      </c>
      <c r="J198" s="530">
        <f t="shared" ca="1" si="32"/>
        <v>607</v>
      </c>
      <c r="K198">
        <f t="shared" ca="1" si="33"/>
        <v>0</v>
      </c>
      <c r="L198">
        <f t="shared" ca="1" si="34"/>
        <v>0</v>
      </c>
      <c r="AB198" s="530">
        <f t="shared" si="35"/>
        <v>496</v>
      </c>
      <c r="AC198">
        <f t="shared" si="36"/>
        <v>0</v>
      </c>
      <c r="AD198">
        <f t="shared" si="37"/>
        <v>0</v>
      </c>
      <c r="AM198" s="530">
        <f t="shared" ca="1" si="38"/>
        <v>-1401</v>
      </c>
      <c r="AN198">
        <f t="shared" ca="1" si="39"/>
        <v>-1401</v>
      </c>
      <c r="AO198">
        <f t="shared" ca="1" si="40"/>
        <v>0</v>
      </c>
    </row>
    <row r="199" spans="4:41">
      <c r="D199" s="494">
        <v>158</v>
      </c>
      <c r="E199">
        <v>5</v>
      </c>
      <c r="F199">
        <f t="shared" ca="1" si="31"/>
        <v>0</v>
      </c>
      <c r="J199" s="530">
        <f t="shared" ca="1" si="32"/>
        <v>598</v>
      </c>
      <c r="K199">
        <f t="shared" ca="1" si="33"/>
        <v>0</v>
      </c>
      <c r="L199">
        <f t="shared" ca="1" si="34"/>
        <v>0</v>
      </c>
      <c r="AB199" s="530">
        <f t="shared" si="35"/>
        <v>487</v>
      </c>
      <c r="AC199">
        <f t="shared" si="36"/>
        <v>0</v>
      </c>
      <c r="AD199">
        <f t="shared" si="37"/>
        <v>0</v>
      </c>
      <c r="AM199" s="530">
        <f t="shared" ca="1" si="38"/>
        <v>-1410</v>
      </c>
      <c r="AN199">
        <f t="shared" ca="1" si="39"/>
        <v>-1410</v>
      </c>
      <c r="AO199">
        <f t="shared" ca="1" si="40"/>
        <v>0</v>
      </c>
    </row>
    <row r="200" spans="4:41">
      <c r="D200" s="494">
        <v>159</v>
      </c>
      <c r="E200">
        <v>6</v>
      </c>
      <c r="F200">
        <f t="shared" ca="1" si="31"/>
        <v>0</v>
      </c>
      <c r="J200" s="530">
        <f t="shared" ca="1" si="32"/>
        <v>589</v>
      </c>
      <c r="K200">
        <f t="shared" ca="1" si="33"/>
        <v>0</v>
      </c>
      <c r="L200">
        <f t="shared" ca="1" si="34"/>
        <v>0</v>
      </c>
      <c r="AB200" s="530">
        <f t="shared" si="35"/>
        <v>478</v>
      </c>
      <c r="AC200">
        <f t="shared" si="36"/>
        <v>0</v>
      </c>
      <c r="AD200">
        <f t="shared" si="37"/>
        <v>0</v>
      </c>
      <c r="AM200" s="530">
        <f t="shared" ca="1" si="38"/>
        <v>-1419</v>
      </c>
      <c r="AN200">
        <f t="shared" ca="1" si="39"/>
        <v>-1419</v>
      </c>
      <c r="AO200">
        <f t="shared" ca="1" si="40"/>
        <v>0</v>
      </c>
    </row>
    <row r="201" spans="4:41">
      <c r="D201" s="494">
        <v>160</v>
      </c>
      <c r="E201">
        <v>7</v>
      </c>
      <c r="F201">
        <f t="shared" ca="1" si="31"/>
        <v>0</v>
      </c>
      <c r="J201" s="530">
        <f t="shared" ca="1" si="32"/>
        <v>580</v>
      </c>
      <c r="K201">
        <f t="shared" ca="1" si="33"/>
        <v>0</v>
      </c>
      <c r="L201">
        <f t="shared" ca="1" si="34"/>
        <v>0</v>
      </c>
      <c r="AB201" s="530">
        <f t="shared" si="35"/>
        <v>469</v>
      </c>
      <c r="AC201">
        <f t="shared" si="36"/>
        <v>0</v>
      </c>
      <c r="AD201">
        <f t="shared" si="37"/>
        <v>0</v>
      </c>
      <c r="AM201" s="530">
        <f t="shared" ca="1" si="38"/>
        <v>-1428</v>
      </c>
      <c r="AN201">
        <f t="shared" ca="1" si="39"/>
        <v>-1428</v>
      </c>
      <c r="AO201">
        <f t="shared" ca="1" si="40"/>
        <v>0</v>
      </c>
    </row>
    <row r="202" spans="4:41">
      <c r="D202" s="494">
        <v>161</v>
      </c>
      <c r="E202">
        <v>8</v>
      </c>
      <c r="F202">
        <f t="shared" ca="1" si="31"/>
        <v>0</v>
      </c>
      <c r="J202" s="530">
        <f t="shared" ca="1" si="32"/>
        <v>571</v>
      </c>
      <c r="K202">
        <f t="shared" ca="1" si="33"/>
        <v>0</v>
      </c>
      <c r="L202">
        <f t="shared" ca="1" si="34"/>
        <v>0</v>
      </c>
      <c r="AB202" s="530">
        <f t="shared" si="35"/>
        <v>460</v>
      </c>
      <c r="AC202">
        <f t="shared" si="36"/>
        <v>0</v>
      </c>
      <c r="AD202">
        <f t="shared" si="37"/>
        <v>0</v>
      </c>
      <c r="AM202" s="530">
        <f t="shared" ca="1" si="38"/>
        <v>-1437</v>
      </c>
      <c r="AN202">
        <f t="shared" ca="1" si="39"/>
        <v>-1437</v>
      </c>
      <c r="AO202">
        <f t="shared" ca="1" si="40"/>
        <v>0</v>
      </c>
    </row>
    <row r="203" spans="4:41">
      <c r="D203" s="494">
        <v>162</v>
      </c>
      <c r="E203">
        <v>9</v>
      </c>
      <c r="F203">
        <f t="shared" ca="1" si="31"/>
        <v>0</v>
      </c>
      <c r="J203" s="530">
        <f t="shared" ca="1" si="32"/>
        <v>562</v>
      </c>
      <c r="K203">
        <f t="shared" ca="1" si="33"/>
        <v>0</v>
      </c>
      <c r="L203">
        <f t="shared" ca="1" si="34"/>
        <v>0</v>
      </c>
      <c r="AB203" s="530">
        <f t="shared" si="35"/>
        <v>451</v>
      </c>
      <c r="AC203">
        <f t="shared" si="36"/>
        <v>0</v>
      </c>
      <c r="AD203">
        <f t="shared" si="37"/>
        <v>0</v>
      </c>
      <c r="AM203" s="530">
        <f t="shared" ca="1" si="38"/>
        <v>-1446</v>
      </c>
      <c r="AN203">
        <f t="shared" ca="1" si="39"/>
        <v>-1446</v>
      </c>
      <c r="AO203">
        <f t="shared" ca="1" si="40"/>
        <v>0</v>
      </c>
    </row>
    <row r="204" spans="4:41">
      <c r="D204" s="494">
        <v>163</v>
      </c>
      <c r="E204">
        <v>1</v>
      </c>
      <c r="F204">
        <f t="shared" ca="1" si="31"/>
        <v>0</v>
      </c>
      <c r="J204" s="530">
        <f t="shared" ca="1" si="32"/>
        <v>553</v>
      </c>
      <c r="K204">
        <f t="shared" ca="1" si="33"/>
        <v>0</v>
      </c>
      <c r="L204">
        <f t="shared" ca="1" si="34"/>
        <v>0</v>
      </c>
      <c r="AB204" s="530">
        <f t="shared" si="35"/>
        <v>442</v>
      </c>
      <c r="AC204">
        <f t="shared" si="36"/>
        <v>0</v>
      </c>
      <c r="AD204">
        <f t="shared" si="37"/>
        <v>0</v>
      </c>
      <c r="AM204" s="530">
        <f t="shared" ca="1" si="38"/>
        <v>-1455</v>
      </c>
      <c r="AN204">
        <f t="shared" ca="1" si="39"/>
        <v>-1455</v>
      </c>
      <c r="AO204">
        <f t="shared" ca="1" si="40"/>
        <v>0</v>
      </c>
    </row>
    <row r="205" spans="4:41">
      <c r="D205" s="494">
        <v>164</v>
      </c>
      <c r="E205">
        <v>2</v>
      </c>
      <c r="F205">
        <f t="shared" ca="1" si="31"/>
        <v>0</v>
      </c>
      <c r="J205" s="530">
        <f t="shared" ca="1" si="32"/>
        <v>544</v>
      </c>
      <c r="K205">
        <f t="shared" ca="1" si="33"/>
        <v>0</v>
      </c>
      <c r="L205">
        <f t="shared" ca="1" si="34"/>
        <v>0</v>
      </c>
      <c r="AB205" s="530">
        <f t="shared" si="35"/>
        <v>433</v>
      </c>
      <c r="AC205">
        <f t="shared" si="36"/>
        <v>0</v>
      </c>
      <c r="AD205">
        <f t="shared" si="37"/>
        <v>0</v>
      </c>
      <c r="AM205" s="530">
        <f t="shared" ca="1" si="38"/>
        <v>-1464</v>
      </c>
      <c r="AN205">
        <f t="shared" ca="1" si="39"/>
        <v>-1464</v>
      </c>
      <c r="AO205">
        <f t="shared" ca="1" si="40"/>
        <v>0</v>
      </c>
    </row>
    <row r="206" spans="4:41">
      <c r="D206" s="494">
        <v>165</v>
      </c>
      <c r="E206">
        <v>3</v>
      </c>
      <c r="F206">
        <f t="shared" ca="1" si="31"/>
        <v>0</v>
      </c>
      <c r="J206" s="530">
        <f t="shared" ca="1" si="32"/>
        <v>535</v>
      </c>
      <c r="K206">
        <f t="shared" ca="1" si="33"/>
        <v>0</v>
      </c>
      <c r="L206">
        <f t="shared" ca="1" si="34"/>
        <v>0</v>
      </c>
      <c r="AB206" s="530">
        <f t="shared" si="35"/>
        <v>424</v>
      </c>
      <c r="AC206">
        <f t="shared" si="36"/>
        <v>0</v>
      </c>
      <c r="AD206">
        <f t="shared" si="37"/>
        <v>0</v>
      </c>
      <c r="AM206" s="530">
        <f t="shared" ca="1" si="38"/>
        <v>-1473</v>
      </c>
      <c r="AN206">
        <f t="shared" ca="1" si="39"/>
        <v>-1473</v>
      </c>
      <c r="AO206">
        <f t="shared" ca="1" si="40"/>
        <v>0</v>
      </c>
    </row>
    <row r="207" spans="4:41">
      <c r="D207" s="494">
        <v>166</v>
      </c>
      <c r="E207">
        <v>4</v>
      </c>
      <c r="F207">
        <f t="shared" ca="1" si="31"/>
        <v>0</v>
      </c>
      <c r="J207" s="530">
        <f t="shared" ca="1" si="32"/>
        <v>526</v>
      </c>
      <c r="K207">
        <f t="shared" ca="1" si="33"/>
        <v>0</v>
      </c>
      <c r="L207">
        <f t="shared" ca="1" si="34"/>
        <v>0</v>
      </c>
      <c r="AB207" s="530">
        <f t="shared" si="35"/>
        <v>415</v>
      </c>
      <c r="AC207">
        <f t="shared" si="36"/>
        <v>0</v>
      </c>
      <c r="AD207">
        <f t="shared" si="37"/>
        <v>0</v>
      </c>
      <c r="AM207" s="530">
        <f t="shared" ca="1" si="38"/>
        <v>-1482</v>
      </c>
      <c r="AN207">
        <f t="shared" ca="1" si="39"/>
        <v>-1482</v>
      </c>
      <c r="AO207">
        <f t="shared" ca="1" si="40"/>
        <v>0</v>
      </c>
    </row>
    <row r="208" spans="4:41">
      <c r="D208" s="494">
        <v>167</v>
      </c>
      <c r="E208">
        <v>5</v>
      </c>
      <c r="F208">
        <f t="shared" ca="1" si="31"/>
        <v>0</v>
      </c>
      <c r="J208" s="530">
        <f t="shared" ca="1" si="32"/>
        <v>517</v>
      </c>
      <c r="K208">
        <f t="shared" ca="1" si="33"/>
        <v>0</v>
      </c>
      <c r="L208">
        <f t="shared" ca="1" si="34"/>
        <v>0</v>
      </c>
      <c r="AB208" s="530">
        <f t="shared" si="35"/>
        <v>406</v>
      </c>
      <c r="AC208">
        <f t="shared" si="36"/>
        <v>0</v>
      </c>
      <c r="AD208">
        <f t="shared" si="37"/>
        <v>0</v>
      </c>
      <c r="AM208" s="530">
        <f t="shared" ca="1" si="38"/>
        <v>-1491</v>
      </c>
      <c r="AN208">
        <f t="shared" ca="1" si="39"/>
        <v>-1491</v>
      </c>
      <c r="AO208">
        <f t="shared" ca="1" si="40"/>
        <v>0</v>
      </c>
    </row>
    <row r="209" spans="4:41">
      <c r="D209" s="494">
        <v>168</v>
      </c>
      <c r="E209">
        <v>6</v>
      </c>
      <c r="F209">
        <f t="shared" ca="1" si="31"/>
        <v>0</v>
      </c>
      <c r="J209" s="530">
        <f t="shared" ca="1" si="32"/>
        <v>508</v>
      </c>
      <c r="K209">
        <f t="shared" ca="1" si="33"/>
        <v>0</v>
      </c>
      <c r="L209">
        <f t="shared" ca="1" si="34"/>
        <v>0</v>
      </c>
      <c r="AB209" s="530">
        <f t="shared" si="35"/>
        <v>397</v>
      </c>
      <c r="AC209">
        <f t="shared" si="36"/>
        <v>0</v>
      </c>
      <c r="AD209">
        <f t="shared" si="37"/>
        <v>0</v>
      </c>
      <c r="AM209" s="530">
        <f t="shared" ca="1" si="38"/>
        <v>-1500</v>
      </c>
      <c r="AN209">
        <f t="shared" ca="1" si="39"/>
        <v>-1500</v>
      </c>
      <c r="AO209">
        <f t="shared" ca="1" si="40"/>
        <v>0</v>
      </c>
    </row>
    <row r="210" spans="4:41">
      <c r="D210" s="494">
        <v>169</v>
      </c>
      <c r="E210">
        <v>7</v>
      </c>
      <c r="F210">
        <f t="shared" ca="1" si="31"/>
        <v>0</v>
      </c>
      <c r="J210" s="530">
        <f t="shared" ca="1" si="32"/>
        <v>499</v>
      </c>
      <c r="K210">
        <f t="shared" ca="1" si="33"/>
        <v>0</v>
      </c>
      <c r="L210">
        <f t="shared" ca="1" si="34"/>
        <v>0</v>
      </c>
      <c r="AB210" s="530">
        <f t="shared" si="35"/>
        <v>388</v>
      </c>
      <c r="AC210">
        <f t="shared" si="36"/>
        <v>0</v>
      </c>
      <c r="AD210">
        <f t="shared" si="37"/>
        <v>0</v>
      </c>
      <c r="AM210" s="530">
        <f t="shared" ca="1" si="38"/>
        <v>-1509</v>
      </c>
      <c r="AN210">
        <f t="shared" ca="1" si="39"/>
        <v>-1509</v>
      </c>
      <c r="AO210">
        <f t="shared" ca="1" si="40"/>
        <v>0</v>
      </c>
    </row>
    <row r="211" spans="4:41">
      <c r="D211" s="494">
        <v>170</v>
      </c>
      <c r="E211">
        <v>8</v>
      </c>
      <c r="F211">
        <f t="shared" ca="1" si="31"/>
        <v>0</v>
      </c>
      <c r="J211" s="530">
        <f t="shared" ca="1" si="32"/>
        <v>490</v>
      </c>
      <c r="K211">
        <f t="shared" ca="1" si="33"/>
        <v>0</v>
      </c>
      <c r="L211">
        <f t="shared" ca="1" si="34"/>
        <v>0</v>
      </c>
      <c r="AB211" s="530">
        <f t="shared" si="35"/>
        <v>379</v>
      </c>
      <c r="AC211">
        <f t="shared" si="36"/>
        <v>0</v>
      </c>
      <c r="AD211">
        <f t="shared" si="37"/>
        <v>0</v>
      </c>
      <c r="AM211" s="530">
        <f t="shared" ca="1" si="38"/>
        <v>-1518</v>
      </c>
      <c r="AN211">
        <f t="shared" ca="1" si="39"/>
        <v>-1518</v>
      </c>
      <c r="AO211">
        <f t="shared" ca="1" si="40"/>
        <v>0</v>
      </c>
    </row>
    <row r="212" spans="4:41">
      <c r="D212" s="494">
        <v>171</v>
      </c>
      <c r="E212">
        <v>9</v>
      </c>
      <c r="F212">
        <f t="shared" ca="1" si="31"/>
        <v>0</v>
      </c>
      <c r="J212" s="530">
        <f t="shared" ca="1" si="32"/>
        <v>481</v>
      </c>
      <c r="K212">
        <f t="shared" ca="1" si="33"/>
        <v>0</v>
      </c>
      <c r="L212">
        <f t="shared" ca="1" si="34"/>
        <v>0</v>
      </c>
      <c r="AB212" s="530">
        <f t="shared" si="35"/>
        <v>370</v>
      </c>
      <c r="AC212">
        <f t="shared" si="36"/>
        <v>0</v>
      </c>
      <c r="AD212">
        <f t="shared" si="37"/>
        <v>0</v>
      </c>
      <c r="AM212" s="530">
        <f t="shared" ca="1" si="38"/>
        <v>-1527</v>
      </c>
      <c r="AN212">
        <f t="shared" ca="1" si="39"/>
        <v>-1527</v>
      </c>
      <c r="AO212">
        <f t="shared" ca="1" si="40"/>
        <v>0</v>
      </c>
    </row>
    <row r="213" spans="4:41">
      <c r="D213" s="494">
        <v>172</v>
      </c>
      <c r="E213">
        <v>1</v>
      </c>
      <c r="F213">
        <f t="shared" ca="1" si="31"/>
        <v>0</v>
      </c>
      <c r="J213" s="530">
        <f t="shared" ca="1" si="32"/>
        <v>472</v>
      </c>
      <c r="K213">
        <f t="shared" ca="1" si="33"/>
        <v>0</v>
      </c>
      <c r="L213">
        <f t="shared" ca="1" si="34"/>
        <v>0</v>
      </c>
      <c r="AB213" s="530">
        <f t="shared" si="35"/>
        <v>361</v>
      </c>
      <c r="AC213">
        <f t="shared" si="36"/>
        <v>0</v>
      </c>
      <c r="AD213">
        <f t="shared" si="37"/>
        <v>0</v>
      </c>
      <c r="AM213" s="530">
        <f t="shared" ca="1" si="38"/>
        <v>-1536</v>
      </c>
      <c r="AN213">
        <f t="shared" ca="1" si="39"/>
        <v>-1536</v>
      </c>
      <c r="AO213">
        <f t="shared" ca="1" si="40"/>
        <v>0</v>
      </c>
    </row>
    <row r="214" spans="4:41">
      <c r="D214" s="494">
        <v>173</v>
      </c>
      <c r="E214">
        <v>2</v>
      </c>
      <c r="F214">
        <f t="shared" ca="1" si="31"/>
        <v>0</v>
      </c>
      <c r="J214" s="530">
        <f t="shared" ca="1" si="32"/>
        <v>463</v>
      </c>
      <c r="K214">
        <f t="shared" ca="1" si="33"/>
        <v>0</v>
      </c>
      <c r="L214">
        <f t="shared" ca="1" si="34"/>
        <v>0</v>
      </c>
      <c r="AB214" s="530">
        <f t="shared" si="35"/>
        <v>352</v>
      </c>
      <c r="AC214">
        <f t="shared" si="36"/>
        <v>0</v>
      </c>
      <c r="AD214">
        <f t="shared" si="37"/>
        <v>0</v>
      </c>
      <c r="AM214" s="530">
        <f t="shared" ca="1" si="38"/>
        <v>-1545</v>
      </c>
      <c r="AN214">
        <f t="shared" ca="1" si="39"/>
        <v>-1545</v>
      </c>
      <c r="AO214">
        <f t="shared" ca="1" si="40"/>
        <v>0</v>
      </c>
    </row>
    <row r="215" spans="4:41">
      <c r="D215" s="494">
        <v>174</v>
      </c>
      <c r="E215">
        <v>3</v>
      </c>
      <c r="F215">
        <f t="shared" ca="1" si="31"/>
        <v>0</v>
      </c>
      <c r="J215" s="530">
        <f t="shared" ca="1" si="32"/>
        <v>454</v>
      </c>
      <c r="K215">
        <f t="shared" ca="1" si="33"/>
        <v>0</v>
      </c>
      <c r="L215">
        <f t="shared" ca="1" si="34"/>
        <v>0</v>
      </c>
      <c r="AB215" s="530">
        <f t="shared" si="35"/>
        <v>343</v>
      </c>
      <c r="AC215">
        <f t="shared" si="36"/>
        <v>0</v>
      </c>
      <c r="AD215">
        <f t="shared" si="37"/>
        <v>0</v>
      </c>
      <c r="AM215" s="530">
        <f t="shared" ca="1" si="38"/>
        <v>-1554</v>
      </c>
      <c r="AN215">
        <f t="shared" ca="1" si="39"/>
        <v>-1554</v>
      </c>
      <c r="AO215">
        <f t="shared" ca="1" si="40"/>
        <v>0</v>
      </c>
    </row>
    <row r="216" spans="4:41">
      <c r="D216" s="494">
        <v>175</v>
      </c>
      <c r="E216">
        <v>4</v>
      </c>
      <c r="F216">
        <f t="shared" ca="1" si="31"/>
        <v>0</v>
      </c>
      <c r="J216" s="530">
        <f t="shared" ca="1" si="32"/>
        <v>445</v>
      </c>
      <c r="K216">
        <f t="shared" ca="1" si="33"/>
        <v>0</v>
      </c>
      <c r="L216">
        <f t="shared" ca="1" si="34"/>
        <v>0</v>
      </c>
      <c r="AB216" s="530">
        <f t="shared" si="35"/>
        <v>334</v>
      </c>
      <c r="AC216">
        <f t="shared" si="36"/>
        <v>0</v>
      </c>
      <c r="AD216">
        <f t="shared" si="37"/>
        <v>0</v>
      </c>
      <c r="AM216" s="530">
        <f t="shared" ca="1" si="38"/>
        <v>-1563</v>
      </c>
      <c r="AN216">
        <f t="shared" ca="1" si="39"/>
        <v>-1563</v>
      </c>
      <c r="AO216">
        <f t="shared" ca="1" si="40"/>
        <v>0</v>
      </c>
    </row>
    <row r="217" spans="4:41">
      <c r="D217" s="494">
        <v>176</v>
      </c>
      <c r="E217">
        <v>5</v>
      </c>
      <c r="F217">
        <f t="shared" ca="1" si="31"/>
        <v>0</v>
      </c>
      <c r="J217" s="530">
        <f t="shared" ca="1" si="32"/>
        <v>436</v>
      </c>
      <c r="K217">
        <f t="shared" ca="1" si="33"/>
        <v>0</v>
      </c>
      <c r="L217">
        <f t="shared" ca="1" si="34"/>
        <v>0</v>
      </c>
      <c r="AB217" s="530">
        <f t="shared" si="35"/>
        <v>325</v>
      </c>
      <c r="AC217">
        <f t="shared" si="36"/>
        <v>0</v>
      </c>
      <c r="AD217">
        <f t="shared" si="37"/>
        <v>0</v>
      </c>
      <c r="AM217" s="530">
        <f t="shared" ca="1" si="38"/>
        <v>-1572</v>
      </c>
      <c r="AN217">
        <f t="shared" ca="1" si="39"/>
        <v>-1572</v>
      </c>
      <c r="AO217">
        <f t="shared" ca="1" si="40"/>
        <v>0</v>
      </c>
    </row>
    <row r="218" spans="4:41">
      <c r="D218" s="494">
        <v>177</v>
      </c>
      <c r="E218">
        <v>6</v>
      </c>
      <c r="F218">
        <f t="shared" ca="1" si="31"/>
        <v>0</v>
      </c>
      <c r="J218" s="530">
        <f t="shared" ca="1" si="32"/>
        <v>427</v>
      </c>
      <c r="K218">
        <f t="shared" ca="1" si="33"/>
        <v>0</v>
      </c>
      <c r="L218">
        <f t="shared" ca="1" si="34"/>
        <v>0</v>
      </c>
      <c r="AB218" s="530">
        <f t="shared" si="35"/>
        <v>316</v>
      </c>
      <c r="AC218">
        <f t="shared" si="36"/>
        <v>0</v>
      </c>
      <c r="AD218">
        <f t="shared" si="37"/>
        <v>0</v>
      </c>
      <c r="AM218" s="530">
        <f t="shared" ca="1" si="38"/>
        <v>-1581</v>
      </c>
      <c r="AN218">
        <f t="shared" ca="1" si="39"/>
        <v>-1581</v>
      </c>
      <c r="AO218">
        <f t="shared" ca="1" si="40"/>
        <v>0</v>
      </c>
    </row>
    <row r="219" spans="4:41">
      <c r="D219" s="494">
        <v>178</v>
      </c>
      <c r="E219">
        <v>7</v>
      </c>
      <c r="F219">
        <f t="shared" ca="1" si="31"/>
        <v>0</v>
      </c>
      <c r="J219" s="530">
        <f t="shared" ca="1" si="32"/>
        <v>418</v>
      </c>
      <c r="K219">
        <f t="shared" ca="1" si="33"/>
        <v>0</v>
      </c>
      <c r="L219">
        <f t="shared" ca="1" si="34"/>
        <v>0</v>
      </c>
      <c r="AB219" s="530">
        <f t="shared" si="35"/>
        <v>307</v>
      </c>
      <c r="AC219">
        <f t="shared" si="36"/>
        <v>0</v>
      </c>
      <c r="AD219">
        <f t="shared" si="37"/>
        <v>0</v>
      </c>
      <c r="AM219" s="530">
        <f t="shared" ca="1" si="38"/>
        <v>-1590</v>
      </c>
      <c r="AN219">
        <f t="shared" ca="1" si="39"/>
        <v>-1590</v>
      </c>
      <c r="AO219">
        <f t="shared" ca="1" si="40"/>
        <v>0</v>
      </c>
    </row>
    <row r="220" spans="4:41">
      <c r="D220" s="494">
        <v>179</v>
      </c>
      <c r="E220">
        <v>8</v>
      </c>
      <c r="F220">
        <f t="shared" ca="1" si="31"/>
        <v>0</v>
      </c>
      <c r="J220" s="530">
        <f t="shared" ca="1" si="32"/>
        <v>409</v>
      </c>
      <c r="K220">
        <f t="shared" ca="1" si="33"/>
        <v>0</v>
      </c>
      <c r="L220">
        <f t="shared" ca="1" si="34"/>
        <v>0</v>
      </c>
      <c r="AB220" s="530">
        <f t="shared" si="35"/>
        <v>298</v>
      </c>
      <c r="AC220">
        <f t="shared" si="36"/>
        <v>0</v>
      </c>
      <c r="AD220">
        <f t="shared" si="37"/>
        <v>0</v>
      </c>
      <c r="AM220" s="530">
        <f t="shared" ca="1" si="38"/>
        <v>-1599</v>
      </c>
      <c r="AN220">
        <f t="shared" ca="1" si="39"/>
        <v>-1599</v>
      </c>
      <c r="AO220">
        <f t="shared" ca="1" si="40"/>
        <v>0</v>
      </c>
    </row>
    <row r="221" spans="4:41">
      <c r="D221" s="494">
        <v>180</v>
      </c>
      <c r="E221">
        <v>9</v>
      </c>
      <c r="F221">
        <f t="shared" ca="1" si="31"/>
        <v>0</v>
      </c>
      <c r="J221" s="530">
        <f t="shared" ca="1" si="32"/>
        <v>400</v>
      </c>
      <c r="K221">
        <f t="shared" ca="1" si="33"/>
        <v>0</v>
      </c>
      <c r="L221">
        <f t="shared" ca="1" si="34"/>
        <v>0</v>
      </c>
      <c r="AB221" s="530">
        <f t="shared" si="35"/>
        <v>289</v>
      </c>
      <c r="AC221">
        <f t="shared" si="36"/>
        <v>0</v>
      </c>
      <c r="AD221">
        <f t="shared" si="37"/>
        <v>0</v>
      </c>
      <c r="AM221" s="530">
        <f t="shared" ca="1" si="38"/>
        <v>-1608</v>
      </c>
      <c r="AN221">
        <f t="shared" ca="1" si="39"/>
        <v>-1608</v>
      </c>
      <c r="AO221">
        <f t="shared" ca="1" si="40"/>
        <v>0</v>
      </c>
    </row>
    <row r="222" spans="4:41">
      <c r="D222" s="494">
        <v>181</v>
      </c>
      <c r="E222">
        <v>1</v>
      </c>
      <c r="F222">
        <f t="shared" ca="1" si="31"/>
        <v>0</v>
      </c>
      <c r="J222" s="530">
        <f t="shared" ca="1" si="32"/>
        <v>391</v>
      </c>
      <c r="K222">
        <f t="shared" ca="1" si="33"/>
        <v>0</v>
      </c>
      <c r="L222">
        <f t="shared" ca="1" si="34"/>
        <v>0</v>
      </c>
      <c r="AB222" s="530">
        <f t="shared" si="35"/>
        <v>280</v>
      </c>
      <c r="AC222">
        <f t="shared" si="36"/>
        <v>0</v>
      </c>
      <c r="AD222">
        <f t="shared" si="37"/>
        <v>0</v>
      </c>
      <c r="AM222" s="530">
        <f t="shared" ca="1" si="38"/>
        <v>-1617</v>
      </c>
      <c r="AN222">
        <f t="shared" ca="1" si="39"/>
        <v>-1617</v>
      </c>
      <c r="AO222">
        <f t="shared" ca="1" si="40"/>
        <v>0</v>
      </c>
    </row>
    <row r="223" spans="4:41">
      <c r="D223" s="494">
        <v>182</v>
      </c>
      <c r="E223">
        <v>2</v>
      </c>
      <c r="F223">
        <f t="shared" ca="1" si="31"/>
        <v>0</v>
      </c>
      <c r="J223" s="530">
        <f t="shared" ca="1" si="32"/>
        <v>382</v>
      </c>
      <c r="K223">
        <f t="shared" ca="1" si="33"/>
        <v>0</v>
      </c>
      <c r="L223">
        <f t="shared" ca="1" si="34"/>
        <v>0</v>
      </c>
      <c r="AB223" s="530">
        <f t="shared" si="35"/>
        <v>271</v>
      </c>
      <c r="AC223">
        <f t="shared" si="36"/>
        <v>0</v>
      </c>
      <c r="AD223">
        <f t="shared" si="37"/>
        <v>0</v>
      </c>
      <c r="AM223" s="530">
        <f t="shared" ca="1" si="38"/>
        <v>-1626</v>
      </c>
      <c r="AN223">
        <f t="shared" ca="1" si="39"/>
        <v>-1626</v>
      </c>
      <c r="AO223">
        <f t="shared" ca="1" si="40"/>
        <v>0</v>
      </c>
    </row>
    <row r="224" spans="4:41">
      <c r="D224" s="494">
        <v>183</v>
      </c>
      <c r="E224">
        <v>3</v>
      </c>
      <c r="F224">
        <f t="shared" ca="1" si="31"/>
        <v>0</v>
      </c>
      <c r="J224" s="530">
        <f t="shared" ca="1" si="32"/>
        <v>373</v>
      </c>
      <c r="K224">
        <f t="shared" ca="1" si="33"/>
        <v>0</v>
      </c>
      <c r="L224">
        <f t="shared" ca="1" si="34"/>
        <v>0</v>
      </c>
      <c r="AB224" s="530">
        <f t="shared" si="35"/>
        <v>262</v>
      </c>
      <c r="AC224">
        <f t="shared" si="36"/>
        <v>0</v>
      </c>
      <c r="AD224">
        <f t="shared" si="37"/>
        <v>0</v>
      </c>
      <c r="AM224" s="530">
        <f t="shared" ca="1" si="38"/>
        <v>-1635</v>
      </c>
      <c r="AN224">
        <f t="shared" ca="1" si="39"/>
        <v>-1635</v>
      </c>
      <c r="AO224">
        <f t="shared" ca="1" si="40"/>
        <v>0</v>
      </c>
    </row>
    <row r="225" spans="4:41">
      <c r="D225" s="494">
        <v>184</v>
      </c>
      <c r="E225">
        <v>4</v>
      </c>
      <c r="F225">
        <f t="shared" ca="1" si="31"/>
        <v>0</v>
      </c>
      <c r="J225" s="530">
        <f t="shared" ca="1" si="32"/>
        <v>364</v>
      </c>
      <c r="K225">
        <f t="shared" ca="1" si="33"/>
        <v>0</v>
      </c>
      <c r="L225">
        <f t="shared" ca="1" si="34"/>
        <v>0</v>
      </c>
      <c r="AB225" s="530">
        <f t="shared" si="35"/>
        <v>253</v>
      </c>
      <c r="AC225">
        <f t="shared" si="36"/>
        <v>0</v>
      </c>
      <c r="AD225">
        <f t="shared" si="37"/>
        <v>0</v>
      </c>
      <c r="AM225" s="530">
        <f t="shared" ca="1" si="38"/>
        <v>-1644</v>
      </c>
      <c r="AN225">
        <f t="shared" ca="1" si="39"/>
        <v>-1644</v>
      </c>
      <c r="AO225">
        <f t="shared" ca="1" si="40"/>
        <v>0</v>
      </c>
    </row>
    <row r="226" spans="4:41">
      <c r="D226" s="494">
        <v>185</v>
      </c>
      <c r="E226">
        <v>5</v>
      </c>
      <c r="F226">
        <f t="shared" ca="1" si="31"/>
        <v>0</v>
      </c>
      <c r="J226" s="530">
        <f t="shared" ca="1" si="32"/>
        <v>355</v>
      </c>
      <c r="K226">
        <f t="shared" ca="1" si="33"/>
        <v>0</v>
      </c>
      <c r="L226">
        <f t="shared" ca="1" si="34"/>
        <v>0</v>
      </c>
      <c r="AB226" s="530">
        <f t="shared" si="35"/>
        <v>244</v>
      </c>
      <c r="AC226">
        <f t="shared" si="36"/>
        <v>0</v>
      </c>
      <c r="AD226">
        <f t="shared" si="37"/>
        <v>0</v>
      </c>
      <c r="AM226" s="530">
        <f t="shared" ca="1" si="38"/>
        <v>-1653</v>
      </c>
      <c r="AN226">
        <f t="shared" ca="1" si="39"/>
        <v>-1653</v>
      </c>
      <c r="AO226">
        <f t="shared" ca="1" si="40"/>
        <v>0</v>
      </c>
    </row>
    <row r="227" spans="4:41">
      <c r="D227" s="494">
        <v>186</v>
      </c>
      <c r="E227">
        <v>6</v>
      </c>
      <c r="F227">
        <f t="shared" ca="1" si="31"/>
        <v>0</v>
      </c>
      <c r="J227" s="530">
        <f t="shared" ca="1" si="32"/>
        <v>346</v>
      </c>
      <c r="K227">
        <f t="shared" ca="1" si="33"/>
        <v>0</v>
      </c>
      <c r="L227">
        <f t="shared" ca="1" si="34"/>
        <v>0</v>
      </c>
      <c r="AB227" s="530">
        <f t="shared" si="35"/>
        <v>235</v>
      </c>
      <c r="AC227">
        <f t="shared" si="36"/>
        <v>0</v>
      </c>
      <c r="AD227">
        <f t="shared" si="37"/>
        <v>0</v>
      </c>
      <c r="AM227" s="530">
        <f t="shared" ca="1" si="38"/>
        <v>-1662</v>
      </c>
      <c r="AN227">
        <f t="shared" ca="1" si="39"/>
        <v>-1662</v>
      </c>
      <c r="AO227">
        <f t="shared" ca="1" si="40"/>
        <v>0</v>
      </c>
    </row>
    <row r="228" spans="4:41">
      <c r="D228" s="494">
        <v>187</v>
      </c>
      <c r="E228">
        <v>7</v>
      </c>
      <c r="F228">
        <f t="shared" ca="1" si="31"/>
        <v>0</v>
      </c>
      <c r="J228" s="530">
        <f t="shared" ca="1" si="32"/>
        <v>337</v>
      </c>
      <c r="K228">
        <f t="shared" ca="1" si="33"/>
        <v>0</v>
      </c>
      <c r="L228">
        <f t="shared" ca="1" si="34"/>
        <v>0</v>
      </c>
      <c r="AB228" s="530">
        <f t="shared" si="35"/>
        <v>226</v>
      </c>
      <c r="AC228">
        <f t="shared" si="36"/>
        <v>0</v>
      </c>
      <c r="AD228">
        <f t="shared" si="37"/>
        <v>0</v>
      </c>
      <c r="AM228" s="530">
        <f t="shared" ca="1" si="38"/>
        <v>-1671</v>
      </c>
      <c r="AN228">
        <f t="shared" ca="1" si="39"/>
        <v>-1671</v>
      </c>
      <c r="AO228">
        <f t="shared" ca="1" si="40"/>
        <v>0</v>
      </c>
    </row>
    <row r="229" spans="4:41">
      <c r="D229" s="494">
        <v>188</v>
      </c>
      <c r="E229">
        <v>8</v>
      </c>
      <c r="F229">
        <f t="shared" ca="1" si="31"/>
        <v>0</v>
      </c>
      <c r="J229" s="530">
        <f t="shared" ca="1" si="32"/>
        <v>328</v>
      </c>
      <c r="K229">
        <f t="shared" ca="1" si="33"/>
        <v>0</v>
      </c>
      <c r="L229">
        <f t="shared" ca="1" si="34"/>
        <v>0</v>
      </c>
      <c r="AB229" s="530">
        <f t="shared" si="35"/>
        <v>217</v>
      </c>
      <c r="AC229">
        <f t="shared" si="36"/>
        <v>0</v>
      </c>
      <c r="AD229">
        <f t="shared" si="37"/>
        <v>0</v>
      </c>
      <c r="AM229" s="530">
        <f t="shared" ca="1" si="38"/>
        <v>-1680</v>
      </c>
      <c r="AN229">
        <f t="shared" ca="1" si="39"/>
        <v>-1680</v>
      </c>
      <c r="AO229">
        <f t="shared" ca="1" si="40"/>
        <v>0</v>
      </c>
    </row>
    <row r="230" spans="4:41">
      <c r="D230" s="494">
        <v>189</v>
      </c>
      <c r="E230">
        <v>9</v>
      </c>
      <c r="F230">
        <f t="shared" ca="1" si="31"/>
        <v>0</v>
      </c>
      <c r="J230" s="530">
        <f t="shared" ca="1" si="32"/>
        <v>319</v>
      </c>
      <c r="K230">
        <f t="shared" ca="1" si="33"/>
        <v>0</v>
      </c>
      <c r="L230">
        <f t="shared" ca="1" si="34"/>
        <v>0</v>
      </c>
      <c r="AB230" s="530">
        <f t="shared" si="35"/>
        <v>208</v>
      </c>
      <c r="AC230">
        <f t="shared" si="36"/>
        <v>0</v>
      </c>
      <c r="AD230">
        <f t="shared" si="37"/>
        <v>0</v>
      </c>
      <c r="AM230" s="530">
        <f t="shared" ca="1" si="38"/>
        <v>-1689</v>
      </c>
      <c r="AN230">
        <f t="shared" ca="1" si="39"/>
        <v>-1689</v>
      </c>
      <c r="AO230">
        <f t="shared" ca="1" si="40"/>
        <v>0</v>
      </c>
    </row>
    <row r="231" spans="4:41">
      <c r="D231" s="494">
        <v>190</v>
      </c>
      <c r="E231">
        <v>1</v>
      </c>
      <c r="F231">
        <f t="shared" ca="1" si="31"/>
        <v>0</v>
      </c>
      <c r="J231" s="530">
        <f t="shared" ca="1" si="32"/>
        <v>310</v>
      </c>
      <c r="K231">
        <f t="shared" ca="1" si="33"/>
        <v>0</v>
      </c>
      <c r="L231">
        <f t="shared" ca="1" si="34"/>
        <v>0</v>
      </c>
      <c r="AB231" s="530">
        <f t="shared" si="35"/>
        <v>199</v>
      </c>
      <c r="AC231">
        <f t="shared" si="36"/>
        <v>0</v>
      </c>
      <c r="AD231">
        <f t="shared" si="37"/>
        <v>0</v>
      </c>
      <c r="AM231" s="530">
        <f t="shared" ca="1" si="38"/>
        <v>-1698</v>
      </c>
      <c r="AN231">
        <f t="shared" ca="1" si="39"/>
        <v>-1698</v>
      </c>
      <c r="AO231">
        <f t="shared" ca="1" si="40"/>
        <v>0</v>
      </c>
    </row>
    <row r="232" spans="4:41">
      <c r="D232" s="494">
        <v>191</v>
      </c>
      <c r="E232">
        <v>2</v>
      </c>
      <c r="F232">
        <f t="shared" ca="1" si="31"/>
        <v>0</v>
      </c>
      <c r="J232" s="530">
        <f t="shared" ca="1" si="32"/>
        <v>301</v>
      </c>
      <c r="K232">
        <f t="shared" ca="1" si="33"/>
        <v>0</v>
      </c>
      <c r="L232">
        <f t="shared" ca="1" si="34"/>
        <v>0</v>
      </c>
      <c r="AB232" s="530">
        <f t="shared" si="35"/>
        <v>190</v>
      </c>
      <c r="AC232">
        <f t="shared" si="36"/>
        <v>0</v>
      </c>
      <c r="AD232">
        <f t="shared" si="37"/>
        <v>0</v>
      </c>
      <c r="AM232" s="530">
        <f t="shared" ca="1" si="38"/>
        <v>-1707</v>
      </c>
      <c r="AN232">
        <f t="shared" ca="1" si="39"/>
        <v>-1707</v>
      </c>
      <c r="AO232">
        <f t="shared" ca="1" si="40"/>
        <v>0</v>
      </c>
    </row>
    <row r="233" spans="4:41">
      <c r="D233" s="494">
        <v>192</v>
      </c>
      <c r="E233">
        <v>3</v>
      </c>
      <c r="F233">
        <f t="shared" ca="1" si="31"/>
        <v>0</v>
      </c>
      <c r="J233" s="530">
        <f t="shared" ca="1" si="32"/>
        <v>292</v>
      </c>
      <c r="K233">
        <f t="shared" ca="1" si="33"/>
        <v>0</v>
      </c>
      <c r="L233">
        <f t="shared" ca="1" si="34"/>
        <v>0</v>
      </c>
      <c r="AB233" s="530">
        <f t="shared" si="35"/>
        <v>181</v>
      </c>
      <c r="AC233">
        <f t="shared" si="36"/>
        <v>0</v>
      </c>
      <c r="AD233">
        <f t="shared" si="37"/>
        <v>0</v>
      </c>
      <c r="AM233" s="530">
        <f t="shared" ca="1" si="38"/>
        <v>-1716</v>
      </c>
      <c r="AN233">
        <f t="shared" ca="1" si="39"/>
        <v>-1716</v>
      </c>
      <c r="AO233">
        <f t="shared" ca="1" si="40"/>
        <v>0</v>
      </c>
    </row>
    <row r="234" spans="4:41">
      <c r="D234" s="494">
        <v>193</v>
      </c>
      <c r="E234">
        <v>4</v>
      </c>
      <c r="F234">
        <f t="shared" ca="1" si="31"/>
        <v>0</v>
      </c>
      <c r="J234" s="530">
        <f t="shared" ca="1" si="32"/>
        <v>283</v>
      </c>
      <c r="K234">
        <f t="shared" ca="1" si="33"/>
        <v>0</v>
      </c>
      <c r="L234">
        <f t="shared" ca="1" si="34"/>
        <v>0</v>
      </c>
      <c r="AB234" s="530">
        <f t="shared" si="35"/>
        <v>172</v>
      </c>
      <c r="AC234">
        <f t="shared" si="36"/>
        <v>0</v>
      </c>
      <c r="AD234">
        <f t="shared" si="37"/>
        <v>0</v>
      </c>
      <c r="AM234" s="530">
        <f t="shared" ca="1" si="38"/>
        <v>-1725</v>
      </c>
      <c r="AN234">
        <f t="shared" ca="1" si="39"/>
        <v>-1725</v>
      </c>
      <c r="AO234">
        <f t="shared" ca="1" si="40"/>
        <v>0</v>
      </c>
    </row>
    <row r="235" spans="4:41">
      <c r="D235" s="494">
        <v>194</v>
      </c>
      <c r="E235">
        <v>5</v>
      </c>
      <c r="F235">
        <f t="shared" ref="F235:F298" ca="1" si="41">IF($D$41=D235,E235,0)</f>
        <v>0</v>
      </c>
      <c r="J235" s="530">
        <f t="shared" ref="J235:J298" ca="1" si="42">+J234-9</f>
        <v>274</v>
      </c>
      <c r="K235">
        <f t="shared" ref="K235:K298" ca="1" si="43">IF(J236&lt;0,J235,0)</f>
        <v>0</v>
      </c>
      <c r="L235">
        <f t="shared" ref="L235:L298" ca="1" si="44">IF(K235&gt;0,K235,0)</f>
        <v>0</v>
      </c>
      <c r="AB235" s="530">
        <f t="shared" si="35"/>
        <v>163</v>
      </c>
      <c r="AC235">
        <f t="shared" si="36"/>
        <v>0</v>
      </c>
      <c r="AD235">
        <f t="shared" si="37"/>
        <v>0</v>
      </c>
      <c r="AM235" s="530">
        <f t="shared" ca="1" si="38"/>
        <v>-1734</v>
      </c>
      <c r="AN235">
        <f t="shared" ca="1" si="39"/>
        <v>-1734</v>
      </c>
      <c r="AO235">
        <f t="shared" ca="1" si="40"/>
        <v>0</v>
      </c>
    </row>
    <row r="236" spans="4:41">
      <c r="D236" s="494">
        <v>195</v>
      </c>
      <c r="E236">
        <v>6</v>
      </c>
      <c r="F236">
        <f t="shared" ca="1" si="41"/>
        <v>0</v>
      </c>
      <c r="J236" s="530">
        <f t="shared" ca="1" si="42"/>
        <v>265</v>
      </c>
      <c r="K236">
        <f t="shared" ca="1" si="43"/>
        <v>0</v>
      </c>
      <c r="L236">
        <f t="shared" ca="1" si="44"/>
        <v>0</v>
      </c>
      <c r="AB236" s="530">
        <f t="shared" ref="AB236:AB299" si="45">+AB235-9</f>
        <v>154</v>
      </c>
      <c r="AC236">
        <f t="shared" ref="AC236:AC299" si="46">IF(AB237&lt;0,AB236,0)</f>
        <v>0</v>
      </c>
      <c r="AD236">
        <f t="shared" ref="AD236:AD299" si="47">IF(AC236&gt;0,AC236,0)</f>
        <v>0</v>
      </c>
      <c r="AM236" s="530">
        <f t="shared" ref="AM236:AM299" ca="1" si="48">+AM235-9</f>
        <v>-1743</v>
      </c>
      <c r="AN236">
        <f t="shared" ref="AN236:AN299" ca="1" si="49">IF(AM237&lt;0,AM236,0)</f>
        <v>-1743</v>
      </c>
      <c r="AO236">
        <f t="shared" ref="AO236:AO299" ca="1" si="50">IF(AN236&gt;0,AN236,0)</f>
        <v>0</v>
      </c>
    </row>
    <row r="237" spans="4:41">
      <c r="D237" s="494">
        <v>196</v>
      </c>
      <c r="E237">
        <v>7</v>
      </c>
      <c r="F237">
        <f t="shared" ca="1" si="41"/>
        <v>0</v>
      </c>
      <c r="J237" s="530">
        <f t="shared" ca="1" si="42"/>
        <v>256</v>
      </c>
      <c r="K237">
        <f t="shared" ca="1" si="43"/>
        <v>0</v>
      </c>
      <c r="L237">
        <f t="shared" ca="1" si="44"/>
        <v>0</v>
      </c>
      <c r="AB237" s="530">
        <f t="shared" si="45"/>
        <v>145</v>
      </c>
      <c r="AC237">
        <f t="shared" si="46"/>
        <v>0</v>
      </c>
      <c r="AD237">
        <f t="shared" si="47"/>
        <v>0</v>
      </c>
      <c r="AM237" s="530">
        <f t="shared" ca="1" si="48"/>
        <v>-1752</v>
      </c>
      <c r="AN237">
        <f t="shared" ca="1" si="49"/>
        <v>-1752</v>
      </c>
      <c r="AO237">
        <f t="shared" ca="1" si="50"/>
        <v>0</v>
      </c>
    </row>
    <row r="238" spans="4:41">
      <c r="D238" s="494">
        <v>197</v>
      </c>
      <c r="E238">
        <v>8</v>
      </c>
      <c r="F238">
        <f t="shared" ca="1" si="41"/>
        <v>0</v>
      </c>
      <c r="J238" s="530">
        <f t="shared" ca="1" si="42"/>
        <v>247</v>
      </c>
      <c r="K238">
        <f t="shared" ca="1" si="43"/>
        <v>0</v>
      </c>
      <c r="L238">
        <f t="shared" ca="1" si="44"/>
        <v>0</v>
      </c>
      <c r="AB238" s="530">
        <f t="shared" si="45"/>
        <v>136</v>
      </c>
      <c r="AC238">
        <f t="shared" si="46"/>
        <v>0</v>
      </c>
      <c r="AD238">
        <f t="shared" si="47"/>
        <v>0</v>
      </c>
      <c r="AM238" s="530">
        <f t="shared" ca="1" si="48"/>
        <v>-1761</v>
      </c>
      <c r="AN238">
        <f t="shared" ca="1" si="49"/>
        <v>-1761</v>
      </c>
      <c r="AO238">
        <f t="shared" ca="1" si="50"/>
        <v>0</v>
      </c>
    </row>
    <row r="239" spans="4:41">
      <c r="D239" s="494">
        <v>198</v>
      </c>
      <c r="E239">
        <v>9</v>
      </c>
      <c r="F239">
        <f t="shared" ca="1" si="41"/>
        <v>0</v>
      </c>
      <c r="J239" s="530">
        <f t="shared" ca="1" si="42"/>
        <v>238</v>
      </c>
      <c r="K239">
        <f t="shared" ca="1" si="43"/>
        <v>0</v>
      </c>
      <c r="L239">
        <f t="shared" ca="1" si="44"/>
        <v>0</v>
      </c>
      <c r="AB239" s="530">
        <f t="shared" si="45"/>
        <v>127</v>
      </c>
      <c r="AC239">
        <f t="shared" si="46"/>
        <v>0</v>
      </c>
      <c r="AD239">
        <f t="shared" si="47"/>
        <v>0</v>
      </c>
      <c r="AM239" s="530">
        <f t="shared" ca="1" si="48"/>
        <v>-1770</v>
      </c>
      <c r="AN239">
        <f t="shared" ca="1" si="49"/>
        <v>-1770</v>
      </c>
      <c r="AO239">
        <f t="shared" ca="1" si="50"/>
        <v>0</v>
      </c>
    </row>
    <row r="240" spans="4:41">
      <c r="D240" s="494">
        <v>199</v>
      </c>
      <c r="E240">
        <v>1</v>
      </c>
      <c r="F240">
        <f t="shared" ca="1" si="41"/>
        <v>0</v>
      </c>
      <c r="J240" s="530">
        <f t="shared" ca="1" si="42"/>
        <v>229</v>
      </c>
      <c r="K240">
        <f t="shared" ca="1" si="43"/>
        <v>0</v>
      </c>
      <c r="L240">
        <f t="shared" ca="1" si="44"/>
        <v>0</v>
      </c>
      <c r="AB240" s="530">
        <f t="shared" si="45"/>
        <v>118</v>
      </c>
      <c r="AC240">
        <f t="shared" si="46"/>
        <v>0</v>
      </c>
      <c r="AD240">
        <f t="shared" si="47"/>
        <v>0</v>
      </c>
      <c r="AM240" s="530">
        <f t="shared" ca="1" si="48"/>
        <v>-1779</v>
      </c>
      <c r="AN240">
        <f t="shared" ca="1" si="49"/>
        <v>-1779</v>
      </c>
      <c r="AO240">
        <f t="shared" ca="1" si="50"/>
        <v>0</v>
      </c>
    </row>
    <row r="241" spans="4:41">
      <c r="D241" s="494">
        <v>200</v>
      </c>
      <c r="E241">
        <v>2</v>
      </c>
      <c r="F241">
        <f t="shared" ca="1" si="41"/>
        <v>0</v>
      </c>
      <c r="J241" s="530">
        <f t="shared" ca="1" si="42"/>
        <v>220</v>
      </c>
      <c r="K241">
        <f t="shared" ca="1" si="43"/>
        <v>0</v>
      </c>
      <c r="L241">
        <f t="shared" ca="1" si="44"/>
        <v>0</v>
      </c>
      <c r="AB241" s="530">
        <f t="shared" si="45"/>
        <v>109</v>
      </c>
      <c r="AC241">
        <f t="shared" si="46"/>
        <v>0</v>
      </c>
      <c r="AD241">
        <f t="shared" si="47"/>
        <v>0</v>
      </c>
      <c r="AM241" s="530">
        <f t="shared" ca="1" si="48"/>
        <v>-1788</v>
      </c>
      <c r="AN241">
        <f t="shared" ca="1" si="49"/>
        <v>-1788</v>
      </c>
      <c r="AO241">
        <f t="shared" ca="1" si="50"/>
        <v>0</v>
      </c>
    </row>
    <row r="242" spans="4:41">
      <c r="D242" s="494">
        <v>201</v>
      </c>
      <c r="E242">
        <v>3</v>
      </c>
      <c r="F242">
        <f t="shared" ca="1" si="41"/>
        <v>0</v>
      </c>
      <c r="J242" s="530">
        <f t="shared" ca="1" si="42"/>
        <v>211</v>
      </c>
      <c r="K242">
        <f t="shared" ca="1" si="43"/>
        <v>0</v>
      </c>
      <c r="L242">
        <f t="shared" ca="1" si="44"/>
        <v>0</v>
      </c>
      <c r="AB242" s="530">
        <f t="shared" si="45"/>
        <v>100</v>
      </c>
      <c r="AC242">
        <f t="shared" si="46"/>
        <v>0</v>
      </c>
      <c r="AD242">
        <f t="shared" si="47"/>
        <v>0</v>
      </c>
      <c r="AM242" s="530">
        <f t="shared" ca="1" si="48"/>
        <v>-1797</v>
      </c>
      <c r="AN242">
        <f t="shared" ca="1" si="49"/>
        <v>-1797</v>
      </c>
      <c r="AO242">
        <f t="shared" ca="1" si="50"/>
        <v>0</v>
      </c>
    </row>
    <row r="243" spans="4:41">
      <c r="D243" s="494">
        <v>202</v>
      </c>
      <c r="E243">
        <v>4</v>
      </c>
      <c r="F243">
        <f t="shared" ca="1" si="41"/>
        <v>0</v>
      </c>
      <c r="J243" s="530">
        <f t="shared" ca="1" si="42"/>
        <v>202</v>
      </c>
      <c r="K243">
        <f t="shared" ca="1" si="43"/>
        <v>0</v>
      </c>
      <c r="L243">
        <f t="shared" ca="1" si="44"/>
        <v>0</v>
      </c>
      <c r="AB243" s="530">
        <f t="shared" si="45"/>
        <v>91</v>
      </c>
      <c r="AC243">
        <f t="shared" si="46"/>
        <v>0</v>
      </c>
      <c r="AD243">
        <f t="shared" si="47"/>
        <v>0</v>
      </c>
      <c r="AM243" s="530">
        <f t="shared" ca="1" si="48"/>
        <v>-1806</v>
      </c>
      <c r="AN243">
        <f t="shared" ca="1" si="49"/>
        <v>-1806</v>
      </c>
      <c r="AO243">
        <f t="shared" ca="1" si="50"/>
        <v>0</v>
      </c>
    </row>
    <row r="244" spans="4:41">
      <c r="D244" s="494">
        <v>203</v>
      </c>
      <c r="E244">
        <v>5</v>
      </c>
      <c r="F244">
        <f t="shared" ca="1" si="41"/>
        <v>0</v>
      </c>
      <c r="J244" s="530">
        <f t="shared" ca="1" si="42"/>
        <v>193</v>
      </c>
      <c r="K244">
        <f t="shared" ca="1" si="43"/>
        <v>0</v>
      </c>
      <c r="L244">
        <f t="shared" ca="1" si="44"/>
        <v>0</v>
      </c>
      <c r="AB244" s="530">
        <f t="shared" si="45"/>
        <v>82</v>
      </c>
      <c r="AC244">
        <f t="shared" si="46"/>
        <v>0</v>
      </c>
      <c r="AD244">
        <f t="shared" si="47"/>
        <v>0</v>
      </c>
      <c r="AM244" s="530">
        <f t="shared" ca="1" si="48"/>
        <v>-1815</v>
      </c>
      <c r="AN244">
        <f t="shared" ca="1" si="49"/>
        <v>-1815</v>
      </c>
      <c r="AO244">
        <f t="shared" ca="1" si="50"/>
        <v>0</v>
      </c>
    </row>
    <row r="245" spans="4:41">
      <c r="D245" s="494">
        <v>204</v>
      </c>
      <c r="E245">
        <v>6</v>
      </c>
      <c r="F245">
        <f t="shared" ca="1" si="41"/>
        <v>0</v>
      </c>
      <c r="J245" s="530">
        <f t="shared" ca="1" si="42"/>
        <v>184</v>
      </c>
      <c r="K245">
        <f t="shared" ca="1" si="43"/>
        <v>0</v>
      </c>
      <c r="L245">
        <f t="shared" ca="1" si="44"/>
        <v>0</v>
      </c>
      <c r="AB245" s="530">
        <f t="shared" si="45"/>
        <v>73</v>
      </c>
      <c r="AC245">
        <f t="shared" si="46"/>
        <v>0</v>
      </c>
      <c r="AD245">
        <f t="shared" si="47"/>
        <v>0</v>
      </c>
      <c r="AM245" s="530">
        <f t="shared" ca="1" si="48"/>
        <v>-1824</v>
      </c>
      <c r="AN245">
        <f t="shared" ca="1" si="49"/>
        <v>-1824</v>
      </c>
      <c r="AO245">
        <f t="shared" ca="1" si="50"/>
        <v>0</v>
      </c>
    </row>
    <row r="246" spans="4:41">
      <c r="D246" s="494">
        <v>205</v>
      </c>
      <c r="E246">
        <v>7</v>
      </c>
      <c r="F246">
        <f t="shared" ca="1" si="41"/>
        <v>0</v>
      </c>
      <c r="J246" s="530">
        <f t="shared" ca="1" si="42"/>
        <v>175</v>
      </c>
      <c r="K246">
        <f t="shared" ca="1" si="43"/>
        <v>0</v>
      </c>
      <c r="L246">
        <f t="shared" ca="1" si="44"/>
        <v>0</v>
      </c>
      <c r="AB246" s="530">
        <f t="shared" si="45"/>
        <v>64</v>
      </c>
      <c r="AC246">
        <f t="shared" si="46"/>
        <v>0</v>
      </c>
      <c r="AD246">
        <f t="shared" si="47"/>
        <v>0</v>
      </c>
      <c r="AM246" s="530">
        <f t="shared" ca="1" si="48"/>
        <v>-1833</v>
      </c>
      <c r="AN246">
        <f t="shared" ca="1" si="49"/>
        <v>-1833</v>
      </c>
      <c r="AO246">
        <f t="shared" ca="1" si="50"/>
        <v>0</v>
      </c>
    </row>
    <row r="247" spans="4:41">
      <c r="D247" s="494">
        <v>206</v>
      </c>
      <c r="E247">
        <v>8</v>
      </c>
      <c r="F247">
        <f t="shared" ca="1" si="41"/>
        <v>0</v>
      </c>
      <c r="J247" s="530">
        <f t="shared" ca="1" si="42"/>
        <v>166</v>
      </c>
      <c r="K247">
        <f t="shared" ca="1" si="43"/>
        <v>0</v>
      </c>
      <c r="L247">
        <f t="shared" ca="1" si="44"/>
        <v>0</v>
      </c>
      <c r="AB247" s="530">
        <f t="shared" si="45"/>
        <v>55</v>
      </c>
      <c r="AC247">
        <f t="shared" si="46"/>
        <v>0</v>
      </c>
      <c r="AD247">
        <f t="shared" si="47"/>
        <v>0</v>
      </c>
      <c r="AM247" s="530">
        <f t="shared" ca="1" si="48"/>
        <v>-1842</v>
      </c>
      <c r="AN247">
        <f t="shared" ca="1" si="49"/>
        <v>-1842</v>
      </c>
      <c r="AO247">
        <f t="shared" ca="1" si="50"/>
        <v>0</v>
      </c>
    </row>
    <row r="248" spans="4:41">
      <c r="D248" s="494">
        <v>207</v>
      </c>
      <c r="E248">
        <v>9</v>
      </c>
      <c r="F248">
        <f t="shared" ca="1" si="41"/>
        <v>0</v>
      </c>
      <c r="J248" s="530">
        <f t="shared" ca="1" si="42"/>
        <v>157</v>
      </c>
      <c r="K248">
        <f t="shared" ca="1" si="43"/>
        <v>0</v>
      </c>
      <c r="L248">
        <f t="shared" ca="1" si="44"/>
        <v>0</v>
      </c>
      <c r="AB248" s="530">
        <f t="shared" si="45"/>
        <v>46</v>
      </c>
      <c r="AC248">
        <f t="shared" si="46"/>
        <v>0</v>
      </c>
      <c r="AD248">
        <f t="shared" si="47"/>
        <v>0</v>
      </c>
      <c r="AM248" s="530">
        <f t="shared" ca="1" si="48"/>
        <v>-1851</v>
      </c>
      <c r="AN248">
        <f t="shared" ca="1" si="49"/>
        <v>-1851</v>
      </c>
      <c r="AO248">
        <f t="shared" ca="1" si="50"/>
        <v>0</v>
      </c>
    </row>
    <row r="249" spans="4:41">
      <c r="D249" s="494">
        <v>208</v>
      </c>
      <c r="E249">
        <v>1</v>
      </c>
      <c r="F249">
        <f t="shared" ca="1" si="41"/>
        <v>0</v>
      </c>
      <c r="J249" s="530">
        <f t="shared" ca="1" si="42"/>
        <v>148</v>
      </c>
      <c r="K249">
        <f t="shared" ca="1" si="43"/>
        <v>0</v>
      </c>
      <c r="L249">
        <f t="shared" ca="1" si="44"/>
        <v>0</v>
      </c>
      <c r="AB249" s="530">
        <f t="shared" si="45"/>
        <v>37</v>
      </c>
      <c r="AC249">
        <f t="shared" si="46"/>
        <v>0</v>
      </c>
      <c r="AD249">
        <f t="shared" si="47"/>
        <v>0</v>
      </c>
      <c r="AM249" s="530">
        <f t="shared" ca="1" si="48"/>
        <v>-1860</v>
      </c>
      <c r="AN249">
        <f t="shared" ca="1" si="49"/>
        <v>-1860</v>
      </c>
      <c r="AO249">
        <f t="shared" ca="1" si="50"/>
        <v>0</v>
      </c>
    </row>
    <row r="250" spans="4:41">
      <c r="D250" s="494">
        <v>209</v>
      </c>
      <c r="E250">
        <v>2</v>
      </c>
      <c r="F250">
        <f t="shared" ca="1" si="41"/>
        <v>0</v>
      </c>
      <c r="J250" s="530">
        <f t="shared" ca="1" si="42"/>
        <v>139</v>
      </c>
      <c r="K250">
        <f t="shared" ca="1" si="43"/>
        <v>0</v>
      </c>
      <c r="L250">
        <f t="shared" ca="1" si="44"/>
        <v>0</v>
      </c>
      <c r="AB250" s="530">
        <f t="shared" si="45"/>
        <v>28</v>
      </c>
      <c r="AC250">
        <f t="shared" si="46"/>
        <v>0</v>
      </c>
      <c r="AD250">
        <f t="shared" si="47"/>
        <v>0</v>
      </c>
      <c r="AM250" s="530">
        <f t="shared" ca="1" si="48"/>
        <v>-1869</v>
      </c>
      <c r="AN250">
        <f t="shared" ca="1" si="49"/>
        <v>-1869</v>
      </c>
      <c r="AO250">
        <f t="shared" ca="1" si="50"/>
        <v>0</v>
      </c>
    </row>
    <row r="251" spans="4:41">
      <c r="D251" s="494">
        <v>210</v>
      </c>
      <c r="E251">
        <v>3</v>
      </c>
      <c r="F251">
        <f t="shared" ca="1" si="41"/>
        <v>0</v>
      </c>
      <c r="J251" s="530">
        <f t="shared" ca="1" si="42"/>
        <v>130</v>
      </c>
      <c r="K251">
        <f t="shared" ca="1" si="43"/>
        <v>0</v>
      </c>
      <c r="L251">
        <f t="shared" ca="1" si="44"/>
        <v>0</v>
      </c>
      <c r="AB251" s="530">
        <f t="shared" si="45"/>
        <v>19</v>
      </c>
      <c r="AC251">
        <f t="shared" si="46"/>
        <v>0</v>
      </c>
      <c r="AD251">
        <f t="shared" si="47"/>
        <v>0</v>
      </c>
      <c r="AM251" s="530">
        <f t="shared" ca="1" si="48"/>
        <v>-1878</v>
      </c>
      <c r="AN251">
        <f t="shared" ca="1" si="49"/>
        <v>-1878</v>
      </c>
      <c r="AO251">
        <f t="shared" ca="1" si="50"/>
        <v>0</v>
      </c>
    </row>
    <row r="252" spans="4:41">
      <c r="D252" s="494">
        <v>211</v>
      </c>
      <c r="E252">
        <v>4</v>
      </c>
      <c r="F252">
        <f t="shared" ca="1" si="41"/>
        <v>0</v>
      </c>
      <c r="J252" s="530">
        <f t="shared" ca="1" si="42"/>
        <v>121</v>
      </c>
      <c r="K252">
        <f t="shared" ca="1" si="43"/>
        <v>0</v>
      </c>
      <c r="L252">
        <f t="shared" ca="1" si="44"/>
        <v>0</v>
      </c>
      <c r="AB252" s="530">
        <f t="shared" si="45"/>
        <v>10</v>
      </c>
      <c r="AC252">
        <f t="shared" si="46"/>
        <v>0</v>
      </c>
      <c r="AD252">
        <f t="shared" si="47"/>
        <v>0</v>
      </c>
      <c r="AM252" s="530">
        <f t="shared" ca="1" si="48"/>
        <v>-1887</v>
      </c>
      <c r="AN252">
        <f t="shared" ca="1" si="49"/>
        <v>-1887</v>
      </c>
      <c r="AO252">
        <f t="shared" ca="1" si="50"/>
        <v>0</v>
      </c>
    </row>
    <row r="253" spans="4:41">
      <c r="D253" s="494">
        <v>212</v>
      </c>
      <c r="E253">
        <v>5</v>
      </c>
      <c r="F253">
        <f t="shared" ca="1" si="41"/>
        <v>0</v>
      </c>
      <c r="J253" s="530">
        <f t="shared" ca="1" si="42"/>
        <v>112</v>
      </c>
      <c r="K253">
        <f t="shared" ca="1" si="43"/>
        <v>0</v>
      </c>
      <c r="L253">
        <f t="shared" ca="1" si="44"/>
        <v>0</v>
      </c>
      <c r="AB253" s="530">
        <f t="shared" si="45"/>
        <v>1</v>
      </c>
      <c r="AC253">
        <f t="shared" si="46"/>
        <v>1</v>
      </c>
      <c r="AD253">
        <f t="shared" si="47"/>
        <v>1</v>
      </c>
      <c r="AM253" s="530">
        <f t="shared" ca="1" si="48"/>
        <v>-1896</v>
      </c>
      <c r="AN253">
        <f t="shared" ca="1" si="49"/>
        <v>-1896</v>
      </c>
      <c r="AO253">
        <f t="shared" ca="1" si="50"/>
        <v>0</v>
      </c>
    </row>
    <row r="254" spans="4:41">
      <c r="D254" s="494">
        <v>213</v>
      </c>
      <c r="E254">
        <v>6</v>
      </c>
      <c r="F254">
        <f t="shared" ca="1" si="41"/>
        <v>0</v>
      </c>
      <c r="J254" s="530">
        <f t="shared" ca="1" si="42"/>
        <v>103</v>
      </c>
      <c r="K254">
        <f t="shared" ca="1" si="43"/>
        <v>0</v>
      </c>
      <c r="L254">
        <f t="shared" ca="1" si="44"/>
        <v>0</v>
      </c>
      <c r="AB254" s="530">
        <f t="shared" si="45"/>
        <v>-8</v>
      </c>
      <c r="AC254">
        <f t="shared" si="46"/>
        <v>-8</v>
      </c>
      <c r="AD254">
        <f t="shared" si="47"/>
        <v>0</v>
      </c>
      <c r="AM254" s="530">
        <f t="shared" ca="1" si="48"/>
        <v>-1905</v>
      </c>
      <c r="AN254">
        <f t="shared" ca="1" si="49"/>
        <v>-1905</v>
      </c>
      <c r="AO254">
        <f t="shared" ca="1" si="50"/>
        <v>0</v>
      </c>
    </row>
    <row r="255" spans="4:41">
      <c r="D255" s="494">
        <v>214</v>
      </c>
      <c r="E255">
        <v>7</v>
      </c>
      <c r="F255">
        <f t="shared" ca="1" si="41"/>
        <v>0</v>
      </c>
      <c r="J255" s="530">
        <f t="shared" ca="1" si="42"/>
        <v>94</v>
      </c>
      <c r="K255">
        <f t="shared" ca="1" si="43"/>
        <v>0</v>
      </c>
      <c r="L255">
        <f t="shared" ca="1" si="44"/>
        <v>0</v>
      </c>
      <c r="AB255" s="530">
        <f t="shared" si="45"/>
        <v>-17</v>
      </c>
      <c r="AC255">
        <f t="shared" si="46"/>
        <v>-17</v>
      </c>
      <c r="AD255">
        <f t="shared" si="47"/>
        <v>0</v>
      </c>
      <c r="AM255" s="530">
        <f t="shared" ca="1" si="48"/>
        <v>-1914</v>
      </c>
      <c r="AN255">
        <f t="shared" ca="1" si="49"/>
        <v>-1914</v>
      </c>
      <c r="AO255">
        <f t="shared" ca="1" si="50"/>
        <v>0</v>
      </c>
    </row>
    <row r="256" spans="4:41">
      <c r="D256" s="494">
        <v>215</v>
      </c>
      <c r="E256">
        <v>8</v>
      </c>
      <c r="F256">
        <f t="shared" ca="1" si="41"/>
        <v>0</v>
      </c>
      <c r="J256" s="530">
        <f t="shared" ca="1" si="42"/>
        <v>85</v>
      </c>
      <c r="K256">
        <f t="shared" ca="1" si="43"/>
        <v>0</v>
      </c>
      <c r="L256">
        <f t="shared" ca="1" si="44"/>
        <v>0</v>
      </c>
      <c r="AB256" s="530">
        <f t="shared" si="45"/>
        <v>-26</v>
      </c>
      <c r="AC256">
        <f t="shared" si="46"/>
        <v>-26</v>
      </c>
      <c r="AD256">
        <f t="shared" si="47"/>
        <v>0</v>
      </c>
      <c r="AM256" s="530">
        <f t="shared" ca="1" si="48"/>
        <v>-1923</v>
      </c>
      <c r="AN256">
        <f t="shared" ca="1" si="49"/>
        <v>-1923</v>
      </c>
      <c r="AO256">
        <f t="shared" ca="1" si="50"/>
        <v>0</v>
      </c>
    </row>
    <row r="257" spans="4:41">
      <c r="D257" s="494">
        <v>216</v>
      </c>
      <c r="E257">
        <v>9</v>
      </c>
      <c r="F257">
        <f t="shared" ca="1" si="41"/>
        <v>0</v>
      </c>
      <c r="J257" s="530">
        <f t="shared" ca="1" si="42"/>
        <v>76</v>
      </c>
      <c r="K257">
        <f t="shared" ca="1" si="43"/>
        <v>0</v>
      </c>
      <c r="L257">
        <f t="shared" ca="1" si="44"/>
        <v>0</v>
      </c>
      <c r="AB257" s="530">
        <f t="shared" si="45"/>
        <v>-35</v>
      </c>
      <c r="AC257">
        <f t="shared" si="46"/>
        <v>-35</v>
      </c>
      <c r="AD257">
        <f t="shared" si="47"/>
        <v>0</v>
      </c>
      <c r="AM257" s="530">
        <f t="shared" ca="1" si="48"/>
        <v>-1932</v>
      </c>
      <c r="AN257">
        <f t="shared" ca="1" si="49"/>
        <v>-1932</v>
      </c>
      <c r="AO257">
        <f t="shared" ca="1" si="50"/>
        <v>0</v>
      </c>
    </row>
    <row r="258" spans="4:41">
      <c r="D258" s="494">
        <v>217</v>
      </c>
      <c r="E258">
        <v>1</v>
      </c>
      <c r="F258">
        <f t="shared" ca="1" si="41"/>
        <v>0</v>
      </c>
      <c r="J258" s="530">
        <f t="shared" ca="1" si="42"/>
        <v>67</v>
      </c>
      <c r="K258">
        <f t="shared" ca="1" si="43"/>
        <v>0</v>
      </c>
      <c r="L258">
        <f t="shared" ca="1" si="44"/>
        <v>0</v>
      </c>
      <c r="AB258" s="530">
        <f t="shared" si="45"/>
        <v>-44</v>
      </c>
      <c r="AC258">
        <f t="shared" si="46"/>
        <v>-44</v>
      </c>
      <c r="AD258">
        <f t="shared" si="47"/>
        <v>0</v>
      </c>
      <c r="AM258" s="530">
        <f t="shared" ca="1" si="48"/>
        <v>-1941</v>
      </c>
      <c r="AN258">
        <f t="shared" ca="1" si="49"/>
        <v>-1941</v>
      </c>
      <c r="AO258">
        <f t="shared" ca="1" si="50"/>
        <v>0</v>
      </c>
    </row>
    <row r="259" spans="4:41">
      <c r="D259" s="494">
        <v>218</v>
      </c>
      <c r="E259">
        <v>2</v>
      </c>
      <c r="F259">
        <f t="shared" ca="1" si="41"/>
        <v>0</v>
      </c>
      <c r="J259" s="530">
        <f t="shared" ca="1" si="42"/>
        <v>58</v>
      </c>
      <c r="K259">
        <f t="shared" ca="1" si="43"/>
        <v>0</v>
      </c>
      <c r="L259">
        <f t="shared" ca="1" si="44"/>
        <v>0</v>
      </c>
      <c r="AB259" s="530">
        <f t="shared" si="45"/>
        <v>-53</v>
      </c>
      <c r="AC259">
        <f t="shared" si="46"/>
        <v>-53</v>
      </c>
      <c r="AD259">
        <f t="shared" si="47"/>
        <v>0</v>
      </c>
      <c r="AM259" s="530">
        <f t="shared" ca="1" si="48"/>
        <v>-1950</v>
      </c>
      <c r="AN259">
        <f t="shared" ca="1" si="49"/>
        <v>-1950</v>
      </c>
      <c r="AO259">
        <f t="shared" ca="1" si="50"/>
        <v>0</v>
      </c>
    </row>
    <row r="260" spans="4:41">
      <c r="D260" s="494">
        <v>219</v>
      </c>
      <c r="E260">
        <v>3</v>
      </c>
      <c r="F260">
        <f t="shared" ca="1" si="41"/>
        <v>0</v>
      </c>
      <c r="J260" s="530">
        <f t="shared" ca="1" si="42"/>
        <v>49</v>
      </c>
      <c r="K260">
        <f t="shared" ca="1" si="43"/>
        <v>0</v>
      </c>
      <c r="L260">
        <f t="shared" ca="1" si="44"/>
        <v>0</v>
      </c>
      <c r="AB260" s="530">
        <f t="shared" si="45"/>
        <v>-62</v>
      </c>
      <c r="AC260">
        <f t="shared" si="46"/>
        <v>-62</v>
      </c>
      <c r="AD260">
        <f t="shared" si="47"/>
        <v>0</v>
      </c>
      <c r="AM260" s="530">
        <f t="shared" ca="1" si="48"/>
        <v>-1959</v>
      </c>
      <c r="AN260">
        <f t="shared" ca="1" si="49"/>
        <v>-1959</v>
      </c>
      <c r="AO260">
        <f t="shared" ca="1" si="50"/>
        <v>0</v>
      </c>
    </row>
    <row r="261" spans="4:41">
      <c r="D261" s="494">
        <v>220</v>
      </c>
      <c r="E261">
        <v>4</v>
      </c>
      <c r="F261">
        <f t="shared" ca="1" si="41"/>
        <v>0</v>
      </c>
      <c r="J261" s="530">
        <f t="shared" ca="1" si="42"/>
        <v>40</v>
      </c>
      <c r="K261">
        <f t="shared" ca="1" si="43"/>
        <v>0</v>
      </c>
      <c r="L261">
        <f t="shared" ca="1" si="44"/>
        <v>0</v>
      </c>
      <c r="AB261" s="530">
        <f t="shared" si="45"/>
        <v>-71</v>
      </c>
      <c r="AC261">
        <f t="shared" si="46"/>
        <v>-71</v>
      </c>
      <c r="AD261">
        <f t="shared" si="47"/>
        <v>0</v>
      </c>
      <c r="AM261" s="530">
        <f t="shared" ca="1" si="48"/>
        <v>-1968</v>
      </c>
      <c r="AN261">
        <f t="shared" ca="1" si="49"/>
        <v>-1968</v>
      </c>
      <c r="AO261">
        <f t="shared" ca="1" si="50"/>
        <v>0</v>
      </c>
    </row>
    <row r="262" spans="4:41">
      <c r="D262" s="494">
        <v>221</v>
      </c>
      <c r="E262">
        <v>5</v>
      </c>
      <c r="F262">
        <f t="shared" ca="1" si="41"/>
        <v>0</v>
      </c>
      <c r="J262" s="530">
        <f t="shared" ca="1" si="42"/>
        <v>31</v>
      </c>
      <c r="K262">
        <f t="shared" ca="1" si="43"/>
        <v>0</v>
      </c>
      <c r="L262">
        <f t="shared" ca="1" si="44"/>
        <v>0</v>
      </c>
      <c r="AB262" s="530">
        <f t="shared" si="45"/>
        <v>-80</v>
      </c>
      <c r="AC262">
        <f t="shared" si="46"/>
        <v>-80</v>
      </c>
      <c r="AD262">
        <f t="shared" si="47"/>
        <v>0</v>
      </c>
      <c r="AM262" s="530">
        <f t="shared" ca="1" si="48"/>
        <v>-1977</v>
      </c>
      <c r="AN262">
        <f t="shared" ca="1" si="49"/>
        <v>-1977</v>
      </c>
      <c r="AO262">
        <f t="shared" ca="1" si="50"/>
        <v>0</v>
      </c>
    </row>
    <row r="263" spans="4:41">
      <c r="D263" s="494">
        <v>222</v>
      </c>
      <c r="E263">
        <v>6</v>
      </c>
      <c r="F263">
        <f t="shared" ca="1" si="41"/>
        <v>0</v>
      </c>
      <c r="J263" s="530">
        <f t="shared" ca="1" si="42"/>
        <v>22</v>
      </c>
      <c r="K263">
        <f t="shared" ca="1" si="43"/>
        <v>0</v>
      </c>
      <c r="L263">
        <f t="shared" ca="1" si="44"/>
        <v>0</v>
      </c>
      <c r="AB263" s="530">
        <f t="shared" si="45"/>
        <v>-89</v>
      </c>
      <c r="AC263">
        <f t="shared" si="46"/>
        <v>-89</v>
      </c>
      <c r="AD263">
        <f t="shared" si="47"/>
        <v>0</v>
      </c>
      <c r="AM263" s="530">
        <f t="shared" ca="1" si="48"/>
        <v>-1986</v>
      </c>
      <c r="AN263">
        <f t="shared" ca="1" si="49"/>
        <v>-1986</v>
      </c>
      <c r="AO263">
        <f t="shared" ca="1" si="50"/>
        <v>0</v>
      </c>
    </row>
    <row r="264" spans="4:41">
      <c r="D264" s="494">
        <v>223</v>
      </c>
      <c r="E264">
        <v>7</v>
      </c>
      <c r="F264">
        <f t="shared" ca="1" si="41"/>
        <v>0</v>
      </c>
      <c r="J264" s="530">
        <f t="shared" ca="1" si="42"/>
        <v>13</v>
      </c>
      <c r="K264">
        <f t="shared" ca="1" si="43"/>
        <v>0</v>
      </c>
      <c r="L264">
        <f t="shared" ca="1" si="44"/>
        <v>0</v>
      </c>
      <c r="AB264" s="530">
        <f t="shared" si="45"/>
        <v>-98</v>
      </c>
      <c r="AC264">
        <f t="shared" si="46"/>
        <v>-98</v>
      </c>
      <c r="AD264">
        <f t="shared" si="47"/>
        <v>0</v>
      </c>
      <c r="AM264" s="530">
        <f t="shared" ca="1" si="48"/>
        <v>-1995</v>
      </c>
      <c r="AN264">
        <f t="shared" ca="1" si="49"/>
        <v>-1995</v>
      </c>
      <c r="AO264">
        <f t="shared" ca="1" si="50"/>
        <v>0</v>
      </c>
    </row>
    <row r="265" spans="4:41">
      <c r="D265" s="494">
        <v>224</v>
      </c>
      <c r="E265">
        <v>8</v>
      </c>
      <c r="F265">
        <f t="shared" ca="1" si="41"/>
        <v>0</v>
      </c>
      <c r="J265" s="530">
        <f t="shared" ca="1" si="42"/>
        <v>4</v>
      </c>
      <c r="K265">
        <f t="shared" ca="1" si="43"/>
        <v>4</v>
      </c>
      <c r="L265">
        <f t="shared" ca="1" si="44"/>
        <v>4</v>
      </c>
      <c r="AB265" s="530">
        <f t="shared" si="45"/>
        <v>-107</v>
      </c>
      <c r="AC265">
        <f t="shared" si="46"/>
        <v>-107</v>
      </c>
      <c r="AD265">
        <f t="shared" si="47"/>
        <v>0</v>
      </c>
      <c r="AM265" s="530">
        <f t="shared" ca="1" si="48"/>
        <v>-2004</v>
      </c>
      <c r="AN265">
        <f t="shared" ca="1" si="49"/>
        <v>-2004</v>
      </c>
      <c r="AO265">
        <f t="shared" ca="1" si="50"/>
        <v>0</v>
      </c>
    </row>
    <row r="266" spans="4:41">
      <c r="D266" s="494">
        <v>225</v>
      </c>
      <c r="E266">
        <v>9</v>
      </c>
      <c r="F266">
        <f t="shared" ca="1" si="41"/>
        <v>0</v>
      </c>
      <c r="J266" s="530">
        <f t="shared" ca="1" si="42"/>
        <v>-5</v>
      </c>
      <c r="K266">
        <f t="shared" ca="1" si="43"/>
        <v>-5</v>
      </c>
      <c r="L266">
        <f t="shared" ca="1" si="44"/>
        <v>0</v>
      </c>
      <c r="AB266" s="530">
        <f t="shared" si="45"/>
        <v>-116</v>
      </c>
      <c r="AC266">
        <f t="shared" si="46"/>
        <v>-116</v>
      </c>
      <c r="AD266">
        <f t="shared" si="47"/>
        <v>0</v>
      </c>
      <c r="AM266" s="530">
        <f t="shared" ca="1" si="48"/>
        <v>-2013</v>
      </c>
      <c r="AN266">
        <f t="shared" ca="1" si="49"/>
        <v>-2013</v>
      </c>
      <c r="AO266">
        <f t="shared" ca="1" si="50"/>
        <v>0</v>
      </c>
    </row>
    <row r="267" spans="4:41">
      <c r="D267" s="494">
        <v>226</v>
      </c>
      <c r="E267">
        <v>1</v>
      </c>
      <c r="F267">
        <f t="shared" ca="1" si="41"/>
        <v>0</v>
      </c>
      <c r="J267" s="530">
        <f t="shared" ca="1" si="42"/>
        <v>-14</v>
      </c>
      <c r="K267">
        <f t="shared" ca="1" si="43"/>
        <v>-14</v>
      </c>
      <c r="L267">
        <f t="shared" ca="1" si="44"/>
        <v>0</v>
      </c>
      <c r="AB267" s="530">
        <f t="shared" si="45"/>
        <v>-125</v>
      </c>
      <c r="AC267">
        <f t="shared" si="46"/>
        <v>-125</v>
      </c>
      <c r="AD267">
        <f t="shared" si="47"/>
        <v>0</v>
      </c>
      <c r="AM267" s="530">
        <f t="shared" ca="1" si="48"/>
        <v>-2022</v>
      </c>
      <c r="AN267">
        <f t="shared" ca="1" si="49"/>
        <v>-2022</v>
      </c>
      <c r="AO267">
        <f t="shared" ca="1" si="50"/>
        <v>0</v>
      </c>
    </row>
    <row r="268" spans="4:41">
      <c r="D268" s="494">
        <v>227</v>
      </c>
      <c r="E268">
        <v>2</v>
      </c>
      <c r="F268">
        <f t="shared" ca="1" si="41"/>
        <v>0</v>
      </c>
      <c r="J268" s="530">
        <f t="shared" ca="1" si="42"/>
        <v>-23</v>
      </c>
      <c r="K268">
        <f t="shared" ca="1" si="43"/>
        <v>-23</v>
      </c>
      <c r="L268">
        <f t="shared" ca="1" si="44"/>
        <v>0</v>
      </c>
      <c r="AB268" s="530">
        <f t="shared" si="45"/>
        <v>-134</v>
      </c>
      <c r="AC268">
        <f t="shared" si="46"/>
        <v>-134</v>
      </c>
      <c r="AD268">
        <f t="shared" si="47"/>
        <v>0</v>
      </c>
      <c r="AM268" s="530">
        <f t="shared" ca="1" si="48"/>
        <v>-2031</v>
      </c>
      <c r="AN268">
        <f t="shared" ca="1" si="49"/>
        <v>-2031</v>
      </c>
      <c r="AO268">
        <f t="shared" ca="1" si="50"/>
        <v>0</v>
      </c>
    </row>
    <row r="269" spans="4:41">
      <c r="D269" s="494">
        <v>228</v>
      </c>
      <c r="E269">
        <v>3</v>
      </c>
      <c r="F269">
        <f t="shared" ca="1" si="41"/>
        <v>0</v>
      </c>
      <c r="J269" s="530">
        <f t="shared" ca="1" si="42"/>
        <v>-32</v>
      </c>
      <c r="K269">
        <f t="shared" ca="1" si="43"/>
        <v>-32</v>
      </c>
      <c r="L269">
        <f t="shared" ca="1" si="44"/>
        <v>0</v>
      </c>
      <c r="AB269" s="530">
        <f t="shared" si="45"/>
        <v>-143</v>
      </c>
      <c r="AC269">
        <f t="shared" si="46"/>
        <v>-143</v>
      </c>
      <c r="AD269">
        <f t="shared" si="47"/>
        <v>0</v>
      </c>
      <c r="AM269" s="530">
        <f t="shared" ca="1" si="48"/>
        <v>-2040</v>
      </c>
      <c r="AN269">
        <f t="shared" ca="1" si="49"/>
        <v>-2040</v>
      </c>
      <c r="AO269">
        <f t="shared" ca="1" si="50"/>
        <v>0</v>
      </c>
    </row>
    <row r="270" spans="4:41">
      <c r="D270" s="494">
        <v>229</v>
      </c>
      <c r="E270">
        <v>4</v>
      </c>
      <c r="F270">
        <f t="shared" ca="1" si="41"/>
        <v>0</v>
      </c>
      <c r="J270" s="530">
        <f t="shared" ca="1" si="42"/>
        <v>-41</v>
      </c>
      <c r="K270">
        <f t="shared" ca="1" si="43"/>
        <v>-41</v>
      </c>
      <c r="L270">
        <f t="shared" ca="1" si="44"/>
        <v>0</v>
      </c>
      <c r="AB270" s="530">
        <f t="shared" si="45"/>
        <v>-152</v>
      </c>
      <c r="AC270">
        <f t="shared" si="46"/>
        <v>-152</v>
      </c>
      <c r="AD270">
        <f t="shared" si="47"/>
        <v>0</v>
      </c>
      <c r="AM270" s="530">
        <f t="shared" ca="1" si="48"/>
        <v>-2049</v>
      </c>
      <c r="AN270">
        <f t="shared" ca="1" si="49"/>
        <v>-2049</v>
      </c>
      <c r="AO270">
        <f t="shared" ca="1" si="50"/>
        <v>0</v>
      </c>
    </row>
    <row r="271" spans="4:41">
      <c r="D271" s="494">
        <v>230</v>
      </c>
      <c r="E271">
        <v>5</v>
      </c>
      <c r="F271">
        <f t="shared" ca="1" si="41"/>
        <v>0</v>
      </c>
      <c r="J271" s="530">
        <f t="shared" ca="1" si="42"/>
        <v>-50</v>
      </c>
      <c r="K271">
        <f t="shared" ca="1" si="43"/>
        <v>-50</v>
      </c>
      <c r="L271">
        <f t="shared" ca="1" si="44"/>
        <v>0</v>
      </c>
      <c r="AB271" s="530">
        <f t="shared" si="45"/>
        <v>-161</v>
      </c>
      <c r="AC271">
        <f t="shared" si="46"/>
        <v>-161</v>
      </c>
      <c r="AD271">
        <f t="shared" si="47"/>
        <v>0</v>
      </c>
      <c r="AM271" s="530">
        <f t="shared" ca="1" si="48"/>
        <v>-2058</v>
      </c>
      <c r="AN271">
        <f t="shared" ca="1" si="49"/>
        <v>-2058</v>
      </c>
      <c r="AO271">
        <f t="shared" ca="1" si="50"/>
        <v>0</v>
      </c>
    </row>
    <row r="272" spans="4:41">
      <c r="D272" s="494">
        <v>231</v>
      </c>
      <c r="E272">
        <v>6</v>
      </c>
      <c r="F272">
        <f t="shared" ca="1" si="41"/>
        <v>0</v>
      </c>
      <c r="J272" s="530">
        <f t="shared" ca="1" si="42"/>
        <v>-59</v>
      </c>
      <c r="K272">
        <f t="shared" ca="1" si="43"/>
        <v>-59</v>
      </c>
      <c r="L272">
        <f t="shared" ca="1" si="44"/>
        <v>0</v>
      </c>
      <c r="AB272" s="530">
        <f t="shared" si="45"/>
        <v>-170</v>
      </c>
      <c r="AC272">
        <f t="shared" si="46"/>
        <v>-170</v>
      </c>
      <c r="AD272">
        <f t="shared" si="47"/>
        <v>0</v>
      </c>
      <c r="AM272" s="530">
        <f t="shared" ca="1" si="48"/>
        <v>-2067</v>
      </c>
      <c r="AN272">
        <f t="shared" ca="1" si="49"/>
        <v>-2067</v>
      </c>
      <c r="AO272">
        <f t="shared" ca="1" si="50"/>
        <v>0</v>
      </c>
    </row>
    <row r="273" spans="4:41">
      <c r="D273" s="494">
        <v>232</v>
      </c>
      <c r="E273">
        <v>7</v>
      </c>
      <c r="F273">
        <f t="shared" ca="1" si="41"/>
        <v>0</v>
      </c>
      <c r="J273" s="530">
        <f t="shared" ca="1" si="42"/>
        <v>-68</v>
      </c>
      <c r="K273">
        <f t="shared" ca="1" si="43"/>
        <v>-68</v>
      </c>
      <c r="L273">
        <f t="shared" ca="1" si="44"/>
        <v>0</v>
      </c>
      <c r="AB273" s="530">
        <f t="shared" si="45"/>
        <v>-179</v>
      </c>
      <c r="AC273">
        <f t="shared" si="46"/>
        <v>-179</v>
      </c>
      <c r="AD273">
        <f t="shared" si="47"/>
        <v>0</v>
      </c>
      <c r="AM273" s="530">
        <f t="shared" ca="1" si="48"/>
        <v>-2076</v>
      </c>
      <c r="AN273">
        <f t="shared" ca="1" si="49"/>
        <v>-2076</v>
      </c>
      <c r="AO273">
        <f t="shared" ca="1" si="50"/>
        <v>0</v>
      </c>
    </row>
    <row r="274" spans="4:41">
      <c r="D274" s="494">
        <v>233</v>
      </c>
      <c r="E274">
        <v>8</v>
      </c>
      <c r="F274">
        <f t="shared" ca="1" si="41"/>
        <v>0</v>
      </c>
      <c r="J274" s="530">
        <f t="shared" ca="1" si="42"/>
        <v>-77</v>
      </c>
      <c r="K274">
        <f t="shared" ca="1" si="43"/>
        <v>-77</v>
      </c>
      <c r="L274">
        <f t="shared" ca="1" si="44"/>
        <v>0</v>
      </c>
      <c r="AB274" s="530">
        <f t="shared" si="45"/>
        <v>-188</v>
      </c>
      <c r="AC274">
        <f t="shared" si="46"/>
        <v>-188</v>
      </c>
      <c r="AD274">
        <f t="shared" si="47"/>
        <v>0</v>
      </c>
      <c r="AM274" s="530">
        <f t="shared" ca="1" si="48"/>
        <v>-2085</v>
      </c>
      <c r="AN274">
        <f t="shared" ca="1" si="49"/>
        <v>-2085</v>
      </c>
      <c r="AO274">
        <f t="shared" ca="1" si="50"/>
        <v>0</v>
      </c>
    </row>
    <row r="275" spans="4:41">
      <c r="D275" s="494">
        <v>234</v>
      </c>
      <c r="E275">
        <v>9</v>
      </c>
      <c r="F275">
        <f t="shared" ca="1" si="41"/>
        <v>0</v>
      </c>
      <c r="J275" s="530">
        <f t="shared" ca="1" si="42"/>
        <v>-86</v>
      </c>
      <c r="K275">
        <f t="shared" ca="1" si="43"/>
        <v>-86</v>
      </c>
      <c r="L275">
        <f t="shared" ca="1" si="44"/>
        <v>0</v>
      </c>
      <c r="AB275" s="530">
        <f t="shared" si="45"/>
        <v>-197</v>
      </c>
      <c r="AC275">
        <f t="shared" si="46"/>
        <v>-197</v>
      </c>
      <c r="AD275">
        <f t="shared" si="47"/>
        <v>0</v>
      </c>
      <c r="AM275" s="530">
        <f t="shared" ca="1" si="48"/>
        <v>-2094</v>
      </c>
      <c r="AN275">
        <f t="shared" ca="1" si="49"/>
        <v>-2094</v>
      </c>
      <c r="AO275">
        <f t="shared" ca="1" si="50"/>
        <v>0</v>
      </c>
    </row>
    <row r="276" spans="4:41">
      <c r="D276" s="494">
        <v>235</v>
      </c>
      <c r="E276">
        <v>1</v>
      </c>
      <c r="F276">
        <f t="shared" ca="1" si="41"/>
        <v>0</v>
      </c>
      <c r="J276" s="530">
        <f t="shared" ca="1" si="42"/>
        <v>-95</v>
      </c>
      <c r="K276">
        <f t="shared" ca="1" si="43"/>
        <v>-95</v>
      </c>
      <c r="L276">
        <f t="shared" ca="1" si="44"/>
        <v>0</v>
      </c>
      <c r="AB276" s="530">
        <f t="shared" si="45"/>
        <v>-206</v>
      </c>
      <c r="AC276">
        <f t="shared" si="46"/>
        <v>-206</v>
      </c>
      <c r="AD276">
        <f t="shared" si="47"/>
        <v>0</v>
      </c>
      <c r="AM276" s="530">
        <f t="shared" ca="1" si="48"/>
        <v>-2103</v>
      </c>
      <c r="AN276">
        <f t="shared" ca="1" si="49"/>
        <v>-2103</v>
      </c>
      <c r="AO276">
        <f t="shared" ca="1" si="50"/>
        <v>0</v>
      </c>
    </row>
    <row r="277" spans="4:41">
      <c r="D277" s="494">
        <v>236</v>
      </c>
      <c r="E277">
        <v>2</v>
      </c>
      <c r="F277">
        <f t="shared" ca="1" si="41"/>
        <v>0</v>
      </c>
      <c r="J277" s="530">
        <f t="shared" ca="1" si="42"/>
        <v>-104</v>
      </c>
      <c r="K277">
        <f t="shared" ca="1" si="43"/>
        <v>-104</v>
      </c>
      <c r="L277">
        <f t="shared" ca="1" si="44"/>
        <v>0</v>
      </c>
      <c r="AB277" s="530">
        <f t="shared" si="45"/>
        <v>-215</v>
      </c>
      <c r="AC277">
        <f t="shared" si="46"/>
        <v>-215</v>
      </c>
      <c r="AD277">
        <f t="shared" si="47"/>
        <v>0</v>
      </c>
      <c r="AM277" s="530">
        <f t="shared" ca="1" si="48"/>
        <v>-2112</v>
      </c>
      <c r="AN277">
        <f t="shared" ca="1" si="49"/>
        <v>-2112</v>
      </c>
      <c r="AO277">
        <f t="shared" ca="1" si="50"/>
        <v>0</v>
      </c>
    </row>
    <row r="278" spans="4:41">
      <c r="D278" s="494">
        <v>237</v>
      </c>
      <c r="E278">
        <v>3</v>
      </c>
      <c r="F278">
        <f t="shared" ca="1" si="41"/>
        <v>0</v>
      </c>
      <c r="J278" s="530">
        <f t="shared" ca="1" si="42"/>
        <v>-113</v>
      </c>
      <c r="K278">
        <f t="shared" ca="1" si="43"/>
        <v>-113</v>
      </c>
      <c r="L278">
        <f t="shared" ca="1" si="44"/>
        <v>0</v>
      </c>
      <c r="AB278" s="530">
        <f t="shared" si="45"/>
        <v>-224</v>
      </c>
      <c r="AC278">
        <f t="shared" si="46"/>
        <v>-224</v>
      </c>
      <c r="AD278">
        <f t="shared" si="47"/>
        <v>0</v>
      </c>
      <c r="AM278" s="530">
        <f t="shared" ca="1" si="48"/>
        <v>-2121</v>
      </c>
      <c r="AN278">
        <f t="shared" ca="1" si="49"/>
        <v>-2121</v>
      </c>
      <c r="AO278">
        <f t="shared" ca="1" si="50"/>
        <v>0</v>
      </c>
    </row>
    <row r="279" spans="4:41">
      <c r="D279" s="494">
        <v>238</v>
      </c>
      <c r="E279">
        <v>4</v>
      </c>
      <c r="F279">
        <f t="shared" ca="1" si="41"/>
        <v>0</v>
      </c>
      <c r="J279" s="530">
        <f t="shared" ca="1" si="42"/>
        <v>-122</v>
      </c>
      <c r="K279">
        <f t="shared" ca="1" si="43"/>
        <v>-122</v>
      </c>
      <c r="L279">
        <f t="shared" ca="1" si="44"/>
        <v>0</v>
      </c>
      <c r="AB279" s="530">
        <f t="shared" si="45"/>
        <v>-233</v>
      </c>
      <c r="AC279">
        <f t="shared" si="46"/>
        <v>-233</v>
      </c>
      <c r="AD279">
        <f t="shared" si="47"/>
        <v>0</v>
      </c>
      <c r="AM279" s="530">
        <f t="shared" ca="1" si="48"/>
        <v>-2130</v>
      </c>
      <c r="AN279">
        <f t="shared" ca="1" si="49"/>
        <v>-2130</v>
      </c>
      <c r="AO279">
        <f t="shared" ca="1" si="50"/>
        <v>0</v>
      </c>
    </row>
    <row r="280" spans="4:41">
      <c r="D280" s="494">
        <v>239</v>
      </c>
      <c r="E280">
        <v>5</v>
      </c>
      <c r="F280">
        <f t="shared" ca="1" si="41"/>
        <v>0</v>
      </c>
      <c r="J280" s="530">
        <f t="shared" ca="1" si="42"/>
        <v>-131</v>
      </c>
      <c r="K280">
        <f t="shared" ca="1" si="43"/>
        <v>-131</v>
      </c>
      <c r="L280">
        <f t="shared" ca="1" si="44"/>
        <v>0</v>
      </c>
      <c r="AB280" s="530">
        <f t="shared" si="45"/>
        <v>-242</v>
      </c>
      <c r="AC280">
        <f t="shared" si="46"/>
        <v>-242</v>
      </c>
      <c r="AD280">
        <f t="shared" si="47"/>
        <v>0</v>
      </c>
      <c r="AM280" s="530">
        <f t="shared" ca="1" si="48"/>
        <v>-2139</v>
      </c>
      <c r="AN280">
        <f t="shared" ca="1" si="49"/>
        <v>-2139</v>
      </c>
      <c r="AO280">
        <f t="shared" ca="1" si="50"/>
        <v>0</v>
      </c>
    </row>
    <row r="281" spans="4:41">
      <c r="D281" s="494">
        <v>240</v>
      </c>
      <c r="E281">
        <v>6</v>
      </c>
      <c r="F281">
        <f t="shared" ca="1" si="41"/>
        <v>0</v>
      </c>
      <c r="J281" s="530">
        <f t="shared" ca="1" si="42"/>
        <v>-140</v>
      </c>
      <c r="K281">
        <f t="shared" ca="1" si="43"/>
        <v>-140</v>
      </c>
      <c r="L281">
        <f t="shared" ca="1" si="44"/>
        <v>0</v>
      </c>
      <c r="AB281" s="530">
        <f t="shared" si="45"/>
        <v>-251</v>
      </c>
      <c r="AC281">
        <f t="shared" si="46"/>
        <v>-251</v>
      </c>
      <c r="AD281">
        <f t="shared" si="47"/>
        <v>0</v>
      </c>
      <c r="AM281" s="530">
        <f t="shared" ca="1" si="48"/>
        <v>-2148</v>
      </c>
      <c r="AN281">
        <f t="shared" ca="1" si="49"/>
        <v>-2148</v>
      </c>
      <c r="AO281">
        <f t="shared" ca="1" si="50"/>
        <v>0</v>
      </c>
    </row>
    <row r="282" spans="4:41">
      <c r="D282" s="494">
        <v>241</v>
      </c>
      <c r="E282">
        <v>7</v>
      </c>
      <c r="F282">
        <f t="shared" ca="1" si="41"/>
        <v>0</v>
      </c>
      <c r="J282" s="530">
        <f t="shared" ca="1" si="42"/>
        <v>-149</v>
      </c>
      <c r="K282">
        <f t="shared" ca="1" si="43"/>
        <v>-149</v>
      </c>
      <c r="L282">
        <f t="shared" ca="1" si="44"/>
        <v>0</v>
      </c>
      <c r="AB282" s="530">
        <f t="shared" si="45"/>
        <v>-260</v>
      </c>
      <c r="AC282">
        <f t="shared" si="46"/>
        <v>-260</v>
      </c>
      <c r="AD282">
        <f t="shared" si="47"/>
        <v>0</v>
      </c>
      <c r="AM282" s="530">
        <f t="shared" ca="1" si="48"/>
        <v>-2157</v>
      </c>
      <c r="AN282">
        <f t="shared" ca="1" si="49"/>
        <v>-2157</v>
      </c>
      <c r="AO282">
        <f t="shared" ca="1" si="50"/>
        <v>0</v>
      </c>
    </row>
    <row r="283" spans="4:41">
      <c r="D283" s="494">
        <v>242</v>
      </c>
      <c r="E283">
        <v>8</v>
      </c>
      <c r="F283">
        <f t="shared" ca="1" si="41"/>
        <v>0</v>
      </c>
      <c r="J283" s="530">
        <f t="shared" ca="1" si="42"/>
        <v>-158</v>
      </c>
      <c r="K283">
        <f t="shared" ca="1" si="43"/>
        <v>-158</v>
      </c>
      <c r="L283">
        <f t="shared" ca="1" si="44"/>
        <v>0</v>
      </c>
      <c r="AB283" s="530">
        <f t="shared" si="45"/>
        <v>-269</v>
      </c>
      <c r="AC283">
        <f t="shared" si="46"/>
        <v>-269</v>
      </c>
      <c r="AD283">
        <f t="shared" si="47"/>
        <v>0</v>
      </c>
      <c r="AM283" s="530">
        <f t="shared" ca="1" si="48"/>
        <v>-2166</v>
      </c>
      <c r="AN283">
        <f t="shared" ca="1" si="49"/>
        <v>-2166</v>
      </c>
      <c r="AO283">
        <f t="shared" ca="1" si="50"/>
        <v>0</v>
      </c>
    </row>
    <row r="284" spans="4:41">
      <c r="D284" s="494">
        <v>243</v>
      </c>
      <c r="E284">
        <v>9</v>
      </c>
      <c r="F284">
        <f t="shared" ca="1" si="41"/>
        <v>0</v>
      </c>
      <c r="J284" s="530">
        <f t="shared" ca="1" si="42"/>
        <v>-167</v>
      </c>
      <c r="K284">
        <f t="shared" ca="1" si="43"/>
        <v>-167</v>
      </c>
      <c r="L284">
        <f t="shared" ca="1" si="44"/>
        <v>0</v>
      </c>
      <c r="AB284" s="530">
        <f t="shared" si="45"/>
        <v>-278</v>
      </c>
      <c r="AC284">
        <f t="shared" si="46"/>
        <v>-278</v>
      </c>
      <c r="AD284">
        <f t="shared" si="47"/>
        <v>0</v>
      </c>
      <c r="AM284" s="530">
        <f t="shared" ca="1" si="48"/>
        <v>-2175</v>
      </c>
      <c r="AN284">
        <f t="shared" ca="1" si="49"/>
        <v>-2175</v>
      </c>
      <c r="AO284">
        <f t="shared" ca="1" si="50"/>
        <v>0</v>
      </c>
    </row>
    <row r="285" spans="4:41">
      <c r="D285" s="494">
        <v>244</v>
      </c>
      <c r="E285">
        <v>1</v>
      </c>
      <c r="F285">
        <f t="shared" ca="1" si="41"/>
        <v>0</v>
      </c>
      <c r="J285" s="530">
        <f t="shared" ca="1" si="42"/>
        <v>-176</v>
      </c>
      <c r="K285">
        <f t="shared" ca="1" si="43"/>
        <v>-176</v>
      </c>
      <c r="L285">
        <f t="shared" ca="1" si="44"/>
        <v>0</v>
      </c>
      <c r="AB285" s="530">
        <f t="shared" si="45"/>
        <v>-287</v>
      </c>
      <c r="AC285">
        <f t="shared" si="46"/>
        <v>-287</v>
      </c>
      <c r="AD285">
        <f t="shared" si="47"/>
        <v>0</v>
      </c>
      <c r="AM285" s="530">
        <f t="shared" ca="1" si="48"/>
        <v>-2184</v>
      </c>
      <c r="AN285">
        <f t="shared" ca="1" si="49"/>
        <v>-2184</v>
      </c>
      <c r="AO285">
        <f t="shared" ca="1" si="50"/>
        <v>0</v>
      </c>
    </row>
    <row r="286" spans="4:41">
      <c r="D286" s="494">
        <v>245</v>
      </c>
      <c r="E286">
        <v>2</v>
      </c>
      <c r="F286">
        <f t="shared" ca="1" si="41"/>
        <v>0</v>
      </c>
      <c r="J286" s="530">
        <f t="shared" ca="1" si="42"/>
        <v>-185</v>
      </c>
      <c r="K286">
        <f t="shared" ca="1" si="43"/>
        <v>-185</v>
      </c>
      <c r="L286">
        <f t="shared" ca="1" si="44"/>
        <v>0</v>
      </c>
      <c r="AB286" s="530">
        <f t="shared" si="45"/>
        <v>-296</v>
      </c>
      <c r="AC286">
        <f t="shared" si="46"/>
        <v>-296</v>
      </c>
      <c r="AD286">
        <f t="shared" si="47"/>
        <v>0</v>
      </c>
      <c r="AM286" s="530">
        <f t="shared" ca="1" si="48"/>
        <v>-2193</v>
      </c>
      <c r="AN286">
        <f t="shared" ca="1" si="49"/>
        <v>-2193</v>
      </c>
      <c r="AO286">
        <f t="shared" ca="1" si="50"/>
        <v>0</v>
      </c>
    </row>
    <row r="287" spans="4:41">
      <c r="D287" s="494">
        <v>246</v>
      </c>
      <c r="E287">
        <v>3</v>
      </c>
      <c r="F287">
        <f t="shared" ca="1" si="41"/>
        <v>0</v>
      </c>
      <c r="J287" s="530">
        <f t="shared" ca="1" si="42"/>
        <v>-194</v>
      </c>
      <c r="K287">
        <f t="shared" ca="1" si="43"/>
        <v>-194</v>
      </c>
      <c r="L287">
        <f t="shared" ca="1" si="44"/>
        <v>0</v>
      </c>
      <c r="AB287" s="530">
        <f t="shared" si="45"/>
        <v>-305</v>
      </c>
      <c r="AC287">
        <f t="shared" si="46"/>
        <v>-305</v>
      </c>
      <c r="AD287">
        <f t="shared" si="47"/>
        <v>0</v>
      </c>
      <c r="AM287" s="530">
        <f t="shared" ca="1" si="48"/>
        <v>-2202</v>
      </c>
      <c r="AN287">
        <f t="shared" ca="1" si="49"/>
        <v>-2202</v>
      </c>
      <c r="AO287">
        <f t="shared" ca="1" si="50"/>
        <v>0</v>
      </c>
    </row>
    <row r="288" spans="4:41">
      <c r="D288" s="494">
        <v>247</v>
      </c>
      <c r="E288">
        <v>4</v>
      </c>
      <c r="F288">
        <f t="shared" ca="1" si="41"/>
        <v>0</v>
      </c>
      <c r="J288" s="530">
        <f t="shared" ca="1" si="42"/>
        <v>-203</v>
      </c>
      <c r="K288">
        <f t="shared" ca="1" si="43"/>
        <v>-203</v>
      </c>
      <c r="L288">
        <f t="shared" ca="1" si="44"/>
        <v>0</v>
      </c>
      <c r="AB288" s="530">
        <f t="shared" si="45"/>
        <v>-314</v>
      </c>
      <c r="AC288">
        <f t="shared" si="46"/>
        <v>-314</v>
      </c>
      <c r="AD288">
        <f t="shared" si="47"/>
        <v>0</v>
      </c>
      <c r="AM288" s="530">
        <f t="shared" ca="1" si="48"/>
        <v>-2211</v>
      </c>
      <c r="AN288">
        <f t="shared" ca="1" si="49"/>
        <v>-2211</v>
      </c>
      <c r="AO288">
        <f t="shared" ca="1" si="50"/>
        <v>0</v>
      </c>
    </row>
    <row r="289" spans="4:41">
      <c r="D289" s="494">
        <v>248</v>
      </c>
      <c r="E289">
        <v>5</v>
      </c>
      <c r="F289">
        <f t="shared" ca="1" si="41"/>
        <v>0</v>
      </c>
      <c r="J289" s="530">
        <f t="shared" ca="1" si="42"/>
        <v>-212</v>
      </c>
      <c r="K289">
        <f t="shared" ca="1" si="43"/>
        <v>-212</v>
      </c>
      <c r="L289">
        <f t="shared" ca="1" si="44"/>
        <v>0</v>
      </c>
      <c r="AB289" s="530">
        <f t="shared" si="45"/>
        <v>-323</v>
      </c>
      <c r="AC289">
        <f t="shared" si="46"/>
        <v>-323</v>
      </c>
      <c r="AD289">
        <f t="shared" si="47"/>
        <v>0</v>
      </c>
      <c r="AM289" s="530">
        <f t="shared" ca="1" si="48"/>
        <v>-2220</v>
      </c>
      <c r="AN289">
        <f t="shared" ca="1" si="49"/>
        <v>-2220</v>
      </c>
      <c r="AO289">
        <f t="shared" ca="1" si="50"/>
        <v>0</v>
      </c>
    </row>
    <row r="290" spans="4:41">
      <c r="D290" s="494">
        <v>249</v>
      </c>
      <c r="E290">
        <v>6</v>
      </c>
      <c r="F290">
        <f t="shared" ca="1" si="41"/>
        <v>0</v>
      </c>
      <c r="J290" s="530">
        <f t="shared" ca="1" si="42"/>
        <v>-221</v>
      </c>
      <c r="K290">
        <f t="shared" ca="1" si="43"/>
        <v>-221</v>
      </c>
      <c r="L290">
        <f t="shared" ca="1" si="44"/>
        <v>0</v>
      </c>
      <c r="AB290" s="530">
        <f t="shared" si="45"/>
        <v>-332</v>
      </c>
      <c r="AC290">
        <f t="shared" si="46"/>
        <v>-332</v>
      </c>
      <c r="AD290">
        <f t="shared" si="47"/>
        <v>0</v>
      </c>
      <c r="AM290" s="530">
        <f t="shared" ca="1" si="48"/>
        <v>-2229</v>
      </c>
      <c r="AN290">
        <f t="shared" ca="1" si="49"/>
        <v>-2229</v>
      </c>
      <c r="AO290">
        <f t="shared" ca="1" si="50"/>
        <v>0</v>
      </c>
    </row>
    <row r="291" spans="4:41">
      <c r="D291" s="494">
        <v>250</v>
      </c>
      <c r="E291">
        <v>7</v>
      </c>
      <c r="F291">
        <f t="shared" ca="1" si="41"/>
        <v>0</v>
      </c>
      <c r="J291" s="530">
        <f t="shared" ca="1" si="42"/>
        <v>-230</v>
      </c>
      <c r="K291">
        <f t="shared" ca="1" si="43"/>
        <v>-230</v>
      </c>
      <c r="L291">
        <f t="shared" ca="1" si="44"/>
        <v>0</v>
      </c>
      <c r="AB291" s="530">
        <f t="shared" si="45"/>
        <v>-341</v>
      </c>
      <c r="AC291">
        <f t="shared" si="46"/>
        <v>-341</v>
      </c>
      <c r="AD291">
        <f t="shared" si="47"/>
        <v>0</v>
      </c>
      <c r="AM291" s="530">
        <f t="shared" ca="1" si="48"/>
        <v>-2238</v>
      </c>
      <c r="AN291">
        <f t="shared" ca="1" si="49"/>
        <v>-2238</v>
      </c>
      <c r="AO291">
        <f t="shared" ca="1" si="50"/>
        <v>0</v>
      </c>
    </row>
    <row r="292" spans="4:41">
      <c r="D292" s="494">
        <v>251</v>
      </c>
      <c r="E292">
        <v>8</v>
      </c>
      <c r="F292">
        <f t="shared" ca="1" si="41"/>
        <v>0</v>
      </c>
      <c r="J292" s="530">
        <f t="shared" ca="1" si="42"/>
        <v>-239</v>
      </c>
      <c r="K292">
        <f t="shared" ca="1" si="43"/>
        <v>-239</v>
      </c>
      <c r="L292">
        <f t="shared" ca="1" si="44"/>
        <v>0</v>
      </c>
      <c r="AB292" s="530">
        <f t="shared" si="45"/>
        <v>-350</v>
      </c>
      <c r="AC292">
        <f t="shared" si="46"/>
        <v>-350</v>
      </c>
      <c r="AD292">
        <f t="shared" si="47"/>
        <v>0</v>
      </c>
      <c r="AM292" s="530">
        <f t="shared" ca="1" si="48"/>
        <v>-2247</v>
      </c>
      <c r="AN292">
        <f t="shared" ca="1" si="49"/>
        <v>-2247</v>
      </c>
      <c r="AO292">
        <f t="shared" ca="1" si="50"/>
        <v>0</v>
      </c>
    </row>
    <row r="293" spans="4:41">
      <c r="D293" s="494">
        <v>252</v>
      </c>
      <c r="E293">
        <v>9</v>
      </c>
      <c r="F293">
        <f t="shared" ca="1" si="41"/>
        <v>0</v>
      </c>
      <c r="J293" s="530">
        <f t="shared" ca="1" si="42"/>
        <v>-248</v>
      </c>
      <c r="K293">
        <f t="shared" ca="1" si="43"/>
        <v>-248</v>
      </c>
      <c r="L293">
        <f t="shared" ca="1" si="44"/>
        <v>0</v>
      </c>
      <c r="AB293" s="530">
        <f t="shared" si="45"/>
        <v>-359</v>
      </c>
      <c r="AC293">
        <f t="shared" si="46"/>
        <v>-359</v>
      </c>
      <c r="AD293">
        <f t="shared" si="47"/>
        <v>0</v>
      </c>
      <c r="AM293" s="530">
        <f t="shared" ca="1" si="48"/>
        <v>-2256</v>
      </c>
      <c r="AN293">
        <f t="shared" ca="1" si="49"/>
        <v>-2256</v>
      </c>
      <c r="AO293">
        <f t="shared" ca="1" si="50"/>
        <v>0</v>
      </c>
    </row>
    <row r="294" spans="4:41">
      <c r="D294" s="494">
        <v>253</v>
      </c>
      <c r="E294">
        <v>1</v>
      </c>
      <c r="F294">
        <f t="shared" ca="1" si="41"/>
        <v>0</v>
      </c>
      <c r="J294" s="530">
        <f t="shared" ca="1" si="42"/>
        <v>-257</v>
      </c>
      <c r="K294">
        <f t="shared" ca="1" si="43"/>
        <v>-257</v>
      </c>
      <c r="L294">
        <f t="shared" ca="1" si="44"/>
        <v>0</v>
      </c>
      <c r="AB294" s="530">
        <f t="shared" si="45"/>
        <v>-368</v>
      </c>
      <c r="AC294">
        <f t="shared" si="46"/>
        <v>-368</v>
      </c>
      <c r="AD294">
        <f t="shared" si="47"/>
        <v>0</v>
      </c>
      <c r="AM294" s="530">
        <f t="shared" ca="1" si="48"/>
        <v>-2265</v>
      </c>
      <c r="AN294">
        <f t="shared" ca="1" si="49"/>
        <v>-2265</v>
      </c>
      <c r="AO294">
        <f t="shared" ca="1" si="50"/>
        <v>0</v>
      </c>
    </row>
    <row r="295" spans="4:41">
      <c r="D295" s="494">
        <v>254</v>
      </c>
      <c r="E295">
        <v>2</v>
      </c>
      <c r="F295">
        <f t="shared" ca="1" si="41"/>
        <v>0</v>
      </c>
      <c r="J295" s="530">
        <f t="shared" ca="1" si="42"/>
        <v>-266</v>
      </c>
      <c r="K295">
        <f t="shared" ca="1" si="43"/>
        <v>-266</v>
      </c>
      <c r="L295">
        <f t="shared" ca="1" si="44"/>
        <v>0</v>
      </c>
      <c r="AB295" s="530">
        <f t="shared" si="45"/>
        <v>-377</v>
      </c>
      <c r="AC295">
        <f t="shared" si="46"/>
        <v>-377</v>
      </c>
      <c r="AD295">
        <f t="shared" si="47"/>
        <v>0</v>
      </c>
      <c r="AM295" s="530">
        <f t="shared" ca="1" si="48"/>
        <v>-2274</v>
      </c>
      <c r="AN295">
        <f t="shared" ca="1" si="49"/>
        <v>-2274</v>
      </c>
      <c r="AO295">
        <f t="shared" ca="1" si="50"/>
        <v>0</v>
      </c>
    </row>
    <row r="296" spans="4:41">
      <c r="D296" s="494">
        <v>255</v>
      </c>
      <c r="E296">
        <v>3</v>
      </c>
      <c r="F296">
        <f t="shared" ca="1" si="41"/>
        <v>0</v>
      </c>
      <c r="J296" s="530">
        <f t="shared" ca="1" si="42"/>
        <v>-275</v>
      </c>
      <c r="K296">
        <f t="shared" ca="1" si="43"/>
        <v>-275</v>
      </c>
      <c r="L296">
        <f t="shared" ca="1" si="44"/>
        <v>0</v>
      </c>
      <c r="AB296" s="530">
        <f t="shared" si="45"/>
        <v>-386</v>
      </c>
      <c r="AC296">
        <f t="shared" si="46"/>
        <v>-386</v>
      </c>
      <c r="AD296">
        <f t="shared" si="47"/>
        <v>0</v>
      </c>
      <c r="AM296" s="530">
        <f t="shared" ca="1" si="48"/>
        <v>-2283</v>
      </c>
      <c r="AN296">
        <f t="shared" ca="1" si="49"/>
        <v>-2283</v>
      </c>
      <c r="AO296">
        <f t="shared" ca="1" si="50"/>
        <v>0</v>
      </c>
    </row>
    <row r="297" spans="4:41">
      <c r="D297" s="494">
        <v>256</v>
      </c>
      <c r="E297">
        <v>4</v>
      </c>
      <c r="F297">
        <f t="shared" ca="1" si="41"/>
        <v>0</v>
      </c>
      <c r="J297" s="530">
        <f t="shared" ca="1" si="42"/>
        <v>-284</v>
      </c>
      <c r="K297">
        <f t="shared" ca="1" si="43"/>
        <v>-284</v>
      </c>
      <c r="L297">
        <f t="shared" ca="1" si="44"/>
        <v>0</v>
      </c>
      <c r="AB297" s="530">
        <f t="shared" si="45"/>
        <v>-395</v>
      </c>
      <c r="AC297">
        <f t="shared" si="46"/>
        <v>-395</v>
      </c>
      <c r="AD297">
        <f t="shared" si="47"/>
        <v>0</v>
      </c>
      <c r="AM297" s="530">
        <f t="shared" ca="1" si="48"/>
        <v>-2292</v>
      </c>
      <c r="AN297">
        <f t="shared" ca="1" si="49"/>
        <v>-2292</v>
      </c>
      <c r="AO297">
        <f t="shared" ca="1" si="50"/>
        <v>0</v>
      </c>
    </row>
    <row r="298" spans="4:41">
      <c r="D298" s="494">
        <v>257</v>
      </c>
      <c r="E298">
        <v>5</v>
      </c>
      <c r="F298">
        <f t="shared" ca="1" si="41"/>
        <v>0</v>
      </c>
      <c r="J298" s="530">
        <f t="shared" ca="1" si="42"/>
        <v>-293</v>
      </c>
      <c r="K298">
        <f t="shared" ca="1" si="43"/>
        <v>-293</v>
      </c>
      <c r="L298">
        <f t="shared" ca="1" si="44"/>
        <v>0</v>
      </c>
      <c r="AB298" s="530">
        <f t="shared" si="45"/>
        <v>-404</v>
      </c>
      <c r="AC298">
        <f t="shared" si="46"/>
        <v>-404</v>
      </c>
      <c r="AD298">
        <f t="shared" si="47"/>
        <v>0</v>
      </c>
      <c r="AM298" s="530">
        <f t="shared" ca="1" si="48"/>
        <v>-2301</v>
      </c>
      <c r="AN298">
        <f t="shared" ca="1" si="49"/>
        <v>-2301</v>
      </c>
      <c r="AO298">
        <f t="shared" ca="1" si="50"/>
        <v>0</v>
      </c>
    </row>
    <row r="299" spans="4:41">
      <c r="D299" s="494">
        <v>258</v>
      </c>
      <c r="E299">
        <v>6</v>
      </c>
      <c r="F299">
        <f t="shared" ref="F299:F362" ca="1" si="51">IF($D$41=D299,E299,0)</f>
        <v>0</v>
      </c>
      <c r="J299" s="530">
        <f t="shared" ref="J299:J362" ca="1" si="52">+J298-9</f>
        <v>-302</v>
      </c>
      <c r="K299">
        <f t="shared" ref="K299:K362" ca="1" si="53">IF(J300&lt;0,J299,0)</f>
        <v>-302</v>
      </c>
      <c r="L299">
        <f t="shared" ref="L299:L362" ca="1" si="54">IF(K299&gt;0,K299,0)</f>
        <v>0</v>
      </c>
      <c r="AB299" s="530">
        <f t="shared" si="45"/>
        <v>-413</v>
      </c>
      <c r="AC299">
        <f t="shared" si="46"/>
        <v>-413</v>
      </c>
      <c r="AD299">
        <f t="shared" si="47"/>
        <v>0</v>
      </c>
      <c r="AM299" s="530">
        <f t="shared" ca="1" si="48"/>
        <v>-2310</v>
      </c>
      <c r="AN299">
        <f t="shared" ca="1" si="49"/>
        <v>-2310</v>
      </c>
      <c r="AO299">
        <f t="shared" ca="1" si="50"/>
        <v>0</v>
      </c>
    </row>
    <row r="300" spans="4:41">
      <c r="D300" s="494">
        <v>259</v>
      </c>
      <c r="E300">
        <v>7</v>
      </c>
      <c r="F300">
        <f t="shared" ca="1" si="51"/>
        <v>0</v>
      </c>
      <c r="J300" s="530">
        <f t="shared" ca="1" si="52"/>
        <v>-311</v>
      </c>
      <c r="K300">
        <f t="shared" ca="1" si="53"/>
        <v>-311</v>
      </c>
      <c r="L300">
        <f t="shared" ca="1" si="54"/>
        <v>0</v>
      </c>
      <c r="AB300" s="530">
        <f t="shared" ref="AB300:AB363" si="55">+AB299-9</f>
        <v>-422</v>
      </c>
      <c r="AC300">
        <f t="shared" ref="AC300:AC363" si="56">IF(AB301&lt;0,AB300,0)</f>
        <v>-422</v>
      </c>
      <c r="AD300">
        <f t="shared" ref="AD300:AD363" si="57">IF(AC300&gt;0,AC300,0)</f>
        <v>0</v>
      </c>
      <c r="AM300" s="530">
        <f t="shared" ref="AM300:AM363" ca="1" si="58">+AM299-9</f>
        <v>-2319</v>
      </c>
      <c r="AN300">
        <f t="shared" ref="AN300:AN363" ca="1" si="59">IF(AM301&lt;0,AM300,0)</f>
        <v>-2319</v>
      </c>
      <c r="AO300">
        <f t="shared" ref="AO300:AO363" ca="1" si="60">IF(AN300&gt;0,AN300,0)</f>
        <v>0</v>
      </c>
    </row>
    <row r="301" spans="4:41">
      <c r="D301" s="494">
        <v>260</v>
      </c>
      <c r="E301">
        <v>8</v>
      </c>
      <c r="F301">
        <f t="shared" ca="1" si="51"/>
        <v>0</v>
      </c>
      <c r="J301" s="530">
        <f t="shared" ca="1" si="52"/>
        <v>-320</v>
      </c>
      <c r="K301">
        <f t="shared" ca="1" si="53"/>
        <v>-320</v>
      </c>
      <c r="L301">
        <f t="shared" ca="1" si="54"/>
        <v>0</v>
      </c>
      <c r="AB301" s="530">
        <f t="shared" si="55"/>
        <v>-431</v>
      </c>
      <c r="AC301">
        <f t="shared" si="56"/>
        <v>-431</v>
      </c>
      <c r="AD301">
        <f t="shared" si="57"/>
        <v>0</v>
      </c>
      <c r="AM301" s="530">
        <f t="shared" ca="1" si="58"/>
        <v>-2328</v>
      </c>
      <c r="AN301">
        <f t="shared" ca="1" si="59"/>
        <v>-2328</v>
      </c>
      <c r="AO301">
        <f t="shared" ca="1" si="60"/>
        <v>0</v>
      </c>
    </row>
    <row r="302" spans="4:41">
      <c r="D302" s="494">
        <v>261</v>
      </c>
      <c r="E302">
        <v>9</v>
      </c>
      <c r="F302">
        <f t="shared" ca="1" si="51"/>
        <v>0</v>
      </c>
      <c r="J302" s="530">
        <f t="shared" ca="1" si="52"/>
        <v>-329</v>
      </c>
      <c r="K302">
        <f t="shared" ca="1" si="53"/>
        <v>-329</v>
      </c>
      <c r="L302">
        <f t="shared" ca="1" si="54"/>
        <v>0</v>
      </c>
      <c r="AB302" s="530">
        <f t="shared" si="55"/>
        <v>-440</v>
      </c>
      <c r="AC302">
        <f t="shared" si="56"/>
        <v>-440</v>
      </c>
      <c r="AD302">
        <f t="shared" si="57"/>
        <v>0</v>
      </c>
      <c r="AM302" s="530">
        <f t="shared" ca="1" si="58"/>
        <v>-2337</v>
      </c>
      <c r="AN302">
        <f t="shared" ca="1" si="59"/>
        <v>-2337</v>
      </c>
      <c r="AO302">
        <f t="shared" ca="1" si="60"/>
        <v>0</v>
      </c>
    </row>
    <row r="303" spans="4:41">
      <c r="D303" s="494">
        <v>262</v>
      </c>
      <c r="E303">
        <v>1</v>
      </c>
      <c r="F303">
        <f t="shared" ca="1" si="51"/>
        <v>0</v>
      </c>
      <c r="J303" s="530">
        <f t="shared" ca="1" si="52"/>
        <v>-338</v>
      </c>
      <c r="K303">
        <f t="shared" ca="1" si="53"/>
        <v>-338</v>
      </c>
      <c r="L303">
        <f t="shared" ca="1" si="54"/>
        <v>0</v>
      </c>
      <c r="AB303" s="530">
        <f t="shared" si="55"/>
        <v>-449</v>
      </c>
      <c r="AC303">
        <f t="shared" si="56"/>
        <v>-449</v>
      </c>
      <c r="AD303">
        <f t="shared" si="57"/>
        <v>0</v>
      </c>
      <c r="AM303" s="530">
        <f t="shared" ca="1" si="58"/>
        <v>-2346</v>
      </c>
      <c r="AN303">
        <f t="shared" ca="1" si="59"/>
        <v>-2346</v>
      </c>
      <c r="AO303">
        <f t="shared" ca="1" si="60"/>
        <v>0</v>
      </c>
    </row>
    <row r="304" spans="4:41">
      <c r="D304" s="494">
        <v>263</v>
      </c>
      <c r="E304">
        <v>2</v>
      </c>
      <c r="F304">
        <f t="shared" ca="1" si="51"/>
        <v>0</v>
      </c>
      <c r="J304" s="530">
        <f t="shared" ca="1" si="52"/>
        <v>-347</v>
      </c>
      <c r="K304">
        <f t="shared" ca="1" si="53"/>
        <v>-347</v>
      </c>
      <c r="L304">
        <f t="shared" ca="1" si="54"/>
        <v>0</v>
      </c>
      <c r="AB304" s="530">
        <f t="shared" si="55"/>
        <v>-458</v>
      </c>
      <c r="AC304">
        <f t="shared" si="56"/>
        <v>-458</v>
      </c>
      <c r="AD304">
        <f t="shared" si="57"/>
        <v>0</v>
      </c>
      <c r="AM304" s="530">
        <f t="shared" ca="1" si="58"/>
        <v>-2355</v>
      </c>
      <c r="AN304">
        <f t="shared" ca="1" si="59"/>
        <v>-2355</v>
      </c>
      <c r="AO304">
        <f t="shared" ca="1" si="60"/>
        <v>0</v>
      </c>
    </row>
    <row r="305" spans="4:41">
      <c r="D305" s="494">
        <v>264</v>
      </c>
      <c r="E305">
        <v>3</v>
      </c>
      <c r="F305">
        <f t="shared" ca="1" si="51"/>
        <v>0</v>
      </c>
      <c r="J305" s="530">
        <f t="shared" ca="1" si="52"/>
        <v>-356</v>
      </c>
      <c r="K305">
        <f t="shared" ca="1" si="53"/>
        <v>-356</v>
      </c>
      <c r="L305">
        <f t="shared" ca="1" si="54"/>
        <v>0</v>
      </c>
      <c r="AB305" s="530">
        <f t="shared" si="55"/>
        <v>-467</v>
      </c>
      <c r="AC305">
        <f t="shared" si="56"/>
        <v>-467</v>
      </c>
      <c r="AD305">
        <f t="shared" si="57"/>
        <v>0</v>
      </c>
      <c r="AM305" s="530">
        <f t="shared" ca="1" si="58"/>
        <v>-2364</v>
      </c>
      <c r="AN305">
        <f t="shared" ca="1" si="59"/>
        <v>-2364</v>
      </c>
      <c r="AO305">
        <f t="shared" ca="1" si="60"/>
        <v>0</v>
      </c>
    </row>
    <row r="306" spans="4:41">
      <c r="D306" s="494">
        <v>265</v>
      </c>
      <c r="E306">
        <v>4</v>
      </c>
      <c r="F306">
        <f t="shared" ca="1" si="51"/>
        <v>0</v>
      </c>
      <c r="J306" s="530">
        <f t="shared" ca="1" si="52"/>
        <v>-365</v>
      </c>
      <c r="K306">
        <f t="shared" ca="1" si="53"/>
        <v>-365</v>
      </c>
      <c r="L306">
        <f t="shared" ca="1" si="54"/>
        <v>0</v>
      </c>
      <c r="AB306" s="530">
        <f t="shared" si="55"/>
        <v>-476</v>
      </c>
      <c r="AC306">
        <f t="shared" si="56"/>
        <v>-476</v>
      </c>
      <c r="AD306">
        <f t="shared" si="57"/>
        <v>0</v>
      </c>
      <c r="AM306" s="530">
        <f t="shared" ca="1" si="58"/>
        <v>-2373</v>
      </c>
      <c r="AN306">
        <f t="shared" ca="1" si="59"/>
        <v>-2373</v>
      </c>
      <c r="AO306">
        <f t="shared" ca="1" si="60"/>
        <v>0</v>
      </c>
    </row>
    <row r="307" spans="4:41">
      <c r="D307" s="494">
        <v>266</v>
      </c>
      <c r="E307">
        <v>5</v>
      </c>
      <c r="F307">
        <f t="shared" ca="1" si="51"/>
        <v>0</v>
      </c>
      <c r="J307" s="530">
        <f t="shared" ca="1" si="52"/>
        <v>-374</v>
      </c>
      <c r="K307">
        <f t="shared" ca="1" si="53"/>
        <v>-374</v>
      </c>
      <c r="L307">
        <f t="shared" ca="1" si="54"/>
        <v>0</v>
      </c>
      <c r="AB307" s="530">
        <f t="shared" si="55"/>
        <v>-485</v>
      </c>
      <c r="AC307">
        <f t="shared" si="56"/>
        <v>-485</v>
      </c>
      <c r="AD307">
        <f t="shared" si="57"/>
        <v>0</v>
      </c>
      <c r="AM307" s="530">
        <f t="shared" ca="1" si="58"/>
        <v>-2382</v>
      </c>
      <c r="AN307">
        <f t="shared" ca="1" si="59"/>
        <v>-2382</v>
      </c>
      <c r="AO307">
        <f t="shared" ca="1" si="60"/>
        <v>0</v>
      </c>
    </row>
    <row r="308" spans="4:41">
      <c r="D308" s="494">
        <v>267</v>
      </c>
      <c r="E308">
        <v>6</v>
      </c>
      <c r="F308">
        <f t="shared" ca="1" si="51"/>
        <v>0</v>
      </c>
      <c r="J308" s="530">
        <f t="shared" ca="1" si="52"/>
        <v>-383</v>
      </c>
      <c r="K308">
        <f t="shared" ca="1" si="53"/>
        <v>-383</v>
      </c>
      <c r="L308">
        <f t="shared" ca="1" si="54"/>
        <v>0</v>
      </c>
      <c r="AB308" s="530">
        <f t="shared" si="55"/>
        <v>-494</v>
      </c>
      <c r="AC308">
        <f t="shared" si="56"/>
        <v>-494</v>
      </c>
      <c r="AD308">
        <f t="shared" si="57"/>
        <v>0</v>
      </c>
      <c r="AM308" s="530">
        <f t="shared" ca="1" si="58"/>
        <v>-2391</v>
      </c>
      <c r="AN308">
        <f t="shared" ca="1" si="59"/>
        <v>-2391</v>
      </c>
      <c r="AO308">
        <f t="shared" ca="1" si="60"/>
        <v>0</v>
      </c>
    </row>
    <row r="309" spans="4:41">
      <c r="D309" s="494">
        <v>268</v>
      </c>
      <c r="E309">
        <v>7</v>
      </c>
      <c r="F309">
        <f t="shared" ca="1" si="51"/>
        <v>0</v>
      </c>
      <c r="J309" s="530">
        <f t="shared" ca="1" si="52"/>
        <v>-392</v>
      </c>
      <c r="K309">
        <f t="shared" ca="1" si="53"/>
        <v>-392</v>
      </c>
      <c r="L309">
        <f t="shared" ca="1" si="54"/>
        <v>0</v>
      </c>
      <c r="AB309" s="530">
        <f t="shared" si="55"/>
        <v>-503</v>
      </c>
      <c r="AC309">
        <f t="shared" si="56"/>
        <v>-503</v>
      </c>
      <c r="AD309">
        <f t="shared" si="57"/>
        <v>0</v>
      </c>
      <c r="AM309" s="530">
        <f t="shared" ca="1" si="58"/>
        <v>-2400</v>
      </c>
      <c r="AN309">
        <f t="shared" ca="1" si="59"/>
        <v>-2400</v>
      </c>
      <c r="AO309">
        <f t="shared" ca="1" si="60"/>
        <v>0</v>
      </c>
    </row>
    <row r="310" spans="4:41">
      <c r="D310" s="494">
        <v>269</v>
      </c>
      <c r="E310">
        <v>8</v>
      </c>
      <c r="F310">
        <f t="shared" ca="1" si="51"/>
        <v>0</v>
      </c>
      <c r="J310" s="530">
        <f t="shared" ca="1" si="52"/>
        <v>-401</v>
      </c>
      <c r="K310">
        <f t="shared" ca="1" si="53"/>
        <v>-401</v>
      </c>
      <c r="L310">
        <f t="shared" ca="1" si="54"/>
        <v>0</v>
      </c>
      <c r="AB310" s="530">
        <f t="shared" si="55"/>
        <v>-512</v>
      </c>
      <c r="AC310">
        <f t="shared" si="56"/>
        <v>-512</v>
      </c>
      <c r="AD310">
        <f t="shared" si="57"/>
        <v>0</v>
      </c>
      <c r="AM310" s="530">
        <f t="shared" ca="1" si="58"/>
        <v>-2409</v>
      </c>
      <c r="AN310">
        <f t="shared" ca="1" si="59"/>
        <v>-2409</v>
      </c>
      <c r="AO310">
        <f t="shared" ca="1" si="60"/>
        <v>0</v>
      </c>
    </row>
    <row r="311" spans="4:41">
      <c r="D311" s="494">
        <v>270</v>
      </c>
      <c r="E311">
        <v>9</v>
      </c>
      <c r="F311">
        <f t="shared" ca="1" si="51"/>
        <v>0</v>
      </c>
      <c r="J311" s="530">
        <f t="shared" ca="1" si="52"/>
        <v>-410</v>
      </c>
      <c r="K311">
        <f t="shared" ca="1" si="53"/>
        <v>-410</v>
      </c>
      <c r="L311">
        <f t="shared" ca="1" si="54"/>
        <v>0</v>
      </c>
      <c r="AB311" s="530">
        <f t="shared" si="55"/>
        <v>-521</v>
      </c>
      <c r="AC311">
        <f t="shared" si="56"/>
        <v>-521</v>
      </c>
      <c r="AD311">
        <f t="shared" si="57"/>
        <v>0</v>
      </c>
      <c r="AM311" s="530">
        <f t="shared" ca="1" si="58"/>
        <v>-2418</v>
      </c>
      <c r="AN311">
        <f t="shared" ca="1" si="59"/>
        <v>-2418</v>
      </c>
      <c r="AO311">
        <f t="shared" ca="1" si="60"/>
        <v>0</v>
      </c>
    </row>
    <row r="312" spans="4:41">
      <c r="D312" s="494">
        <v>271</v>
      </c>
      <c r="E312">
        <v>1</v>
      </c>
      <c r="F312">
        <f t="shared" ca="1" si="51"/>
        <v>0</v>
      </c>
      <c r="J312" s="530">
        <f t="shared" ca="1" si="52"/>
        <v>-419</v>
      </c>
      <c r="K312">
        <f t="shared" ca="1" si="53"/>
        <v>-419</v>
      </c>
      <c r="L312">
        <f t="shared" ca="1" si="54"/>
        <v>0</v>
      </c>
      <c r="AB312" s="530">
        <f t="shared" si="55"/>
        <v>-530</v>
      </c>
      <c r="AC312">
        <f t="shared" si="56"/>
        <v>-530</v>
      </c>
      <c r="AD312">
        <f t="shared" si="57"/>
        <v>0</v>
      </c>
      <c r="AM312" s="530">
        <f t="shared" ca="1" si="58"/>
        <v>-2427</v>
      </c>
      <c r="AN312">
        <f t="shared" ca="1" si="59"/>
        <v>-2427</v>
      </c>
      <c r="AO312">
        <f t="shared" ca="1" si="60"/>
        <v>0</v>
      </c>
    </row>
    <row r="313" spans="4:41">
      <c r="D313" s="494">
        <v>272</v>
      </c>
      <c r="E313">
        <v>2</v>
      </c>
      <c r="F313">
        <f t="shared" ca="1" si="51"/>
        <v>0</v>
      </c>
      <c r="J313" s="530">
        <f t="shared" ca="1" si="52"/>
        <v>-428</v>
      </c>
      <c r="K313">
        <f t="shared" ca="1" si="53"/>
        <v>-428</v>
      </c>
      <c r="L313">
        <f t="shared" ca="1" si="54"/>
        <v>0</v>
      </c>
      <c r="AB313" s="530">
        <f t="shared" si="55"/>
        <v>-539</v>
      </c>
      <c r="AC313">
        <f t="shared" si="56"/>
        <v>-539</v>
      </c>
      <c r="AD313">
        <f t="shared" si="57"/>
        <v>0</v>
      </c>
      <c r="AM313" s="530">
        <f t="shared" ca="1" si="58"/>
        <v>-2436</v>
      </c>
      <c r="AN313">
        <f t="shared" ca="1" si="59"/>
        <v>-2436</v>
      </c>
      <c r="AO313">
        <f t="shared" ca="1" si="60"/>
        <v>0</v>
      </c>
    </row>
    <row r="314" spans="4:41">
      <c r="D314" s="494">
        <v>273</v>
      </c>
      <c r="E314">
        <v>3</v>
      </c>
      <c r="F314">
        <f t="shared" ca="1" si="51"/>
        <v>0</v>
      </c>
      <c r="J314" s="530">
        <f t="shared" ca="1" si="52"/>
        <v>-437</v>
      </c>
      <c r="K314">
        <f t="shared" ca="1" si="53"/>
        <v>-437</v>
      </c>
      <c r="L314">
        <f t="shared" ca="1" si="54"/>
        <v>0</v>
      </c>
      <c r="AB314" s="530">
        <f t="shared" si="55"/>
        <v>-548</v>
      </c>
      <c r="AC314">
        <f t="shared" si="56"/>
        <v>-548</v>
      </c>
      <c r="AD314">
        <f t="shared" si="57"/>
        <v>0</v>
      </c>
      <c r="AM314" s="530">
        <f t="shared" ca="1" si="58"/>
        <v>-2445</v>
      </c>
      <c r="AN314">
        <f t="shared" ca="1" si="59"/>
        <v>-2445</v>
      </c>
      <c r="AO314">
        <f t="shared" ca="1" si="60"/>
        <v>0</v>
      </c>
    </row>
    <row r="315" spans="4:41">
      <c r="D315" s="494">
        <v>274</v>
      </c>
      <c r="E315">
        <v>4</v>
      </c>
      <c r="F315">
        <f t="shared" ca="1" si="51"/>
        <v>0</v>
      </c>
      <c r="J315" s="530">
        <f t="shared" ca="1" si="52"/>
        <v>-446</v>
      </c>
      <c r="K315">
        <f t="shared" ca="1" si="53"/>
        <v>-446</v>
      </c>
      <c r="L315">
        <f t="shared" ca="1" si="54"/>
        <v>0</v>
      </c>
      <c r="AB315" s="530">
        <f t="shared" si="55"/>
        <v>-557</v>
      </c>
      <c r="AC315">
        <f t="shared" si="56"/>
        <v>-557</v>
      </c>
      <c r="AD315">
        <f t="shared" si="57"/>
        <v>0</v>
      </c>
      <c r="AM315" s="530">
        <f t="shared" ca="1" si="58"/>
        <v>-2454</v>
      </c>
      <c r="AN315">
        <f t="shared" ca="1" si="59"/>
        <v>-2454</v>
      </c>
      <c r="AO315">
        <f t="shared" ca="1" si="60"/>
        <v>0</v>
      </c>
    </row>
    <row r="316" spans="4:41">
      <c r="D316" s="494">
        <v>275</v>
      </c>
      <c r="E316">
        <v>5</v>
      </c>
      <c r="F316">
        <f t="shared" ca="1" si="51"/>
        <v>0</v>
      </c>
      <c r="J316" s="530">
        <f t="shared" ca="1" si="52"/>
        <v>-455</v>
      </c>
      <c r="K316">
        <f t="shared" ca="1" si="53"/>
        <v>-455</v>
      </c>
      <c r="L316">
        <f t="shared" ca="1" si="54"/>
        <v>0</v>
      </c>
      <c r="AB316" s="530">
        <f t="shared" si="55"/>
        <v>-566</v>
      </c>
      <c r="AC316">
        <f t="shared" si="56"/>
        <v>-566</v>
      </c>
      <c r="AD316">
        <f t="shared" si="57"/>
        <v>0</v>
      </c>
      <c r="AM316" s="530">
        <f t="shared" ca="1" si="58"/>
        <v>-2463</v>
      </c>
      <c r="AN316">
        <f t="shared" ca="1" si="59"/>
        <v>-2463</v>
      </c>
      <c r="AO316">
        <f t="shared" ca="1" si="60"/>
        <v>0</v>
      </c>
    </row>
    <row r="317" spans="4:41">
      <c r="D317" s="494">
        <v>276</v>
      </c>
      <c r="E317">
        <v>6</v>
      </c>
      <c r="F317">
        <f t="shared" ca="1" si="51"/>
        <v>0</v>
      </c>
      <c r="J317" s="530">
        <f t="shared" ca="1" si="52"/>
        <v>-464</v>
      </c>
      <c r="K317">
        <f t="shared" ca="1" si="53"/>
        <v>-464</v>
      </c>
      <c r="L317">
        <f t="shared" ca="1" si="54"/>
        <v>0</v>
      </c>
      <c r="AB317" s="530">
        <f t="shared" si="55"/>
        <v>-575</v>
      </c>
      <c r="AC317">
        <f t="shared" si="56"/>
        <v>-575</v>
      </c>
      <c r="AD317">
        <f t="shared" si="57"/>
        <v>0</v>
      </c>
      <c r="AM317" s="530">
        <f t="shared" ca="1" si="58"/>
        <v>-2472</v>
      </c>
      <c r="AN317">
        <f t="shared" ca="1" si="59"/>
        <v>-2472</v>
      </c>
      <c r="AO317">
        <f t="shared" ca="1" si="60"/>
        <v>0</v>
      </c>
    </row>
    <row r="318" spans="4:41">
      <c r="D318" s="494">
        <v>277</v>
      </c>
      <c r="E318">
        <v>7</v>
      </c>
      <c r="F318">
        <f t="shared" ca="1" si="51"/>
        <v>0</v>
      </c>
      <c r="J318" s="530">
        <f t="shared" ca="1" si="52"/>
        <v>-473</v>
      </c>
      <c r="K318">
        <f t="shared" ca="1" si="53"/>
        <v>-473</v>
      </c>
      <c r="L318">
        <f t="shared" ca="1" si="54"/>
        <v>0</v>
      </c>
      <c r="AB318" s="530">
        <f t="shared" si="55"/>
        <v>-584</v>
      </c>
      <c r="AC318">
        <f t="shared" si="56"/>
        <v>-584</v>
      </c>
      <c r="AD318">
        <f t="shared" si="57"/>
        <v>0</v>
      </c>
      <c r="AM318" s="530">
        <f t="shared" ca="1" si="58"/>
        <v>-2481</v>
      </c>
      <c r="AN318">
        <f t="shared" ca="1" si="59"/>
        <v>-2481</v>
      </c>
      <c r="AO318">
        <f t="shared" ca="1" si="60"/>
        <v>0</v>
      </c>
    </row>
    <row r="319" spans="4:41">
      <c r="D319" s="494">
        <v>278</v>
      </c>
      <c r="E319">
        <v>8</v>
      </c>
      <c r="F319">
        <f t="shared" ca="1" si="51"/>
        <v>0</v>
      </c>
      <c r="J319" s="530">
        <f t="shared" ca="1" si="52"/>
        <v>-482</v>
      </c>
      <c r="K319">
        <f t="shared" ca="1" si="53"/>
        <v>-482</v>
      </c>
      <c r="L319">
        <f t="shared" ca="1" si="54"/>
        <v>0</v>
      </c>
      <c r="AB319" s="530">
        <f t="shared" si="55"/>
        <v>-593</v>
      </c>
      <c r="AC319">
        <f t="shared" si="56"/>
        <v>-593</v>
      </c>
      <c r="AD319">
        <f t="shared" si="57"/>
        <v>0</v>
      </c>
      <c r="AM319" s="530">
        <f t="shared" ca="1" si="58"/>
        <v>-2490</v>
      </c>
      <c r="AN319">
        <f t="shared" ca="1" si="59"/>
        <v>-2490</v>
      </c>
      <c r="AO319">
        <f t="shared" ca="1" si="60"/>
        <v>0</v>
      </c>
    </row>
    <row r="320" spans="4:41">
      <c r="D320" s="494">
        <v>279</v>
      </c>
      <c r="E320">
        <v>9</v>
      </c>
      <c r="F320">
        <f t="shared" ca="1" si="51"/>
        <v>0</v>
      </c>
      <c r="J320" s="530">
        <f t="shared" ca="1" si="52"/>
        <v>-491</v>
      </c>
      <c r="K320">
        <f t="shared" ca="1" si="53"/>
        <v>-491</v>
      </c>
      <c r="L320">
        <f t="shared" ca="1" si="54"/>
        <v>0</v>
      </c>
      <c r="AB320" s="530">
        <f t="shared" si="55"/>
        <v>-602</v>
      </c>
      <c r="AC320">
        <f t="shared" si="56"/>
        <v>-602</v>
      </c>
      <c r="AD320">
        <f t="shared" si="57"/>
        <v>0</v>
      </c>
      <c r="AM320" s="530">
        <f t="shared" ca="1" si="58"/>
        <v>-2499</v>
      </c>
      <c r="AN320">
        <f t="shared" ca="1" si="59"/>
        <v>-2499</v>
      </c>
      <c r="AO320">
        <f t="shared" ca="1" si="60"/>
        <v>0</v>
      </c>
    </row>
    <row r="321" spans="4:41">
      <c r="D321" s="494">
        <v>280</v>
      </c>
      <c r="E321">
        <v>1</v>
      </c>
      <c r="F321">
        <f t="shared" ca="1" si="51"/>
        <v>0</v>
      </c>
      <c r="J321" s="530">
        <f t="shared" ca="1" si="52"/>
        <v>-500</v>
      </c>
      <c r="K321">
        <f t="shared" ca="1" si="53"/>
        <v>-500</v>
      </c>
      <c r="L321">
        <f t="shared" ca="1" si="54"/>
        <v>0</v>
      </c>
      <c r="AB321" s="530">
        <f t="shared" si="55"/>
        <v>-611</v>
      </c>
      <c r="AC321">
        <f t="shared" si="56"/>
        <v>-611</v>
      </c>
      <c r="AD321">
        <f t="shared" si="57"/>
        <v>0</v>
      </c>
      <c r="AM321" s="530">
        <f t="shared" ca="1" si="58"/>
        <v>-2508</v>
      </c>
      <c r="AN321">
        <f t="shared" ca="1" si="59"/>
        <v>-2508</v>
      </c>
      <c r="AO321">
        <f t="shared" ca="1" si="60"/>
        <v>0</v>
      </c>
    </row>
    <row r="322" spans="4:41">
      <c r="D322" s="494">
        <v>281</v>
      </c>
      <c r="E322">
        <v>2</v>
      </c>
      <c r="F322">
        <f t="shared" ca="1" si="51"/>
        <v>0</v>
      </c>
      <c r="J322" s="530">
        <f t="shared" ca="1" si="52"/>
        <v>-509</v>
      </c>
      <c r="K322">
        <f t="shared" ca="1" si="53"/>
        <v>-509</v>
      </c>
      <c r="L322">
        <f t="shared" ca="1" si="54"/>
        <v>0</v>
      </c>
      <c r="AB322" s="530">
        <f t="shared" si="55"/>
        <v>-620</v>
      </c>
      <c r="AC322">
        <f t="shared" si="56"/>
        <v>-620</v>
      </c>
      <c r="AD322">
        <f t="shared" si="57"/>
        <v>0</v>
      </c>
      <c r="AM322" s="530">
        <f t="shared" ca="1" si="58"/>
        <v>-2517</v>
      </c>
      <c r="AN322">
        <f t="shared" ca="1" si="59"/>
        <v>-2517</v>
      </c>
      <c r="AO322">
        <f t="shared" ca="1" si="60"/>
        <v>0</v>
      </c>
    </row>
    <row r="323" spans="4:41">
      <c r="D323" s="494">
        <v>282</v>
      </c>
      <c r="E323">
        <v>3</v>
      </c>
      <c r="F323">
        <f t="shared" ca="1" si="51"/>
        <v>0</v>
      </c>
      <c r="J323" s="530">
        <f t="shared" ca="1" si="52"/>
        <v>-518</v>
      </c>
      <c r="K323">
        <f t="shared" ca="1" si="53"/>
        <v>-518</v>
      </c>
      <c r="L323">
        <f t="shared" ca="1" si="54"/>
        <v>0</v>
      </c>
      <c r="AB323" s="530">
        <f t="shared" si="55"/>
        <v>-629</v>
      </c>
      <c r="AC323">
        <f t="shared" si="56"/>
        <v>-629</v>
      </c>
      <c r="AD323">
        <f t="shared" si="57"/>
        <v>0</v>
      </c>
      <c r="AM323" s="530">
        <f t="shared" ca="1" si="58"/>
        <v>-2526</v>
      </c>
      <c r="AN323">
        <f t="shared" ca="1" si="59"/>
        <v>-2526</v>
      </c>
      <c r="AO323">
        <f t="shared" ca="1" si="60"/>
        <v>0</v>
      </c>
    </row>
    <row r="324" spans="4:41">
      <c r="D324" s="494">
        <v>283</v>
      </c>
      <c r="E324">
        <v>4</v>
      </c>
      <c r="F324">
        <f t="shared" ca="1" si="51"/>
        <v>0</v>
      </c>
      <c r="J324" s="530">
        <f t="shared" ca="1" si="52"/>
        <v>-527</v>
      </c>
      <c r="K324">
        <f t="shared" ca="1" si="53"/>
        <v>-527</v>
      </c>
      <c r="L324">
        <f t="shared" ca="1" si="54"/>
        <v>0</v>
      </c>
      <c r="AB324" s="530">
        <f t="shared" si="55"/>
        <v>-638</v>
      </c>
      <c r="AC324">
        <f t="shared" si="56"/>
        <v>-638</v>
      </c>
      <c r="AD324">
        <f t="shared" si="57"/>
        <v>0</v>
      </c>
      <c r="AM324" s="530">
        <f t="shared" ca="1" si="58"/>
        <v>-2535</v>
      </c>
      <c r="AN324">
        <f t="shared" ca="1" si="59"/>
        <v>-2535</v>
      </c>
      <c r="AO324">
        <f t="shared" ca="1" si="60"/>
        <v>0</v>
      </c>
    </row>
    <row r="325" spans="4:41">
      <c r="D325" s="494">
        <v>284</v>
      </c>
      <c r="E325">
        <v>5</v>
      </c>
      <c r="F325">
        <f t="shared" ca="1" si="51"/>
        <v>0</v>
      </c>
      <c r="J325" s="530">
        <f t="shared" ca="1" si="52"/>
        <v>-536</v>
      </c>
      <c r="K325">
        <f t="shared" ca="1" si="53"/>
        <v>-536</v>
      </c>
      <c r="L325">
        <f t="shared" ca="1" si="54"/>
        <v>0</v>
      </c>
      <c r="AB325" s="530">
        <f t="shared" si="55"/>
        <v>-647</v>
      </c>
      <c r="AC325">
        <f t="shared" si="56"/>
        <v>-647</v>
      </c>
      <c r="AD325">
        <f t="shared" si="57"/>
        <v>0</v>
      </c>
      <c r="AM325" s="530">
        <f t="shared" ca="1" si="58"/>
        <v>-2544</v>
      </c>
      <c r="AN325">
        <f t="shared" ca="1" si="59"/>
        <v>-2544</v>
      </c>
      <c r="AO325">
        <f t="shared" ca="1" si="60"/>
        <v>0</v>
      </c>
    </row>
    <row r="326" spans="4:41">
      <c r="D326" s="494">
        <v>285</v>
      </c>
      <c r="E326">
        <v>6</v>
      </c>
      <c r="F326">
        <f t="shared" ca="1" si="51"/>
        <v>0</v>
      </c>
      <c r="J326" s="530">
        <f t="shared" ca="1" si="52"/>
        <v>-545</v>
      </c>
      <c r="K326">
        <f t="shared" ca="1" si="53"/>
        <v>-545</v>
      </c>
      <c r="L326">
        <f t="shared" ca="1" si="54"/>
        <v>0</v>
      </c>
      <c r="AB326" s="530">
        <f t="shared" si="55"/>
        <v>-656</v>
      </c>
      <c r="AC326">
        <f t="shared" si="56"/>
        <v>-656</v>
      </c>
      <c r="AD326">
        <f t="shared" si="57"/>
        <v>0</v>
      </c>
      <c r="AM326" s="530">
        <f t="shared" ca="1" si="58"/>
        <v>-2553</v>
      </c>
      <c r="AN326">
        <f t="shared" ca="1" si="59"/>
        <v>-2553</v>
      </c>
      <c r="AO326">
        <f t="shared" ca="1" si="60"/>
        <v>0</v>
      </c>
    </row>
    <row r="327" spans="4:41">
      <c r="D327" s="494">
        <v>286</v>
      </c>
      <c r="E327">
        <v>7</v>
      </c>
      <c r="F327">
        <f t="shared" ca="1" si="51"/>
        <v>0</v>
      </c>
      <c r="J327" s="530">
        <f t="shared" ca="1" si="52"/>
        <v>-554</v>
      </c>
      <c r="K327">
        <f t="shared" ca="1" si="53"/>
        <v>-554</v>
      </c>
      <c r="L327">
        <f t="shared" ca="1" si="54"/>
        <v>0</v>
      </c>
      <c r="AB327" s="530">
        <f t="shared" si="55"/>
        <v>-665</v>
      </c>
      <c r="AC327">
        <f t="shared" si="56"/>
        <v>-665</v>
      </c>
      <c r="AD327">
        <f t="shared" si="57"/>
        <v>0</v>
      </c>
      <c r="AM327" s="530">
        <f t="shared" ca="1" si="58"/>
        <v>-2562</v>
      </c>
      <c r="AN327">
        <f t="shared" ca="1" si="59"/>
        <v>-2562</v>
      </c>
      <c r="AO327">
        <f t="shared" ca="1" si="60"/>
        <v>0</v>
      </c>
    </row>
    <row r="328" spans="4:41">
      <c r="D328" s="494">
        <v>287</v>
      </c>
      <c r="E328">
        <v>8</v>
      </c>
      <c r="F328">
        <f t="shared" ca="1" si="51"/>
        <v>0</v>
      </c>
      <c r="J328" s="530">
        <f t="shared" ca="1" si="52"/>
        <v>-563</v>
      </c>
      <c r="K328">
        <f t="shared" ca="1" si="53"/>
        <v>-563</v>
      </c>
      <c r="L328">
        <f t="shared" ca="1" si="54"/>
        <v>0</v>
      </c>
      <c r="AB328" s="530">
        <f t="shared" si="55"/>
        <v>-674</v>
      </c>
      <c r="AC328">
        <f t="shared" si="56"/>
        <v>-674</v>
      </c>
      <c r="AD328">
        <f t="shared" si="57"/>
        <v>0</v>
      </c>
      <c r="AM328" s="530">
        <f t="shared" ca="1" si="58"/>
        <v>-2571</v>
      </c>
      <c r="AN328">
        <f t="shared" ca="1" si="59"/>
        <v>-2571</v>
      </c>
      <c r="AO328">
        <f t="shared" ca="1" si="60"/>
        <v>0</v>
      </c>
    </row>
    <row r="329" spans="4:41">
      <c r="D329" s="494">
        <v>288</v>
      </c>
      <c r="E329">
        <v>9</v>
      </c>
      <c r="F329">
        <f t="shared" ca="1" si="51"/>
        <v>0</v>
      </c>
      <c r="J329" s="530">
        <f t="shared" ca="1" si="52"/>
        <v>-572</v>
      </c>
      <c r="K329">
        <f t="shared" ca="1" si="53"/>
        <v>-572</v>
      </c>
      <c r="L329">
        <f t="shared" ca="1" si="54"/>
        <v>0</v>
      </c>
      <c r="AB329" s="530">
        <f t="shared" si="55"/>
        <v>-683</v>
      </c>
      <c r="AC329">
        <f t="shared" si="56"/>
        <v>-683</v>
      </c>
      <c r="AD329">
        <f t="shared" si="57"/>
        <v>0</v>
      </c>
      <c r="AM329" s="530">
        <f t="shared" ca="1" si="58"/>
        <v>-2580</v>
      </c>
      <c r="AN329">
        <f t="shared" ca="1" si="59"/>
        <v>-2580</v>
      </c>
      <c r="AO329">
        <f t="shared" ca="1" si="60"/>
        <v>0</v>
      </c>
    </row>
    <row r="330" spans="4:41">
      <c r="D330" s="494">
        <v>289</v>
      </c>
      <c r="E330">
        <v>1</v>
      </c>
      <c r="F330">
        <f t="shared" ca="1" si="51"/>
        <v>0</v>
      </c>
      <c r="J330" s="530">
        <f t="shared" ca="1" si="52"/>
        <v>-581</v>
      </c>
      <c r="K330">
        <f t="shared" ca="1" si="53"/>
        <v>-581</v>
      </c>
      <c r="L330">
        <f t="shared" ca="1" si="54"/>
        <v>0</v>
      </c>
      <c r="AB330" s="530">
        <f t="shared" si="55"/>
        <v>-692</v>
      </c>
      <c r="AC330">
        <f t="shared" si="56"/>
        <v>-692</v>
      </c>
      <c r="AD330">
        <f t="shared" si="57"/>
        <v>0</v>
      </c>
      <c r="AM330" s="530">
        <f t="shared" ca="1" si="58"/>
        <v>-2589</v>
      </c>
      <c r="AN330">
        <f t="shared" ca="1" si="59"/>
        <v>-2589</v>
      </c>
      <c r="AO330">
        <f t="shared" ca="1" si="60"/>
        <v>0</v>
      </c>
    </row>
    <row r="331" spans="4:41">
      <c r="D331" s="494">
        <v>290</v>
      </c>
      <c r="E331">
        <v>2</v>
      </c>
      <c r="F331">
        <f t="shared" ca="1" si="51"/>
        <v>0</v>
      </c>
      <c r="J331" s="530">
        <f t="shared" ca="1" si="52"/>
        <v>-590</v>
      </c>
      <c r="K331">
        <f t="shared" ca="1" si="53"/>
        <v>-590</v>
      </c>
      <c r="L331">
        <f t="shared" ca="1" si="54"/>
        <v>0</v>
      </c>
      <c r="AB331" s="530">
        <f t="shared" si="55"/>
        <v>-701</v>
      </c>
      <c r="AC331">
        <f t="shared" si="56"/>
        <v>-701</v>
      </c>
      <c r="AD331">
        <f t="shared" si="57"/>
        <v>0</v>
      </c>
      <c r="AM331" s="530">
        <f t="shared" ca="1" si="58"/>
        <v>-2598</v>
      </c>
      <c r="AN331">
        <f t="shared" ca="1" si="59"/>
        <v>-2598</v>
      </c>
      <c r="AO331">
        <f t="shared" ca="1" si="60"/>
        <v>0</v>
      </c>
    </row>
    <row r="332" spans="4:41">
      <c r="D332" s="494">
        <v>291</v>
      </c>
      <c r="E332">
        <v>3</v>
      </c>
      <c r="F332">
        <f t="shared" ca="1" si="51"/>
        <v>0</v>
      </c>
      <c r="J332" s="530">
        <f t="shared" ca="1" si="52"/>
        <v>-599</v>
      </c>
      <c r="K332">
        <f t="shared" ca="1" si="53"/>
        <v>-599</v>
      </c>
      <c r="L332">
        <f t="shared" ca="1" si="54"/>
        <v>0</v>
      </c>
      <c r="AB332" s="530">
        <f t="shared" si="55"/>
        <v>-710</v>
      </c>
      <c r="AC332">
        <f t="shared" si="56"/>
        <v>-710</v>
      </c>
      <c r="AD332">
        <f t="shared" si="57"/>
        <v>0</v>
      </c>
      <c r="AM332" s="530">
        <f t="shared" ca="1" si="58"/>
        <v>-2607</v>
      </c>
      <c r="AN332">
        <f t="shared" ca="1" si="59"/>
        <v>-2607</v>
      </c>
      <c r="AO332">
        <f t="shared" ca="1" si="60"/>
        <v>0</v>
      </c>
    </row>
    <row r="333" spans="4:41">
      <c r="D333" s="494">
        <v>292</v>
      </c>
      <c r="E333">
        <v>4</v>
      </c>
      <c r="F333">
        <f t="shared" ca="1" si="51"/>
        <v>0</v>
      </c>
      <c r="J333" s="530">
        <f t="shared" ca="1" si="52"/>
        <v>-608</v>
      </c>
      <c r="K333">
        <f t="shared" ca="1" si="53"/>
        <v>-608</v>
      </c>
      <c r="L333">
        <f t="shared" ca="1" si="54"/>
        <v>0</v>
      </c>
      <c r="AB333" s="530">
        <f t="shared" si="55"/>
        <v>-719</v>
      </c>
      <c r="AC333">
        <f t="shared" si="56"/>
        <v>-719</v>
      </c>
      <c r="AD333">
        <f t="shared" si="57"/>
        <v>0</v>
      </c>
      <c r="AM333" s="530">
        <f t="shared" ca="1" si="58"/>
        <v>-2616</v>
      </c>
      <c r="AN333">
        <f t="shared" ca="1" si="59"/>
        <v>-2616</v>
      </c>
      <c r="AO333">
        <f t="shared" ca="1" si="60"/>
        <v>0</v>
      </c>
    </row>
    <row r="334" spans="4:41">
      <c r="D334" s="494">
        <v>293</v>
      </c>
      <c r="E334">
        <v>5</v>
      </c>
      <c r="F334">
        <f t="shared" ca="1" si="51"/>
        <v>0</v>
      </c>
      <c r="J334" s="530">
        <f t="shared" ca="1" si="52"/>
        <v>-617</v>
      </c>
      <c r="K334">
        <f t="shared" ca="1" si="53"/>
        <v>-617</v>
      </c>
      <c r="L334">
        <f t="shared" ca="1" si="54"/>
        <v>0</v>
      </c>
      <c r="AB334" s="530">
        <f t="shared" si="55"/>
        <v>-728</v>
      </c>
      <c r="AC334">
        <f t="shared" si="56"/>
        <v>-728</v>
      </c>
      <c r="AD334">
        <f t="shared" si="57"/>
        <v>0</v>
      </c>
      <c r="AM334" s="530">
        <f t="shared" ca="1" si="58"/>
        <v>-2625</v>
      </c>
      <c r="AN334">
        <f t="shared" ca="1" si="59"/>
        <v>-2625</v>
      </c>
      <c r="AO334">
        <f t="shared" ca="1" si="60"/>
        <v>0</v>
      </c>
    </row>
    <row r="335" spans="4:41">
      <c r="D335" s="494">
        <v>294</v>
      </c>
      <c r="E335">
        <v>6</v>
      </c>
      <c r="F335">
        <f t="shared" ca="1" si="51"/>
        <v>0</v>
      </c>
      <c r="J335" s="530">
        <f t="shared" ca="1" si="52"/>
        <v>-626</v>
      </c>
      <c r="K335">
        <f t="shared" ca="1" si="53"/>
        <v>-626</v>
      </c>
      <c r="L335">
        <f t="shared" ca="1" si="54"/>
        <v>0</v>
      </c>
      <c r="AB335" s="530">
        <f t="shared" si="55"/>
        <v>-737</v>
      </c>
      <c r="AC335">
        <f t="shared" si="56"/>
        <v>-737</v>
      </c>
      <c r="AD335">
        <f t="shared" si="57"/>
        <v>0</v>
      </c>
      <c r="AM335" s="530">
        <f t="shared" ca="1" si="58"/>
        <v>-2634</v>
      </c>
      <c r="AN335">
        <f t="shared" ca="1" si="59"/>
        <v>-2634</v>
      </c>
      <c r="AO335">
        <f t="shared" ca="1" si="60"/>
        <v>0</v>
      </c>
    </row>
    <row r="336" spans="4:41">
      <c r="D336" s="494">
        <v>295</v>
      </c>
      <c r="E336">
        <v>7</v>
      </c>
      <c r="F336">
        <f t="shared" ca="1" si="51"/>
        <v>0</v>
      </c>
      <c r="J336" s="530">
        <f t="shared" ca="1" si="52"/>
        <v>-635</v>
      </c>
      <c r="K336">
        <f t="shared" ca="1" si="53"/>
        <v>-635</v>
      </c>
      <c r="L336">
        <f t="shared" ca="1" si="54"/>
        <v>0</v>
      </c>
      <c r="AB336" s="530">
        <f t="shared" si="55"/>
        <v>-746</v>
      </c>
      <c r="AC336">
        <f t="shared" si="56"/>
        <v>-746</v>
      </c>
      <c r="AD336">
        <f t="shared" si="57"/>
        <v>0</v>
      </c>
      <c r="AM336" s="530">
        <f t="shared" ca="1" si="58"/>
        <v>-2643</v>
      </c>
      <c r="AN336">
        <f t="shared" ca="1" si="59"/>
        <v>-2643</v>
      </c>
      <c r="AO336">
        <f t="shared" ca="1" si="60"/>
        <v>0</v>
      </c>
    </row>
    <row r="337" spans="4:41">
      <c r="D337" s="494">
        <v>296</v>
      </c>
      <c r="E337">
        <v>8</v>
      </c>
      <c r="F337">
        <f t="shared" ca="1" si="51"/>
        <v>0</v>
      </c>
      <c r="J337" s="530">
        <f t="shared" ca="1" si="52"/>
        <v>-644</v>
      </c>
      <c r="K337">
        <f t="shared" ca="1" si="53"/>
        <v>-644</v>
      </c>
      <c r="L337">
        <f t="shared" ca="1" si="54"/>
        <v>0</v>
      </c>
      <c r="AB337" s="530">
        <f t="shared" si="55"/>
        <v>-755</v>
      </c>
      <c r="AC337">
        <f t="shared" si="56"/>
        <v>-755</v>
      </c>
      <c r="AD337">
        <f t="shared" si="57"/>
        <v>0</v>
      </c>
      <c r="AM337" s="530">
        <f t="shared" ca="1" si="58"/>
        <v>-2652</v>
      </c>
      <c r="AN337">
        <f t="shared" ca="1" si="59"/>
        <v>-2652</v>
      </c>
      <c r="AO337">
        <f t="shared" ca="1" si="60"/>
        <v>0</v>
      </c>
    </row>
    <row r="338" spans="4:41">
      <c r="D338" s="494">
        <v>297</v>
      </c>
      <c r="E338">
        <v>9</v>
      </c>
      <c r="F338">
        <f t="shared" ca="1" si="51"/>
        <v>0</v>
      </c>
      <c r="J338" s="530">
        <f t="shared" ca="1" si="52"/>
        <v>-653</v>
      </c>
      <c r="K338">
        <f t="shared" ca="1" si="53"/>
        <v>-653</v>
      </c>
      <c r="L338">
        <f t="shared" ca="1" si="54"/>
        <v>0</v>
      </c>
      <c r="AB338" s="530">
        <f t="shared" si="55"/>
        <v>-764</v>
      </c>
      <c r="AC338">
        <f t="shared" si="56"/>
        <v>-764</v>
      </c>
      <c r="AD338">
        <f t="shared" si="57"/>
        <v>0</v>
      </c>
      <c r="AM338" s="530">
        <f t="shared" ca="1" si="58"/>
        <v>-2661</v>
      </c>
      <c r="AN338">
        <f t="shared" ca="1" si="59"/>
        <v>-2661</v>
      </c>
      <c r="AO338">
        <f t="shared" ca="1" si="60"/>
        <v>0</v>
      </c>
    </row>
    <row r="339" spans="4:41">
      <c r="D339" s="494">
        <v>298</v>
      </c>
      <c r="E339">
        <v>1</v>
      </c>
      <c r="F339">
        <f t="shared" ca="1" si="51"/>
        <v>0</v>
      </c>
      <c r="J339" s="530">
        <f t="shared" ca="1" si="52"/>
        <v>-662</v>
      </c>
      <c r="K339">
        <f t="shared" ca="1" si="53"/>
        <v>-662</v>
      </c>
      <c r="L339">
        <f t="shared" ca="1" si="54"/>
        <v>0</v>
      </c>
      <c r="AB339" s="530">
        <f t="shared" si="55"/>
        <v>-773</v>
      </c>
      <c r="AC339">
        <f t="shared" si="56"/>
        <v>-773</v>
      </c>
      <c r="AD339">
        <f t="shared" si="57"/>
        <v>0</v>
      </c>
      <c r="AM339" s="530">
        <f t="shared" ca="1" si="58"/>
        <v>-2670</v>
      </c>
      <c r="AN339">
        <f t="shared" ca="1" si="59"/>
        <v>-2670</v>
      </c>
      <c r="AO339">
        <f t="shared" ca="1" si="60"/>
        <v>0</v>
      </c>
    </row>
    <row r="340" spans="4:41">
      <c r="D340" s="494">
        <v>299</v>
      </c>
      <c r="E340">
        <v>2</v>
      </c>
      <c r="F340">
        <f t="shared" ca="1" si="51"/>
        <v>0</v>
      </c>
      <c r="J340" s="530">
        <f t="shared" ca="1" si="52"/>
        <v>-671</v>
      </c>
      <c r="K340">
        <f t="shared" ca="1" si="53"/>
        <v>-671</v>
      </c>
      <c r="L340">
        <f t="shared" ca="1" si="54"/>
        <v>0</v>
      </c>
      <c r="AB340" s="530">
        <f t="shared" si="55"/>
        <v>-782</v>
      </c>
      <c r="AC340">
        <f t="shared" si="56"/>
        <v>-782</v>
      </c>
      <c r="AD340">
        <f t="shared" si="57"/>
        <v>0</v>
      </c>
      <c r="AM340" s="530">
        <f t="shared" ca="1" si="58"/>
        <v>-2679</v>
      </c>
      <c r="AN340">
        <f t="shared" ca="1" si="59"/>
        <v>-2679</v>
      </c>
      <c r="AO340">
        <f t="shared" ca="1" si="60"/>
        <v>0</v>
      </c>
    </row>
    <row r="341" spans="4:41">
      <c r="D341" s="494">
        <v>300</v>
      </c>
      <c r="E341">
        <v>3</v>
      </c>
      <c r="F341">
        <f t="shared" ca="1" si="51"/>
        <v>0</v>
      </c>
      <c r="J341" s="530">
        <f t="shared" ca="1" si="52"/>
        <v>-680</v>
      </c>
      <c r="K341">
        <f t="shared" ca="1" si="53"/>
        <v>-680</v>
      </c>
      <c r="L341">
        <f t="shared" ca="1" si="54"/>
        <v>0</v>
      </c>
      <c r="AB341" s="530">
        <f t="shared" si="55"/>
        <v>-791</v>
      </c>
      <c r="AC341">
        <f t="shared" si="56"/>
        <v>-791</v>
      </c>
      <c r="AD341">
        <f t="shared" si="57"/>
        <v>0</v>
      </c>
      <c r="AM341" s="530">
        <f t="shared" ca="1" si="58"/>
        <v>-2688</v>
      </c>
      <c r="AN341">
        <f t="shared" ca="1" si="59"/>
        <v>-2688</v>
      </c>
      <c r="AO341">
        <f t="shared" ca="1" si="60"/>
        <v>0</v>
      </c>
    </row>
    <row r="342" spans="4:41">
      <c r="D342" s="494">
        <v>301</v>
      </c>
      <c r="E342">
        <v>4</v>
      </c>
      <c r="F342">
        <f t="shared" ca="1" si="51"/>
        <v>0</v>
      </c>
      <c r="J342" s="530">
        <f t="shared" ca="1" si="52"/>
        <v>-689</v>
      </c>
      <c r="K342">
        <f t="shared" ca="1" si="53"/>
        <v>-689</v>
      </c>
      <c r="L342">
        <f t="shared" ca="1" si="54"/>
        <v>0</v>
      </c>
      <c r="AB342" s="530">
        <f t="shared" si="55"/>
        <v>-800</v>
      </c>
      <c r="AC342">
        <f t="shared" si="56"/>
        <v>-800</v>
      </c>
      <c r="AD342">
        <f t="shared" si="57"/>
        <v>0</v>
      </c>
      <c r="AM342" s="530">
        <f t="shared" ca="1" si="58"/>
        <v>-2697</v>
      </c>
      <c r="AN342">
        <f t="shared" ca="1" si="59"/>
        <v>-2697</v>
      </c>
      <c r="AO342">
        <f t="shared" ca="1" si="60"/>
        <v>0</v>
      </c>
    </row>
    <row r="343" spans="4:41">
      <c r="D343" s="494">
        <v>302</v>
      </c>
      <c r="E343">
        <v>5</v>
      </c>
      <c r="F343">
        <f t="shared" ca="1" si="51"/>
        <v>0</v>
      </c>
      <c r="J343" s="530">
        <f t="shared" ca="1" si="52"/>
        <v>-698</v>
      </c>
      <c r="K343">
        <f t="shared" ca="1" si="53"/>
        <v>-698</v>
      </c>
      <c r="L343">
        <f t="shared" ca="1" si="54"/>
        <v>0</v>
      </c>
      <c r="AB343" s="530">
        <f t="shared" si="55"/>
        <v>-809</v>
      </c>
      <c r="AC343">
        <f t="shared" si="56"/>
        <v>-809</v>
      </c>
      <c r="AD343">
        <f t="shared" si="57"/>
        <v>0</v>
      </c>
      <c r="AM343" s="530">
        <f t="shared" ca="1" si="58"/>
        <v>-2706</v>
      </c>
      <c r="AN343">
        <f t="shared" ca="1" si="59"/>
        <v>-2706</v>
      </c>
      <c r="AO343">
        <f t="shared" ca="1" si="60"/>
        <v>0</v>
      </c>
    </row>
    <row r="344" spans="4:41">
      <c r="D344" s="494">
        <v>303</v>
      </c>
      <c r="E344">
        <v>6</v>
      </c>
      <c r="F344">
        <f t="shared" ca="1" si="51"/>
        <v>0</v>
      </c>
      <c r="J344" s="530">
        <f t="shared" ca="1" si="52"/>
        <v>-707</v>
      </c>
      <c r="K344">
        <f t="shared" ca="1" si="53"/>
        <v>-707</v>
      </c>
      <c r="L344">
        <f t="shared" ca="1" si="54"/>
        <v>0</v>
      </c>
      <c r="AB344" s="530">
        <f t="shared" si="55"/>
        <v>-818</v>
      </c>
      <c r="AC344">
        <f t="shared" si="56"/>
        <v>-818</v>
      </c>
      <c r="AD344">
        <f t="shared" si="57"/>
        <v>0</v>
      </c>
      <c r="AM344" s="530">
        <f t="shared" ca="1" si="58"/>
        <v>-2715</v>
      </c>
      <c r="AN344">
        <f t="shared" ca="1" si="59"/>
        <v>-2715</v>
      </c>
      <c r="AO344">
        <f t="shared" ca="1" si="60"/>
        <v>0</v>
      </c>
    </row>
    <row r="345" spans="4:41">
      <c r="D345" s="494">
        <v>304</v>
      </c>
      <c r="E345">
        <v>7</v>
      </c>
      <c r="F345">
        <f t="shared" ca="1" si="51"/>
        <v>0</v>
      </c>
      <c r="J345" s="530">
        <f t="shared" ca="1" si="52"/>
        <v>-716</v>
      </c>
      <c r="K345">
        <f t="shared" ca="1" si="53"/>
        <v>-716</v>
      </c>
      <c r="L345">
        <f t="shared" ca="1" si="54"/>
        <v>0</v>
      </c>
      <c r="AB345" s="530">
        <f t="shared" si="55"/>
        <v>-827</v>
      </c>
      <c r="AC345">
        <f t="shared" si="56"/>
        <v>-827</v>
      </c>
      <c r="AD345">
        <f t="shared" si="57"/>
        <v>0</v>
      </c>
      <c r="AM345" s="530">
        <f t="shared" ca="1" si="58"/>
        <v>-2724</v>
      </c>
      <c r="AN345">
        <f t="shared" ca="1" si="59"/>
        <v>-2724</v>
      </c>
      <c r="AO345">
        <f t="shared" ca="1" si="60"/>
        <v>0</v>
      </c>
    </row>
    <row r="346" spans="4:41">
      <c r="D346" s="494">
        <v>305</v>
      </c>
      <c r="E346">
        <v>8</v>
      </c>
      <c r="F346">
        <f t="shared" ca="1" si="51"/>
        <v>0</v>
      </c>
      <c r="J346" s="530">
        <f t="shared" ca="1" si="52"/>
        <v>-725</v>
      </c>
      <c r="K346">
        <f t="shared" ca="1" si="53"/>
        <v>-725</v>
      </c>
      <c r="L346">
        <f t="shared" ca="1" si="54"/>
        <v>0</v>
      </c>
      <c r="AB346" s="530">
        <f t="shared" si="55"/>
        <v>-836</v>
      </c>
      <c r="AC346">
        <f t="shared" si="56"/>
        <v>-836</v>
      </c>
      <c r="AD346">
        <f t="shared" si="57"/>
        <v>0</v>
      </c>
      <c r="AM346" s="530">
        <f t="shared" ca="1" si="58"/>
        <v>-2733</v>
      </c>
      <c r="AN346">
        <f t="shared" ca="1" si="59"/>
        <v>-2733</v>
      </c>
      <c r="AO346">
        <f t="shared" ca="1" si="60"/>
        <v>0</v>
      </c>
    </row>
    <row r="347" spans="4:41">
      <c r="D347" s="494">
        <v>306</v>
      </c>
      <c r="E347">
        <v>9</v>
      </c>
      <c r="F347">
        <f t="shared" ca="1" si="51"/>
        <v>0</v>
      </c>
      <c r="J347" s="530">
        <f t="shared" ca="1" si="52"/>
        <v>-734</v>
      </c>
      <c r="K347">
        <f t="shared" ca="1" si="53"/>
        <v>-734</v>
      </c>
      <c r="L347">
        <f t="shared" ca="1" si="54"/>
        <v>0</v>
      </c>
      <c r="AB347" s="530">
        <f t="shared" si="55"/>
        <v>-845</v>
      </c>
      <c r="AC347">
        <f t="shared" si="56"/>
        <v>-845</v>
      </c>
      <c r="AD347">
        <f t="shared" si="57"/>
        <v>0</v>
      </c>
      <c r="AM347" s="530">
        <f t="shared" ca="1" si="58"/>
        <v>-2742</v>
      </c>
      <c r="AN347">
        <f t="shared" ca="1" si="59"/>
        <v>-2742</v>
      </c>
      <c r="AO347">
        <f t="shared" ca="1" si="60"/>
        <v>0</v>
      </c>
    </row>
    <row r="348" spans="4:41">
      <c r="D348" s="494">
        <v>307</v>
      </c>
      <c r="E348">
        <v>1</v>
      </c>
      <c r="F348">
        <f t="shared" ca="1" si="51"/>
        <v>0</v>
      </c>
      <c r="J348" s="530">
        <f t="shared" ca="1" si="52"/>
        <v>-743</v>
      </c>
      <c r="K348">
        <f t="shared" ca="1" si="53"/>
        <v>-743</v>
      </c>
      <c r="L348">
        <f t="shared" ca="1" si="54"/>
        <v>0</v>
      </c>
      <c r="AB348" s="530">
        <f t="shared" si="55"/>
        <v>-854</v>
      </c>
      <c r="AC348">
        <f t="shared" si="56"/>
        <v>-854</v>
      </c>
      <c r="AD348">
        <f t="shared" si="57"/>
        <v>0</v>
      </c>
      <c r="AM348" s="530">
        <f t="shared" ca="1" si="58"/>
        <v>-2751</v>
      </c>
      <c r="AN348">
        <f t="shared" ca="1" si="59"/>
        <v>-2751</v>
      </c>
      <c r="AO348">
        <f t="shared" ca="1" si="60"/>
        <v>0</v>
      </c>
    </row>
    <row r="349" spans="4:41">
      <c r="D349" s="494">
        <v>308</v>
      </c>
      <c r="E349">
        <v>2</v>
      </c>
      <c r="F349">
        <f t="shared" ca="1" si="51"/>
        <v>0</v>
      </c>
      <c r="J349" s="530">
        <f t="shared" ca="1" si="52"/>
        <v>-752</v>
      </c>
      <c r="K349">
        <f t="shared" ca="1" si="53"/>
        <v>-752</v>
      </c>
      <c r="L349">
        <f t="shared" ca="1" si="54"/>
        <v>0</v>
      </c>
      <c r="AB349" s="530">
        <f t="shared" si="55"/>
        <v>-863</v>
      </c>
      <c r="AC349">
        <f t="shared" si="56"/>
        <v>-863</v>
      </c>
      <c r="AD349">
        <f t="shared" si="57"/>
        <v>0</v>
      </c>
      <c r="AM349" s="530">
        <f t="shared" ca="1" si="58"/>
        <v>-2760</v>
      </c>
      <c r="AN349">
        <f t="shared" ca="1" si="59"/>
        <v>-2760</v>
      </c>
      <c r="AO349">
        <f t="shared" ca="1" si="60"/>
        <v>0</v>
      </c>
    </row>
    <row r="350" spans="4:41">
      <c r="D350" s="494">
        <v>309</v>
      </c>
      <c r="E350">
        <v>3</v>
      </c>
      <c r="F350">
        <f t="shared" ca="1" si="51"/>
        <v>0</v>
      </c>
      <c r="J350" s="530">
        <f t="shared" ca="1" si="52"/>
        <v>-761</v>
      </c>
      <c r="K350">
        <f t="shared" ca="1" si="53"/>
        <v>-761</v>
      </c>
      <c r="L350">
        <f t="shared" ca="1" si="54"/>
        <v>0</v>
      </c>
      <c r="AB350" s="530">
        <f t="shared" si="55"/>
        <v>-872</v>
      </c>
      <c r="AC350">
        <f t="shared" si="56"/>
        <v>-872</v>
      </c>
      <c r="AD350">
        <f t="shared" si="57"/>
        <v>0</v>
      </c>
      <c r="AM350" s="530">
        <f t="shared" ca="1" si="58"/>
        <v>-2769</v>
      </c>
      <c r="AN350">
        <f t="shared" ca="1" si="59"/>
        <v>-2769</v>
      </c>
      <c r="AO350">
        <f t="shared" ca="1" si="60"/>
        <v>0</v>
      </c>
    </row>
    <row r="351" spans="4:41">
      <c r="D351" s="494">
        <v>310</v>
      </c>
      <c r="E351">
        <v>4</v>
      </c>
      <c r="F351">
        <f t="shared" ca="1" si="51"/>
        <v>0</v>
      </c>
      <c r="J351" s="530">
        <f t="shared" ca="1" si="52"/>
        <v>-770</v>
      </c>
      <c r="K351">
        <f t="shared" ca="1" si="53"/>
        <v>-770</v>
      </c>
      <c r="L351">
        <f t="shared" ca="1" si="54"/>
        <v>0</v>
      </c>
      <c r="AB351" s="530">
        <f t="shared" si="55"/>
        <v>-881</v>
      </c>
      <c r="AC351">
        <f t="shared" si="56"/>
        <v>-881</v>
      </c>
      <c r="AD351">
        <f t="shared" si="57"/>
        <v>0</v>
      </c>
      <c r="AM351" s="530">
        <f t="shared" ca="1" si="58"/>
        <v>-2778</v>
      </c>
      <c r="AN351">
        <f t="shared" ca="1" si="59"/>
        <v>-2778</v>
      </c>
      <c r="AO351">
        <f t="shared" ca="1" si="60"/>
        <v>0</v>
      </c>
    </row>
    <row r="352" spans="4:41">
      <c r="D352" s="494">
        <v>311</v>
      </c>
      <c r="E352">
        <v>5</v>
      </c>
      <c r="F352">
        <f t="shared" ca="1" si="51"/>
        <v>0</v>
      </c>
      <c r="J352" s="530">
        <f t="shared" ca="1" si="52"/>
        <v>-779</v>
      </c>
      <c r="K352">
        <f t="shared" ca="1" si="53"/>
        <v>-779</v>
      </c>
      <c r="L352">
        <f t="shared" ca="1" si="54"/>
        <v>0</v>
      </c>
      <c r="AB352" s="530">
        <f t="shared" si="55"/>
        <v>-890</v>
      </c>
      <c r="AC352">
        <f t="shared" si="56"/>
        <v>-890</v>
      </c>
      <c r="AD352">
        <f t="shared" si="57"/>
        <v>0</v>
      </c>
      <c r="AM352" s="530">
        <f t="shared" ca="1" si="58"/>
        <v>-2787</v>
      </c>
      <c r="AN352">
        <f t="shared" ca="1" si="59"/>
        <v>-2787</v>
      </c>
      <c r="AO352">
        <f t="shared" ca="1" si="60"/>
        <v>0</v>
      </c>
    </row>
    <row r="353" spans="4:41">
      <c r="D353" s="494">
        <v>312</v>
      </c>
      <c r="E353">
        <v>6</v>
      </c>
      <c r="F353">
        <f t="shared" ca="1" si="51"/>
        <v>0</v>
      </c>
      <c r="J353" s="530">
        <f t="shared" ca="1" si="52"/>
        <v>-788</v>
      </c>
      <c r="K353">
        <f t="shared" ca="1" si="53"/>
        <v>-788</v>
      </c>
      <c r="L353">
        <f t="shared" ca="1" si="54"/>
        <v>0</v>
      </c>
      <c r="AB353" s="530">
        <f t="shared" si="55"/>
        <v>-899</v>
      </c>
      <c r="AC353">
        <f t="shared" si="56"/>
        <v>-899</v>
      </c>
      <c r="AD353">
        <f t="shared" si="57"/>
        <v>0</v>
      </c>
      <c r="AM353" s="530">
        <f t="shared" ca="1" si="58"/>
        <v>-2796</v>
      </c>
      <c r="AN353">
        <f t="shared" ca="1" si="59"/>
        <v>-2796</v>
      </c>
      <c r="AO353">
        <f t="shared" ca="1" si="60"/>
        <v>0</v>
      </c>
    </row>
    <row r="354" spans="4:41">
      <c r="D354" s="494">
        <v>313</v>
      </c>
      <c r="E354">
        <v>7</v>
      </c>
      <c r="F354">
        <f t="shared" ca="1" si="51"/>
        <v>0</v>
      </c>
      <c r="J354" s="530">
        <f t="shared" ca="1" si="52"/>
        <v>-797</v>
      </c>
      <c r="K354">
        <f t="shared" ca="1" si="53"/>
        <v>-797</v>
      </c>
      <c r="L354">
        <f t="shared" ca="1" si="54"/>
        <v>0</v>
      </c>
      <c r="AB354" s="530">
        <f t="shared" si="55"/>
        <v>-908</v>
      </c>
      <c r="AC354">
        <f t="shared" si="56"/>
        <v>-908</v>
      </c>
      <c r="AD354">
        <f t="shared" si="57"/>
        <v>0</v>
      </c>
      <c r="AM354" s="530">
        <f t="shared" ca="1" si="58"/>
        <v>-2805</v>
      </c>
      <c r="AN354">
        <f t="shared" ca="1" si="59"/>
        <v>-2805</v>
      </c>
      <c r="AO354">
        <f t="shared" ca="1" si="60"/>
        <v>0</v>
      </c>
    </row>
    <row r="355" spans="4:41">
      <c r="D355" s="494">
        <v>314</v>
      </c>
      <c r="E355">
        <v>8</v>
      </c>
      <c r="F355">
        <f t="shared" ca="1" si="51"/>
        <v>0</v>
      </c>
      <c r="J355" s="530">
        <f t="shared" ca="1" si="52"/>
        <v>-806</v>
      </c>
      <c r="K355">
        <f t="shared" ca="1" si="53"/>
        <v>-806</v>
      </c>
      <c r="L355">
        <f t="shared" ca="1" si="54"/>
        <v>0</v>
      </c>
      <c r="AB355" s="530">
        <f t="shared" si="55"/>
        <v>-917</v>
      </c>
      <c r="AC355">
        <f t="shared" si="56"/>
        <v>-917</v>
      </c>
      <c r="AD355">
        <f t="shared" si="57"/>
        <v>0</v>
      </c>
      <c r="AM355" s="530">
        <f t="shared" ca="1" si="58"/>
        <v>-2814</v>
      </c>
      <c r="AN355">
        <f t="shared" ca="1" si="59"/>
        <v>-2814</v>
      </c>
      <c r="AO355">
        <f t="shared" ca="1" si="60"/>
        <v>0</v>
      </c>
    </row>
    <row r="356" spans="4:41">
      <c r="D356" s="494">
        <v>315</v>
      </c>
      <c r="E356">
        <v>9</v>
      </c>
      <c r="F356">
        <f t="shared" ca="1" si="51"/>
        <v>0</v>
      </c>
      <c r="J356" s="530">
        <f t="shared" ca="1" si="52"/>
        <v>-815</v>
      </c>
      <c r="K356">
        <f t="shared" ca="1" si="53"/>
        <v>-815</v>
      </c>
      <c r="L356">
        <f t="shared" ca="1" si="54"/>
        <v>0</v>
      </c>
      <c r="AB356" s="530">
        <f t="shared" si="55"/>
        <v>-926</v>
      </c>
      <c r="AC356">
        <f t="shared" si="56"/>
        <v>-926</v>
      </c>
      <c r="AD356">
        <f t="shared" si="57"/>
        <v>0</v>
      </c>
      <c r="AM356" s="530">
        <f t="shared" ca="1" si="58"/>
        <v>-2823</v>
      </c>
      <c r="AN356">
        <f t="shared" ca="1" si="59"/>
        <v>-2823</v>
      </c>
      <c r="AO356">
        <f t="shared" ca="1" si="60"/>
        <v>0</v>
      </c>
    </row>
    <row r="357" spans="4:41">
      <c r="D357" s="494">
        <v>316</v>
      </c>
      <c r="E357">
        <v>1</v>
      </c>
      <c r="F357">
        <f t="shared" ca="1" si="51"/>
        <v>0</v>
      </c>
      <c r="J357" s="530">
        <f t="shared" ca="1" si="52"/>
        <v>-824</v>
      </c>
      <c r="K357">
        <f t="shared" ca="1" si="53"/>
        <v>-824</v>
      </c>
      <c r="L357">
        <f t="shared" ca="1" si="54"/>
        <v>0</v>
      </c>
      <c r="AB357" s="530">
        <f t="shared" si="55"/>
        <v>-935</v>
      </c>
      <c r="AC357">
        <f t="shared" si="56"/>
        <v>-935</v>
      </c>
      <c r="AD357">
        <f t="shared" si="57"/>
        <v>0</v>
      </c>
      <c r="AM357" s="530">
        <f t="shared" ca="1" si="58"/>
        <v>-2832</v>
      </c>
      <c r="AN357">
        <f t="shared" ca="1" si="59"/>
        <v>-2832</v>
      </c>
      <c r="AO357">
        <f t="shared" ca="1" si="60"/>
        <v>0</v>
      </c>
    </row>
    <row r="358" spans="4:41">
      <c r="D358" s="494">
        <v>317</v>
      </c>
      <c r="E358">
        <v>2</v>
      </c>
      <c r="F358">
        <f t="shared" ca="1" si="51"/>
        <v>0</v>
      </c>
      <c r="J358" s="530">
        <f t="shared" ca="1" si="52"/>
        <v>-833</v>
      </c>
      <c r="K358">
        <f t="shared" ca="1" si="53"/>
        <v>-833</v>
      </c>
      <c r="L358">
        <f t="shared" ca="1" si="54"/>
        <v>0</v>
      </c>
      <c r="AB358" s="530">
        <f t="shared" si="55"/>
        <v>-944</v>
      </c>
      <c r="AC358">
        <f t="shared" si="56"/>
        <v>-944</v>
      </c>
      <c r="AD358">
        <f t="shared" si="57"/>
        <v>0</v>
      </c>
      <c r="AM358" s="530">
        <f t="shared" ca="1" si="58"/>
        <v>-2841</v>
      </c>
      <c r="AN358">
        <f t="shared" ca="1" si="59"/>
        <v>-2841</v>
      </c>
      <c r="AO358">
        <f t="shared" ca="1" si="60"/>
        <v>0</v>
      </c>
    </row>
    <row r="359" spans="4:41">
      <c r="D359" s="494">
        <v>318</v>
      </c>
      <c r="E359">
        <v>3</v>
      </c>
      <c r="F359">
        <f t="shared" ca="1" si="51"/>
        <v>0</v>
      </c>
      <c r="J359" s="530">
        <f t="shared" ca="1" si="52"/>
        <v>-842</v>
      </c>
      <c r="K359">
        <f t="shared" ca="1" si="53"/>
        <v>-842</v>
      </c>
      <c r="L359">
        <f t="shared" ca="1" si="54"/>
        <v>0</v>
      </c>
      <c r="AB359" s="530">
        <f t="shared" si="55"/>
        <v>-953</v>
      </c>
      <c r="AC359">
        <f t="shared" si="56"/>
        <v>-953</v>
      </c>
      <c r="AD359">
        <f t="shared" si="57"/>
        <v>0</v>
      </c>
      <c r="AM359" s="530">
        <f t="shared" ca="1" si="58"/>
        <v>-2850</v>
      </c>
      <c r="AN359">
        <f t="shared" ca="1" si="59"/>
        <v>-2850</v>
      </c>
      <c r="AO359">
        <f t="shared" ca="1" si="60"/>
        <v>0</v>
      </c>
    </row>
    <row r="360" spans="4:41">
      <c r="D360" s="494">
        <v>319</v>
      </c>
      <c r="E360">
        <v>4</v>
      </c>
      <c r="F360">
        <f t="shared" ca="1" si="51"/>
        <v>0</v>
      </c>
      <c r="J360" s="530">
        <f t="shared" ca="1" si="52"/>
        <v>-851</v>
      </c>
      <c r="K360">
        <f t="shared" ca="1" si="53"/>
        <v>-851</v>
      </c>
      <c r="L360">
        <f t="shared" ca="1" si="54"/>
        <v>0</v>
      </c>
      <c r="AB360" s="530">
        <f t="shared" si="55"/>
        <v>-962</v>
      </c>
      <c r="AC360">
        <f t="shared" si="56"/>
        <v>-962</v>
      </c>
      <c r="AD360">
        <f t="shared" si="57"/>
        <v>0</v>
      </c>
      <c r="AM360" s="530">
        <f t="shared" ca="1" si="58"/>
        <v>-2859</v>
      </c>
      <c r="AN360">
        <f t="shared" ca="1" si="59"/>
        <v>-2859</v>
      </c>
      <c r="AO360">
        <f t="shared" ca="1" si="60"/>
        <v>0</v>
      </c>
    </row>
    <row r="361" spans="4:41">
      <c r="D361" s="494">
        <v>320</v>
      </c>
      <c r="E361">
        <v>5</v>
      </c>
      <c r="F361">
        <f t="shared" ca="1" si="51"/>
        <v>0</v>
      </c>
      <c r="J361" s="530">
        <f t="shared" ca="1" si="52"/>
        <v>-860</v>
      </c>
      <c r="K361">
        <f t="shared" ca="1" si="53"/>
        <v>-860</v>
      </c>
      <c r="L361">
        <f t="shared" ca="1" si="54"/>
        <v>0</v>
      </c>
      <c r="AB361" s="530">
        <f t="shared" si="55"/>
        <v>-971</v>
      </c>
      <c r="AC361">
        <f t="shared" si="56"/>
        <v>-971</v>
      </c>
      <c r="AD361">
        <f t="shared" si="57"/>
        <v>0</v>
      </c>
      <c r="AM361" s="530">
        <f t="shared" ca="1" si="58"/>
        <v>-2868</v>
      </c>
      <c r="AN361">
        <f t="shared" ca="1" si="59"/>
        <v>-2868</v>
      </c>
      <c r="AO361">
        <f t="shared" ca="1" si="60"/>
        <v>0</v>
      </c>
    </row>
    <row r="362" spans="4:41">
      <c r="D362" s="494">
        <v>321</v>
      </c>
      <c r="E362">
        <v>6</v>
      </c>
      <c r="F362">
        <f t="shared" ca="1" si="51"/>
        <v>0</v>
      </c>
      <c r="J362" s="530">
        <f t="shared" ca="1" si="52"/>
        <v>-869</v>
      </c>
      <c r="K362">
        <f t="shared" ca="1" si="53"/>
        <v>-869</v>
      </c>
      <c r="L362">
        <f t="shared" ca="1" si="54"/>
        <v>0</v>
      </c>
      <c r="AB362" s="530">
        <f t="shared" si="55"/>
        <v>-980</v>
      </c>
      <c r="AC362">
        <f t="shared" si="56"/>
        <v>-980</v>
      </c>
      <c r="AD362">
        <f t="shared" si="57"/>
        <v>0</v>
      </c>
      <c r="AM362" s="530">
        <f t="shared" ca="1" si="58"/>
        <v>-2877</v>
      </c>
      <c r="AN362">
        <f t="shared" ca="1" si="59"/>
        <v>-2877</v>
      </c>
      <c r="AO362">
        <f t="shared" ca="1" si="60"/>
        <v>0</v>
      </c>
    </row>
    <row r="363" spans="4:41">
      <c r="D363" s="494">
        <v>322</v>
      </c>
      <c r="E363">
        <v>7</v>
      </c>
      <c r="F363">
        <f t="shared" ref="F363:F426" ca="1" si="61">IF($D$41=D363,E363,0)</f>
        <v>0</v>
      </c>
      <c r="J363" s="530">
        <f t="shared" ref="J363:J426" ca="1" si="62">+J362-9</f>
        <v>-878</v>
      </c>
      <c r="K363">
        <f t="shared" ref="K363:K426" ca="1" si="63">IF(J364&lt;0,J363,0)</f>
        <v>-878</v>
      </c>
      <c r="L363">
        <f t="shared" ref="L363:L426" ca="1" si="64">IF(K363&gt;0,K363,0)</f>
        <v>0</v>
      </c>
      <c r="AB363" s="530">
        <f t="shared" si="55"/>
        <v>-989</v>
      </c>
      <c r="AC363">
        <f t="shared" si="56"/>
        <v>-989</v>
      </c>
      <c r="AD363">
        <f t="shared" si="57"/>
        <v>0</v>
      </c>
      <c r="AM363" s="530">
        <f t="shared" ca="1" si="58"/>
        <v>-2886</v>
      </c>
      <c r="AN363">
        <f t="shared" ca="1" si="59"/>
        <v>-2886</v>
      </c>
      <c r="AO363">
        <f t="shared" ca="1" si="60"/>
        <v>0</v>
      </c>
    </row>
    <row r="364" spans="4:41">
      <c r="D364" s="494">
        <v>323</v>
      </c>
      <c r="E364">
        <v>8</v>
      </c>
      <c r="F364">
        <f t="shared" ca="1" si="61"/>
        <v>0</v>
      </c>
      <c r="J364" s="530">
        <f t="shared" ca="1" si="62"/>
        <v>-887</v>
      </c>
      <c r="K364">
        <f t="shared" ca="1" si="63"/>
        <v>-887</v>
      </c>
      <c r="L364">
        <f t="shared" ca="1" si="64"/>
        <v>0</v>
      </c>
      <c r="AB364" s="530">
        <f t="shared" ref="AB364:AB427" si="65">+AB363-9</f>
        <v>-998</v>
      </c>
      <c r="AC364">
        <f t="shared" ref="AC364:AC427" si="66">IF(AB365&lt;0,AB364,0)</f>
        <v>-998</v>
      </c>
      <c r="AD364">
        <f t="shared" ref="AD364:AD427" si="67">IF(AC364&gt;0,AC364,0)</f>
        <v>0</v>
      </c>
      <c r="AM364" s="530">
        <f t="shared" ref="AM364:AM427" ca="1" si="68">+AM363-9</f>
        <v>-2895</v>
      </c>
      <c r="AN364">
        <f t="shared" ref="AN364:AN427" ca="1" si="69">IF(AM365&lt;0,AM364,0)</f>
        <v>-2895</v>
      </c>
      <c r="AO364">
        <f t="shared" ref="AO364:AO427" ca="1" si="70">IF(AN364&gt;0,AN364,0)</f>
        <v>0</v>
      </c>
    </row>
    <row r="365" spans="4:41">
      <c r="D365" s="494">
        <v>324</v>
      </c>
      <c r="E365">
        <v>9</v>
      </c>
      <c r="F365">
        <f t="shared" ca="1" si="61"/>
        <v>0</v>
      </c>
      <c r="J365" s="530">
        <f t="shared" ca="1" si="62"/>
        <v>-896</v>
      </c>
      <c r="K365">
        <f t="shared" ca="1" si="63"/>
        <v>-896</v>
      </c>
      <c r="L365">
        <f t="shared" ca="1" si="64"/>
        <v>0</v>
      </c>
      <c r="AB365" s="530">
        <f t="shared" si="65"/>
        <v>-1007</v>
      </c>
      <c r="AC365">
        <f t="shared" si="66"/>
        <v>-1007</v>
      </c>
      <c r="AD365">
        <f t="shared" si="67"/>
        <v>0</v>
      </c>
      <c r="AM365" s="530">
        <f t="shared" ca="1" si="68"/>
        <v>-2904</v>
      </c>
      <c r="AN365">
        <f t="shared" ca="1" si="69"/>
        <v>-2904</v>
      </c>
      <c r="AO365">
        <f t="shared" ca="1" si="70"/>
        <v>0</v>
      </c>
    </row>
    <row r="366" spans="4:41">
      <c r="D366" s="494">
        <v>325</v>
      </c>
      <c r="E366">
        <v>1</v>
      </c>
      <c r="F366">
        <f t="shared" ca="1" si="61"/>
        <v>0</v>
      </c>
      <c r="J366" s="530">
        <f t="shared" ca="1" si="62"/>
        <v>-905</v>
      </c>
      <c r="K366">
        <f t="shared" ca="1" si="63"/>
        <v>-905</v>
      </c>
      <c r="L366">
        <f t="shared" ca="1" si="64"/>
        <v>0</v>
      </c>
      <c r="AB366" s="530">
        <f t="shared" si="65"/>
        <v>-1016</v>
      </c>
      <c r="AC366">
        <f t="shared" si="66"/>
        <v>-1016</v>
      </c>
      <c r="AD366">
        <f t="shared" si="67"/>
        <v>0</v>
      </c>
      <c r="AM366" s="530">
        <f t="shared" ca="1" si="68"/>
        <v>-2913</v>
      </c>
      <c r="AN366">
        <f t="shared" ca="1" si="69"/>
        <v>-2913</v>
      </c>
      <c r="AO366">
        <f t="shared" ca="1" si="70"/>
        <v>0</v>
      </c>
    </row>
    <row r="367" spans="4:41">
      <c r="D367" s="494">
        <v>326</v>
      </c>
      <c r="E367">
        <v>2</v>
      </c>
      <c r="F367">
        <f t="shared" ca="1" si="61"/>
        <v>0</v>
      </c>
      <c r="J367" s="530">
        <f t="shared" ca="1" si="62"/>
        <v>-914</v>
      </c>
      <c r="K367">
        <f t="shared" ca="1" si="63"/>
        <v>-914</v>
      </c>
      <c r="L367">
        <f t="shared" ca="1" si="64"/>
        <v>0</v>
      </c>
      <c r="AB367" s="530">
        <f t="shared" si="65"/>
        <v>-1025</v>
      </c>
      <c r="AC367">
        <f t="shared" si="66"/>
        <v>-1025</v>
      </c>
      <c r="AD367">
        <f t="shared" si="67"/>
        <v>0</v>
      </c>
      <c r="AM367" s="530">
        <f t="shared" ca="1" si="68"/>
        <v>-2922</v>
      </c>
      <c r="AN367">
        <f t="shared" ca="1" si="69"/>
        <v>-2922</v>
      </c>
      <c r="AO367">
        <f t="shared" ca="1" si="70"/>
        <v>0</v>
      </c>
    </row>
    <row r="368" spans="4:41">
      <c r="D368" s="494">
        <v>327</v>
      </c>
      <c r="E368">
        <v>3</v>
      </c>
      <c r="F368">
        <f t="shared" ca="1" si="61"/>
        <v>0</v>
      </c>
      <c r="J368" s="530">
        <f t="shared" ca="1" si="62"/>
        <v>-923</v>
      </c>
      <c r="K368">
        <f t="shared" ca="1" si="63"/>
        <v>-923</v>
      </c>
      <c r="L368">
        <f t="shared" ca="1" si="64"/>
        <v>0</v>
      </c>
      <c r="AB368" s="530">
        <f t="shared" si="65"/>
        <v>-1034</v>
      </c>
      <c r="AC368">
        <f t="shared" si="66"/>
        <v>-1034</v>
      </c>
      <c r="AD368">
        <f t="shared" si="67"/>
        <v>0</v>
      </c>
      <c r="AM368" s="530">
        <f t="shared" ca="1" si="68"/>
        <v>-2931</v>
      </c>
      <c r="AN368">
        <f t="shared" ca="1" si="69"/>
        <v>-2931</v>
      </c>
      <c r="AO368">
        <f t="shared" ca="1" si="70"/>
        <v>0</v>
      </c>
    </row>
    <row r="369" spans="4:41">
      <c r="D369" s="494">
        <v>328</v>
      </c>
      <c r="E369">
        <v>4</v>
      </c>
      <c r="F369">
        <f t="shared" ca="1" si="61"/>
        <v>0</v>
      </c>
      <c r="J369" s="530">
        <f t="shared" ca="1" si="62"/>
        <v>-932</v>
      </c>
      <c r="K369">
        <f t="shared" ca="1" si="63"/>
        <v>-932</v>
      </c>
      <c r="L369">
        <f t="shared" ca="1" si="64"/>
        <v>0</v>
      </c>
      <c r="AB369" s="530">
        <f t="shared" si="65"/>
        <v>-1043</v>
      </c>
      <c r="AC369">
        <f t="shared" si="66"/>
        <v>-1043</v>
      </c>
      <c r="AD369">
        <f t="shared" si="67"/>
        <v>0</v>
      </c>
      <c r="AM369" s="530">
        <f t="shared" ca="1" si="68"/>
        <v>-2940</v>
      </c>
      <c r="AN369">
        <f t="shared" ca="1" si="69"/>
        <v>-2940</v>
      </c>
      <c r="AO369">
        <f t="shared" ca="1" si="70"/>
        <v>0</v>
      </c>
    </row>
    <row r="370" spans="4:41">
      <c r="D370" s="494">
        <v>329</v>
      </c>
      <c r="E370">
        <v>5</v>
      </c>
      <c r="F370">
        <f t="shared" ca="1" si="61"/>
        <v>0</v>
      </c>
      <c r="J370" s="530">
        <f t="shared" ca="1" si="62"/>
        <v>-941</v>
      </c>
      <c r="K370">
        <f t="shared" ca="1" si="63"/>
        <v>-941</v>
      </c>
      <c r="L370">
        <f t="shared" ca="1" si="64"/>
        <v>0</v>
      </c>
      <c r="AB370" s="530">
        <f t="shared" si="65"/>
        <v>-1052</v>
      </c>
      <c r="AC370">
        <f t="shared" si="66"/>
        <v>-1052</v>
      </c>
      <c r="AD370">
        <f t="shared" si="67"/>
        <v>0</v>
      </c>
      <c r="AM370" s="530">
        <f t="shared" ca="1" si="68"/>
        <v>-2949</v>
      </c>
      <c r="AN370">
        <f t="shared" ca="1" si="69"/>
        <v>-2949</v>
      </c>
      <c r="AO370">
        <f t="shared" ca="1" si="70"/>
        <v>0</v>
      </c>
    </row>
    <row r="371" spans="4:41">
      <c r="D371" s="494">
        <v>330</v>
      </c>
      <c r="E371">
        <v>6</v>
      </c>
      <c r="F371">
        <f t="shared" ca="1" si="61"/>
        <v>0</v>
      </c>
      <c r="J371" s="530">
        <f t="shared" ca="1" si="62"/>
        <v>-950</v>
      </c>
      <c r="K371">
        <f t="shared" ca="1" si="63"/>
        <v>-950</v>
      </c>
      <c r="L371">
        <f t="shared" ca="1" si="64"/>
        <v>0</v>
      </c>
      <c r="AB371" s="530">
        <f t="shared" si="65"/>
        <v>-1061</v>
      </c>
      <c r="AC371">
        <f t="shared" si="66"/>
        <v>-1061</v>
      </c>
      <c r="AD371">
        <f t="shared" si="67"/>
        <v>0</v>
      </c>
      <c r="AM371" s="530">
        <f t="shared" ca="1" si="68"/>
        <v>-2958</v>
      </c>
      <c r="AN371">
        <f t="shared" ca="1" si="69"/>
        <v>-2958</v>
      </c>
      <c r="AO371">
        <f t="shared" ca="1" si="70"/>
        <v>0</v>
      </c>
    </row>
    <row r="372" spans="4:41">
      <c r="D372" s="494">
        <v>331</v>
      </c>
      <c r="E372">
        <v>7</v>
      </c>
      <c r="F372">
        <f t="shared" ca="1" si="61"/>
        <v>0</v>
      </c>
      <c r="J372" s="530">
        <f t="shared" ca="1" si="62"/>
        <v>-959</v>
      </c>
      <c r="K372">
        <f t="shared" ca="1" si="63"/>
        <v>-959</v>
      </c>
      <c r="L372">
        <f t="shared" ca="1" si="64"/>
        <v>0</v>
      </c>
      <c r="AB372" s="530">
        <f t="shared" si="65"/>
        <v>-1070</v>
      </c>
      <c r="AC372">
        <f t="shared" si="66"/>
        <v>-1070</v>
      </c>
      <c r="AD372">
        <f t="shared" si="67"/>
        <v>0</v>
      </c>
      <c r="AM372" s="530">
        <f t="shared" ca="1" si="68"/>
        <v>-2967</v>
      </c>
      <c r="AN372">
        <f t="shared" ca="1" si="69"/>
        <v>-2967</v>
      </c>
      <c r="AO372">
        <f t="shared" ca="1" si="70"/>
        <v>0</v>
      </c>
    </row>
    <row r="373" spans="4:41">
      <c r="D373" s="494">
        <v>332</v>
      </c>
      <c r="E373">
        <v>8</v>
      </c>
      <c r="F373">
        <f t="shared" ca="1" si="61"/>
        <v>0</v>
      </c>
      <c r="J373" s="530">
        <f t="shared" ca="1" si="62"/>
        <v>-968</v>
      </c>
      <c r="K373">
        <f t="shared" ca="1" si="63"/>
        <v>-968</v>
      </c>
      <c r="L373">
        <f t="shared" ca="1" si="64"/>
        <v>0</v>
      </c>
      <c r="AB373" s="530">
        <f t="shared" si="65"/>
        <v>-1079</v>
      </c>
      <c r="AC373">
        <f t="shared" si="66"/>
        <v>-1079</v>
      </c>
      <c r="AD373">
        <f t="shared" si="67"/>
        <v>0</v>
      </c>
      <c r="AM373" s="530">
        <f t="shared" ca="1" si="68"/>
        <v>-2976</v>
      </c>
      <c r="AN373">
        <f t="shared" ca="1" si="69"/>
        <v>-2976</v>
      </c>
      <c r="AO373">
        <f t="shared" ca="1" si="70"/>
        <v>0</v>
      </c>
    </row>
    <row r="374" spans="4:41">
      <c r="D374" s="494">
        <v>333</v>
      </c>
      <c r="E374">
        <v>9</v>
      </c>
      <c r="F374">
        <f t="shared" ca="1" si="61"/>
        <v>0</v>
      </c>
      <c r="J374" s="530">
        <f t="shared" ca="1" si="62"/>
        <v>-977</v>
      </c>
      <c r="K374">
        <f t="shared" ca="1" si="63"/>
        <v>-977</v>
      </c>
      <c r="L374">
        <f t="shared" ca="1" si="64"/>
        <v>0</v>
      </c>
      <c r="AB374" s="530">
        <f t="shared" si="65"/>
        <v>-1088</v>
      </c>
      <c r="AC374">
        <f t="shared" si="66"/>
        <v>-1088</v>
      </c>
      <c r="AD374">
        <f t="shared" si="67"/>
        <v>0</v>
      </c>
      <c r="AM374" s="530">
        <f t="shared" ca="1" si="68"/>
        <v>-2985</v>
      </c>
      <c r="AN374">
        <f t="shared" ca="1" si="69"/>
        <v>-2985</v>
      </c>
      <c r="AO374">
        <f t="shared" ca="1" si="70"/>
        <v>0</v>
      </c>
    </row>
    <row r="375" spans="4:41">
      <c r="D375" s="494">
        <v>334</v>
      </c>
      <c r="E375">
        <v>1</v>
      </c>
      <c r="F375">
        <f t="shared" ca="1" si="61"/>
        <v>0</v>
      </c>
      <c r="J375" s="530">
        <f t="shared" ca="1" si="62"/>
        <v>-986</v>
      </c>
      <c r="K375">
        <f t="shared" ca="1" si="63"/>
        <v>-986</v>
      </c>
      <c r="L375">
        <f t="shared" ca="1" si="64"/>
        <v>0</v>
      </c>
      <c r="AB375" s="530">
        <f t="shared" si="65"/>
        <v>-1097</v>
      </c>
      <c r="AC375">
        <f t="shared" si="66"/>
        <v>-1097</v>
      </c>
      <c r="AD375">
        <f t="shared" si="67"/>
        <v>0</v>
      </c>
      <c r="AM375" s="530">
        <f t="shared" ca="1" si="68"/>
        <v>-2994</v>
      </c>
      <c r="AN375">
        <f t="shared" ca="1" si="69"/>
        <v>-2994</v>
      </c>
      <c r="AO375">
        <f t="shared" ca="1" si="70"/>
        <v>0</v>
      </c>
    </row>
    <row r="376" spans="4:41">
      <c r="D376" s="494">
        <v>335</v>
      </c>
      <c r="E376">
        <v>2</v>
      </c>
      <c r="F376">
        <f t="shared" ca="1" si="61"/>
        <v>0</v>
      </c>
      <c r="J376" s="530">
        <f t="shared" ca="1" si="62"/>
        <v>-995</v>
      </c>
      <c r="K376">
        <f t="shared" ca="1" si="63"/>
        <v>-995</v>
      </c>
      <c r="L376">
        <f t="shared" ca="1" si="64"/>
        <v>0</v>
      </c>
      <c r="AB376" s="530">
        <f t="shared" si="65"/>
        <v>-1106</v>
      </c>
      <c r="AC376">
        <f t="shared" si="66"/>
        <v>-1106</v>
      </c>
      <c r="AD376">
        <f t="shared" si="67"/>
        <v>0</v>
      </c>
      <c r="AM376" s="530">
        <f t="shared" ca="1" si="68"/>
        <v>-3003</v>
      </c>
      <c r="AN376">
        <f t="shared" ca="1" si="69"/>
        <v>-3003</v>
      </c>
      <c r="AO376">
        <f t="shared" ca="1" si="70"/>
        <v>0</v>
      </c>
    </row>
    <row r="377" spans="4:41">
      <c r="D377" s="494">
        <v>336</v>
      </c>
      <c r="E377">
        <v>3</v>
      </c>
      <c r="F377">
        <f t="shared" ca="1" si="61"/>
        <v>0</v>
      </c>
      <c r="J377" s="530">
        <f t="shared" ca="1" si="62"/>
        <v>-1004</v>
      </c>
      <c r="K377">
        <f t="shared" ca="1" si="63"/>
        <v>-1004</v>
      </c>
      <c r="L377">
        <f t="shared" ca="1" si="64"/>
        <v>0</v>
      </c>
      <c r="AB377" s="530">
        <f t="shared" si="65"/>
        <v>-1115</v>
      </c>
      <c r="AC377">
        <f t="shared" si="66"/>
        <v>-1115</v>
      </c>
      <c r="AD377">
        <f t="shared" si="67"/>
        <v>0</v>
      </c>
      <c r="AM377" s="530">
        <f t="shared" ca="1" si="68"/>
        <v>-3012</v>
      </c>
      <c r="AN377">
        <f t="shared" ca="1" si="69"/>
        <v>-3012</v>
      </c>
      <c r="AO377">
        <f t="shared" ca="1" si="70"/>
        <v>0</v>
      </c>
    </row>
    <row r="378" spans="4:41">
      <c r="D378" s="494">
        <v>337</v>
      </c>
      <c r="E378">
        <v>4</v>
      </c>
      <c r="F378">
        <f t="shared" ca="1" si="61"/>
        <v>0</v>
      </c>
      <c r="J378" s="530">
        <f t="shared" ca="1" si="62"/>
        <v>-1013</v>
      </c>
      <c r="K378">
        <f t="shared" ca="1" si="63"/>
        <v>-1013</v>
      </c>
      <c r="L378">
        <f t="shared" ca="1" si="64"/>
        <v>0</v>
      </c>
      <c r="AB378" s="530">
        <f t="shared" si="65"/>
        <v>-1124</v>
      </c>
      <c r="AC378">
        <f t="shared" si="66"/>
        <v>-1124</v>
      </c>
      <c r="AD378">
        <f t="shared" si="67"/>
        <v>0</v>
      </c>
      <c r="AM378" s="530">
        <f t="shared" ca="1" si="68"/>
        <v>-3021</v>
      </c>
      <c r="AN378">
        <f t="shared" ca="1" si="69"/>
        <v>-3021</v>
      </c>
      <c r="AO378">
        <f t="shared" ca="1" si="70"/>
        <v>0</v>
      </c>
    </row>
    <row r="379" spans="4:41">
      <c r="D379" s="494">
        <v>338</v>
      </c>
      <c r="E379">
        <v>5</v>
      </c>
      <c r="F379">
        <f t="shared" ca="1" si="61"/>
        <v>0</v>
      </c>
      <c r="J379" s="530">
        <f t="shared" ca="1" si="62"/>
        <v>-1022</v>
      </c>
      <c r="K379">
        <f t="shared" ca="1" si="63"/>
        <v>-1022</v>
      </c>
      <c r="L379">
        <f t="shared" ca="1" si="64"/>
        <v>0</v>
      </c>
      <c r="AB379" s="530">
        <f t="shared" si="65"/>
        <v>-1133</v>
      </c>
      <c r="AC379">
        <f t="shared" si="66"/>
        <v>-1133</v>
      </c>
      <c r="AD379">
        <f t="shared" si="67"/>
        <v>0</v>
      </c>
      <c r="AM379" s="530">
        <f t="shared" ca="1" si="68"/>
        <v>-3030</v>
      </c>
      <c r="AN379">
        <f t="shared" ca="1" si="69"/>
        <v>-3030</v>
      </c>
      <c r="AO379">
        <f t="shared" ca="1" si="70"/>
        <v>0</v>
      </c>
    </row>
    <row r="380" spans="4:41">
      <c r="D380" s="494">
        <v>339</v>
      </c>
      <c r="E380">
        <v>6</v>
      </c>
      <c r="F380">
        <f t="shared" ca="1" si="61"/>
        <v>0</v>
      </c>
      <c r="J380" s="530">
        <f t="shared" ca="1" si="62"/>
        <v>-1031</v>
      </c>
      <c r="K380">
        <f t="shared" ca="1" si="63"/>
        <v>-1031</v>
      </c>
      <c r="L380">
        <f t="shared" ca="1" si="64"/>
        <v>0</v>
      </c>
      <c r="AB380" s="530">
        <f t="shared" si="65"/>
        <v>-1142</v>
      </c>
      <c r="AC380">
        <f t="shared" si="66"/>
        <v>-1142</v>
      </c>
      <c r="AD380">
        <f t="shared" si="67"/>
        <v>0</v>
      </c>
      <c r="AM380" s="530">
        <f t="shared" ca="1" si="68"/>
        <v>-3039</v>
      </c>
      <c r="AN380">
        <f t="shared" ca="1" si="69"/>
        <v>-3039</v>
      </c>
      <c r="AO380">
        <f t="shared" ca="1" si="70"/>
        <v>0</v>
      </c>
    </row>
    <row r="381" spans="4:41">
      <c r="D381" s="494">
        <v>340</v>
      </c>
      <c r="E381">
        <v>7</v>
      </c>
      <c r="F381">
        <f t="shared" ca="1" si="61"/>
        <v>0</v>
      </c>
      <c r="J381" s="530">
        <f t="shared" ca="1" si="62"/>
        <v>-1040</v>
      </c>
      <c r="K381">
        <f t="shared" ca="1" si="63"/>
        <v>-1040</v>
      </c>
      <c r="L381">
        <f t="shared" ca="1" si="64"/>
        <v>0</v>
      </c>
      <c r="AB381" s="530">
        <f t="shared" si="65"/>
        <v>-1151</v>
      </c>
      <c r="AC381">
        <f t="shared" si="66"/>
        <v>-1151</v>
      </c>
      <c r="AD381">
        <f t="shared" si="67"/>
        <v>0</v>
      </c>
      <c r="AM381" s="530">
        <f t="shared" ca="1" si="68"/>
        <v>-3048</v>
      </c>
      <c r="AN381">
        <f t="shared" ca="1" si="69"/>
        <v>-3048</v>
      </c>
      <c r="AO381">
        <f t="shared" ca="1" si="70"/>
        <v>0</v>
      </c>
    </row>
    <row r="382" spans="4:41">
      <c r="D382" s="494">
        <v>341</v>
      </c>
      <c r="E382">
        <v>8</v>
      </c>
      <c r="F382">
        <f t="shared" ca="1" si="61"/>
        <v>0</v>
      </c>
      <c r="J382" s="530">
        <f t="shared" ca="1" si="62"/>
        <v>-1049</v>
      </c>
      <c r="K382">
        <f t="shared" ca="1" si="63"/>
        <v>-1049</v>
      </c>
      <c r="L382">
        <f t="shared" ca="1" si="64"/>
        <v>0</v>
      </c>
      <c r="AB382" s="530">
        <f t="shared" si="65"/>
        <v>-1160</v>
      </c>
      <c r="AC382">
        <f t="shared" si="66"/>
        <v>-1160</v>
      </c>
      <c r="AD382">
        <f t="shared" si="67"/>
        <v>0</v>
      </c>
      <c r="AM382" s="530">
        <f t="shared" ca="1" si="68"/>
        <v>-3057</v>
      </c>
      <c r="AN382">
        <f t="shared" ca="1" si="69"/>
        <v>-3057</v>
      </c>
      <c r="AO382">
        <f t="shared" ca="1" si="70"/>
        <v>0</v>
      </c>
    </row>
    <row r="383" spans="4:41">
      <c r="D383" s="494">
        <v>342</v>
      </c>
      <c r="E383">
        <v>9</v>
      </c>
      <c r="F383">
        <f t="shared" ca="1" si="61"/>
        <v>0</v>
      </c>
      <c r="J383" s="530">
        <f t="shared" ca="1" si="62"/>
        <v>-1058</v>
      </c>
      <c r="K383">
        <f t="shared" ca="1" si="63"/>
        <v>-1058</v>
      </c>
      <c r="L383">
        <f t="shared" ca="1" si="64"/>
        <v>0</v>
      </c>
      <c r="AB383" s="530">
        <f t="shared" si="65"/>
        <v>-1169</v>
      </c>
      <c r="AC383">
        <f t="shared" si="66"/>
        <v>-1169</v>
      </c>
      <c r="AD383">
        <f t="shared" si="67"/>
        <v>0</v>
      </c>
      <c r="AM383" s="530">
        <f t="shared" ca="1" si="68"/>
        <v>-3066</v>
      </c>
      <c r="AN383">
        <f t="shared" ca="1" si="69"/>
        <v>-3066</v>
      </c>
      <c r="AO383">
        <f t="shared" ca="1" si="70"/>
        <v>0</v>
      </c>
    </row>
    <row r="384" spans="4:41">
      <c r="D384" s="494">
        <v>343</v>
      </c>
      <c r="E384">
        <v>1</v>
      </c>
      <c r="F384">
        <f t="shared" ca="1" si="61"/>
        <v>0</v>
      </c>
      <c r="J384" s="530">
        <f t="shared" ca="1" si="62"/>
        <v>-1067</v>
      </c>
      <c r="K384">
        <f t="shared" ca="1" si="63"/>
        <v>-1067</v>
      </c>
      <c r="L384">
        <f t="shared" ca="1" si="64"/>
        <v>0</v>
      </c>
      <c r="AB384" s="530">
        <f t="shared" si="65"/>
        <v>-1178</v>
      </c>
      <c r="AC384">
        <f t="shared" si="66"/>
        <v>-1178</v>
      </c>
      <c r="AD384">
        <f t="shared" si="67"/>
        <v>0</v>
      </c>
      <c r="AM384" s="530">
        <f t="shared" ca="1" si="68"/>
        <v>-3075</v>
      </c>
      <c r="AN384">
        <f t="shared" ca="1" si="69"/>
        <v>-3075</v>
      </c>
      <c r="AO384">
        <f t="shared" ca="1" si="70"/>
        <v>0</v>
      </c>
    </row>
    <row r="385" spans="4:41">
      <c r="D385" s="494">
        <v>344</v>
      </c>
      <c r="E385">
        <v>2</v>
      </c>
      <c r="F385">
        <f t="shared" ca="1" si="61"/>
        <v>0</v>
      </c>
      <c r="J385" s="530">
        <f t="shared" ca="1" si="62"/>
        <v>-1076</v>
      </c>
      <c r="K385">
        <f t="shared" ca="1" si="63"/>
        <v>-1076</v>
      </c>
      <c r="L385">
        <f t="shared" ca="1" si="64"/>
        <v>0</v>
      </c>
      <c r="AB385" s="530">
        <f t="shared" si="65"/>
        <v>-1187</v>
      </c>
      <c r="AC385">
        <f t="shared" si="66"/>
        <v>-1187</v>
      </c>
      <c r="AD385">
        <f t="shared" si="67"/>
        <v>0</v>
      </c>
      <c r="AM385" s="530">
        <f t="shared" ca="1" si="68"/>
        <v>-3084</v>
      </c>
      <c r="AN385">
        <f t="shared" ca="1" si="69"/>
        <v>-3084</v>
      </c>
      <c r="AO385">
        <f t="shared" ca="1" si="70"/>
        <v>0</v>
      </c>
    </row>
    <row r="386" spans="4:41">
      <c r="D386" s="494">
        <v>345</v>
      </c>
      <c r="E386">
        <v>3</v>
      </c>
      <c r="F386">
        <f t="shared" ca="1" si="61"/>
        <v>0</v>
      </c>
      <c r="J386" s="530">
        <f t="shared" ca="1" si="62"/>
        <v>-1085</v>
      </c>
      <c r="K386">
        <f t="shared" ca="1" si="63"/>
        <v>-1085</v>
      </c>
      <c r="L386">
        <f t="shared" ca="1" si="64"/>
        <v>0</v>
      </c>
      <c r="AB386" s="530">
        <f t="shared" si="65"/>
        <v>-1196</v>
      </c>
      <c r="AC386">
        <f t="shared" si="66"/>
        <v>-1196</v>
      </c>
      <c r="AD386">
        <f t="shared" si="67"/>
        <v>0</v>
      </c>
      <c r="AM386" s="530">
        <f t="shared" ca="1" si="68"/>
        <v>-3093</v>
      </c>
      <c r="AN386">
        <f t="shared" ca="1" si="69"/>
        <v>-3093</v>
      </c>
      <c r="AO386">
        <f t="shared" ca="1" si="70"/>
        <v>0</v>
      </c>
    </row>
    <row r="387" spans="4:41">
      <c r="D387" s="494">
        <v>346</v>
      </c>
      <c r="E387">
        <v>4</v>
      </c>
      <c r="F387">
        <f t="shared" ca="1" si="61"/>
        <v>0</v>
      </c>
      <c r="J387" s="530">
        <f t="shared" ca="1" si="62"/>
        <v>-1094</v>
      </c>
      <c r="K387">
        <f t="shared" ca="1" si="63"/>
        <v>-1094</v>
      </c>
      <c r="L387">
        <f t="shared" ca="1" si="64"/>
        <v>0</v>
      </c>
      <c r="AB387" s="530">
        <f t="shared" si="65"/>
        <v>-1205</v>
      </c>
      <c r="AC387">
        <f t="shared" si="66"/>
        <v>-1205</v>
      </c>
      <c r="AD387">
        <f t="shared" si="67"/>
        <v>0</v>
      </c>
      <c r="AM387" s="530">
        <f t="shared" ca="1" si="68"/>
        <v>-3102</v>
      </c>
      <c r="AN387">
        <f t="shared" ca="1" si="69"/>
        <v>-3102</v>
      </c>
      <c r="AO387">
        <f t="shared" ca="1" si="70"/>
        <v>0</v>
      </c>
    </row>
    <row r="388" spans="4:41">
      <c r="D388" s="494">
        <v>347</v>
      </c>
      <c r="E388">
        <v>5</v>
      </c>
      <c r="F388">
        <f t="shared" ca="1" si="61"/>
        <v>0</v>
      </c>
      <c r="J388" s="530">
        <f t="shared" ca="1" si="62"/>
        <v>-1103</v>
      </c>
      <c r="K388">
        <f t="shared" ca="1" si="63"/>
        <v>-1103</v>
      </c>
      <c r="L388">
        <f t="shared" ca="1" si="64"/>
        <v>0</v>
      </c>
      <c r="AB388" s="530">
        <f t="shared" si="65"/>
        <v>-1214</v>
      </c>
      <c r="AC388">
        <f t="shared" si="66"/>
        <v>-1214</v>
      </c>
      <c r="AD388">
        <f t="shared" si="67"/>
        <v>0</v>
      </c>
      <c r="AM388" s="530">
        <f t="shared" ca="1" si="68"/>
        <v>-3111</v>
      </c>
      <c r="AN388">
        <f t="shared" ca="1" si="69"/>
        <v>-3111</v>
      </c>
      <c r="AO388">
        <f t="shared" ca="1" si="70"/>
        <v>0</v>
      </c>
    </row>
    <row r="389" spans="4:41">
      <c r="D389" s="494">
        <v>348</v>
      </c>
      <c r="E389">
        <v>6</v>
      </c>
      <c r="F389">
        <f t="shared" ca="1" si="61"/>
        <v>0</v>
      </c>
      <c r="J389" s="530">
        <f t="shared" ca="1" si="62"/>
        <v>-1112</v>
      </c>
      <c r="K389">
        <f t="shared" ca="1" si="63"/>
        <v>-1112</v>
      </c>
      <c r="L389">
        <f t="shared" ca="1" si="64"/>
        <v>0</v>
      </c>
      <c r="AB389" s="530">
        <f t="shared" si="65"/>
        <v>-1223</v>
      </c>
      <c r="AC389">
        <f t="shared" si="66"/>
        <v>-1223</v>
      </c>
      <c r="AD389">
        <f t="shared" si="67"/>
        <v>0</v>
      </c>
      <c r="AM389" s="530">
        <f t="shared" ca="1" si="68"/>
        <v>-3120</v>
      </c>
      <c r="AN389">
        <f t="shared" ca="1" si="69"/>
        <v>-3120</v>
      </c>
      <c r="AO389">
        <f t="shared" ca="1" si="70"/>
        <v>0</v>
      </c>
    </row>
    <row r="390" spans="4:41">
      <c r="D390" s="494">
        <v>349</v>
      </c>
      <c r="E390">
        <v>7</v>
      </c>
      <c r="F390">
        <f t="shared" ca="1" si="61"/>
        <v>0</v>
      </c>
      <c r="J390" s="530">
        <f t="shared" ca="1" si="62"/>
        <v>-1121</v>
      </c>
      <c r="K390">
        <f t="shared" ca="1" si="63"/>
        <v>-1121</v>
      </c>
      <c r="L390">
        <f t="shared" ca="1" si="64"/>
        <v>0</v>
      </c>
      <c r="AB390" s="530">
        <f t="shared" si="65"/>
        <v>-1232</v>
      </c>
      <c r="AC390">
        <f t="shared" si="66"/>
        <v>-1232</v>
      </c>
      <c r="AD390">
        <f t="shared" si="67"/>
        <v>0</v>
      </c>
      <c r="AM390" s="530">
        <f t="shared" ca="1" si="68"/>
        <v>-3129</v>
      </c>
      <c r="AN390">
        <f t="shared" ca="1" si="69"/>
        <v>-3129</v>
      </c>
      <c r="AO390">
        <f t="shared" ca="1" si="70"/>
        <v>0</v>
      </c>
    </row>
    <row r="391" spans="4:41">
      <c r="D391" s="494">
        <v>350</v>
      </c>
      <c r="E391">
        <v>8</v>
      </c>
      <c r="F391">
        <f t="shared" ca="1" si="61"/>
        <v>0</v>
      </c>
      <c r="J391" s="530">
        <f t="shared" ca="1" si="62"/>
        <v>-1130</v>
      </c>
      <c r="K391">
        <f t="shared" ca="1" si="63"/>
        <v>-1130</v>
      </c>
      <c r="L391">
        <f t="shared" ca="1" si="64"/>
        <v>0</v>
      </c>
      <c r="AB391" s="530">
        <f t="shared" si="65"/>
        <v>-1241</v>
      </c>
      <c r="AC391">
        <f t="shared" si="66"/>
        <v>-1241</v>
      </c>
      <c r="AD391">
        <f t="shared" si="67"/>
        <v>0</v>
      </c>
      <c r="AM391" s="530">
        <f t="shared" ca="1" si="68"/>
        <v>-3138</v>
      </c>
      <c r="AN391">
        <f t="shared" ca="1" si="69"/>
        <v>-3138</v>
      </c>
      <c r="AO391">
        <f t="shared" ca="1" si="70"/>
        <v>0</v>
      </c>
    </row>
    <row r="392" spans="4:41">
      <c r="D392" s="494">
        <v>351</v>
      </c>
      <c r="E392">
        <v>9</v>
      </c>
      <c r="F392">
        <f t="shared" ca="1" si="61"/>
        <v>0</v>
      </c>
      <c r="J392" s="530">
        <f t="shared" ca="1" si="62"/>
        <v>-1139</v>
      </c>
      <c r="K392">
        <f t="shared" ca="1" si="63"/>
        <v>-1139</v>
      </c>
      <c r="L392">
        <f t="shared" ca="1" si="64"/>
        <v>0</v>
      </c>
      <c r="AB392" s="530">
        <f t="shared" si="65"/>
        <v>-1250</v>
      </c>
      <c r="AC392">
        <f t="shared" si="66"/>
        <v>-1250</v>
      </c>
      <c r="AD392">
        <f t="shared" si="67"/>
        <v>0</v>
      </c>
      <c r="AM392" s="530">
        <f t="shared" ca="1" si="68"/>
        <v>-3147</v>
      </c>
      <c r="AN392">
        <f t="shared" ca="1" si="69"/>
        <v>-3147</v>
      </c>
      <c r="AO392">
        <f t="shared" ca="1" si="70"/>
        <v>0</v>
      </c>
    </row>
    <row r="393" spans="4:41">
      <c r="D393" s="494">
        <v>352</v>
      </c>
      <c r="E393">
        <v>1</v>
      </c>
      <c r="F393">
        <f t="shared" ca="1" si="61"/>
        <v>0</v>
      </c>
      <c r="J393" s="530">
        <f t="shared" ca="1" si="62"/>
        <v>-1148</v>
      </c>
      <c r="K393">
        <f t="shared" ca="1" si="63"/>
        <v>-1148</v>
      </c>
      <c r="L393">
        <f t="shared" ca="1" si="64"/>
        <v>0</v>
      </c>
      <c r="AB393" s="530">
        <f t="shared" si="65"/>
        <v>-1259</v>
      </c>
      <c r="AC393">
        <f t="shared" si="66"/>
        <v>-1259</v>
      </c>
      <c r="AD393">
        <f t="shared" si="67"/>
        <v>0</v>
      </c>
      <c r="AM393" s="530">
        <f t="shared" ca="1" si="68"/>
        <v>-3156</v>
      </c>
      <c r="AN393">
        <f t="shared" ca="1" si="69"/>
        <v>-3156</v>
      </c>
      <c r="AO393">
        <f t="shared" ca="1" si="70"/>
        <v>0</v>
      </c>
    </row>
    <row r="394" spans="4:41">
      <c r="D394" s="494">
        <v>353</v>
      </c>
      <c r="E394">
        <v>2</v>
      </c>
      <c r="F394">
        <f t="shared" ca="1" si="61"/>
        <v>0</v>
      </c>
      <c r="J394" s="530">
        <f t="shared" ca="1" si="62"/>
        <v>-1157</v>
      </c>
      <c r="K394">
        <f t="shared" ca="1" si="63"/>
        <v>-1157</v>
      </c>
      <c r="L394">
        <f t="shared" ca="1" si="64"/>
        <v>0</v>
      </c>
      <c r="AB394" s="530">
        <f t="shared" si="65"/>
        <v>-1268</v>
      </c>
      <c r="AC394">
        <f t="shared" si="66"/>
        <v>-1268</v>
      </c>
      <c r="AD394">
        <f t="shared" si="67"/>
        <v>0</v>
      </c>
      <c r="AM394" s="530">
        <f t="shared" ca="1" si="68"/>
        <v>-3165</v>
      </c>
      <c r="AN394">
        <f t="shared" ca="1" si="69"/>
        <v>-3165</v>
      </c>
      <c r="AO394">
        <f t="shared" ca="1" si="70"/>
        <v>0</v>
      </c>
    </row>
    <row r="395" spans="4:41">
      <c r="D395" s="494">
        <v>354</v>
      </c>
      <c r="E395">
        <v>3</v>
      </c>
      <c r="F395">
        <f t="shared" ca="1" si="61"/>
        <v>0</v>
      </c>
      <c r="J395" s="530">
        <f t="shared" ca="1" si="62"/>
        <v>-1166</v>
      </c>
      <c r="K395">
        <f t="shared" ca="1" si="63"/>
        <v>-1166</v>
      </c>
      <c r="L395">
        <f t="shared" ca="1" si="64"/>
        <v>0</v>
      </c>
      <c r="AB395" s="530">
        <f t="shared" si="65"/>
        <v>-1277</v>
      </c>
      <c r="AC395">
        <f t="shared" si="66"/>
        <v>-1277</v>
      </c>
      <c r="AD395">
        <f t="shared" si="67"/>
        <v>0</v>
      </c>
      <c r="AM395" s="530">
        <f t="shared" ca="1" si="68"/>
        <v>-3174</v>
      </c>
      <c r="AN395">
        <f t="shared" ca="1" si="69"/>
        <v>-3174</v>
      </c>
      <c r="AO395">
        <f t="shared" ca="1" si="70"/>
        <v>0</v>
      </c>
    </row>
    <row r="396" spans="4:41">
      <c r="D396" s="494">
        <v>355</v>
      </c>
      <c r="E396">
        <v>4</v>
      </c>
      <c r="F396">
        <f t="shared" ca="1" si="61"/>
        <v>0</v>
      </c>
      <c r="J396" s="530">
        <f t="shared" ca="1" si="62"/>
        <v>-1175</v>
      </c>
      <c r="K396">
        <f t="shared" ca="1" si="63"/>
        <v>-1175</v>
      </c>
      <c r="L396">
        <f t="shared" ca="1" si="64"/>
        <v>0</v>
      </c>
      <c r="AB396" s="530">
        <f t="shared" si="65"/>
        <v>-1286</v>
      </c>
      <c r="AC396">
        <f t="shared" si="66"/>
        <v>-1286</v>
      </c>
      <c r="AD396">
        <f t="shared" si="67"/>
        <v>0</v>
      </c>
      <c r="AM396" s="530">
        <f t="shared" ca="1" si="68"/>
        <v>-3183</v>
      </c>
      <c r="AN396">
        <f t="shared" ca="1" si="69"/>
        <v>-3183</v>
      </c>
      <c r="AO396">
        <f t="shared" ca="1" si="70"/>
        <v>0</v>
      </c>
    </row>
    <row r="397" spans="4:41">
      <c r="D397" s="494">
        <v>356</v>
      </c>
      <c r="E397">
        <v>5</v>
      </c>
      <c r="F397">
        <f t="shared" ca="1" si="61"/>
        <v>0</v>
      </c>
      <c r="J397" s="530">
        <f t="shared" ca="1" si="62"/>
        <v>-1184</v>
      </c>
      <c r="K397">
        <f t="shared" ca="1" si="63"/>
        <v>-1184</v>
      </c>
      <c r="L397">
        <f t="shared" ca="1" si="64"/>
        <v>0</v>
      </c>
      <c r="AB397" s="530">
        <f t="shared" si="65"/>
        <v>-1295</v>
      </c>
      <c r="AC397">
        <f t="shared" si="66"/>
        <v>-1295</v>
      </c>
      <c r="AD397">
        <f t="shared" si="67"/>
        <v>0</v>
      </c>
      <c r="AM397" s="530">
        <f t="shared" ca="1" si="68"/>
        <v>-3192</v>
      </c>
      <c r="AN397">
        <f t="shared" ca="1" si="69"/>
        <v>-3192</v>
      </c>
      <c r="AO397">
        <f t="shared" ca="1" si="70"/>
        <v>0</v>
      </c>
    </row>
    <row r="398" spans="4:41">
      <c r="D398" s="494">
        <v>357</v>
      </c>
      <c r="E398">
        <v>6</v>
      </c>
      <c r="F398">
        <f t="shared" ca="1" si="61"/>
        <v>0</v>
      </c>
      <c r="J398" s="530">
        <f t="shared" ca="1" si="62"/>
        <v>-1193</v>
      </c>
      <c r="K398">
        <f t="shared" ca="1" si="63"/>
        <v>-1193</v>
      </c>
      <c r="L398">
        <f t="shared" ca="1" si="64"/>
        <v>0</v>
      </c>
      <c r="AB398" s="530">
        <f t="shared" si="65"/>
        <v>-1304</v>
      </c>
      <c r="AC398">
        <f t="shared" si="66"/>
        <v>-1304</v>
      </c>
      <c r="AD398">
        <f t="shared" si="67"/>
        <v>0</v>
      </c>
      <c r="AM398" s="530">
        <f t="shared" ca="1" si="68"/>
        <v>-3201</v>
      </c>
      <c r="AN398">
        <f t="shared" ca="1" si="69"/>
        <v>-3201</v>
      </c>
      <c r="AO398">
        <f t="shared" ca="1" si="70"/>
        <v>0</v>
      </c>
    </row>
    <row r="399" spans="4:41">
      <c r="D399" s="494">
        <v>358</v>
      </c>
      <c r="E399">
        <v>7</v>
      </c>
      <c r="F399">
        <f t="shared" ca="1" si="61"/>
        <v>0</v>
      </c>
      <c r="J399" s="530">
        <f t="shared" ca="1" si="62"/>
        <v>-1202</v>
      </c>
      <c r="K399">
        <f t="shared" ca="1" si="63"/>
        <v>-1202</v>
      </c>
      <c r="L399">
        <f t="shared" ca="1" si="64"/>
        <v>0</v>
      </c>
      <c r="AB399" s="530">
        <f t="shared" si="65"/>
        <v>-1313</v>
      </c>
      <c r="AC399">
        <f t="shared" si="66"/>
        <v>-1313</v>
      </c>
      <c r="AD399">
        <f t="shared" si="67"/>
        <v>0</v>
      </c>
      <c r="AM399" s="530">
        <f t="shared" ca="1" si="68"/>
        <v>-3210</v>
      </c>
      <c r="AN399">
        <f t="shared" ca="1" si="69"/>
        <v>-3210</v>
      </c>
      <c r="AO399">
        <f t="shared" ca="1" si="70"/>
        <v>0</v>
      </c>
    </row>
    <row r="400" spans="4:41">
      <c r="D400" s="494">
        <v>359</v>
      </c>
      <c r="E400">
        <v>8</v>
      </c>
      <c r="F400">
        <f t="shared" ca="1" si="61"/>
        <v>0</v>
      </c>
      <c r="J400" s="530">
        <f t="shared" ca="1" si="62"/>
        <v>-1211</v>
      </c>
      <c r="K400">
        <f t="shared" ca="1" si="63"/>
        <v>-1211</v>
      </c>
      <c r="L400">
        <f t="shared" ca="1" si="64"/>
        <v>0</v>
      </c>
      <c r="AB400" s="530">
        <f t="shared" si="65"/>
        <v>-1322</v>
      </c>
      <c r="AC400">
        <f t="shared" si="66"/>
        <v>-1322</v>
      </c>
      <c r="AD400">
        <f t="shared" si="67"/>
        <v>0</v>
      </c>
      <c r="AM400" s="530">
        <f t="shared" ca="1" si="68"/>
        <v>-3219</v>
      </c>
      <c r="AN400">
        <f t="shared" ca="1" si="69"/>
        <v>-3219</v>
      </c>
      <c r="AO400">
        <f t="shared" ca="1" si="70"/>
        <v>0</v>
      </c>
    </row>
    <row r="401" spans="4:41">
      <c r="D401" s="494">
        <v>360</v>
      </c>
      <c r="E401">
        <v>9</v>
      </c>
      <c r="F401">
        <f t="shared" ca="1" si="61"/>
        <v>0</v>
      </c>
      <c r="J401" s="530">
        <f t="shared" ca="1" si="62"/>
        <v>-1220</v>
      </c>
      <c r="K401">
        <f t="shared" ca="1" si="63"/>
        <v>-1220</v>
      </c>
      <c r="L401">
        <f t="shared" ca="1" si="64"/>
        <v>0</v>
      </c>
      <c r="AB401" s="530">
        <f t="shared" si="65"/>
        <v>-1331</v>
      </c>
      <c r="AC401">
        <f t="shared" si="66"/>
        <v>-1331</v>
      </c>
      <c r="AD401">
        <f t="shared" si="67"/>
        <v>0</v>
      </c>
      <c r="AM401" s="530">
        <f t="shared" ca="1" si="68"/>
        <v>-3228</v>
      </c>
      <c r="AN401">
        <f t="shared" ca="1" si="69"/>
        <v>-3228</v>
      </c>
      <c r="AO401">
        <f t="shared" ca="1" si="70"/>
        <v>0</v>
      </c>
    </row>
    <row r="402" spans="4:41">
      <c r="D402" s="494">
        <v>361</v>
      </c>
      <c r="E402">
        <v>1</v>
      </c>
      <c r="F402">
        <f t="shared" ca="1" si="61"/>
        <v>0</v>
      </c>
      <c r="J402" s="530">
        <f t="shared" ca="1" si="62"/>
        <v>-1229</v>
      </c>
      <c r="K402">
        <f t="shared" ca="1" si="63"/>
        <v>-1229</v>
      </c>
      <c r="L402">
        <f t="shared" ca="1" si="64"/>
        <v>0</v>
      </c>
      <c r="AB402" s="530">
        <f t="shared" si="65"/>
        <v>-1340</v>
      </c>
      <c r="AC402">
        <f t="shared" si="66"/>
        <v>-1340</v>
      </c>
      <c r="AD402">
        <f t="shared" si="67"/>
        <v>0</v>
      </c>
      <c r="AM402" s="530">
        <f t="shared" ca="1" si="68"/>
        <v>-3237</v>
      </c>
      <c r="AN402">
        <f t="shared" ca="1" si="69"/>
        <v>-3237</v>
      </c>
      <c r="AO402">
        <f t="shared" ca="1" si="70"/>
        <v>0</v>
      </c>
    </row>
    <row r="403" spans="4:41">
      <c r="D403" s="494">
        <v>362</v>
      </c>
      <c r="E403">
        <v>2</v>
      </c>
      <c r="F403">
        <f t="shared" ca="1" si="61"/>
        <v>0</v>
      </c>
      <c r="J403" s="530">
        <f t="shared" ca="1" si="62"/>
        <v>-1238</v>
      </c>
      <c r="K403">
        <f t="shared" ca="1" si="63"/>
        <v>-1238</v>
      </c>
      <c r="L403">
        <f t="shared" ca="1" si="64"/>
        <v>0</v>
      </c>
      <c r="AB403" s="530">
        <f t="shared" si="65"/>
        <v>-1349</v>
      </c>
      <c r="AC403">
        <f t="shared" si="66"/>
        <v>-1349</v>
      </c>
      <c r="AD403">
        <f t="shared" si="67"/>
        <v>0</v>
      </c>
      <c r="AM403" s="530">
        <f t="shared" ca="1" si="68"/>
        <v>-3246</v>
      </c>
      <c r="AN403">
        <f t="shared" ca="1" si="69"/>
        <v>-3246</v>
      </c>
      <c r="AO403">
        <f t="shared" ca="1" si="70"/>
        <v>0</v>
      </c>
    </row>
    <row r="404" spans="4:41">
      <c r="D404" s="494">
        <v>363</v>
      </c>
      <c r="E404">
        <v>3</v>
      </c>
      <c r="F404">
        <f t="shared" ca="1" si="61"/>
        <v>0</v>
      </c>
      <c r="J404" s="530">
        <f t="shared" ca="1" si="62"/>
        <v>-1247</v>
      </c>
      <c r="K404">
        <f t="shared" ca="1" si="63"/>
        <v>-1247</v>
      </c>
      <c r="L404">
        <f t="shared" ca="1" si="64"/>
        <v>0</v>
      </c>
      <c r="AB404" s="530">
        <f t="shared" si="65"/>
        <v>-1358</v>
      </c>
      <c r="AC404">
        <f t="shared" si="66"/>
        <v>-1358</v>
      </c>
      <c r="AD404">
        <f t="shared" si="67"/>
        <v>0</v>
      </c>
      <c r="AM404" s="530">
        <f t="shared" ca="1" si="68"/>
        <v>-3255</v>
      </c>
      <c r="AN404">
        <f t="shared" ca="1" si="69"/>
        <v>-3255</v>
      </c>
      <c r="AO404">
        <f t="shared" ca="1" si="70"/>
        <v>0</v>
      </c>
    </row>
    <row r="405" spans="4:41">
      <c r="D405" s="494">
        <v>364</v>
      </c>
      <c r="E405">
        <v>4</v>
      </c>
      <c r="F405">
        <f t="shared" ca="1" si="61"/>
        <v>0</v>
      </c>
      <c r="J405" s="530">
        <f t="shared" ca="1" si="62"/>
        <v>-1256</v>
      </c>
      <c r="K405">
        <f t="shared" ca="1" si="63"/>
        <v>-1256</v>
      </c>
      <c r="L405">
        <f t="shared" ca="1" si="64"/>
        <v>0</v>
      </c>
      <c r="AB405" s="530">
        <f t="shared" si="65"/>
        <v>-1367</v>
      </c>
      <c r="AC405">
        <f t="shared" si="66"/>
        <v>-1367</v>
      </c>
      <c r="AD405">
        <f t="shared" si="67"/>
        <v>0</v>
      </c>
      <c r="AM405" s="530">
        <f t="shared" ca="1" si="68"/>
        <v>-3264</v>
      </c>
      <c r="AN405">
        <f t="shared" ca="1" si="69"/>
        <v>-3264</v>
      </c>
      <c r="AO405">
        <f t="shared" ca="1" si="70"/>
        <v>0</v>
      </c>
    </row>
    <row r="406" spans="4:41">
      <c r="D406" s="494">
        <v>365</v>
      </c>
      <c r="E406">
        <v>5</v>
      </c>
      <c r="F406">
        <f t="shared" ca="1" si="61"/>
        <v>0</v>
      </c>
      <c r="J406" s="530">
        <f t="shared" ca="1" si="62"/>
        <v>-1265</v>
      </c>
      <c r="K406">
        <f t="shared" ca="1" si="63"/>
        <v>-1265</v>
      </c>
      <c r="L406">
        <f t="shared" ca="1" si="64"/>
        <v>0</v>
      </c>
      <c r="AB406" s="530">
        <f t="shared" si="65"/>
        <v>-1376</v>
      </c>
      <c r="AC406">
        <f t="shared" si="66"/>
        <v>-1376</v>
      </c>
      <c r="AD406">
        <f t="shared" si="67"/>
        <v>0</v>
      </c>
      <c r="AM406" s="530">
        <f t="shared" ca="1" si="68"/>
        <v>-3273</v>
      </c>
      <c r="AN406">
        <f t="shared" ca="1" si="69"/>
        <v>-3273</v>
      </c>
      <c r="AO406">
        <f t="shared" ca="1" si="70"/>
        <v>0</v>
      </c>
    </row>
    <row r="407" spans="4:41">
      <c r="D407" s="494">
        <v>366</v>
      </c>
      <c r="E407">
        <v>6</v>
      </c>
      <c r="F407">
        <f t="shared" ca="1" si="61"/>
        <v>0</v>
      </c>
      <c r="J407" s="530">
        <f t="shared" ca="1" si="62"/>
        <v>-1274</v>
      </c>
      <c r="K407">
        <f t="shared" ca="1" si="63"/>
        <v>-1274</v>
      </c>
      <c r="L407">
        <f t="shared" ca="1" si="64"/>
        <v>0</v>
      </c>
      <c r="AB407" s="530">
        <f t="shared" si="65"/>
        <v>-1385</v>
      </c>
      <c r="AC407">
        <f t="shared" si="66"/>
        <v>-1385</v>
      </c>
      <c r="AD407">
        <f t="shared" si="67"/>
        <v>0</v>
      </c>
      <c r="AM407" s="530">
        <f t="shared" ca="1" si="68"/>
        <v>-3282</v>
      </c>
      <c r="AN407">
        <f t="shared" ca="1" si="69"/>
        <v>-3282</v>
      </c>
      <c r="AO407">
        <f t="shared" ca="1" si="70"/>
        <v>0</v>
      </c>
    </row>
    <row r="408" spans="4:41">
      <c r="D408" s="494">
        <v>367</v>
      </c>
      <c r="E408">
        <v>7</v>
      </c>
      <c r="F408">
        <f t="shared" ca="1" si="61"/>
        <v>0</v>
      </c>
      <c r="J408" s="530">
        <f t="shared" ca="1" si="62"/>
        <v>-1283</v>
      </c>
      <c r="K408">
        <f t="shared" ca="1" si="63"/>
        <v>-1283</v>
      </c>
      <c r="L408">
        <f t="shared" ca="1" si="64"/>
        <v>0</v>
      </c>
      <c r="AB408" s="530">
        <f t="shared" si="65"/>
        <v>-1394</v>
      </c>
      <c r="AC408">
        <f t="shared" si="66"/>
        <v>-1394</v>
      </c>
      <c r="AD408">
        <f t="shared" si="67"/>
        <v>0</v>
      </c>
      <c r="AM408" s="530">
        <f t="shared" ca="1" si="68"/>
        <v>-3291</v>
      </c>
      <c r="AN408">
        <f t="shared" ca="1" si="69"/>
        <v>-3291</v>
      </c>
      <c r="AO408">
        <f t="shared" ca="1" si="70"/>
        <v>0</v>
      </c>
    </row>
    <row r="409" spans="4:41">
      <c r="D409" s="494">
        <v>368</v>
      </c>
      <c r="E409">
        <v>8</v>
      </c>
      <c r="F409">
        <f t="shared" ca="1" si="61"/>
        <v>0</v>
      </c>
      <c r="J409" s="530">
        <f t="shared" ca="1" si="62"/>
        <v>-1292</v>
      </c>
      <c r="K409">
        <f t="shared" ca="1" si="63"/>
        <v>-1292</v>
      </c>
      <c r="L409">
        <f t="shared" ca="1" si="64"/>
        <v>0</v>
      </c>
      <c r="AB409" s="530">
        <f t="shared" si="65"/>
        <v>-1403</v>
      </c>
      <c r="AC409">
        <f t="shared" si="66"/>
        <v>-1403</v>
      </c>
      <c r="AD409">
        <f t="shared" si="67"/>
        <v>0</v>
      </c>
      <c r="AM409" s="530">
        <f t="shared" ca="1" si="68"/>
        <v>-3300</v>
      </c>
      <c r="AN409">
        <f t="shared" ca="1" si="69"/>
        <v>-3300</v>
      </c>
      <c r="AO409">
        <f t="shared" ca="1" si="70"/>
        <v>0</v>
      </c>
    </row>
    <row r="410" spans="4:41">
      <c r="D410" s="494">
        <v>369</v>
      </c>
      <c r="E410">
        <v>9</v>
      </c>
      <c r="F410">
        <f t="shared" ca="1" si="61"/>
        <v>0</v>
      </c>
      <c r="J410" s="530">
        <f t="shared" ca="1" si="62"/>
        <v>-1301</v>
      </c>
      <c r="K410">
        <f t="shared" ca="1" si="63"/>
        <v>-1301</v>
      </c>
      <c r="L410">
        <f t="shared" ca="1" si="64"/>
        <v>0</v>
      </c>
      <c r="AB410" s="530">
        <f t="shared" si="65"/>
        <v>-1412</v>
      </c>
      <c r="AC410">
        <f t="shared" si="66"/>
        <v>-1412</v>
      </c>
      <c r="AD410">
        <f t="shared" si="67"/>
        <v>0</v>
      </c>
      <c r="AM410" s="530">
        <f t="shared" ca="1" si="68"/>
        <v>-3309</v>
      </c>
      <c r="AN410">
        <f t="shared" ca="1" si="69"/>
        <v>-3309</v>
      </c>
      <c r="AO410">
        <f t="shared" ca="1" si="70"/>
        <v>0</v>
      </c>
    </row>
    <row r="411" spans="4:41">
      <c r="D411" s="494">
        <v>370</v>
      </c>
      <c r="E411">
        <v>1</v>
      </c>
      <c r="F411">
        <f t="shared" ca="1" si="61"/>
        <v>0</v>
      </c>
      <c r="J411" s="530">
        <f t="shared" ca="1" si="62"/>
        <v>-1310</v>
      </c>
      <c r="K411">
        <f t="shared" ca="1" si="63"/>
        <v>-1310</v>
      </c>
      <c r="L411">
        <f t="shared" ca="1" si="64"/>
        <v>0</v>
      </c>
      <c r="AB411" s="530">
        <f t="shared" si="65"/>
        <v>-1421</v>
      </c>
      <c r="AC411">
        <f t="shared" si="66"/>
        <v>-1421</v>
      </c>
      <c r="AD411">
        <f t="shared" si="67"/>
        <v>0</v>
      </c>
      <c r="AM411" s="530">
        <f t="shared" ca="1" si="68"/>
        <v>-3318</v>
      </c>
      <c r="AN411">
        <f t="shared" ca="1" si="69"/>
        <v>-3318</v>
      </c>
      <c r="AO411">
        <f t="shared" ca="1" si="70"/>
        <v>0</v>
      </c>
    </row>
    <row r="412" spans="4:41">
      <c r="D412" s="494">
        <v>371</v>
      </c>
      <c r="E412">
        <v>2</v>
      </c>
      <c r="F412">
        <f t="shared" ca="1" si="61"/>
        <v>0</v>
      </c>
      <c r="J412" s="530">
        <f t="shared" ca="1" si="62"/>
        <v>-1319</v>
      </c>
      <c r="K412">
        <f t="shared" ca="1" si="63"/>
        <v>-1319</v>
      </c>
      <c r="L412">
        <f t="shared" ca="1" si="64"/>
        <v>0</v>
      </c>
      <c r="AB412" s="530">
        <f t="shared" si="65"/>
        <v>-1430</v>
      </c>
      <c r="AC412">
        <f t="shared" si="66"/>
        <v>-1430</v>
      </c>
      <c r="AD412">
        <f t="shared" si="67"/>
        <v>0</v>
      </c>
      <c r="AM412" s="530">
        <f t="shared" ca="1" si="68"/>
        <v>-3327</v>
      </c>
      <c r="AN412">
        <f t="shared" ca="1" si="69"/>
        <v>-3327</v>
      </c>
      <c r="AO412">
        <f t="shared" ca="1" si="70"/>
        <v>0</v>
      </c>
    </row>
    <row r="413" spans="4:41">
      <c r="D413" s="494">
        <v>372</v>
      </c>
      <c r="E413">
        <v>3</v>
      </c>
      <c r="F413">
        <f t="shared" ca="1" si="61"/>
        <v>0</v>
      </c>
      <c r="J413" s="530">
        <f t="shared" ca="1" si="62"/>
        <v>-1328</v>
      </c>
      <c r="K413">
        <f t="shared" ca="1" si="63"/>
        <v>-1328</v>
      </c>
      <c r="L413">
        <f t="shared" ca="1" si="64"/>
        <v>0</v>
      </c>
      <c r="AB413" s="530">
        <f t="shared" si="65"/>
        <v>-1439</v>
      </c>
      <c r="AC413">
        <f t="shared" si="66"/>
        <v>-1439</v>
      </c>
      <c r="AD413">
        <f t="shared" si="67"/>
        <v>0</v>
      </c>
      <c r="AM413" s="530">
        <f t="shared" ca="1" si="68"/>
        <v>-3336</v>
      </c>
      <c r="AN413">
        <f t="shared" ca="1" si="69"/>
        <v>-3336</v>
      </c>
      <c r="AO413">
        <f t="shared" ca="1" si="70"/>
        <v>0</v>
      </c>
    </row>
    <row r="414" spans="4:41">
      <c r="D414" s="494">
        <v>373</v>
      </c>
      <c r="E414">
        <v>4</v>
      </c>
      <c r="F414">
        <f t="shared" ca="1" si="61"/>
        <v>0</v>
      </c>
      <c r="J414" s="530">
        <f t="shared" ca="1" si="62"/>
        <v>-1337</v>
      </c>
      <c r="K414">
        <f t="shared" ca="1" si="63"/>
        <v>-1337</v>
      </c>
      <c r="L414">
        <f t="shared" ca="1" si="64"/>
        <v>0</v>
      </c>
      <c r="AB414" s="530">
        <f t="shared" si="65"/>
        <v>-1448</v>
      </c>
      <c r="AC414">
        <f t="shared" si="66"/>
        <v>-1448</v>
      </c>
      <c r="AD414">
        <f t="shared" si="67"/>
        <v>0</v>
      </c>
      <c r="AM414" s="530">
        <f t="shared" ca="1" si="68"/>
        <v>-3345</v>
      </c>
      <c r="AN414">
        <f t="shared" ca="1" si="69"/>
        <v>-3345</v>
      </c>
      <c r="AO414">
        <f t="shared" ca="1" si="70"/>
        <v>0</v>
      </c>
    </row>
    <row r="415" spans="4:41">
      <c r="D415" s="494">
        <v>374</v>
      </c>
      <c r="E415">
        <v>5</v>
      </c>
      <c r="F415">
        <f t="shared" ca="1" si="61"/>
        <v>0</v>
      </c>
      <c r="J415" s="530">
        <f t="shared" ca="1" si="62"/>
        <v>-1346</v>
      </c>
      <c r="K415">
        <f t="shared" ca="1" si="63"/>
        <v>-1346</v>
      </c>
      <c r="L415">
        <f t="shared" ca="1" si="64"/>
        <v>0</v>
      </c>
      <c r="AB415" s="530">
        <f t="shared" si="65"/>
        <v>-1457</v>
      </c>
      <c r="AC415">
        <f t="shared" si="66"/>
        <v>-1457</v>
      </c>
      <c r="AD415">
        <f t="shared" si="67"/>
        <v>0</v>
      </c>
      <c r="AM415" s="530">
        <f t="shared" ca="1" si="68"/>
        <v>-3354</v>
      </c>
      <c r="AN415">
        <f t="shared" ca="1" si="69"/>
        <v>-3354</v>
      </c>
      <c r="AO415">
        <f t="shared" ca="1" si="70"/>
        <v>0</v>
      </c>
    </row>
    <row r="416" spans="4:41">
      <c r="D416" s="494">
        <v>375</v>
      </c>
      <c r="E416">
        <v>6</v>
      </c>
      <c r="F416">
        <f t="shared" ca="1" si="61"/>
        <v>0</v>
      </c>
      <c r="J416" s="530">
        <f t="shared" ca="1" si="62"/>
        <v>-1355</v>
      </c>
      <c r="K416">
        <f t="shared" ca="1" si="63"/>
        <v>-1355</v>
      </c>
      <c r="L416">
        <f t="shared" ca="1" si="64"/>
        <v>0</v>
      </c>
      <c r="AB416" s="530">
        <f t="shared" si="65"/>
        <v>-1466</v>
      </c>
      <c r="AC416">
        <f t="shared" si="66"/>
        <v>-1466</v>
      </c>
      <c r="AD416">
        <f t="shared" si="67"/>
        <v>0</v>
      </c>
      <c r="AM416" s="530">
        <f t="shared" ca="1" si="68"/>
        <v>-3363</v>
      </c>
      <c r="AN416">
        <f t="shared" ca="1" si="69"/>
        <v>-3363</v>
      </c>
      <c r="AO416">
        <f t="shared" ca="1" si="70"/>
        <v>0</v>
      </c>
    </row>
    <row r="417" spans="4:41">
      <c r="D417" s="494">
        <v>376</v>
      </c>
      <c r="E417">
        <v>7</v>
      </c>
      <c r="F417">
        <f t="shared" ca="1" si="61"/>
        <v>0</v>
      </c>
      <c r="J417" s="530">
        <f t="shared" ca="1" si="62"/>
        <v>-1364</v>
      </c>
      <c r="K417">
        <f t="shared" ca="1" si="63"/>
        <v>-1364</v>
      </c>
      <c r="L417">
        <f t="shared" ca="1" si="64"/>
        <v>0</v>
      </c>
      <c r="AB417" s="530">
        <f t="shared" si="65"/>
        <v>-1475</v>
      </c>
      <c r="AC417">
        <f t="shared" si="66"/>
        <v>-1475</v>
      </c>
      <c r="AD417">
        <f t="shared" si="67"/>
        <v>0</v>
      </c>
      <c r="AM417" s="530">
        <f t="shared" ca="1" si="68"/>
        <v>-3372</v>
      </c>
      <c r="AN417">
        <f t="shared" ca="1" si="69"/>
        <v>-3372</v>
      </c>
      <c r="AO417">
        <f t="shared" ca="1" si="70"/>
        <v>0</v>
      </c>
    </row>
    <row r="418" spans="4:41">
      <c r="D418" s="494">
        <v>377</v>
      </c>
      <c r="E418">
        <v>8</v>
      </c>
      <c r="F418">
        <f t="shared" ca="1" si="61"/>
        <v>0</v>
      </c>
      <c r="J418" s="530">
        <f t="shared" ca="1" si="62"/>
        <v>-1373</v>
      </c>
      <c r="K418">
        <f t="shared" ca="1" si="63"/>
        <v>-1373</v>
      </c>
      <c r="L418">
        <f t="shared" ca="1" si="64"/>
        <v>0</v>
      </c>
      <c r="AB418" s="530">
        <f t="shared" si="65"/>
        <v>-1484</v>
      </c>
      <c r="AC418">
        <f t="shared" si="66"/>
        <v>-1484</v>
      </c>
      <c r="AD418">
        <f t="shared" si="67"/>
        <v>0</v>
      </c>
      <c r="AM418" s="530">
        <f t="shared" ca="1" si="68"/>
        <v>-3381</v>
      </c>
      <c r="AN418">
        <f t="shared" ca="1" si="69"/>
        <v>-3381</v>
      </c>
      <c r="AO418">
        <f t="shared" ca="1" si="70"/>
        <v>0</v>
      </c>
    </row>
    <row r="419" spans="4:41">
      <c r="D419" s="494">
        <v>378</v>
      </c>
      <c r="E419">
        <v>9</v>
      </c>
      <c r="F419">
        <f t="shared" ca="1" si="61"/>
        <v>0</v>
      </c>
      <c r="J419" s="530">
        <f t="shared" ca="1" si="62"/>
        <v>-1382</v>
      </c>
      <c r="K419">
        <f t="shared" ca="1" si="63"/>
        <v>-1382</v>
      </c>
      <c r="L419">
        <f t="shared" ca="1" si="64"/>
        <v>0</v>
      </c>
      <c r="AB419" s="530">
        <f t="shared" si="65"/>
        <v>-1493</v>
      </c>
      <c r="AC419">
        <f t="shared" si="66"/>
        <v>-1493</v>
      </c>
      <c r="AD419">
        <f t="shared" si="67"/>
        <v>0</v>
      </c>
      <c r="AM419" s="530">
        <f t="shared" ca="1" si="68"/>
        <v>-3390</v>
      </c>
      <c r="AN419">
        <f t="shared" ca="1" si="69"/>
        <v>-3390</v>
      </c>
      <c r="AO419">
        <f t="shared" ca="1" si="70"/>
        <v>0</v>
      </c>
    </row>
    <row r="420" spans="4:41">
      <c r="D420" s="494">
        <v>379</v>
      </c>
      <c r="E420">
        <v>1</v>
      </c>
      <c r="F420">
        <f t="shared" ca="1" si="61"/>
        <v>0</v>
      </c>
      <c r="J420" s="530">
        <f t="shared" ca="1" si="62"/>
        <v>-1391</v>
      </c>
      <c r="K420">
        <f t="shared" ca="1" si="63"/>
        <v>-1391</v>
      </c>
      <c r="L420">
        <f t="shared" ca="1" si="64"/>
        <v>0</v>
      </c>
      <c r="AB420" s="530">
        <f t="shared" si="65"/>
        <v>-1502</v>
      </c>
      <c r="AC420">
        <f t="shared" si="66"/>
        <v>-1502</v>
      </c>
      <c r="AD420">
        <f t="shared" si="67"/>
        <v>0</v>
      </c>
      <c r="AM420" s="530">
        <f t="shared" ca="1" si="68"/>
        <v>-3399</v>
      </c>
      <c r="AN420">
        <f t="shared" ca="1" si="69"/>
        <v>-3399</v>
      </c>
      <c r="AO420">
        <f t="shared" ca="1" si="70"/>
        <v>0</v>
      </c>
    </row>
    <row r="421" spans="4:41">
      <c r="D421" s="494">
        <v>380</v>
      </c>
      <c r="E421">
        <v>2</v>
      </c>
      <c r="F421">
        <f t="shared" ca="1" si="61"/>
        <v>0</v>
      </c>
      <c r="J421" s="530">
        <f t="shared" ca="1" si="62"/>
        <v>-1400</v>
      </c>
      <c r="K421">
        <f t="shared" ca="1" si="63"/>
        <v>-1400</v>
      </c>
      <c r="L421">
        <f t="shared" ca="1" si="64"/>
        <v>0</v>
      </c>
      <c r="AB421" s="530">
        <f t="shared" si="65"/>
        <v>-1511</v>
      </c>
      <c r="AC421">
        <f t="shared" si="66"/>
        <v>-1511</v>
      </c>
      <c r="AD421">
        <f t="shared" si="67"/>
        <v>0</v>
      </c>
      <c r="AM421" s="530">
        <f t="shared" ca="1" si="68"/>
        <v>-3408</v>
      </c>
      <c r="AN421">
        <f t="shared" ca="1" si="69"/>
        <v>-3408</v>
      </c>
      <c r="AO421">
        <f t="shared" ca="1" si="70"/>
        <v>0</v>
      </c>
    </row>
    <row r="422" spans="4:41">
      <c r="D422" s="494">
        <v>381</v>
      </c>
      <c r="E422">
        <v>3</v>
      </c>
      <c r="F422">
        <f t="shared" ca="1" si="61"/>
        <v>0</v>
      </c>
      <c r="J422" s="530">
        <f t="shared" ca="1" si="62"/>
        <v>-1409</v>
      </c>
      <c r="K422">
        <f t="shared" ca="1" si="63"/>
        <v>-1409</v>
      </c>
      <c r="L422">
        <f t="shared" ca="1" si="64"/>
        <v>0</v>
      </c>
      <c r="AB422" s="530">
        <f t="shared" si="65"/>
        <v>-1520</v>
      </c>
      <c r="AC422">
        <f t="shared" si="66"/>
        <v>-1520</v>
      </c>
      <c r="AD422">
        <f t="shared" si="67"/>
        <v>0</v>
      </c>
      <c r="AM422" s="530">
        <f t="shared" ca="1" si="68"/>
        <v>-3417</v>
      </c>
      <c r="AN422">
        <f t="shared" ca="1" si="69"/>
        <v>-3417</v>
      </c>
      <c r="AO422">
        <f t="shared" ca="1" si="70"/>
        <v>0</v>
      </c>
    </row>
    <row r="423" spans="4:41">
      <c r="D423" s="494">
        <v>382</v>
      </c>
      <c r="E423">
        <v>4</v>
      </c>
      <c r="F423">
        <f t="shared" ca="1" si="61"/>
        <v>0</v>
      </c>
      <c r="J423" s="530">
        <f t="shared" ca="1" si="62"/>
        <v>-1418</v>
      </c>
      <c r="K423">
        <f t="shared" ca="1" si="63"/>
        <v>-1418</v>
      </c>
      <c r="L423">
        <f t="shared" ca="1" si="64"/>
        <v>0</v>
      </c>
      <c r="AB423" s="530">
        <f t="shared" si="65"/>
        <v>-1529</v>
      </c>
      <c r="AC423">
        <f t="shared" si="66"/>
        <v>-1529</v>
      </c>
      <c r="AD423">
        <f t="shared" si="67"/>
        <v>0</v>
      </c>
      <c r="AM423" s="530">
        <f t="shared" ca="1" si="68"/>
        <v>-3426</v>
      </c>
      <c r="AN423">
        <f t="shared" ca="1" si="69"/>
        <v>-3426</v>
      </c>
      <c r="AO423">
        <f t="shared" ca="1" si="70"/>
        <v>0</v>
      </c>
    </row>
    <row r="424" spans="4:41">
      <c r="D424" s="494">
        <v>383</v>
      </c>
      <c r="E424">
        <v>5</v>
      </c>
      <c r="F424">
        <f t="shared" ca="1" si="61"/>
        <v>0</v>
      </c>
      <c r="J424" s="530">
        <f t="shared" ca="1" si="62"/>
        <v>-1427</v>
      </c>
      <c r="K424">
        <f t="shared" ca="1" si="63"/>
        <v>-1427</v>
      </c>
      <c r="L424">
        <f t="shared" ca="1" si="64"/>
        <v>0</v>
      </c>
      <c r="AB424" s="530">
        <f t="shared" si="65"/>
        <v>-1538</v>
      </c>
      <c r="AC424">
        <f t="shared" si="66"/>
        <v>-1538</v>
      </c>
      <c r="AD424">
        <f t="shared" si="67"/>
        <v>0</v>
      </c>
      <c r="AM424" s="530">
        <f t="shared" ca="1" si="68"/>
        <v>-3435</v>
      </c>
      <c r="AN424">
        <f t="shared" ca="1" si="69"/>
        <v>-3435</v>
      </c>
      <c r="AO424">
        <f t="shared" ca="1" si="70"/>
        <v>0</v>
      </c>
    </row>
    <row r="425" spans="4:41">
      <c r="D425" s="494">
        <v>384</v>
      </c>
      <c r="E425">
        <v>6</v>
      </c>
      <c r="F425">
        <f t="shared" ca="1" si="61"/>
        <v>0</v>
      </c>
      <c r="J425" s="530">
        <f t="shared" ca="1" si="62"/>
        <v>-1436</v>
      </c>
      <c r="K425">
        <f t="shared" ca="1" si="63"/>
        <v>-1436</v>
      </c>
      <c r="L425">
        <f t="shared" ca="1" si="64"/>
        <v>0</v>
      </c>
      <c r="AB425" s="530">
        <f t="shared" si="65"/>
        <v>-1547</v>
      </c>
      <c r="AC425">
        <f t="shared" si="66"/>
        <v>-1547</v>
      </c>
      <c r="AD425">
        <f t="shared" si="67"/>
        <v>0</v>
      </c>
      <c r="AM425" s="530">
        <f t="shared" ca="1" si="68"/>
        <v>-3444</v>
      </c>
      <c r="AN425">
        <f t="shared" ca="1" si="69"/>
        <v>-3444</v>
      </c>
      <c r="AO425">
        <f t="shared" ca="1" si="70"/>
        <v>0</v>
      </c>
    </row>
    <row r="426" spans="4:41">
      <c r="D426" s="494">
        <v>385</v>
      </c>
      <c r="E426">
        <v>7</v>
      </c>
      <c r="F426">
        <f t="shared" ca="1" si="61"/>
        <v>0</v>
      </c>
      <c r="J426" s="530">
        <f t="shared" ca="1" si="62"/>
        <v>-1445</v>
      </c>
      <c r="K426">
        <f t="shared" ca="1" si="63"/>
        <v>-1445</v>
      </c>
      <c r="L426">
        <f t="shared" ca="1" si="64"/>
        <v>0</v>
      </c>
      <c r="AB426" s="530">
        <f t="shared" si="65"/>
        <v>-1556</v>
      </c>
      <c r="AC426">
        <f t="shared" si="66"/>
        <v>-1556</v>
      </c>
      <c r="AD426">
        <f t="shared" si="67"/>
        <v>0</v>
      </c>
      <c r="AM426" s="530">
        <f t="shared" ca="1" si="68"/>
        <v>-3453</v>
      </c>
      <c r="AN426">
        <f t="shared" ca="1" si="69"/>
        <v>-3453</v>
      </c>
      <c r="AO426">
        <f t="shared" ca="1" si="70"/>
        <v>0</v>
      </c>
    </row>
    <row r="427" spans="4:41">
      <c r="D427" s="494">
        <v>386</v>
      </c>
      <c r="E427">
        <v>8</v>
      </c>
      <c r="F427">
        <f t="shared" ref="F427:F441" ca="1" si="71">IF($D$41=D427,E427,0)</f>
        <v>0</v>
      </c>
      <c r="J427" s="530">
        <f t="shared" ref="J427:J490" ca="1" si="72">+J426-9</f>
        <v>-1454</v>
      </c>
      <c r="K427">
        <f t="shared" ref="K427:K490" ca="1" si="73">IF(J428&lt;0,J427,0)</f>
        <v>-1454</v>
      </c>
      <c r="L427">
        <f t="shared" ref="L427:L490" ca="1" si="74">IF(K427&gt;0,K427,0)</f>
        <v>0</v>
      </c>
      <c r="AB427" s="530">
        <f t="shared" si="65"/>
        <v>-1565</v>
      </c>
      <c r="AC427">
        <f t="shared" si="66"/>
        <v>-1565</v>
      </c>
      <c r="AD427">
        <f t="shared" si="67"/>
        <v>0</v>
      </c>
      <c r="AM427" s="530">
        <f t="shared" ca="1" si="68"/>
        <v>-3462</v>
      </c>
      <c r="AN427">
        <f t="shared" ca="1" si="69"/>
        <v>-3462</v>
      </c>
      <c r="AO427">
        <f t="shared" ca="1" si="70"/>
        <v>0</v>
      </c>
    </row>
    <row r="428" spans="4:41">
      <c r="D428" s="494">
        <v>387</v>
      </c>
      <c r="E428">
        <v>9</v>
      </c>
      <c r="F428">
        <f t="shared" ca="1" si="71"/>
        <v>0</v>
      </c>
      <c r="J428" s="530">
        <f t="shared" ca="1" si="72"/>
        <v>-1463</v>
      </c>
      <c r="K428">
        <f t="shared" ca="1" si="73"/>
        <v>-1463</v>
      </c>
      <c r="L428">
        <f t="shared" ca="1" si="74"/>
        <v>0</v>
      </c>
      <c r="AB428" s="530">
        <f t="shared" ref="AB428:AB491" si="75">+AB427-9</f>
        <v>-1574</v>
      </c>
      <c r="AC428">
        <f t="shared" ref="AC428:AC491" si="76">IF(AB429&lt;0,AB428,0)</f>
        <v>-1574</v>
      </c>
      <c r="AD428">
        <f t="shared" ref="AD428:AD491" si="77">IF(AC428&gt;0,AC428,0)</f>
        <v>0</v>
      </c>
      <c r="AM428" s="530">
        <f t="shared" ref="AM428:AM491" ca="1" si="78">+AM427-9</f>
        <v>-3471</v>
      </c>
      <c r="AN428">
        <f t="shared" ref="AN428:AN491" ca="1" si="79">IF(AM429&lt;0,AM428,0)</f>
        <v>-3471</v>
      </c>
      <c r="AO428">
        <f t="shared" ref="AO428:AO491" ca="1" si="80">IF(AN428&gt;0,AN428,0)</f>
        <v>0</v>
      </c>
    </row>
    <row r="429" spans="4:41">
      <c r="D429" s="494">
        <v>388</v>
      </c>
      <c r="E429">
        <v>1</v>
      </c>
      <c r="F429">
        <f t="shared" ca="1" si="71"/>
        <v>0</v>
      </c>
      <c r="J429" s="530">
        <f t="shared" ca="1" si="72"/>
        <v>-1472</v>
      </c>
      <c r="K429">
        <f t="shared" ca="1" si="73"/>
        <v>-1472</v>
      </c>
      <c r="L429">
        <f t="shared" ca="1" si="74"/>
        <v>0</v>
      </c>
      <c r="AB429" s="530">
        <f t="shared" si="75"/>
        <v>-1583</v>
      </c>
      <c r="AC429">
        <f t="shared" si="76"/>
        <v>-1583</v>
      </c>
      <c r="AD429">
        <f t="shared" si="77"/>
        <v>0</v>
      </c>
      <c r="AM429" s="530">
        <f t="shared" ca="1" si="78"/>
        <v>-3480</v>
      </c>
      <c r="AN429">
        <f t="shared" ca="1" si="79"/>
        <v>-3480</v>
      </c>
      <c r="AO429">
        <f t="shared" ca="1" si="80"/>
        <v>0</v>
      </c>
    </row>
    <row r="430" spans="4:41">
      <c r="D430" s="494">
        <v>389</v>
      </c>
      <c r="E430">
        <v>2</v>
      </c>
      <c r="F430">
        <f t="shared" ca="1" si="71"/>
        <v>0</v>
      </c>
      <c r="J430" s="530">
        <f t="shared" ca="1" si="72"/>
        <v>-1481</v>
      </c>
      <c r="K430">
        <f t="shared" ca="1" si="73"/>
        <v>-1481</v>
      </c>
      <c r="L430">
        <f t="shared" ca="1" si="74"/>
        <v>0</v>
      </c>
      <c r="AB430" s="530">
        <f t="shared" si="75"/>
        <v>-1592</v>
      </c>
      <c r="AC430">
        <f t="shared" si="76"/>
        <v>-1592</v>
      </c>
      <c r="AD430">
        <f t="shared" si="77"/>
        <v>0</v>
      </c>
      <c r="AM430" s="530">
        <f t="shared" ca="1" si="78"/>
        <v>-3489</v>
      </c>
      <c r="AN430">
        <f t="shared" ca="1" si="79"/>
        <v>-3489</v>
      </c>
      <c r="AO430">
        <f t="shared" ca="1" si="80"/>
        <v>0</v>
      </c>
    </row>
    <row r="431" spans="4:41">
      <c r="D431" s="494">
        <v>390</v>
      </c>
      <c r="E431">
        <v>3</v>
      </c>
      <c r="F431">
        <f t="shared" ca="1" si="71"/>
        <v>0</v>
      </c>
      <c r="J431" s="530">
        <f t="shared" ca="1" si="72"/>
        <v>-1490</v>
      </c>
      <c r="K431">
        <f t="shared" ca="1" si="73"/>
        <v>-1490</v>
      </c>
      <c r="L431">
        <f t="shared" ca="1" si="74"/>
        <v>0</v>
      </c>
      <c r="AB431" s="530">
        <f t="shared" si="75"/>
        <v>-1601</v>
      </c>
      <c r="AC431">
        <f t="shared" si="76"/>
        <v>-1601</v>
      </c>
      <c r="AD431">
        <f t="shared" si="77"/>
        <v>0</v>
      </c>
      <c r="AM431" s="530">
        <f t="shared" ca="1" si="78"/>
        <v>-3498</v>
      </c>
      <c r="AN431">
        <f t="shared" ca="1" si="79"/>
        <v>-3498</v>
      </c>
      <c r="AO431">
        <f t="shared" ca="1" si="80"/>
        <v>0</v>
      </c>
    </row>
    <row r="432" spans="4:41">
      <c r="D432" s="494">
        <v>391</v>
      </c>
      <c r="E432">
        <v>4</v>
      </c>
      <c r="F432">
        <f t="shared" ca="1" si="71"/>
        <v>0</v>
      </c>
      <c r="J432" s="530">
        <f t="shared" ca="1" si="72"/>
        <v>-1499</v>
      </c>
      <c r="K432">
        <f t="shared" ca="1" si="73"/>
        <v>-1499</v>
      </c>
      <c r="L432">
        <f t="shared" ca="1" si="74"/>
        <v>0</v>
      </c>
      <c r="AB432" s="530">
        <f t="shared" si="75"/>
        <v>-1610</v>
      </c>
      <c r="AC432">
        <f t="shared" si="76"/>
        <v>-1610</v>
      </c>
      <c r="AD432">
        <f t="shared" si="77"/>
        <v>0</v>
      </c>
      <c r="AM432" s="530">
        <f t="shared" ca="1" si="78"/>
        <v>-3507</v>
      </c>
      <c r="AN432">
        <f t="shared" ca="1" si="79"/>
        <v>-3507</v>
      </c>
      <c r="AO432">
        <f t="shared" ca="1" si="80"/>
        <v>0</v>
      </c>
    </row>
    <row r="433" spans="4:41">
      <c r="D433" s="494">
        <v>392</v>
      </c>
      <c r="E433">
        <v>5</v>
      </c>
      <c r="F433">
        <f t="shared" ca="1" si="71"/>
        <v>0</v>
      </c>
      <c r="J433" s="530">
        <f t="shared" ca="1" si="72"/>
        <v>-1508</v>
      </c>
      <c r="K433">
        <f t="shared" ca="1" si="73"/>
        <v>-1508</v>
      </c>
      <c r="L433">
        <f t="shared" ca="1" si="74"/>
        <v>0</v>
      </c>
      <c r="AB433" s="530">
        <f t="shared" si="75"/>
        <v>-1619</v>
      </c>
      <c r="AC433">
        <f t="shared" si="76"/>
        <v>-1619</v>
      </c>
      <c r="AD433">
        <f t="shared" si="77"/>
        <v>0</v>
      </c>
      <c r="AM433" s="530">
        <f t="shared" ca="1" si="78"/>
        <v>-3516</v>
      </c>
      <c r="AN433">
        <f t="shared" ca="1" si="79"/>
        <v>-3516</v>
      </c>
      <c r="AO433">
        <f t="shared" ca="1" si="80"/>
        <v>0</v>
      </c>
    </row>
    <row r="434" spans="4:41">
      <c r="D434" s="494">
        <v>393</v>
      </c>
      <c r="E434">
        <v>6</v>
      </c>
      <c r="F434">
        <f t="shared" ca="1" si="71"/>
        <v>0</v>
      </c>
      <c r="J434" s="530">
        <f t="shared" ca="1" si="72"/>
        <v>-1517</v>
      </c>
      <c r="K434">
        <f t="shared" ca="1" si="73"/>
        <v>-1517</v>
      </c>
      <c r="L434">
        <f t="shared" ca="1" si="74"/>
        <v>0</v>
      </c>
      <c r="AB434" s="530">
        <f t="shared" si="75"/>
        <v>-1628</v>
      </c>
      <c r="AC434">
        <f t="shared" si="76"/>
        <v>-1628</v>
      </c>
      <c r="AD434">
        <f t="shared" si="77"/>
        <v>0</v>
      </c>
      <c r="AM434" s="530">
        <f t="shared" ca="1" si="78"/>
        <v>-3525</v>
      </c>
      <c r="AN434">
        <f t="shared" ca="1" si="79"/>
        <v>-3525</v>
      </c>
      <c r="AO434">
        <f t="shared" ca="1" si="80"/>
        <v>0</v>
      </c>
    </row>
    <row r="435" spans="4:41">
      <c r="D435" s="494">
        <v>394</v>
      </c>
      <c r="E435">
        <v>7</v>
      </c>
      <c r="F435">
        <f t="shared" ca="1" si="71"/>
        <v>0</v>
      </c>
      <c r="J435" s="530">
        <f t="shared" ca="1" si="72"/>
        <v>-1526</v>
      </c>
      <c r="K435">
        <f t="shared" ca="1" si="73"/>
        <v>-1526</v>
      </c>
      <c r="L435">
        <f t="shared" ca="1" si="74"/>
        <v>0</v>
      </c>
      <c r="AB435" s="530">
        <f t="shared" si="75"/>
        <v>-1637</v>
      </c>
      <c r="AC435">
        <f t="shared" si="76"/>
        <v>-1637</v>
      </c>
      <c r="AD435">
        <f t="shared" si="77"/>
        <v>0</v>
      </c>
      <c r="AM435" s="530">
        <f t="shared" ca="1" si="78"/>
        <v>-3534</v>
      </c>
      <c r="AN435">
        <f t="shared" ca="1" si="79"/>
        <v>-3534</v>
      </c>
      <c r="AO435">
        <f t="shared" ca="1" si="80"/>
        <v>0</v>
      </c>
    </row>
    <row r="436" spans="4:41">
      <c r="D436" s="494">
        <v>395</v>
      </c>
      <c r="E436">
        <v>8</v>
      </c>
      <c r="F436">
        <f t="shared" ca="1" si="71"/>
        <v>0</v>
      </c>
      <c r="J436" s="530">
        <f t="shared" ca="1" si="72"/>
        <v>-1535</v>
      </c>
      <c r="K436">
        <f t="shared" ca="1" si="73"/>
        <v>-1535</v>
      </c>
      <c r="L436">
        <f t="shared" ca="1" si="74"/>
        <v>0</v>
      </c>
      <c r="AB436" s="530">
        <f t="shared" si="75"/>
        <v>-1646</v>
      </c>
      <c r="AC436">
        <f t="shared" si="76"/>
        <v>-1646</v>
      </c>
      <c r="AD436">
        <f t="shared" si="77"/>
        <v>0</v>
      </c>
      <c r="AM436" s="530">
        <f t="shared" ca="1" si="78"/>
        <v>-3543</v>
      </c>
      <c r="AN436">
        <f t="shared" ca="1" si="79"/>
        <v>-3543</v>
      </c>
      <c r="AO436">
        <f t="shared" ca="1" si="80"/>
        <v>0</v>
      </c>
    </row>
    <row r="437" spans="4:41">
      <c r="D437" s="494">
        <v>396</v>
      </c>
      <c r="E437">
        <v>9</v>
      </c>
      <c r="F437">
        <f t="shared" ca="1" si="71"/>
        <v>0</v>
      </c>
      <c r="J437" s="530">
        <f t="shared" ca="1" si="72"/>
        <v>-1544</v>
      </c>
      <c r="K437">
        <f t="shared" ca="1" si="73"/>
        <v>-1544</v>
      </c>
      <c r="L437">
        <f t="shared" ca="1" si="74"/>
        <v>0</v>
      </c>
      <c r="AB437" s="530">
        <f t="shared" si="75"/>
        <v>-1655</v>
      </c>
      <c r="AC437">
        <f t="shared" si="76"/>
        <v>-1655</v>
      </c>
      <c r="AD437">
        <f t="shared" si="77"/>
        <v>0</v>
      </c>
      <c r="AM437" s="530">
        <f t="shared" ca="1" si="78"/>
        <v>-3552</v>
      </c>
      <c r="AN437">
        <f t="shared" ca="1" si="79"/>
        <v>-3552</v>
      </c>
      <c r="AO437">
        <f t="shared" ca="1" si="80"/>
        <v>0</v>
      </c>
    </row>
    <row r="438" spans="4:41">
      <c r="D438" s="494">
        <v>397</v>
      </c>
      <c r="E438">
        <v>1</v>
      </c>
      <c r="F438">
        <f t="shared" ca="1" si="71"/>
        <v>0</v>
      </c>
      <c r="J438" s="530">
        <f t="shared" ca="1" si="72"/>
        <v>-1553</v>
      </c>
      <c r="K438">
        <f t="shared" ca="1" si="73"/>
        <v>-1553</v>
      </c>
      <c r="L438">
        <f t="shared" ca="1" si="74"/>
        <v>0</v>
      </c>
      <c r="AB438" s="530">
        <f t="shared" si="75"/>
        <v>-1664</v>
      </c>
      <c r="AC438">
        <f t="shared" si="76"/>
        <v>-1664</v>
      </c>
      <c r="AD438">
        <f t="shared" si="77"/>
        <v>0</v>
      </c>
      <c r="AM438" s="530">
        <f t="shared" ca="1" si="78"/>
        <v>-3561</v>
      </c>
      <c r="AN438">
        <f t="shared" ca="1" si="79"/>
        <v>-3561</v>
      </c>
      <c r="AO438">
        <f t="shared" ca="1" si="80"/>
        <v>0</v>
      </c>
    </row>
    <row r="439" spans="4:41">
      <c r="D439" s="494">
        <v>398</v>
      </c>
      <c r="E439">
        <v>2</v>
      </c>
      <c r="F439">
        <f t="shared" ca="1" si="71"/>
        <v>0</v>
      </c>
      <c r="J439" s="530">
        <f t="shared" ca="1" si="72"/>
        <v>-1562</v>
      </c>
      <c r="K439">
        <f t="shared" ca="1" si="73"/>
        <v>-1562</v>
      </c>
      <c r="L439">
        <f t="shared" ca="1" si="74"/>
        <v>0</v>
      </c>
      <c r="AB439" s="530">
        <f t="shared" si="75"/>
        <v>-1673</v>
      </c>
      <c r="AC439">
        <f t="shared" si="76"/>
        <v>-1673</v>
      </c>
      <c r="AD439">
        <f t="shared" si="77"/>
        <v>0</v>
      </c>
      <c r="AM439" s="530">
        <f t="shared" ca="1" si="78"/>
        <v>-3570</v>
      </c>
      <c r="AN439">
        <f t="shared" ca="1" si="79"/>
        <v>-3570</v>
      </c>
      <c r="AO439">
        <f t="shared" ca="1" si="80"/>
        <v>0</v>
      </c>
    </row>
    <row r="440" spans="4:41">
      <c r="D440" s="494">
        <v>399</v>
      </c>
      <c r="E440">
        <v>3</v>
      </c>
      <c r="F440">
        <f t="shared" ca="1" si="71"/>
        <v>0</v>
      </c>
      <c r="J440" s="530">
        <f t="shared" ca="1" si="72"/>
        <v>-1571</v>
      </c>
      <c r="K440">
        <f t="shared" ca="1" si="73"/>
        <v>-1571</v>
      </c>
      <c r="L440">
        <f t="shared" ca="1" si="74"/>
        <v>0</v>
      </c>
      <c r="AB440" s="530">
        <f t="shared" si="75"/>
        <v>-1682</v>
      </c>
      <c r="AC440">
        <f t="shared" si="76"/>
        <v>-1682</v>
      </c>
      <c r="AD440">
        <f t="shared" si="77"/>
        <v>0</v>
      </c>
      <c r="AM440" s="530">
        <f t="shared" ca="1" si="78"/>
        <v>-3579</v>
      </c>
      <c r="AN440">
        <f t="shared" ca="1" si="79"/>
        <v>-3579</v>
      </c>
      <c r="AO440">
        <f t="shared" ca="1" si="80"/>
        <v>0</v>
      </c>
    </row>
    <row r="441" spans="4:41">
      <c r="D441" s="494">
        <v>400</v>
      </c>
      <c r="E441">
        <v>4</v>
      </c>
      <c r="F441">
        <f t="shared" ca="1" si="71"/>
        <v>0</v>
      </c>
      <c r="J441" s="530">
        <f t="shared" ca="1" si="72"/>
        <v>-1580</v>
      </c>
      <c r="K441">
        <f t="shared" ca="1" si="73"/>
        <v>-1580</v>
      </c>
      <c r="L441">
        <f t="shared" ca="1" si="74"/>
        <v>0</v>
      </c>
      <c r="AB441" s="530">
        <f t="shared" si="75"/>
        <v>-1691</v>
      </c>
      <c r="AC441">
        <f t="shared" si="76"/>
        <v>-1691</v>
      </c>
      <c r="AD441">
        <f t="shared" si="77"/>
        <v>0</v>
      </c>
      <c r="AM441" s="530">
        <f t="shared" ca="1" si="78"/>
        <v>-3588</v>
      </c>
      <c r="AN441">
        <f t="shared" ca="1" si="79"/>
        <v>-3588</v>
      </c>
      <c r="AO441">
        <f t="shared" ca="1" si="80"/>
        <v>0</v>
      </c>
    </row>
    <row r="442" spans="4:41">
      <c r="J442" s="530">
        <f t="shared" ca="1" si="72"/>
        <v>-1589</v>
      </c>
      <c r="K442">
        <f t="shared" ca="1" si="73"/>
        <v>-1589</v>
      </c>
      <c r="L442">
        <f t="shared" ca="1" si="74"/>
        <v>0</v>
      </c>
      <c r="AB442" s="530">
        <f t="shared" si="75"/>
        <v>-1700</v>
      </c>
      <c r="AC442">
        <f t="shared" si="76"/>
        <v>-1700</v>
      </c>
      <c r="AD442">
        <f t="shared" si="77"/>
        <v>0</v>
      </c>
      <c r="AM442" s="530">
        <f t="shared" ca="1" si="78"/>
        <v>-3597</v>
      </c>
      <c r="AN442">
        <f t="shared" ca="1" si="79"/>
        <v>-3597</v>
      </c>
      <c r="AO442">
        <f t="shared" ca="1" si="80"/>
        <v>0</v>
      </c>
    </row>
    <row r="443" spans="4:41">
      <c r="J443" s="530">
        <f t="shared" ca="1" si="72"/>
        <v>-1598</v>
      </c>
      <c r="K443">
        <f t="shared" ca="1" si="73"/>
        <v>-1598</v>
      </c>
      <c r="L443">
        <f t="shared" ca="1" si="74"/>
        <v>0</v>
      </c>
      <c r="AB443" s="530">
        <f t="shared" si="75"/>
        <v>-1709</v>
      </c>
      <c r="AC443">
        <f t="shared" si="76"/>
        <v>-1709</v>
      </c>
      <c r="AD443">
        <f t="shared" si="77"/>
        <v>0</v>
      </c>
      <c r="AM443" s="530">
        <f t="shared" ca="1" si="78"/>
        <v>-3606</v>
      </c>
      <c r="AN443">
        <f t="shared" ca="1" si="79"/>
        <v>-3606</v>
      </c>
      <c r="AO443">
        <f t="shared" ca="1" si="80"/>
        <v>0</v>
      </c>
    </row>
    <row r="444" spans="4:41">
      <c r="J444" s="530">
        <f t="shared" ca="1" si="72"/>
        <v>-1607</v>
      </c>
      <c r="K444">
        <f t="shared" ca="1" si="73"/>
        <v>-1607</v>
      </c>
      <c r="L444">
        <f t="shared" ca="1" si="74"/>
        <v>0</v>
      </c>
      <c r="AB444" s="530">
        <f t="shared" si="75"/>
        <v>-1718</v>
      </c>
      <c r="AC444">
        <f t="shared" si="76"/>
        <v>-1718</v>
      </c>
      <c r="AD444">
        <f t="shared" si="77"/>
        <v>0</v>
      </c>
      <c r="AM444" s="530">
        <f t="shared" ca="1" si="78"/>
        <v>-3615</v>
      </c>
      <c r="AN444">
        <f t="shared" ca="1" si="79"/>
        <v>-3615</v>
      </c>
      <c r="AO444">
        <f t="shared" ca="1" si="80"/>
        <v>0</v>
      </c>
    </row>
    <row r="445" spans="4:41">
      <c r="J445" s="530">
        <f t="shared" ca="1" si="72"/>
        <v>-1616</v>
      </c>
      <c r="K445">
        <f t="shared" ca="1" si="73"/>
        <v>-1616</v>
      </c>
      <c r="L445">
        <f t="shared" ca="1" si="74"/>
        <v>0</v>
      </c>
      <c r="AB445" s="530">
        <f t="shared" si="75"/>
        <v>-1727</v>
      </c>
      <c r="AC445">
        <f t="shared" si="76"/>
        <v>-1727</v>
      </c>
      <c r="AD445">
        <f t="shared" si="77"/>
        <v>0</v>
      </c>
      <c r="AM445" s="530">
        <f t="shared" ca="1" si="78"/>
        <v>-3624</v>
      </c>
      <c r="AN445">
        <f t="shared" ca="1" si="79"/>
        <v>-3624</v>
      </c>
      <c r="AO445">
        <f t="shared" ca="1" si="80"/>
        <v>0</v>
      </c>
    </row>
    <row r="446" spans="4:41">
      <c r="J446" s="530">
        <f t="shared" ca="1" si="72"/>
        <v>-1625</v>
      </c>
      <c r="K446">
        <f t="shared" ca="1" si="73"/>
        <v>-1625</v>
      </c>
      <c r="L446">
        <f t="shared" ca="1" si="74"/>
        <v>0</v>
      </c>
      <c r="AB446" s="530">
        <f t="shared" si="75"/>
        <v>-1736</v>
      </c>
      <c r="AC446">
        <f t="shared" si="76"/>
        <v>-1736</v>
      </c>
      <c r="AD446">
        <f t="shared" si="77"/>
        <v>0</v>
      </c>
      <c r="AM446" s="530">
        <f t="shared" ca="1" si="78"/>
        <v>-3633</v>
      </c>
      <c r="AN446">
        <f t="shared" ca="1" si="79"/>
        <v>-3633</v>
      </c>
      <c r="AO446">
        <f t="shared" ca="1" si="80"/>
        <v>0</v>
      </c>
    </row>
    <row r="447" spans="4:41">
      <c r="J447" s="530">
        <f t="shared" ca="1" si="72"/>
        <v>-1634</v>
      </c>
      <c r="K447">
        <f t="shared" ca="1" si="73"/>
        <v>-1634</v>
      </c>
      <c r="L447">
        <f t="shared" ca="1" si="74"/>
        <v>0</v>
      </c>
      <c r="AB447" s="530">
        <f t="shared" si="75"/>
        <v>-1745</v>
      </c>
      <c r="AC447">
        <f t="shared" si="76"/>
        <v>-1745</v>
      </c>
      <c r="AD447">
        <f t="shared" si="77"/>
        <v>0</v>
      </c>
      <c r="AM447" s="530">
        <f t="shared" ca="1" si="78"/>
        <v>-3642</v>
      </c>
      <c r="AN447">
        <f t="shared" ca="1" si="79"/>
        <v>-3642</v>
      </c>
      <c r="AO447">
        <f t="shared" ca="1" si="80"/>
        <v>0</v>
      </c>
    </row>
    <row r="448" spans="4:41">
      <c r="J448" s="530">
        <f t="shared" ca="1" si="72"/>
        <v>-1643</v>
      </c>
      <c r="K448">
        <f t="shared" ca="1" si="73"/>
        <v>-1643</v>
      </c>
      <c r="L448">
        <f t="shared" ca="1" si="74"/>
        <v>0</v>
      </c>
      <c r="AB448" s="530">
        <f t="shared" si="75"/>
        <v>-1754</v>
      </c>
      <c r="AC448">
        <f t="shared" si="76"/>
        <v>-1754</v>
      </c>
      <c r="AD448">
        <f t="shared" si="77"/>
        <v>0</v>
      </c>
      <c r="AM448" s="530">
        <f t="shared" ca="1" si="78"/>
        <v>-3651</v>
      </c>
      <c r="AN448">
        <f t="shared" ca="1" si="79"/>
        <v>-3651</v>
      </c>
      <c r="AO448">
        <f t="shared" ca="1" si="80"/>
        <v>0</v>
      </c>
    </row>
    <row r="449" spans="10:41">
      <c r="J449" s="530">
        <f t="shared" ca="1" si="72"/>
        <v>-1652</v>
      </c>
      <c r="K449">
        <f t="shared" ca="1" si="73"/>
        <v>-1652</v>
      </c>
      <c r="L449">
        <f t="shared" ca="1" si="74"/>
        <v>0</v>
      </c>
      <c r="AB449" s="530">
        <f t="shared" si="75"/>
        <v>-1763</v>
      </c>
      <c r="AC449">
        <f t="shared" si="76"/>
        <v>-1763</v>
      </c>
      <c r="AD449">
        <f t="shared" si="77"/>
        <v>0</v>
      </c>
      <c r="AM449" s="530">
        <f t="shared" ca="1" si="78"/>
        <v>-3660</v>
      </c>
      <c r="AN449">
        <f t="shared" ca="1" si="79"/>
        <v>-3660</v>
      </c>
      <c r="AO449">
        <f t="shared" ca="1" si="80"/>
        <v>0</v>
      </c>
    </row>
    <row r="450" spans="10:41">
      <c r="J450" s="530">
        <f t="shared" ca="1" si="72"/>
        <v>-1661</v>
      </c>
      <c r="K450">
        <f t="shared" ca="1" si="73"/>
        <v>-1661</v>
      </c>
      <c r="L450">
        <f t="shared" ca="1" si="74"/>
        <v>0</v>
      </c>
      <c r="AB450" s="530">
        <f t="shared" si="75"/>
        <v>-1772</v>
      </c>
      <c r="AC450">
        <f t="shared" si="76"/>
        <v>-1772</v>
      </c>
      <c r="AD450">
        <f t="shared" si="77"/>
        <v>0</v>
      </c>
      <c r="AM450" s="530">
        <f t="shared" ca="1" si="78"/>
        <v>-3669</v>
      </c>
      <c r="AN450">
        <f t="shared" ca="1" si="79"/>
        <v>-3669</v>
      </c>
      <c r="AO450">
        <f t="shared" ca="1" si="80"/>
        <v>0</v>
      </c>
    </row>
    <row r="451" spans="10:41">
      <c r="J451" s="530">
        <f t="shared" ca="1" si="72"/>
        <v>-1670</v>
      </c>
      <c r="K451">
        <f t="shared" ca="1" si="73"/>
        <v>-1670</v>
      </c>
      <c r="L451">
        <f t="shared" ca="1" si="74"/>
        <v>0</v>
      </c>
      <c r="AB451" s="530">
        <f t="shared" si="75"/>
        <v>-1781</v>
      </c>
      <c r="AC451">
        <f t="shared" si="76"/>
        <v>-1781</v>
      </c>
      <c r="AD451">
        <f t="shared" si="77"/>
        <v>0</v>
      </c>
      <c r="AM451" s="530">
        <f t="shared" ca="1" si="78"/>
        <v>-3678</v>
      </c>
      <c r="AN451">
        <f t="shared" ca="1" si="79"/>
        <v>-3678</v>
      </c>
      <c r="AO451">
        <f t="shared" ca="1" si="80"/>
        <v>0</v>
      </c>
    </row>
    <row r="452" spans="10:41">
      <c r="J452" s="530">
        <f t="shared" ca="1" si="72"/>
        <v>-1679</v>
      </c>
      <c r="K452">
        <f t="shared" ca="1" si="73"/>
        <v>-1679</v>
      </c>
      <c r="L452">
        <f t="shared" ca="1" si="74"/>
        <v>0</v>
      </c>
      <c r="AB452" s="530">
        <f t="shared" si="75"/>
        <v>-1790</v>
      </c>
      <c r="AC452">
        <f t="shared" si="76"/>
        <v>-1790</v>
      </c>
      <c r="AD452">
        <f t="shared" si="77"/>
        <v>0</v>
      </c>
      <c r="AM452" s="530">
        <f t="shared" ca="1" si="78"/>
        <v>-3687</v>
      </c>
      <c r="AN452">
        <f t="shared" ca="1" si="79"/>
        <v>-3687</v>
      </c>
      <c r="AO452">
        <f t="shared" ca="1" si="80"/>
        <v>0</v>
      </c>
    </row>
    <row r="453" spans="10:41">
      <c r="J453" s="530">
        <f t="shared" ca="1" si="72"/>
        <v>-1688</v>
      </c>
      <c r="K453">
        <f t="shared" ca="1" si="73"/>
        <v>-1688</v>
      </c>
      <c r="L453">
        <f t="shared" ca="1" si="74"/>
        <v>0</v>
      </c>
      <c r="AB453" s="530">
        <f t="shared" si="75"/>
        <v>-1799</v>
      </c>
      <c r="AC453">
        <f t="shared" si="76"/>
        <v>-1799</v>
      </c>
      <c r="AD453">
        <f t="shared" si="77"/>
        <v>0</v>
      </c>
      <c r="AM453" s="530">
        <f t="shared" ca="1" si="78"/>
        <v>-3696</v>
      </c>
      <c r="AN453">
        <f t="shared" ca="1" si="79"/>
        <v>-3696</v>
      </c>
      <c r="AO453">
        <f t="shared" ca="1" si="80"/>
        <v>0</v>
      </c>
    </row>
    <row r="454" spans="10:41">
      <c r="J454" s="530">
        <f t="shared" ca="1" si="72"/>
        <v>-1697</v>
      </c>
      <c r="K454">
        <f t="shared" ca="1" si="73"/>
        <v>-1697</v>
      </c>
      <c r="L454">
        <f t="shared" ca="1" si="74"/>
        <v>0</v>
      </c>
      <c r="AB454" s="530">
        <f t="shared" si="75"/>
        <v>-1808</v>
      </c>
      <c r="AC454">
        <f t="shared" si="76"/>
        <v>-1808</v>
      </c>
      <c r="AD454">
        <f t="shared" si="77"/>
        <v>0</v>
      </c>
      <c r="AM454" s="530">
        <f t="shared" ca="1" si="78"/>
        <v>-3705</v>
      </c>
      <c r="AN454">
        <f t="shared" ca="1" si="79"/>
        <v>-3705</v>
      </c>
      <c r="AO454">
        <f t="shared" ca="1" si="80"/>
        <v>0</v>
      </c>
    </row>
    <row r="455" spans="10:41">
      <c r="J455" s="530">
        <f t="shared" ca="1" si="72"/>
        <v>-1706</v>
      </c>
      <c r="K455">
        <f t="shared" ca="1" si="73"/>
        <v>-1706</v>
      </c>
      <c r="L455">
        <f t="shared" ca="1" si="74"/>
        <v>0</v>
      </c>
      <c r="AB455" s="530">
        <f t="shared" si="75"/>
        <v>-1817</v>
      </c>
      <c r="AC455">
        <f t="shared" si="76"/>
        <v>-1817</v>
      </c>
      <c r="AD455">
        <f t="shared" si="77"/>
        <v>0</v>
      </c>
      <c r="AM455" s="530">
        <f t="shared" ca="1" si="78"/>
        <v>-3714</v>
      </c>
      <c r="AN455">
        <f t="shared" ca="1" si="79"/>
        <v>-3714</v>
      </c>
      <c r="AO455">
        <f t="shared" ca="1" si="80"/>
        <v>0</v>
      </c>
    </row>
    <row r="456" spans="10:41">
      <c r="J456" s="530">
        <f t="shared" ca="1" si="72"/>
        <v>-1715</v>
      </c>
      <c r="K456">
        <f t="shared" ca="1" si="73"/>
        <v>-1715</v>
      </c>
      <c r="L456">
        <f t="shared" ca="1" si="74"/>
        <v>0</v>
      </c>
      <c r="AB456" s="530">
        <f t="shared" si="75"/>
        <v>-1826</v>
      </c>
      <c r="AC456">
        <f t="shared" si="76"/>
        <v>-1826</v>
      </c>
      <c r="AD456">
        <f t="shared" si="77"/>
        <v>0</v>
      </c>
      <c r="AM456" s="530">
        <f t="shared" ca="1" si="78"/>
        <v>-3723</v>
      </c>
      <c r="AN456">
        <f t="shared" ca="1" si="79"/>
        <v>-3723</v>
      </c>
      <c r="AO456">
        <f t="shared" ca="1" si="80"/>
        <v>0</v>
      </c>
    </row>
    <row r="457" spans="10:41">
      <c r="J457" s="530">
        <f t="shared" ca="1" si="72"/>
        <v>-1724</v>
      </c>
      <c r="K457">
        <f t="shared" ca="1" si="73"/>
        <v>-1724</v>
      </c>
      <c r="L457">
        <f t="shared" ca="1" si="74"/>
        <v>0</v>
      </c>
      <c r="AB457" s="530">
        <f t="shared" si="75"/>
        <v>-1835</v>
      </c>
      <c r="AC457">
        <f t="shared" si="76"/>
        <v>-1835</v>
      </c>
      <c r="AD457">
        <f t="shared" si="77"/>
        <v>0</v>
      </c>
      <c r="AM457" s="530">
        <f t="shared" ca="1" si="78"/>
        <v>-3732</v>
      </c>
      <c r="AN457">
        <f t="shared" ca="1" si="79"/>
        <v>-3732</v>
      </c>
      <c r="AO457">
        <f t="shared" ca="1" si="80"/>
        <v>0</v>
      </c>
    </row>
    <row r="458" spans="10:41">
      <c r="J458" s="530">
        <f t="shared" ca="1" si="72"/>
        <v>-1733</v>
      </c>
      <c r="K458">
        <f t="shared" ca="1" si="73"/>
        <v>-1733</v>
      </c>
      <c r="L458">
        <f t="shared" ca="1" si="74"/>
        <v>0</v>
      </c>
      <c r="AB458" s="530">
        <f t="shared" si="75"/>
        <v>-1844</v>
      </c>
      <c r="AC458">
        <f t="shared" si="76"/>
        <v>-1844</v>
      </c>
      <c r="AD458">
        <f t="shared" si="77"/>
        <v>0</v>
      </c>
      <c r="AM458" s="530">
        <f t="shared" ca="1" si="78"/>
        <v>-3741</v>
      </c>
      <c r="AN458">
        <f t="shared" ca="1" si="79"/>
        <v>-3741</v>
      </c>
      <c r="AO458">
        <f t="shared" ca="1" si="80"/>
        <v>0</v>
      </c>
    </row>
    <row r="459" spans="10:41">
      <c r="J459" s="530">
        <f t="shared" ca="1" si="72"/>
        <v>-1742</v>
      </c>
      <c r="K459">
        <f t="shared" ca="1" si="73"/>
        <v>-1742</v>
      </c>
      <c r="L459">
        <f t="shared" ca="1" si="74"/>
        <v>0</v>
      </c>
      <c r="AB459" s="530">
        <f t="shared" si="75"/>
        <v>-1853</v>
      </c>
      <c r="AC459">
        <f t="shared" si="76"/>
        <v>-1853</v>
      </c>
      <c r="AD459">
        <f t="shared" si="77"/>
        <v>0</v>
      </c>
      <c r="AM459" s="530">
        <f t="shared" ca="1" si="78"/>
        <v>-3750</v>
      </c>
      <c r="AN459">
        <f t="shared" ca="1" si="79"/>
        <v>-3750</v>
      </c>
      <c r="AO459">
        <f t="shared" ca="1" si="80"/>
        <v>0</v>
      </c>
    </row>
    <row r="460" spans="10:41">
      <c r="J460" s="530">
        <f t="shared" ca="1" si="72"/>
        <v>-1751</v>
      </c>
      <c r="K460">
        <f t="shared" ca="1" si="73"/>
        <v>-1751</v>
      </c>
      <c r="L460">
        <f t="shared" ca="1" si="74"/>
        <v>0</v>
      </c>
      <c r="AB460" s="530">
        <f t="shared" si="75"/>
        <v>-1862</v>
      </c>
      <c r="AC460">
        <f t="shared" si="76"/>
        <v>-1862</v>
      </c>
      <c r="AD460">
        <f t="shared" si="77"/>
        <v>0</v>
      </c>
      <c r="AM460" s="530">
        <f t="shared" ca="1" si="78"/>
        <v>-3759</v>
      </c>
      <c r="AN460">
        <f t="shared" ca="1" si="79"/>
        <v>-3759</v>
      </c>
      <c r="AO460">
        <f t="shared" ca="1" si="80"/>
        <v>0</v>
      </c>
    </row>
    <row r="461" spans="10:41">
      <c r="J461" s="530">
        <f t="shared" ca="1" si="72"/>
        <v>-1760</v>
      </c>
      <c r="K461">
        <f t="shared" ca="1" si="73"/>
        <v>-1760</v>
      </c>
      <c r="L461">
        <f t="shared" ca="1" si="74"/>
        <v>0</v>
      </c>
      <c r="AB461" s="530">
        <f t="shared" si="75"/>
        <v>-1871</v>
      </c>
      <c r="AC461">
        <f t="shared" si="76"/>
        <v>-1871</v>
      </c>
      <c r="AD461">
        <f t="shared" si="77"/>
        <v>0</v>
      </c>
      <c r="AM461" s="530">
        <f t="shared" ca="1" si="78"/>
        <v>-3768</v>
      </c>
      <c r="AN461">
        <f t="shared" ca="1" si="79"/>
        <v>-3768</v>
      </c>
      <c r="AO461">
        <f t="shared" ca="1" si="80"/>
        <v>0</v>
      </c>
    </row>
    <row r="462" spans="10:41">
      <c r="J462" s="530">
        <f t="shared" ca="1" si="72"/>
        <v>-1769</v>
      </c>
      <c r="K462">
        <f t="shared" ca="1" si="73"/>
        <v>-1769</v>
      </c>
      <c r="L462">
        <f t="shared" ca="1" si="74"/>
        <v>0</v>
      </c>
      <c r="AB462" s="530">
        <f t="shared" si="75"/>
        <v>-1880</v>
      </c>
      <c r="AC462">
        <f t="shared" si="76"/>
        <v>-1880</v>
      </c>
      <c r="AD462">
        <f t="shared" si="77"/>
        <v>0</v>
      </c>
      <c r="AM462" s="530">
        <f t="shared" ca="1" si="78"/>
        <v>-3777</v>
      </c>
      <c r="AN462">
        <f t="shared" ca="1" si="79"/>
        <v>-3777</v>
      </c>
      <c r="AO462">
        <f t="shared" ca="1" si="80"/>
        <v>0</v>
      </c>
    </row>
    <row r="463" spans="10:41">
      <c r="J463" s="530">
        <f t="shared" ca="1" si="72"/>
        <v>-1778</v>
      </c>
      <c r="K463">
        <f t="shared" ca="1" si="73"/>
        <v>-1778</v>
      </c>
      <c r="L463">
        <f t="shared" ca="1" si="74"/>
        <v>0</v>
      </c>
      <c r="AB463" s="530">
        <f t="shared" si="75"/>
        <v>-1889</v>
      </c>
      <c r="AC463">
        <f t="shared" si="76"/>
        <v>-1889</v>
      </c>
      <c r="AD463">
        <f t="shared" si="77"/>
        <v>0</v>
      </c>
      <c r="AM463" s="530">
        <f t="shared" ca="1" si="78"/>
        <v>-3786</v>
      </c>
      <c r="AN463">
        <f t="shared" ca="1" si="79"/>
        <v>-3786</v>
      </c>
      <c r="AO463">
        <f t="shared" ca="1" si="80"/>
        <v>0</v>
      </c>
    </row>
    <row r="464" spans="10:41">
      <c r="J464" s="530">
        <f t="shared" ca="1" si="72"/>
        <v>-1787</v>
      </c>
      <c r="K464">
        <f t="shared" ca="1" si="73"/>
        <v>-1787</v>
      </c>
      <c r="L464">
        <f t="shared" ca="1" si="74"/>
        <v>0</v>
      </c>
      <c r="AB464" s="530">
        <f t="shared" si="75"/>
        <v>-1898</v>
      </c>
      <c r="AC464">
        <f t="shared" si="76"/>
        <v>-1898</v>
      </c>
      <c r="AD464">
        <f t="shared" si="77"/>
        <v>0</v>
      </c>
      <c r="AM464" s="530">
        <f t="shared" ca="1" si="78"/>
        <v>-3795</v>
      </c>
      <c r="AN464">
        <f t="shared" ca="1" si="79"/>
        <v>-3795</v>
      </c>
      <c r="AO464">
        <f t="shared" ca="1" si="80"/>
        <v>0</v>
      </c>
    </row>
    <row r="465" spans="10:41">
      <c r="J465" s="530">
        <f t="shared" ca="1" si="72"/>
        <v>-1796</v>
      </c>
      <c r="K465">
        <f t="shared" ca="1" si="73"/>
        <v>-1796</v>
      </c>
      <c r="L465">
        <f t="shared" ca="1" si="74"/>
        <v>0</v>
      </c>
      <c r="AB465" s="530">
        <f t="shared" si="75"/>
        <v>-1907</v>
      </c>
      <c r="AC465">
        <f t="shared" si="76"/>
        <v>-1907</v>
      </c>
      <c r="AD465">
        <f t="shared" si="77"/>
        <v>0</v>
      </c>
      <c r="AM465" s="530">
        <f t="shared" ca="1" si="78"/>
        <v>-3804</v>
      </c>
      <c r="AN465">
        <f t="shared" ca="1" si="79"/>
        <v>-3804</v>
      </c>
      <c r="AO465">
        <f t="shared" ca="1" si="80"/>
        <v>0</v>
      </c>
    </row>
    <row r="466" spans="10:41">
      <c r="J466" s="530">
        <f t="shared" ca="1" si="72"/>
        <v>-1805</v>
      </c>
      <c r="K466">
        <f t="shared" ca="1" si="73"/>
        <v>-1805</v>
      </c>
      <c r="L466">
        <f t="shared" ca="1" si="74"/>
        <v>0</v>
      </c>
      <c r="AB466" s="530">
        <f t="shared" si="75"/>
        <v>-1916</v>
      </c>
      <c r="AC466">
        <f t="shared" si="76"/>
        <v>-1916</v>
      </c>
      <c r="AD466">
        <f t="shared" si="77"/>
        <v>0</v>
      </c>
      <c r="AM466" s="530">
        <f t="shared" ca="1" si="78"/>
        <v>-3813</v>
      </c>
      <c r="AN466">
        <f t="shared" ca="1" si="79"/>
        <v>-3813</v>
      </c>
      <c r="AO466">
        <f t="shared" ca="1" si="80"/>
        <v>0</v>
      </c>
    </row>
    <row r="467" spans="10:41">
      <c r="J467" s="530">
        <f t="shared" ca="1" si="72"/>
        <v>-1814</v>
      </c>
      <c r="K467">
        <f t="shared" ca="1" si="73"/>
        <v>-1814</v>
      </c>
      <c r="L467">
        <f t="shared" ca="1" si="74"/>
        <v>0</v>
      </c>
      <c r="AB467" s="530">
        <f t="shared" si="75"/>
        <v>-1925</v>
      </c>
      <c r="AC467">
        <f t="shared" si="76"/>
        <v>-1925</v>
      </c>
      <c r="AD467">
        <f t="shared" si="77"/>
        <v>0</v>
      </c>
      <c r="AM467" s="530">
        <f t="shared" ca="1" si="78"/>
        <v>-3822</v>
      </c>
      <c r="AN467">
        <f t="shared" ca="1" si="79"/>
        <v>-3822</v>
      </c>
      <c r="AO467">
        <f t="shared" ca="1" si="80"/>
        <v>0</v>
      </c>
    </row>
    <row r="468" spans="10:41">
      <c r="J468" s="530">
        <f t="shared" ca="1" si="72"/>
        <v>-1823</v>
      </c>
      <c r="K468">
        <f t="shared" ca="1" si="73"/>
        <v>-1823</v>
      </c>
      <c r="L468">
        <f t="shared" ca="1" si="74"/>
        <v>0</v>
      </c>
      <c r="AB468" s="530">
        <f t="shared" si="75"/>
        <v>-1934</v>
      </c>
      <c r="AC468">
        <f t="shared" si="76"/>
        <v>-1934</v>
      </c>
      <c r="AD468">
        <f t="shared" si="77"/>
        <v>0</v>
      </c>
      <c r="AM468" s="530">
        <f t="shared" ca="1" si="78"/>
        <v>-3831</v>
      </c>
      <c r="AN468">
        <f t="shared" ca="1" si="79"/>
        <v>-3831</v>
      </c>
      <c r="AO468">
        <f t="shared" ca="1" si="80"/>
        <v>0</v>
      </c>
    </row>
    <row r="469" spans="10:41">
      <c r="J469" s="530">
        <f t="shared" ca="1" si="72"/>
        <v>-1832</v>
      </c>
      <c r="K469">
        <f t="shared" ca="1" si="73"/>
        <v>-1832</v>
      </c>
      <c r="L469">
        <f t="shared" ca="1" si="74"/>
        <v>0</v>
      </c>
      <c r="AB469" s="530">
        <f t="shared" si="75"/>
        <v>-1943</v>
      </c>
      <c r="AC469">
        <f t="shared" si="76"/>
        <v>-1943</v>
      </c>
      <c r="AD469">
        <f t="shared" si="77"/>
        <v>0</v>
      </c>
      <c r="AM469" s="530">
        <f t="shared" ca="1" si="78"/>
        <v>-3840</v>
      </c>
      <c r="AN469">
        <f t="shared" ca="1" si="79"/>
        <v>-3840</v>
      </c>
      <c r="AO469">
        <f t="shared" ca="1" si="80"/>
        <v>0</v>
      </c>
    </row>
    <row r="470" spans="10:41">
      <c r="J470" s="530">
        <f t="shared" ca="1" si="72"/>
        <v>-1841</v>
      </c>
      <c r="K470">
        <f t="shared" ca="1" si="73"/>
        <v>-1841</v>
      </c>
      <c r="L470">
        <f t="shared" ca="1" si="74"/>
        <v>0</v>
      </c>
      <c r="AB470" s="530">
        <f t="shared" si="75"/>
        <v>-1952</v>
      </c>
      <c r="AC470">
        <f t="shared" si="76"/>
        <v>-1952</v>
      </c>
      <c r="AD470">
        <f t="shared" si="77"/>
        <v>0</v>
      </c>
      <c r="AM470" s="530">
        <f t="shared" ca="1" si="78"/>
        <v>-3849</v>
      </c>
      <c r="AN470">
        <f t="shared" ca="1" si="79"/>
        <v>-3849</v>
      </c>
      <c r="AO470">
        <f t="shared" ca="1" si="80"/>
        <v>0</v>
      </c>
    </row>
    <row r="471" spans="10:41">
      <c r="J471" s="530">
        <f t="shared" ca="1" si="72"/>
        <v>-1850</v>
      </c>
      <c r="K471">
        <f t="shared" ca="1" si="73"/>
        <v>-1850</v>
      </c>
      <c r="L471">
        <f t="shared" ca="1" si="74"/>
        <v>0</v>
      </c>
      <c r="AB471" s="530">
        <f t="shared" si="75"/>
        <v>-1961</v>
      </c>
      <c r="AC471">
        <f t="shared" si="76"/>
        <v>-1961</v>
      </c>
      <c r="AD471">
        <f t="shared" si="77"/>
        <v>0</v>
      </c>
      <c r="AM471" s="530">
        <f t="shared" ca="1" si="78"/>
        <v>-3858</v>
      </c>
      <c r="AN471">
        <f t="shared" ca="1" si="79"/>
        <v>-3858</v>
      </c>
      <c r="AO471">
        <f t="shared" ca="1" si="80"/>
        <v>0</v>
      </c>
    </row>
    <row r="472" spans="10:41">
      <c r="J472" s="530">
        <f t="shared" ca="1" si="72"/>
        <v>-1859</v>
      </c>
      <c r="K472">
        <f t="shared" ca="1" si="73"/>
        <v>-1859</v>
      </c>
      <c r="L472">
        <f t="shared" ca="1" si="74"/>
        <v>0</v>
      </c>
      <c r="AB472" s="530">
        <f t="shared" si="75"/>
        <v>-1970</v>
      </c>
      <c r="AC472">
        <f t="shared" si="76"/>
        <v>-1970</v>
      </c>
      <c r="AD472">
        <f t="shared" si="77"/>
        <v>0</v>
      </c>
      <c r="AM472" s="530">
        <f t="shared" ca="1" si="78"/>
        <v>-3867</v>
      </c>
      <c r="AN472">
        <f t="shared" ca="1" si="79"/>
        <v>-3867</v>
      </c>
      <c r="AO472">
        <f t="shared" ca="1" si="80"/>
        <v>0</v>
      </c>
    </row>
    <row r="473" spans="10:41">
      <c r="J473" s="530">
        <f t="shared" ca="1" si="72"/>
        <v>-1868</v>
      </c>
      <c r="K473">
        <f t="shared" ca="1" si="73"/>
        <v>-1868</v>
      </c>
      <c r="L473">
        <f t="shared" ca="1" si="74"/>
        <v>0</v>
      </c>
      <c r="AB473" s="530">
        <f t="shared" si="75"/>
        <v>-1979</v>
      </c>
      <c r="AC473">
        <f t="shared" si="76"/>
        <v>-1979</v>
      </c>
      <c r="AD473">
        <f t="shared" si="77"/>
        <v>0</v>
      </c>
      <c r="AM473" s="530">
        <f t="shared" ca="1" si="78"/>
        <v>-3876</v>
      </c>
      <c r="AN473">
        <f t="shared" ca="1" si="79"/>
        <v>-3876</v>
      </c>
      <c r="AO473">
        <f t="shared" ca="1" si="80"/>
        <v>0</v>
      </c>
    </row>
    <row r="474" spans="10:41">
      <c r="J474" s="530">
        <f t="shared" ca="1" si="72"/>
        <v>-1877</v>
      </c>
      <c r="K474">
        <f t="shared" ca="1" si="73"/>
        <v>-1877</v>
      </c>
      <c r="L474">
        <f t="shared" ca="1" si="74"/>
        <v>0</v>
      </c>
      <c r="AB474" s="530">
        <f t="shared" si="75"/>
        <v>-1988</v>
      </c>
      <c r="AC474">
        <f t="shared" si="76"/>
        <v>-1988</v>
      </c>
      <c r="AD474">
        <f t="shared" si="77"/>
        <v>0</v>
      </c>
      <c r="AM474" s="530">
        <f t="shared" ca="1" si="78"/>
        <v>-3885</v>
      </c>
      <c r="AN474">
        <f t="shared" ca="1" si="79"/>
        <v>-3885</v>
      </c>
      <c r="AO474">
        <f t="shared" ca="1" si="80"/>
        <v>0</v>
      </c>
    </row>
    <row r="475" spans="10:41">
      <c r="J475" s="530">
        <f t="shared" ca="1" si="72"/>
        <v>-1886</v>
      </c>
      <c r="K475">
        <f t="shared" ca="1" si="73"/>
        <v>-1886</v>
      </c>
      <c r="L475">
        <f t="shared" ca="1" si="74"/>
        <v>0</v>
      </c>
      <c r="AB475" s="530">
        <f t="shared" si="75"/>
        <v>-1997</v>
      </c>
      <c r="AC475">
        <f t="shared" si="76"/>
        <v>-1997</v>
      </c>
      <c r="AD475">
        <f t="shared" si="77"/>
        <v>0</v>
      </c>
      <c r="AM475" s="530">
        <f t="shared" ca="1" si="78"/>
        <v>-3894</v>
      </c>
      <c r="AN475">
        <f t="shared" ca="1" si="79"/>
        <v>-3894</v>
      </c>
      <c r="AO475">
        <f t="shared" ca="1" si="80"/>
        <v>0</v>
      </c>
    </row>
    <row r="476" spans="10:41">
      <c r="J476" s="530">
        <f t="shared" ca="1" si="72"/>
        <v>-1895</v>
      </c>
      <c r="K476">
        <f t="shared" ca="1" si="73"/>
        <v>-1895</v>
      </c>
      <c r="L476">
        <f t="shared" ca="1" si="74"/>
        <v>0</v>
      </c>
      <c r="AB476" s="530">
        <f t="shared" si="75"/>
        <v>-2006</v>
      </c>
      <c r="AC476">
        <f t="shared" si="76"/>
        <v>-2006</v>
      </c>
      <c r="AD476">
        <f t="shared" si="77"/>
        <v>0</v>
      </c>
      <c r="AM476" s="530">
        <f t="shared" ca="1" si="78"/>
        <v>-3903</v>
      </c>
      <c r="AN476">
        <f t="shared" ca="1" si="79"/>
        <v>-3903</v>
      </c>
      <c r="AO476">
        <f t="shared" ca="1" si="80"/>
        <v>0</v>
      </c>
    </row>
    <row r="477" spans="10:41">
      <c r="J477" s="530">
        <f t="shared" ca="1" si="72"/>
        <v>-1904</v>
      </c>
      <c r="K477">
        <f t="shared" ca="1" si="73"/>
        <v>-1904</v>
      </c>
      <c r="L477">
        <f t="shared" ca="1" si="74"/>
        <v>0</v>
      </c>
      <c r="AB477" s="530">
        <f t="shared" si="75"/>
        <v>-2015</v>
      </c>
      <c r="AC477">
        <f t="shared" si="76"/>
        <v>-2015</v>
      </c>
      <c r="AD477">
        <f t="shared" si="77"/>
        <v>0</v>
      </c>
      <c r="AM477" s="530">
        <f t="shared" ca="1" si="78"/>
        <v>-3912</v>
      </c>
      <c r="AN477">
        <f t="shared" ca="1" si="79"/>
        <v>-3912</v>
      </c>
      <c r="AO477">
        <f t="shared" ca="1" si="80"/>
        <v>0</v>
      </c>
    </row>
    <row r="478" spans="10:41">
      <c r="J478" s="530">
        <f t="shared" ca="1" si="72"/>
        <v>-1913</v>
      </c>
      <c r="K478">
        <f t="shared" ca="1" si="73"/>
        <v>-1913</v>
      </c>
      <c r="L478">
        <f t="shared" ca="1" si="74"/>
        <v>0</v>
      </c>
      <c r="AB478" s="530">
        <f t="shared" si="75"/>
        <v>-2024</v>
      </c>
      <c r="AC478">
        <f t="shared" si="76"/>
        <v>-2024</v>
      </c>
      <c r="AD478">
        <f t="shared" si="77"/>
        <v>0</v>
      </c>
      <c r="AM478" s="530">
        <f t="shared" ca="1" si="78"/>
        <v>-3921</v>
      </c>
      <c r="AN478">
        <f t="shared" ca="1" si="79"/>
        <v>-3921</v>
      </c>
      <c r="AO478">
        <f t="shared" ca="1" si="80"/>
        <v>0</v>
      </c>
    </row>
    <row r="479" spans="10:41">
      <c r="J479" s="530">
        <f t="shared" ca="1" si="72"/>
        <v>-1922</v>
      </c>
      <c r="K479">
        <f t="shared" ca="1" si="73"/>
        <v>-1922</v>
      </c>
      <c r="L479">
        <f t="shared" ca="1" si="74"/>
        <v>0</v>
      </c>
      <c r="AB479" s="530">
        <f t="shared" si="75"/>
        <v>-2033</v>
      </c>
      <c r="AC479">
        <f t="shared" si="76"/>
        <v>-2033</v>
      </c>
      <c r="AD479">
        <f t="shared" si="77"/>
        <v>0</v>
      </c>
      <c r="AM479" s="530">
        <f t="shared" ca="1" si="78"/>
        <v>-3930</v>
      </c>
      <c r="AN479">
        <f t="shared" ca="1" si="79"/>
        <v>-3930</v>
      </c>
      <c r="AO479">
        <f t="shared" ca="1" si="80"/>
        <v>0</v>
      </c>
    </row>
    <row r="480" spans="10:41">
      <c r="J480" s="530">
        <f t="shared" ca="1" si="72"/>
        <v>-1931</v>
      </c>
      <c r="K480">
        <f t="shared" ca="1" si="73"/>
        <v>-1931</v>
      </c>
      <c r="L480">
        <f t="shared" ca="1" si="74"/>
        <v>0</v>
      </c>
      <c r="AB480" s="530">
        <f t="shared" si="75"/>
        <v>-2042</v>
      </c>
      <c r="AC480">
        <f t="shared" si="76"/>
        <v>-2042</v>
      </c>
      <c r="AD480">
        <f t="shared" si="77"/>
        <v>0</v>
      </c>
      <c r="AM480" s="530">
        <f t="shared" ca="1" si="78"/>
        <v>-3939</v>
      </c>
      <c r="AN480">
        <f t="shared" ca="1" si="79"/>
        <v>-3939</v>
      </c>
      <c r="AO480">
        <f t="shared" ca="1" si="80"/>
        <v>0</v>
      </c>
    </row>
    <row r="481" spans="10:41">
      <c r="J481" s="530">
        <f t="shared" ca="1" si="72"/>
        <v>-1940</v>
      </c>
      <c r="K481">
        <f t="shared" ca="1" si="73"/>
        <v>-1940</v>
      </c>
      <c r="L481">
        <f t="shared" ca="1" si="74"/>
        <v>0</v>
      </c>
      <c r="AB481" s="530">
        <f t="shared" si="75"/>
        <v>-2051</v>
      </c>
      <c r="AC481">
        <f t="shared" si="76"/>
        <v>-2051</v>
      </c>
      <c r="AD481">
        <f t="shared" si="77"/>
        <v>0</v>
      </c>
      <c r="AM481" s="530">
        <f t="shared" ca="1" si="78"/>
        <v>-3948</v>
      </c>
      <c r="AN481">
        <f t="shared" ca="1" si="79"/>
        <v>-3948</v>
      </c>
      <c r="AO481">
        <f t="shared" ca="1" si="80"/>
        <v>0</v>
      </c>
    </row>
    <row r="482" spans="10:41">
      <c r="J482" s="530">
        <f t="shared" ca="1" si="72"/>
        <v>-1949</v>
      </c>
      <c r="K482">
        <f t="shared" ca="1" si="73"/>
        <v>-1949</v>
      </c>
      <c r="L482">
        <f t="shared" ca="1" si="74"/>
        <v>0</v>
      </c>
      <c r="AB482" s="530">
        <f t="shared" si="75"/>
        <v>-2060</v>
      </c>
      <c r="AC482">
        <f t="shared" si="76"/>
        <v>-2060</v>
      </c>
      <c r="AD482">
        <f t="shared" si="77"/>
        <v>0</v>
      </c>
      <c r="AM482" s="530">
        <f t="shared" ca="1" si="78"/>
        <v>-3957</v>
      </c>
      <c r="AN482">
        <f t="shared" ca="1" si="79"/>
        <v>-3957</v>
      </c>
      <c r="AO482">
        <f t="shared" ca="1" si="80"/>
        <v>0</v>
      </c>
    </row>
    <row r="483" spans="10:41">
      <c r="J483" s="530">
        <f t="shared" ca="1" si="72"/>
        <v>-1958</v>
      </c>
      <c r="K483">
        <f t="shared" ca="1" si="73"/>
        <v>-1958</v>
      </c>
      <c r="L483">
        <f t="shared" ca="1" si="74"/>
        <v>0</v>
      </c>
      <c r="AB483" s="530">
        <f t="shared" si="75"/>
        <v>-2069</v>
      </c>
      <c r="AC483">
        <f t="shared" si="76"/>
        <v>-2069</v>
      </c>
      <c r="AD483">
        <f t="shared" si="77"/>
        <v>0</v>
      </c>
      <c r="AM483" s="530">
        <f t="shared" ca="1" si="78"/>
        <v>-3966</v>
      </c>
      <c r="AN483">
        <f t="shared" ca="1" si="79"/>
        <v>-3966</v>
      </c>
      <c r="AO483">
        <f t="shared" ca="1" si="80"/>
        <v>0</v>
      </c>
    </row>
    <row r="484" spans="10:41">
      <c r="J484" s="530">
        <f t="shared" ca="1" si="72"/>
        <v>-1967</v>
      </c>
      <c r="K484">
        <f t="shared" ca="1" si="73"/>
        <v>-1967</v>
      </c>
      <c r="L484">
        <f t="shared" ca="1" si="74"/>
        <v>0</v>
      </c>
      <c r="AB484" s="530">
        <f t="shared" si="75"/>
        <v>-2078</v>
      </c>
      <c r="AC484">
        <f t="shared" si="76"/>
        <v>-2078</v>
      </c>
      <c r="AD484">
        <f t="shared" si="77"/>
        <v>0</v>
      </c>
      <c r="AM484" s="530">
        <f t="shared" ca="1" si="78"/>
        <v>-3975</v>
      </c>
      <c r="AN484">
        <f t="shared" ca="1" si="79"/>
        <v>-3975</v>
      </c>
      <c r="AO484">
        <f t="shared" ca="1" si="80"/>
        <v>0</v>
      </c>
    </row>
    <row r="485" spans="10:41">
      <c r="J485" s="530">
        <f t="shared" ca="1" si="72"/>
        <v>-1976</v>
      </c>
      <c r="K485">
        <f t="shared" ca="1" si="73"/>
        <v>-1976</v>
      </c>
      <c r="L485">
        <f t="shared" ca="1" si="74"/>
        <v>0</v>
      </c>
      <c r="AB485" s="530">
        <f t="shared" si="75"/>
        <v>-2087</v>
      </c>
      <c r="AC485">
        <f t="shared" si="76"/>
        <v>-2087</v>
      </c>
      <c r="AD485">
        <f t="shared" si="77"/>
        <v>0</v>
      </c>
      <c r="AM485" s="530">
        <f t="shared" ca="1" si="78"/>
        <v>-3984</v>
      </c>
      <c r="AN485">
        <f t="shared" ca="1" si="79"/>
        <v>-3984</v>
      </c>
      <c r="AO485">
        <f t="shared" ca="1" si="80"/>
        <v>0</v>
      </c>
    </row>
    <row r="486" spans="10:41">
      <c r="J486" s="530">
        <f t="shared" ca="1" si="72"/>
        <v>-1985</v>
      </c>
      <c r="K486">
        <f t="shared" ca="1" si="73"/>
        <v>-1985</v>
      </c>
      <c r="L486">
        <f t="shared" ca="1" si="74"/>
        <v>0</v>
      </c>
      <c r="AB486" s="530">
        <f t="shared" si="75"/>
        <v>-2096</v>
      </c>
      <c r="AC486">
        <f t="shared" si="76"/>
        <v>-2096</v>
      </c>
      <c r="AD486">
        <f t="shared" si="77"/>
        <v>0</v>
      </c>
      <c r="AM486" s="530">
        <f t="shared" ca="1" si="78"/>
        <v>-3993</v>
      </c>
      <c r="AN486">
        <f t="shared" ca="1" si="79"/>
        <v>-3993</v>
      </c>
      <c r="AO486">
        <f t="shared" ca="1" si="80"/>
        <v>0</v>
      </c>
    </row>
    <row r="487" spans="10:41">
      <c r="J487" s="530">
        <f t="shared" ca="1" si="72"/>
        <v>-1994</v>
      </c>
      <c r="K487">
        <f t="shared" ca="1" si="73"/>
        <v>-1994</v>
      </c>
      <c r="L487">
        <f t="shared" ca="1" si="74"/>
        <v>0</v>
      </c>
      <c r="AB487" s="530">
        <f t="shared" si="75"/>
        <v>-2105</v>
      </c>
      <c r="AC487">
        <f t="shared" si="76"/>
        <v>-2105</v>
      </c>
      <c r="AD487">
        <f t="shared" si="77"/>
        <v>0</v>
      </c>
      <c r="AM487" s="530">
        <f t="shared" ca="1" si="78"/>
        <v>-4002</v>
      </c>
      <c r="AN487">
        <f t="shared" ca="1" si="79"/>
        <v>-4002</v>
      </c>
      <c r="AO487">
        <f t="shared" ca="1" si="80"/>
        <v>0</v>
      </c>
    </row>
    <row r="488" spans="10:41">
      <c r="J488" s="530">
        <f t="shared" ca="1" si="72"/>
        <v>-2003</v>
      </c>
      <c r="K488">
        <f t="shared" ca="1" si="73"/>
        <v>-2003</v>
      </c>
      <c r="L488">
        <f t="shared" ca="1" si="74"/>
        <v>0</v>
      </c>
      <c r="AB488" s="530">
        <f t="shared" si="75"/>
        <v>-2114</v>
      </c>
      <c r="AC488">
        <f t="shared" si="76"/>
        <v>-2114</v>
      </c>
      <c r="AD488">
        <f t="shared" si="77"/>
        <v>0</v>
      </c>
      <c r="AM488" s="530">
        <f t="shared" ca="1" si="78"/>
        <v>-4011</v>
      </c>
      <c r="AN488">
        <f t="shared" ca="1" si="79"/>
        <v>-4011</v>
      </c>
      <c r="AO488">
        <f t="shared" ca="1" si="80"/>
        <v>0</v>
      </c>
    </row>
    <row r="489" spans="10:41">
      <c r="J489" s="530">
        <f t="shared" ca="1" si="72"/>
        <v>-2012</v>
      </c>
      <c r="K489">
        <f t="shared" ca="1" si="73"/>
        <v>-2012</v>
      </c>
      <c r="L489">
        <f t="shared" ca="1" si="74"/>
        <v>0</v>
      </c>
      <c r="AB489" s="530">
        <f t="shared" si="75"/>
        <v>-2123</v>
      </c>
      <c r="AC489">
        <f t="shared" si="76"/>
        <v>-2123</v>
      </c>
      <c r="AD489">
        <f t="shared" si="77"/>
        <v>0</v>
      </c>
      <c r="AM489" s="530">
        <f t="shared" ca="1" si="78"/>
        <v>-4020</v>
      </c>
      <c r="AN489">
        <f t="shared" ca="1" si="79"/>
        <v>-4020</v>
      </c>
      <c r="AO489">
        <f t="shared" ca="1" si="80"/>
        <v>0</v>
      </c>
    </row>
    <row r="490" spans="10:41">
      <c r="J490" s="530">
        <f t="shared" ca="1" si="72"/>
        <v>-2021</v>
      </c>
      <c r="K490">
        <f t="shared" ca="1" si="73"/>
        <v>-2021</v>
      </c>
      <c r="L490">
        <f t="shared" ca="1" si="74"/>
        <v>0</v>
      </c>
      <c r="AB490" s="530">
        <f t="shared" si="75"/>
        <v>-2132</v>
      </c>
      <c r="AC490">
        <f t="shared" si="76"/>
        <v>-2132</v>
      </c>
      <c r="AD490">
        <f t="shared" si="77"/>
        <v>0</v>
      </c>
      <c r="AM490" s="530">
        <f t="shared" ca="1" si="78"/>
        <v>-4029</v>
      </c>
      <c r="AN490">
        <f t="shared" ca="1" si="79"/>
        <v>-4029</v>
      </c>
      <c r="AO490">
        <f t="shared" ca="1" si="80"/>
        <v>0</v>
      </c>
    </row>
    <row r="491" spans="10:41">
      <c r="J491" s="530">
        <f t="shared" ref="J491:J554" ca="1" si="81">+J490-9</f>
        <v>-2030</v>
      </c>
      <c r="K491">
        <f t="shared" ref="K491:K554" ca="1" si="82">IF(J492&lt;0,J491,0)</f>
        <v>-2030</v>
      </c>
      <c r="L491">
        <f t="shared" ref="L491:L554" ca="1" si="83">IF(K491&gt;0,K491,0)</f>
        <v>0</v>
      </c>
      <c r="AB491" s="530">
        <f t="shared" si="75"/>
        <v>-2141</v>
      </c>
      <c r="AC491">
        <f t="shared" si="76"/>
        <v>-2141</v>
      </c>
      <c r="AD491">
        <f t="shared" si="77"/>
        <v>0</v>
      </c>
      <c r="AM491" s="530">
        <f t="shared" ca="1" si="78"/>
        <v>-4038</v>
      </c>
      <c r="AN491">
        <f t="shared" ca="1" si="79"/>
        <v>-4038</v>
      </c>
      <c r="AO491">
        <f t="shared" ca="1" si="80"/>
        <v>0</v>
      </c>
    </row>
    <row r="492" spans="10:41">
      <c r="J492" s="530">
        <f t="shared" ca="1" si="81"/>
        <v>-2039</v>
      </c>
      <c r="K492">
        <f t="shared" ca="1" si="82"/>
        <v>-2039</v>
      </c>
      <c r="L492">
        <f t="shared" ca="1" si="83"/>
        <v>0</v>
      </c>
      <c r="AB492" s="530">
        <f t="shared" ref="AB492:AB555" si="84">+AB491-9</f>
        <v>-2150</v>
      </c>
      <c r="AC492">
        <f t="shared" ref="AC492:AC555" si="85">IF(AB493&lt;0,AB492,0)</f>
        <v>-2150</v>
      </c>
      <c r="AD492">
        <f t="shared" ref="AD492:AD555" si="86">IF(AC492&gt;0,AC492,0)</f>
        <v>0</v>
      </c>
      <c r="AM492" s="530">
        <f t="shared" ref="AM492:AM555" ca="1" si="87">+AM491-9</f>
        <v>-4047</v>
      </c>
      <c r="AN492">
        <f t="shared" ref="AN492:AN555" ca="1" si="88">IF(AM493&lt;0,AM492,0)</f>
        <v>-4047</v>
      </c>
      <c r="AO492">
        <f t="shared" ref="AO492:AO555" ca="1" si="89">IF(AN492&gt;0,AN492,0)</f>
        <v>0</v>
      </c>
    </row>
    <row r="493" spans="10:41">
      <c r="J493" s="530">
        <f t="shared" ca="1" si="81"/>
        <v>-2048</v>
      </c>
      <c r="K493">
        <f t="shared" ca="1" si="82"/>
        <v>-2048</v>
      </c>
      <c r="L493">
        <f t="shared" ca="1" si="83"/>
        <v>0</v>
      </c>
      <c r="AB493" s="530">
        <f t="shared" si="84"/>
        <v>-2159</v>
      </c>
      <c r="AC493">
        <f t="shared" si="85"/>
        <v>-2159</v>
      </c>
      <c r="AD493">
        <f t="shared" si="86"/>
        <v>0</v>
      </c>
      <c r="AM493" s="530">
        <f t="shared" ca="1" si="87"/>
        <v>-4056</v>
      </c>
      <c r="AN493">
        <f t="shared" ca="1" si="88"/>
        <v>-4056</v>
      </c>
      <c r="AO493">
        <f t="shared" ca="1" si="89"/>
        <v>0</v>
      </c>
    </row>
    <row r="494" spans="10:41">
      <c r="J494" s="530">
        <f t="shared" ca="1" si="81"/>
        <v>-2057</v>
      </c>
      <c r="K494">
        <f t="shared" ca="1" si="82"/>
        <v>-2057</v>
      </c>
      <c r="L494">
        <f t="shared" ca="1" si="83"/>
        <v>0</v>
      </c>
      <c r="AB494" s="530">
        <f t="shared" si="84"/>
        <v>-2168</v>
      </c>
      <c r="AC494">
        <f t="shared" si="85"/>
        <v>-2168</v>
      </c>
      <c r="AD494">
        <f t="shared" si="86"/>
        <v>0</v>
      </c>
      <c r="AM494" s="530">
        <f t="shared" ca="1" si="87"/>
        <v>-4065</v>
      </c>
      <c r="AN494">
        <f t="shared" ca="1" si="88"/>
        <v>-4065</v>
      </c>
      <c r="AO494">
        <f t="shared" ca="1" si="89"/>
        <v>0</v>
      </c>
    </row>
    <row r="495" spans="10:41">
      <c r="J495" s="530">
        <f t="shared" ca="1" si="81"/>
        <v>-2066</v>
      </c>
      <c r="K495">
        <f t="shared" ca="1" si="82"/>
        <v>-2066</v>
      </c>
      <c r="L495">
        <f t="shared" ca="1" si="83"/>
        <v>0</v>
      </c>
      <c r="AB495" s="530">
        <f t="shared" si="84"/>
        <v>-2177</v>
      </c>
      <c r="AC495">
        <f t="shared" si="85"/>
        <v>-2177</v>
      </c>
      <c r="AD495">
        <f t="shared" si="86"/>
        <v>0</v>
      </c>
      <c r="AM495" s="530">
        <f t="shared" ca="1" si="87"/>
        <v>-4074</v>
      </c>
      <c r="AN495">
        <f t="shared" ca="1" si="88"/>
        <v>-4074</v>
      </c>
      <c r="AO495">
        <f t="shared" ca="1" si="89"/>
        <v>0</v>
      </c>
    </row>
    <row r="496" spans="10:41">
      <c r="J496" s="530">
        <f t="shared" ca="1" si="81"/>
        <v>-2075</v>
      </c>
      <c r="K496">
        <f t="shared" ca="1" si="82"/>
        <v>-2075</v>
      </c>
      <c r="L496">
        <f t="shared" ca="1" si="83"/>
        <v>0</v>
      </c>
      <c r="AB496" s="530">
        <f t="shared" si="84"/>
        <v>-2186</v>
      </c>
      <c r="AC496">
        <f t="shared" si="85"/>
        <v>-2186</v>
      </c>
      <c r="AD496">
        <f t="shared" si="86"/>
        <v>0</v>
      </c>
      <c r="AM496" s="530">
        <f t="shared" ca="1" si="87"/>
        <v>-4083</v>
      </c>
      <c r="AN496">
        <f t="shared" ca="1" si="88"/>
        <v>-4083</v>
      </c>
      <c r="AO496">
        <f t="shared" ca="1" si="89"/>
        <v>0</v>
      </c>
    </row>
    <row r="497" spans="10:41">
      <c r="J497" s="530">
        <f t="shared" ca="1" si="81"/>
        <v>-2084</v>
      </c>
      <c r="K497">
        <f t="shared" ca="1" si="82"/>
        <v>-2084</v>
      </c>
      <c r="L497">
        <f t="shared" ca="1" si="83"/>
        <v>0</v>
      </c>
      <c r="AB497" s="530">
        <f t="shared" si="84"/>
        <v>-2195</v>
      </c>
      <c r="AC497">
        <f t="shared" si="85"/>
        <v>-2195</v>
      </c>
      <c r="AD497">
        <f t="shared" si="86"/>
        <v>0</v>
      </c>
      <c r="AM497" s="530">
        <f t="shared" ca="1" si="87"/>
        <v>-4092</v>
      </c>
      <c r="AN497">
        <f t="shared" ca="1" si="88"/>
        <v>-4092</v>
      </c>
      <c r="AO497">
        <f t="shared" ca="1" si="89"/>
        <v>0</v>
      </c>
    </row>
    <row r="498" spans="10:41">
      <c r="J498" s="530">
        <f t="shared" ca="1" si="81"/>
        <v>-2093</v>
      </c>
      <c r="K498">
        <f t="shared" ca="1" si="82"/>
        <v>-2093</v>
      </c>
      <c r="L498">
        <f t="shared" ca="1" si="83"/>
        <v>0</v>
      </c>
      <c r="AB498" s="530">
        <f t="shared" si="84"/>
        <v>-2204</v>
      </c>
      <c r="AC498">
        <f t="shared" si="85"/>
        <v>-2204</v>
      </c>
      <c r="AD498">
        <f t="shared" si="86"/>
        <v>0</v>
      </c>
      <c r="AM498" s="530">
        <f t="shared" ca="1" si="87"/>
        <v>-4101</v>
      </c>
      <c r="AN498">
        <f t="shared" ca="1" si="88"/>
        <v>-4101</v>
      </c>
      <c r="AO498">
        <f t="shared" ca="1" si="89"/>
        <v>0</v>
      </c>
    </row>
    <row r="499" spans="10:41">
      <c r="J499" s="530">
        <f t="shared" ca="1" si="81"/>
        <v>-2102</v>
      </c>
      <c r="K499">
        <f t="shared" ca="1" si="82"/>
        <v>-2102</v>
      </c>
      <c r="L499">
        <f t="shared" ca="1" si="83"/>
        <v>0</v>
      </c>
      <c r="AB499" s="530">
        <f t="shared" si="84"/>
        <v>-2213</v>
      </c>
      <c r="AC499">
        <f t="shared" si="85"/>
        <v>-2213</v>
      </c>
      <c r="AD499">
        <f t="shared" si="86"/>
        <v>0</v>
      </c>
      <c r="AM499" s="530">
        <f t="shared" ca="1" si="87"/>
        <v>-4110</v>
      </c>
      <c r="AN499">
        <f t="shared" ca="1" si="88"/>
        <v>-4110</v>
      </c>
      <c r="AO499">
        <f t="shared" ca="1" si="89"/>
        <v>0</v>
      </c>
    </row>
    <row r="500" spans="10:41">
      <c r="J500" s="530">
        <f t="shared" ca="1" si="81"/>
        <v>-2111</v>
      </c>
      <c r="K500">
        <f t="shared" ca="1" si="82"/>
        <v>-2111</v>
      </c>
      <c r="L500">
        <f t="shared" ca="1" si="83"/>
        <v>0</v>
      </c>
      <c r="AB500" s="530">
        <f t="shared" si="84"/>
        <v>-2222</v>
      </c>
      <c r="AC500">
        <f t="shared" si="85"/>
        <v>-2222</v>
      </c>
      <c r="AD500">
        <f t="shared" si="86"/>
        <v>0</v>
      </c>
      <c r="AM500" s="530">
        <f t="shared" ca="1" si="87"/>
        <v>-4119</v>
      </c>
      <c r="AN500">
        <f t="shared" ca="1" si="88"/>
        <v>-4119</v>
      </c>
      <c r="AO500">
        <f t="shared" ca="1" si="89"/>
        <v>0</v>
      </c>
    </row>
    <row r="501" spans="10:41">
      <c r="J501" s="530">
        <f t="shared" ca="1" si="81"/>
        <v>-2120</v>
      </c>
      <c r="K501">
        <f t="shared" ca="1" si="82"/>
        <v>-2120</v>
      </c>
      <c r="L501">
        <f t="shared" ca="1" si="83"/>
        <v>0</v>
      </c>
      <c r="AB501" s="530">
        <f t="shared" si="84"/>
        <v>-2231</v>
      </c>
      <c r="AC501">
        <f t="shared" si="85"/>
        <v>-2231</v>
      </c>
      <c r="AD501">
        <f t="shared" si="86"/>
        <v>0</v>
      </c>
      <c r="AM501" s="530">
        <f t="shared" ca="1" si="87"/>
        <v>-4128</v>
      </c>
      <c r="AN501">
        <f t="shared" ca="1" si="88"/>
        <v>-4128</v>
      </c>
      <c r="AO501">
        <f t="shared" ca="1" si="89"/>
        <v>0</v>
      </c>
    </row>
    <row r="502" spans="10:41">
      <c r="J502" s="530">
        <f t="shared" ca="1" si="81"/>
        <v>-2129</v>
      </c>
      <c r="K502">
        <f t="shared" ca="1" si="82"/>
        <v>-2129</v>
      </c>
      <c r="L502">
        <f t="shared" ca="1" si="83"/>
        <v>0</v>
      </c>
      <c r="AB502" s="530">
        <f t="shared" si="84"/>
        <v>-2240</v>
      </c>
      <c r="AC502">
        <f t="shared" si="85"/>
        <v>-2240</v>
      </c>
      <c r="AD502">
        <f t="shared" si="86"/>
        <v>0</v>
      </c>
      <c r="AM502" s="530">
        <f t="shared" ca="1" si="87"/>
        <v>-4137</v>
      </c>
      <c r="AN502">
        <f t="shared" ca="1" si="88"/>
        <v>-4137</v>
      </c>
      <c r="AO502">
        <f t="shared" ca="1" si="89"/>
        <v>0</v>
      </c>
    </row>
    <row r="503" spans="10:41">
      <c r="J503" s="530">
        <f t="shared" ca="1" si="81"/>
        <v>-2138</v>
      </c>
      <c r="K503">
        <f t="shared" ca="1" si="82"/>
        <v>-2138</v>
      </c>
      <c r="L503">
        <f t="shared" ca="1" si="83"/>
        <v>0</v>
      </c>
      <c r="AB503" s="530">
        <f t="shared" si="84"/>
        <v>-2249</v>
      </c>
      <c r="AC503">
        <f t="shared" si="85"/>
        <v>-2249</v>
      </c>
      <c r="AD503">
        <f t="shared" si="86"/>
        <v>0</v>
      </c>
      <c r="AM503" s="530">
        <f t="shared" ca="1" si="87"/>
        <v>-4146</v>
      </c>
      <c r="AN503">
        <f t="shared" ca="1" si="88"/>
        <v>-4146</v>
      </c>
      <c r="AO503">
        <f t="shared" ca="1" si="89"/>
        <v>0</v>
      </c>
    </row>
    <row r="504" spans="10:41">
      <c r="J504" s="530">
        <f t="shared" ca="1" si="81"/>
        <v>-2147</v>
      </c>
      <c r="K504">
        <f t="shared" ca="1" si="82"/>
        <v>-2147</v>
      </c>
      <c r="L504">
        <f t="shared" ca="1" si="83"/>
        <v>0</v>
      </c>
      <c r="AB504" s="530">
        <f t="shared" si="84"/>
        <v>-2258</v>
      </c>
      <c r="AC504">
        <f t="shared" si="85"/>
        <v>-2258</v>
      </c>
      <c r="AD504">
        <f t="shared" si="86"/>
        <v>0</v>
      </c>
      <c r="AM504" s="530">
        <f t="shared" ca="1" si="87"/>
        <v>-4155</v>
      </c>
      <c r="AN504">
        <f t="shared" ca="1" si="88"/>
        <v>-4155</v>
      </c>
      <c r="AO504">
        <f t="shared" ca="1" si="89"/>
        <v>0</v>
      </c>
    </row>
    <row r="505" spans="10:41">
      <c r="J505" s="530">
        <f t="shared" ca="1" si="81"/>
        <v>-2156</v>
      </c>
      <c r="K505">
        <f t="shared" ca="1" si="82"/>
        <v>-2156</v>
      </c>
      <c r="L505">
        <f t="shared" ca="1" si="83"/>
        <v>0</v>
      </c>
      <c r="AB505" s="530">
        <f t="shared" si="84"/>
        <v>-2267</v>
      </c>
      <c r="AC505">
        <f t="shared" si="85"/>
        <v>-2267</v>
      </c>
      <c r="AD505">
        <f t="shared" si="86"/>
        <v>0</v>
      </c>
      <c r="AM505" s="530">
        <f t="shared" ca="1" si="87"/>
        <v>-4164</v>
      </c>
      <c r="AN505">
        <f t="shared" ca="1" si="88"/>
        <v>-4164</v>
      </c>
      <c r="AO505">
        <f t="shared" ca="1" si="89"/>
        <v>0</v>
      </c>
    </row>
    <row r="506" spans="10:41">
      <c r="J506" s="530">
        <f t="shared" ca="1" si="81"/>
        <v>-2165</v>
      </c>
      <c r="K506">
        <f t="shared" ca="1" si="82"/>
        <v>-2165</v>
      </c>
      <c r="L506">
        <f t="shared" ca="1" si="83"/>
        <v>0</v>
      </c>
      <c r="AB506" s="530">
        <f t="shared" si="84"/>
        <v>-2276</v>
      </c>
      <c r="AC506">
        <f t="shared" si="85"/>
        <v>-2276</v>
      </c>
      <c r="AD506">
        <f t="shared" si="86"/>
        <v>0</v>
      </c>
      <c r="AM506" s="530">
        <f t="shared" ca="1" si="87"/>
        <v>-4173</v>
      </c>
      <c r="AN506">
        <f t="shared" ca="1" si="88"/>
        <v>-4173</v>
      </c>
      <c r="AO506">
        <f t="shared" ca="1" si="89"/>
        <v>0</v>
      </c>
    </row>
    <row r="507" spans="10:41">
      <c r="J507" s="530">
        <f t="shared" ca="1" si="81"/>
        <v>-2174</v>
      </c>
      <c r="K507">
        <f t="shared" ca="1" si="82"/>
        <v>-2174</v>
      </c>
      <c r="L507">
        <f t="shared" ca="1" si="83"/>
        <v>0</v>
      </c>
      <c r="AB507" s="530">
        <f t="shared" si="84"/>
        <v>-2285</v>
      </c>
      <c r="AC507">
        <f t="shared" si="85"/>
        <v>-2285</v>
      </c>
      <c r="AD507">
        <f t="shared" si="86"/>
        <v>0</v>
      </c>
      <c r="AM507" s="530">
        <f t="shared" ca="1" si="87"/>
        <v>-4182</v>
      </c>
      <c r="AN507">
        <f t="shared" ca="1" si="88"/>
        <v>-4182</v>
      </c>
      <c r="AO507">
        <f t="shared" ca="1" si="89"/>
        <v>0</v>
      </c>
    </row>
    <row r="508" spans="10:41">
      <c r="J508" s="530">
        <f t="shared" ca="1" si="81"/>
        <v>-2183</v>
      </c>
      <c r="K508">
        <f t="shared" ca="1" si="82"/>
        <v>-2183</v>
      </c>
      <c r="L508">
        <f t="shared" ca="1" si="83"/>
        <v>0</v>
      </c>
      <c r="AB508" s="530">
        <f t="shared" si="84"/>
        <v>-2294</v>
      </c>
      <c r="AC508">
        <f t="shared" si="85"/>
        <v>-2294</v>
      </c>
      <c r="AD508">
        <f t="shared" si="86"/>
        <v>0</v>
      </c>
      <c r="AM508" s="530">
        <f t="shared" ca="1" si="87"/>
        <v>-4191</v>
      </c>
      <c r="AN508">
        <f t="shared" ca="1" si="88"/>
        <v>-4191</v>
      </c>
      <c r="AO508">
        <f t="shared" ca="1" si="89"/>
        <v>0</v>
      </c>
    </row>
    <row r="509" spans="10:41">
      <c r="J509" s="530">
        <f t="shared" ca="1" si="81"/>
        <v>-2192</v>
      </c>
      <c r="K509">
        <f t="shared" ca="1" si="82"/>
        <v>-2192</v>
      </c>
      <c r="L509">
        <f t="shared" ca="1" si="83"/>
        <v>0</v>
      </c>
      <c r="AB509" s="530">
        <f t="shared" si="84"/>
        <v>-2303</v>
      </c>
      <c r="AC509">
        <f t="shared" si="85"/>
        <v>-2303</v>
      </c>
      <c r="AD509">
        <f t="shared" si="86"/>
        <v>0</v>
      </c>
      <c r="AM509" s="530">
        <f t="shared" ca="1" si="87"/>
        <v>-4200</v>
      </c>
      <c r="AN509">
        <f t="shared" ca="1" si="88"/>
        <v>-4200</v>
      </c>
      <c r="AO509">
        <f t="shared" ca="1" si="89"/>
        <v>0</v>
      </c>
    </row>
    <row r="510" spans="10:41">
      <c r="J510" s="530">
        <f t="shared" ca="1" si="81"/>
        <v>-2201</v>
      </c>
      <c r="K510">
        <f t="shared" ca="1" si="82"/>
        <v>-2201</v>
      </c>
      <c r="L510">
        <f t="shared" ca="1" si="83"/>
        <v>0</v>
      </c>
      <c r="AB510" s="530">
        <f t="shared" si="84"/>
        <v>-2312</v>
      </c>
      <c r="AC510">
        <f t="shared" si="85"/>
        <v>-2312</v>
      </c>
      <c r="AD510">
        <f t="shared" si="86"/>
        <v>0</v>
      </c>
      <c r="AM510" s="530">
        <f t="shared" ca="1" si="87"/>
        <v>-4209</v>
      </c>
      <c r="AN510">
        <f t="shared" ca="1" si="88"/>
        <v>-4209</v>
      </c>
      <c r="AO510">
        <f t="shared" ca="1" si="89"/>
        <v>0</v>
      </c>
    </row>
    <row r="511" spans="10:41">
      <c r="J511" s="530">
        <f t="shared" ca="1" si="81"/>
        <v>-2210</v>
      </c>
      <c r="K511">
        <f t="shared" ca="1" si="82"/>
        <v>-2210</v>
      </c>
      <c r="L511">
        <f t="shared" ca="1" si="83"/>
        <v>0</v>
      </c>
      <c r="AB511" s="530">
        <f t="shared" si="84"/>
        <v>-2321</v>
      </c>
      <c r="AC511">
        <f t="shared" si="85"/>
        <v>-2321</v>
      </c>
      <c r="AD511">
        <f t="shared" si="86"/>
        <v>0</v>
      </c>
      <c r="AM511" s="530">
        <f t="shared" ca="1" si="87"/>
        <v>-4218</v>
      </c>
      <c r="AN511">
        <f t="shared" ca="1" si="88"/>
        <v>-4218</v>
      </c>
      <c r="AO511">
        <f t="shared" ca="1" si="89"/>
        <v>0</v>
      </c>
    </row>
    <row r="512" spans="10:41">
      <c r="J512" s="530">
        <f t="shared" ca="1" si="81"/>
        <v>-2219</v>
      </c>
      <c r="K512">
        <f t="shared" ca="1" si="82"/>
        <v>-2219</v>
      </c>
      <c r="L512">
        <f t="shared" ca="1" si="83"/>
        <v>0</v>
      </c>
      <c r="AB512" s="530">
        <f t="shared" si="84"/>
        <v>-2330</v>
      </c>
      <c r="AC512">
        <f t="shared" si="85"/>
        <v>-2330</v>
      </c>
      <c r="AD512">
        <f t="shared" si="86"/>
        <v>0</v>
      </c>
      <c r="AM512" s="530">
        <f t="shared" ca="1" si="87"/>
        <v>-4227</v>
      </c>
      <c r="AN512">
        <f t="shared" ca="1" si="88"/>
        <v>-4227</v>
      </c>
      <c r="AO512">
        <f t="shared" ca="1" si="89"/>
        <v>0</v>
      </c>
    </row>
    <row r="513" spans="10:41">
      <c r="J513" s="530">
        <f t="shared" ca="1" si="81"/>
        <v>-2228</v>
      </c>
      <c r="K513">
        <f t="shared" ca="1" si="82"/>
        <v>-2228</v>
      </c>
      <c r="L513">
        <f t="shared" ca="1" si="83"/>
        <v>0</v>
      </c>
      <c r="AB513" s="530">
        <f t="shared" si="84"/>
        <v>-2339</v>
      </c>
      <c r="AC513">
        <f t="shared" si="85"/>
        <v>-2339</v>
      </c>
      <c r="AD513">
        <f t="shared" si="86"/>
        <v>0</v>
      </c>
      <c r="AM513" s="530">
        <f t="shared" ca="1" si="87"/>
        <v>-4236</v>
      </c>
      <c r="AN513">
        <f t="shared" ca="1" si="88"/>
        <v>-4236</v>
      </c>
      <c r="AO513">
        <f t="shared" ca="1" si="89"/>
        <v>0</v>
      </c>
    </row>
    <row r="514" spans="10:41">
      <c r="J514" s="530">
        <f t="shared" ca="1" si="81"/>
        <v>-2237</v>
      </c>
      <c r="K514">
        <f t="shared" ca="1" si="82"/>
        <v>-2237</v>
      </c>
      <c r="L514">
        <f t="shared" ca="1" si="83"/>
        <v>0</v>
      </c>
      <c r="AB514" s="530">
        <f t="shared" si="84"/>
        <v>-2348</v>
      </c>
      <c r="AC514">
        <f t="shared" si="85"/>
        <v>-2348</v>
      </c>
      <c r="AD514">
        <f t="shared" si="86"/>
        <v>0</v>
      </c>
      <c r="AM514" s="530">
        <f t="shared" ca="1" si="87"/>
        <v>-4245</v>
      </c>
      <c r="AN514">
        <f t="shared" ca="1" si="88"/>
        <v>-4245</v>
      </c>
      <c r="AO514">
        <f t="shared" ca="1" si="89"/>
        <v>0</v>
      </c>
    </row>
    <row r="515" spans="10:41">
      <c r="J515" s="530">
        <f t="shared" ca="1" si="81"/>
        <v>-2246</v>
      </c>
      <c r="K515">
        <f t="shared" ca="1" si="82"/>
        <v>-2246</v>
      </c>
      <c r="L515">
        <f t="shared" ca="1" si="83"/>
        <v>0</v>
      </c>
      <c r="AB515" s="530">
        <f t="shared" si="84"/>
        <v>-2357</v>
      </c>
      <c r="AC515">
        <f t="shared" si="85"/>
        <v>-2357</v>
      </c>
      <c r="AD515">
        <f t="shared" si="86"/>
        <v>0</v>
      </c>
      <c r="AM515" s="530">
        <f t="shared" ca="1" si="87"/>
        <v>-4254</v>
      </c>
      <c r="AN515">
        <f t="shared" ca="1" si="88"/>
        <v>-4254</v>
      </c>
      <c r="AO515">
        <f t="shared" ca="1" si="89"/>
        <v>0</v>
      </c>
    </row>
    <row r="516" spans="10:41">
      <c r="J516" s="530">
        <f t="shared" ca="1" si="81"/>
        <v>-2255</v>
      </c>
      <c r="K516">
        <f t="shared" ca="1" si="82"/>
        <v>-2255</v>
      </c>
      <c r="L516">
        <f t="shared" ca="1" si="83"/>
        <v>0</v>
      </c>
      <c r="AB516" s="530">
        <f t="shared" si="84"/>
        <v>-2366</v>
      </c>
      <c r="AC516">
        <f t="shared" si="85"/>
        <v>-2366</v>
      </c>
      <c r="AD516">
        <f t="shared" si="86"/>
        <v>0</v>
      </c>
      <c r="AM516" s="530">
        <f t="shared" ca="1" si="87"/>
        <v>-4263</v>
      </c>
      <c r="AN516">
        <f t="shared" ca="1" si="88"/>
        <v>-4263</v>
      </c>
      <c r="AO516">
        <f t="shared" ca="1" si="89"/>
        <v>0</v>
      </c>
    </row>
    <row r="517" spans="10:41">
      <c r="J517" s="530">
        <f t="shared" ca="1" si="81"/>
        <v>-2264</v>
      </c>
      <c r="K517">
        <f t="shared" ca="1" si="82"/>
        <v>-2264</v>
      </c>
      <c r="L517">
        <f t="shared" ca="1" si="83"/>
        <v>0</v>
      </c>
      <c r="AB517" s="530">
        <f t="shared" si="84"/>
        <v>-2375</v>
      </c>
      <c r="AC517">
        <f t="shared" si="85"/>
        <v>-2375</v>
      </c>
      <c r="AD517">
        <f t="shared" si="86"/>
        <v>0</v>
      </c>
      <c r="AM517" s="530">
        <f t="shared" ca="1" si="87"/>
        <v>-4272</v>
      </c>
      <c r="AN517">
        <f t="shared" ca="1" si="88"/>
        <v>-4272</v>
      </c>
      <c r="AO517">
        <f t="shared" ca="1" si="89"/>
        <v>0</v>
      </c>
    </row>
    <row r="518" spans="10:41">
      <c r="J518" s="530">
        <f t="shared" ca="1" si="81"/>
        <v>-2273</v>
      </c>
      <c r="K518">
        <f t="shared" ca="1" si="82"/>
        <v>-2273</v>
      </c>
      <c r="L518">
        <f t="shared" ca="1" si="83"/>
        <v>0</v>
      </c>
      <c r="AB518" s="530">
        <f t="shared" si="84"/>
        <v>-2384</v>
      </c>
      <c r="AC518">
        <f t="shared" si="85"/>
        <v>-2384</v>
      </c>
      <c r="AD518">
        <f t="shared" si="86"/>
        <v>0</v>
      </c>
      <c r="AM518" s="530">
        <f t="shared" ca="1" si="87"/>
        <v>-4281</v>
      </c>
      <c r="AN518">
        <f t="shared" ca="1" si="88"/>
        <v>-4281</v>
      </c>
      <c r="AO518">
        <f t="shared" ca="1" si="89"/>
        <v>0</v>
      </c>
    </row>
    <row r="519" spans="10:41">
      <c r="J519" s="530">
        <f t="shared" ca="1" si="81"/>
        <v>-2282</v>
      </c>
      <c r="K519">
        <f t="shared" ca="1" si="82"/>
        <v>-2282</v>
      </c>
      <c r="L519">
        <f t="shared" ca="1" si="83"/>
        <v>0</v>
      </c>
      <c r="AB519" s="530">
        <f t="shared" si="84"/>
        <v>-2393</v>
      </c>
      <c r="AC519">
        <f t="shared" si="85"/>
        <v>-2393</v>
      </c>
      <c r="AD519">
        <f t="shared" si="86"/>
        <v>0</v>
      </c>
      <c r="AM519" s="530">
        <f t="shared" ca="1" si="87"/>
        <v>-4290</v>
      </c>
      <c r="AN519">
        <f t="shared" ca="1" si="88"/>
        <v>-4290</v>
      </c>
      <c r="AO519">
        <f t="shared" ca="1" si="89"/>
        <v>0</v>
      </c>
    </row>
    <row r="520" spans="10:41">
      <c r="J520" s="530">
        <f t="shared" ca="1" si="81"/>
        <v>-2291</v>
      </c>
      <c r="K520">
        <f t="shared" ca="1" si="82"/>
        <v>-2291</v>
      </c>
      <c r="L520">
        <f t="shared" ca="1" si="83"/>
        <v>0</v>
      </c>
      <c r="AB520" s="530">
        <f t="shared" si="84"/>
        <v>-2402</v>
      </c>
      <c r="AC520">
        <f t="shared" si="85"/>
        <v>-2402</v>
      </c>
      <c r="AD520">
        <f t="shared" si="86"/>
        <v>0</v>
      </c>
      <c r="AM520" s="530">
        <f t="shared" ca="1" si="87"/>
        <v>-4299</v>
      </c>
      <c r="AN520">
        <f t="shared" ca="1" si="88"/>
        <v>-4299</v>
      </c>
      <c r="AO520">
        <f t="shared" ca="1" si="89"/>
        <v>0</v>
      </c>
    </row>
    <row r="521" spans="10:41">
      <c r="J521" s="530">
        <f t="shared" ca="1" si="81"/>
        <v>-2300</v>
      </c>
      <c r="K521">
        <f t="shared" ca="1" si="82"/>
        <v>-2300</v>
      </c>
      <c r="L521">
        <f t="shared" ca="1" si="83"/>
        <v>0</v>
      </c>
      <c r="AB521" s="530">
        <f t="shared" si="84"/>
        <v>-2411</v>
      </c>
      <c r="AC521">
        <f t="shared" si="85"/>
        <v>-2411</v>
      </c>
      <c r="AD521">
        <f t="shared" si="86"/>
        <v>0</v>
      </c>
      <c r="AM521" s="530">
        <f t="shared" ca="1" si="87"/>
        <v>-4308</v>
      </c>
      <c r="AN521">
        <f t="shared" ca="1" si="88"/>
        <v>-4308</v>
      </c>
      <c r="AO521">
        <f t="shared" ca="1" si="89"/>
        <v>0</v>
      </c>
    </row>
    <row r="522" spans="10:41">
      <c r="J522" s="530">
        <f t="shared" ca="1" si="81"/>
        <v>-2309</v>
      </c>
      <c r="K522">
        <f t="shared" ca="1" si="82"/>
        <v>-2309</v>
      </c>
      <c r="L522">
        <f t="shared" ca="1" si="83"/>
        <v>0</v>
      </c>
      <c r="AB522" s="530">
        <f t="shared" si="84"/>
        <v>-2420</v>
      </c>
      <c r="AC522">
        <f t="shared" si="85"/>
        <v>-2420</v>
      </c>
      <c r="AD522">
        <f t="shared" si="86"/>
        <v>0</v>
      </c>
      <c r="AM522" s="530">
        <f t="shared" ca="1" si="87"/>
        <v>-4317</v>
      </c>
      <c r="AN522">
        <f t="shared" ca="1" si="88"/>
        <v>-4317</v>
      </c>
      <c r="AO522">
        <f t="shared" ca="1" si="89"/>
        <v>0</v>
      </c>
    </row>
    <row r="523" spans="10:41">
      <c r="J523" s="530">
        <f t="shared" ca="1" si="81"/>
        <v>-2318</v>
      </c>
      <c r="K523">
        <f t="shared" ca="1" si="82"/>
        <v>-2318</v>
      </c>
      <c r="L523">
        <f t="shared" ca="1" si="83"/>
        <v>0</v>
      </c>
      <c r="AB523" s="530">
        <f t="shared" si="84"/>
        <v>-2429</v>
      </c>
      <c r="AC523">
        <f t="shared" si="85"/>
        <v>-2429</v>
      </c>
      <c r="AD523">
        <f t="shared" si="86"/>
        <v>0</v>
      </c>
      <c r="AM523" s="530">
        <f t="shared" ca="1" si="87"/>
        <v>-4326</v>
      </c>
      <c r="AN523">
        <f t="shared" ca="1" si="88"/>
        <v>-4326</v>
      </c>
      <c r="AO523">
        <f t="shared" ca="1" si="89"/>
        <v>0</v>
      </c>
    </row>
    <row r="524" spans="10:41">
      <c r="J524" s="530">
        <f t="shared" ca="1" si="81"/>
        <v>-2327</v>
      </c>
      <c r="K524">
        <f t="shared" ca="1" si="82"/>
        <v>-2327</v>
      </c>
      <c r="L524">
        <f t="shared" ca="1" si="83"/>
        <v>0</v>
      </c>
      <c r="AB524" s="530">
        <f t="shared" si="84"/>
        <v>-2438</v>
      </c>
      <c r="AC524">
        <f t="shared" si="85"/>
        <v>-2438</v>
      </c>
      <c r="AD524">
        <f t="shared" si="86"/>
        <v>0</v>
      </c>
      <c r="AM524" s="530">
        <f t="shared" ca="1" si="87"/>
        <v>-4335</v>
      </c>
      <c r="AN524">
        <f t="shared" ca="1" si="88"/>
        <v>-4335</v>
      </c>
      <c r="AO524">
        <f t="shared" ca="1" si="89"/>
        <v>0</v>
      </c>
    </row>
    <row r="525" spans="10:41">
      <c r="J525" s="530">
        <f t="shared" ca="1" si="81"/>
        <v>-2336</v>
      </c>
      <c r="K525">
        <f t="shared" ca="1" si="82"/>
        <v>-2336</v>
      </c>
      <c r="L525">
        <f t="shared" ca="1" si="83"/>
        <v>0</v>
      </c>
      <c r="AB525" s="530">
        <f t="shared" si="84"/>
        <v>-2447</v>
      </c>
      <c r="AC525">
        <f t="shared" si="85"/>
        <v>-2447</v>
      </c>
      <c r="AD525">
        <f t="shared" si="86"/>
        <v>0</v>
      </c>
      <c r="AM525" s="530">
        <f t="shared" ca="1" si="87"/>
        <v>-4344</v>
      </c>
      <c r="AN525">
        <f t="shared" ca="1" si="88"/>
        <v>-4344</v>
      </c>
      <c r="AO525">
        <f t="shared" ca="1" si="89"/>
        <v>0</v>
      </c>
    </row>
    <row r="526" spans="10:41">
      <c r="J526" s="530">
        <f t="shared" ca="1" si="81"/>
        <v>-2345</v>
      </c>
      <c r="K526">
        <f t="shared" ca="1" si="82"/>
        <v>-2345</v>
      </c>
      <c r="L526">
        <f t="shared" ca="1" si="83"/>
        <v>0</v>
      </c>
      <c r="AB526" s="530">
        <f t="shared" si="84"/>
        <v>-2456</v>
      </c>
      <c r="AC526">
        <f t="shared" si="85"/>
        <v>-2456</v>
      </c>
      <c r="AD526">
        <f t="shared" si="86"/>
        <v>0</v>
      </c>
      <c r="AM526" s="530">
        <f t="shared" ca="1" si="87"/>
        <v>-4353</v>
      </c>
      <c r="AN526">
        <f t="shared" ca="1" si="88"/>
        <v>-4353</v>
      </c>
      <c r="AO526">
        <f t="shared" ca="1" si="89"/>
        <v>0</v>
      </c>
    </row>
    <row r="527" spans="10:41">
      <c r="J527" s="530">
        <f t="shared" ca="1" si="81"/>
        <v>-2354</v>
      </c>
      <c r="K527">
        <f t="shared" ca="1" si="82"/>
        <v>-2354</v>
      </c>
      <c r="L527">
        <f t="shared" ca="1" si="83"/>
        <v>0</v>
      </c>
      <c r="AB527" s="530">
        <f t="shared" si="84"/>
        <v>-2465</v>
      </c>
      <c r="AC527">
        <f t="shared" si="85"/>
        <v>-2465</v>
      </c>
      <c r="AD527">
        <f t="shared" si="86"/>
        <v>0</v>
      </c>
      <c r="AM527" s="530">
        <f t="shared" ca="1" si="87"/>
        <v>-4362</v>
      </c>
      <c r="AN527">
        <f t="shared" ca="1" si="88"/>
        <v>-4362</v>
      </c>
      <c r="AO527">
        <f t="shared" ca="1" si="89"/>
        <v>0</v>
      </c>
    </row>
    <row r="528" spans="10:41">
      <c r="J528" s="530">
        <f t="shared" ca="1" si="81"/>
        <v>-2363</v>
      </c>
      <c r="K528">
        <f t="shared" ca="1" si="82"/>
        <v>-2363</v>
      </c>
      <c r="L528">
        <f t="shared" ca="1" si="83"/>
        <v>0</v>
      </c>
      <c r="AB528" s="530">
        <f t="shared" si="84"/>
        <v>-2474</v>
      </c>
      <c r="AC528">
        <f t="shared" si="85"/>
        <v>-2474</v>
      </c>
      <c r="AD528">
        <f t="shared" si="86"/>
        <v>0</v>
      </c>
      <c r="AM528" s="530">
        <f t="shared" ca="1" si="87"/>
        <v>-4371</v>
      </c>
      <c r="AN528">
        <f t="shared" ca="1" si="88"/>
        <v>-4371</v>
      </c>
      <c r="AO528">
        <f t="shared" ca="1" si="89"/>
        <v>0</v>
      </c>
    </row>
    <row r="529" spans="10:41">
      <c r="J529" s="530">
        <f t="shared" ca="1" si="81"/>
        <v>-2372</v>
      </c>
      <c r="K529">
        <f t="shared" ca="1" si="82"/>
        <v>-2372</v>
      </c>
      <c r="L529">
        <f t="shared" ca="1" si="83"/>
        <v>0</v>
      </c>
      <c r="AB529" s="530">
        <f t="shared" si="84"/>
        <v>-2483</v>
      </c>
      <c r="AC529">
        <f t="shared" si="85"/>
        <v>-2483</v>
      </c>
      <c r="AD529">
        <f t="shared" si="86"/>
        <v>0</v>
      </c>
      <c r="AM529" s="530">
        <f t="shared" ca="1" si="87"/>
        <v>-4380</v>
      </c>
      <c r="AN529">
        <f t="shared" ca="1" si="88"/>
        <v>-4380</v>
      </c>
      <c r="AO529">
        <f t="shared" ca="1" si="89"/>
        <v>0</v>
      </c>
    </row>
    <row r="530" spans="10:41">
      <c r="J530" s="530">
        <f t="shared" ca="1" si="81"/>
        <v>-2381</v>
      </c>
      <c r="K530">
        <f t="shared" ca="1" si="82"/>
        <v>-2381</v>
      </c>
      <c r="L530">
        <f t="shared" ca="1" si="83"/>
        <v>0</v>
      </c>
      <c r="AB530" s="530">
        <f t="shared" si="84"/>
        <v>-2492</v>
      </c>
      <c r="AC530">
        <f t="shared" si="85"/>
        <v>-2492</v>
      </c>
      <c r="AD530">
        <f t="shared" si="86"/>
        <v>0</v>
      </c>
      <c r="AM530" s="530">
        <f t="shared" ca="1" si="87"/>
        <v>-4389</v>
      </c>
      <c r="AN530">
        <f t="shared" ca="1" si="88"/>
        <v>-4389</v>
      </c>
      <c r="AO530">
        <f t="shared" ca="1" si="89"/>
        <v>0</v>
      </c>
    </row>
    <row r="531" spans="10:41">
      <c r="J531" s="530">
        <f t="shared" ca="1" si="81"/>
        <v>-2390</v>
      </c>
      <c r="K531">
        <f t="shared" ca="1" si="82"/>
        <v>-2390</v>
      </c>
      <c r="L531">
        <f t="shared" ca="1" si="83"/>
        <v>0</v>
      </c>
      <c r="AB531" s="530">
        <f t="shared" si="84"/>
        <v>-2501</v>
      </c>
      <c r="AC531">
        <f t="shared" si="85"/>
        <v>-2501</v>
      </c>
      <c r="AD531">
        <f t="shared" si="86"/>
        <v>0</v>
      </c>
      <c r="AM531" s="530">
        <f t="shared" ca="1" si="87"/>
        <v>-4398</v>
      </c>
      <c r="AN531">
        <f t="shared" ca="1" si="88"/>
        <v>-4398</v>
      </c>
      <c r="AO531">
        <f t="shared" ca="1" si="89"/>
        <v>0</v>
      </c>
    </row>
    <row r="532" spans="10:41">
      <c r="J532" s="530">
        <f t="shared" ca="1" si="81"/>
        <v>-2399</v>
      </c>
      <c r="K532">
        <f t="shared" ca="1" si="82"/>
        <v>-2399</v>
      </c>
      <c r="L532">
        <f t="shared" ca="1" si="83"/>
        <v>0</v>
      </c>
      <c r="AB532" s="530">
        <f t="shared" si="84"/>
        <v>-2510</v>
      </c>
      <c r="AC532">
        <f t="shared" si="85"/>
        <v>-2510</v>
      </c>
      <c r="AD532">
        <f t="shared" si="86"/>
        <v>0</v>
      </c>
      <c r="AM532" s="530">
        <f t="shared" ca="1" si="87"/>
        <v>-4407</v>
      </c>
      <c r="AN532">
        <f t="shared" ca="1" si="88"/>
        <v>-4407</v>
      </c>
      <c r="AO532">
        <f t="shared" ca="1" si="89"/>
        <v>0</v>
      </c>
    </row>
    <row r="533" spans="10:41">
      <c r="J533" s="530">
        <f t="shared" ca="1" si="81"/>
        <v>-2408</v>
      </c>
      <c r="K533">
        <f t="shared" ca="1" si="82"/>
        <v>-2408</v>
      </c>
      <c r="L533">
        <f t="shared" ca="1" si="83"/>
        <v>0</v>
      </c>
      <c r="AB533" s="530">
        <f t="shared" si="84"/>
        <v>-2519</v>
      </c>
      <c r="AC533">
        <f t="shared" si="85"/>
        <v>-2519</v>
      </c>
      <c r="AD533">
        <f t="shared" si="86"/>
        <v>0</v>
      </c>
      <c r="AM533" s="530">
        <f t="shared" ca="1" si="87"/>
        <v>-4416</v>
      </c>
      <c r="AN533">
        <f t="shared" ca="1" si="88"/>
        <v>-4416</v>
      </c>
      <c r="AO533">
        <f t="shared" ca="1" si="89"/>
        <v>0</v>
      </c>
    </row>
    <row r="534" spans="10:41">
      <c r="J534" s="530">
        <f t="shared" ca="1" si="81"/>
        <v>-2417</v>
      </c>
      <c r="K534">
        <f t="shared" ca="1" si="82"/>
        <v>-2417</v>
      </c>
      <c r="L534">
        <f t="shared" ca="1" si="83"/>
        <v>0</v>
      </c>
      <c r="AB534" s="530">
        <f t="shared" si="84"/>
        <v>-2528</v>
      </c>
      <c r="AC534">
        <f t="shared" si="85"/>
        <v>-2528</v>
      </c>
      <c r="AD534">
        <f t="shared" si="86"/>
        <v>0</v>
      </c>
      <c r="AM534" s="530">
        <f t="shared" ca="1" si="87"/>
        <v>-4425</v>
      </c>
      <c r="AN534">
        <f t="shared" ca="1" si="88"/>
        <v>-4425</v>
      </c>
      <c r="AO534">
        <f t="shared" ca="1" si="89"/>
        <v>0</v>
      </c>
    </row>
    <row r="535" spans="10:41">
      <c r="J535" s="530">
        <f t="shared" ca="1" si="81"/>
        <v>-2426</v>
      </c>
      <c r="K535">
        <f t="shared" ca="1" si="82"/>
        <v>-2426</v>
      </c>
      <c r="L535">
        <f t="shared" ca="1" si="83"/>
        <v>0</v>
      </c>
      <c r="AB535" s="530">
        <f t="shared" si="84"/>
        <v>-2537</v>
      </c>
      <c r="AC535">
        <f t="shared" si="85"/>
        <v>-2537</v>
      </c>
      <c r="AD535">
        <f t="shared" si="86"/>
        <v>0</v>
      </c>
      <c r="AM535" s="530">
        <f t="shared" ca="1" si="87"/>
        <v>-4434</v>
      </c>
      <c r="AN535">
        <f t="shared" ca="1" si="88"/>
        <v>-4434</v>
      </c>
      <c r="AO535">
        <f t="shared" ca="1" si="89"/>
        <v>0</v>
      </c>
    </row>
    <row r="536" spans="10:41">
      <c r="J536" s="530">
        <f t="shared" ca="1" si="81"/>
        <v>-2435</v>
      </c>
      <c r="K536">
        <f t="shared" ca="1" si="82"/>
        <v>-2435</v>
      </c>
      <c r="L536">
        <f t="shared" ca="1" si="83"/>
        <v>0</v>
      </c>
      <c r="AB536" s="530">
        <f t="shared" si="84"/>
        <v>-2546</v>
      </c>
      <c r="AC536">
        <f t="shared" si="85"/>
        <v>-2546</v>
      </c>
      <c r="AD536">
        <f t="shared" si="86"/>
        <v>0</v>
      </c>
      <c r="AM536" s="530">
        <f t="shared" ca="1" si="87"/>
        <v>-4443</v>
      </c>
      <c r="AN536">
        <f t="shared" ca="1" si="88"/>
        <v>-4443</v>
      </c>
      <c r="AO536">
        <f t="shared" ca="1" si="89"/>
        <v>0</v>
      </c>
    </row>
    <row r="537" spans="10:41">
      <c r="J537" s="530">
        <f t="shared" ca="1" si="81"/>
        <v>-2444</v>
      </c>
      <c r="K537">
        <f t="shared" ca="1" si="82"/>
        <v>-2444</v>
      </c>
      <c r="L537">
        <f t="shared" ca="1" si="83"/>
        <v>0</v>
      </c>
      <c r="AB537" s="530">
        <f t="shared" si="84"/>
        <v>-2555</v>
      </c>
      <c r="AC537">
        <f t="shared" si="85"/>
        <v>-2555</v>
      </c>
      <c r="AD537">
        <f t="shared" si="86"/>
        <v>0</v>
      </c>
      <c r="AM537" s="530">
        <f t="shared" ca="1" si="87"/>
        <v>-4452</v>
      </c>
      <c r="AN537">
        <f t="shared" ca="1" si="88"/>
        <v>-4452</v>
      </c>
      <c r="AO537">
        <f t="shared" ca="1" si="89"/>
        <v>0</v>
      </c>
    </row>
    <row r="538" spans="10:41">
      <c r="J538" s="530">
        <f t="shared" ca="1" si="81"/>
        <v>-2453</v>
      </c>
      <c r="K538">
        <f t="shared" ca="1" si="82"/>
        <v>-2453</v>
      </c>
      <c r="L538">
        <f t="shared" ca="1" si="83"/>
        <v>0</v>
      </c>
      <c r="AB538" s="530">
        <f t="shared" si="84"/>
        <v>-2564</v>
      </c>
      <c r="AC538">
        <f t="shared" si="85"/>
        <v>-2564</v>
      </c>
      <c r="AD538">
        <f t="shared" si="86"/>
        <v>0</v>
      </c>
      <c r="AM538" s="530">
        <f t="shared" ca="1" si="87"/>
        <v>-4461</v>
      </c>
      <c r="AN538">
        <f t="shared" ca="1" si="88"/>
        <v>-4461</v>
      </c>
      <c r="AO538">
        <f t="shared" ca="1" si="89"/>
        <v>0</v>
      </c>
    </row>
    <row r="539" spans="10:41">
      <c r="J539" s="530">
        <f t="shared" ca="1" si="81"/>
        <v>-2462</v>
      </c>
      <c r="K539">
        <f t="shared" ca="1" si="82"/>
        <v>-2462</v>
      </c>
      <c r="L539">
        <f t="shared" ca="1" si="83"/>
        <v>0</v>
      </c>
      <c r="AB539" s="530">
        <f t="shared" si="84"/>
        <v>-2573</v>
      </c>
      <c r="AC539">
        <f t="shared" si="85"/>
        <v>-2573</v>
      </c>
      <c r="AD539">
        <f t="shared" si="86"/>
        <v>0</v>
      </c>
      <c r="AM539" s="530">
        <f t="shared" ca="1" si="87"/>
        <v>-4470</v>
      </c>
      <c r="AN539">
        <f t="shared" ca="1" si="88"/>
        <v>-4470</v>
      </c>
      <c r="AO539">
        <f t="shared" ca="1" si="89"/>
        <v>0</v>
      </c>
    </row>
    <row r="540" spans="10:41">
      <c r="J540" s="530">
        <f t="shared" ca="1" si="81"/>
        <v>-2471</v>
      </c>
      <c r="K540">
        <f t="shared" ca="1" si="82"/>
        <v>-2471</v>
      </c>
      <c r="L540">
        <f t="shared" ca="1" si="83"/>
        <v>0</v>
      </c>
      <c r="AB540" s="530">
        <f t="shared" si="84"/>
        <v>-2582</v>
      </c>
      <c r="AC540">
        <f t="shared" si="85"/>
        <v>-2582</v>
      </c>
      <c r="AD540">
        <f t="shared" si="86"/>
        <v>0</v>
      </c>
      <c r="AM540" s="530">
        <f t="shared" ca="1" si="87"/>
        <v>-4479</v>
      </c>
      <c r="AN540">
        <f t="shared" ca="1" si="88"/>
        <v>-4479</v>
      </c>
      <c r="AO540">
        <f t="shared" ca="1" si="89"/>
        <v>0</v>
      </c>
    </row>
    <row r="541" spans="10:41">
      <c r="J541" s="530">
        <f t="shared" ca="1" si="81"/>
        <v>-2480</v>
      </c>
      <c r="K541">
        <f t="shared" ca="1" si="82"/>
        <v>-2480</v>
      </c>
      <c r="L541">
        <f t="shared" ca="1" si="83"/>
        <v>0</v>
      </c>
      <c r="AB541" s="530">
        <f t="shared" si="84"/>
        <v>-2591</v>
      </c>
      <c r="AC541">
        <f t="shared" si="85"/>
        <v>-2591</v>
      </c>
      <c r="AD541">
        <f t="shared" si="86"/>
        <v>0</v>
      </c>
      <c r="AM541" s="530">
        <f t="shared" ca="1" si="87"/>
        <v>-4488</v>
      </c>
      <c r="AN541">
        <f t="shared" ca="1" si="88"/>
        <v>-4488</v>
      </c>
      <c r="AO541">
        <f t="shared" ca="1" si="89"/>
        <v>0</v>
      </c>
    </row>
    <row r="542" spans="10:41">
      <c r="J542" s="530">
        <f t="shared" ca="1" si="81"/>
        <v>-2489</v>
      </c>
      <c r="K542">
        <f t="shared" ca="1" si="82"/>
        <v>-2489</v>
      </c>
      <c r="L542">
        <f t="shared" ca="1" si="83"/>
        <v>0</v>
      </c>
      <c r="AB542" s="530">
        <f t="shared" si="84"/>
        <v>-2600</v>
      </c>
      <c r="AC542">
        <f t="shared" si="85"/>
        <v>-2600</v>
      </c>
      <c r="AD542">
        <f t="shared" si="86"/>
        <v>0</v>
      </c>
      <c r="AM542" s="530">
        <f t="shared" ca="1" si="87"/>
        <v>-4497</v>
      </c>
      <c r="AN542">
        <f t="shared" ca="1" si="88"/>
        <v>-4497</v>
      </c>
      <c r="AO542">
        <f t="shared" ca="1" si="89"/>
        <v>0</v>
      </c>
    </row>
    <row r="543" spans="10:41">
      <c r="J543" s="530">
        <f t="shared" ca="1" si="81"/>
        <v>-2498</v>
      </c>
      <c r="K543">
        <f t="shared" ca="1" si="82"/>
        <v>-2498</v>
      </c>
      <c r="L543">
        <f t="shared" ca="1" si="83"/>
        <v>0</v>
      </c>
      <c r="AB543" s="530">
        <f t="shared" si="84"/>
        <v>-2609</v>
      </c>
      <c r="AC543">
        <f t="shared" si="85"/>
        <v>-2609</v>
      </c>
      <c r="AD543">
        <f t="shared" si="86"/>
        <v>0</v>
      </c>
      <c r="AM543" s="530">
        <f t="shared" ca="1" si="87"/>
        <v>-4506</v>
      </c>
      <c r="AN543">
        <f t="shared" ca="1" si="88"/>
        <v>-4506</v>
      </c>
      <c r="AO543">
        <f t="shared" ca="1" si="89"/>
        <v>0</v>
      </c>
    </row>
    <row r="544" spans="10:41">
      <c r="J544" s="530">
        <f t="shared" ca="1" si="81"/>
        <v>-2507</v>
      </c>
      <c r="K544">
        <f t="shared" ca="1" si="82"/>
        <v>-2507</v>
      </c>
      <c r="L544">
        <f t="shared" ca="1" si="83"/>
        <v>0</v>
      </c>
      <c r="AB544" s="530">
        <f t="shared" si="84"/>
        <v>-2618</v>
      </c>
      <c r="AC544">
        <f t="shared" si="85"/>
        <v>-2618</v>
      </c>
      <c r="AD544">
        <f t="shared" si="86"/>
        <v>0</v>
      </c>
      <c r="AM544" s="530">
        <f t="shared" ca="1" si="87"/>
        <v>-4515</v>
      </c>
      <c r="AN544">
        <f t="shared" ca="1" si="88"/>
        <v>-4515</v>
      </c>
      <c r="AO544">
        <f t="shared" ca="1" si="89"/>
        <v>0</v>
      </c>
    </row>
    <row r="545" spans="10:41">
      <c r="J545" s="530">
        <f t="shared" ca="1" si="81"/>
        <v>-2516</v>
      </c>
      <c r="K545">
        <f t="shared" ca="1" si="82"/>
        <v>-2516</v>
      </c>
      <c r="L545">
        <f t="shared" ca="1" si="83"/>
        <v>0</v>
      </c>
      <c r="AB545" s="530">
        <f t="shared" si="84"/>
        <v>-2627</v>
      </c>
      <c r="AC545">
        <f t="shared" si="85"/>
        <v>-2627</v>
      </c>
      <c r="AD545">
        <f t="shared" si="86"/>
        <v>0</v>
      </c>
      <c r="AM545" s="530">
        <f t="shared" ca="1" si="87"/>
        <v>-4524</v>
      </c>
      <c r="AN545">
        <f t="shared" ca="1" si="88"/>
        <v>-4524</v>
      </c>
      <c r="AO545">
        <f t="shared" ca="1" si="89"/>
        <v>0</v>
      </c>
    </row>
    <row r="546" spans="10:41">
      <c r="J546" s="530">
        <f t="shared" ca="1" si="81"/>
        <v>-2525</v>
      </c>
      <c r="K546">
        <f t="shared" ca="1" si="82"/>
        <v>-2525</v>
      </c>
      <c r="L546">
        <f t="shared" ca="1" si="83"/>
        <v>0</v>
      </c>
      <c r="AB546" s="530">
        <f t="shared" si="84"/>
        <v>-2636</v>
      </c>
      <c r="AC546">
        <f t="shared" si="85"/>
        <v>-2636</v>
      </c>
      <c r="AD546">
        <f t="shared" si="86"/>
        <v>0</v>
      </c>
      <c r="AM546" s="530">
        <f t="shared" ca="1" si="87"/>
        <v>-4533</v>
      </c>
      <c r="AN546">
        <f t="shared" ca="1" si="88"/>
        <v>-4533</v>
      </c>
      <c r="AO546">
        <f t="shared" ca="1" si="89"/>
        <v>0</v>
      </c>
    </row>
    <row r="547" spans="10:41">
      <c r="J547" s="530">
        <f t="shared" ca="1" si="81"/>
        <v>-2534</v>
      </c>
      <c r="K547">
        <f t="shared" ca="1" si="82"/>
        <v>-2534</v>
      </c>
      <c r="L547">
        <f t="shared" ca="1" si="83"/>
        <v>0</v>
      </c>
      <c r="AB547" s="530">
        <f t="shared" si="84"/>
        <v>-2645</v>
      </c>
      <c r="AC547">
        <f t="shared" si="85"/>
        <v>-2645</v>
      </c>
      <c r="AD547">
        <f t="shared" si="86"/>
        <v>0</v>
      </c>
      <c r="AM547" s="530">
        <f t="shared" ca="1" si="87"/>
        <v>-4542</v>
      </c>
      <c r="AN547">
        <f t="shared" ca="1" si="88"/>
        <v>-4542</v>
      </c>
      <c r="AO547">
        <f t="shared" ca="1" si="89"/>
        <v>0</v>
      </c>
    </row>
    <row r="548" spans="10:41">
      <c r="J548" s="530">
        <f t="shared" ca="1" si="81"/>
        <v>-2543</v>
      </c>
      <c r="K548">
        <f t="shared" ca="1" si="82"/>
        <v>-2543</v>
      </c>
      <c r="L548">
        <f t="shared" ca="1" si="83"/>
        <v>0</v>
      </c>
      <c r="AB548" s="530">
        <f t="shared" si="84"/>
        <v>-2654</v>
      </c>
      <c r="AC548">
        <f t="shared" si="85"/>
        <v>-2654</v>
      </c>
      <c r="AD548">
        <f t="shared" si="86"/>
        <v>0</v>
      </c>
      <c r="AM548" s="530">
        <f t="shared" ca="1" si="87"/>
        <v>-4551</v>
      </c>
      <c r="AN548">
        <f t="shared" ca="1" si="88"/>
        <v>-4551</v>
      </c>
      <c r="AO548">
        <f t="shared" ca="1" si="89"/>
        <v>0</v>
      </c>
    </row>
    <row r="549" spans="10:41">
      <c r="J549" s="530">
        <f t="shared" ca="1" si="81"/>
        <v>-2552</v>
      </c>
      <c r="K549">
        <f t="shared" ca="1" si="82"/>
        <v>-2552</v>
      </c>
      <c r="L549">
        <f t="shared" ca="1" si="83"/>
        <v>0</v>
      </c>
      <c r="AB549" s="530">
        <f t="shared" si="84"/>
        <v>-2663</v>
      </c>
      <c r="AC549">
        <f t="shared" si="85"/>
        <v>-2663</v>
      </c>
      <c r="AD549">
        <f t="shared" si="86"/>
        <v>0</v>
      </c>
      <c r="AM549" s="530">
        <f t="shared" ca="1" si="87"/>
        <v>-4560</v>
      </c>
      <c r="AN549">
        <f t="shared" ca="1" si="88"/>
        <v>-4560</v>
      </c>
      <c r="AO549">
        <f t="shared" ca="1" si="89"/>
        <v>0</v>
      </c>
    </row>
    <row r="550" spans="10:41">
      <c r="J550" s="530">
        <f t="shared" ca="1" si="81"/>
        <v>-2561</v>
      </c>
      <c r="K550">
        <f t="shared" ca="1" si="82"/>
        <v>-2561</v>
      </c>
      <c r="L550">
        <f t="shared" ca="1" si="83"/>
        <v>0</v>
      </c>
      <c r="AB550" s="530">
        <f t="shared" si="84"/>
        <v>-2672</v>
      </c>
      <c r="AC550">
        <f t="shared" si="85"/>
        <v>-2672</v>
      </c>
      <c r="AD550">
        <f t="shared" si="86"/>
        <v>0</v>
      </c>
      <c r="AM550" s="530">
        <f t="shared" ca="1" si="87"/>
        <v>-4569</v>
      </c>
      <c r="AN550">
        <f t="shared" ca="1" si="88"/>
        <v>-4569</v>
      </c>
      <c r="AO550">
        <f t="shared" ca="1" si="89"/>
        <v>0</v>
      </c>
    </row>
    <row r="551" spans="10:41">
      <c r="J551" s="530">
        <f t="shared" ca="1" si="81"/>
        <v>-2570</v>
      </c>
      <c r="K551">
        <f t="shared" ca="1" si="82"/>
        <v>-2570</v>
      </c>
      <c r="L551">
        <f t="shared" ca="1" si="83"/>
        <v>0</v>
      </c>
      <c r="AB551" s="530">
        <f t="shared" si="84"/>
        <v>-2681</v>
      </c>
      <c r="AC551">
        <f t="shared" si="85"/>
        <v>-2681</v>
      </c>
      <c r="AD551">
        <f t="shared" si="86"/>
        <v>0</v>
      </c>
      <c r="AM551" s="530">
        <f t="shared" ca="1" si="87"/>
        <v>-4578</v>
      </c>
      <c r="AN551">
        <f t="shared" ca="1" si="88"/>
        <v>-4578</v>
      </c>
      <c r="AO551">
        <f t="shared" ca="1" si="89"/>
        <v>0</v>
      </c>
    </row>
    <row r="552" spans="10:41">
      <c r="J552" s="530">
        <f t="shared" ca="1" si="81"/>
        <v>-2579</v>
      </c>
      <c r="K552">
        <f t="shared" ca="1" si="82"/>
        <v>-2579</v>
      </c>
      <c r="L552">
        <f t="shared" ca="1" si="83"/>
        <v>0</v>
      </c>
      <c r="AB552" s="530">
        <f t="shared" si="84"/>
        <v>-2690</v>
      </c>
      <c r="AC552">
        <f t="shared" si="85"/>
        <v>-2690</v>
      </c>
      <c r="AD552">
        <f t="shared" si="86"/>
        <v>0</v>
      </c>
      <c r="AM552" s="530">
        <f t="shared" ca="1" si="87"/>
        <v>-4587</v>
      </c>
      <c r="AN552">
        <f t="shared" ca="1" si="88"/>
        <v>-4587</v>
      </c>
      <c r="AO552">
        <f t="shared" ca="1" si="89"/>
        <v>0</v>
      </c>
    </row>
    <row r="553" spans="10:41">
      <c r="J553" s="530">
        <f t="shared" ca="1" si="81"/>
        <v>-2588</v>
      </c>
      <c r="K553">
        <f t="shared" ca="1" si="82"/>
        <v>-2588</v>
      </c>
      <c r="L553">
        <f t="shared" ca="1" si="83"/>
        <v>0</v>
      </c>
      <c r="AB553" s="530">
        <f t="shared" si="84"/>
        <v>-2699</v>
      </c>
      <c r="AC553">
        <f t="shared" si="85"/>
        <v>-2699</v>
      </c>
      <c r="AD553">
        <f t="shared" si="86"/>
        <v>0</v>
      </c>
      <c r="AM553" s="530">
        <f t="shared" ca="1" si="87"/>
        <v>-4596</v>
      </c>
      <c r="AN553">
        <f t="shared" ca="1" si="88"/>
        <v>-4596</v>
      </c>
      <c r="AO553">
        <f t="shared" ca="1" si="89"/>
        <v>0</v>
      </c>
    </row>
    <row r="554" spans="10:41">
      <c r="J554" s="530">
        <f t="shared" ca="1" si="81"/>
        <v>-2597</v>
      </c>
      <c r="K554">
        <f t="shared" ca="1" si="82"/>
        <v>-2597</v>
      </c>
      <c r="L554">
        <f t="shared" ca="1" si="83"/>
        <v>0</v>
      </c>
      <c r="AB554" s="530">
        <f t="shared" si="84"/>
        <v>-2708</v>
      </c>
      <c r="AC554">
        <f t="shared" si="85"/>
        <v>-2708</v>
      </c>
      <c r="AD554">
        <f t="shared" si="86"/>
        <v>0</v>
      </c>
      <c r="AM554" s="530">
        <f t="shared" ca="1" si="87"/>
        <v>-4605</v>
      </c>
      <c r="AN554">
        <f t="shared" ca="1" si="88"/>
        <v>-4605</v>
      </c>
      <c r="AO554">
        <f t="shared" ca="1" si="89"/>
        <v>0</v>
      </c>
    </row>
    <row r="555" spans="10:41">
      <c r="J555" s="530">
        <f t="shared" ref="J555:J618" ca="1" si="90">+J554-9</f>
        <v>-2606</v>
      </c>
      <c r="K555">
        <f t="shared" ref="K555:K618" ca="1" si="91">IF(J556&lt;0,J555,0)</f>
        <v>-2606</v>
      </c>
      <c r="L555">
        <f t="shared" ref="L555:L618" ca="1" si="92">IF(K555&gt;0,K555,0)</f>
        <v>0</v>
      </c>
      <c r="AB555" s="530">
        <f t="shared" si="84"/>
        <v>-2717</v>
      </c>
      <c r="AC555">
        <f t="shared" si="85"/>
        <v>-2717</v>
      </c>
      <c r="AD555">
        <f t="shared" si="86"/>
        <v>0</v>
      </c>
      <c r="AM555" s="530">
        <f t="shared" ca="1" si="87"/>
        <v>-4614</v>
      </c>
      <c r="AN555">
        <f t="shared" ca="1" si="88"/>
        <v>-4614</v>
      </c>
      <c r="AO555">
        <f t="shared" ca="1" si="89"/>
        <v>0</v>
      </c>
    </row>
    <row r="556" spans="10:41">
      <c r="J556" s="530">
        <f t="shared" ca="1" si="90"/>
        <v>-2615</v>
      </c>
      <c r="K556">
        <f t="shared" ca="1" si="91"/>
        <v>-2615</v>
      </c>
      <c r="L556">
        <f t="shared" ca="1" si="92"/>
        <v>0</v>
      </c>
      <c r="AB556" s="530">
        <f t="shared" ref="AB556:AB619" si="93">+AB555-9</f>
        <v>-2726</v>
      </c>
      <c r="AC556">
        <f t="shared" ref="AC556:AC619" si="94">IF(AB557&lt;0,AB556,0)</f>
        <v>-2726</v>
      </c>
      <c r="AD556">
        <f t="shared" ref="AD556:AD619" si="95">IF(AC556&gt;0,AC556,0)</f>
        <v>0</v>
      </c>
      <c r="AM556" s="530">
        <f t="shared" ref="AM556:AM619" ca="1" si="96">+AM555-9</f>
        <v>-4623</v>
      </c>
      <c r="AN556">
        <f t="shared" ref="AN556:AN619" ca="1" si="97">IF(AM557&lt;0,AM556,0)</f>
        <v>-4623</v>
      </c>
      <c r="AO556">
        <f t="shared" ref="AO556:AO619" ca="1" si="98">IF(AN556&gt;0,AN556,0)</f>
        <v>0</v>
      </c>
    </row>
    <row r="557" spans="10:41">
      <c r="J557" s="530">
        <f t="shared" ca="1" si="90"/>
        <v>-2624</v>
      </c>
      <c r="K557">
        <f t="shared" ca="1" si="91"/>
        <v>-2624</v>
      </c>
      <c r="L557">
        <f t="shared" ca="1" si="92"/>
        <v>0</v>
      </c>
      <c r="AB557" s="530">
        <f t="shared" si="93"/>
        <v>-2735</v>
      </c>
      <c r="AC557">
        <f t="shared" si="94"/>
        <v>-2735</v>
      </c>
      <c r="AD557">
        <f t="shared" si="95"/>
        <v>0</v>
      </c>
      <c r="AM557" s="530">
        <f t="shared" ca="1" si="96"/>
        <v>-4632</v>
      </c>
      <c r="AN557">
        <f t="shared" ca="1" si="97"/>
        <v>-4632</v>
      </c>
      <c r="AO557">
        <f t="shared" ca="1" si="98"/>
        <v>0</v>
      </c>
    </row>
    <row r="558" spans="10:41">
      <c r="J558" s="530">
        <f t="shared" ca="1" si="90"/>
        <v>-2633</v>
      </c>
      <c r="K558">
        <f t="shared" ca="1" si="91"/>
        <v>-2633</v>
      </c>
      <c r="L558">
        <f t="shared" ca="1" si="92"/>
        <v>0</v>
      </c>
      <c r="AB558" s="530">
        <f t="shared" si="93"/>
        <v>-2744</v>
      </c>
      <c r="AC558">
        <f t="shared" si="94"/>
        <v>-2744</v>
      </c>
      <c r="AD558">
        <f t="shared" si="95"/>
        <v>0</v>
      </c>
      <c r="AM558" s="530">
        <f t="shared" ca="1" si="96"/>
        <v>-4641</v>
      </c>
      <c r="AN558">
        <f t="shared" ca="1" si="97"/>
        <v>-4641</v>
      </c>
      <c r="AO558">
        <f t="shared" ca="1" si="98"/>
        <v>0</v>
      </c>
    </row>
    <row r="559" spans="10:41">
      <c r="J559" s="530">
        <f t="shared" ca="1" si="90"/>
        <v>-2642</v>
      </c>
      <c r="K559">
        <f t="shared" ca="1" si="91"/>
        <v>-2642</v>
      </c>
      <c r="L559">
        <f t="shared" ca="1" si="92"/>
        <v>0</v>
      </c>
      <c r="AB559" s="530">
        <f t="shared" si="93"/>
        <v>-2753</v>
      </c>
      <c r="AC559">
        <f t="shared" si="94"/>
        <v>-2753</v>
      </c>
      <c r="AD559">
        <f t="shared" si="95"/>
        <v>0</v>
      </c>
      <c r="AM559" s="530">
        <f t="shared" ca="1" si="96"/>
        <v>-4650</v>
      </c>
      <c r="AN559">
        <f t="shared" ca="1" si="97"/>
        <v>-4650</v>
      </c>
      <c r="AO559">
        <f t="shared" ca="1" si="98"/>
        <v>0</v>
      </c>
    </row>
    <row r="560" spans="10:41">
      <c r="J560" s="530">
        <f t="shared" ca="1" si="90"/>
        <v>-2651</v>
      </c>
      <c r="K560">
        <f t="shared" ca="1" si="91"/>
        <v>-2651</v>
      </c>
      <c r="L560">
        <f t="shared" ca="1" si="92"/>
        <v>0</v>
      </c>
      <c r="AB560" s="530">
        <f t="shared" si="93"/>
        <v>-2762</v>
      </c>
      <c r="AC560">
        <f t="shared" si="94"/>
        <v>-2762</v>
      </c>
      <c r="AD560">
        <f t="shared" si="95"/>
        <v>0</v>
      </c>
      <c r="AM560" s="530">
        <f t="shared" ca="1" si="96"/>
        <v>-4659</v>
      </c>
      <c r="AN560">
        <f t="shared" ca="1" si="97"/>
        <v>-4659</v>
      </c>
      <c r="AO560">
        <f t="shared" ca="1" si="98"/>
        <v>0</v>
      </c>
    </row>
    <row r="561" spans="10:41">
      <c r="J561" s="530">
        <f t="shared" ca="1" si="90"/>
        <v>-2660</v>
      </c>
      <c r="K561">
        <f t="shared" ca="1" si="91"/>
        <v>-2660</v>
      </c>
      <c r="L561">
        <f t="shared" ca="1" si="92"/>
        <v>0</v>
      </c>
      <c r="AB561" s="530">
        <f t="shared" si="93"/>
        <v>-2771</v>
      </c>
      <c r="AC561">
        <f t="shared" si="94"/>
        <v>-2771</v>
      </c>
      <c r="AD561">
        <f t="shared" si="95"/>
        <v>0</v>
      </c>
      <c r="AM561" s="530">
        <f t="shared" ca="1" si="96"/>
        <v>-4668</v>
      </c>
      <c r="AN561">
        <f t="shared" ca="1" si="97"/>
        <v>-4668</v>
      </c>
      <c r="AO561">
        <f t="shared" ca="1" si="98"/>
        <v>0</v>
      </c>
    </row>
    <row r="562" spans="10:41">
      <c r="J562" s="530">
        <f t="shared" ca="1" si="90"/>
        <v>-2669</v>
      </c>
      <c r="K562">
        <f t="shared" ca="1" si="91"/>
        <v>-2669</v>
      </c>
      <c r="L562">
        <f t="shared" ca="1" si="92"/>
        <v>0</v>
      </c>
      <c r="AB562" s="530">
        <f t="shared" si="93"/>
        <v>-2780</v>
      </c>
      <c r="AC562">
        <f t="shared" si="94"/>
        <v>-2780</v>
      </c>
      <c r="AD562">
        <f t="shared" si="95"/>
        <v>0</v>
      </c>
      <c r="AM562" s="530">
        <f t="shared" ca="1" si="96"/>
        <v>-4677</v>
      </c>
      <c r="AN562">
        <f t="shared" ca="1" si="97"/>
        <v>-4677</v>
      </c>
      <c r="AO562">
        <f t="shared" ca="1" si="98"/>
        <v>0</v>
      </c>
    </row>
    <row r="563" spans="10:41">
      <c r="J563" s="530">
        <f t="shared" ca="1" si="90"/>
        <v>-2678</v>
      </c>
      <c r="K563">
        <f t="shared" ca="1" si="91"/>
        <v>-2678</v>
      </c>
      <c r="L563">
        <f t="shared" ca="1" si="92"/>
        <v>0</v>
      </c>
      <c r="AB563" s="530">
        <f t="shared" si="93"/>
        <v>-2789</v>
      </c>
      <c r="AC563">
        <f t="shared" si="94"/>
        <v>-2789</v>
      </c>
      <c r="AD563">
        <f t="shared" si="95"/>
        <v>0</v>
      </c>
      <c r="AM563" s="530">
        <f t="shared" ca="1" si="96"/>
        <v>-4686</v>
      </c>
      <c r="AN563">
        <f t="shared" ca="1" si="97"/>
        <v>-4686</v>
      </c>
      <c r="AO563">
        <f t="shared" ca="1" si="98"/>
        <v>0</v>
      </c>
    </row>
    <row r="564" spans="10:41">
      <c r="J564" s="530">
        <f t="shared" ca="1" si="90"/>
        <v>-2687</v>
      </c>
      <c r="K564">
        <f t="shared" ca="1" si="91"/>
        <v>-2687</v>
      </c>
      <c r="L564">
        <f t="shared" ca="1" si="92"/>
        <v>0</v>
      </c>
      <c r="AB564" s="530">
        <f t="shared" si="93"/>
        <v>-2798</v>
      </c>
      <c r="AC564">
        <f t="shared" si="94"/>
        <v>-2798</v>
      </c>
      <c r="AD564">
        <f t="shared" si="95"/>
        <v>0</v>
      </c>
      <c r="AM564" s="530">
        <f t="shared" ca="1" si="96"/>
        <v>-4695</v>
      </c>
      <c r="AN564">
        <f t="shared" ca="1" si="97"/>
        <v>-4695</v>
      </c>
      <c r="AO564">
        <f t="shared" ca="1" si="98"/>
        <v>0</v>
      </c>
    </row>
    <row r="565" spans="10:41">
      <c r="J565" s="530">
        <f t="shared" ca="1" si="90"/>
        <v>-2696</v>
      </c>
      <c r="K565">
        <f t="shared" ca="1" si="91"/>
        <v>-2696</v>
      </c>
      <c r="L565">
        <f t="shared" ca="1" si="92"/>
        <v>0</v>
      </c>
      <c r="AB565" s="530">
        <f t="shared" si="93"/>
        <v>-2807</v>
      </c>
      <c r="AC565">
        <f t="shared" si="94"/>
        <v>-2807</v>
      </c>
      <c r="AD565">
        <f t="shared" si="95"/>
        <v>0</v>
      </c>
      <c r="AM565" s="530">
        <f t="shared" ca="1" si="96"/>
        <v>-4704</v>
      </c>
      <c r="AN565">
        <f t="shared" ca="1" si="97"/>
        <v>-4704</v>
      </c>
      <c r="AO565">
        <f t="shared" ca="1" si="98"/>
        <v>0</v>
      </c>
    </row>
    <row r="566" spans="10:41">
      <c r="J566" s="530">
        <f t="shared" ca="1" si="90"/>
        <v>-2705</v>
      </c>
      <c r="K566">
        <f t="shared" ca="1" si="91"/>
        <v>-2705</v>
      </c>
      <c r="L566">
        <f t="shared" ca="1" si="92"/>
        <v>0</v>
      </c>
      <c r="AB566" s="530">
        <f t="shared" si="93"/>
        <v>-2816</v>
      </c>
      <c r="AC566">
        <f t="shared" si="94"/>
        <v>-2816</v>
      </c>
      <c r="AD566">
        <f t="shared" si="95"/>
        <v>0</v>
      </c>
      <c r="AM566" s="530">
        <f t="shared" ca="1" si="96"/>
        <v>-4713</v>
      </c>
      <c r="AN566">
        <f t="shared" ca="1" si="97"/>
        <v>-4713</v>
      </c>
      <c r="AO566">
        <f t="shared" ca="1" si="98"/>
        <v>0</v>
      </c>
    </row>
    <row r="567" spans="10:41">
      <c r="J567" s="530">
        <f t="shared" ca="1" si="90"/>
        <v>-2714</v>
      </c>
      <c r="K567">
        <f t="shared" ca="1" si="91"/>
        <v>-2714</v>
      </c>
      <c r="L567">
        <f t="shared" ca="1" si="92"/>
        <v>0</v>
      </c>
      <c r="AB567" s="530">
        <f t="shared" si="93"/>
        <v>-2825</v>
      </c>
      <c r="AC567">
        <f t="shared" si="94"/>
        <v>-2825</v>
      </c>
      <c r="AD567">
        <f t="shared" si="95"/>
        <v>0</v>
      </c>
      <c r="AM567" s="530">
        <f t="shared" ca="1" si="96"/>
        <v>-4722</v>
      </c>
      <c r="AN567">
        <f t="shared" ca="1" si="97"/>
        <v>-4722</v>
      </c>
      <c r="AO567">
        <f t="shared" ca="1" si="98"/>
        <v>0</v>
      </c>
    </row>
    <row r="568" spans="10:41">
      <c r="J568" s="530">
        <f t="shared" ca="1" si="90"/>
        <v>-2723</v>
      </c>
      <c r="K568">
        <f t="shared" ca="1" si="91"/>
        <v>-2723</v>
      </c>
      <c r="L568">
        <f t="shared" ca="1" si="92"/>
        <v>0</v>
      </c>
      <c r="AB568" s="530">
        <f t="shared" si="93"/>
        <v>-2834</v>
      </c>
      <c r="AC568">
        <f t="shared" si="94"/>
        <v>-2834</v>
      </c>
      <c r="AD568">
        <f t="shared" si="95"/>
        <v>0</v>
      </c>
      <c r="AM568" s="530">
        <f t="shared" ca="1" si="96"/>
        <v>-4731</v>
      </c>
      <c r="AN568">
        <f t="shared" ca="1" si="97"/>
        <v>-4731</v>
      </c>
      <c r="AO568">
        <f t="shared" ca="1" si="98"/>
        <v>0</v>
      </c>
    </row>
    <row r="569" spans="10:41">
      <c r="J569" s="530">
        <f t="shared" ca="1" si="90"/>
        <v>-2732</v>
      </c>
      <c r="K569">
        <f t="shared" ca="1" si="91"/>
        <v>-2732</v>
      </c>
      <c r="L569">
        <f t="shared" ca="1" si="92"/>
        <v>0</v>
      </c>
      <c r="AB569" s="530">
        <f t="shared" si="93"/>
        <v>-2843</v>
      </c>
      <c r="AC569">
        <f t="shared" si="94"/>
        <v>-2843</v>
      </c>
      <c r="AD569">
        <f t="shared" si="95"/>
        <v>0</v>
      </c>
      <c r="AM569" s="530">
        <f t="shared" ca="1" si="96"/>
        <v>-4740</v>
      </c>
      <c r="AN569">
        <f t="shared" ca="1" si="97"/>
        <v>-4740</v>
      </c>
      <c r="AO569">
        <f t="shared" ca="1" si="98"/>
        <v>0</v>
      </c>
    </row>
    <row r="570" spans="10:41">
      <c r="J570" s="530">
        <f t="shared" ca="1" si="90"/>
        <v>-2741</v>
      </c>
      <c r="K570">
        <f t="shared" ca="1" si="91"/>
        <v>-2741</v>
      </c>
      <c r="L570">
        <f t="shared" ca="1" si="92"/>
        <v>0</v>
      </c>
      <c r="AB570" s="530">
        <f t="shared" si="93"/>
        <v>-2852</v>
      </c>
      <c r="AC570">
        <f t="shared" si="94"/>
        <v>-2852</v>
      </c>
      <c r="AD570">
        <f t="shared" si="95"/>
        <v>0</v>
      </c>
      <c r="AM570" s="530">
        <f t="shared" ca="1" si="96"/>
        <v>-4749</v>
      </c>
      <c r="AN570">
        <f t="shared" ca="1" si="97"/>
        <v>-4749</v>
      </c>
      <c r="AO570">
        <f t="shared" ca="1" si="98"/>
        <v>0</v>
      </c>
    </row>
    <row r="571" spans="10:41">
      <c r="J571" s="530">
        <f t="shared" ca="1" si="90"/>
        <v>-2750</v>
      </c>
      <c r="K571">
        <f t="shared" ca="1" si="91"/>
        <v>-2750</v>
      </c>
      <c r="L571">
        <f t="shared" ca="1" si="92"/>
        <v>0</v>
      </c>
      <c r="AB571" s="530">
        <f t="shared" si="93"/>
        <v>-2861</v>
      </c>
      <c r="AC571">
        <f t="shared" si="94"/>
        <v>-2861</v>
      </c>
      <c r="AD571">
        <f t="shared" si="95"/>
        <v>0</v>
      </c>
      <c r="AM571" s="530">
        <f t="shared" ca="1" si="96"/>
        <v>-4758</v>
      </c>
      <c r="AN571">
        <f t="shared" ca="1" si="97"/>
        <v>-4758</v>
      </c>
      <c r="AO571">
        <f t="shared" ca="1" si="98"/>
        <v>0</v>
      </c>
    </row>
    <row r="572" spans="10:41">
      <c r="J572" s="530">
        <f t="shared" ca="1" si="90"/>
        <v>-2759</v>
      </c>
      <c r="K572">
        <f t="shared" ca="1" si="91"/>
        <v>-2759</v>
      </c>
      <c r="L572">
        <f t="shared" ca="1" si="92"/>
        <v>0</v>
      </c>
      <c r="AB572" s="530">
        <f t="shared" si="93"/>
        <v>-2870</v>
      </c>
      <c r="AC572">
        <f t="shared" si="94"/>
        <v>-2870</v>
      </c>
      <c r="AD572">
        <f t="shared" si="95"/>
        <v>0</v>
      </c>
      <c r="AM572" s="530">
        <f t="shared" ca="1" si="96"/>
        <v>-4767</v>
      </c>
      <c r="AN572">
        <f t="shared" ca="1" si="97"/>
        <v>-4767</v>
      </c>
      <c r="AO572">
        <f t="shared" ca="1" si="98"/>
        <v>0</v>
      </c>
    </row>
    <row r="573" spans="10:41">
      <c r="J573" s="530">
        <f t="shared" ca="1" si="90"/>
        <v>-2768</v>
      </c>
      <c r="K573">
        <f t="shared" ca="1" si="91"/>
        <v>-2768</v>
      </c>
      <c r="L573">
        <f t="shared" ca="1" si="92"/>
        <v>0</v>
      </c>
      <c r="AB573" s="530">
        <f t="shared" si="93"/>
        <v>-2879</v>
      </c>
      <c r="AC573">
        <f t="shared" si="94"/>
        <v>-2879</v>
      </c>
      <c r="AD573">
        <f t="shared" si="95"/>
        <v>0</v>
      </c>
      <c r="AM573" s="530">
        <f t="shared" ca="1" si="96"/>
        <v>-4776</v>
      </c>
      <c r="AN573">
        <f t="shared" ca="1" si="97"/>
        <v>-4776</v>
      </c>
      <c r="AO573">
        <f t="shared" ca="1" si="98"/>
        <v>0</v>
      </c>
    </row>
    <row r="574" spans="10:41">
      <c r="J574" s="530">
        <f t="shared" ca="1" si="90"/>
        <v>-2777</v>
      </c>
      <c r="K574">
        <f t="shared" ca="1" si="91"/>
        <v>-2777</v>
      </c>
      <c r="L574">
        <f t="shared" ca="1" si="92"/>
        <v>0</v>
      </c>
      <c r="AB574" s="530">
        <f t="shared" si="93"/>
        <v>-2888</v>
      </c>
      <c r="AC574">
        <f t="shared" si="94"/>
        <v>-2888</v>
      </c>
      <c r="AD574">
        <f t="shared" si="95"/>
        <v>0</v>
      </c>
      <c r="AM574" s="530">
        <f t="shared" ca="1" si="96"/>
        <v>-4785</v>
      </c>
      <c r="AN574">
        <f t="shared" ca="1" si="97"/>
        <v>-4785</v>
      </c>
      <c r="AO574">
        <f t="shared" ca="1" si="98"/>
        <v>0</v>
      </c>
    </row>
    <row r="575" spans="10:41">
      <c r="J575" s="530">
        <f t="shared" ca="1" si="90"/>
        <v>-2786</v>
      </c>
      <c r="K575">
        <f t="shared" ca="1" si="91"/>
        <v>-2786</v>
      </c>
      <c r="L575">
        <f t="shared" ca="1" si="92"/>
        <v>0</v>
      </c>
      <c r="AB575" s="530">
        <f t="shared" si="93"/>
        <v>-2897</v>
      </c>
      <c r="AC575">
        <f t="shared" si="94"/>
        <v>-2897</v>
      </c>
      <c r="AD575">
        <f t="shared" si="95"/>
        <v>0</v>
      </c>
      <c r="AM575" s="530">
        <f t="shared" ca="1" si="96"/>
        <v>-4794</v>
      </c>
      <c r="AN575">
        <f t="shared" ca="1" si="97"/>
        <v>-4794</v>
      </c>
      <c r="AO575">
        <f t="shared" ca="1" si="98"/>
        <v>0</v>
      </c>
    </row>
    <row r="576" spans="10:41">
      <c r="J576" s="530">
        <f t="shared" ca="1" si="90"/>
        <v>-2795</v>
      </c>
      <c r="K576">
        <f t="shared" ca="1" si="91"/>
        <v>-2795</v>
      </c>
      <c r="L576">
        <f t="shared" ca="1" si="92"/>
        <v>0</v>
      </c>
      <c r="AB576" s="530">
        <f t="shared" si="93"/>
        <v>-2906</v>
      </c>
      <c r="AC576">
        <f t="shared" si="94"/>
        <v>-2906</v>
      </c>
      <c r="AD576">
        <f t="shared" si="95"/>
        <v>0</v>
      </c>
      <c r="AM576" s="530">
        <f t="shared" ca="1" si="96"/>
        <v>-4803</v>
      </c>
      <c r="AN576">
        <f t="shared" ca="1" si="97"/>
        <v>-4803</v>
      </c>
      <c r="AO576">
        <f t="shared" ca="1" si="98"/>
        <v>0</v>
      </c>
    </row>
    <row r="577" spans="10:41">
      <c r="J577" s="530">
        <f t="shared" ca="1" si="90"/>
        <v>-2804</v>
      </c>
      <c r="K577">
        <f t="shared" ca="1" si="91"/>
        <v>-2804</v>
      </c>
      <c r="L577">
        <f t="shared" ca="1" si="92"/>
        <v>0</v>
      </c>
      <c r="AB577" s="530">
        <f t="shared" si="93"/>
        <v>-2915</v>
      </c>
      <c r="AC577">
        <f t="shared" si="94"/>
        <v>-2915</v>
      </c>
      <c r="AD577">
        <f t="shared" si="95"/>
        <v>0</v>
      </c>
      <c r="AM577" s="530">
        <f t="shared" ca="1" si="96"/>
        <v>-4812</v>
      </c>
      <c r="AN577">
        <f t="shared" ca="1" si="97"/>
        <v>-4812</v>
      </c>
      <c r="AO577">
        <f t="shared" ca="1" si="98"/>
        <v>0</v>
      </c>
    </row>
    <row r="578" spans="10:41">
      <c r="J578" s="530">
        <f t="shared" ca="1" si="90"/>
        <v>-2813</v>
      </c>
      <c r="K578">
        <f t="shared" ca="1" si="91"/>
        <v>-2813</v>
      </c>
      <c r="L578">
        <f t="shared" ca="1" si="92"/>
        <v>0</v>
      </c>
      <c r="AB578" s="530">
        <f t="shared" si="93"/>
        <v>-2924</v>
      </c>
      <c r="AC578">
        <f t="shared" si="94"/>
        <v>-2924</v>
      </c>
      <c r="AD578">
        <f t="shared" si="95"/>
        <v>0</v>
      </c>
      <c r="AM578" s="530">
        <f t="shared" ca="1" si="96"/>
        <v>-4821</v>
      </c>
      <c r="AN578">
        <f t="shared" ca="1" si="97"/>
        <v>-4821</v>
      </c>
      <c r="AO578">
        <f t="shared" ca="1" si="98"/>
        <v>0</v>
      </c>
    </row>
    <row r="579" spans="10:41">
      <c r="J579" s="530">
        <f t="shared" ca="1" si="90"/>
        <v>-2822</v>
      </c>
      <c r="K579">
        <f t="shared" ca="1" si="91"/>
        <v>-2822</v>
      </c>
      <c r="L579">
        <f t="shared" ca="1" si="92"/>
        <v>0</v>
      </c>
      <c r="AB579" s="530">
        <f t="shared" si="93"/>
        <v>-2933</v>
      </c>
      <c r="AC579">
        <f t="shared" si="94"/>
        <v>-2933</v>
      </c>
      <c r="AD579">
        <f t="shared" si="95"/>
        <v>0</v>
      </c>
      <c r="AM579" s="530">
        <f t="shared" ca="1" si="96"/>
        <v>-4830</v>
      </c>
      <c r="AN579">
        <f t="shared" ca="1" si="97"/>
        <v>-4830</v>
      </c>
      <c r="AO579">
        <f t="shared" ca="1" si="98"/>
        <v>0</v>
      </c>
    </row>
    <row r="580" spans="10:41">
      <c r="J580" s="530">
        <f t="shared" ca="1" si="90"/>
        <v>-2831</v>
      </c>
      <c r="K580">
        <f t="shared" ca="1" si="91"/>
        <v>-2831</v>
      </c>
      <c r="L580">
        <f t="shared" ca="1" si="92"/>
        <v>0</v>
      </c>
      <c r="AB580" s="530">
        <f t="shared" si="93"/>
        <v>-2942</v>
      </c>
      <c r="AC580">
        <f t="shared" si="94"/>
        <v>-2942</v>
      </c>
      <c r="AD580">
        <f t="shared" si="95"/>
        <v>0</v>
      </c>
      <c r="AM580" s="530">
        <f t="shared" ca="1" si="96"/>
        <v>-4839</v>
      </c>
      <c r="AN580">
        <f t="shared" ca="1" si="97"/>
        <v>-4839</v>
      </c>
      <c r="AO580">
        <f t="shared" ca="1" si="98"/>
        <v>0</v>
      </c>
    </row>
    <row r="581" spans="10:41">
      <c r="J581" s="530">
        <f t="shared" ca="1" si="90"/>
        <v>-2840</v>
      </c>
      <c r="K581">
        <f t="shared" ca="1" si="91"/>
        <v>-2840</v>
      </c>
      <c r="L581">
        <f t="shared" ca="1" si="92"/>
        <v>0</v>
      </c>
      <c r="AB581" s="530">
        <f t="shared" si="93"/>
        <v>-2951</v>
      </c>
      <c r="AC581">
        <f t="shared" si="94"/>
        <v>-2951</v>
      </c>
      <c r="AD581">
        <f t="shared" si="95"/>
        <v>0</v>
      </c>
      <c r="AM581" s="530">
        <f t="shared" ca="1" si="96"/>
        <v>-4848</v>
      </c>
      <c r="AN581">
        <f t="shared" ca="1" si="97"/>
        <v>-4848</v>
      </c>
      <c r="AO581">
        <f t="shared" ca="1" si="98"/>
        <v>0</v>
      </c>
    </row>
    <row r="582" spans="10:41">
      <c r="J582" s="530">
        <f t="shared" ca="1" si="90"/>
        <v>-2849</v>
      </c>
      <c r="K582">
        <f t="shared" ca="1" si="91"/>
        <v>-2849</v>
      </c>
      <c r="L582">
        <f t="shared" ca="1" si="92"/>
        <v>0</v>
      </c>
      <c r="AB582" s="530">
        <f t="shared" si="93"/>
        <v>-2960</v>
      </c>
      <c r="AC582">
        <f t="shared" si="94"/>
        <v>-2960</v>
      </c>
      <c r="AD582">
        <f t="shared" si="95"/>
        <v>0</v>
      </c>
      <c r="AM582" s="530">
        <f t="shared" ca="1" si="96"/>
        <v>-4857</v>
      </c>
      <c r="AN582">
        <f t="shared" ca="1" si="97"/>
        <v>-4857</v>
      </c>
      <c r="AO582">
        <f t="shared" ca="1" si="98"/>
        <v>0</v>
      </c>
    </row>
    <row r="583" spans="10:41">
      <c r="J583" s="530">
        <f t="shared" ca="1" si="90"/>
        <v>-2858</v>
      </c>
      <c r="K583">
        <f t="shared" ca="1" si="91"/>
        <v>-2858</v>
      </c>
      <c r="L583">
        <f t="shared" ca="1" si="92"/>
        <v>0</v>
      </c>
      <c r="AB583" s="530">
        <f t="shared" si="93"/>
        <v>-2969</v>
      </c>
      <c r="AC583">
        <f t="shared" si="94"/>
        <v>-2969</v>
      </c>
      <c r="AD583">
        <f t="shared" si="95"/>
        <v>0</v>
      </c>
      <c r="AM583" s="530">
        <f t="shared" ca="1" si="96"/>
        <v>-4866</v>
      </c>
      <c r="AN583">
        <f t="shared" ca="1" si="97"/>
        <v>-4866</v>
      </c>
      <c r="AO583">
        <f t="shared" ca="1" si="98"/>
        <v>0</v>
      </c>
    </row>
    <row r="584" spans="10:41">
      <c r="J584" s="530">
        <f t="shared" ca="1" si="90"/>
        <v>-2867</v>
      </c>
      <c r="K584">
        <f t="shared" ca="1" si="91"/>
        <v>-2867</v>
      </c>
      <c r="L584">
        <f t="shared" ca="1" si="92"/>
        <v>0</v>
      </c>
      <c r="AB584" s="530">
        <f t="shared" si="93"/>
        <v>-2978</v>
      </c>
      <c r="AC584">
        <f t="shared" si="94"/>
        <v>-2978</v>
      </c>
      <c r="AD584">
        <f t="shared" si="95"/>
        <v>0</v>
      </c>
      <c r="AM584" s="530">
        <f t="shared" ca="1" si="96"/>
        <v>-4875</v>
      </c>
      <c r="AN584">
        <f t="shared" ca="1" si="97"/>
        <v>-4875</v>
      </c>
      <c r="AO584">
        <f t="shared" ca="1" si="98"/>
        <v>0</v>
      </c>
    </row>
    <row r="585" spans="10:41">
      <c r="J585" s="530">
        <f t="shared" ca="1" si="90"/>
        <v>-2876</v>
      </c>
      <c r="K585">
        <f t="shared" ca="1" si="91"/>
        <v>-2876</v>
      </c>
      <c r="L585">
        <f t="shared" ca="1" si="92"/>
        <v>0</v>
      </c>
      <c r="AB585" s="530">
        <f t="shared" si="93"/>
        <v>-2987</v>
      </c>
      <c r="AC585">
        <f t="shared" si="94"/>
        <v>-2987</v>
      </c>
      <c r="AD585">
        <f t="shared" si="95"/>
        <v>0</v>
      </c>
      <c r="AM585" s="530">
        <f t="shared" ca="1" si="96"/>
        <v>-4884</v>
      </c>
      <c r="AN585">
        <f t="shared" ca="1" si="97"/>
        <v>-4884</v>
      </c>
      <c r="AO585">
        <f t="shared" ca="1" si="98"/>
        <v>0</v>
      </c>
    </row>
    <row r="586" spans="10:41">
      <c r="J586" s="530">
        <f t="shared" ca="1" si="90"/>
        <v>-2885</v>
      </c>
      <c r="K586">
        <f t="shared" ca="1" si="91"/>
        <v>-2885</v>
      </c>
      <c r="L586">
        <f t="shared" ca="1" si="92"/>
        <v>0</v>
      </c>
      <c r="AB586" s="530">
        <f t="shared" si="93"/>
        <v>-2996</v>
      </c>
      <c r="AC586">
        <f t="shared" si="94"/>
        <v>-2996</v>
      </c>
      <c r="AD586">
        <f t="shared" si="95"/>
        <v>0</v>
      </c>
      <c r="AM586" s="530">
        <f t="shared" ca="1" si="96"/>
        <v>-4893</v>
      </c>
      <c r="AN586">
        <f t="shared" ca="1" si="97"/>
        <v>-4893</v>
      </c>
      <c r="AO586">
        <f t="shared" ca="1" si="98"/>
        <v>0</v>
      </c>
    </row>
    <row r="587" spans="10:41">
      <c r="J587" s="530">
        <f t="shared" ca="1" si="90"/>
        <v>-2894</v>
      </c>
      <c r="K587">
        <f t="shared" ca="1" si="91"/>
        <v>-2894</v>
      </c>
      <c r="L587">
        <f t="shared" ca="1" si="92"/>
        <v>0</v>
      </c>
      <c r="AB587" s="530">
        <f t="shared" si="93"/>
        <v>-3005</v>
      </c>
      <c r="AC587">
        <f t="shared" si="94"/>
        <v>-3005</v>
      </c>
      <c r="AD587">
        <f t="shared" si="95"/>
        <v>0</v>
      </c>
      <c r="AM587" s="530">
        <f t="shared" ca="1" si="96"/>
        <v>-4902</v>
      </c>
      <c r="AN587">
        <f t="shared" ca="1" si="97"/>
        <v>-4902</v>
      </c>
      <c r="AO587">
        <f t="shared" ca="1" si="98"/>
        <v>0</v>
      </c>
    </row>
    <row r="588" spans="10:41">
      <c r="J588" s="530">
        <f t="shared" ca="1" si="90"/>
        <v>-2903</v>
      </c>
      <c r="K588">
        <f t="shared" ca="1" si="91"/>
        <v>-2903</v>
      </c>
      <c r="L588">
        <f t="shared" ca="1" si="92"/>
        <v>0</v>
      </c>
      <c r="AB588" s="530">
        <f t="shared" si="93"/>
        <v>-3014</v>
      </c>
      <c r="AC588">
        <f t="shared" si="94"/>
        <v>-3014</v>
      </c>
      <c r="AD588">
        <f t="shared" si="95"/>
        <v>0</v>
      </c>
      <c r="AM588" s="530">
        <f t="shared" ca="1" si="96"/>
        <v>-4911</v>
      </c>
      <c r="AN588">
        <f t="shared" ca="1" si="97"/>
        <v>-4911</v>
      </c>
      <c r="AO588">
        <f t="shared" ca="1" si="98"/>
        <v>0</v>
      </c>
    </row>
    <row r="589" spans="10:41">
      <c r="J589" s="530">
        <f t="shared" ca="1" si="90"/>
        <v>-2912</v>
      </c>
      <c r="K589">
        <f t="shared" ca="1" si="91"/>
        <v>-2912</v>
      </c>
      <c r="L589">
        <f t="shared" ca="1" si="92"/>
        <v>0</v>
      </c>
      <c r="AB589" s="530">
        <f t="shared" si="93"/>
        <v>-3023</v>
      </c>
      <c r="AC589">
        <f t="shared" si="94"/>
        <v>-3023</v>
      </c>
      <c r="AD589">
        <f t="shared" si="95"/>
        <v>0</v>
      </c>
      <c r="AM589" s="530">
        <f t="shared" ca="1" si="96"/>
        <v>-4920</v>
      </c>
      <c r="AN589">
        <f t="shared" ca="1" si="97"/>
        <v>-4920</v>
      </c>
      <c r="AO589">
        <f t="shared" ca="1" si="98"/>
        <v>0</v>
      </c>
    </row>
    <row r="590" spans="10:41">
      <c r="J590" s="530">
        <f t="shared" ca="1" si="90"/>
        <v>-2921</v>
      </c>
      <c r="K590">
        <f t="shared" ca="1" si="91"/>
        <v>-2921</v>
      </c>
      <c r="L590">
        <f t="shared" ca="1" si="92"/>
        <v>0</v>
      </c>
      <c r="AB590" s="530">
        <f t="shared" si="93"/>
        <v>-3032</v>
      </c>
      <c r="AC590">
        <f t="shared" si="94"/>
        <v>-3032</v>
      </c>
      <c r="AD590">
        <f t="shared" si="95"/>
        <v>0</v>
      </c>
      <c r="AM590" s="530">
        <f t="shared" ca="1" si="96"/>
        <v>-4929</v>
      </c>
      <c r="AN590">
        <f t="shared" ca="1" si="97"/>
        <v>-4929</v>
      </c>
      <c r="AO590">
        <f t="shared" ca="1" si="98"/>
        <v>0</v>
      </c>
    </row>
    <row r="591" spans="10:41">
      <c r="J591" s="530">
        <f t="shared" ca="1" si="90"/>
        <v>-2930</v>
      </c>
      <c r="K591">
        <f t="shared" ca="1" si="91"/>
        <v>-2930</v>
      </c>
      <c r="L591">
        <f t="shared" ca="1" si="92"/>
        <v>0</v>
      </c>
      <c r="AB591" s="530">
        <f t="shared" si="93"/>
        <v>-3041</v>
      </c>
      <c r="AC591">
        <f t="shared" si="94"/>
        <v>-3041</v>
      </c>
      <c r="AD591">
        <f t="shared" si="95"/>
        <v>0</v>
      </c>
      <c r="AM591" s="530">
        <f t="shared" ca="1" si="96"/>
        <v>-4938</v>
      </c>
      <c r="AN591">
        <f t="shared" ca="1" si="97"/>
        <v>-4938</v>
      </c>
      <c r="AO591">
        <f t="shared" ca="1" si="98"/>
        <v>0</v>
      </c>
    </row>
    <row r="592" spans="10:41">
      <c r="J592" s="530">
        <f t="shared" ca="1" si="90"/>
        <v>-2939</v>
      </c>
      <c r="K592">
        <f t="shared" ca="1" si="91"/>
        <v>-2939</v>
      </c>
      <c r="L592">
        <f t="shared" ca="1" si="92"/>
        <v>0</v>
      </c>
      <c r="AB592" s="530">
        <f t="shared" si="93"/>
        <v>-3050</v>
      </c>
      <c r="AC592">
        <f t="shared" si="94"/>
        <v>-3050</v>
      </c>
      <c r="AD592">
        <f t="shared" si="95"/>
        <v>0</v>
      </c>
      <c r="AM592" s="530">
        <f t="shared" ca="1" si="96"/>
        <v>-4947</v>
      </c>
      <c r="AN592">
        <f t="shared" ca="1" si="97"/>
        <v>-4947</v>
      </c>
      <c r="AO592">
        <f t="shared" ca="1" si="98"/>
        <v>0</v>
      </c>
    </row>
    <row r="593" spans="10:41">
      <c r="J593" s="530">
        <f t="shared" ca="1" si="90"/>
        <v>-2948</v>
      </c>
      <c r="K593">
        <f t="shared" ca="1" si="91"/>
        <v>-2948</v>
      </c>
      <c r="L593">
        <f t="shared" ca="1" si="92"/>
        <v>0</v>
      </c>
      <c r="AB593" s="530">
        <f t="shared" si="93"/>
        <v>-3059</v>
      </c>
      <c r="AC593">
        <f t="shared" si="94"/>
        <v>-3059</v>
      </c>
      <c r="AD593">
        <f t="shared" si="95"/>
        <v>0</v>
      </c>
      <c r="AM593" s="530">
        <f t="shared" ca="1" si="96"/>
        <v>-4956</v>
      </c>
      <c r="AN593">
        <f t="shared" ca="1" si="97"/>
        <v>-4956</v>
      </c>
      <c r="AO593">
        <f t="shared" ca="1" si="98"/>
        <v>0</v>
      </c>
    </row>
    <row r="594" spans="10:41">
      <c r="J594" s="530">
        <f t="shared" ca="1" si="90"/>
        <v>-2957</v>
      </c>
      <c r="K594">
        <f t="shared" ca="1" si="91"/>
        <v>-2957</v>
      </c>
      <c r="L594">
        <f t="shared" ca="1" si="92"/>
        <v>0</v>
      </c>
      <c r="AB594" s="530">
        <f t="shared" si="93"/>
        <v>-3068</v>
      </c>
      <c r="AC594">
        <f t="shared" si="94"/>
        <v>-3068</v>
      </c>
      <c r="AD594">
        <f t="shared" si="95"/>
        <v>0</v>
      </c>
      <c r="AM594" s="530">
        <f t="shared" ca="1" si="96"/>
        <v>-4965</v>
      </c>
      <c r="AN594">
        <f t="shared" ca="1" si="97"/>
        <v>-4965</v>
      </c>
      <c r="AO594">
        <f t="shared" ca="1" si="98"/>
        <v>0</v>
      </c>
    </row>
    <row r="595" spans="10:41">
      <c r="J595" s="530">
        <f t="shared" ca="1" si="90"/>
        <v>-2966</v>
      </c>
      <c r="K595">
        <f t="shared" ca="1" si="91"/>
        <v>-2966</v>
      </c>
      <c r="L595">
        <f t="shared" ca="1" si="92"/>
        <v>0</v>
      </c>
      <c r="AB595" s="530">
        <f t="shared" si="93"/>
        <v>-3077</v>
      </c>
      <c r="AC595">
        <f t="shared" si="94"/>
        <v>-3077</v>
      </c>
      <c r="AD595">
        <f t="shared" si="95"/>
        <v>0</v>
      </c>
      <c r="AM595" s="530">
        <f t="shared" ca="1" si="96"/>
        <v>-4974</v>
      </c>
      <c r="AN595">
        <f t="shared" ca="1" si="97"/>
        <v>-4974</v>
      </c>
      <c r="AO595">
        <f t="shared" ca="1" si="98"/>
        <v>0</v>
      </c>
    </row>
    <row r="596" spans="10:41">
      <c r="J596" s="530">
        <f t="shared" ca="1" si="90"/>
        <v>-2975</v>
      </c>
      <c r="K596">
        <f t="shared" ca="1" si="91"/>
        <v>-2975</v>
      </c>
      <c r="L596">
        <f t="shared" ca="1" si="92"/>
        <v>0</v>
      </c>
      <c r="AB596" s="530">
        <f t="shared" si="93"/>
        <v>-3086</v>
      </c>
      <c r="AC596">
        <f t="shared" si="94"/>
        <v>-3086</v>
      </c>
      <c r="AD596">
        <f t="shared" si="95"/>
        <v>0</v>
      </c>
      <c r="AM596" s="530">
        <f t="shared" ca="1" si="96"/>
        <v>-4983</v>
      </c>
      <c r="AN596">
        <f t="shared" ca="1" si="97"/>
        <v>-4983</v>
      </c>
      <c r="AO596">
        <f t="shared" ca="1" si="98"/>
        <v>0</v>
      </c>
    </row>
    <row r="597" spans="10:41">
      <c r="J597" s="530">
        <f t="shared" ca="1" si="90"/>
        <v>-2984</v>
      </c>
      <c r="K597">
        <f t="shared" ca="1" si="91"/>
        <v>-2984</v>
      </c>
      <c r="L597">
        <f t="shared" ca="1" si="92"/>
        <v>0</v>
      </c>
      <c r="AB597" s="530">
        <f t="shared" si="93"/>
        <v>-3095</v>
      </c>
      <c r="AC597">
        <f t="shared" si="94"/>
        <v>-3095</v>
      </c>
      <c r="AD597">
        <f t="shared" si="95"/>
        <v>0</v>
      </c>
      <c r="AM597" s="530">
        <f t="shared" ca="1" si="96"/>
        <v>-4992</v>
      </c>
      <c r="AN597">
        <f t="shared" ca="1" si="97"/>
        <v>-4992</v>
      </c>
      <c r="AO597">
        <f t="shared" ca="1" si="98"/>
        <v>0</v>
      </c>
    </row>
    <row r="598" spans="10:41">
      <c r="J598" s="530">
        <f t="shared" ca="1" si="90"/>
        <v>-2993</v>
      </c>
      <c r="K598">
        <f t="shared" ca="1" si="91"/>
        <v>-2993</v>
      </c>
      <c r="L598">
        <f t="shared" ca="1" si="92"/>
        <v>0</v>
      </c>
      <c r="AB598" s="530">
        <f t="shared" si="93"/>
        <v>-3104</v>
      </c>
      <c r="AC598">
        <f t="shared" si="94"/>
        <v>-3104</v>
      </c>
      <c r="AD598">
        <f t="shared" si="95"/>
        <v>0</v>
      </c>
      <c r="AM598" s="530">
        <f t="shared" ca="1" si="96"/>
        <v>-5001</v>
      </c>
      <c r="AN598">
        <f t="shared" ca="1" si="97"/>
        <v>-5001</v>
      </c>
      <c r="AO598">
        <f t="shared" ca="1" si="98"/>
        <v>0</v>
      </c>
    </row>
    <row r="599" spans="10:41">
      <c r="J599" s="530">
        <f t="shared" ca="1" si="90"/>
        <v>-3002</v>
      </c>
      <c r="K599">
        <f t="shared" ca="1" si="91"/>
        <v>-3002</v>
      </c>
      <c r="L599">
        <f t="shared" ca="1" si="92"/>
        <v>0</v>
      </c>
      <c r="AB599" s="530">
        <f t="shared" si="93"/>
        <v>-3113</v>
      </c>
      <c r="AC599">
        <f t="shared" si="94"/>
        <v>-3113</v>
      </c>
      <c r="AD599">
        <f t="shared" si="95"/>
        <v>0</v>
      </c>
      <c r="AM599" s="530">
        <f t="shared" ca="1" si="96"/>
        <v>-5010</v>
      </c>
      <c r="AN599">
        <f t="shared" ca="1" si="97"/>
        <v>-5010</v>
      </c>
      <c r="AO599">
        <f t="shared" ca="1" si="98"/>
        <v>0</v>
      </c>
    </row>
    <row r="600" spans="10:41">
      <c r="J600" s="530">
        <f t="shared" ca="1" si="90"/>
        <v>-3011</v>
      </c>
      <c r="K600">
        <f t="shared" ca="1" si="91"/>
        <v>-3011</v>
      </c>
      <c r="L600">
        <f t="shared" ca="1" si="92"/>
        <v>0</v>
      </c>
      <c r="AB600" s="530">
        <f t="shared" si="93"/>
        <v>-3122</v>
      </c>
      <c r="AC600">
        <f t="shared" si="94"/>
        <v>-3122</v>
      </c>
      <c r="AD600">
        <f t="shared" si="95"/>
        <v>0</v>
      </c>
      <c r="AM600" s="530">
        <f t="shared" ca="1" si="96"/>
        <v>-5019</v>
      </c>
      <c r="AN600">
        <f t="shared" ca="1" si="97"/>
        <v>-5019</v>
      </c>
      <c r="AO600">
        <f t="shared" ca="1" si="98"/>
        <v>0</v>
      </c>
    </row>
    <row r="601" spans="10:41">
      <c r="J601" s="530">
        <f t="shared" ca="1" si="90"/>
        <v>-3020</v>
      </c>
      <c r="K601">
        <f t="shared" ca="1" si="91"/>
        <v>-3020</v>
      </c>
      <c r="L601">
        <f t="shared" ca="1" si="92"/>
        <v>0</v>
      </c>
      <c r="AB601" s="530">
        <f t="shared" si="93"/>
        <v>-3131</v>
      </c>
      <c r="AC601">
        <f t="shared" si="94"/>
        <v>-3131</v>
      </c>
      <c r="AD601">
        <f t="shared" si="95"/>
        <v>0</v>
      </c>
      <c r="AM601" s="530">
        <f t="shared" ca="1" si="96"/>
        <v>-5028</v>
      </c>
      <c r="AN601">
        <f t="shared" ca="1" si="97"/>
        <v>-5028</v>
      </c>
      <c r="AO601">
        <f t="shared" ca="1" si="98"/>
        <v>0</v>
      </c>
    </row>
    <row r="602" spans="10:41">
      <c r="J602" s="530">
        <f t="shared" ca="1" si="90"/>
        <v>-3029</v>
      </c>
      <c r="K602">
        <f t="shared" ca="1" si="91"/>
        <v>-3029</v>
      </c>
      <c r="L602">
        <f t="shared" ca="1" si="92"/>
        <v>0</v>
      </c>
      <c r="AB602" s="530">
        <f t="shared" si="93"/>
        <v>-3140</v>
      </c>
      <c r="AC602">
        <f t="shared" si="94"/>
        <v>-3140</v>
      </c>
      <c r="AD602">
        <f t="shared" si="95"/>
        <v>0</v>
      </c>
      <c r="AM602" s="530">
        <f t="shared" ca="1" si="96"/>
        <v>-5037</v>
      </c>
      <c r="AN602">
        <f t="shared" ca="1" si="97"/>
        <v>-5037</v>
      </c>
      <c r="AO602">
        <f t="shared" ca="1" si="98"/>
        <v>0</v>
      </c>
    </row>
    <row r="603" spans="10:41">
      <c r="J603" s="530">
        <f t="shared" ca="1" si="90"/>
        <v>-3038</v>
      </c>
      <c r="K603">
        <f t="shared" ca="1" si="91"/>
        <v>-3038</v>
      </c>
      <c r="L603">
        <f t="shared" ca="1" si="92"/>
        <v>0</v>
      </c>
      <c r="AB603" s="530">
        <f t="shared" si="93"/>
        <v>-3149</v>
      </c>
      <c r="AC603">
        <f t="shared" si="94"/>
        <v>-3149</v>
      </c>
      <c r="AD603">
        <f t="shared" si="95"/>
        <v>0</v>
      </c>
      <c r="AM603" s="530">
        <f t="shared" ca="1" si="96"/>
        <v>-5046</v>
      </c>
      <c r="AN603">
        <f t="shared" ca="1" si="97"/>
        <v>-5046</v>
      </c>
      <c r="AO603">
        <f t="shared" ca="1" si="98"/>
        <v>0</v>
      </c>
    </row>
    <row r="604" spans="10:41">
      <c r="J604" s="530">
        <f t="shared" ca="1" si="90"/>
        <v>-3047</v>
      </c>
      <c r="K604">
        <f t="shared" ca="1" si="91"/>
        <v>-3047</v>
      </c>
      <c r="L604">
        <f t="shared" ca="1" si="92"/>
        <v>0</v>
      </c>
      <c r="AB604" s="530">
        <f t="shared" si="93"/>
        <v>-3158</v>
      </c>
      <c r="AC604">
        <f t="shared" si="94"/>
        <v>-3158</v>
      </c>
      <c r="AD604">
        <f t="shared" si="95"/>
        <v>0</v>
      </c>
      <c r="AM604" s="530">
        <f t="shared" ca="1" si="96"/>
        <v>-5055</v>
      </c>
      <c r="AN604">
        <f t="shared" ca="1" si="97"/>
        <v>-5055</v>
      </c>
      <c r="AO604">
        <f t="shared" ca="1" si="98"/>
        <v>0</v>
      </c>
    </row>
    <row r="605" spans="10:41">
      <c r="J605" s="530">
        <f t="shared" ca="1" si="90"/>
        <v>-3056</v>
      </c>
      <c r="K605">
        <f t="shared" ca="1" si="91"/>
        <v>-3056</v>
      </c>
      <c r="L605">
        <f t="shared" ca="1" si="92"/>
        <v>0</v>
      </c>
      <c r="AB605" s="530">
        <f t="shared" si="93"/>
        <v>-3167</v>
      </c>
      <c r="AC605">
        <f t="shared" si="94"/>
        <v>-3167</v>
      </c>
      <c r="AD605">
        <f t="shared" si="95"/>
        <v>0</v>
      </c>
      <c r="AM605" s="530">
        <f t="shared" ca="1" si="96"/>
        <v>-5064</v>
      </c>
      <c r="AN605">
        <f t="shared" ca="1" si="97"/>
        <v>-5064</v>
      </c>
      <c r="AO605">
        <f t="shared" ca="1" si="98"/>
        <v>0</v>
      </c>
    </row>
    <row r="606" spans="10:41">
      <c r="J606" s="530">
        <f t="shared" ca="1" si="90"/>
        <v>-3065</v>
      </c>
      <c r="K606">
        <f t="shared" ca="1" si="91"/>
        <v>-3065</v>
      </c>
      <c r="L606">
        <f t="shared" ca="1" si="92"/>
        <v>0</v>
      </c>
      <c r="AB606" s="530">
        <f t="shared" si="93"/>
        <v>-3176</v>
      </c>
      <c r="AC606">
        <f t="shared" si="94"/>
        <v>-3176</v>
      </c>
      <c r="AD606">
        <f t="shared" si="95"/>
        <v>0</v>
      </c>
      <c r="AM606" s="530">
        <f t="shared" ca="1" si="96"/>
        <v>-5073</v>
      </c>
      <c r="AN606">
        <f t="shared" ca="1" si="97"/>
        <v>-5073</v>
      </c>
      <c r="AO606">
        <f t="shared" ca="1" si="98"/>
        <v>0</v>
      </c>
    </row>
    <row r="607" spans="10:41">
      <c r="J607" s="530">
        <f t="shared" ca="1" si="90"/>
        <v>-3074</v>
      </c>
      <c r="K607">
        <f t="shared" ca="1" si="91"/>
        <v>-3074</v>
      </c>
      <c r="L607">
        <f t="shared" ca="1" si="92"/>
        <v>0</v>
      </c>
      <c r="AB607" s="530">
        <f t="shared" si="93"/>
        <v>-3185</v>
      </c>
      <c r="AC607">
        <f t="shared" si="94"/>
        <v>-3185</v>
      </c>
      <c r="AD607">
        <f t="shared" si="95"/>
        <v>0</v>
      </c>
      <c r="AM607" s="530">
        <f t="shared" ca="1" si="96"/>
        <v>-5082</v>
      </c>
      <c r="AN607">
        <f t="shared" ca="1" si="97"/>
        <v>-5082</v>
      </c>
      <c r="AO607">
        <f t="shared" ca="1" si="98"/>
        <v>0</v>
      </c>
    </row>
    <row r="608" spans="10:41">
      <c r="J608" s="530">
        <f t="shared" ca="1" si="90"/>
        <v>-3083</v>
      </c>
      <c r="K608">
        <f t="shared" ca="1" si="91"/>
        <v>-3083</v>
      </c>
      <c r="L608">
        <f t="shared" ca="1" si="92"/>
        <v>0</v>
      </c>
      <c r="AB608" s="530">
        <f t="shared" si="93"/>
        <v>-3194</v>
      </c>
      <c r="AC608">
        <f t="shared" si="94"/>
        <v>-3194</v>
      </c>
      <c r="AD608">
        <f t="shared" si="95"/>
        <v>0</v>
      </c>
      <c r="AM608" s="530">
        <f t="shared" ca="1" si="96"/>
        <v>-5091</v>
      </c>
      <c r="AN608">
        <f t="shared" ca="1" si="97"/>
        <v>-5091</v>
      </c>
      <c r="AO608">
        <f t="shared" ca="1" si="98"/>
        <v>0</v>
      </c>
    </row>
    <row r="609" spans="10:41">
      <c r="J609" s="530">
        <f t="shared" ca="1" si="90"/>
        <v>-3092</v>
      </c>
      <c r="K609">
        <f t="shared" ca="1" si="91"/>
        <v>-3092</v>
      </c>
      <c r="L609">
        <f t="shared" ca="1" si="92"/>
        <v>0</v>
      </c>
      <c r="AB609" s="530">
        <f t="shared" si="93"/>
        <v>-3203</v>
      </c>
      <c r="AC609">
        <f t="shared" si="94"/>
        <v>-3203</v>
      </c>
      <c r="AD609">
        <f t="shared" si="95"/>
        <v>0</v>
      </c>
      <c r="AM609" s="530">
        <f t="shared" ca="1" si="96"/>
        <v>-5100</v>
      </c>
      <c r="AN609">
        <f t="shared" ca="1" si="97"/>
        <v>-5100</v>
      </c>
      <c r="AO609">
        <f t="shared" ca="1" si="98"/>
        <v>0</v>
      </c>
    </row>
    <row r="610" spans="10:41">
      <c r="J610" s="530">
        <f t="shared" ca="1" si="90"/>
        <v>-3101</v>
      </c>
      <c r="K610">
        <f t="shared" ca="1" si="91"/>
        <v>-3101</v>
      </c>
      <c r="L610">
        <f t="shared" ca="1" si="92"/>
        <v>0</v>
      </c>
      <c r="AB610" s="530">
        <f t="shared" si="93"/>
        <v>-3212</v>
      </c>
      <c r="AC610">
        <f t="shared" si="94"/>
        <v>-3212</v>
      </c>
      <c r="AD610">
        <f t="shared" si="95"/>
        <v>0</v>
      </c>
      <c r="AM610" s="530">
        <f t="shared" ca="1" si="96"/>
        <v>-5109</v>
      </c>
      <c r="AN610">
        <f t="shared" ca="1" si="97"/>
        <v>-5109</v>
      </c>
      <c r="AO610">
        <f t="shared" ca="1" si="98"/>
        <v>0</v>
      </c>
    </row>
    <row r="611" spans="10:41">
      <c r="J611" s="530">
        <f t="shared" ca="1" si="90"/>
        <v>-3110</v>
      </c>
      <c r="K611">
        <f t="shared" ca="1" si="91"/>
        <v>-3110</v>
      </c>
      <c r="L611">
        <f t="shared" ca="1" si="92"/>
        <v>0</v>
      </c>
      <c r="AB611" s="530">
        <f t="shared" si="93"/>
        <v>-3221</v>
      </c>
      <c r="AC611">
        <f t="shared" si="94"/>
        <v>-3221</v>
      </c>
      <c r="AD611">
        <f t="shared" si="95"/>
        <v>0</v>
      </c>
      <c r="AM611" s="530">
        <f t="shared" ca="1" si="96"/>
        <v>-5118</v>
      </c>
      <c r="AN611">
        <f t="shared" ca="1" si="97"/>
        <v>-5118</v>
      </c>
      <c r="AO611">
        <f t="shared" ca="1" si="98"/>
        <v>0</v>
      </c>
    </row>
    <row r="612" spans="10:41">
      <c r="J612" s="530">
        <f t="shared" ca="1" si="90"/>
        <v>-3119</v>
      </c>
      <c r="K612">
        <f t="shared" ca="1" si="91"/>
        <v>-3119</v>
      </c>
      <c r="L612">
        <f t="shared" ca="1" si="92"/>
        <v>0</v>
      </c>
      <c r="AB612" s="530">
        <f t="shared" si="93"/>
        <v>-3230</v>
      </c>
      <c r="AC612">
        <f t="shared" si="94"/>
        <v>-3230</v>
      </c>
      <c r="AD612">
        <f t="shared" si="95"/>
        <v>0</v>
      </c>
      <c r="AM612" s="530">
        <f t="shared" ca="1" si="96"/>
        <v>-5127</v>
      </c>
      <c r="AN612">
        <f t="shared" ca="1" si="97"/>
        <v>-5127</v>
      </c>
      <c r="AO612">
        <f t="shared" ca="1" si="98"/>
        <v>0</v>
      </c>
    </row>
    <row r="613" spans="10:41">
      <c r="J613" s="530">
        <f t="shared" ca="1" si="90"/>
        <v>-3128</v>
      </c>
      <c r="K613">
        <f t="shared" ca="1" si="91"/>
        <v>-3128</v>
      </c>
      <c r="L613">
        <f t="shared" ca="1" si="92"/>
        <v>0</v>
      </c>
      <c r="AB613" s="530">
        <f t="shared" si="93"/>
        <v>-3239</v>
      </c>
      <c r="AC613">
        <f t="shared" si="94"/>
        <v>-3239</v>
      </c>
      <c r="AD613">
        <f t="shared" si="95"/>
        <v>0</v>
      </c>
      <c r="AM613" s="530">
        <f t="shared" ca="1" si="96"/>
        <v>-5136</v>
      </c>
      <c r="AN613">
        <f t="shared" ca="1" si="97"/>
        <v>-5136</v>
      </c>
      <c r="AO613">
        <f t="shared" ca="1" si="98"/>
        <v>0</v>
      </c>
    </row>
    <row r="614" spans="10:41">
      <c r="J614" s="530">
        <f t="shared" ca="1" si="90"/>
        <v>-3137</v>
      </c>
      <c r="K614">
        <f t="shared" ca="1" si="91"/>
        <v>-3137</v>
      </c>
      <c r="L614">
        <f t="shared" ca="1" si="92"/>
        <v>0</v>
      </c>
      <c r="AB614" s="530">
        <f t="shared" si="93"/>
        <v>-3248</v>
      </c>
      <c r="AC614">
        <f t="shared" si="94"/>
        <v>-3248</v>
      </c>
      <c r="AD614">
        <f t="shared" si="95"/>
        <v>0</v>
      </c>
      <c r="AM614" s="530">
        <f t="shared" ca="1" si="96"/>
        <v>-5145</v>
      </c>
      <c r="AN614">
        <f t="shared" ca="1" si="97"/>
        <v>-5145</v>
      </c>
      <c r="AO614">
        <f t="shared" ca="1" si="98"/>
        <v>0</v>
      </c>
    </row>
    <row r="615" spans="10:41">
      <c r="J615" s="530">
        <f t="shared" ca="1" si="90"/>
        <v>-3146</v>
      </c>
      <c r="K615">
        <f t="shared" ca="1" si="91"/>
        <v>-3146</v>
      </c>
      <c r="L615">
        <f t="shared" ca="1" si="92"/>
        <v>0</v>
      </c>
      <c r="AB615" s="530">
        <f t="shared" si="93"/>
        <v>-3257</v>
      </c>
      <c r="AC615">
        <f t="shared" si="94"/>
        <v>-3257</v>
      </c>
      <c r="AD615">
        <f t="shared" si="95"/>
        <v>0</v>
      </c>
      <c r="AM615" s="530">
        <f t="shared" ca="1" si="96"/>
        <v>-5154</v>
      </c>
      <c r="AN615">
        <f t="shared" ca="1" si="97"/>
        <v>-5154</v>
      </c>
      <c r="AO615">
        <f t="shared" ca="1" si="98"/>
        <v>0</v>
      </c>
    </row>
    <row r="616" spans="10:41">
      <c r="J616" s="530">
        <f t="shared" ca="1" si="90"/>
        <v>-3155</v>
      </c>
      <c r="K616">
        <f t="shared" ca="1" si="91"/>
        <v>-3155</v>
      </c>
      <c r="L616">
        <f t="shared" ca="1" si="92"/>
        <v>0</v>
      </c>
      <c r="AB616" s="530">
        <f t="shared" si="93"/>
        <v>-3266</v>
      </c>
      <c r="AC616">
        <f t="shared" si="94"/>
        <v>-3266</v>
      </c>
      <c r="AD616">
        <f t="shared" si="95"/>
        <v>0</v>
      </c>
      <c r="AM616" s="530">
        <f t="shared" ca="1" si="96"/>
        <v>-5163</v>
      </c>
      <c r="AN616">
        <f t="shared" ca="1" si="97"/>
        <v>-5163</v>
      </c>
      <c r="AO616">
        <f t="shared" ca="1" si="98"/>
        <v>0</v>
      </c>
    </row>
    <row r="617" spans="10:41">
      <c r="J617" s="530">
        <f t="shared" ca="1" si="90"/>
        <v>-3164</v>
      </c>
      <c r="K617">
        <f t="shared" ca="1" si="91"/>
        <v>-3164</v>
      </c>
      <c r="L617">
        <f t="shared" ca="1" si="92"/>
        <v>0</v>
      </c>
      <c r="AB617" s="530">
        <f t="shared" si="93"/>
        <v>-3275</v>
      </c>
      <c r="AC617">
        <f t="shared" si="94"/>
        <v>-3275</v>
      </c>
      <c r="AD617">
        <f t="shared" si="95"/>
        <v>0</v>
      </c>
      <c r="AM617" s="530">
        <f t="shared" ca="1" si="96"/>
        <v>-5172</v>
      </c>
      <c r="AN617">
        <f t="shared" ca="1" si="97"/>
        <v>-5172</v>
      </c>
      <c r="AO617">
        <f t="shared" ca="1" si="98"/>
        <v>0</v>
      </c>
    </row>
    <row r="618" spans="10:41">
      <c r="J618" s="530">
        <f t="shared" ca="1" si="90"/>
        <v>-3173</v>
      </c>
      <c r="K618">
        <f t="shared" ca="1" si="91"/>
        <v>-3173</v>
      </c>
      <c r="L618">
        <f t="shared" ca="1" si="92"/>
        <v>0</v>
      </c>
      <c r="AB618" s="530">
        <f t="shared" si="93"/>
        <v>-3284</v>
      </c>
      <c r="AC618">
        <f t="shared" si="94"/>
        <v>-3284</v>
      </c>
      <c r="AD618">
        <f t="shared" si="95"/>
        <v>0</v>
      </c>
      <c r="AM618" s="530">
        <f t="shared" ca="1" si="96"/>
        <v>-5181</v>
      </c>
      <c r="AN618">
        <f t="shared" ca="1" si="97"/>
        <v>-5181</v>
      </c>
      <c r="AO618">
        <f t="shared" ca="1" si="98"/>
        <v>0</v>
      </c>
    </row>
    <row r="619" spans="10:41">
      <c r="J619" s="530">
        <f t="shared" ref="J619:J682" ca="1" si="99">+J618-9</f>
        <v>-3182</v>
      </c>
      <c r="K619">
        <f t="shared" ref="K619:K682" ca="1" si="100">IF(J620&lt;0,J619,0)</f>
        <v>-3182</v>
      </c>
      <c r="L619">
        <f t="shared" ref="L619:L682" ca="1" si="101">IF(K619&gt;0,K619,0)</f>
        <v>0</v>
      </c>
      <c r="AB619" s="530">
        <f t="shared" si="93"/>
        <v>-3293</v>
      </c>
      <c r="AC619">
        <f t="shared" si="94"/>
        <v>-3293</v>
      </c>
      <c r="AD619">
        <f t="shared" si="95"/>
        <v>0</v>
      </c>
      <c r="AM619" s="530">
        <f t="shared" ca="1" si="96"/>
        <v>-5190</v>
      </c>
      <c r="AN619">
        <f t="shared" ca="1" si="97"/>
        <v>-5190</v>
      </c>
      <c r="AO619">
        <f t="shared" ca="1" si="98"/>
        <v>0</v>
      </c>
    </row>
    <row r="620" spans="10:41">
      <c r="J620" s="530">
        <f t="shared" ca="1" si="99"/>
        <v>-3191</v>
      </c>
      <c r="K620">
        <f t="shared" ca="1" si="100"/>
        <v>-3191</v>
      </c>
      <c r="L620">
        <f t="shared" ca="1" si="101"/>
        <v>0</v>
      </c>
      <c r="AB620" s="530">
        <f t="shared" ref="AB620:AB683" si="102">+AB619-9</f>
        <v>-3302</v>
      </c>
      <c r="AC620">
        <f t="shared" ref="AC620:AC683" si="103">IF(AB621&lt;0,AB620,0)</f>
        <v>-3302</v>
      </c>
      <c r="AD620">
        <f t="shared" ref="AD620:AD683" si="104">IF(AC620&gt;0,AC620,0)</f>
        <v>0</v>
      </c>
      <c r="AM620" s="530">
        <f t="shared" ref="AM620:AM683" ca="1" si="105">+AM619-9</f>
        <v>-5199</v>
      </c>
      <c r="AN620">
        <f t="shared" ref="AN620:AN683" ca="1" si="106">IF(AM621&lt;0,AM620,0)</f>
        <v>-5199</v>
      </c>
      <c r="AO620">
        <f t="shared" ref="AO620:AO683" ca="1" si="107">IF(AN620&gt;0,AN620,0)</f>
        <v>0</v>
      </c>
    </row>
    <row r="621" spans="10:41">
      <c r="J621" s="530">
        <f t="shared" ca="1" si="99"/>
        <v>-3200</v>
      </c>
      <c r="K621">
        <f t="shared" ca="1" si="100"/>
        <v>-3200</v>
      </c>
      <c r="L621">
        <f t="shared" ca="1" si="101"/>
        <v>0</v>
      </c>
      <c r="AB621" s="530">
        <f t="shared" si="102"/>
        <v>-3311</v>
      </c>
      <c r="AC621">
        <f t="shared" si="103"/>
        <v>-3311</v>
      </c>
      <c r="AD621">
        <f t="shared" si="104"/>
        <v>0</v>
      </c>
      <c r="AM621" s="530">
        <f t="shared" ca="1" si="105"/>
        <v>-5208</v>
      </c>
      <c r="AN621">
        <f t="shared" ca="1" si="106"/>
        <v>-5208</v>
      </c>
      <c r="AO621">
        <f t="shared" ca="1" si="107"/>
        <v>0</v>
      </c>
    </row>
    <row r="622" spans="10:41">
      <c r="J622" s="530">
        <f t="shared" ca="1" si="99"/>
        <v>-3209</v>
      </c>
      <c r="K622">
        <f t="shared" ca="1" si="100"/>
        <v>-3209</v>
      </c>
      <c r="L622">
        <f t="shared" ca="1" si="101"/>
        <v>0</v>
      </c>
      <c r="AB622" s="530">
        <f t="shared" si="102"/>
        <v>-3320</v>
      </c>
      <c r="AC622">
        <f t="shared" si="103"/>
        <v>-3320</v>
      </c>
      <c r="AD622">
        <f t="shared" si="104"/>
        <v>0</v>
      </c>
      <c r="AM622" s="530">
        <f t="shared" ca="1" si="105"/>
        <v>-5217</v>
      </c>
      <c r="AN622">
        <f t="shared" ca="1" si="106"/>
        <v>-5217</v>
      </c>
      <c r="AO622">
        <f t="shared" ca="1" si="107"/>
        <v>0</v>
      </c>
    </row>
    <row r="623" spans="10:41">
      <c r="J623" s="530">
        <f t="shared" ca="1" si="99"/>
        <v>-3218</v>
      </c>
      <c r="K623">
        <f t="shared" ca="1" si="100"/>
        <v>-3218</v>
      </c>
      <c r="L623">
        <f t="shared" ca="1" si="101"/>
        <v>0</v>
      </c>
      <c r="AB623" s="530">
        <f t="shared" si="102"/>
        <v>-3329</v>
      </c>
      <c r="AC623">
        <f t="shared" si="103"/>
        <v>-3329</v>
      </c>
      <c r="AD623">
        <f t="shared" si="104"/>
        <v>0</v>
      </c>
      <c r="AM623" s="530">
        <f t="shared" ca="1" si="105"/>
        <v>-5226</v>
      </c>
      <c r="AN623">
        <f t="shared" ca="1" si="106"/>
        <v>-5226</v>
      </c>
      <c r="AO623">
        <f t="shared" ca="1" si="107"/>
        <v>0</v>
      </c>
    </row>
    <row r="624" spans="10:41">
      <c r="J624" s="530">
        <f t="shared" ca="1" si="99"/>
        <v>-3227</v>
      </c>
      <c r="K624">
        <f t="shared" ca="1" si="100"/>
        <v>-3227</v>
      </c>
      <c r="L624">
        <f t="shared" ca="1" si="101"/>
        <v>0</v>
      </c>
      <c r="AB624" s="530">
        <f t="shared" si="102"/>
        <v>-3338</v>
      </c>
      <c r="AC624">
        <f t="shared" si="103"/>
        <v>-3338</v>
      </c>
      <c r="AD624">
        <f t="shared" si="104"/>
        <v>0</v>
      </c>
      <c r="AM624" s="530">
        <f t="shared" ca="1" si="105"/>
        <v>-5235</v>
      </c>
      <c r="AN624">
        <f t="shared" ca="1" si="106"/>
        <v>-5235</v>
      </c>
      <c r="AO624">
        <f t="shared" ca="1" si="107"/>
        <v>0</v>
      </c>
    </row>
    <row r="625" spans="10:41">
      <c r="J625" s="530">
        <f t="shared" ca="1" si="99"/>
        <v>-3236</v>
      </c>
      <c r="K625">
        <f t="shared" ca="1" si="100"/>
        <v>-3236</v>
      </c>
      <c r="L625">
        <f t="shared" ca="1" si="101"/>
        <v>0</v>
      </c>
      <c r="AB625" s="530">
        <f t="shared" si="102"/>
        <v>-3347</v>
      </c>
      <c r="AC625">
        <f t="shared" si="103"/>
        <v>-3347</v>
      </c>
      <c r="AD625">
        <f t="shared" si="104"/>
        <v>0</v>
      </c>
      <c r="AM625" s="530">
        <f t="shared" ca="1" si="105"/>
        <v>-5244</v>
      </c>
      <c r="AN625">
        <f t="shared" ca="1" si="106"/>
        <v>-5244</v>
      </c>
      <c r="AO625">
        <f t="shared" ca="1" si="107"/>
        <v>0</v>
      </c>
    </row>
    <row r="626" spans="10:41">
      <c r="J626" s="530">
        <f t="shared" ca="1" si="99"/>
        <v>-3245</v>
      </c>
      <c r="K626">
        <f t="shared" ca="1" si="100"/>
        <v>-3245</v>
      </c>
      <c r="L626">
        <f t="shared" ca="1" si="101"/>
        <v>0</v>
      </c>
      <c r="AB626" s="530">
        <f t="shared" si="102"/>
        <v>-3356</v>
      </c>
      <c r="AC626">
        <f t="shared" si="103"/>
        <v>-3356</v>
      </c>
      <c r="AD626">
        <f t="shared" si="104"/>
        <v>0</v>
      </c>
      <c r="AM626" s="530">
        <f t="shared" ca="1" si="105"/>
        <v>-5253</v>
      </c>
      <c r="AN626">
        <f t="shared" ca="1" si="106"/>
        <v>-5253</v>
      </c>
      <c r="AO626">
        <f t="shared" ca="1" si="107"/>
        <v>0</v>
      </c>
    </row>
    <row r="627" spans="10:41">
      <c r="J627" s="530">
        <f t="shared" ca="1" si="99"/>
        <v>-3254</v>
      </c>
      <c r="K627">
        <f t="shared" ca="1" si="100"/>
        <v>-3254</v>
      </c>
      <c r="L627">
        <f t="shared" ca="1" si="101"/>
        <v>0</v>
      </c>
      <c r="AB627" s="530">
        <f t="shared" si="102"/>
        <v>-3365</v>
      </c>
      <c r="AC627">
        <f t="shared" si="103"/>
        <v>-3365</v>
      </c>
      <c r="AD627">
        <f t="shared" si="104"/>
        <v>0</v>
      </c>
      <c r="AM627" s="530">
        <f t="shared" ca="1" si="105"/>
        <v>-5262</v>
      </c>
      <c r="AN627">
        <f t="shared" ca="1" si="106"/>
        <v>-5262</v>
      </c>
      <c r="AO627">
        <f t="shared" ca="1" si="107"/>
        <v>0</v>
      </c>
    </row>
    <row r="628" spans="10:41">
      <c r="J628" s="530">
        <f t="shared" ca="1" si="99"/>
        <v>-3263</v>
      </c>
      <c r="K628">
        <f t="shared" ca="1" si="100"/>
        <v>-3263</v>
      </c>
      <c r="L628">
        <f t="shared" ca="1" si="101"/>
        <v>0</v>
      </c>
      <c r="AB628" s="530">
        <f t="shared" si="102"/>
        <v>-3374</v>
      </c>
      <c r="AC628">
        <f t="shared" si="103"/>
        <v>-3374</v>
      </c>
      <c r="AD628">
        <f t="shared" si="104"/>
        <v>0</v>
      </c>
      <c r="AM628" s="530">
        <f t="shared" ca="1" si="105"/>
        <v>-5271</v>
      </c>
      <c r="AN628">
        <f t="shared" ca="1" si="106"/>
        <v>-5271</v>
      </c>
      <c r="AO628">
        <f t="shared" ca="1" si="107"/>
        <v>0</v>
      </c>
    </row>
    <row r="629" spans="10:41">
      <c r="J629" s="530">
        <f t="shared" ca="1" si="99"/>
        <v>-3272</v>
      </c>
      <c r="K629">
        <f t="shared" ca="1" si="100"/>
        <v>-3272</v>
      </c>
      <c r="L629">
        <f t="shared" ca="1" si="101"/>
        <v>0</v>
      </c>
      <c r="AB629" s="530">
        <f t="shared" si="102"/>
        <v>-3383</v>
      </c>
      <c r="AC629">
        <f t="shared" si="103"/>
        <v>-3383</v>
      </c>
      <c r="AD629">
        <f t="shared" si="104"/>
        <v>0</v>
      </c>
      <c r="AM629" s="530">
        <f t="shared" ca="1" si="105"/>
        <v>-5280</v>
      </c>
      <c r="AN629">
        <f t="shared" ca="1" si="106"/>
        <v>-5280</v>
      </c>
      <c r="AO629">
        <f t="shared" ca="1" si="107"/>
        <v>0</v>
      </c>
    </row>
    <row r="630" spans="10:41">
      <c r="J630" s="530">
        <f t="shared" ca="1" si="99"/>
        <v>-3281</v>
      </c>
      <c r="K630">
        <f t="shared" ca="1" si="100"/>
        <v>-3281</v>
      </c>
      <c r="L630">
        <f t="shared" ca="1" si="101"/>
        <v>0</v>
      </c>
      <c r="AB630" s="530">
        <f t="shared" si="102"/>
        <v>-3392</v>
      </c>
      <c r="AC630">
        <f t="shared" si="103"/>
        <v>-3392</v>
      </c>
      <c r="AD630">
        <f t="shared" si="104"/>
        <v>0</v>
      </c>
      <c r="AM630" s="530">
        <f t="shared" ca="1" si="105"/>
        <v>-5289</v>
      </c>
      <c r="AN630">
        <f t="shared" ca="1" si="106"/>
        <v>-5289</v>
      </c>
      <c r="AO630">
        <f t="shared" ca="1" si="107"/>
        <v>0</v>
      </c>
    </row>
    <row r="631" spans="10:41">
      <c r="J631" s="530">
        <f t="shared" ca="1" si="99"/>
        <v>-3290</v>
      </c>
      <c r="K631">
        <f t="shared" ca="1" si="100"/>
        <v>-3290</v>
      </c>
      <c r="L631">
        <f t="shared" ca="1" si="101"/>
        <v>0</v>
      </c>
      <c r="AB631" s="530">
        <f t="shared" si="102"/>
        <v>-3401</v>
      </c>
      <c r="AC631">
        <f t="shared" si="103"/>
        <v>-3401</v>
      </c>
      <c r="AD631">
        <f t="shared" si="104"/>
        <v>0</v>
      </c>
      <c r="AM631" s="530">
        <f t="shared" ca="1" si="105"/>
        <v>-5298</v>
      </c>
      <c r="AN631">
        <f t="shared" ca="1" si="106"/>
        <v>-5298</v>
      </c>
      <c r="AO631">
        <f t="shared" ca="1" si="107"/>
        <v>0</v>
      </c>
    </row>
    <row r="632" spans="10:41">
      <c r="J632" s="530">
        <f t="shared" ca="1" si="99"/>
        <v>-3299</v>
      </c>
      <c r="K632">
        <f t="shared" ca="1" si="100"/>
        <v>-3299</v>
      </c>
      <c r="L632">
        <f t="shared" ca="1" si="101"/>
        <v>0</v>
      </c>
      <c r="AB632" s="530">
        <f t="shared" si="102"/>
        <v>-3410</v>
      </c>
      <c r="AC632">
        <f t="shared" si="103"/>
        <v>-3410</v>
      </c>
      <c r="AD632">
        <f t="shared" si="104"/>
        <v>0</v>
      </c>
      <c r="AM632" s="530">
        <f t="shared" ca="1" si="105"/>
        <v>-5307</v>
      </c>
      <c r="AN632">
        <f t="shared" ca="1" si="106"/>
        <v>-5307</v>
      </c>
      <c r="AO632">
        <f t="shared" ca="1" si="107"/>
        <v>0</v>
      </c>
    </row>
    <row r="633" spans="10:41">
      <c r="J633" s="530">
        <f t="shared" ca="1" si="99"/>
        <v>-3308</v>
      </c>
      <c r="K633">
        <f t="shared" ca="1" si="100"/>
        <v>-3308</v>
      </c>
      <c r="L633">
        <f t="shared" ca="1" si="101"/>
        <v>0</v>
      </c>
      <c r="AB633" s="530">
        <f t="shared" si="102"/>
        <v>-3419</v>
      </c>
      <c r="AC633">
        <f t="shared" si="103"/>
        <v>-3419</v>
      </c>
      <c r="AD633">
        <f t="shared" si="104"/>
        <v>0</v>
      </c>
      <c r="AM633" s="530">
        <f t="shared" ca="1" si="105"/>
        <v>-5316</v>
      </c>
      <c r="AN633">
        <f t="shared" ca="1" si="106"/>
        <v>-5316</v>
      </c>
      <c r="AO633">
        <f t="shared" ca="1" si="107"/>
        <v>0</v>
      </c>
    </row>
    <row r="634" spans="10:41">
      <c r="J634" s="530">
        <f t="shared" ca="1" si="99"/>
        <v>-3317</v>
      </c>
      <c r="K634">
        <f t="shared" ca="1" si="100"/>
        <v>-3317</v>
      </c>
      <c r="L634">
        <f t="shared" ca="1" si="101"/>
        <v>0</v>
      </c>
      <c r="AB634" s="530">
        <f t="shared" si="102"/>
        <v>-3428</v>
      </c>
      <c r="AC634">
        <f t="shared" si="103"/>
        <v>-3428</v>
      </c>
      <c r="AD634">
        <f t="shared" si="104"/>
        <v>0</v>
      </c>
      <c r="AM634" s="530">
        <f t="shared" ca="1" si="105"/>
        <v>-5325</v>
      </c>
      <c r="AN634">
        <f t="shared" ca="1" si="106"/>
        <v>-5325</v>
      </c>
      <c r="AO634">
        <f t="shared" ca="1" si="107"/>
        <v>0</v>
      </c>
    </row>
    <row r="635" spans="10:41">
      <c r="J635" s="530">
        <f t="shared" ca="1" si="99"/>
        <v>-3326</v>
      </c>
      <c r="K635">
        <f t="shared" ca="1" si="100"/>
        <v>-3326</v>
      </c>
      <c r="L635">
        <f t="shared" ca="1" si="101"/>
        <v>0</v>
      </c>
      <c r="AB635" s="530">
        <f t="shared" si="102"/>
        <v>-3437</v>
      </c>
      <c r="AC635">
        <f t="shared" si="103"/>
        <v>-3437</v>
      </c>
      <c r="AD635">
        <f t="shared" si="104"/>
        <v>0</v>
      </c>
      <c r="AM635" s="530">
        <f t="shared" ca="1" si="105"/>
        <v>-5334</v>
      </c>
      <c r="AN635">
        <f t="shared" ca="1" si="106"/>
        <v>-5334</v>
      </c>
      <c r="AO635">
        <f t="shared" ca="1" si="107"/>
        <v>0</v>
      </c>
    </row>
    <row r="636" spans="10:41">
      <c r="J636" s="530">
        <f t="shared" ca="1" si="99"/>
        <v>-3335</v>
      </c>
      <c r="K636">
        <f t="shared" ca="1" si="100"/>
        <v>-3335</v>
      </c>
      <c r="L636">
        <f t="shared" ca="1" si="101"/>
        <v>0</v>
      </c>
      <c r="AB636" s="530">
        <f t="shared" si="102"/>
        <v>-3446</v>
      </c>
      <c r="AC636">
        <f t="shared" si="103"/>
        <v>-3446</v>
      </c>
      <c r="AD636">
        <f t="shared" si="104"/>
        <v>0</v>
      </c>
      <c r="AM636" s="530">
        <f t="shared" ca="1" si="105"/>
        <v>-5343</v>
      </c>
      <c r="AN636">
        <f t="shared" ca="1" si="106"/>
        <v>-5343</v>
      </c>
      <c r="AO636">
        <f t="shared" ca="1" si="107"/>
        <v>0</v>
      </c>
    </row>
    <row r="637" spans="10:41">
      <c r="J637" s="530">
        <f t="shared" ca="1" si="99"/>
        <v>-3344</v>
      </c>
      <c r="K637">
        <f t="shared" ca="1" si="100"/>
        <v>-3344</v>
      </c>
      <c r="L637">
        <f t="shared" ca="1" si="101"/>
        <v>0</v>
      </c>
      <c r="AB637" s="530">
        <f t="shared" si="102"/>
        <v>-3455</v>
      </c>
      <c r="AC637">
        <f t="shared" si="103"/>
        <v>-3455</v>
      </c>
      <c r="AD637">
        <f t="shared" si="104"/>
        <v>0</v>
      </c>
      <c r="AM637" s="530">
        <f t="shared" ca="1" si="105"/>
        <v>-5352</v>
      </c>
      <c r="AN637">
        <f t="shared" ca="1" si="106"/>
        <v>-5352</v>
      </c>
      <c r="AO637">
        <f t="shared" ca="1" si="107"/>
        <v>0</v>
      </c>
    </row>
    <row r="638" spans="10:41">
      <c r="J638" s="530">
        <f t="shared" ca="1" si="99"/>
        <v>-3353</v>
      </c>
      <c r="K638">
        <f t="shared" ca="1" si="100"/>
        <v>-3353</v>
      </c>
      <c r="L638">
        <f t="shared" ca="1" si="101"/>
        <v>0</v>
      </c>
      <c r="AB638" s="530">
        <f t="shared" si="102"/>
        <v>-3464</v>
      </c>
      <c r="AC638">
        <f t="shared" si="103"/>
        <v>-3464</v>
      </c>
      <c r="AD638">
        <f t="shared" si="104"/>
        <v>0</v>
      </c>
      <c r="AM638" s="530">
        <f t="shared" ca="1" si="105"/>
        <v>-5361</v>
      </c>
      <c r="AN638">
        <f t="shared" ca="1" si="106"/>
        <v>-5361</v>
      </c>
      <c r="AO638">
        <f t="shared" ca="1" si="107"/>
        <v>0</v>
      </c>
    </row>
    <row r="639" spans="10:41">
      <c r="J639" s="530">
        <f t="shared" ca="1" si="99"/>
        <v>-3362</v>
      </c>
      <c r="K639">
        <f t="shared" ca="1" si="100"/>
        <v>-3362</v>
      </c>
      <c r="L639">
        <f t="shared" ca="1" si="101"/>
        <v>0</v>
      </c>
      <c r="AB639" s="530">
        <f t="shared" si="102"/>
        <v>-3473</v>
      </c>
      <c r="AC639">
        <f t="shared" si="103"/>
        <v>-3473</v>
      </c>
      <c r="AD639">
        <f t="shared" si="104"/>
        <v>0</v>
      </c>
      <c r="AM639" s="530">
        <f t="shared" ca="1" si="105"/>
        <v>-5370</v>
      </c>
      <c r="AN639">
        <f t="shared" ca="1" si="106"/>
        <v>-5370</v>
      </c>
      <c r="AO639">
        <f t="shared" ca="1" si="107"/>
        <v>0</v>
      </c>
    </row>
    <row r="640" spans="10:41">
      <c r="J640" s="530">
        <f t="shared" ca="1" si="99"/>
        <v>-3371</v>
      </c>
      <c r="K640">
        <f t="shared" ca="1" si="100"/>
        <v>-3371</v>
      </c>
      <c r="L640">
        <f t="shared" ca="1" si="101"/>
        <v>0</v>
      </c>
      <c r="AB640" s="530">
        <f t="shared" si="102"/>
        <v>-3482</v>
      </c>
      <c r="AC640">
        <f t="shared" si="103"/>
        <v>-3482</v>
      </c>
      <c r="AD640">
        <f t="shared" si="104"/>
        <v>0</v>
      </c>
      <c r="AM640" s="530">
        <f t="shared" ca="1" si="105"/>
        <v>-5379</v>
      </c>
      <c r="AN640">
        <f t="shared" ca="1" si="106"/>
        <v>-5379</v>
      </c>
      <c r="AO640">
        <f t="shared" ca="1" si="107"/>
        <v>0</v>
      </c>
    </row>
    <row r="641" spans="10:41">
      <c r="J641" s="530">
        <f t="shared" ca="1" si="99"/>
        <v>-3380</v>
      </c>
      <c r="K641">
        <f t="shared" ca="1" si="100"/>
        <v>-3380</v>
      </c>
      <c r="L641">
        <f t="shared" ca="1" si="101"/>
        <v>0</v>
      </c>
      <c r="AB641" s="530">
        <f t="shared" si="102"/>
        <v>-3491</v>
      </c>
      <c r="AC641">
        <f t="shared" si="103"/>
        <v>-3491</v>
      </c>
      <c r="AD641">
        <f t="shared" si="104"/>
        <v>0</v>
      </c>
      <c r="AM641" s="530">
        <f t="shared" ca="1" si="105"/>
        <v>-5388</v>
      </c>
      <c r="AN641">
        <f t="shared" ca="1" si="106"/>
        <v>-5388</v>
      </c>
      <c r="AO641">
        <f t="shared" ca="1" si="107"/>
        <v>0</v>
      </c>
    </row>
    <row r="642" spans="10:41">
      <c r="J642" s="530">
        <f t="shared" ca="1" si="99"/>
        <v>-3389</v>
      </c>
      <c r="K642">
        <f t="shared" ca="1" si="100"/>
        <v>-3389</v>
      </c>
      <c r="L642">
        <f t="shared" ca="1" si="101"/>
        <v>0</v>
      </c>
      <c r="AB642" s="530">
        <f t="shared" si="102"/>
        <v>-3500</v>
      </c>
      <c r="AC642">
        <f t="shared" si="103"/>
        <v>-3500</v>
      </c>
      <c r="AD642">
        <f t="shared" si="104"/>
        <v>0</v>
      </c>
      <c r="AM642" s="530">
        <f t="shared" ca="1" si="105"/>
        <v>-5397</v>
      </c>
      <c r="AN642">
        <f t="shared" ca="1" si="106"/>
        <v>-5397</v>
      </c>
      <c r="AO642">
        <f t="shared" ca="1" si="107"/>
        <v>0</v>
      </c>
    </row>
    <row r="643" spans="10:41">
      <c r="J643" s="530">
        <f t="shared" ca="1" si="99"/>
        <v>-3398</v>
      </c>
      <c r="K643">
        <f t="shared" ca="1" si="100"/>
        <v>-3398</v>
      </c>
      <c r="L643">
        <f t="shared" ca="1" si="101"/>
        <v>0</v>
      </c>
      <c r="AB643" s="530">
        <f t="shared" si="102"/>
        <v>-3509</v>
      </c>
      <c r="AC643">
        <f t="shared" si="103"/>
        <v>-3509</v>
      </c>
      <c r="AD643">
        <f t="shared" si="104"/>
        <v>0</v>
      </c>
      <c r="AM643" s="530">
        <f t="shared" ca="1" si="105"/>
        <v>-5406</v>
      </c>
      <c r="AN643">
        <f t="shared" ca="1" si="106"/>
        <v>-5406</v>
      </c>
      <c r="AO643">
        <f t="shared" ca="1" si="107"/>
        <v>0</v>
      </c>
    </row>
    <row r="644" spans="10:41">
      <c r="J644" s="530">
        <f t="shared" ca="1" si="99"/>
        <v>-3407</v>
      </c>
      <c r="K644">
        <f t="shared" ca="1" si="100"/>
        <v>-3407</v>
      </c>
      <c r="L644">
        <f t="shared" ca="1" si="101"/>
        <v>0</v>
      </c>
      <c r="AB644" s="530">
        <f t="shared" si="102"/>
        <v>-3518</v>
      </c>
      <c r="AC644">
        <f t="shared" si="103"/>
        <v>-3518</v>
      </c>
      <c r="AD644">
        <f t="shared" si="104"/>
        <v>0</v>
      </c>
      <c r="AM644" s="530">
        <f t="shared" ca="1" si="105"/>
        <v>-5415</v>
      </c>
      <c r="AN644">
        <f t="shared" ca="1" si="106"/>
        <v>-5415</v>
      </c>
      <c r="AO644">
        <f t="shared" ca="1" si="107"/>
        <v>0</v>
      </c>
    </row>
    <row r="645" spans="10:41">
      <c r="J645" s="530">
        <f t="shared" ca="1" si="99"/>
        <v>-3416</v>
      </c>
      <c r="K645">
        <f t="shared" ca="1" si="100"/>
        <v>-3416</v>
      </c>
      <c r="L645">
        <f t="shared" ca="1" si="101"/>
        <v>0</v>
      </c>
      <c r="AB645" s="530">
        <f t="shared" si="102"/>
        <v>-3527</v>
      </c>
      <c r="AC645">
        <f t="shared" si="103"/>
        <v>-3527</v>
      </c>
      <c r="AD645">
        <f t="shared" si="104"/>
        <v>0</v>
      </c>
      <c r="AM645" s="530">
        <f t="shared" ca="1" si="105"/>
        <v>-5424</v>
      </c>
      <c r="AN645">
        <f t="shared" ca="1" si="106"/>
        <v>-5424</v>
      </c>
      <c r="AO645">
        <f t="shared" ca="1" si="107"/>
        <v>0</v>
      </c>
    </row>
    <row r="646" spans="10:41">
      <c r="J646" s="530">
        <f t="shared" ca="1" si="99"/>
        <v>-3425</v>
      </c>
      <c r="K646">
        <f t="shared" ca="1" si="100"/>
        <v>-3425</v>
      </c>
      <c r="L646">
        <f t="shared" ca="1" si="101"/>
        <v>0</v>
      </c>
      <c r="AB646" s="530">
        <f t="shared" si="102"/>
        <v>-3536</v>
      </c>
      <c r="AC646">
        <f t="shared" si="103"/>
        <v>-3536</v>
      </c>
      <c r="AD646">
        <f t="shared" si="104"/>
        <v>0</v>
      </c>
      <c r="AM646" s="530">
        <f t="shared" ca="1" si="105"/>
        <v>-5433</v>
      </c>
      <c r="AN646">
        <f t="shared" ca="1" si="106"/>
        <v>-5433</v>
      </c>
      <c r="AO646">
        <f t="shared" ca="1" si="107"/>
        <v>0</v>
      </c>
    </row>
    <row r="647" spans="10:41">
      <c r="J647" s="530">
        <f t="shared" ca="1" si="99"/>
        <v>-3434</v>
      </c>
      <c r="K647">
        <f t="shared" ca="1" si="100"/>
        <v>-3434</v>
      </c>
      <c r="L647">
        <f t="shared" ca="1" si="101"/>
        <v>0</v>
      </c>
      <c r="AB647" s="530">
        <f t="shared" si="102"/>
        <v>-3545</v>
      </c>
      <c r="AC647">
        <f t="shared" si="103"/>
        <v>-3545</v>
      </c>
      <c r="AD647">
        <f t="shared" si="104"/>
        <v>0</v>
      </c>
      <c r="AM647" s="530">
        <f t="shared" ca="1" si="105"/>
        <v>-5442</v>
      </c>
      <c r="AN647">
        <f t="shared" ca="1" si="106"/>
        <v>-5442</v>
      </c>
      <c r="AO647">
        <f t="shared" ca="1" si="107"/>
        <v>0</v>
      </c>
    </row>
    <row r="648" spans="10:41">
      <c r="J648" s="530">
        <f t="shared" ca="1" si="99"/>
        <v>-3443</v>
      </c>
      <c r="K648">
        <f t="shared" ca="1" si="100"/>
        <v>-3443</v>
      </c>
      <c r="L648">
        <f t="shared" ca="1" si="101"/>
        <v>0</v>
      </c>
      <c r="AB648" s="530">
        <f t="shared" si="102"/>
        <v>-3554</v>
      </c>
      <c r="AC648">
        <f t="shared" si="103"/>
        <v>-3554</v>
      </c>
      <c r="AD648">
        <f t="shared" si="104"/>
        <v>0</v>
      </c>
      <c r="AM648" s="530">
        <f t="shared" ca="1" si="105"/>
        <v>-5451</v>
      </c>
      <c r="AN648">
        <f t="shared" ca="1" si="106"/>
        <v>-5451</v>
      </c>
      <c r="AO648">
        <f t="shared" ca="1" si="107"/>
        <v>0</v>
      </c>
    </row>
    <row r="649" spans="10:41">
      <c r="J649" s="530">
        <f t="shared" ca="1" si="99"/>
        <v>-3452</v>
      </c>
      <c r="K649">
        <f t="shared" ca="1" si="100"/>
        <v>-3452</v>
      </c>
      <c r="L649">
        <f t="shared" ca="1" si="101"/>
        <v>0</v>
      </c>
      <c r="AB649" s="530">
        <f t="shared" si="102"/>
        <v>-3563</v>
      </c>
      <c r="AC649">
        <f t="shared" si="103"/>
        <v>-3563</v>
      </c>
      <c r="AD649">
        <f t="shared" si="104"/>
        <v>0</v>
      </c>
      <c r="AM649" s="530">
        <f t="shared" ca="1" si="105"/>
        <v>-5460</v>
      </c>
      <c r="AN649">
        <f t="shared" ca="1" si="106"/>
        <v>-5460</v>
      </c>
      <c r="AO649">
        <f t="shared" ca="1" si="107"/>
        <v>0</v>
      </c>
    </row>
    <row r="650" spans="10:41">
      <c r="J650" s="530">
        <f t="shared" ca="1" si="99"/>
        <v>-3461</v>
      </c>
      <c r="K650">
        <f t="shared" ca="1" si="100"/>
        <v>-3461</v>
      </c>
      <c r="L650">
        <f t="shared" ca="1" si="101"/>
        <v>0</v>
      </c>
      <c r="AB650" s="530">
        <f t="shared" si="102"/>
        <v>-3572</v>
      </c>
      <c r="AC650">
        <f t="shared" si="103"/>
        <v>-3572</v>
      </c>
      <c r="AD650">
        <f t="shared" si="104"/>
        <v>0</v>
      </c>
      <c r="AM650" s="530">
        <f t="shared" ca="1" si="105"/>
        <v>-5469</v>
      </c>
      <c r="AN650">
        <f t="shared" ca="1" si="106"/>
        <v>-5469</v>
      </c>
      <c r="AO650">
        <f t="shared" ca="1" si="107"/>
        <v>0</v>
      </c>
    </row>
    <row r="651" spans="10:41">
      <c r="J651" s="530">
        <f t="shared" ca="1" si="99"/>
        <v>-3470</v>
      </c>
      <c r="K651">
        <f t="shared" ca="1" si="100"/>
        <v>-3470</v>
      </c>
      <c r="L651">
        <f t="shared" ca="1" si="101"/>
        <v>0</v>
      </c>
      <c r="AB651" s="530">
        <f t="shared" si="102"/>
        <v>-3581</v>
      </c>
      <c r="AC651">
        <f t="shared" si="103"/>
        <v>-3581</v>
      </c>
      <c r="AD651">
        <f t="shared" si="104"/>
        <v>0</v>
      </c>
      <c r="AM651" s="530">
        <f t="shared" ca="1" si="105"/>
        <v>-5478</v>
      </c>
      <c r="AN651">
        <f t="shared" ca="1" si="106"/>
        <v>-5478</v>
      </c>
      <c r="AO651">
        <f t="shared" ca="1" si="107"/>
        <v>0</v>
      </c>
    </row>
    <row r="652" spans="10:41">
      <c r="J652" s="530">
        <f t="shared" ca="1" si="99"/>
        <v>-3479</v>
      </c>
      <c r="K652">
        <f t="shared" ca="1" si="100"/>
        <v>-3479</v>
      </c>
      <c r="L652">
        <f t="shared" ca="1" si="101"/>
        <v>0</v>
      </c>
      <c r="AB652" s="530">
        <f t="shared" si="102"/>
        <v>-3590</v>
      </c>
      <c r="AC652">
        <f t="shared" si="103"/>
        <v>-3590</v>
      </c>
      <c r="AD652">
        <f t="shared" si="104"/>
        <v>0</v>
      </c>
      <c r="AM652" s="530">
        <f t="shared" ca="1" si="105"/>
        <v>-5487</v>
      </c>
      <c r="AN652">
        <f t="shared" ca="1" si="106"/>
        <v>-5487</v>
      </c>
      <c r="AO652">
        <f t="shared" ca="1" si="107"/>
        <v>0</v>
      </c>
    </row>
    <row r="653" spans="10:41">
      <c r="J653" s="530">
        <f t="shared" ca="1" si="99"/>
        <v>-3488</v>
      </c>
      <c r="K653">
        <f t="shared" ca="1" si="100"/>
        <v>-3488</v>
      </c>
      <c r="L653">
        <f t="shared" ca="1" si="101"/>
        <v>0</v>
      </c>
      <c r="AB653" s="530">
        <f t="shared" si="102"/>
        <v>-3599</v>
      </c>
      <c r="AC653">
        <f t="shared" si="103"/>
        <v>-3599</v>
      </c>
      <c r="AD653">
        <f t="shared" si="104"/>
        <v>0</v>
      </c>
      <c r="AM653" s="530">
        <f t="shared" ca="1" si="105"/>
        <v>-5496</v>
      </c>
      <c r="AN653">
        <f t="shared" ca="1" si="106"/>
        <v>-5496</v>
      </c>
      <c r="AO653">
        <f t="shared" ca="1" si="107"/>
        <v>0</v>
      </c>
    </row>
    <row r="654" spans="10:41">
      <c r="J654" s="530">
        <f t="shared" ca="1" si="99"/>
        <v>-3497</v>
      </c>
      <c r="K654">
        <f t="shared" ca="1" si="100"/>
        <v>-3497</v>
      </c>
      <c r="L654">
        <f t="shared" ca="1" si="101"/>
        <v>0</v>
      </c>
      <c r="AB654" s="530">
        <f t="shared" si="102"/>
        <v>-3608</v>
      </c>
      <c r="AC654">
        <f t="shared" si="103"/>
        <v>-3608</v>
      </c>
      <c r="AD654">
        <f t="shared" si="104"/>
        <v>0</v>
      </c>
      <c r="AM654" s="530">
        <f t="shared" ca="1" si="105"/>
        <v>-5505</v>
      </c>
      <c r="AN654">
        <f t="shared" ca="1" si="106"/>
        <v>-5505</v>
      </c>
      <c r="AO654">
        <f t="shared" ca="1" si="107"/>
        <v>0</v>
      </c>
    </row>
    <row r="655" spans="10:41">
      <c r="J655" s="530">
        <f t="shared" ca="1" si="99"/>
        <v>-3506</v>
      </c>
      <c r="K655">
        <f t="shared" ca="1" si="100"/>
        <v>-3506</v>
      </c>
      <c r="L655">
        <f t="shared" ca="1" si="101"/>
        <v>0</v>
      </c>
      <c r="AB655" s="530">
        <f t="shared" si="102"/>
        <v>-3617</v>
      </c>
      <c r="AC655">
        <f t="shared" si="103"/>
        <v>-3617</v>
      </c>
      <c r="AD655">
        <f t="shared" si="104"/>
        <v>0</v>
      </c>
      <c r="AM655" s="530">
        <f t="shared" ca="1" si="105"/>
        <v>-5514</v>
      </c>
      <c r="AN655">
        <f t="shared" ca="1" si="106"/>
        <v>-5514</v>
      </c>
      <c r="AO655">
        <f t="shared" ca="1" si="107"/>
        <v>0</v>
      </c>
    </row>
    <row r="656" spans="10:41">
      <c r="J656" s="530">
        <f t="shared" ca="1" si="99"/>
        <v>-3515</v>
      </c>
      <c r="K656">
        <f t="shared" ca="1" si="100"/>
        <v>-3515</v>
      </c>
      <c r="L656">
        <f t="shared" ca="1" si="101"/>
        <v>0</v>
      </c>
      <c r="AB656" s="530">
        <f t="shared" si="102"/>
        <v>-3626</v>
      </c>
      <c r="AC656">
        <f t="shared" si="103"/>
        <v>-3626</v>
      </c>
      <c r="AD656">
        <f t="shared" si="104"/>
        <v>0</v>
      </c>
      <c r="AM656" s="530">
        <f t="shared" ca="1" si="105"/>
        <v>-5523</v>
      </c>
      <c r="AN656">
        <f t="shared" ca="1" si="106"/>
        <v>-5523</v>
      </c>
      <c r="AO656">
        <f t="shared" ca="1" si="107"/>
        <v>0</v>
      </c>
    </row>
    <row r="657" spans="10:41">
      <c r="J657" s="530">
        <f t="shared" ca="1" si="99"/>
        <v>-3524</v>
      </c>
      <c r="K657">
        <f t="shared" ca="1" si="100"/>
        <v>-3524</v>
      </c>
      <c r="L657">
        <f t="shared" ca="1" si="101"/>
        <v>0</v>
      </c>
      <c r="AB657" s="530">
        <f t="shared" si="102"/>
        <v>-3635</v>
      </c>
      <c r="AC657">
        <f t="shared" si="103"/>
        <v>-3635</v>
      </c>
      <c r="AD657">
        <f t="shared" si="104"/>
        <v>0</v>
      </c>
      <c r="AM657" s="530">
        <f t="shared" ca="1" si="105"/>
        <v>-5532</v>
      </c>
      <c r="AN657">
        <f t="shared" ca="1" si="106"/>
        <v>-5532</v>
      </c>
      <c r="AO657">
        <f t="shared" ca="1" si="107"/>
        <v>0</v>
      </c>
    </row>
    <row r="658" spans="10:41">
      <c r="J658" s="530">
        <f t="shared" ca="1" si="99"/>
        <v>-3533</v>
      </c>
      <c r="K658">
        <f t="shared" ca="1" si="100"/>
        <v>-3533</v>
      </c>
      <c r="L658">
        <f t="shared" ca="1" si="101"/>
        <v>0</v>
      </c>
      <c r="AB658" s="530">
        <f t="shared" si="102"/>
        <v>-3644</v>
      </c>
      <c r="AC658">
        <f t="shared" si="103"/>
        <v>-3644</v>
      </c>
      <c r="AD658">
        <f t="shared" si="104"/>
        <v>0</v>
      </c>
      <c r="AM658" s="530">
        <f t="shared" ca="1" si="105"/>
        <v>-5541</v>
      </c>
      <c r="AN658">
        <f t="shared" ca="1" si="106"/>
        <v>-5541</v>
      </c>
      <c r="AO658">
        <f t="shared" ca="1" si="107"/>
        <v>0</v>
      </c>
    </row>
    <row r="659" spans="10:41">
      <c r="J659" s="530">
        <f t="shared" ca="1" si="99"/>
        <v>-3542</v>
      </c>
      <c r="K659">
        <f t="shared" ca="1" si="100"/>
        <v>-3542</v>
      </c>
      <c r="L659">
        <f t="shared" ca="1" si="101"/>
        <v>0</v>
      </c>
      <c r="AB659" s="530">
        <f t="shared" si="102"/>
        <v>-3653</v>
      </c>
      <c r="AC659">
        <f t="shared" si="103"/>
        <v>-3653</v>
      </c>
      <c r="AD659">
        <f t="shared" si="104"/>
        <v>0</v>
      </c>
      <c r="AM659" s="530">
        <f t="shared" ca="1" si="105"/>
        <v>-5550</v>
      </c>
      <c r="AN659">
        <f t="shared" ca="1" si="106"/>
        <v>-5550</v>
      </c>
      <c r="AO659">
        <f t="shared" ca="1" si="107"/>
        <v>0</v>
      </c>
    </row>
    <row r="660" spans="10:41">
      <c r="J660" s="530">
        <f t="shared" ca="1" si="99"/>
        <v>-3551</v>
      </c>
      <c r="K660">
        <f t="shared" ca="1" si="100"/>
        <v>-3551</v>
      </c>
      <c r="L660">
        <f t="shared" ca="1" si="101"/>
        <v>0</v>
      </c>
      <c r="AB660" s="530">
        <f t="shared" si="102"/>
        <v>-3662</v>
      </c>
      <c r="AC660">
        <f t="shared" si="103"/>
        <v>-3662</v>
      </c>
      <c r="AD660">
        <f t="shared" si="104"/>
        <v>0</v>
      </c>
      <c r="AM660" s="530">
        <f t="shared" ca="1" si="105"/>
        <v>-5559</v>
      </c>
      <c r="AN660">
        <f t="shared" ca="1" si="106"/>
        <v>-5559</v>
      </c>
      <c r="AO660">
        <f t="shared" ca="1" si="107"/>
        <v>0</v>
      </c>
    </row>
    <row r="661" spans="10:41">
      <c r="J661" s="530">
        <f t="shared" ca="1" si="99"/>
        <v>-3560</v>
      </c>
      <c r="K661">
        <f t="shared" ca="1" si="100"/>
        <v>-3560</v>
      </c>
      <c r="L661">
        <f t="shared" ca="1" si="101"/>
        <v>0</v>
      </c>
      <c r="AB661" s="530">
        <f t="shared" si="102"/>
        <v>-3671</v>
      </c>
      <c r="AC661">
        <f t="shared" si="103"/>
        <v>-3671</v>
      </c>
      <c r="AD661">
        <f t="shared" si="104"/>
        <v>0</v>
      </c>
      <c r="AM661" s="530">
        <f t="shared" ca="1" si="105"/>
        <v>-5568</v>
      </c>
      <c r="AN661">
        <f t="shared" ca="1" si="106"/>
        <v>-5568</v>
      </c>
      <c r="AO661">
        <f t="shared" ca="1" si="107"/>
        <v>0</v>
      </c>
    </row>
    <row r="662" spans="10:41">
      <c r="J662" s="530">
        <f t="shared" ca="1" si="99"/>
        <v>-3569</v>
      </c>
      <c r="K662">
        <f t="shared" ca="1" si="100"/>
        <v>-3569</v>
      </c>
      <c r="L662">
        <f t="shared" ca="1" si="101"/>
        <v>0</v>
      </c>
      <c r="AB662" s="530">
        <f t="shared" si="102"/>
        <v>-3680</v>
      </c>
      <c r="AC662">
        <f t="shared" si="103"/>
        <v>-3680</v>
      </c>
      <c r="AD662">
        <f t="shared" si="104"/>
        <v>0</v>
      </c>
      <c r="AM662" s="530">
        <f t="shared" ca="1" si="105"/>
        <v>-5577</v>
      </c>
      <c r="AN662">
        <f t="shared" ca="1" si="106"/>
        <v>-5577</v>
      </c>
      <c r="AO662">
        <f t="shared" ca="1" si="107"/>
        <v>0</v>
      </c>
    </row>
    <row r="663" spans="10:41">
      <c r="J663" s="530">
        <f t="shared" ca="1" si="99"/>
        <v>-3578</v>
      </c>
      <c r="K663">
        <f t="shared" ca="1" si="100"/>
        <v>-3578</v>
      </c>
      <c r="L663">
        <f t="shared" ca="1" si="101"/>
        <v>0</v>
      </c>
      <c r="AB663" s="530">
        <f t="shared" si="102"/>
        <v>-3689</v>
      </c>
      <c r="AC663">
        <f t="shared" si="103"/>
        <v>-3689</v>
      </c>
      <c r="AD663">
        <f t="shared" si="104"/>
        <v>0</v>
      </c>
      <c r="AM663" s="530">
        <f t="shared" ca="1" si="105"/>
        <v>-5586</v>
      </c>
      <c r="AN663">
        <f t="shared" ca="1" si="106"/>
        <v>-5586</v>
      </c>
      <c r="AO663">
        <f t="shared" ca="1" si="107"/>
        <v>0</v>
      </c>
    </row>
    <row r="664" spans="10:41">
      <c r="J664" s="530">
        <f t="shared" ca="1" si="99"/>
        <v>-3587</v>
      </c>
      <c r="K664">
        <f t="shared" ca="1" si="100"/>
        <v>-3587</v>
      </c>
      <c r="L664">
        <f t="shared" ca="1" si="101"/>
        <v>0</v>
      </c>
      <c r="AB664" s="530">
        <f t="shared" si="102"/>
        <v>-3698</v>
      </c>
      <c r="AC664">
        <f t="shared" si="103"/>
        <v>-3698</v>
      </c>
      <c r="AD664">
        <f t="shared" si="104"/>
        <v>0</v>
      </c>
      <c r="AM664" s="530">
        <f t="shared" ca="1" si="105"/>
        <v>-5595</v>
      </c>
      <c r="AN664">
        <f t="shared" ca="1" si="106"/>
        <v>-5595</v>
      </c>
      <c r="AO664">
        <f t="shared" ca="1" si="107"/>
        <v>0</v>
      </c>
    </row>
    <row r="665" spans="10:41">
      <c r="J665" s="530">
        <f t="shared" ca="1" si="99"/>
        <v>-3596</v>
      </c>
      <c r="K665">
        <f t="shared" ca="1" si="100"/>
        <v>-3596</v>
      </c>
      <c r="L665">
        <f t="shared" ca="1" si="101"/>
        <v>0</v>
      </c>
      <c r="AB665" s="530">
        <f t="shared" si="102"/>
        <v>-3707</v>
      </c>
      <c r="AC665">
        <f t="shared" si="103"/>
        <v>-3707</v>
      </c>
      <c r="AD665">
        <f t="shared" si="104"/>
        <v>0</v>
      </c>
      <c r="AM665" s="530">
        <f t="shared" ca="1" si="105"/>
        <v>-5604</v>
      </c>
      <c r="AN665">
        <f t="shared" ca="1" si="106"/>
        <v>-5604</v>
      </c>
      <c r="AO665">
        <f t="shared" ca="1" si="107"/>
        <v>0</v>
      </c>
    </row>
    <row r="666" spans="10:41">
      <c r="J666" s="530">
        <f t="shared" ca="1" si="99"/>
        <v>-3605</v>
      </c>
      <c r="K666">
        <f t="shared" ca="1" si="100"/>
        <v>-3605</v>
      </c>
      <c r="L666">
        <f t="shared" ca="1" si="101"/>
        <v>0</v>
      </c>
      <c r="AB666" s="530">
        <f t="shared" si="102"/>
        <v>-3716</v>
      </c>
      <c r="AC666">
        <f t="shared" si="103"/>
        <v>-3716</v>
      </c>
      <c r="AD666">
        <f t="shared" si="104"/>
        <v>0</v>
      </c>
      <c r="AM666" s="530">
        <f t="shared" ca="1" si="105"/>
        <v>-5613</v>
      </c>
      <c r="AN666">
        <f t="shared" ca="1" si="106"/>
        <v>-5613</v>
      </c>
      <c r="AO666">
        <f t="shared" ca="1" si="107"/>
        <v>0</v>
      </c>
    </row>
    <row r="667" spans="10:41">
      <c r="J667" s="530">
        <f t="shared" ca="1" si="99"/>
        <v>-3614</v>
      </c>
      <c r="K667">
        <f t="shared" ca="1" si="100"/>
        <v>-3614</v>
      </c>
      <c r="L667">
        <f t="shared" ca="1" si="101"/>
        <v>0</v>
      </c>
      <c r="AB667" s="530">
        <f t="shared" si="102"/>
        <v>-3725</v>
      </c>
      <c r="AC667">
        <f t="shared" si="103"/>
        <v>-3725</v>
      </c>
      <c r="AD667">
        <f t="shared" si="104"/>
        <v>0</v>
      </c>
      <c r="AM667" s="530">
        <f t="shared" ca="1" si="105"/>
        <v>-5622</v>
      </c>
      <c r="AN667">
        <f t="shared" ca="1" si="106"/>
        <v>-5622</v>
      </c>
      <c r="AO667">
        <f t="shared" ca="1" si="107"/>
        <v>0</v>
      </c>
    </row>
    <row r="668" spans="10:41">
      <c r="J668" s="530">
        <f t="shared" ca="1" si="99"/>
        <v>-3623</v>
      </c>
      <c r="K668">
        <f t="shared" ca="1" si="100"/>
        <v>-3623</v>
      </c>
      <c r="L668">
        <f t="shared" ca="1" si="101"/>
        <v>0</v>
      </c>
      <c r="AB668" s="530">
        <f t="shared" si="102"/>
        <v>-3734</v>
      </c>
      <c r="AC668">
        <f t="shared" si="103"/>
        <v>-3734</v>
      </c>
      <c r="AD668">
        <f t="shared" si="104"/>
        <v>0</v>
      </c>
      <c r="AM668" s="530">
        <f t="shared" ca="1" si="105"/>
        <v>-5631</v>
      </c>
      <c r="AN668">
        <f t="shared" ca="1" si="106"/>
        <v>-5631</v>
      </c>
      <c r="AO668">
        <f t="shared" ca="1" si="107"/>
        <v>0</v>
      </c>
    </row>
    <row r="669" spans="10:41">
      <c r="J669" s="530">
        <f t="shared" ca="1" si="99"/>
        <v>-3632</v>
      </c>
      <c r="K669">
        <f t="shared" ca="1" si="100"/>
        <v>-3632</v>
      </c>
      <c r="L669">
        <f t="shared" ca="1" si="101"/>
        <v>0</v>
      </c>
      <c r="AB669" s="530">
        <f t="shared" si="102"/>
        <v>-3743</v>
      </c>
      <c r="AC669">
        <f t="shared" si="103"/>
        <v>-3743</v>
      </c>
      <c r="AD669">
        <f t="shared" si="104"/>
        <v>0</v>
      </c>
      <c r="AM669" s="530">
        <f t="shared" ca="1" si="105"/>
        <v>-5640</v>
      </c>
      <c r="AN669">
        <f t="shared" ca="1" si="106"/>
        <v>-5640</v>
      </c>
      <c r="AO669">
        <f t="shared" ca="1" si="107"/>
        <v>0</v>
      </c>
    </row>
    <row r="670" spans="10:41">
      <c r="J670" s="530">
        <f t="shared" ca="1" si="99"/>
        <v>-3641</v>
      </c>
      <c r="K670">
        <f t="shared" ca="1" si="100"/>
        <v>-3641</v>
      </c>
      <c r="L670">
        <f t="shared" ca="1" si="101"/>
        <v>0</v>
      </c>
      <c r="AB670" s="530">
        <f t="shared" si="102"/>
        <v>-3752</v>
      </c>
      <c r="AC670">
        <f t="shared" si="103"/>
        <v>-3752</v>
      </c>
      <c r="AD670">
        <f t="shared" si="104"/>
        <v>0</v>
      </c>
      <c r="AM670" s="530">
        <f t="shared" ca="1" si="105"/>
        <v>-5649</v>
      </c>
      <c r="AN670">
        <f t="shared" ca="1" si="106"/>
        <v>-5649</v>
      </c>
      <c r="AO670">
        <f t="shared" ca="1" si="107"/>
        <v>0</v>
      </c>
    </row>
    <row r="671" spans="10:41">
      <c r="J671" s="530">
        <f t="shared" ca="1" si="99"/>
        <v>-3650</v>
      </c>
      <c r="K671">
        <f t="shared" ca="1" si="100"/>
        <v>-3650</v>
      </c>
      <c r="L671">
        <f t="shared" ca="1" si="101"/>
        <v>0</v>
      </c>
      <c r="AB671" s="530">
        <f t="shared" si="102"/>
        <v>-3761</v>
      </c>
      <c r="AC671">
        <f t="shared" si="103"/>
        <v>-3761</v>
      </c>
      <c r="AD671">
        <f t="shared" si="104"/>
        <v>0</v>
      </c>
      <c r="AM671" s="530">
        <f t="shared" ca="1" si="105"/>
        <v>-5658</v>
      </c>
      <c r="AN671">
        <f t="shared" ca="1" si="106"/>
        <v>-5658</v>
      </c>
      <c r="AO671">
        <f t="shared" ca="1" si="107"/>
        <v>0</v>
      </c>
    </row>
    <row r="672" spans="10:41">
      <c r="J672" s="530">
        <f t="shared" ca="1" si="99"/>
        <v>-3659</v>
      </c>
      <c r="K672">
        <f t="shared" ca="1" si="100"/>
        <v>-3659</v>
      </c>
      <c r="L672">
        <f t="shared" ca="1" si="101"/>
        <v>0</v>
      </c>
      <c r="AB672" s="530">
        <f t="shared" si="102"/>
        <v>-3770</v>
      </c>
      <c r="AC672">
        <f t="shared" si="103"/>
        <v>-3770</v>
      </c>
      <c r="AD672">
        <f t="shared" si="104"/>
        <v>0</v>
      </c>
      <c r="AM672" s="530">
        <f t="shared" ca="1" si="105"/>
        <v>-5667</v>
      </c>
      <c r="AN672">
        <f t="shared" ca="1" si="106"/>
        <v>-5667</v>
      </c>
      <c r="AO672">
        <f t="shared" ca="1" si="107"/>
        <v>0</v>
      </c>
    </row>
    <row r="673" spans="10:41">
      <c r="J673" s="530">
        <f t="shared" ca="1" si="99"/>
        <v>-3668</v>
      </c>
      <c r="K673">
        <f t="shared" ca="1" si="100"/>
        <v>-3668</v>
      </c>
      <c r="L673">
        <f t="shared" ca="1" si="101"/>
        <v>0</v>
      </c>
      <c r="AB673" s="530">
        <f t="shared" si="102"/>
        <v>-3779</v>
      </c>
      <c r="AC673">
        <f t="shared" si="103"/>
        <v>-3779</v>
      </c>
      <c r="AD673">
        <f t="shared" si="104"/>
        <v>0</v>
      </c>
      <c r="AM673" s="530">
        <f t="shared" ca="1" si="105"/>
        <v>-5676</v>
      </c>
      <c r="AN673">
        <f t="shared" ca="1" si="106"/>
        <v>-5676</v>
      </c>
      <c r="AO673">
        <f t="shared" ca="1" si="107"/>
        <v>0</v>
      </c>
    </row>
    <row r="674" spans="10:41">
      <c r="J674" s="530">
        <f t="shared" ca="1" si="99"/>
        <v>-3677</v>
      </c>
      <c r="K674">
        <f t="shared" ca="1" si="100"/>
        <v>-3677</v>
      </c>
      <c r="L674">
        <f t="shared" ca="1" si="101"/>
        <v>0</v>
      </c>
      <c r="AB674" s="530">
        <f t="shared" si="102"/>
        <v>-3788</v>
      </c>
      <c r="AC674">
        <f t="shared" si="103"/>
        <v>-3788</v>
      </c>
      <c r="AD674">
        <f t="shared" si="104"/>
        <v>0</v>
      </c>
      <c r="AM674" s="530">
        <f t="shared" ca="1" si="105"/>
        <v>-5685</v>
      </c>
      <c r="AN674">
        <f t="shared" ca="1" si="106"/>
        <v>-5685</v>
      </c>
      <c r="AO674">
        <f t="shared" ca="1" si="107"/>
        <v>0</v>
      </c>
    </row>
    <row r="675" spans="10:41">
      <c r="J675" s="530">
        <f t="shared" ca="1" si="99"/>
        <v>-3686</v>
      </c>
      <c r="K675">
        <f t="shared" ca="1" si="100"/>
        <v>-3686</v>
      </c>
      <c r="L675">
        <f t="shared" ca="1" si="101"/>
        <v>0</v>
      </c>
      <c r="AB675" s="530">
        <f t="shared" si="102"/>
        <v>-3797</v>
      </c>
      <c r="AC675">
        <f t="shared" si="103"/>
        <v>-3797</v>
      </c>
      <c r="AD675">
        <f t="shared" si="104"/>
        <v>0</v>
      </c>
      <c r="AM675" s="530">
        <f t="shared" ca="1" si="105"/>
        <v>-5694</v>
      </c>
      <c r="AN675">
        <f t="shared" ca="1" si="106"/>
        <v>-5694</v>
      </c>
      <c r="AO675">
        <f t="shared" ca="1" si="107"/>
        <v>0</v>
      </c>
    </row>
    <row r="676" spans="10:41">
      <c r="J676" s="530">
        <f t="shared" ca="1" si="99"/>
        <v>-3695</v>
      </c>
      <c r="K676">
        <f t="shared" ca="1" si="100"/>
        <v>-3695</v>
      </c>
      <c r="L676">
        <f t="shared" ca="1" si="101"/>
        <v>0</v>
      </c>
      <c r="AB676" s="530">
        <f t="shared" si="102"/>
        <v>-3806</v>
      </c>
      <c r="AC676">
        <f t="shared" si="103"/>
        <v>-3806</v>
      </c>
      <c r="AD676">
        <f t="shared" si="104"/>
        <v>0</v>
      </c>
      <c r="AM676" s="530">
        <f t="shared" ca="1" si="105"/>
        <v>-5703</v>
      </c>
      <c r="AN676">
        <f t="shared" ca="1" si="106"/>
        <v>-5703</v>
      </c>
      <c r="AO676">
        <f t="shared" ca="1" si="107"/>
        <v>0</v>
      </c>
    </row>
    <row r="677" spans="10:41">
      <c r="J677" s="530">
        <f t="shared" ca="1" si="99"/>
        <v>-3704</v>
      </c>
      <c r="K677">
        <f t="shared" ca="1" si="100"/>
        <v>-3704</v>
      </c>
      <c r="L677">
        <f t="shared" ca="1" si="101"/>
        <v>0</v>
      </c>
      <c r="AB677" s="530">
        <f t="shared" si="102"/>
        <v>-3815</v>
      </c>
      <c r="AC677">
        <f t="shared" si="103"/>
        <v>-3815</v>
      </c>
      <c r="AD677">
        <f t="shared" si="104"/>
        <v>0</v>
      </c>
      <c r="AM677" s="530">
        <f t="shared" ca="1" si="105"/>
        <v>-5712</v>
      </c>
      <c r="AN677">
        <f t="shared" ca="1" si="106"/>
        <v>-5712</v>
      </c>
      <c r="AO677">
        <f t="shared" ca="1" si="107"/>
        <v>0</v>
      </c>
    </row>
    <row r="678" spans="10:41">
      <c r="J678" s="530">
        <f t="shared" ca="1" si="99"/>
        <v>-3713</v>
      </c>
      <c r="K678">
        <f t="shared" ca="1" si="100"/>
        <v>-3713</v>
      </c>
      <c r="L678">
        <f t="shared" ca="1" si="101"/>
        <v>0</v>
      </c>
      <c r="AB678" s="530">
        <f t="shared" si="102"/>
        <v>-3824</v>
      </c>
      <c r="AC678">
        <f t="shared" si="103"/>
        <v>-3824</v>
      </c>
      <c r="AD678">
        <f t="shared" si="104"/>
        <v>0</v>
      </c>
      <c r="AM678" s="530">
        <f t="shared" ca="1" si="105"/>
        <v>-5721</v>
      </c>
      <c r="AN678">
        <f t="shared" ca="1" si="106"/>
        <v>-5721</v>
      </c>
      <c r="AO678">
        <f t="shared" ca="1" si="107"/>
        <v>0</v>
      </c>
    </row>
    <row r="679" spans="10:41">
      <c r="J679" s="530">
        <f t="shared" ca="1" si="99"/>
        <v>-3722</v>
      </c>
      <c r="K679">
        <f t="shared" ca="1" si="100"/>
        <v>-3722</v>
      </c>
      <c r="L679">
        <f t="shared" ca="1" si="101"/>
        <v>0</v>
      </c>
      <c r="AB679" s="530">
        <f t="shared" si="102"/>
        <v>-3833</v>
      </c>
      <c r="AC679">
        <f t="shared" si="103"/>
        <v>-3833</v>
      </c>
      <c r="AD679">
        <f t="shared" si="104"/>
        <v>0</v>
      </c>
      <c r="AM679" s="530">
        <f t="shared" ca="1" si="105"/>
        <v>-5730</v>
      </c>
      <c r="AN679">
        <f t="shared" ca="1" si="106"/>
        <v>-5730</v>
      </c>
      <c r="AO679">
        <f t="shared" ca="1" si="107"/>
        <v>0</v>
      </c>
    </row>
    <row r="680" spans="10:41">
      <c r="J680" s="530">
        <f t="shared" ca="1" si="99"/>
        <v>-3731</v>
      </c>
      <c r="K680">
        <f t="shared" ca="1" si="100"/>
        <v>-3731</v>
      </c>
      <c r="L680">
        <f t="shared" ca="1" si="101"/>
        <v>0</v>
      </c>
      <c r="AB680" s="530">
        <f t="shared" si="102"/>
        <v>-3842</v>
      </c>
      <c r="AC680">
        <f t="shared" si="103"/>
        <v>-3842</v>
      </c>
      <c r="AD680">
        <f t="shared" si="104"/>
        <v>0</v>
      </c>
      <c r="AM680" s="530">
        <f t="shared" ca="1" si="105"/>
        <v>-5739</v>
      </c>
      <c r="AN680">
        <f t="shared" ca="1" si="106"/>
        <v>-5739</v>
      </c>
      <c r="AO680">
        <f t="shared" ca="1" si="107"/>
        <v>0</v>
      </c>
    </row>
    <row r="681" spans="10:41">
      <c r="J681" s="530">
        <f t="shared" ca="1" si="99"/>
        <v>-3740</v>
      </c>
      <c r="K681">
        <f t="shared" ca="1" si="100"/>
        <v>-3740</v>
      </c>
      <c r="L681">
        <f t="shared" ca="1" si="101"/>
        <v>0</v>
      </c>
      <c r="AB681" s="530">
        <f t="shared" si="102"/>
        <v>-3851</v>
      </c>
      <c r="AC681">
        <f t="shared" si="103"/>
        <v>-3851</v>
      </c>
      <c r="AD681">
        <f t="shared" si="104"/>
        <v>0</v>
      </c>
      <c r="AM681" s="530">
        <f t="shared" ca="1" si="105"/>
        <v>-5748</v>
      </c>
      <c r="AN681">
        <f t="shared" ca="1" si="106"/>
        <v>-5748</v>
      </c>
      <c r="AO681">
        <f t="shared" ca="1" si="107"/>
        <v>0</v>
      </c>
    </row>
    <row r="682" spans="10:41">
      <c r="J682" s="530">
        <f t="shared" ca="1" si="99"/>
        <v>-3749</v>
      </c>
      <c r="K682">
        <f t="shared" ca="1" si="100"/>
        <v>-3749</v>
      </c>
      <c r="L682">
        <f t="shared" ca="1" si="101"/>
        <v>0</v>
      </c>
      <c r="AB682" s="530">
        <f t="shared" si="102"/>
        <v>-3860</v>
      </c>
      <c r="AC682">
        <f t="shared" si="103"/>
        <v>-3860</v>
      </c>
      <c r="AD682">
        <f t="shared" si="104"/>
        <v>0</v>
      </c>
      <c r="AM682" s="530">
        <f t="shared" ca="1" si="105"/>
        <v>-5757</v>
      </c>
      <c r="AN682">
        <f t="shared" ca="1" si="106"/>
        <v>-5757</v>
      </c>
      <c r="AO682">
        <f t="shared" ca="1" si="107"/>
        <v>0</v>
      </c>
    </row>
    <row r="683" spans="10:41">
      <c r="J683" s="530">
        <f t="shared" ref="J683:J746" ca="1" si="108">+J682-9</f>
        <v>-3758</v>
      </c>
      <c r="K683">
        <f t="shared" ref="K683:K746" ca="1" si="109">IF(J684&lt;0,J683,0)</f>
        <v>-3758</v>
      </c>
      <c r="L683">
        <f t="shared" ref="L683:L746" ca="1" si="110">IF(K683&gt;0,K683,0)</f>
        <v>0</v>
      </c>
      <c r="AB683" s="530">
        <f t="shared" si="102"/>
        <v>-3869</v>
      </c>
      <c r="AC683">
        <f t="shared" si="103"/>
        <v>-3869</v>
      </c>
      <c r="AD683">
        <f t="shared" si="104"/>
        <v>0</v>
      </c>
      <c r="AM683" s="530">
        <f t="shared" ca="1" si="105"/>
        <v>-5766</v>
      </c>
      <c r="AN683">
        <f t="shared" ca="1" si="106"/>
        <v>-5766</v>
      </c>
      <c r="AO683">
        <f t="shared" ca="1" si="107"/>
        <v>0</v>
      </c>
    </row>
    <row r="684" spans="10:41">
      <c r="J684" s="530">
        <f t="shared" ca="1" si="108"/>
        <v>-3767</v>
      </c>
      <c r="K684">
        <f t="shared" ca="1" si="109"/>
        <v>-3767</v>
      </c>
      <c r="L684">
        <f t="shared" ca="1" si="110"/>
        <v>0</v>
      </c>
      <c r="AB684" s="530">
        <f t="shared" ref="AB684:AB747" si="111">+AB683-9</f>
        <v>-3878</v>
      </c>
      <c r="AC684">
        <f t="shared" ref="AC684:AC747" si="112">IF(AB685&lt;0,AB684,0)</f>
        <v>-3878</v>
      </c>
      <c r="AD684">
        <f t="shared" ref="AD684:AD747" si="113">IF(AC684&gt;0,AC684,0)</f>
        <v>0</v>
      </c>
      <c r="AM684" s="530">
        <f t="shared" ref="AM684:AM747" ca="1" si="114">+AM683-9</f>
        <v>-5775</v>
      </c>
      <c r="AN684">
        <f t="shared" ref="AN684:AN747" ca="1" si="115">IF(AM685&lt;0,AM684,0)</f>
        <v>-5775</v>
      </c>
      <c r="AO684">
        <f t="shared" ref="AO684:AO747" ca="1" si="116">IF(AN684&gt;0,AN684,0)</f>
        <v>0</v>
      </c>
    </row>
    <row r="685" spans="10:41">
      <c r="J685" s="530">
        <f t="shared" ca="1" si="108"/>
        <v>-3776</v>
      </c>
      <c r="K685">
        <f t="shared" ca="1" si="109"/>
        <v>-3776</v>
      </c>
      <c r="L685">
        <f t="shared" ca="1" si="110"/>
        <v>0</v>
      </c>
      <c r="AB685" s="530">
        <f t="shared" si="111"/>
        <v>-3887</v>
      </c>
      <c r="AC685">
        <f t="shared" si="112"/>
        <v>-3887</v>
      </c>
      <c r="AD685">
        <f t="shared" si="113"/>
        <v>0</v>
      </c>
      <c r="AM685" s="530">
        <f t="shared" ca="1" si="114"/>
        <v>-5784</v>
      </c>
      <c r="AN685">
        <f t="shared" ca="1" si="115"/>
        <v>-5784</v>
      </c>
      <c r="AO685">
        <f t="shared" ca="1" si="116"/>
        <v>0</v>
      </c>
    </row>
    <row r="686" spans="10:41">
      <c r="J686" s="530">
        <f t="shared" ca="1" si="108"/>
        <v>-3785</v>
      </c>
      <c r="K686">
        <f t="shared" ca="1" si="109"/>
        <v>-3785</v>
      </c>
      <c r="L686">
        <f t="shared" ca="1" si="110"/>
        <v>0</v>
      </c>
      <c r="AB686" s="530">
        <f t="shared" si="111"/>
        <v>-3896</v>
      </c>
      <c r="AC686">
        <f t="shared" si="112"/>
        <v>-3896</v>
      </c>
      <c r="AD686">
        <f t="shared" si="113"/>
        <v>0</v>
      </c>
      <c r="AM686" s="530">
        <f t="shared" ca="1" si="114"/>
        <v>-5793</v>
      </c>
      <c r="AN686">
        <f t="shared" ca="1" si="115"/>
        <v>-5793</v>
      </c>
      <c r="AO686">
        <f t="shared" ca="1" si="116"/>
        <v>0</v>
      </c>
    </row>
    <row r="687" spans="10:41">
      <c r="J687" s="530">
        <f t="shared" ca="1" si="108"/>
        <v>-3794</v>
      </c>
      <c r="K687">
        <f t="shared" ca="1" si="109"/>
        <v>-3794</v>
      </c>
      <c r="L687">
        <f t="shared" ca="1" si="110"/>
        <v>0</v>
      </c>
      <c r="AB687" s="530">
        <f t="shared" si="111"/>
        <v>-3905</v>
      </c>
      <c r="AC687">
        <f t="shared" si="112"/>
        <v>-3905</v>
      </c>
      <c r="AD687">
        <f t="shared" si="113"/>
        <v>0</v>
      </c>
      <c r="AM687" s="530">
        <f t="shared" ca="1" si="114"/>
        <v>-5802</v>
      </c>
      <c r="AN687">
        <f t="shared" ca="1" si="115"/>
        <v>-5802</v>
      </c>
      <c r="AO687">
        <f t="shared" ca="1" si="116"/>
        <v>0</v>
      </c>
    </row>
    <row r="688" spans="10:41">
      <c r="J688" s="530">
        <f t="shared" ca="1" si="108"/>
        <v>-3803</v>
      </c>
      <c r="K688">
        <f t="shared" ca="1" si="109"/>
        <v>-3803</v>
      </c>
      <c r="L688">
        <f t="shared" ca="1" si="110"/>
        <v>0</v>
      </c>
      <c r="AB688" s="530">
        <f t="shared" si="111"/>
        <v>-3914</v>
      </c>
      <c r="AC688">
        <f t="shared" si="112"/>
        <v>-3914</v>
      </c>
      <c r="AD688">
        <f t="shared" si="113"/>
        <v>0</v>
      </c>
      <c r="AM688" s="530">
        <f t="shared" ca="1" si="114"/>
        <v>-5811</v>
      </c>
      <c r="AN688">
        <f t="shared" ca="1" si="115"/>
        <v>-5811</v>
      </c>
      <c r="AO688">
        <f t="shared" ca="1" si="116"/>
        <v>0</v>
      </c>
    </row>
    <row r="689" spans="10:41">
      <c r="J689" s="530">
        <f t="shared" ca="1" si="108"/>
        <v>-3812</v>
      </c>
      <c r="K689">
        <f t="shared" ca="1" si="109"/>
        <v>-3812</v>
      </c>
      <c r="L689">
        <f t="shared" ca="1" si="110"/>
        <v>0</v>
      </c>
      <c r="AB689" s="530">
        <f t="shared" si="111"/>
        <v>-3923</v>
      </c>
      <c r="AC689">
        <f t="shared" si="112"/>
        <v>-3923</v>
      </c>
      <c r="AD689">
        <f t="shared" si="113"/>
        <v>0</v>
      </c>
      <c r="AM689" s="530">
        <f t="shared" ca="1" si="114"/>
        <v>-5820</v>
      </c>
      <c r="AN689">
        <f t="shared" ca="1" si="115"/>
        <v>-5820</v>
      </c>
      <c r="AO689">
        <f t="shared" ca="1" si="116"/>
        <v>0</v>
      </c>
    </row>
    <row r="690" spans="10:41">
      <c r="J690" s="530">
        <f t="shared" ca="1" si="108"/>
        <v>-3821</v>
      </c>
      <c r="K690">
        <f t="shared" ca="1" si="109"/>
        <v>-3821</v>
      </c>
      <c r="L690">
        <f t="shared" ca="1" si="110"/>
        <v>0</v>
      </c>
      <c r="AB690" s="530">
        <f t="shared" si="111"/>
        <v>-3932</v>
      </c>
      <c r="AC690">
        <f t="shared" si="112"/>
        <v>-3932</v>
      </c>
      <c r="AD690">
        <f t="shared" si="113"/>
        <v>0</v>
      </c>
      <c r="AM690" s="530">
        <f t="shared" ca="1" si="114"/>
        <v>-5829</v>
      </c>
      <c r="AN690">
        <f t="shared" ca="1" si="115"/>
        <v>-5829</v>
      </c>
      <c r="AO690">
        <f t="shared" ca="1" si="116"/>
        <v>0</v>
      </c>
    </row>
    <row r="691" spans="10:41">
      <c r="J691" s="530">
        <f t="shared" ca="1" si="108"/>
        <v>-3830</v>
      </c>
      <c r="K691">
        <f t="shared" ca="1" si="109"/>
        <v>-3830</v>
      </c>
      <c r="L691">
        <f t="shared" ca="1" si="110"/>
        <v>0</v>
      </c>
      <c r="AB691" s="530">
        <f t="shared" si="111"/>
        <v>-3941</v>
      </c>
      <c r="AC691">
        <f t="shared" si="112"/>
        <v>-3941</v>
      </c>
      <c r="AD691">
        <f t="shared" si="113"/>
        <v>0</v>
      </c>
      <c r="AM691" s="530">
        <f t="shared" ca="1" si="114"/>
        <v>-5838</v>
      </c>
      <c r="AN691">
        <f t="shared" ca="1" si="115"/>
        <v>-5838</v>
      </c>
      <c r="AO691">
        <f t="shared" ca="1" si="116"/>
        <v>0</v>
      </c>
    </row>
    <row r="692" spans="10:41">
      <c r="J692" s="530">
        <f t="shared" ca="1" si="108"/>
        <v>-3839</v>
      </c>
      <c r="K692">
        <f t="shared" ca="1" si="109"/>
        <v>-3839</v>
      </c>
      <c r="L692">
        <f t="shared" ca="1" si="110"/>
        <v>0</v>
      </c>
      <c r="AB692" s="530">
        <f t="shared" si="111"/>
        <v>-3950</v>
      </c>
      <c r="AC692">
        <f t="shared" si="112"/>
        <v>-3950</v>
      </c>
      <c r="AD692">
        <f t="shared" si="113"/>
        <v>0</v>
      </c>
      <c r="AM692" s="530">
        <f t="shared" ca="1" si="114"/>
        <v>-5847</v>
      </c>
      <c r="AN692">
        <f t="shared" ca="1" si="115"/>
        <v>-5847</v>
      </c>
      <c r="AO692">
        <f t="shared" ca="1" si="116"/>
        <v>0</v>
      </c>
    </row>
    <row r="693" spans="10:41">
      <c r="J693" s="530">
        <f t="shared" ca="1" si="108"/>
        <v>-3848</v>
      </c>
      <c r="K693">
        <f t="shared" ca="1" si="109"/>
        <v>-3848</v>
      </c>
      <c r="L693">
        <f t="shared" ca="1" si="110"/>
        <v>0</v>
      </c>
      <c r="AB693" s="530">
        <f t="shared" si="111"/>
        <v>-3959</v>
      </c>
      <c r="AC693">
        <f t="shared" si="112"/>
        <v>-3959</v>
      </c>
      <c r="AD693">
        <f t="shared" si="113"/>
        <v>0</v>
      </c>
      <c r="AM693" s="530">
        <f t="shared" ca="1" si="114"/>
        <v>-5856</v>
      </c>
      <c r="AN693">
        <f t="shared" ca="1" si="115"/>
        <v>-5856</v>
      </c>
      <c r="AO693">
        <f t="shared" ca="1" si="116"/>
        <v>0</v>
      </c>
    </row>
    <row r="694" spans="10:41">
      <c r="J694" s="530">
        <f t="shared" ca="1" si="108"/>
        <v>-3857</v>
      </c>
      <c r="K694">
        <f t="shared" ca="1" si="109"/>
        <v>-3857</v>
      </c>
      <c r="L694">
        <f t="shared" ca="1" si="110"/>
        <v>0</v>
      </c>
      <c r="AB694" s="530">
        <f t="shared" si="111"/>
        <v>-3968</v>
      </c>
      <c r="AC694">
        <f t="shared" si="112"/>
        <v>-3968</v>
      </c>
      <c r="AD694">
        <f t="shared" si="113"/>
        <v>0</v>
      </c>
      <c r="AM694" s="530">
        <f t="shared" ca="1" si="114"/>
        <v>-5865</v>
      </c>
      <c r="AN694">
        <f t="shared" ca="1" si="115"/>
        <v>-5865</v>
      </c>
      <c r="AO694">
        <f t="shared" ca="1" si="116"/>
        <v>0</v>
      </c>
    </row>
    <row r="695" spans="10:41">
      <c r="J695" s="530">
        <f t="shared" ca="1" si="108"/>
        <v>-3866</v>
      </c>
      <c r="K695">
        <f t="shared" ca="1" si="109"/>
        <v>-3866</v>
      </c>
      <c r="L695">
        <f t="shared" ca="1" si="110"/>
        <v>0</v>
      </c>
      <c r="AB695" s="530">
        <f t="shared" si="111"/>
        <v>-3977</v>
      </c>
      <c r="AC695">
        <f t="shared" si="112"/>
        <v>-3977</v>
      </c>
      <c r="AD695">
        <f t="shared" si="113"/>
        <v>0</v>
      </c>
      <c r="AM695" s="530">
        <f t="shared" ca="1" si="114"/>
        <v>-5874</v>
      </c>
      <c r="AN695">
        <f t="shared" ca="1" si="115"/>
        <v>-5874</v>
      </c>
      <c r="AO695">
        <f t="shared" ca="1" si="116"/>
        <v>0</v>
      </c>
    </row>
    <row r="696" spans="10:41">
      <c r="J696" s="530">
        <f t="shared" ca="1" si="108"/>
        <v>-3875</v>
      </c>
      <c r="K696">
        <f t="shared" ca="1" si="109"/>
        <v>-3875</v>
      </c>
      <c r="L696">
        <f t="shared" ca="1" si="110"/>
        <v>0</v>
      </c>
      <c r="AB696" s="530">
        <f t="shared" si="111"/>
        <v>-3986</v>
      </c>
      <c r="AC696">
        <f t="shared" si="112"/>
        <v>-3986</v>
      </c>
      <c r="AD696">
        <f t="shared" si="113"/>
        <v>0</v>
      </c>
      <c r="AM696" s="530">
        <f t="shared" ca="1" si="114"/>
        <v>-5883</v>
      </c>
      <c r="AN696">
        <f t="shared" ca="1" si="115"/>
        <v>-5883</v>
      </c>
      <c r="AO696">
        <f t="shared" ca="1" si="116"/>
        <v>0</v>
      </c>
    </row>
    <row r="697" spans="10:41">
      <c r="J697" s="530">
        <f t="shared" ca="1" si="108"/>
        <v>-3884</v>
      </c>
      <c r="K697">
        <f t="shared" ca="1" si="109"/>
        <v>-3884</v>
      </c>
      <c r="L697">
        <f t="shared" ca="1" si="110"/>
        <v>0</v>
      </c>
      <c r="AB697" s="530">
        <f t="shared" si="111"/>
        <v>-3995</v>
      </c>
      <c r="AC697">
        <f t="shared" si="112"/>
        <v>-3995</v>
      </c>
      <c r="AD697">
        <f t="shared" si="113"/>
        <v>0</v>
      </c>
      <c r="AM697" s="530">
        <f t="shared" ca="1" si="114"/>
        <v>-5892</v>
      </c>
      <c r="AN697">
        <f t="shared" ca="1" si="115"/>
        <v>-5892</v>
      </c>
      <c r="AO697">
        <f t="shared" ca="1" si="116"/>
        <v>0</v>
      </c>
    </row>
    <row r="698" spans="10:41">
      <c r="J698" s="530">
        <f t="shared" ca="1" si="108"/>
        <v>-3893</v>
      </c>
      <c r="K698">
        <f t="shared" ca="1" si="109"/>
        <v>-3893</v>
      </c>
      <c r="L698">
        <f t="shared" ca="1" si="110"/>
        <v>0</v>
      </c>
      <c r="AB698" s="530">
        <f t="shared" si="111"/>
        <v>-4004</v>
      </c>
      <c r="AC698">
        <f t="shared" si="112"/>
        <v>-4004</v>
      </c>
      <c r="AD698">
        <f t="shared" si="113"/>
        <v>0</v>
      </c>
      <c r="AM698" s="530">
        <f t="shared" ca="1" si="114"/>
        <v>-5901</v>
      </c>
      <c r="AN698">
        <f t="shared" ca="1" si="115"/>
        <v>-5901</v>
      </c>
      <c r="AO698">
        <f t="shared" ca="1" si="116"/>
        <v>0</v>
      </c>
    </row>
    <row r="699" spans="10:41">
      <c r="J699" s="530">
        <f t="shared" ca="1" si="108"/>
        <v>-3902</v>
      </c>
      <c r="K699">
        <f t="shared" ca="1" si="109"/>
        <v>-3902</v>
      </c>
      <c r="L699">
        <f t="shared" ca="1" si="110"/>
        <v>0</v>
      </c>
      <c r="AB699" s="530">
        <f t="shared" si="111"/>
        <v>-4013</v>
      </c>
      <c r="AC699">
        <f t="shared" si="112"/>
        <v>-4013</v>
      </c>
      <c r="AD699">
        <f t="shared" si="113"/>
        <v>0</v>
      </c>
      <c r="AM699" s="530">
        <f t="shared" ca="1" si="114"/>
        <v>-5910</v>
      </c>
      <c r="AN699">
        <f t="shared" ca="1" si="115"/>
        <v>-5910</v>
      </c>
      <c r="AO699">
        <f t="shared" ca="1" si="116"/>
        <v>0</v>
      </c>
    </row>
    <row r="700" spans="10:41">
      <c r="J700" s="530">
        <f t="shared" ca="1" si="108"/>
        <v>-3911</v>
      </c>
      <c r="K700">
        <f t="shared" ca="1" si="109"/>
        <v>-3911</v>
      </c>
      <c r="L700">
        <f t="shared" ca="1" si="110"/>
        <v>0</v>
      </c>
      <c r="AB700" s="530">
        <f t="shared" si="111"/>
        <v>-4022</v>
      </c>
      <c r="AC700">
        <f t="shared" si="112"/>
        <v>-4022</v>
      </c>
      <c r="AD700">
        <f t="shared" si="113"/>
        <v>0</v>
      </c>
      <c r="AM700" s="530">
        <f t="shared" ca="1" si="114"/>
        <v>-5919</v>
      </c>
      <c r="AN700">
        <f t="shared" ca="1" si="115"/>
        <v>-5919</v>
      </c>
      <c r="AO700">
        <f t="shared" ca="1" si="116"/>
        <v>0</v>
      </c>
    </row>
    <row r="701" spans="10:41">
      <c r="J701" s="530">
        <f t="shared" ca="1" si="108"/>
        <v>-3920</v>
      </c>
      <c r="K701">
        <f t="shared" ca="1" si="109"/>
        <v>-3920</v>
      </c>
      <c r="L701">
        <f t="shared" ca="1" si="110"/>
        <v>0</v>
      </c>
      <c r="AB701" s="530">
        <f t="shared" si="111"/>
        <v>-4031</v>
      </c>
      <c r="AC701">
        <f t="shared" si="112"/>
        <v>-4031</v>
      </c>
      <c r="AD701">
        <f t="shared" si="113"/>
        <v>0</v>
      </c>
      <c r="AM701" s="530">
        <f t="shared" ca="1" si="114"/>
        <v>-5928</v>
      </c>
      <c r="AN701">
        <f t="shared" ca="1" si="115"/>
        <v>-5928</v>
      </c>
      <c r="AO701">
        <f t="shared" ca="1" si="116"/>
        <v>0</v>
      </c>
    </row>
    <row r="702" spans="10:41">
      <c r="J702" s="530">
        <f t="shared" ca="1" si="108"/>
        <v>-3929</v>
      </c>
      <c r="K702">
        <f t="shared" ca="1" si="109"/>
        <v>-3929</v>
      </c>
      <c r="L702">
        <f t="shared" ca="1" si="110"/>
        <v>0</v>
      </c>
      <c r="AB702" s="530">
        <f t="shared" si="111"/>
        <v>-4040</v>
      </c>
      <c r="AC702">
        <f t="shared" si="112"/>
        <v>-4040</v>
      </c>
      <c r="AD702">
        <f t="shared" si="113"/>
        <v>0</v>
      </c>
      <c r="AM702" s="530">
        <f t="shared" ca="1" si="114"/>
        <v>-5937</v>
      </c>
      <c r="AN702">
        <f t="shared" ca="1" si="115"/>
        <v>-5937</v>
      </c>
      <c r="AO702">
        <f t="shared" ca="1" si="116"/>
        <v>0</v>
      </c>
    </row>
    <row r="703" spans="10:41">
      <c r="J703" s="530">
        <f t="shared" ca="1" si="108"/>
        <v>-3938</v>
      </c>
      <c r="K703">
        <f t="shared" ca="1" si="109"/>
        <v>-3938</v>
      </c>
      <c r="L703">
        <f t="shared" ca="1" si="110"/>
        <v>0</v>
      </c>
      <c r="AB703" s="530">
        <f t="shared" si="111"/>
        <v>-4049</v>
      </c>
      <c r="AC703">
        <f t="shared" si="112"/>
        <v>-4049</v>
      </c>
      <c r="AD703">
        <f t="shared" si="113"/>
        <v>0</v>
      </c>
      <c r="AM703" s="530">
        <f t="shared" ca="1" si="114"/>
        <v>-5946</v>
      </c>
      <c r="AN703">
        <f t="shared" ca="1" si="115"/>
        <v>-5946</v>
      </c>
      <c r="AO703">
        <f t="shared" ca="1" si="116"/>
        <v>0</v>
      </c>
    </row>
    <row r="704" spans="10:41">
      <c r="J704" s="530">
        <f t="shared" ca="1" si="108"/>
        <v>-3947</v>
      </c>
      <c r="K704">
        <f t="shared" ca="1" si="109"/>
        <v>-3947</v>
      </c>
      <c r="L704">
        <f t="shared" ca="1" si="110"/>
        <v>0</v>
      </c>
      <c r="AB704" s="530">
        <f t="shared" si="111"/>
        <v>-4058</v>
      </c>
      <c r="AC704">
        <f t="shared" si="112"/>
        <v>-4058</v>
      </c>
      <c r="AD704">
        <f t="shared" si="113"/>
        <v>0</v>
      </c>
      <c r="AM704" s="530">
        <f t="shared" ca="1" si="114"/>
        <v>-5955</v>
      </c>
      <c r="AN704">
        <f t="shared" ca="1" si="115"/>
        <v>-5955</v>
      </c>
      <c r="AO704">
        <f t="shared" ca="1" si="116"/>
        <v>0</v>
      </c>
    </row>
    <row r="705" spans="10:41">
      <c r="J705" s="530">
        <f t="shared" ca="1" si="108"/>
        <v>-3956</v>
      </c>
      <c r="K705">
        <f t="shared" ca="1" si="109"/>
        <v>-3956</v>
      </c>
      <c r="L705">
        <f t="shared" ca="1" si="110"/>
        <v>0</v>
      </c>
      <c r="AB705" s="530">
        <f t="shared" si="111"/>
        <v>-4067</v>
      </c>
      <c r="AC705">
        <f t="shared" si="112"/>
        <v>-4067</v>
      </c>
      <c r="AD705">
        <f t="shared" si="113"/>
        <v>0</v>
      </c>
      <c r="AM705" s="530">
        <f t="shared" ca="1" si="114"/>
        <v>-5964</v>
      </c>
      <c r="AN705">
        <f t="shared" ca="1" si="115"/>
        <v>-5964</v>
      </c>
      <c r="AO705">
        <f t="shared" ca="1" si="116"/>
        <v>0</v>
      </c>
    </row>
    <row r="706" spans="10:41">
      <c r="J706" s="530">
        <f t="shared" ca="1" si="108"/>
        <v>-3965</v>
      </c>
      <c r="K706">
        <f t="shared" ca="1" si="109"/>
        <v>-3965</v>
      </c>
      <c r="L706">
        <f t="shared" ca="1" si="110"/>
        <v>0</v>
      </c>
      <c r="AB706" s="530">
        <f t="shared" si="111"/>
        <v>-4076</v>
      </c>
      <c r="AC706">
        <f t="shared" si="112"/>
        <v>-4076</v>
      </c>
      <c r="AD706">
        <f t="shared" si="113"/>
        <v>0</v>
      </c>
      <c r="AM706" s="530">
        <f t="shared" ca="1" si="114"/>
        <v>-5973</v>
      </c>
      <c r="AN706">
        <f t="shared" ca="1" si="115"/>
        <v>-5973</v>
      </c>
      <c r="AO706">
        <f t="shared" ca="1" si="116"/>
        <v>0</v>
      </c>
    </row>
    <row r="707" spans="10:41">
      <c r="J707" s="530">
        <f t="shared" ca="1" si="108"/>
        <v>-3974</v>
      </c>
      <c r="K707">
        <f t="shared" ca="1" si="109"/>
        <v>-3974</v>
      </c>
      <c r="L707">
        <f t="shared" ca="1" si="110"/>
        <v>0</v>
      </c>
      <c r="AB707" s="530">
        <f t="shared" si="111"/>
        <v>-4085</v>
      </c>
      <c r="AC707">
        <f t="shared" si="112"/>
        <v>-4085</v>
      </c>
      <c r="AD707">
        <f t="shared" si="113"/>
        <v>0</v>
      </c>
      <c r="AM707" s="530">
        <f t="shared" ca="1" si="114"/>
        <v>-5982</v>
      </c>
      <c r="AN707">
        <f t="shared" ca="1" si="115"/>
        <v>-5982</v>
      </c>
      <c r="AO707">
        <f t="shared" ca="1" si="116"/>
        <v>0</v>
      </c>
    </row>
    <row r="708" spans="10:41">
      <c r="J708" s="530">
        <f t="shared" ca="1" si="108"/>
        <v>-3983</v>
      </c>
      <c r="K708">
        <f t="shared" ca="1" si="109"/>
        <v>-3983</v>
      </c>
      <c r="L708">
        <f t="shared" ca="1" si="110"/>
        <v>0</v>
      </c>
      <c r="AB708" s="530">
        <f t="shared" si="111"/>
        <v>-4094</v>
      </c>
      <c r="AC708">
        <f t="shared" si="112"/>
        <v>-4094</v>
      </c>
      <c r="AD708">
        <f t="shared" si="113"/>
        <v>0</v>
      </c>
      <c r="AM708" s="530">
        <f t="shared" ca="1" si="114"/>
        <v>-5991</v>
      </c>
      <c r="AN708">
        <f t="shared" ca="1" si="115"/>
        <v>-5991</v>
      </c>
      <c r="AO708">
        <f t="shared" ca="1" si="116"/>
        <v>0</v>
      </c>
    </row>
    <row r="709" spans="10:41">
      <c r="J709" s="530">
        <f t="shared" ca="1" si="108"/>
        <v>-3992</v>
      </c>
      <c r="K709">
        <f t="shared" ca="1" si="109"/>
        <v>-3992</v>
      </c>
      <c r="L709">
        <f t="shared" ca="1" si="110"/>
        <v>0</v>
      </c>
      <c r="AB709" s="530">
        <f t="shared" si="111"/>
        <v>-4103</v>
      </c>
      <c r="AC709">
        <f t="shared" si="112"/>
        <v>-4103</v>
      </c>
      <c r="AD709">
        <f t="shared" si="113"/>
        <v>0</v>
      </c>
      <c r="AM709" s="530">
        <f t="shared" ca="1" si="114"/>
        <v>-6000</v>
      </c>
      <c r="AN709">
        <f t="shared" ca="1" si="115"/>
        <v>-6000</v>
      </c>
      <c r="AO709">
        <f t="shared" ca="1" si="116"/>
        <v>0</v>
      </c>
    </row>
    <row r="710" spans="10:41">
      <c r="J710" s="530">
        <f t="shared" ca="1" si="108"/>
        <v>-4001</v>
      </c>
      <c r="K710">
        <f t="shared" ca="1" si="109"/>
        <v>-4001</v>
      </c>
      <c r="L710">
        <f t="shared" ca="1" si="110"/>
        <v>0</v>
      </c>
      <c r="AB710" s="530">
        <f t="shared" si="111"/>
        <v>-4112</v>
      </c>
      <c r="AC710">
        <f t="shared" si="112"/>
        <v>-4112</v>
      </c>
      <c r="AD710">
        <f t="shared" si="113"/>
        <v>0</v>
      </c>
      <c r="AM710" s="530">
        <f t="shared" ca="1" si="114"/>
        <v>-6009</v>
      </c>
      <c r="AN710">
        <f t="shared" ca="1" si="115"/>
        <v>-6009</v>
      </c>
      <c r="AO710">
        <f t="shared" ca="1" si="116"/>
        <v>0</v>
      </c>
    </row>
    <row r="711" spans="10:41">
      <c r="J711" s="530">
        <f t="shared" ca="1" si="108"/>
        <v>-4010</v>
      </c>
      <c r="K711">
        <f t="shared" ca="1" si="109"/>
        <v>-4010</v>
      </c>
      <c r="L711">
        <f t="shared" ca="1" si="110"/>
        <v>0</v>
      </c>
      <c r="AB711" s="530">
        <f t="shared" si="111"/>
        <v>-4121</v>
      </c>
      <c r="AC711">
        <f t="shared" si="112"/>
        <v>-4121</v>
      </c>
      <c r="AD711">
        <f t="shared" si="113"/>
        <v>0</v>
      </c>
      <c r="AM711" s="530">
        <f t="shared" ca="1" si="114"/>
        <v>-6018</v>
      </c>
      <c r="AN711">
        <f t="shared" ca="1" si="115"/>
        <v>-6018</v>
      </c>
      <c r="AO711">
        <f t="shared" ca="1" si="116"/>
        <v>0</v>
      </c>
    </row>
    <row r="712" spans="10:41">
      <c r="J712" s="530">
        <f t="shared" ca="1" si="108"/>
        <v>-4019</v>
      </c>
      <c r="K712">
        <f t="shared" ca="1" si="109"/>
        <v>-4019</v>
      </c>
      <c r="L712">
        <f t="shared" ca="1" si="110"/>
        <v>0</v>
      </c>
      <c r="AB712" s="530">
        <f t="shared" si="111"/>
        <v>-4130</v>
      </c>
      <c r="AC712">
        <f t="shared" si="112"/>
        <v>-4130</v>
      </c>
      <c r="AD712">
        <f t="shared" si="113"/>
        <v>0</v>
      </c>
      <c r="AM712" s="530">
        <f t="shared" ca="1" si="114"/>
        <v>-6027</v>
      </c>
      <c r="AN712">
        <f t="shared" ca="1" si="115"/>
        <v>-6027</v>
      </c>
      <c r="AO712">
        <f t="shared" ca="1" si="116"/>
        <v>0</v>
      </c>
    </row>
    <row r="713" spans="10:41">
      <c r="J713" s="530">
        <f t="shared" ca="1" si="108"/>
        <v>-4028</v>
      </c>
      <c r="K713">
        <f t="shared" ca="1" si="109"/>
        <v>-4028</v>
      </c>
      <c r="L713">
        <f t="shared" ca="1" si="110"/>
        <v>0</v>
      </c>
      <c r="AB713" s="530">
        <f t="shared" si="111"/>
        <v>-4139</v>
      </c>
      <c r="AC713">
        <f t="shared" si="112"/>
        <v>-4139</v>
      </c>
      <c r="AD713">
        <f t="shared" si="113"/>
        <v>0</v>
      </c>
      <c r="AM713" s="530">
        <f t="shared" ca="1" si="114"/>
        <v>-6036</v>
      </c>
      <c r="AN713">
        <f t="shared" ca="1" si="115"/>
        <v>-6036</v>
      </c>
      <c r="AO713">
        <f t="shared" ca="1" si="116"/>
        <v>0</v>
      </c>
    </row>
    <row r="714" spans="10:41">
      <c r="J714" s="530">
        <f t="shared" ca="1" si="108"/>
        <v>-4037</v>
      </c>
      <c r="K714">
        <f t="shared" ca="1" si="109"/>
        <v>-4037</v>
      </c>
      <c r="L714">
        <f t="shared" ca="1" si="110"/>
        <v>0</v>
      </c>
      <c r="AB714" s="530">
        <f t="shared" si="111"/>
        <v>-4148</v>
      </c>
      <c r="AC714">
        <f t="shared" si="112"/>
        <v>-4148</v>
      </c>
      <c r="AD714">
        <f t="shared" si="113"/>
        <v>0</v>
      </c>
      <c r="AM714" s="530">
        <f t="shared" ca="1" si="114"/>
        <v>-6045</v>
      </c>
      <c r="AN714">
        <f t="shared" ca="1" si="115"/>
        <v>-6045</v>
      </c>
      <c r="AO714">
        <f t="shared" ca="1" si="116"/>
        <v>0</v>
      </c>
    </row>
    <row r="715" spans="10:41">
      <c r="J715" s="530">
        <f t="shared" ca="1" si="108"/>
        <v>-4046</v>
      </c>
      <c r="K715">
        <f t="shared" ca="1" si="109"/>
        <v>-4046</v>
      </c>
      <c r="L715">
        <f t="shared" ca="1" si="110"/>
        <v>0</v>
      </c>
      <c r="AB715" s="530">
        <f t="shared" si="111"/>
        <v>-4157</v>
      </c>
      <c r="AC715">
        <f t="shared" si="112"/>
        <v>-4157</v>
      </c>
      <c r="AD715">
        <f t="shared" si="113"/>
        <v>0</v>
      </c>
      <c r="AM715" s="530">
        <f t="shared" ca="1" si="114"/>
        <v>-6054</v>
      </c>
      <c r="AN715">
        <f t="shared" ca="1" si="115"/>
        <v>-6054</v>
      </c>
      <c r="AO715">
        <f t="shared" ca="1" si="116"/>
        <v>0</v>
      </c>
    </row>
    <row r="716" spans="10:41">
      <c r="J716" s="530">
        <f t="shared" ca="1" si="108"/>
        <v>-4055</v>
      </c>
      <c r="K716">
        <f t="shared" ca="1" si="109"/>
        <v>-4055</v>
      </c>
      <c r="L716">
        <f t="shared" ca="1" si="110"/>
        <v>0</v>
      </c>
      <c r="AB716" s="530">
        <f t="shared" si="111"/>
        <v>-4166</v>
      </c>
      <c r="AC716">
        <f t="shared" si="112"/>
        <v>-4166</v>
      </c>
      <c r="AD716">
        <f t="shared" si="113"/>
        <v>0</v>
      </c>
      <c r="AM716" s="530">
        <f t="shared" ca="1" si="114"/>
        <v>-6063</v>
      </c>
      <c r="AN716">
        <f t="shared" ca="1" si="115"/>
        <v>-6063</v>
      </c>
      <c r="AO716">
        <f t="shared" ca="1" si="116"/>
        <v>0</v>
      </c>
    </row>
    <row r="717" spans="10:41">
      <c r="J717" s="530">
        <f t="shared" ca="1" si="108"/>
        <v>-4064</v>
      </c>
      <c r="K717">
        <f t="shared" ca="1" si="109"/>
        <v>-4064</v>
      </c>
      <c r="L717">
        <f t="shared" ca="1" si="110"/>
        <v>0</v>
      </c>
      <c r="AB717" s="530">
        <f t="shared" si="111"/>
        <v>-4175</v>
      </c>
      <c r="AC717">
        <f t="shared" si="112"/>
        <v>-4175</v>
      </c>
      <c r="AD717">
        <f t="shared" si="113"/>
        <v>0</v>
      </c>
      <c r="AM717" s="530">
        <f t="shared" ca="1" si="114"/>
        <v>-6072</v>
      </c>
      <c r="AN717">
        <f t="shared" ca="1" si="115"/>
        <v>-6072</v>
      </c>
      <c r="AO717">
        <f t="shared" ca="1" si="116"/>
        <v>0</v>
      </c>
    </row>
    <row r="718" spans="10:41">
      <c r="J718" s="530">
        <f t="shared" ca="1" si="108"/>
        <v>-4073</v>
      </c>
      <c r="K718">
        <f t="shared" ca="1" si="109"/>
        <v>-4073</v>
      </c>
      <c r="L718">
        <f t="shared" ca="1" si="110"/>
        <v>0</v>
      </c>
      <c r="AB718" s="530">
        <f t="shared" si="111"/>
        <v>-4184</v>
      </c>
      <c r="AC718">
        <f t="shared" si="112"/>
        <v>-4184</v>
      </c>
      <c r="AD718">
        <f t="shared" si="113"/>
        <v>0</v>
      </c>
      <c r="AM718" s="530">
        <f t="shared" ca="1" si="114"/>
        <v>-6081</v>
      </c>
      <c r="AN718">
        <f t="shared" ca="1" si="115"/>
        <v>-6081</v>
      </c>
      <c r="AO718">
        <f t="shared" ca="1" si="116"/>
        <v>0</v>
      </c>
    </row>
    <row r="719" spans="10:41">
      <c r="J719" s="530">
        <f t="shared" ca="1" si="108"/>
        <v>-4082</v>
      </c>
      <c r="K719">
        <f t="shared" ca="1" si="109"/>
        <v>-4082</v>
      </c>
      <c r="L719">
        <f t="shared" ca="1" si="110"/>
        <v>0</v>
      </c>
      <c r="AB719" s="530">
        <f t="shared" si="111"/>
        <v>-4193</v>
      </c>
      <c r="AC719">
        <f t="shared" si="112"/>
        <v>-4193</v>
      </c>
      <c r="AD719">
        <f t="shared" si="113"/>
        <v>0</v>
      </c>
      <c r="AM719" s="530">
        <f t="shared" ca="1" si="114"/>
        <v>-6090</v>
      </c>
      <c r="AN719">
        <f t="shared" ca="1" si="115"/>
        <v>-6090</v>
      </c>
      <c r="AO719">
        <f t="shared" ca="1" si="116"/>
        <v>0</v>
      </c>
    </row>
    <row r="720" spans="10:41">
      <c r="J720" s="530">
        <f t="shared" ca="1" si="108"/>
        <v>-4091</v>
      </c>
      <c r="K720">
        <f t="shared" ca="1" si="109"/>
        <v>-4091</v>
      </c>
      <c r="L720">
        <f t="shared" ca="1" si="110"/>
        <v>0</v>
      </c>
      <c r="AB720" s="530">
        <f t="shared" si="111"/>
        <v>-4202</v>
      </c>
      <c r="AC720">
        <f t="shared" si="112"/>
        <v>-4202</v>
      </c>
      <c r="AD720">
        <f t="shared" si="113"/>
        <v>0</v>
      </c>
      <c r="AM720" s="530">
        <f t="shared" ca="1" si="114"/>
        <v>-6099</v>
      </c>
      <c r="AN720">
        <f t="shared" ca="1" si="115"/>
        <v>-6099</v>
      </c>
      <c r="AO720">
        <f t="shared" ca="1" si="116"/>
        <v>0</v>
      </c>
    </row>
    <row r="721" spans="10:41">
      <c r="J721" s="530">
        <f t="shared" ca="1" si="108"/>
        <v>-4100</v>
      </c>
      <c r="K721">
        <f t="shared" ca="1" si="109"/>
        <v>-4100</v>
      </c>
      <c r="L721">
        <f t="shared" ca="1" si="110"/>
        <v>0</v>
      </c>
      <c r="AB721" s="530">
        <f t="shared" si="111"/>
        <v>-4211</v>
      </c>
      <c r="AC721">
        <f t="shared" si="112"/>
        <v>-4211</v>
      </c>
      <c r="AD721">
        <f t="shared" si="113"/>
        <v>0</v>
      </c>
      <c r="AM721" s="530">
        <f t="shared" ca="1" si="114"/>
        <v>-6108</v>
      </c>
      <c r="AN721">
        <f t="shared" ca="1" si="115"/>
        <v>-6108</v>
      </c>
      <c r="AO721">
        <f t="shared" ca="1" si="116"/>
        <v>0</v>
      </c>
    </row>
    <row r="722" spans="10:41">
      <c r="J722" s="530">
        <f t="shared" ca="1" si="108"/>
        <v>-4109</v>
      </c>
      <c r="K722">
        <f t="shared" ca="1" si="109"/>
        <v>-4109</v>
      </c>
      <c r="L722">
        <f t="shared" ca="1" si="110"/>
        <v>0</v>
      </c>
      <c r="AB722" s="530">
        <f t="shared" si="111"/>
        <v>-4220</v>
      </c>
      <c r="AC722">
        <f t="shared" si="112"/>
        <v>-4220</v>
      </c>
      <c r="AD722">
        <f t="shared" si="113"/>
        <v>0</v>
      </c>
      <c r="AM722" s="530">
        <f t="shared" ca="1" si="114"/>
        <v>-6117</v>
      </c>
      <c r="AN722">
        <f t="shared" ca="1" si="115"/>
        <v>-6117</v>
      </c>
      <c r="AO722">
        <f t="shared" ca="1" si="116"/>
        <v>0</v>
      </c>
    </row>
    <row r="723" spans="10:41">
      <c r="J723" s="530">
        <f t="shared" ca="1" si="108"/>
        <v>-4118</v>
      </c>
      <c r="K723">
        <f t="shared" ca="1" si="109"/>
        <v>-4118</v>
      </c>
      <c r="L723">
        <f t="shared" ca="1" si="110"/>
        <v>0</v>
      </c>
      <c r="AB723" s="530">
        <f t="shared" si="111"/>
        <v>-4229</v>
      </c>
      <c r="AC723">
        <f t="shared" si="112"/>
        <v>-4229</v>
      </c>
      <c r="AD723">
        <f t="shared" si="113"/>
        <v>0</v>
      </c>
      <c r="AM723" s="530">
        <f t="shared" ca="1" si="114"/>
        <v>-6126</v>
      </c>
      <c r="AN723">
        <f t="shared" ca="1" si="115"/>
        <v>-6126</v>
      </c>
      <c r="AO723">
        <f t="shared" ca="1" si="116"/>
        <v>0</v>
      </c>
    </row>
    <row r="724" spans="10:41">
      <c r="J724" s="530">
        <f t="shared" ca="1" si="108"/>
        <v>-4127</v>
      </c>
      <c r="K724">
        <f t="shared" ca="1" si="109"/>
        <v>-4127</v>
      </c>
      <c r="L724">
        <f t="shared" ca="1" si="110"/>
        <v>0</v>
      </c>
      <c r="AB724" s="530">
        <f t="shared" si="111"/>
        <v>-4238</v>
      </c>
      <c r="AC724">
        <f t="shared" si="112"/>
        <v>-4238</v>
      </c>
      <c r="AD724">
        <f t="shared" si="113"/>
        <v>0</v>
      </c>
      <c r="AM724" s="530">
        <f t="shared" ca="1" si="114"/>
        <v>-6135</v>
      </c>
      <c r="AN724">
        <f t="shared" ca="1" si="115"/>
        <v>-6135</v>
      </c>
      <c r="AO724">
        <f t="shared" ca="1" si="116"/>
        <v>0</v>
      </c>
    </row>
    <row r="725" spans="10:41">
      <c r="J725" s="530">
        <f t="shared" ca="1" si="108"/>
        <v>-4136</v>
      </c>
      <c r="K725">
        <f t="shared" ca="1" si="109"/>
        <v>-4136</v>
      </c>
      <c r="L725">
        <f t="shared" ca="1" si="110"/>
        <v>0</v>
      </c>
      <c r="AB725" s="530">
        <f t="shared" si="111"/>
        <v>-4247</v>
      </c>
      <c r="AC725">
        <f t="shared" si="112"/>
        <v>-4247</v>
      </c>
      <c r="AD725">
        <f t="shared" si="113"/>
        <v>0</v>
      </c>
      <c r="AM725" s="530">
        <f t="shared" ca="1" si="114"/>
        <v>-6144</v>
      </c>
      <c r="AN725">
        <f t="shared" ca="1" si="115"/>
        <v>-6144</v>
      </c>
      <c r="AO725">
        <f t="shared" ca="1" si="116"/>
        <v>0</v>
      </c>
    </row>
    <row r="726" spans="10:41">
      <c r="J726" s="530">
        <f t="shared" ca="1" si="108"/>
        <v>-4145</v>
      </c>
      <c r="K726">
        <f t="shared" ca="1" si="109"/>
        <v>-4145</v>
      </c>
      <c r="L726">
        <f t="shared" ca="1" si="110"/>
        <v>0</v>
      </c>
      <c r="AB726" s="530">
        <f t="shared" si="111"/>
        <v>-4256</v>
      </c>
      <c r="AC726">
        <f t="shared" si="112"/>
        <v>-4256</v>
      </c>
      <c r="AD726">
        <f t="shared" si="113"/>
        <v>0</v>
      </c>
      <c r="AM726" s="530">
        <f t="shared" ca="1" si="114"/>
        <v>-6153</v>
      </c>
      <c r="AN726">
        <f t="shared" ca="1" si="115"/>
        <v>-6153</v>
      </c>
      <c r="AO726">
        <f t="shared" ca="1" si="116"/>
        <v>0</v>
      </c>
    </row>
    <row r="727" spans="10:41">
      <c r="J727" s="530">
        <f t="shared" ca="1" si="108"/>
        <v>-4154</v>
      </c>
      <c r="K727">
        <f t="shared" ca="1" si="109"/>
        <v>-4154</v>
      </c>
      <c r="L727">
        <f t="shared" ca="1" si="110"/>
        <v>0</v>
      </c>
      <c r="AB727" s="530">
        <f t="shared" si="111"/>
        <v>-4265</v>
      </c>
      <c r="AC727">
        <f t="shared" si="112"/>
        <v>-4265</v>
      </c>
      <c r="AD727">
        <f t="shared" si="113"/>
        <v>0</v>
      </c>
      <c r="AM727" s="530">
        <f t="shared" ca="1" si="114"/>
        <v>-6162</v>
      </c>
      <c r="AN727">
        <f t="shared" ca="1" si="115"/>
        <v>-6162</v>
      </c>
      <c r="AO727">
        <f t="shared" ca="1" si="116"/>
        <v>0</v>
      </c>
    </row>
    <row r="728" spans="10:41">
      <c r="J728" s="530">
        <f t="shared" ca="1" si="108"/>
        <v>-4163</v>
      </c>
      <c r="K728">
        <f t="shared" ca="1" si="109"/>
        <v>-4163</v>
      </c>
      <c r="L728">
        <f t="shared" ca="1" si="110"/>
        <v>0</v>
      </c>
      <c r="AB728" s="530">
        <f t="shared" si="111"/>
        <v>-4274</v>
      </c>
      <c r="AC728">
        <f t="shared" si="112"/>
        <v>-4274</v>
      </c>
      <c r="AD728">
        <f t="shared" si="113"/>
        <v>0</v>
      </c>
      <c r="AM728" s="530">
        <f t="shared" ca="1" si="114"/>
        <v>-6171</v>
      </c>
      <c r="AN728">
        <f t="shared" ca="1" si="115"/>
        <v>-6171</v>
      </c>
      <c r="AO728">
        <f t="shared" ca="1" si="116"/>
        <v>0</v>
      </c>
    </row>
    <row r="729" spans="10:41">
      <c r="J729" s="530">
        <f t="shared" ca="1" si="108"/>
        <v>-4172</v>
      </c>
      <c r="K729">
        <f t="shared" ca="1" si="109"/>
        <v>-4172</v>
      </c>
      <c r="L729">
        <f t="shared" ca="1" si="110"/>
        <v>0</v>
      </c>
      <c r="AB729" s="530">
        <f t="shared" si="111"/>
        <v>-4283</v>
      </c>
      <c r="AC729">
        <f t="shared" si="112"/>
        <v>-4283</v>
      </c>
      <c r="AD729">
        <f t="shared" si="113"/>
        <v>0</v>
      </c>
      <c r="AM729" s="530">
        <f t="shared" ca="1" si="114"/>
        <v>-6180</v>
      </c>
      <c r="AN729">
        <f t="shared" ca="1" si="115"/>
        <v>-6180</v>
      </c>
      <c r="AO729">
        <f t="shared" ca="1" si="116"/>
        <v>0</v>
      </c>
    </row>
    <row r="730" spans="10:41">
      <c r="J730" s="530">
        <f t="shared" ca="1" si="108"/>
        <v>-4181</v>
      </c>
      <c r="K730">
        <f t="shared" ca="1" si="109"/>
        <v>-4181</v>
      </c>
      <c r="L730">
        <f t="shared" ca="1" si="110"/>
        <v>0</v>
      </c>
      <c r="AB730" s="530">
        <f t="shared" si="111"/>
        <v>-4292</v>
      </c>
      <c r="AC730">
        <f t="shared" si="112"/>
        <v>-4292</v>
      </c>
      <c r="AD730">
        <f t="shared" si="113"/>
        <v>0</v>
      </c>
      <c r="AM730" s="530">
        <f t="shared" ca="1" si="114"/>
        <v>-6189</v>
      </c>
      <c r="AN730">
        <f t="shared" ca="1" si="115"/>
        <v>-6189</v>
      </c>
      <c r="AO730">
        <f t="shared" ca="1" si="116"/>
        <v>0</v>
      </c>
    </row>
    <row r="731" spans="10:41">
      <c r="J731" s="530">
        <f t="shared" ca="1" si="108"/>
        <v>-4190</v>
      </c>
      <c r="K731">
        <f t="shared" ca="1" si="109"/>
        <v>-4190</v>
      </c>
      <c r="L731">
        <f t="shared" ca="1" si="110"/>
        <v>0</v>
      </c>
      <c r="AB731" s="530">
        <f t="shared" si="111"/>
        <v>-4301</v>
      </c>
      <c r="AC731">
        <f t="shared" si="112"/>
        <v>-4301</v>
      </c>
      <c r="AD731">
        <f t="shared" si="113"/>
        <v>0</v>
      </c>
      <c r="AM731" s="530">
        <f t="shared" ca="1" si="114"/>
        <v>-6198</v>
      </c>
      <c r="AN731">
        <f t="shared" ca="1" si="115"/>
        <v>-6198</v>
      </c>
      <c r="AO731">
        <f t="shared" ca="1" si="116"/>
        <v>0</v>
      </c>
    </row>
    <row r="732" spans="10:41">
      <c r="J732" s="530">
        <f t="shared" ca="1" si="108"/>
        <v>-4199</v>
      </c>
      <c r="K732">
        <f t="shared" ca="1" si="109"/>
        <v>-4199</v>
      </c>
      <c r="L732">
        <f t="shared" ca="1" si="110"/>
        <v>0</v>
      </c>
      <c r="AB732" s="530">
        <f t="shared" si="111"/>
        <v>-4310</v>
      </c>
      <c r="AC732">
        <f t="shared" si="112"/>
        <v>-4310</v>
      </c>
      <c r="AD732">
        <f t="shared" si="113"/>
        <v>0</v>
      </c>
      <c r="AM732" s="530">
        <f t="shared" ca="1" si="114"/>
        <v>-6207</v>
      </c>
      <c r="AN732">
        <f t="shared" ca="1" si="115"/>
        <v>-6207</v>
      </c>
      <c r="AO732">
        <f t="shared" ca="1" si="116"/>
        <v>0</v>
      </c>
    </row>
    <row r="733" spans="10:41">
      <c r="J733" s="530">
        <f t="shared" ca="1" si="108"/>
        <v>-4208</v>
      </c>
      <c r="K733">
        <f t="shared" ca="1" si="109"/>
        <v>-4208</v>
      </c>
      <c r="L733">
        <f t="shared" ca="1" si="110"/>
        <v>0</v>
      </c>
      <c r="AB733" s="530">
        <f t="shared" si="111"/>
        <v>-4319</v>
      </c>
      <c r="AC733">
        <f t="shared" si="112"/>
        <v>-4319</v>
      </c>
      <c r="AD733">
        <f t="shared" si="113"/>
        <v>0</v>
      </c>
      <c r="AM733" s="530">
        <f t="shared" ca="1" si="114"/>
        <v>-6216</v>
      </c>
      <c r="AN733">
        <f t="shared" ca="1" si="115"/>
        <v>-6216</v>
      </c>
      <c r="AO733">
        <f t="shared" ca="1" si="116"/>
        <v>0</v>
      </c>
    </row>
    <row r="734" spans="10:41">
      <c r="J734" s="530">
        <f t="shared" ca="1" si="108"/>
        <v>-4217</v>
      </c>
      <c r="K734">
        <f t="shared" ca="1" si="109"/>
        <v>-4217</v>
      </c>
      <c r="L734">
        <f t="shared" ca="1" si="110"/>
        <v>0</v>
      </c>
      <c r="AB734" s="530">
        <f t="shared" si="111"/>
        <v>-4328</v>
      </c>
      <c r="AC734">
        <f t="shared" si="112"/>
        <v>-4328</v>
      </c>
      <c r="AD734">
        <f t="shared" si="113"/>
        <v>0</v>
      </c>
      <c r="AM734" s="530">
        <f t="shared" ca="1" si="114"/>
        <v>-6225</v>
      </c>
      <c r="AN734">
        <f t="shared" ca="1" si="115"/>
        <v>-6225</v>
      </c>
      <c r="AO734">
        <f t="shared" ca="1" si="116"/>
        <v>0</v>
      </c>
    </row>
    <row r="735" spans="10:41">
      <c r="J735" s="530">
        <f t="shared" ca="1" si="108"/>
        <v>-4226</v>
      </c>
      <c r="K735">
        <f t="shared" ca="1" si="109"/>
        <v>-4226</v>
      </c>
      <c r="L735">
        <f t="shared" ca="1" si="110"/>
        <v>0</v>
      </c>
      <c r="AB735" s="530">
        <f t="shared" si="111"/>
        <v>-4337</v>
      </c>
      <c r="AC735">
        <f t="shared" si="112"/>
        <v>-4337</v>
      </c>
      <c r="AD735">
        <f t="shared" si="113"/>
        <v>0</v>
      </c>
      <c r="AM735" s="530">
        <f t="shared" ca="1" si="114"/>
        <v>-6234</v>
      </c>
      <c r="AN735">
        <f t="shared" ca="1" si="115"/>
        <v>-6234</v>
      </c>
      <c r="AO735">
        <f t="shared" ca="1" si="116"/>
        <v>0</v>
      </c>
    </row>
    <row r="736" spans="10:41">
      <c r="J736" s="530">
        <f t="shared" ca="1" si="108"/>
        <v>-4235</v>
      </c>
      <c r="K736">
        <f t="shared" ca="1" si="109"/>
        <v>-4235</v>
      </c>
      <c r="L736">
        <f t="shared" ca="1" si="110"/>
        <v>0</v>
      </c>
      <c r="AB736" s="530">
        <f t="shared" si="111"/>
        <v>-4346</v>
      </c>
      <c r="AC736">
        <f t="shared" si="112"/>
        <v>-4346</v>
      </c>
      <c r="AD736">
        <f t="shared" si="113"/>
        <v>0</v>
      </c>
      <c r="AM736" s="530">
        <f t="shared" ca="1" si="114"/>
        <v>-6243</v>
      </c>
      <c r="AN736">
        <f t="shared" ca="1" si="115"/>
        <v>-6243</v>
      </c>
      <c r="AO736">
        <f t="shared" ca="1" si="116"/>
        <v>0</v>
      </c>
    </row>
    <row r="737" spans="10:41">
      <c r="J737" s="530">
        <f t="shared" ca="1" si="108"/>
        <v>-4244</v>
      </c>
      <c r="K737">
        <f t="shared" ca="1" si="109"/>
        <v>-4244</v>
      </c>
      <c r="L737">
        <f t="shared" ca="1" si="110"/>
        <v>0</v>
      </c>
      <c r="AB737" s="530">
        <f t="shared" si="111"/>
        <v>-4355</v>
      </c>
      <c r="AC737">
        <f t="shared" si="112"/>
        <v>-4355</v>
      </c>
      <c r="AD737">
        <f t="shared" si="113"/>
        <v>0</v>
      </c>
      <c r="AM737" s="530">
        <f t="shared" ca="1" si="114"/>
        <v>-6252</v>
      </c>
      <c r="AN737">
        <f t="shared" ca="1" si="115"/>
        <v>-6252</v>
      </c>
      <c r="AO737">
        <f t="shared" ca="1" si="116"/>
        <v>0</v>
      </c>
    </row>
    <row r="738" spans="10:41">
      <c r="J738" s="530">
        <f t="shared" ca="1" si="108"/>
        <v>-4253</v>
      </c>
      <c r="K738">
        <f t="shared" ca="1" si="109"/>
        <v>-4253</v>
      </c>
      <c r="L738">
        <f t="shared" ca="1" si="110"/>
        <v>0</v>
      </c>
      <c r="AB738" s="530">
        <f t="shared" si="111"/>
        <v>-4364</v>
      </c>
      <c r="AC738">
        <f t="shared" si="112"/>
        <v>-4364</v>
      </c>
      <c r="AD738">
        <f t="shared" si="113"/>
        <v>0</v>
      </c>
      <c r="AM738" s="530">
        <f t="shared" ca="1" si="114"/>
        <v>-6261</v>
      </c>
      <c r="AN738">
        <f t="shared" ca="1" si="115"/>
        <v>-6261</v>
      </c>
      <c r="AO738">
        <f t="shared" ca="1" si="116"/>
        <v>0</v>
      </c>
    </row>
    <row r="739" spans="10:41">
      <c r="J739" s="530">
        <f t="shared" ca="1" si="108"/>
        <v>-4262</v>
      </c>
      <c r="K739">
        <f t="shared" ca="1" si="109"/>
        <v>-4262</v>
      </c>
      <c r="L739">
        <f t="shared" ca="1" si="110"/>
        <v>0</v>
      </c>
      <c r="AB739" s="530">
        <f t="shared" si="111"/>
        <v>-4373</v>
      </c>
      <c r="AC739">
        <f t="shared" si="112"/>
        <v>-4373</v>
      </c>
      <c r="AD739">
        <f t="shared" si="113"/>
        <v>0</v>
      </c>
      <c r="AM739" s="530">
        <f t="shared" ca="1" si="114"/>
        <v>-6270</v>
      </c>
      <c r="AN739">
        <f t="shared" ca="1" si="115"/>
        <v>-6270</v>
      </c>
      <c r="AO739">
        <f t="shared" ca="1" si="116"/>
        <v>0</v>
      </c>
    </row>
    <row r="740" spans="10:41">
      <c r="J740" s="530">
        <f t="shared" ca="1" si="108"/>
        <v>-4271</v>
      </c>
      <c r="K740">
        <f t="shared" ca="1" si="109"/>
        <v>-4271</v>
      </c>
      <c r="L740">
        <f t="shared" ca="1" si="110"/>
        <v>0</v>
      </c>
      <c r="AB740" s="530">
        <f t="shared" si="111"/>
        <v>-4382</v>
      </c>
      <c r="AC740">
        <f t="shared" si="112"/>
        <v>-4382</v>
      </c>
      <c r="AD740">
        <f t="shared" si="113"/>
        <v>0</v>
      </c>
      <c r="AM740" s="530">
        <f t="shared" ca="1" si="114"/>
        <v>-6279</v>
      </c>
      <c r="AN740">
        <f t="shared" ca="1" si="115"/>
        <v>-6279</v>
      </c>
      <c r="AO740">
        <f t="shared" ca="1" si="116"/>
        <v>0</v>
      </c>
    </row>
    <row r="741" spans="10:41">
      <c r="J741" s="530">
        <f t="shared" ca="1" si="108"/>
        <v>-4280</v>
      </c>
      <c r="K741">
        <f t="shared" ca="1" si="109"/>
        <v>-4280</v>
      </c>
      <c r="L741">
        <f t="shared" ca="1" si="110"/>
        <v>0</v>
      </c>
      <c r="AB741" s="530">
        <f t="shared" si="111"/>
        <v>-4391</v>
      </c>
      <c r="AC741">
        <f t="shared" si="112"/>
        <v>-4391</v>
      </c>
      <c r="AD741">
        <f t="shared" si="113"/>
        <v>0</v>
      </c>
      <c r="AM741" s="530">
        <f t="shared" ca="1" si="114"/>
        <v>-6288</v>
      </c>
      <c r="AN741">
        <f t="shared" ca="1" si="115"/>
        <v>-6288</v>
      </c>
      <c r="AO741">
        <f t="shared" ca="1" si="116"/>
        <v>0</v>
      </c>
    </row>
    <row r="742" spans="10:41">
      <c r="J742" s="530">
        <f t="shared" ca="1" si="108"/>
        <v>-4289</v>
      </c>
      <c r="K742">
        <f t="shared" ca="1" si="109"/>
        <v>-4289</v>
      </c>
      <c r="L742">
        <f t="shared" ca="1" si="110"/>
        <v>0</v>
      </c>
      <c r="AB742" s="530">
        <f t="shared" si="111"/>
        <v>-4400</v>
      </c>
      <c r="AC742">
        <f t="shared" si="112"/>
        <v>-4400</v>
      </c>
      <c r="AD742">
        <f t="shared" si="113"/>
        <v>0</v>
      </c>
      <c r="AM742" s="530">
        <f t="shared" ca="1" si="114"/>
        <v>-6297</v>
      </c>
      <c r="AN742">
        <f t="shared" ca="1" si="115"/>
        <v>-6297</v>
      </c>
      <c r="AO742">
        <f t="shared" ca="1" si="116"/>
        <v>0</v>
      </c>
    </row>
    <row r="743" spans="10:41">
      <c r="J743" s="530">
        <f t="shared" ca="1" si="108"/>
        <v>-4298</v>
      </c>
      <c r="K743">
        <f t="shared" ca="1" si="109"/>
        <v>-4298</v>
      </c>
      <c r="L743">
        <f t="shared" ca="1" si="110"/>
        <v>0</v>
      </c>
      <c r="AB743" s="530">
        <f t="shared" si="111"/>
        <v>-4409</v>
      </c>
      <c r="AC743">
        <f t="shared" si="112"/>
        <v>-4409</v>
      </c>
      <c r="AD743">
        <f t="shared" si="113"/>
        <v>0</v>
      </c>
      <c r="AM743" s="530">
        <f t="shared" ca="1" si="114"/>
        <v>-6306</v>
      </c>
      <c r="AN743">
        <f t="shared" ca="1" si="115"/>
        <v>-6306</v>
      </c>
      <c r="AO743">
        <f t="shared" ca="1" si="116"/>
        <v>0</v>
      </c>
    </row>
    <row r="744" spans="10:41">
      <c r="J744" s="530">
        <f t="shared" ca="1" si="108"/>
        <v>-4307</v>
      </c>
      <c r="K744">
        <f t="shared" ca="1" si="109"/>
        <v>-4307</v>
      </c>
      <c r="L744">
        <f t="shared" ca="1" si="110"/>
        <v>0</v>
      </c>
      <c r="AB744" s="530">
        <f t="shared" si="111"/>
        <v>-4418</v>
      </c>
      <c r="AC744">
        <f t="shared" si="112"/>
        <v>-4418</v>
      </c>
      <c r="AD744">
        <f t="shared" si="113"/>
        <v>0</v>
      </c>
      <c r="AM744" s="530">
        <f t="shared" ca="1" si="114"/>
        <v>-6315</v>
      </c>
      <c r="AN744">
        <f t="shared" ca="1" si="115"/>
        <v>-6315</v>
      </c>
      <c r="AO744">
        <f t="shared" ca="1" si="116"/>
        <v>0</v>
      </c>
    </row>
    <row r="745" spans="10:41">
      <c r="J745" s="530">
        <f t="shared" ca="1" si="108"/>
        <v>-4316</v>
      </c>
      <c r="K745">
        <f t="shared" ca="1" si="109"/>
        <v>-4316</v>
      </c>
      <c r="L745">
        <f t="shared" ca="1" si="110"/>
        <v>0</v>
      </c>
      <c r="AB745" s="530">
        <f t="shared" si="111"/>
        <v>-4427</v>
      </c>
      <c r="AC745">
        <f t="shared" si="112"/>
        <v>-4427</v>
      </c>
      <c r="AD745">
        <f t="shared" si="113"/>
        <v>0</v>
      </c>
      <c r="AM745" s="530">
        <f t="shared" ca="1" si="114"/>
        <v>-6324</v>
      </c>
      <c r="AN745">
        <f t="shared" ca="1" si="115"/>
        <v>-6324</v>
      </c>
      <c r="AO745">
        <f t="shared" ca="1" si="116"/>
        <v>0</v>
      </c>
    </row>
    <row r="746" spans="10:41">
      <c r="J746" s="530">
        <f t="shared" ca="1" si="108"/>
        <v>-4325</v>
      </c>
      <c r="K746">
        <f t="shared" ca="1" si="109"/>
        <v>-4325</v>
      </c>
      <c r="L746">
        <f t="shared" ca="1" si="110"/>
        <v>0</v>
      </c>
      <c r="AB746" s="530">
        <f t="shared" si="111"/>
        <v>-4436</v>
      </c>
      <c r="AC746">
        <f t="shared" si="112"/>
        <v>-4436</v>
      </c>
      <c r="AD746">
        <f t="shared" si="113"/>
        <v>0</v>
      </c>
      <c r="AM746" s="530">
        <f t="shared" ca="1" si="114"/>
        <v>-6333</v>
      </c>
      <c r="AN746">
        <f t="shared" ca="1" si="115"/>
        <v>-6333</v>
      </c>
      <c r="AO746">
        <f t="shared" ca="1" si="116"/>
        <v>0</v>
      </c>
    </row>
    <row r="747" spans="10:41">
      <c r="J747" s="530">
        <f t="shared" ref="J747:J810" ca="1" si="117">+J746-9</f>
        <v>-4334</v>
      </c>
      <c r="K747">
        <f t="shared" ref="K747:K810" ca="1" si="118">IF(J748&lt;0,J747,0)</f>
        <v>-4334</v>
      </c>
      <c r="L747">
        <f t="shared" ref="L747:L810" ca="1" si="119">IF(K747&gt;0,K747,0)</f>
        <v>0</v>
      </c>
      <c r="AB747" s="530">
        <f t="shared" si="111"/>
        <v>-4445</v>
      </c>
      <c r="AC747">
        <f t="shared" si="112"/>
        <v>-4445</v>
      </c>
      <c r="AD747">
        <f t="shared" si="113"/>
        <v>0</v>
      </c>
      <c r="AM747" s="530">
        <f t="shared" ca="1" si="114"/>
        <v>-6342</v>
      </c>
      <c r="AN747">
        <f t="shared" ca="1" si="115"/>
        <v>-6342</v>
      </c>
      <c r="AO747">
        <f t="shared" ca="1" si="116"/>
        <v>0</v>
      </c>
    </row>
    <row r="748" spans="10:41">
      <c r="J748" s="530">
        <f t="shared" ca="1" si="117"/>
        <v>-4343</v>
      </c>
      <c r="K748">
        <f t="shared" ca="1" si="118"/>
        <v>-4343</v>
      </c>
      <c r="L748">
        <f t="shared" ca="1" si="119"/>
        <v>0</v>
      </c>
      <c r="AB748" s="530">
        <f t="shared" ref="AB748:AB811" si="120">+AB747-9</f>
        <v>-4454</v>
      </c>
      <c r="AC748">
        <f t="shared" ref="AC748:AC811" si="121">IF(AB749&lt;0,AB748,0)</f>
        <v>-4454</v>
      </c>
      <c r="AD748">
        <f t="shared" ref="AD748:AD811" si="122">IF(AC748&gt;0,AC748,0)</f>
        <v>0</v>
      </c>
      <c r="AM748" s="530">
        <f t="shared" ref="AM748:AM811" ca="1" si="123">+AM747-9</f>
        <v>-6351</v>
      </c>
      <c r="AN748">
        <f t="shared" ref="AN748:AN811" ca="1" si="124">IF(AM749&lt;0,AM748,0)</f>
        <v>-6351</v>
      </c>
      <c r="AO748">
        <f t="shared" ref="AO748:AO811" ca="1" si="125">IF(AN748&gt;0,AN748,0)</f>
        <v>0</v>
      </c>
    </row>
    <row r="749" spans="10:41">
      <c r="J749" s="530">
        <f t="shared" ca="1" si="117"/>
        <v>-4352</v>
      </c>
      <c r="K749">
        <f t="shared" ca="1" si="118"/>
        <v>-4352</v>
      </c>
      <c r="L749">
        <f t="shared" ca="1" si="119"/>
        <v>0</v>
      </c>
      <c r="AB749" s="530">
        <f t="shared" si="120"/>
        <v>-4463</v>
      </c>
      <c r="AC749">
        <f t="shared" si="121"/>
        <v>-4463</v>
      </c>
      <c r="AD749">
        <f t="shared" si="122"/>
        <v>0</v>
      </c>
      <c r="AM749" s="530">
        <f t="shared" ca="1" si="123"/>
        <v>-6360</v>
      </c>
      <c r="AN749">
        <f t="shared" ca="1" si="124"/>
        <v>-6360</v>
      </c>
      <c r="AO749">
        <f t="shared" ca="1" si="125"/>
        <v>0</v>
      </c>
    </row>
    <row r="750" spans="10:41">
      <c r="J750" s="530">
        <f t="shared" ca="1" si="117"/>
        <v>-4361</v>
      </c>
      <c r="K750">
        <f t="shared" ca="1" si="118"/>
        <v>-4361</v>
      </c>
      <c r="L750">
        <f t="shared" ca="1" si="119"/>
        <v>0</v>
      </c>
      <c r="AB750" s="530">
        <f t="shared" si="120"/>
        <v>-4472</v>
      </c>
      <c r="AC750">
        <f t="shared" si="121"/>
        <v>-4472</v>
      </c>
      <c r="AD750">
        <f t="shared" si="122"/>
        <v>0</v>
      </c>
      <c r="AM750" s="530">
        <f t="shared" ca="1" si="123"/>
        <v>-6369</v>
      </c>
      <c r="AN750">
        <f t="shared" ca="1" si="124"/>
        <v>-6369</v>
      </c>
      <c r="AO750">
        <f t="shared" ca="1" si="125"/>
        <v>0</v>
      </c>
    </row>
    <row r="751" spans="10:41">
      <c r="J751" s="530">
        <f t="shared" ca="1" si="117"/>
        <v>-4370</v>
      </c>
      <c r="K751">
        <f t="shared" ca="1" si="118"/>
        <v>-4370</v>
      </c>
      <c r="L751">
        <f t="shared" ca="1" si="119"/>
        <v>0</v>
      </c>
      <c r="AB751" s="530">
        <f t="shared" si="120"/>
        <v>-4481</v>
      </c>
      <c r="AC751">
        <f t="shared" si="121"/>
        <v>-4481</v>
      </c>
      <c r="AD751">
        <f t="shared" si="122"/>
        <v>0</v>
      </c>
      <c r="AM751" s="530">
        <f t="shared" ca="1" si="123"/>
        <v>-6378</v>
      </c>
      <c r="AN751">
        <f t="shared" ca="1" si="124"/>
        <v>-6378</v>
      </c>
      <c r="AO751">
        <f t="shared" ca="1" si="125"/>
        <v>0</v>
      </c>
    </row>
    <row r="752" spans="10:41">
      <c r="J752" s="530">
        <f t="shared" ca="1" si="117"/>
        <v>-4379</v>
      </c>
      <c r="K752">
        <f t="shared" ca="1" si="118"/>
        <v>-4379</v>
      </c>
      <c r="L752">
        <f t="shared" ca="1" si="119"/>
        <v>0</v>
      </c>
      <c r="AB752" s="530">
        <f t="shared" si="120"/>
        <v>-4490</v>
      </c>
      <c r="AC752">
        <f t="shared" si="121"/>
        <v>-4490</v>
      </c>
      <c r="AD752">
        <f t="shared" si="122"/>
        <v>0</v>
      </c>
      <c r="AM752" s="530">
        <f t="shared" ca="1" si="123"/>
        <v>-6387</v>
      </c>
      <c r="AN752">
        <f t="shared" ca="1" si="124"/>
        <v>-6387</v>
      </c>
      <c r="AO752">
        <f t="shared" ca="1" si="125"/>
        <v>0</v>
      </c>
    </row>
    <row r="753" spans="10:41">
      <c r="J753" s="530">
        <f t="shared" ca="1" si="117"/>
        <v>-4388</v>
      </c>
      <c r="K753">
        <f t="shared" ca="1" si="118"/>
        <v>-4388</v>
      </c>
      <c r="L753">
        <f t="shared" ca="1" si="119"/>
        <v>0</v>
      </c>
      <c r="AB753" s="530">
        <f t="shared" si="120"/>
        <v>-4499</v>
      </c>
      <c r="AC753">
        <f t="shared" si="121"/>
        <v>-4499</v>
      </c>
      <c r="AD753">
        <f t="shared" si="122"/>
        <v>0</v>
      </c>
      <c r="AM753" s="530">
        <f t="shared" ca="1" si="123"/>
        <v>-6396</v>
      </c>
      <c r="AN753">
        <f t="shared" ca="1" si="124"/>
        <v>-6396</v>
      </c>
      <c r="AO753">
        <f t="shared" ca="1" si="125"/>
        <v>0</v>
      </c>
    </row>
    <row r="754" spans="10:41">
      <c r="J754" s="530">
        <f t="shared" ca="1" si="117"/>
        <v>-4397</v>
      </c>
      <c r="K754">
        <f t="shared" ca="1" si="118"/>
        <v>-4397</v>
      </c>
      <c r="L754">
        <f t="shared" ca="1" si="119"/>
        <v>0</v>
      </c>
      <c r="AB754" s="530">
        <f t="shared" si="120"/>
        <v>-4508</v>
      </c>
      <c r="AC754">
        <f t="shared" si="121"/>
        <v>-4508</v>
      </c>
      <c r="AD754">
        <f t="shared" si="122"/>
        <v>0</v>
      </c>
      <c r="AM754" s="530">
        <f t="shared" ca="1" si="123"/>
        <v>-6405</v>
      </c>
      <c r="AN754">
        <f t="shared" ca="1" si="124"/>
        <v>-6405</v>
      </c>
      <c r="AO754">
        <f t="shared" ca="1" si="125"/>
        <v>0</v>
      </c>
    </row>
    <row r="755" spans="10:41">
      <c r="J755" s="530">
        <f t="shared" ca="1" si="117"/>
        <v>-4406</v>
      </c>
      <c r="K755">
        <f t="shared" ca="1" si="118"/>
        <v>-4406</v>
      </c>
      <c r="L755">
        <f t="shared" ca="1" si="119"/>
        <v>0</v>
      </c>
      <c r="AB755" s="530">
        <f t="shared" si="120"/>
        <v>-4517</v>
      </c>
      <c r="AC755">
        <f t="shared" si="121"/>
        <v>-4517</v>
      </c>
      <c r="AD755">
        <f t="shared" si="122"/>
        <v>0</v>
      </c>
      <c r="AM755" s="530">
        <f t="shared" ca="1" si="123"/>
        <v>-6414</v>
      </c>
      <c r="AN755">
        <f t="shared" ca="1" si="124"/>
        <v>-6414</v>
      </c>
      <c r="AO755">
        <f t="shared" ca="1" si="125"/>
        <v>0</v>
      </c>
    </row>
    <row r="756" spans="10:41">
      <c r="J756" s="530">
        <f t="shared" ca="1" si="117"/>
        <v>-4415</v>
      </c>
      <c r="K756">
        <f t="shared" ca="1" si="118"/>
        <v>-4415</v>
      </c>
      <c r="L756">
        <f t="shared" ca="1" si="119"/>
        <v>0</v>
      </c>
      <c r="AB756" s="530">
        <f t="shared" si="120"/>
        <v>-4526</v>
      </c>
      <c r="AC756">
        <f t="shared" si="121"/>
        <v>-4526</v>
      </c>
      <c r="AD756">
        <f t="shared" si="122"/>
        <v>0</v>
      </c>
      <c r="AM756" s="530">
        <f t="shared" ca="1" si="123"/>
        <v>-6423</v>
      </c>
      <c r="AN756">
        <f t="shared" ca="1" si="124"/>
        <v>-6423</v>
      </c>
      <c r="AO756">
        <f t="shared" ca="1" si="125"/>
        <v>0</v>
      </c>
    </row>
    <row r="757" spans="10:41">
      <c r="J757" s="530">
        <f t="shared" ca="1" si="117"/>
        <v>-4424</v>
      </c>
      <c r="K757">
        <f t="shared" ca="1" si="118"/>
        <v>-4424</v>
      </c>
      <c r="L757">
        <f t="shared" ca="1" si="119"/>
        <v>0</v>
      </c>
      <c r="AB757" s="530">
        <f t="shared" si="120"/>
        <v>-4535</v>
      </c>
      <c r="AC757">
        <f t="shared" si="121"/>
        <v>-4535</v>
      </c>
      <c r="AD757">
        <f t="shared" si="122"/>
        <v>0</v>
      </c>
      <c r="AM757" s="530">
        <f t="shared" ca="1" si="123"/>
        <v>-6432</v>
      </c>
      <c r="AN757">
        <f t="shared" ca="1" si="124"/>
        <v>-6432</v>
      </c>
      <c r="AO757">
        <f t="shared" ca="1" si="125"/>
        <v>0</v>
      </c>
    </row>
    <row r="758" spans="10:41">
      <c r="J758" s="530">
        <f t="shared" ca="1" si="117"/>
        <v>-4433</v>
      </c>
      <c r="K758">
        <f t="shared" ca="1" si="118"/>
        <v>-4433</v>
      </c>
      <c r="L758">
        <f t="shared" ca="1" si="119"/>
        <v>0</v>
      </c>
      <c r="AB758" s="530">
        <f t="shared" si="120"/>
        <v>-4544</v>
      </c>
      <c r="AC758">
        <f t="shared" si="121"/>
        <v>-4544</v>
      </c>
      <c r="AD758">
        <f t="shared" si="122"/>
        <v>0</v>
      </c>
      <c r="AM758" s="530">
        <f t="shared" ca="1" si="123"/>
        <v>-6441</v>
      </c>
      <c r="AN758">
        <f t="shared" ca="1" si="124"/>
        <v>-6441</v>
      </c>
      <c r="AO758">
        <f t="shared" ca="1" si="125"/>
        <v>0</v>
      </c>
    </row>
    <row r="759" spans="10:41">
      <c r="J759" s="530">
        <f t="shared" ca="1" si="117"/>
        <v>-4442</v>
      </c>
      <c r="K759">
        <f t="shared" ca="1" si="118"/>
        <v>-4442</v>
      </c>
      <c r="L759">
        <f t="shared" ca="1" si="119"/>
        <v>0</v>
      </c>
      <c r="AB759" s="530">
        <f t="shared" si="120"/>
        <v>-4553</v>
      </c>
      <c r="AC759">
        <f t="shared" si="121"/>
        <v>-4553</v>
      </c>
      <c r="AD759">
        <f t="shared" si="122"/>
        <v>0</v>
      </c>
      <c r="AM759" s="530">
        <f t="shared" ca="1" si="123"/>
        <v>-6450</v>
      </c>
      <c r="AN759">
        <f t="shared" ca="1" si="124"/>
        <v>-6450</v>
      </c>
      <c r="AO759">
        <f t="shared" ca="1" si="125"/>
        <v>0</v>
      </c>
    </row>
    <row r="760" spans="10:41">
      <c r="J760" s="530">
        <f t="shared" ca="1" si="117"/>
        <v>-4451</v>
      </c>
      <c r="K760">
        <f t="shared" ca="1" si="118"/>
        <v>-4451</v>
      </c>
      <c r="L760">
        <f t="shared" ca="1" si="119"/>
        <v>0</v>
      </c>
      <c r="AB760" s="530">
        <f t="shared" si="120"/>
        <v>-4562</v>
      </c>
      <c r="AC760">
        <f t="shared" si="121"/>
        <v>-4562</v>
      </c>
      <c r="AD760">
        <f t="shared" si="122"/>
        <v>0</v>
      </c>
      <c r="AM760" s="530">
        <f t="shared" ca="1" si="123"/>
        <v>-6459</v>
      </c>
      <c r="AN760">
        <f t="shared" ca="1" si="124"/>
        <v>-6459</v>
      </c>
      <c r="AO760">
        <f t="shared" ca="1" si="125"/>
        <v>0</v>
      </c>
    </row>
    <row r="761" spans="10:41">
      <c r="J761" s="530">
        <f t="shared" ca="1" si="117"/>
        <v>-4460</v>
      </c>
      <c r="K761">
        <f t="shared" ca="1" si="118"/>
        <v>-4460</v>
      </c>
      <c r="L761">
        <f t="shared" ca="1" si="119"/>
        <v>0</v>
      </c>
      <c r="AB761" s="530">
        <f t="shared" si="120"/>
        <v>-4571</v>
      </c>
      <c r="AC761">
        <f t="shared" si="121"/>
        <v>-4571</v>
      </c>
      <c r="AD761">
        <f t="shared" si="122"/>
        <v>0</v>
      </c>
      <c r="AM761" s="530">
        <f t="shared" ca="1" si="123"/>
        <v>-6468</v>
      </c>
      <c r="AN761">
        <f t="shared" ca="1" si="124"/>
        <v>-6468</v>
      </c>
      <c r="AO761">
        <f t="shared" ca="1" si="125"/>
        <v>0</v>
      </c>
    </row>
    <row r="762" spans="10:41">
      <c r="J762" s="530">
        <f t="shared" ca="1" si="117"/>
        <v>-4469</v>
      </c>
      <c r="K762">
        <f t="shared" ca="1" si="118"/>
        <v>-4469</v>
      </c>
      <c r="L762">
        <f t="shared" ca="1" si="119"/>
        <v>0</v>
      </c>
      <c r="AB762" s="530">
        <f t="shared" si="120"/>
        <v>-4580</v>
      </c>
      <c r="AC762">
        <f t="shared" si="121"/>
        <v>-4580</v>
      </c>
      <c r="AD762">
        <f t="shared" si="122"/>
        <v>0</v>
      </c>
      <c r="AM762" s="530">
        <f t="shared" ca="1" si="123"/>
        <v>-6477</v>
      </c>
      <c r="AN762">
        <f t="shared" ca="1" si="124"/>
        <v>-6477</v>
      </c>
      <c r="AO762">
        <f t="shared" ca="1" si="125"/>
        <v>0</v>
      </c>
    </row>
    <row r="763" spans="10:41">
      <c r="J763" s="530">
        <f t="shared" ca="1" si="117"/>
        <v>-4478</v>
      </c>
      <c r="K763">
        <f t="shared" ca="1" si="118"/>
        <v>-4478</v>
      </c>
      <c r="L763">
        <f t="shared" ca="1" si="119"/>
        <v>0</v>
      </c>
      <c r="AB763" s="530">
        <f t="shared" si="120"/>
        <v>-4589</v>
      </c>
      <c r="AC763">
        <f t="shared" si="121"/>
        <v>-4589</v>
      </c>
      <c r="AD763">
        <f t="shared" si="122"/>
        <v>0</v>
      </c>
      <c r="AM763" s="530">
        <f t="shared" ca="1" si="123"/>
        <v>-6486</v>
      </c>
      <c r="AN763">
        <f t="shared" ca="1" si="124"/>
        <v>-6486</v>
      </c>
      <c r="AO763">
        <f t="shared" ca="1" si="125"/>
        <v>0</v>
      </c>
    </row>
    <row r="764" spans="10:41">
      <c r="J764" s="530">
        <f t="shared" ca="1" si="117"/>
        <v>-4487</v>
      </c>
      <c r="K764">
        <f t="shared" ca="1" si="118"/>
        <v>-4487</v>
      </c>
      <c r="L764">
        <f t="shared" ca="1" si="119"/>
        <v>0</v>
      </c>
      <c r="AB764" s="530">
        <f t="shared" si="120"/>
        <v>-4598</v>
      </c>
      <c r="AC764">
        <f t="shared" si="121"/>
        <v>-4598</v>
      </c>
      <c r="AD764">
        <f t="shared" si="122"/>
        <v>0</v>
      </c>
      <c r="AM764" s="530">
        <f t="shared" ca="1" si="123"/>
        <v>-6495</v>
      </c>
      <c r="AN764">
        <f t="shared" ca="1" si="124"/>
        <v>-6495</v>
      </c>
      <c r="AO764">
        <f t="shared" ca="1" si="125"/>
        <v>0</v>
      </c>
    </row>
    <row r="765" spans="10:41">
      <c r="J765" s="530">
        <f t="shared" ca="1" si="117"/>
        <v>-4496</v>
      </c>
      <c r="K765">
        <f t="shared" ca="1" si="118"/>
        <v>-4496</v>
      </c>
      <c r="L765">
        <f t="shared" ca="1" si="119"/>
        <v>0</v>
      </c>
      <c r="AB765" s="530">
        <f t="shared" si="120"/>
        <v>-4607</v>
      </c>
      <c r="AC765">
        <f t="shared" si="121"/>
        <v>-4607</v>
      </c>
      <c r="AD765">
        <f t="shared" si="122"/>
        <v>0</v>
      </c>
      <c r="AM765" s="530">
        <f t="shared" ca="1" si="123"/>
        <v>-6504</v>
      </c>
      <c r="AN765">
        <f t="shared" ca="1" si="124"/>
        <v>-6504</v>
      </c>
      <c r="AO765">
        <f t="shared" ca="1" si="125"/>
        <v>0</v>
      </c>
    </row>
    <row r="766" spans="10:41">
      <c r="J766" s="530">
        <f t="shared" ca="1" si="117"/>
        <v>-4505</v>
      </c>
      <c r="K766">
        <f t="shared" ca="1" si="118"/>
        <v>-4505</v>
      </c>
      <c r="L766">
        <f t="shared" ca="1" si="119"/>
        <v>0</v>
      </c>
      <c r="AB766" s="530">
        <f t="shared" si="120"/>
        <v>-4616</v>
      </c>
      <c r="AC766">
        <f t="shared" si="121"/>
        <v>-4616</v>
      </c>
      <c r="AD766">
        <f t="shared" si="122"/>
        <v>0</v>
      </c>
      <c r="AM766" s="530">
        <f t="shared" ca="1" si="123"/>
        <v>-6513</v>
      </c>
      <c r="AN766">
        <f t="shared" ca="1" si="124"/>
        <v>-6513</v>
      </c>
      <c r="AO766">
        <f t="shared" ca="1" si="125"/>
        <v>0</v>
      </c>
    </row>
    <row r="767" spans="10:41">
      <c r="J767" s="530">
        <f t="shared" ca="1" si="117"/>
        <v>-4514</v>
      </c>
      <c r="K767">
        <f t="shared" ca="1" si="118"/>
        <v>-4514</v>
      </c>
      <c r="L767">
        <f t="shared" ca="1" si="119"/>
        <v>0</v>
      </c>
      <c r="AB767" s="530">
        <f t="shared" si="120"/>
        <v>-4625</v>
      </c>
      <c r="AC767">
        <f t="shared" si="121"/>
        <v>-4625</v>
      </c>
      <c r="AD767">
        <f t="shared" si="122"/>
        <v>0</v>
      </c>
      <c r="AM767" s="530">
        <f t="shared" ca="1" si="123"/>
        <v>-6522</v>
      </c>
      <c r="AN767">
        <f t="shared" ca="1" si="124"/>
        <v>-6522</v>
      </c>
      <c r="AO767">
        <f t="shared" ca="1" si="125"/>
        <v>0</v>
      </c>
    </row>
    <row r="768" spans="10:41">
      <c r="J768" s="530">
        <f t="shared" ca="1" si="117"/>
        <v>-4523</v>
      </c>
      <c r="K768">
        <f t="shared" ca="1" si="118"/>
        <v>-4523</v>
      </c>
      <c r="L768">
        <f t="shared" ca="1" si="119"/>
        <v>0</v>
      </c>
      <c r="AB768" s="530">
        <f t="shared" si="120"/>
        <v>-4634</v>
      </c>
      <c r="AC768">
        <f t="shared" si="121"/>
        <v>-4634</v>
      </c>
      <c r="AD768">
        <f t="shared" si="122"/>
        <v>0</v>
      </c>
      <c r="AM768" s="530">
        <f t="shared" ca="1" si="123"/>
        <v>-6531</v>
      </c>
      <c r="AN768">
        <f t="shared" ca="1" si="124"/>
        <v>-6531</v>
      </c>
      <c r="AO768">
        <f t="shared" ca="1" si="125"/>
        <v>0</v>
      </c>
    </row>
    <row r="769" spans="10:41">
      <c r="J769" s="530">
        <f t="shared" ca="1" si="117"/>
        <v>-4532</v>
      </c>
      <c r="K769">
        <f t="shared" ca="1" si="118"/>
        <v>-4532</v>
      </c>
      <c r="L769">
        <f t="shared" ca="1" si="119"/>
        <v>0</v>
      </c>
      <c r="AB769" s="530">
        <f t="shared" si="120"/>
        <v>-4643</v>
      </c>
      <c r="AC769">
        <f t="shared" si="121"/>
        <v>-4643</v>
      </c>
      <c r="AD769">
        <f t="shared" si="122"/>
        <v>0</v>
      </c>
      <c r="AM769" s="530">
        <f t="shared" ca="1" si="123"/>
        <v>-6540</v>
      </c>
      <c r="AN769">
        <f t="shared" ca="1" si="124"/>
        <v>-6540</v>
      </c>
      <c r="AO769">
        <f t="shared" ca="1" si="125"/>
        <v>0</v>
      </c>
    </row>
    <row r="770" spans="10:41">
      <c r="J770" s="530">
        <f t="shared" ca="1" si="117"/>
        <v>-4541</v>
      </c>
      <c r="K770">
        <f t="shared" ca="1" si="118"/>
        <v>-4541</v>
      </c>
      <c r="L770">
        <f t="shared" ca="1" si="119"/>
        <v>0</v>
      </c>
      <c r="AB770" s="530">
        <f t="shared" si="120"/>
        <v>-4652</v>
      </c>
      <c r="AC770">
        <f t="shared" si="121"/>
        <v>-4652</v>
      </c>
      <c r="AD770">
        <f t="shared" si="122"/>
        <v>0</v>
      </c>
      <c r="AM770" s="530">
        <f t="shared" ca="1" si="123"/>
        <v>-6549</v>
      </c>
      <c r="AN770">
        <f t="shared" ca="1" si="124"/>
        <v>-6549</v>
      </c>
      <c r="AO770">
        <f t="shared" ca="1" si="125"/>
        <v>0</v>
      </c>
    </row>
    <row r="771" spans="10:41">
      <c r="J771" s="530">
        <f t="shared" ca="1" si="117"/>
        <v>-4550</v>
      </c>
      <c r="K771">
        <f t="shared" ca="1" si="118"/>
        <v>-4550</v>
      </c>
      <c r="L771">
        <f t="shared" ca="1" si="119"/>
        <v>0</v>
      </c>
      <c r="AB771" s="530">
        <f t="shared" si="120"/>
        <v>-4661</v>
      </c>
      <c r="AC771">
        <f t="shared" si="121"/>
        <v>-4661</v>
      </c>
      <c r="AD771">
        <f t="shared" si="122"/>
        <v>0</v>
      </c>
      <c r="AM771" s="530">
        <f t="shared" ca="1" si="123"/>
        <v>-6558</v>
      </c>
      <c r="AN771">
        <f t="shared" ca="1" si="124"/>
        <v>-6558</v>
      </c>
      <c r="AO771">
        <f t="shared" ca="1" si="125"/>
        <v>0</v>
      </c>
    </row>
    <row r="772" spans="10:41">
      <c r="J772" s="530">
        <f t="shared" ca="1" si="117"/>
        <v>-4559</v>
      </c>
      <c r="K772">
        <f t="shared" ca="1" si="118"/>
        <v>-4559</v>
      </c>
      <c r="L772">
        <f t="shared" ca="1" si="119"/>
        <v>0</v>
      </c>
      <c r="AB772" s="530">
        <f t="shared" si="120"/>
        <v>-4670</v>
      </c>
      <c r="AC772">
        <f t="shared" si="121"/>
        <v>-4670</v>
      </c>
      <c r="AD772">
        <f t="shared" si="122"/>
        <v>0</v>
      </c>
      <c r="AM772" s="530">
        <f t="shared" ca="1" si="123"/>
        <v>-6567</v>
      </c>
      <c r="AN772">
        <f t="shared" ca="1" si="124"/>
        <v>-6567</v>
      </c>
      <c r="AO772">
        <f t="shared" ca="1" si="125"/>
        <v>0</v>
      </c>
    </row>
    <row r="773" spans="10:41">
      <c r="J773" s="530">
        <f t="shared" ca="1" si="117"/>
        <v>-4568</v>
      </c>
      <c r="K773">
        <f t="shared" ca="1" si="118"/>
        <v>-4568</v>
      </c>
      <c r="L773">
        <f t="shared" ca="1" si="119"/>
        <v>0</v>
      </c>
      <c r="AB773" s="530">
        <f t="shared" si="120"/>
        <v>-4679</v>
      </c>
      <c r="AC773">
        <f t="shared" si="121"/>
        <v>-4679</v>
      </c>
      <c r="AD773">
        <f t="shared" si="122"/>
        <v>0</v>
      </c>
      <c r="AM773" s="530">
        <f t="shared" ca="1" si="123"/>
        <v>-6576</v>
      </c>
      <c r="AN773">
        <f t="shared" ca="1" si="124"/>
        <v>-6576</v>
      </c>
      <c r="AO773">
        <f t="shared" ca="1" si="125"/>
        <v>0</v>
      </c>
    </row>
    <row r="774" spans="10:41">
      <c r="J774" s="530">
        <f t="shared" ca="1" si="117"/>
        <v>-4577</v>
      </c>
      <c r="K774">
        <f t="shared" ca="1" si="118"/>
        <v>-4577</v>
      </c>
      <c r="L774">
        <f t="shared" ca="1" si="119"/>
        <v>0</v>
      </c>
      <c r="AB774" s="530">
        <f t="shared" si="120"/>
        <v>-4688</v>
      </c>
      <c r="AC774">
        <f t="shared" si="121"/>
        <v>-4688</v>
      </c>
      <c r="AD774">
        <f t="shared" si="122"/>
        <v>0</v>
      </c>
      <c r="AM774" s="530">
        <f t="shared" ca="1" si="123"/>
        <v>-6585</v>
      </c>
      <c r="AN774">
        <f t="shared" ca="1" si="124"/>
        <v>-6585</v>
      </c>
      <c r="AO774">
        <f t="shared" ca="1" si="125"/>
        <v>0</v>
      </c>
    </row>
    <row r="775" spans="10:41">
      <c r="J775" s="530">
        <f t="shared" ca="1" si="117"/>
        <v>-4586</v>
      </c>
      <c r="K775">
        <f t="shared" ca="1" si="118"/>
        <v>-4586</v>
      </c>
      <c r="L775">
        <f t="shared" ca="1" si="119"/>
        <v>0</v>
      </c>
      <c r="AB775" s="530">
        <f t="shared" si="120"/>
        <v>-4697</v>
      </c>
      <c r="AC775">
        <f t="shared" si="121"/>
        <v>-4697</v>
      </c>
      <c r="AD775">
        <f t="shared" si="122"/>
        <v>0</v>
      </c>
      <c r="AM775" s="530">
        <f t="shared" ca="1" si="123"/>
        <v>-6594</v>
      </c>
      <c r="AN775">
        <f t="shared" ca="1" si="124"/>
        <v>-6594</v>
      </c>
      <c r="AO775">
        <f t="shared" ca="1" si="125"/>
        <v>0</v>
      </c>
    </row>
    <row r="776" spans="10:41">
      <c r="J776" s="530">
        <f t="shared" ca="1" si="117"/>
        <v>-4595</v>
      </c>
      <c r="K776">
        <f t="shared" ca="1" si="118"/>
        <v>-4595</v>
      </c>
      <c r="L776">
        <f t="shared" ca="1" si="119"/>
        <v>0</v>
      </c>
      <c r="AB776" s="530">
        <f t="shared" si="120"/>
        <v>-4706</v>
      </c>
      <c r="AC776">
        <f t="shared" si="121"/>
        <v>-4706</v>
      </c>
      <c r="AD776">
        <f t="shared" si="122"/>
        <v>0</v>
      </c>
      <c r="AM776" s="530">
        <f t="shared" ca="1" si="123"/>
        <v>-6603</v>
      </c>
      <c r="AN776">
        <f t="shared" ca="1" si="124"/>
        <v>-6603</v>
      </c>
      <c r="AO776">
        <f t="shared" ca="1" si="125"/>
        <v>0</v>
      </c>
    </row>
    <row r="777" spans="10:41">
      <c r="J777" s="530">
        <f t="shared" ca="1" si="117"/>
        <v>-4604</v>
      </c>
      <c r="K777">
        <f t="shared" ca="1" si="118"/>
        <v>-4604</v>
      </c>
      <c r="L777">
        <f t="shared" ca="1" si="119"/>
        <v>0</v>
      </c>
      <c r="AB777" s="530">
        <f t="shared" si="120"/>
        <v>-4715</v>
      </c>
      <c r="AC777">
        <f t="shared" si="121"/>
        <v>-4715</v>
      </c>
      <c r="AD777">
        <f t="shared" si="122"/>
        <v>0</v>
      </c>
      <c r="AM777" s="530">
        <f t="shared" ca="1" si="123"/>
        <v>-6612</v>
      </c>
      <c r="AN777">
        <f t="shared" ca="1" si="124"/>
        <v>-6612</v>
      </c>
      <c r="AO777">
        <f t="shared" ca="1" si="125"/>
        <v>0</v>
      </c>
    </row>
    <row r="778" spans="10:41">
      <c r="J778" s="530">
        <f t="shared" ca="1" si="117"/>
        <v>-4613</v>
      </c>
      <c r="K778">
        <f t="shared" ca="1" si="118"/>
        <v>-4613</v>
      </c>
      <c r="L778">
        <f t="shared" ca="1" si="119"/>
        <v>0</v>
      </c>
      <c r="AB778" s="530">
        <f t="shared" si="120"/>
        <v>-4724</v>
      </c>
      <c r="AC778">
        <f t="shared" si="121"/>
        <v>-4724</v>
      </c>
      <c r="AD778">
        <f t="shared" si="122"/>
        <v>0</v>
      </c>
      <c r="AM778" s="530">
        <f t="shared" ca="1" si="123"/>
        <v>-6621</v>
      </c>
      <c r="AN778">
        <f t="shared" ca="1" si="124"/>
        <v>-6621</v>
      </c>
      <c r="AO778">
        <f t="shared" ca="1" si="125"/>
        <v>0</v>
      </c>
    </row>
    <row r="779" spans="10:41">
      <c r="J779" s="530">
        <f t="shared" ca="1" si="117"/>
        <v>-4622</v>
      </c>
      <c r="K779">
        <f t="shared" ca="1" si="118"/>
        <v>-4622</v>
      </c>
      <c r="L779">
        <f t="shared" ca="1" si="119"/>
        <v>0</v>
      </c>
      <c r="AB779" s="530">
        <f t="shared" si="120"/>
        <v>-4733</v>
      </c>
      <c r="AC779">
        <f t="shared" si="121"/>
        <v>-4733</v>
      </c>
      <c r="AD779">
        <f t="shared" si="122"/>
        <v>0</v>
      </c>
      <c r="AM779" s="530">
        <f t="shared" ca="1" si="123"/>
        <v>-6630</v>
      </c>
      <c r="AN779">
        <f t="shared" ca="1" si="124"/>
        <v>-6630</v>
      </c>
      <c r="AO779">
        <f t="shared" ca="1" si="125"/>
        <v>0</v>
      </c>
    </row>
    <row r="780" spans="10:41">
      <c r="J780" s="530">
        <f t="shared" ca="1" si="117"/>
        <v>-4631</v>
      </c>
      <c r="K780">
        <f t="shared" ca="1" si="118"/>
        <v>-4631</v>
      </c>
      <c r="L780">
        <f t="shared" ca="1" si="119"/>
        <v>0</v>
      </c>
      <c r="AB780" s="530">
        <f t="shared" si="120"/>
        <v>-4742</v>
      </c>
      <c r="AC780">
        <f t="shared" si="121"/>
        <v>-4742</v>
      </c>
      <c r="AD780">
        <f t="shared" si="122"/>
        <v>0</v>
      </c>
      <c r="AM780" s="530">
        <f t="shared" ca="1" si="123"/>
        <v>-6639</v>
      </c>
      <c r="AN780">
        <f t="shared" ca="1" si="124"/>
        <v>-6639</v>
      </c>
      <c r="AO780">
        <f t="shared" ca="1" si="125"/>
        <v>0</v>
      </c>
    </row>
    <row r="781" spans="10:41">
      <c r="J781" s="530">
        <f t="shared" ca="1" si="117"/>
        <v>-4640</v>
      </c>
      <c r="K781">
        <f t="shared" ca="1" si="118"/>
        <v>-4640</v>
      </c>
      <c r="L781">
        <f t="shared" ca="1" si="119"/>
        <v>0</v>
      </c>
      <c r="AB781" s="530">
        <f t="shared" si="120"/>
        <v>-4751</v>
      </c>
      <c r="AC781">
        <f t="shared" si="121"/>
        <v>-4751</v>
      </c>
      <c r="AD781">
        <f t="shared" si="122"/>
        <v>0</v>
      </c>
      <c r="AM781" s="530">
        <f t="shared" ca="1" si="123"/>
        <v>-6648</v>
      </c>
      <c r="AN781">
        <f t="shared" ca="1" si="124"/>
        <v>-6648</v>
      </c>
      <c r="AO781">
        <f t="shared" ca="1" si="125"/>
        <v>0</v>
      </c>
    </row>
    <row r="782" spans="10:41">
      <c r="J782" s="530">
        <f t="shared" ca="1" si="117"/>
        <v>-4649</v>
      </c>
      <c r="K782">
        <f t="shared" ca="1" si="118"/>
        <v>-4649</v>
      </c>
      <c r="L782">
        <f t="shared" ca="1" si="119"/>
        <v>0</v>
      </c>
      <c r="AB782" s="530">
        <f t="shared" si="120"/>
        <v>-4760</v>
      </c>
      <c r="AC782">
        <f t="shared" si="121"/>
        <v>-4760</v>
      </c>
      <c r="AD782">
        <f t="shared" si="122"/>
        <v>0</v>
      </c>
      <c r="AM782" s="530">
        <f t="shared" ca="1" si="123"/>
        <v>-6657</v>
      </c>
      <c r="AN782">
        <f t="shared" ca="1" si="124"/>
        <v>-6657</v>
      </c>
      <c r="AO782">
        <f t="shared" ca="1" si="125"/>
        <v>0</v>
      </c>
    </row>
    <row r="783" spans="10:41">
      <c r="J783" s="530">
        <f t="shared" ca="1" si="117"/>
        <v>-4658</v>
      </c>
      <c r="K783">
        <f t="shared" ca="1" si="118"/>
        <v>-4658</v>
      </c>
      <c r="L783">
        <f t="shared" ca="1" si="119"/>
        <v>0</v>
      </c>
      <c r="AB783" s="530">
        <f t="shared" si="120"/>
        <v>-4769</v>
      </c>
      <c r="AC783">
        <f t="shared" si="121"/>
        <v>-4769</v>
      </c>
      <c r="AD783">
        <f t="shared" si="122"/>
        <v>0</v>
      </c>
      <c r="AM783" s="530">
        <f t="shared" ca="1" si="123"/>
        <v>-6666</v>
      </c>
      <c r="AN783">
        <f t="shared" ca="1" si="124"/>
        <v>-6666</v>
      </c>
      <c r="AO783">
        <f t="shared" ca="1" si="125"/>
        <v>0</v>
      </c>
    </row>
    <row r="784" spans="10:41">
      <c r="J784" s="530">
        <f t="shared" ca="1" si="117"/>
        <v>-4667</v>
      </c>
      <c r="K784">
        <f t="shared" ca="1" si="118"/>
        <v>-4667</v>
      </c>
      <c r="L784">
        <f t="shared" ca="1" si="119"/>
        <v>0</v>
      </c>
      <c r="AB784" s="530">
        <f t="shared" si="120"/>
        <v>-4778</v>
      </c>
      <c r="AC784">
        <f t="shared" si="121"/>
        <v>-4778</v>
      </c>
      <c r="AD784">
        <f t="shared" si="122"/>
        <v>0</v>
      </c>
      <c r="AM784" s="530">
        <f t="shared" ca="1" si="123"/>
        <v>-6675</v>
      </c>
      <c r="AN784">
        <f t="shared" ca="1" si="124"/>
        <v>-6675</v>
      </c>
      <c r="AO784">
        <f t="shared" ca="1" si="125"/>
        <v>0</v>
      </c>
    </row>
    <row r="785" spans="10:41">
      <c r="J785" s="530">
        <f t="shared" ca="1" si="117"/>
        <v>-4676</v>
      </c>
      <c r="K785">
        <f t="shared" ca="1" si="118"/>
        <v>-4676</v>
      </c>
      <c r="L785">
        <f t="shared" ca="1" si="119"/>
        <v>0</v>
      </c>
      <c r="AB785" s="530">
        <f t="shared" si="120"/>
        <v>-4787</v>
      </c>
      <c r="AC785">
        <f t="shared" si="121"/>
        <v>-4787</v>
      </c>
      <c r="AD785">
        <f t="shared" si="122"/>
        <v>0</v>
      </c>
      <c r="AM785" s="530">
        <f t="shared" ca="1" si="123"/>
        <v>-6684</v>
      </c>
      <c r="AN785">
        <f t="shared" ca="1" si="124"/>
        <v>-6684</v>
      </c>
      <c r="AO785">
        <f t="shared" ca="1" si="125"/>
        <v>0</v>
      </c>
    </row>
    <row r="786" spans="10:41">
      <c r="J786" s="530">
        <f t="shared" ca="1" si="117"/>
        <v>-4685</v>
      </c>
      <c r="K786">
        <f t="shared" ca="1" si="118"/>
        <v>-4685</v>
      </c>
      <c r="L786">
        <f t="shared" ca="1" si="119"/>
        <v>0</v>
      </c>
      <c r="AB786" s="530">
        <f t="shared" si="120"/>
        <v>-4796</v>
      </c>
      <c r="AC786">
        <f t="shared" si="121"/>
        <v>-4796</v>
      </c>
      <c r="AD786">
        <f t="shared" si="122"/>
        <v>0</v>
      </c>
      <c r="AM786" s="530">
        <f t="shared" ca="1" si="123"/>
        <v>-6693</v>
      </c>
      <c r="AN786">
        <f t="shared" ca="1" si="124"/>
        <v>-6693</v>
      </c>
      <c r="AO786">
        <f t="shared" ca="1" si="125"/>
        <v>0</v>
      </c>
    </row>
    <row r="787" spans="10:41">
      <c r="J787" s="530">
        <f t="shared" ca="1" si="117"/>
        <v>-4694</v>
      </c>
      <c r="K787">
        <f t="shared" ca="1" si="118"/>
        <v>-4694</v>
      </c>
      <c r="L787">
        <f t="shared" ca="1" si="119"/>
        <v>0</v>
      </c>
      <c r="AB787" s="530">
        <f t="shared" si="120"/>
        <v>-4805</v>
      </c>
      <c r="AC787">
        <f t="shared" si="121"/>
        <v>-4805</v>
      </c>
      <c r="AD787">
        <f t="shared" si="122"/>
        <v>0</v>
      </c>
      <c r="AM787" s="530">
        <f t="shared" ca="1" si="123"/>
        <v>-6702</v>
      </c>
      <c r="AN787">
        <f t="shared" ca="1" si="124"/>
        <v>-6702</v>
      </c>
      <c r="AO787">
        <f t="shared" ca="1" si="125"/>
        <v>0</v>
      </c>
    </row>
    <row r="788" spans="10:41">
      <c r="J788" s="530">
        <f t="shared" ca="1" si="117"/>
        <v>-4703</v>
      </c>
      <c r="K788">
        <f t="shared" ca="1" si="118"/>
        <v>-4703</v>
      </c>
      <c r="L788">
        <f t="shared" ca="1" si="119"/>
        <v>0</v>
      </c>
      <c r="AB788" s="530">
        <f t="shared" si="120"/>
        <v>-4814</v>
      </c>
      <c r="AC788">
        <f t="shared" si="121"/>
        <v>-4814</v>
      </c>
      <c r="AD788">
        <f t="shared" si="122"/>
        <v>0</v>
      </c>
      <c r="AM788" s="530">
        <f t="shared" ca="1" si="123"/>
        <v>-6711</v>
      </c>
      <c r="AN788">
        <f t="shared" ca="1" si="124"/>
        <v>-6711</v>
      </c>
      <c r="AO788">
        <f t="shared" ca="1" si="125"/>
        <v>0</v>
      </c>
    </row>
    <row r="789" spans="10:41">
      <c r="J789" s="530">
        <f t="shared" ca="1" si="117"/>
        <v>-4712</v>
      </c>
      <c r="K789">
        <f t="shared" ca="1" si="118"/>
        <v>-4712</v>
      </c>
      <c r="L789">
        <f t="shared" ca="1" si="119"/>
        <v>0</v>
      </c>
      <c r="AB789" s="530">
        <f t="shared" si="120"/>
        <v>-4823</v>
      </c>
      <c r="AC789">
        <f t="shared" si="121"/>
        <v>-4823</v>
      </c>
      <c r="AD789">
        <f t="shared" si="122"/>
        <v>0</v>
      </c>
      <c r="AM789" s="530">
        <f t="shared" ca="1" si="123"/>
        <v>-6720</v>
      </c>
      <c r="AN789">
        <f t="shared" ca="1" si="124"/>
        <v>-6720</v>
      </c>
      <c r="AO789">
        <f t="shared" ca="1" si="125"/>
        <v>0</v>
      </c>
    </row>
    <row r="790" spans="10:41">
      <c r="J790" s="530">
        <f t="shared" ca="1" si="117"/>
        <v>-4721</v>
      </c>
      <c r="K790">
        <f t="shared" ca="1" si="118"/>
        <v>-4721</v>
      </c>
      <c r="L790">
        <f t="shared" ca="1" si="119"/>
        <v>0</v>
      </c>
      <c r="AB790" s="530">
        <f t="shared" si="120"/>
        <v>-4832</v>
      </c>
      <c r="AC790">
        <f t="shared" si="121"/>
        <v>-4832</v>
      </c>
      <c r="AD790">
        <f t="shared" si="122"/>
        <v>0</v>
      </c>
      <c r="AM790" s="530">
        <f t="shared" ca="1" si="123"/>
        <v>-6729</v>
      </c>
      <c r="AN790">
        <f t="shared" ca="1" si="124"/>
        <v>-6729</v>
      </c>
      <c r="AO790">
        <f t="shared" ca="1" si="125"/>
        <v>0</v>
      </c>
    </row>
    <row r="791" spans="10:41">
      <c r="J791" s="530">
        <f t="shared" ca="1" si="117"/>
        <v>-4730</v>
      </c>
      <c r="K791">
        <f t="shared" ca="1" si="118"/>
        <v>-4730</v>
      </c>
      <c r="L791">
        <f t="shared" ca="1" si="119"/>
        <v>0</v>
      </c>
      <c r="AB791" s="530">
        <f t="shared" si="120"/>
        <v>-4841</v>
      </c>
      <c r="AC791">
        <f t="shared" si="121"/>
        <v>-4841</v>
      </c>
      <c r="AD791">
        <f t="shared" si="122"/>
        <v>0</v>
      </c>
      <c r="AM791" s="530">
        <f t="shared" ca="1" si="123"/>
        <v>-6738</v>
      </c>
      <c r="AN791">
        <f t="shared" ca="1" si="124"/>
        <v>-6738</v>
      </c>
      <c r="AO791">
        <f t="shared" ca="1" si="125"/>
        <v>0</v>
      </c>
    </row>
    <row r="792" spans="10:41">
      <c r="J792" s="530">
        <f t="shared" ca="1" si="117"/>
        <v>-4739</v>
      </c>
      <c r="K792">
        <f t="shared" ca="1" si="118"/>
        <v>-4739</v>
      </c>
      <c r="L792">
        <f t="shared" ca="1" si="119"/>
        <v>0</v>
      </c>
      <c r="AB792" s="530">
        <f t="shared" si="120"/>
        <v>-4850</v>
      </c>
      <c r="AC792">
        <f t="shared" si="121"/>
        <v>-4850</v>
      </c>
      <c r="AD792">
        <f t="shared" si="122"/>
        <v>0</v>
      </c>
      <c r="AM792" s="530">
        <f t="shared" ca="1" si="123"/>
        <v>-6747</v>
      </c>
      <c r="AN792">
        <f t="shared" ca="1" si="124"/>
        <v>-6747</v>
      </c>
      <c r="AO792">
        <f t="shared" ca="1" si="125"/>
        <v>0</v>
      </c>
    </row>
    <row r="793" spans="10:41">
      <c r="J793" s="530">
        <f t="shared" ca="1" si="117"/>
        <v>-4748</v>
      </c>
      <c r="K793">
        <f t="shared" ca="1" si="118"/>
        <v>-4748</v>
      </c>
      <c r="L793">
        <f t="shared" ca="1" si="119"/>
        <v>0</v>
      </c>
      <c r="AB793" s="530">
        <f t="shared" si="120"/>
        <v>-4859</v>
      </c>
      <c r="AC793">
        <f t="shared" si="121"/>
        <v>-4859</v>
      </c>
      <c r="AD793">
        <f t="shared" si="122"/>
        <v>0</v>
      </c>
      <c r="AM793" s="530">
        <f t="shared" ca="1" si="123"/>
        <v>-6756</v>
      </c>
      <c r="AN793">
        <f t="shared" ca="1" si="124"/>
        <v>-6756</v>
      </c>
      <c r="AO793">
        <f t="shared" ca="1" si="125"/>
        <v>0</v>
      </c>
    </row>
    <row r="794" spans="10:41">
      <c r="J794" s="530">
        <f t="shared" ca="1" si="117"/>
        <v>-4757</v>
      </c>
      <c r="K794">
        <f t="shared" ca="1" si="118"/>
        <v>-4757</v>
      </c>
      <c r="L794">
        <f t="shared" ca="1" si="119"/>
        <v>0</v>
      </c>
      <c r="AB794" s="530">
        <f t="shared" si="120"/>
        <v>-4868</v>
      </c>
      <c r="AC794">
        <f t="shared" si="121"/>
        <v>-4868</v>
      </c>
      <c r="AD794">
        <f t="shared" si="122"/>
        <v>0</v>
      </c>
      <c r="AM794" s="530">
        <f t="shared" ca="1" si="123"/>
        <v>-6765</v>
      </c>
      <c r="AN794">
        <f t="shared" ca="1" si="124"/>
        <v>-6765</v>
      </c>
      <c r="AO794">
        <f t="shared" ca="1" si="125"/>
        <v>0</v>
      </c>
    </row>
    <row r="795" spans="10:41">
      <c r="J795" s="530">
        <f t="shared" ca="1" si="117"/>
        <v>-4766</v>
      </c>
      <c r="K795">
        <f t="shared" ca="1" si="118"/>
        <v>-4766</v>
      </c>
      <c r="L795">
        <f t="shared" ca="1" si="119"/>
        <v>0</v>
      </c>
      <c r="AB795" s="530">
        <f t="shared" si="120"/>
        <v>-4877</v>
      </c>
      <c r="AC795">
        <f t="shared" si="121"/>
        <v>-4877</v>
      </c>
      <c r="AD795">
        <f t="shared" si="122"/>
        <v>0</v>
      </c>
      <c r="AM795" s="530">
        <f t="shared" ca="1" si="123"/>
        <v>-6774</v>
      </c>
      <c r="AN795">
        <f t="shared" ca="1" si="124"/>
        <v>-6774</v>
      </c>
      <c r="AO795">
        <f t="shared" ca="1" si="125"/>
        <v>0</v>
      </c>
    </row>
    <row r="796" spans="10:41">
      <c r="J796" s="530">
        <f t="shared" ca="1" si="117"/>
        <v>-4775</v>
      </c>
      <c r="K796">
        <f t="shared" ca="1" si="118"/>
        <v>-4775</v>
      </c>
      <c r="L796">
        <f t="shared" ca="1" si="119"/>
        <v>0</v>
      </c>
      <c r="AB796" s="530">
        <f t="shared" si="120"/>
        <v>-4886</v>
      </c>
      <c r="AC796">
        <f t="shared" si="121"/>
        <v>-4886</v>
      </c>
      <c r="AD796">
        <f t="shared" si="122"/>
        <v>0</v>
      </c>
      <c r="AM796" s="530">
        <f t="shared" ca="1" si="123"/>
        <v>-6783</v>
      </c>
      <c r="AN796">
        <f t="shared" ca="1" si="124"/>
        <v>-6783</v>
      </c>
      <c r="AO796">
        <f t="shared" ca="1" si="125"/>
        <v>0</v>
      </c>
    </row>
    <row r="797" spans="10:41">
      <c r="J797" s="530">
        <f t="shared" ca="1" si="117"/>
        <v>-4784</v>
      </c>
      <c r="K797">
        <f t="shared" ca="1" si="118"/>
        <v>-4784</v>
      </c>
      <c r="L797">
        <f t="shared" ca="1" si="119"/>
        <v>0</v>
      </c>
      <c r="AB797" s="530">
        <f t="shared" si="120"/>
        <v>-4895</v>
      </c>
      <c r="AC797">
        <f t="shared" si="121"/>
        <v>-4895</v>
      </c>
      <c r="AD797">
        <f t="shared" si="122"/>
        <v>0</v>
      </c>
      <c r="AM797" s="530">
        <f t="shared" ca="1" si="123"/>
        <v>-6792</v>
      </c>
      <c r="AN797">
        <f t="shared" ca="1" si="124"/>
        <v>-6792</v>
      </c>
      <c r="AO797">
        <f t="shared" ca="1" si="125"/>
        <v>0</v>
      </c>
    </row>
    <row r="798" spans="10:41">
      <c r="J798" s="530">
        <f t="shared" ca="1" si="117"/>
        <v>-4793</v>
      </c>
      <c r="K798">
        <f t="shared" ca="1" si="118"/>
        <v>-4793</v>
      </c>
      <c r="L798">
        <f t="shared" ca="1" si="119"/>
        <v>0</v>
      </c>
      <c r="AB798" s="530">
        <f t="shared" si="120"/>
        <v>-4904</v>
      </c>
      <c r="AC798">
        <f t="shared" si="121"/>
        <v>-4904</v>
      </c>
      <c r="AD798">
        <f t="shared" si="122"/>
        <v>0</v>
      </c>
      <c r="AM798" s="530">
        <f t="shared" ca="1" si="123"/>
        <v>-6801</v>
      </c>
      <c r="AN798">
        <f t="shared" ca="1" si="124"/>
        <v>-6801</v>
      </c>
      <c r="AO798">
        <f t="shared" ca="1" si="125"/>
        <v>0</v>
      </c>
    </row>
    <row r="799" spans="10:41">
      <c r="J799" s="530">
        <f t="shared" ca="1" si="117"/>
        <v>-4802</v>
      </c>
      <c r="K799">
        <f t="shared" ca="1" si="118"/>
        <v>-4802</v>
      </c>
      <c r="L799">
        <f t="shared" ca="1" si="119"/>
        <v>0</v>
      </c>
      <c r="AB799" s="530">
        <f t="shared" si="120"/>
        <v>-4913</v>
      </c>
      <c r="AC799">
        <f t="shared" si="121"/>
        <v>-4913</v>
      </c>
      <c r="AD799">
        <f t="shared" si="122"/>
        <v>0</v>
      </c>
      <c r="AM799" s="530">
        <f t="shared" ca="1" si="123"/>
        <v>-6810</v>
      </c>
      <c r="AN799">
        <f t="shared" ca="1" si="124"/>
        <v>-6810</v>
      </c>
      <c r="AO799">
        <f t="shared" ca="1" si="125"/>
        <v>0</v>
      </c>
    </row>
    <row r="800" spans="10:41">
      <c r="J800" s="530">
        <f t="shared" ca="1" si="117"/>
        <v>-4811</v>
      </c>
      <c r="K800">
        <f t="shared" ca="1" si="118"/>
        <v>-4811</v>
      </c>
      <c r="L800">
        <f t="shared" ca="1" si="119"/>
        <v>0</v>
      </c>
      <c r="AB800" s="530">
        <f t="shared" si="120"/>
        <v>-4922</v>
      </c>
      <c r="AC800">
        <f t="shared" si="121"/>
        <v>-4922</v>
      </c>
      <c r="AD800">
        <f t="shared" si="122"/>
        <v>0</v>
      </c>
      <c r="AM800" s="530">
        <f t="shared" ca="1" si="123"/>
        <v>-6819</v>
      </c>
      <c r="AN800">
        <f t="shared" ca="1" si="124"/>
        <v>-6819</v>
      </c>
      <c r="AO800">
        <f t="shared" ca="1" si="125"/>
        <v>0</v>
      </c>
    </row>
    <row r="801" spans="10:41">
      <c r="J801" s="530">
        <f t="shared" ca="1" si="117"/>
        <v>-4820</v>
      </c>
      <c r="K801">
        <f t="shared" ca="1" si="118"/>
        <v>-4820</v>
      </c>
      <c r="L801">
        <f t="shared" ca="1" si="119"/>
        <v>0</v>
      </c>
      <c r="AB801" s="530">
        <f t="shared" si="120"/>
        <v>-4931</v>
      </c>
      <c r="AC801">
        <f t="shared" si="121"/>
        <v>-4931</v>
      </c>
      <c r="AD801">
        <f t="shared" si="122"/>
        <v>0</v>
      </c>
      <c r="AM801" s="530">
        <f t="shared" ca="1" si="123"/>
        <v>-6828</v>
      </c>
      <c r="AN801">
        <f t="shared" ca="1" si="124"/>
        <v>-6828</v>
      </c>
      <c r="AO801">
        <f t="shared" ca="1" si="125"/>
        <v>0</v>
      </c>
    </row>
    <row r="802" spans="10:41">
      <c r="J802" s="530">
        <f t="shared" ca="1" si="117"/>
        <v>-4829</v>
      </c>
      <c r="K802">
        <f t="shared" ca="1" si="118"/>
        <v>-4829</v>
      </c>
      <c r="L802">
        <f t="shared" ca="1" si="119"/>
        <v>0</v>
      </c>
      <c r="AB802" s="530">
        <f t="shared" si="120"/>
        <v>-4940</v>
      </c>
      <c r="AC802">
        <f t="shared" si="121"/>
        <v>-4940</v>
      </c>
      <c r="AD802">
        <f t="shared" si="122"/>
        <v>0</v>
      </c>
      <c r="AM802" s="530">
        <f t="shared" ca="1" si="123"/>
        <v>-6837</v>
      </c>
      <c r="AN802">
        <f t="shared" ca="1" si="124"/>
        <v>-6837</v>
      </c>
      <c r="AO802">
        <f t="shared" ca="1" si="125"/>
        <v>0</v>
      </c>
    </row>
    <row r="803" spans="10:41">
      <c r="J803" s="530">
        <f t="shared" ca="1" si="117"/>
        <v>-4838</v>
      </c>
      <c r="K803">
        <f t="shared" ca="1" si="118"/>
        <v>-4838</v>
      </c>
      <c r="L803">
        <f t="shared" ca="1" si="119"/>
        <v>0</v>
      </c>
      <c r="AB803" s="530">
        <f t="shared" si="120"/>
        <v>-4949</v>
      </c>
      <c r="AC803">
        <f t="shared" si="121"/>
        <v>-4949</v>
      </c>
      <c r="AD803">
        <f t="shared" si="122"/>
        <v>0</v>
      </c>
      <c r="AM803" s="530">
        <f t="shared" ca="1" si="123"/>
        <v>-6846</v>
      </c>
      <c r="AN803">
        <f t="shared" ca="1" si="124"/>
        <v>-6846</v>
      </c>
      <c r="AO803">
        <f t="shared" ca="1" si="125"/>
        <v>0</v>
      </c>
    </row>
    <row r="804" spans="10:41">
      <c r="J804" s="530">
        <f t="shared" ca="1" si="117"/>
        <v>-4847</v>
      </c>
      <c r="K804">
        <f t="shared" ca="1" si="118"/>
        <v>-4847</v>
      </c>
      <c r="L804">
        <f t="shared" ca="1" si="119"/>
        <v>0</v>
      </c>
      <c r="AB804" s="530">
        <f t="shared" si="120"/>
        <v>-4958</v>
      </c>
      <c r="AC804">
        <f t="shared" si="121"/>
        <v>-4958</v>
      </c>
      <c r="AD804">
        <f t="shared" si="122"/>
        <v>0</v>
      </c>
      <c r="AM804" s="530">
        <f t="shared" ca="1" si="123"/>
        <v>-6855</v>
      </c>
      <c r="AN804">
        <f t="shared" ca="1" si="124"/>
        <v>-6855</v>
      </c>
      <c r="AO804">
        <f t="shared" ca="1" si="125"/>
        <v>0</v>
      </c>
    </row>
    <row r="805" spans="10:41">
      <c r="J805" s="530">
        <f t="shared" ca="1" si="117"/>
        <v>-4856</v>
      </c>
      <c r="K805">
        <f t="shared" ca="1" si="118"/>
        <v>-4856</v>
      </c>
      <c r="L805">
        <f t="shared" ca="1" si="119"/>
        <v>0</v>
      </c>
      <c r="AB805" s="530">
        <f t="shared" si="120"/>
        <v>-4967</v>
      </c>
      <c r="AC805">
        <f t="shared" si="121"/>
        <v>-4967</v>
      </c>
      <c r="AD805">
        <f t="shared" si="122"/>
        <v>0</v>
      </c>
      <c r="AM805" s="530">
        <f t="shared" ca="1" si="123"/>
        <v>-6864</v>
      </c>
      <c r="AN805">
        <f t="shared" ca="1" si="124"/>
        <v>-6864</v>
      </c>
      <c r="AO805">
        <f t="shared" ca="1" si="125"/>
        <v>0</v>
      </c>
    </row>
    <row r="806" spans="10:41">
      <c r="J806" s="530">
        <f t="shared" ca="1" si="117"/>
        <v>-4865</v>
      </c>
      <c r="K806">
        <f t="shared" ca="1" si="118"/>
        <v>-4865</v>
      </c>
      <c r="L806">
        <f t="shared" ca="1" si="119"/>
        <v>0</v>
      </c>
      <c r="AB806" s="530">
        <f t="shared" si="120"/>
        <v>-4976</v>
      </c>
      <c r="AC806">
        <f t="shared" si="121"/>
        <v>-4976</v>
      </c>
      <c r="AD806">
        <f t="shared" si="122"/>
        <v>0</v>
      </c>
      <c r="AM806" s="530">
        <f t="shared" ca="1" si="123"/>
        <v>-6873</v>
      </c>
      <c r="AN806">
        <f t="shared" ca="1" si="124"/>
        <v>-6873</v>
      </c>
      <c r="AO806">
        <f t="shared" ca="1" si="125"/>
        <v>0</v>
      </c>
    </row>
    <row r="807" spans="10:41">
      <c r="J807" s="530">
        <f t="shared" ca="1" si="117"/>
        <v>-4874</v>
      </c>
      <c r="K807">
        <f t="shared" ca="1" si="118"/>
        <v>-4874</v>
      </c>
      <c r="L807">
        <f t="shared" ca="1" si="119"/>
        <v>0</v>
      </c>
      <c r="AB807" s="530">
        <f t="shared" si="120"/>
        <v>-4985</v>
      </c>
      <c r="AC807">
        <f t="shared" si="121"/>
        <v>-4985</v>
      </c>
      <c r="AD807">
        <f t="shared" si="122"/>
        <v>0</v>
      </c>
      <c r="AM807" s="530">
        <f t="shared" ca="1" si="123"/>
        <v>-6882</v>
      </c>
      <c r="AN807">
        <f t="shared" ca="1" si="124"/>
        <v>-6882</v>
      </c>
      <c r="AO807">
        <f t="shared" ca="1" si="125"/>
        <v>0</v>
      </c>
    </row>
    <row r="808" spans="10:41">
      <c r="J808" s="530">
        <f t="shared" ca="1" si="117"/>
        <v>-4883</v>
      </c>
      <c r="K808">
        <f t="shared" ca="1" si="118"/>
        <v>-4883</v>
      </c>
      <c r="L808">
        <f t="shared" ca="1" si="119"/>
        <v>0</v>
      </c>
      <c r="AB808" s="530">
        <f t="shared" si="120"/>
        <v>-4994</v>
      </c>
      <c r="AC808">
        <f t="shared" si="121"/>
        <v>-4994</v>
      </c>
      <c r="AD808">
        <f t="shared" si="122"/>
        <v>0</v>
      </c>
      <c r="AM808" s="530">
        <f t="shared" ca="1" si="123"/>
        <v>-6891</v>
      </c>
      <c r="AN808">
        <f t="shared" ca="1" si="124"/>
        <v>-6891</v>
      </c>
      <c r="AO808">
        <f t="shared" ca="1" si="125"/>
        <v>0</v>
      </c>
    </row>
    <row r="809" spans="10:41">
      <c r="J809" s="530">
        <f t="shared" ca="1" si="117"/>
        <v>-4892</v>
      </c>
      <c r="K809">
        <f t="shared" ca="1" si="118"/>
        <v>-4892</v>
      </c>
      <c r="L809">
        <f t="shared" ca="1" si="119"/>
        <v>0</v>
      </c>
      <c r="AB809" s="530">
        <f t="shared" si="120"/>
        <v>-5003</v>
      </c>
      <c r="AC809">
        <f t="shared" si="121"/>
        <v>-5003</v>
      </c>
      <c r="AD809">
        <f t="shared" si="122"/>
        <v>0</v>
      </c>
      <c r="AM809" s="530">
        <f t="shared" ca="1" si="123"/>
        <v>-6900</v>
      </c>
      <c r="AN809">
        <f t="shared" ca="1" si="124"/>
        <v>-6900</v>
      </c>
      <c r="AO809">
        <f t="shared" ca="1" si="125"/>
        <v>0</v>
      </c>
    </row>
    <row r="810" spans="10:41">
      <c r="J810" s="530">
        <f t="shared" ca="1" si="117"/>
        <v>-4901</v>
      </c>
      <c r="K810">
        <f t="shared" ca="1" si="118"/>
        <v>-4901</v>
      </c>
      <c r="L810">
        <f t="shared" ca="1" si="119"/>
        <v>0</v>
      </c>
      <c r="AB810" s="530">
        <f t="shared" si="120"/>
        <v>-5012</v>
      </c>
      <c r="AC810">
        <f t="shared" si="121"/>
        <v>-5012</v>
      </c>
      <c r="AD810">
        <f t="shared" si="122"/>
        <v>0</v>
      </c>
      <c r="AM810" s="530">
        <f t="shared" ca="1" si="123"/>
        <v>-6909</v>
      </c>
      <c r="AN810">
        <f t="shared" ca="1" si="124"/>
        <v>-6909</v>
      </c>
      <c r="AO810">
        <f t="shared" ca="1" si="125"/>
        <v>0</v>
      </c>
    </row>
    <row r="811" spans="10:41">
      <c r="J811" s="530">
        <f t="shared" ref="J811:J874" ca="1" si="126">+J810-9</f>
        <v>-4910</v>
      </c>
      <c r="K811">
        <f t="shared" ref="K811:K874" ca="1" si="127">IF(J812&lt;0,J811,0)</f>
        <v>-4910</v>
      </c>
      <c r="L811">
        <f t="shared" ref="L811:L874" ca="1" si="128">IF(K811&gt;0,K811,0)</f>
        <v>0</v>
      </c>
      <c r="AB811" s="530">
        <f t="shared" si="120"/>
        <v>-5021</v>
      </c>
      <c r="AC811">
        <f t="shared" si="121"/>
        <v>-5021</v>
      </c>
      <c r="AD811">
        <f t="shared" si="122"/>
        <v>0</v>
      </c>
      <c r="AM811" s="530">
        <f t="shared" ca="1" si="123"/>
        <v>-6918</v>
      </c>
      <c r="AN811">
        <f t="shared" ca="1" si="124"/>
        <v>-6918</v>
      </c>
      <c r="AO811">
        <f t="shared" ca="1" si="125"/>
        <v>0</v>
      </c>
    </row>
    <row r="812" spans="10:41">
      <c r="J812" s="530">
        <f t="shared" ca="1" si="126"/>
        <v>-4919</v>
      </c>
      <c r="K812">
        <f t="shared" ca="1" si="127"/>
        <v>-4919</v>
      </c>
      <c r="L812">
        <f t="shared" ca="1" si="128"/>
        <v>0</v>
      </c>
      <c r="AB812" s="530">
        <f t="shared" ref="AB812:AB875" si="129">+AB811-9</f>
        <v>-5030</v>
      </c>
      <c r="AC812">
        <f t="shared" ref="AC812:AC875" si="130">IF(AB813&lt;0,AB812,0)</f>
        <v>-5030</v>
      </c>
      <c r="AD812">
        <f t="shared" ref="AD812:AD875" si="131">IF(AC812&gt;0,AC812,0)</f>
        <v>0</v>
      </c>
      <c r="AM812" s="530">
        <f t="shared" ref="AM812:AM875" ca="1" si="132">+AM811-9</f>
        <v>-6927</v>
      </c>
      <c r="AN812">
        <f t="shared" ref="AN812:AN875" ca="1" si="133">IF(AM813&lt;0,AM812,0)</f>
        <v>-6927</v>
      </c>
      <c r="AO812">
        <f t="shared" ref="AO812:AO875" ca="1" si="134">IF(AN812&gt;0,AN812,0)</f>
        <v>0</v>
      </c>
    </row>
    <row r="813" spans="10:41">
      <c r="J813" s="530">
        <f t="shared" ca="1" si="126"/>
        <v>-4928</v>
      </c>
      <c r="K813">
        <f t="shared" ca="1" si="127"/>
        <v>-4928</v>
      </c>
      <c r="L813">
        <f t="shared" ca="1" si="128"/>
        <v>0</v>
      </c>
      <c r="AB813" s="530">
        <f t="shared" si="129"/>
        <v>-5039</v>
      </c>
      <c r="AC813">
        <f t="shared" si="130"/>
        <v>-5039</v>
      </c>
      <c r="AD813">
        <f t="shared" si="131"/>
        <v>0</v>
      </c>
      <c r="AM813" s="530">
        <f t="shared" ca="1" si="132"/>
        <v>-6936</v>
      </c>
      <c r="AN813">
        <f t="shared" ca="1" si="133"/>
        <v>-6936</v>
      </c>
      <c r="AO813">
        <f t="shared" ca="1" si="134"/>
        <v>0</v>
      </c>
    </row>
    <row r="814" spans="10:41">
      <c r="J814" s="530">
        <f t="shared" ca="1" si="126"/>
        <v>-4937</v>
      </c>
      <c r="K814">
        <f t="shared" ca="1" si="127"/>
        <v>-4937</v>
      </c>
      <c r="L814">
        <f t="shared" ca="1" si="128"/>
        <v>0</v>
      </c>
      <c r="AB814" s="530">
        <f t="shared" si="129"/>
        <v>-5048</v>
      </c>
      <c r="AC814">
        <f t="shared" si="130"/>
        <v>-5048</v>
      </c>
      <c r="AD814">
        <f t="shared" si="131"/>
        <v>0</v>
      </c>
      <c r="AM814" s="530">
        <f t="shared" ca="1" si="132"/>
        <v>-6945</v>
      </c>
      <c r="AN814">
        <f t="shared" ca="1" si="133"/>
        <v>-6945</v>
      </c>
      <c r="AO814">
        <f t="shared" ca="1" si="134"/>
        <v>0</v>
      </c>
    </row>
    <row r="815" spans="10:41">
      <c r="J815" s="530">
        <f t="shared" ca="1" si="126"/>
        <v>-4946</v>
      </c>
      <c r="K815">
        <f t="shared" ca="1" si="127"/>
        <v>-4946</v>
      </c>
      <c r="L815">
        <f t="shared" ca="1" si="128"/>
        <v>0</v>
      </c>
      <c r="AB815" s="530">
        <f t="shared" si="129"/>
        <v>-5057</v>
      </c>
      <c r="AC815">
        <f t="shared" si="130"/>
        <v>-5057</v>
      </c>
      <c r="AD815">
        <f t="shared" si="131"/>
        <v>0</v>
      </c>
      <c r="AM815" s="530">
        <f t="shared" ca="1" si="132"/>
        <v>-6954</v>
      </c>
      <c r="AN815">
        <f t="shared" ca="1" si="133"/>
        <v>-6954</v>
      </c>
      <c r="AO815">
        <f t="shared" ca="1" si="134"/>
        <v>0</v>
      </c>
    </row>
    <row r="816" spans="10:41">
      <c r="J816" s="530">
        <f t="shared" ca="1" si="126"/>
        <v>-4955</v>
      </c>
      <c r="K816">
        <f t="shared" ca="1" si="127"/>
        <v>-4955</v>
      </c>
      <c r="L816">
        <f t="shared" ca="1" si="128"/>
        <v>0</v>
      </c>
      <c r="AB816" s="530">
        <f t="shared" si="129"/>
        <v>-5066</v>
      </c>
      <c r="AC816">
        <f t="shared" si="130"/>
        <v>-5066</v>
      </c>
      <c r="AD816">
        <f t="shared" si="131"/>
        <v>0</v>
      </c>
      <c r="AM816" s="530">
        <f t="shared" ca="1" si="132"/>
        <v>-6963</v>
      </c>
      <c r="AN816">
        <f t="shared" ca="1" si="133"/>
        <v>-6963</v>
      </c>
      <c r="AO816">
        <f t="shared" ca="1" si="134"/>
        <v>0</v>
      </c>
    </row>
    <row r="817" spans="10:41">
      <c r="J817" s="530">
        <f t="shared" ca="1" si="126"/>
        <v>-4964</v>
      </c>
      <c r="K817">
        <f t="shared" ca="1" si="127"/>
        <v>-4964</v>
      </c>
      <c r="L817">
        <f t="shared" ca="1" si="128"/>
        <v>0</v>
      </c>
      <c r="AB817" s="530">
        <f t="shared" si="129"/>
        <v>-5075</v>
      </c>
      <c r="AC817">
        <f t="shared" si="130"/>
        <v>-5075</v>
      </c>
      <c r="AD817">
        <f t="shared" si="131"/>
        <v>0</v>
      </c>
      <c r="AM817" s="530">
        <f t="shared" ca="1" si="132"/>
        <v>-6972</v>
      </c>
      <c r="AN817">
        <f t="shared" ca="1" si="133"/>
        <v>-6972</v>
      </c>
      <c r="AO817">
        <f t="shared" ca="1" si="134"/>
        <v>0</v>
      </c>
    </row>
    <row r="818" spans="10:41">
      <c r="J818" s="530">
        <f t="shared" ca="1" si="126"/>
        <v>-4973</v>
      </c>
      <c r="K818">
        <f t="shared" ca="1" si="127"/>
        <v>-4973</v>
      </c>
      <c r="L818">
        <f t="shared" ca="1" si="128"/>
        <v>0</v>
      </c>
      <c r="AB818" s="530">
        <f t="shared" si="129"/>
        <v>-5084</v>
      </c>
      <c r="AC818">
        <f t="shared" si="130"/>
        <v>-5084</v>
      </c>
      <c r="AD818">
        <f t="shared" si="131"/>
        <v>0</v>
      </c>
      <c r="AM818" s="530">
        <f t="shared" ca="1" si="132"/>
        <v>-6981</v>
      </c>
      <c r="AN818">
        <f t="shared" ca="1" si="133"/>
        <v>-6981</v>
      </c>
      <c r="AO818">
        <f t="shared" ca="1" si="134"/>
        <v>0</v>
      </c>
    </row>
    <row r="819" spans="10:41">
      <c r="J819" s="530">
        <f t="shared" ca="1" si="126"/>
        <v>-4982</v>
      </c>
      <c r="K819">
        <f t="shared" ca="1" si="127"/>
        <v>-4982</v>
      </c>
      <c r="L819">
        <f t="shared" ca="1" si="128"/>
        <v>0</v>
      </c>
      <c r="AB819" s="530">
        <f t="shared" si="129"/>
        <v>-5093</v>
      </c>
      <c r="AC819">
        <f t="shared" si="130"/>
        <v>-5093</v>
      </c>
      <c r="AD819">
        <f t="shared" si="131"/>
        <v>0</v>
      </c>
      <c r="AM819" s="530">
        <f t="shared" ca="1" si="132"/>
        <v>-6990</v>
      </c>
      <c r="AN819">
        <f t="shared" ca="1" si="133"/>
        <v>-6990</v>
      </c>
      <c r="AO819">
        <f t="shared" ca="1" si="134"/>
        <v>0</v>
      </c>
    </row>
    <row r="820" spans="10:41">
      <c r="J820" s="530">
        <f t="shared" ca="1" si="126"/>
        <v>-4991</v>
      </c>
      <c r="K820">
        <f t="shared" ca="1" si="127"/>
        <v>-4991</v>
      </c>
      <c r="L820">
        <f t="shared" ca="1" si="128"/>
        <v>0</v>
      </c>
      <c r="AB820" s="530">
        <f t="shared" si="129"/>
        <v>-5102</v>
      </c>
      <c r="AC820">
        <f t="shared" si="130"/>
        <v>-5102</v>
      </c>
      <c r="AD820">
        <f t="shared" si="131"/>
        <v>0</v>
      </c>
      <c r="AM820" s="530">
        <f t="shared" ca="1" si="132"/>
        <v>-6999</v>
      </c>
      <c r="AN820">
        <f t="shared" ca="1" si="133"/>
        <v>-6999</v>
      </c>
      <c r="AO820">
        <f t="shared" ca="1" si="134"/>
        <v>0</v>
      </c>
    </row>
    <row r="821" spans="10:41">
      <c r="J821" s="530">
        <f t="shared" ca="1" si="126"/>
        <v>-5000</v>
      </c>
      <c r="K821">
        <f t="shared" ca="1" si="127"/>
        <v>-5000</v>
      </c>
      <c r="L821">
        <f t="shared" ca="1" si="128"/>
        <v>0</v>
      </c>
      <c r="AB821" s="530">
        <f t="shared" si="129"/>
        <v>-5111</v>
      </c>
      <c r="AC821">
        <f t="shared" si="130"/>
        <v>-5111</v>
      </c>
      <c r="AD821">
        <f t="shared" si="131"/>
        <v>0</v>
      </c>
      <c r="AM821" s="530">
        <f t="shared" ca="1" si="132"/>
        <v>-7008</v>
      </c>
      <c r="AN821">
        <f t="shared" ca="1" si="133"/>
        <v>-7008</v>
      </c>
      <c r="AO821">
        <f t="shared" ca="1" si="134"/>
        <v>0</v>
      </c>
    </row>
    <row r="822" spans="10:41">
      <c r="J822" s="530">
        <f t="shared" ca="1" si="126"/>
        <v>-5009</v>
      </c>
      <c r="K822">
        <f t="shared" ca="1" si="127"/>
        <v>-5009</v>
      </c>
      <c r="L822">
        <f t="shared" ca="1" si="128"/>
        <v>0</v>
      </c>
      <c r="AB822" s="530">
        <f t="shared" si="129"/>
        <v>-5120</v>
      </c>
      <c r="AC822">
        <f t="shared" si="130"/>
        <v>-5120</v>
      </c>
      <c r="AD822">
        <f t="shared" si="131"/>
        <v>0</v>
      </c>
      <c r="AM822" s="530">
        <f t="shared" ca="1" si="132"/>
        <v>-7017</v>
      </c>
      <c r="AN822">
        <f t="shared" ca="1" si="133"/>
        <v>-7017</v>
      </c>
      <c r="AO822">
        <f t="shared" ca="1" si="134"/>
        <v>0</v>
      </c>
    </row>
    <row r="823" spans="10:41">
      <c r="J823" s="530">
        <f t="shared" ca="1" si="126"/>
        <v>-5018</v>
      </c>
      <c r="K823">
        <f t="shared" ca="1" si="127"/>
        <v>-5018</v>
      </c>
      <c r="L823">
        <f t="shared" ca="1" si="128"/>
        <v>0</v>
      </c>
      <c r="AB823" s="530">
        <f t="shared" si="129"/>
        <v>-5129</v>
      </c>
      <c r="AC823">
        <f t="shared" si="130"/>
        <v>-5129</v>
      </c>
      <c r="AD823">
        <f t="shared" si="131"/>
        <v>0</v>
      </c>
      <c r="AM823" s="530">
        <f t="shared" ca="1" si="132"/>
        <v>-7026</v>
      </c>
      <c r="AN823">
        <f t="shared" ca="1" si="133"/>
        <v>-7026</v>
      </c>
      <c r="AO823">
        <f t="shared" ca="1" si="134"/>
        <v>0</v>
      </c>
    </row>
    <row r="824" spans="10:41">
      <c r="J824" s="530">
        <f t="shared" ca="1" si="126"/>
        <v>-5027</v>
      </c>
      <c r="K824">
        <f t="shared" ca="1" si="127"/>
        <v>-5027</v>
      </c>
      <c r="L824">
        <f t="shared" ca="1" si="128"/>
        <v>0</v>
      </c>
      <c r="AB824" s="530">
        <f t="shared" si="129"/>
        <v>-5138</v>
      </c>
      <c r="AC824">
        <f t="shared" si="130"/>
        <v>-5138</v>
      </c>
      <c r="AD824">
        <f t="shared" si="131"/>
        <v>0</v>
      </c>
      <c r="AM824" s="530">
        <f t="shared" ca="1" si="132"/>
        <v>-7035</v>
      </c>
      <c r="AN824">
        <f t="shared" ca="1" si="133"/>
        <v>-7035</v>
      </c>
      <c r="AO824">
        <f t="shared" ca="1" si="134"/>
        <v>0</v>
      </c>
    </row>
    <row r="825" spans="10:41">
      <c r="J825" s="530">
        <f t="shared" ca="1" si="126"/>
        <v>-5036</v>
      </c>
      <c r="K825">
        <f t="shared" ca="1" si="127"/>
        <v>-5036</v>
      </c>
      <c r="L825">
        <f t="shared" ca="1" si="128"/>
        <v>0</v>
      </c>
      <c r="AB825" s="530">
        <f t="shared" si="129"/>
        <v>-5147</v>
      </c>
      <c r="AC825">
        <f t="shared" si="130"/>
        <v>-5147</v>
      </c>
      <c r="AD825">
        <f t="shared" si="131"/>
        <v>0</v>
      </c>
      <c r="AM825" s="530">
        <f t="shared" ca="1" si="132"/>
        <v>-7044</v>
      </c>
      <c r="AN825">
        <f t="shared" ca="1" si="133"/>
        <v>-7044</v>
      </c>
      <c r="AO825">
        <f t="shared" ca="1" si="134"/>
        <v>0</v>
      </c>
    </row>
    <row r="826" spans="10:41">
      <c r="J826" s="530">
        <f t="shared" ca="1" si="126"/>
        <v>-5045</v>
      </c>
      <c r="K826">
        <f t="shared" ca="1" si="127"/>
        <v>-5045</v>
      </c>
      <c r="L826">
        <f t="shared" ca="1" si="128"/>
        <v>0</v>
      </c>
      <c r="AB826" s="530">
        <f t="shared" si="129"/>
        <v>-5156</v>
      </c>
      <c r="AC826">
        <f t="shared" si="130"/>
        <v>-5156</v>
      </c>
      <c r="AD826">
        <f t="shared" si="131"/>
        <v>0</v>
      </c>
      <c r="AM826" s="530">
        <f t="shared" ca="1" si="132"/>
        <v>-7053</v>
      </c>
      <c r="AN826">
        <f t="shared" ca="1" si="133"/>
        <v>-7053</v>
      </c>
      <c r="AO826">
        <f t="shared" ca="1" si="134"/>
        <v>0</v>
      </c>
    </row>
    <row r="827" spans="10:41">
      <c r="J827" s="530">
        <f t="shared" ca="1" si="126"/>
        <v>-5054</v>
      </c>
      <c r="K827">
        <f t="shared" ca="1" si="127"/>
        <v>-5054</v>
      </c>
      <c r="L827">
        <f t="shared" ca="1" si="128"/>
        <v>0</v>
      </c>
      <c r="AB827" s="530">
        <f t="shared" si="129"/>
        <v>-5165</v>
      </c>
      <c r="AC827">
        <f t="shared" si="130"/>
        <v>-5165</v>
      </c>
      <c r="AD827">
        <f t="shared" si="131"/>
        <v>0</v>
      </c>
      <c r="AM827" s="530">
        <f t="shared" ca="1" si="132"/>
        <v>-7062</v>
      </c>
      <c r="AN827">
        <f t="shared" ca="1" si="133"/>
        <v>-7062</v>
      </c>
      <c r="AO827">
        <f t="shared" ca="1" si="134"/>
        <v>0</v>
      </c>
    </row>
    <row r="828" spans="10:41">
      <c r="J828" s="530">
        <f t="shared" ca="1" si="126"/>
        <v>-5063</v>
      </c>
      <c r="K828">
        <f t="shared" ca="1" si="127"/>
        <v>-5063</v>
      </c>
      <c r="L828">
        <f t="shared" ca="1" si="128"/>
        <v>0</v>
      </c>
      <c r="AB828" s="530">
        <f t="shared" si="129"/>
        <v>-5174</v>
      </c>
      <c r="AC828">
        <f t="shared" si="130"/>
        <v>-5174</v>
      </c>
      <c r="AD828">
        <f t="shared" si="131"/>
        <v>0</v>
      </c>
      <c r="AM828" s="530">
        <f t="shared" ca="1" si="132"/>
        <v>-7071</v>
      </c>
      <c r="AN828">
        <f t="shared" ca="1" si="133"/>
        <v>-7071</v>
      </c>
      <c r="AO828">
        <f t="shared" ca="1" si="134"/>
        <v>0</v>
      </c>
    </row>
    <row r="829" spans="10:41">
      <c r="J829" s="530">
        <f t="shared" ca="1" si="126"/>
        <v>-5072</v>
      </c>
      <c r="K829">
        <f t="shared" ca="1" si="127"/>
        <v>-5072</v>
      </c>
      <c r="L829">
        <f t="shared" ca="1" si="128"/>
        <v>0</v>
      </c>
      <c r="AB829" s="530">
        <f t="shared" si="129"/>
        <v>-5183</v>
      </c>
      <c r="AC829">
        <f t="shared" si="130"/>
        <v>-5183</v>
      </c>
      <c r="AD829">
        <f t="shared" si="131"/>
        <v>0</v>
      </c>
      <c r="AM829" s="530">
        <f t="shared" ca="1" si="132"/>
        <v>-7080</v>
      </c>
      <c r="AN829">
        <f t="shared" ca="1" si="133"/>
        <v>-7080</v>
      </c>
      <c r="AO829">
        <f t="shared" ca="1" si="134"/>
        <v>0</v>
      </c>
    </row>
    <row r="830" spans="10:41">
      <c r="J830" s="530">
        <f t="shared" ca="1" si="126"/>
        <v>-5081</v>
      </c>
      <c r="K830">
        <f t="shared" ca="1" si="127"/>
        <v>-5081</v>
      </c>
      <c r="L830">
        <f t="shared" ca="1" si="128"/>
        <v>0</v>
      </c>
      <c r="AB830" s="530">
        <f t="shared" si="129"/>
        <v>-5192</v>
      </c>
      <c r="AC830">
        <f t="shared" si="130"/>
        <v>-5192</v>
      </c>
      <c r="AD830">
        <f t="shared" si="131"/>
        <v>0</v>
      </c>
      <c r="AM830" s="530">
        <f t="shared" ca="1" si="132"/>
        <v>-7089</v>
      </c>
      <c r="AN830">
        <f t="shared" ca="1" si="133"/>
        <v>-7089</v>
      </c>
      <c r="AO830">
        <f t="shared" ca="1" si="134"/>
        <v>0</v>
      </c>
    </row>
    <row r="831" spans="10:41">
      <c r="J831" s="530">
        <f t="shared" ca="1" si="126"/>
        <v>-5090</v>
      </c>
      <c r="K831">
        <f t="shared" ca="1" si="127"/>
        <v>-5090</v>
      </c>
      <c r="L831">
        <f t="shared" ca="1" si="128"/>
        <v>0</v>
      </c>
      <c r="AB831" s="530">
        <f t="shared" si="129"/>
        <v>-5201</v>
      </c>
      <c r="AC831">
        <f t="shared" si="130"/>
        <v>-5201</v>
      </c>
      <c r="AD831">
        <f t="shared" si="131"/>
        <v>0</v>
      </c>
      <c r="AM831" s="530">
        <f t="shared" ca="1" si="132"/>
        <v>-7098</v>
      </c>
      <c r="AN831">
        <f t="shared" ca="1" si="133"/>
        <v>-7098</v>
      </c>
      <c r="AO831">
        <f t="shared" ca="1" si="134"/>
        <v>0</v>
      </c>
    </row>
    <row r="832" spans="10:41">
      <c r="J832" s="530">
        <f t="shared" ca="1" si="126"/>
        <v>-5099</v>
      </c>
      <c r="K832">
        <f t="shared" ca="1" si="127"/>
        <v>-5099</v>
      </c>
      <c r="L832">
        <f t="shared" ca="1" si="128"/>
        <v>0</v>
      </c>
      <c r="AB832" s="530">
        <f t="shared" si="129"/>
        <v>-5210</v>
      </c>
      <c r="AC832">
        <f t="shared" si="130"/>
        <v>-5210</v>
      </c>
      <c r="AD832">
        <f t="shared" si="131"/>
        <v>0</v>
      </c>
      <c r="AM832" s="530">
        <f t="shared" ca="1" si="132"/>
        <v>-7107</v>
      </c>
      <c r="AN832">
        <f t="shared" ca="1" si="133"/>
        <v>-7107</v>
      </c>
      <c r="AO832">
        <f t="shared" ca="1" si="134"/>
        <v>0</v>
      </c>
    </row>
    <row r="833" spans="10:41">
      <c r="J833" s="530">
        <f t="shared" ca="1" si="126"/>
        <v>-5108</v>
      </c>
      <c r="K833">
        <f t="shared" ca="1" si="127"/>
        <v>-5108</v>
      </c>
      <c r="L833">
        <f t="shared" ca="1" si="128"/>
        <v>0</v>
      </c>
      <c r="AB833" s="530">
        <f t="shared" si="129"/>
        <v>-5219</v>
      </c>
      <c r="AC833">
        <f t="shared" si="130"/>
        <v>-5219</v>
      </c>
      <c r="AD833">
        <f t="shared" si="131"/>
        <v>0</v>
      </c>
      <c r="AM833" s="530">
        <f t="shared" ca="1" si="132"/>
        <v>-7116</v>
      </c>
      <c r="AN833">
        <f t="shared" ca="1" si="133"/>
        <v>-7116</v>
      </c>
      <c r="AO833">
        <f t="shared" ca="1" si="134"/>
        <v>0</v>
      </c>
    </row>
    <row r="834" spans="10:41">
      <c r="J834" s="530">
        <f t="shared" ca="1" si="126"/>
        <v>-5117</v>
      </c>
      <c r="K834">
        <f t="shared" ca="1" si="127"/>
        <v>-5117</v>
      </c>
      <c r="L834">
        <f t="shared" ca="1" si="128"/>
        <v>0</v>
      </c>
      <c r="AB834" s="530">
        <f t="shared" si="129"/>
        <v>-5228</v>
      </c>
      <c r="AC834">
        <f t="shared" si="130"/>
        <v>-5228</v>
      </c>
      <c r="AD834">
        <f t="shared" si="131"/>
        <v>0</v>
      </c>
      <c r="AM834" s="530">
        <f t="shared" ca="1" si="132"/>
        <v>-7125</v>
      </c>
      <c r="AN834">
        <f t="shared" ca="1" si="133"/>
        <v>-7125</v>
      </c>
      <c r="AO834">
        <f t="shared" ca="1" si="134"/>
        <v>0</v>
      </c>
    </row>
    <row r="835" spans="10:41">
      <c r="J835" s="530">
        <f t="shared" ca="1" si="126"/>
        <v>-5126</v>
      </c>
      <c r="K835">
        <f t="shared" ca="1" si="127"/>
        <v>-5126</v>
      </c>
      <c r="L835">
        <f t="shared" ca="1" si="128"/>
        <v>0</v>
      </c>
      <c r="AB835" s="530">
        <f t="shared" si="129"/>
        <v>-5237</v>
      </c>
      <c r="AC835">
        <f t="shared" si="130"/>
        <v>-5237</v>
      </c>
      <c r="AD835">
        <f t="shared" si="131"/>
        <v>0</v>
      </c>
      <c r="AM835" s="530">
        <f t="shared" ca="1" si="132"/>
        <v>-7134</v>
      </c>
      <c r="AN835">
        <f t="shared" ca="1" si="133"/>
        <v>-7134</v>
      </c>
      <c r="AO835">
        <f t="shared" ca="1" si="134"/>
        <v>0</v>
      </c>
    </row>
    <row r="836" spans="10:41">
      <c r="J836" s="530">
        <f t="shared" ca="1" si="126"/>
        <v>-5135</v>
      </c>
      <c r="K836">
        <f t="shared" ca="1" si="127"/>
        <v>-5135</v>
      </c>
      <c r="L836">
        <f t="shared" ca="1" si="128"/>
        <v>0</v>
      </c>
      <c r="AB836" s="530">
        <f t="shared" si="129"/>
        <v>-5246</v>
      </c>
      <c r="AC836">
        <f t="shared" si="130"/>
        <v>-5246</v>
      </c>
      <c r="AD836">
        <f t="shared" si="131"/>
        <v>0</v>
      </c>
      <c r="AM836" s="530">
        <f t="shared" ca="1" si="132"/>
        <v>-7143</v>
      </c>
      <c r="AN836">
        <f t="shared" ca="1" si="133"/>
        <v>-7143</v>
      </c>
      <c r="AO836">
        <f t="shared" ca="1" si="134"/>
        <v>0</v>
      </c>
    </row>
    <row r="837" spans="10:41">
      <c r="J837" s="530">
        <f t="shared" ca="1" si="126"/>
        <v>-5144</v>
      </c>
      <c r="K837">
        <f t="shared" ca="1" si="127"/>
        <v>-5144</v>
      </c>
      <c r="L837">
        <f t="shared" ca="1" si="128"/>
        <v>0</v>
      </c>
      <c r="AB837" s="530">
        <f t="shared" si="129"/>
        <v>-5255</v>
      </c>
      <c r="AC837">
        <f t="shared" si="130"/>
        <v>-5255</v>
      </c>
      <c r="AD837">
        <f t="shared" si="131"/>
        <v>0</v>
      </c>
      <c r="AM837" s="530">
        <f t="shared" ca="1" si="132"/>
        <v>-7152</v>
      </c>
      <c r="AN837">
        <f t="shared" ca="1" si="133"/>
        <v>-7152</v>
      </c>
      <c r="AO837">
        <f t="shared" ca="1" si="134"/>
        <v>0</v>
      </c>
    </row>
    <row r="838" spans="10:41">
      <c r="J838" s="530">
        <f t="shared" ca="1" si="126"/>
        <v>-5153</v>
      </c>
      <c r="K838">
        <f t="shared" ca="1" si="127"/>
        <v>-5153</v>
      </c>
      <c r="L838">
        <f t="shared" ca="1" si="128"/>
        <v>0</v>
      </c>
      <c r="AB838" s="530">
        <f t="shared" si="129"/>
        <v>-5264</v>
      </c>
      <c r="AC838">
        <f t="shared" si="130"/>
        <v>-5264</v>
      </c>
      <c r="AD838">
        <f t="shared" si="131"/>
        <v>0</v>
      </c>
      <c r="AM838" s="530">
        <f t="shared" ca="1" si="132"/>
        <v>-7161</v>
      </c>
      <c r="AN838">
        <f t="shared" ca="1" si="133"/>
        <v>-7161</v>
      </c>
      <c r="AO838">
        <f t="shared" ca="1" si="134"/>
        <v>0</v>
      </c>
    </row>
    <row r="839" spans="10:41">
      <c r="J839" s="530">
        <f t="shared" ca="1" si="126"/>
        <v>-5162</v>
      </c>
      <c r="K839">
        <f t="shared" ca="1" si="127"/>
        <v>-5162</v>
      </c>
      <c r="L839">
        <f t="shared" ca="1" si="128"/>
        <v>0</v>
      </c>
      <c r="AB839" s="530">
        <f t="shared" si="129"/>
        <v>-5273</v>
      </c>
      <c r="AC839">
        <f t="shared" si="130"/>
        <v>-5273</v>
      </c>
      <c r="AD839">
        <f t="shared" si="131"/>
        <v>0</v>
      </c>
      <c r="AM839" s="530">
        <f t="shared" ca="1" si="132"/>
        <v>-7170</v>
      </c>
      <c r="AN839">
        <f t="shared" ca="1" si="133"/>
        <v>-7170</v>
      </c>
      <c r="AO839">
        <f t="shared" ca="1" si="134"/>
        <v>0</v>
      </c>
    </row>
    <row r="840" spans="10:41">
      <c r="J840" s="530">
        <f t="shared" ca="1" si="126"/>
        <v>-5171</v>
      </c>
      <c r="K840">
        <f t="shared" ca="1" si="127"/>
        <v>-5171</v>
      </c>
      <c r="L840">
        <f t="shared" ca="1" si="128"/>
        <v>0</v>
      </c>
      <c r="AB840" s="530">
        <f t="shared" si="129"/>
        <v>-5282</v>
      </c>
      <c r="AC840">
        <f t="shared" si="130"/>
        <v>-5282</v>
      </c>
      <c r="AD840">
        <f t="shared" si="131"/>
        <v>0</v>
      </c>
      <c r="AM840" s="530">
        <f t="shared" ca="1" si="132"/>
        <v>-7179</v>
      </c>
      <c r="AN840">
        <f t="shared" ca="1" si="133"/>
        <v>-7179</v>
      </c>
      <c r="AO840">
        <f t="shared" ca="1" si="134"/>
        <v>0</v>
      </c>
    </row>
    <row r="841" spans="10:41">
      <c r="J841" s="530">
        <f t="shared" ca="1" si="126"/>
        <v>-5180</v>
      </c>
      <c r="K841">
        <f t="shared" ca="1" si="127"/>
        <v>-5180</v>
      </c>
      <c r="L841">
        <f t="shared" ca="1" si="128"/>
        <v>0</v>
      </c>
      <c r="AB841" s="530">
        <f t="shared" si="129"/>
        <v>-5291</v>
      </c>
      <c r="AC841">
        <f t="shared" si="130"/>
        <v>-5291</v>
      </c>
      <c r="AD841">
        <f t="shared" si="131"/>
        <v>0</v>
      </c>
      <c r="AM841" s="530">
        <f t="shared" ca="1" si="132"/>
        <v>-7188</v>
      </c>
      <c r="AN841">
        <f t="shared" ca="1" si="133"/>
        <v>-7188</v>
      </c>
      <c r="AO841">
        <f t="shared" ca="1" si="134"/>
        <v>0</v>
      </c>
    </row>
    <row r="842" spans="10:41">
      <c r="J842" s="530">
        <f t="shared" ca="1" si="126"/>
        <v>-5189</v>
      </c>
      <c r="K842">
        <f t="shared" ca="1" si="127"/>
        <v>-5189</v>
      </c>
      <c r="L842">
        <f t="shared" ca="1" si="128"/>
        <v>0</v>
      </c>
      <c r="AB842" s="530">
        <f t="shared" si="129"/>
        <v>-5300</v>
      </c>
      <c r="AC842">
        <f t="shared" si="130"/>
        <v>-5300</v>
      </c>
      <c r="AD842">
        <f t="shared" si="131"/>
        <v>0</v>
      </c>
      <c r="AM842" s="530">
        <f t="shared" ca="1" si="132"/>
        <v>-7197</v>
      </c>
      <c r="AN842">
        <f t="shared" ca="1" si="133"/>
        <v>-7197</v>
      </c>
      <c r="AO842">
        <f t="shared" ca="1" si="134"/>
        <v>0</v>
      </c>
    </row>
    <row r="843" spans="10:41">
      <c r="J843" s="530">
        <f t="shared" ca="1" si="126"/>
        <v>-5198</v>
      </c>
      <c r="K843">
        <f t="shared" ca="1" si="127"/>
        <v>-5198</v>
      </c>
      <c r="L843">
        <f t="shared" ca="1" si="128"/>
        <v>0</v>
      </c>
      <c r="AB843" s="530">
        <f t="shared" si="129"/>
        <v>-5309</v>
      </c>
      <c r="AC843">
        <f t="shared" si="130"/>
        <v>-5309</v>
      </c>
      <c r="AD843">
        <f t="shared" si="131"/>
        <v>0</v>
      </c>
      <c r="AM843" s="530">
        <f t="shared" ca="1" si="132"/>
        <v>-7206</v>
      </c>
      <c r="AN843">
        <f t="shared" ca="1" si="133"/>
        <v>-7206</v>
      </c>
      <c r="AO843">
        <f t="shared" ca="1" si="134"/>
        <v>0</v>
      </c>
    </row>
    <row r="844" spans="10:41">
      <c r="J844" s="530">
        <f t="shared" ca="1" si="126"/>
        <v>-5207</v>
      </c>
      <c r="K844">
        <f t="shared" ca="1" si="127"/>
        <v>-5207</v>
      </c>
      <c r="L844">
        <f t="shared" ca="1" si="128"/>
        <v>0</v>
      </c>
      <c r="AB844" s="530">
        <f t="shared" si="129"/>
        <v>-5318</v>
      </c>
      <c r="AC844">
        <f t="shared" si="130"/>
        <v>-5318</v>
      </c>
      <c r="AD844">
        <f t="shared" si="131"/>
        <v>0</v>
      </c>
      <c r="AM844" s="530">
        <f t="shared" ca="1" si="132"/>
        <v>-7215</v>
      </c>
      <c r="AN844">
        <f t="shared" ca="1" si="133"/>
        <v>-7215</v>
      </c>
      <c r="AO844">
        <f t="shared" ca="1" si="134"/>
        <v>0</v>
      </c>
    </row>
    <row r="845" spans="10:41">
      <c r="J845" s="530">
        <f t="shared" ca="1" si="126"/>
        <v>-5216</v>
      </c>
      <c r="K845">
        <f t="shared" ca="1" si="127"/>
        <v>-5216</v>
      </c>
      <c r="L845">
        <f t="shared" ca="1" si="128"/>
        <v>0</v>
      </c>
      <c r="AB845" s="530">
        <f t="shared" si="129"/>
        <v>-5327</v>
      </c>
      <c r="AC845">
        <f t="shared" si="130"/>
        <v>-5327</v>
      </c>
      <c r="AD845">
        <f t="shared" si="131"/>
        <v>0</v>
      </c>
      <c r="AM845" s="530">
        <f t="shared" ca="1" si="132"/>
        <v>-7224</v>
      </c>
      <c r="AN845">
        <f t="shared" ca="1" si="133"/>
        <v>-7224</v>
      </c>
      <c r="AO845">
        <f t="shared" ca="1" si="134"/>
        <v>0</v>
      </c>
    </row>
    <row r="846" spans="10:41">
      <c r="J846" s="530">
        <f t="shared" ca="1" si="126"/>
        <v>-5225</v>
      </c>
      <c r="K846">
        <f t="shared" ca="1" si="127"/>
        <v>-5225</v>
      </c>
      <c r="L846">
        <f t="shared" ca="1" si="128"/>
        <v>0</v>
      </c>
      <c r="AB846" s="530">
        <f t="shared" si="129"/>
        <v>-5336</v>
      </c>
      <c r="AC846">
        <f t="shared" si="130"/>
        <v>-5336</v>
      </c>
      <c r="AD846">
        <f t="shared" si="131"/>
        <v>0</v>
      </c>
      <c r="AM846" s="530">
        <f t="shared" ca="1" si="132"/>
        <v>-7233</v>
      </c>
      <c r="AN846">
        <f t="shared" ca="1" si="133"/>
        <v>-7233</v>
      </c>
      <c r="AO846">
        <f t="shared" ca="1" si="134"/>
        <v>0</v>
      </c>
    </row>
    <row r="847" spans="10:41">
      <c r="J847" s="530">
        <f t="shared" ca="1" si="126"/>
        <v>-5234</v>
      </c>
      <c r="K847">
        <f t="shared" ca="1" si="127"/>
        <v>-5234</v>
      </c>
      <c r="L847">
        <f t="shared" ca="1" si="128"/>
        <v>0</v>
      </c>
      <c r="AB847" s="530">
        <f t="shared" si="129"/>
        <v>-5345</v>
      </c>
      <c r="AC847">
        <f t="shared" si="130"/>
        <v>-5345</v>
      </c>
      <c r="AD847">
        <f t="shared" si="131"/>
        <v>0</v>
      </c>
      <c r="AM847" s="530">
        <f t="shared" ca="1" si="132"/>
        <v>-7242</v>
      </c>
      <c r="AN847">
        <f t="shared" ca="1" si="133"/>
        <v>-7242</v>
      </c>
      <c r="AO847">
        <f t="shared" ca="1" si="134"/>
        <v>0</v>
      </c>
    </row>
    <row r="848" spans="10:41">
      <c r="J848" s="530">
        <f t="shared" ca="1" si="126"/>
        <v>-5243</v>
      </c>
      <c r="K848">
        <f t="shared" ca="1" si="127"/>
        <v>-5243</v>
      </c>
      <c r="L848">
        <f t="shared" ca="1" si="128"/>
        <v>0</v>
      </c>
      <c r="AB848" s="530">
        <f t="shared" si="129"/>
        <v>-5354</v>
      </c>
      <c r="AC848">
        <f t="shared" si="130"/>
        <v>-5354</v>
      </c>
      <c r="AD848">
        <f t="shared" si="131"/>
        <v>0</v>
      </c>
      <c r="AM848" s="530">
        <f t="shared" ca="1" si="132"/>
        <v>-7251</v>
      </c>
      <c r="AN848">
        <f t="shared" ca="1" si="133"/>
        <v>-7251</v>
      </c>
      <c r="AO848">
        <f t="shared" ca="1" si="134"/>
        <v>0</v>
      </c>
    </row>
    <row r="849" spans="10:41">
      <c r="J849" s="530">
        <f t="shared" ca="1" si="126"/>
        <v>-5252</v>
      </c>
      <c r="K849">
        <f t="shared" ca="1" si="127"/>
        <v>-5252</v>
      </c>
      <c r="L849">
        <f t="shared" ca="1" si="128"/>
        <v>0</v>
      </c>
      <c r="AB849" s="530">
        <f t="shared" si="129"/>
        <v>-5363</v>
      </c>
      <c r="AC849">
        <f t="shared" si="130"/>
        <v>-5363</v>
      </c>
      <c r="AD849">
        <f t="shared" si="131"/>
        <v>0</v>
      </c>
      <c r="AM849" s="530">
        <f t="shared" ca="1" si="132"/>
        <v>-7260</v>
      </c>
      <c r="AN849">
        <f t="shared" ca="1" si="133"/>
        <v>-7260</v>
      </c>
      <c r="AO849">
        <f t="shared" ca="1" si="134"/>
        <v>0</v>
      </c>
    </row>
    <row r="850" spans="10:41">
      <c r="J850" s="530">
        <f t="shared" ca="1" si="126"/>
        <v>-5261</v>
      </c>
      <c r="K850">
        <f t="shared" ca="1" si="127"/>
        <v>-5261</v>
      </c>
      <c r="L850">
        <f t="shared" ca="1" si="128"/>
        <v>0</v>
      </c>
      <c r="AB850" s="530">
        <f t="shared" si="129"/>
        <v>-5372</v>
      </c>
      <c r="AC850">
        <f t="shared" si="130"/>
        <v>-5372</v>
      </c>
      <c r="AD850">
        <f t="shared" si="131"/>
        <v>0</v>
      </c>
      <c r="AM850" s="530">
        <f t="shared" ca="1" si="132"/>
        <v>-7269</v>
      </c>
      <c r="AN850">
        <f t="shared" ca="1" si="133"/>
        <v>-7269</v>
      </c>
      <c r="AO850">
        <f t="shared" ca="1" si="134"/>
        <v>0</v>
      </c>
    </row>
    <row r="851" spans="10:41">
      <c r="J851" s="530">
        <f t="shared" ca="1" si="126"/>
        <v>-5270</v>
      </c>
      <c r="K851">
        <f t="shared" ca="1" si="127"/>
        <v>-5270</v>
      </c>
      <c r="L851">
        <f t="shared" ca="1" si="128"/>
        <v>0</v>
      </c>
      <c r="AB851" s="530">
        <f t="shared" si="129"/>
        <v>-5381</v>
      </c>
      <c r="AC851">
        <f t="shared" si="130"/>
        <v>-5381</v>
      </c>
      <c r="AD851">
        <f t="shared" si="131"/>
        <v>0</v>
      </c>
      <c r="AM851" s="530">
        <f t="shared" ca="1" si="132"/>
        <v>-7278</v>
      </c>
      <c r="AN851">
        <f t="shared" ca="1" si="133"/>
        <v>-7278</v>
      </c>
      <c r="AO851">
        <f t="shared" ca="1" si="134"/>
        <v>0</v>
      </c>
    </row>
    <row r="852" spans="10:41">
      <c r="J852" s="530">
        <f t="shared" ca="1" si="126"/>
        <v>-5279</v>
      </c>
      <c r="K852">
        <f t="shared" ca="1" si="127"/>
        <v>-5279</v>
      </c>
      <c r="L852">
        <f t="shared" ca="1" si="128"/>
        <v>0</v>
      </c>
      <c r="AB852" s="530">
        <f t="shared" si="129"/>
        <v>-5390</v>
      </c>
      <c r="AC852">
        <f t="shared" si="130"/>
        <v>-5390</v>
      </c>
      <c r="AD852">
        <f t="shared" si="131"/>
        <v>0</v>
      </c>
      <c r="AM852" s="530">
        <f t="shared" ca="1" si="132"/>
        <v>-7287</v>
      </c>
      <c r="AN852">
        <f t="shared" ca="1" si="133"/>
        <v>-7287</v>
      </c>
      <c r="AO852">
        <f t="shared" ca="1" si="134"/>
        <v>0</v>
      </c>
    </row>
    <row r="853" spans="10:41">
      <c r="J853" s="530">
        <f t="shared" ca="1" si="126"/>
        <v>-5288</v>
      </c>
      <c r="K853">
        <f t="shared" ca="1" si="127"/>
        <v>-5288</v>
      </c>
      <c r="L853">
        <f t="shared" ca="1" si="128"/>
        <v>0</v>
      </c>
      <c r="AB853" s="530">
        <f t="shared" si="129"/>
        <v>-5399</v>
      </c>
      <c r="AC853">
        <f t="shared" si="130"/>
        <v>-5399</v>
      </c>
      <c r="AD853">
        <f t="shared" si="131"/>
        <v>0</v>
      </c>
      <c r="AM853" s="530">
        <f t="shared" ca="1" si="132"/>
        <v>-7296</v>
      </c>
      <c r="AN853">
        <f t="shared" ca="1" si="133"/>
        <v>-7296</v>
      </c>
      <c r="AO853">
        <f t="shared" ca="1" si="134"/>
        <v>0</v>
      </c>
    </row>
    <row r="854" spans="10:41">
      <c r="J854" s="530">
        <f t="shared" ca="1" si="126"/>
        <v>-5297</v>
      </c>
      <c r="K854">
        <f t="shared" ca="1" si="127"/>
        <v>-5297</v>
      </c>
      <c r="L854">
        <f t="shared" ca="1" si="128"/>
        <v>0</v>
      </c>
      <c r="AB854" s="530">
        <f t="shared" si="129"/>
        <v>-5408</v>
      </c>
      <c r="AC854">
        <f t="shared" si="130"/>
        <v>-5408</v>
      </c>
      <c r="AD854">
        <f t="shared" si="131"/>
        <v>0</v>
      </c>
      <c r="AM854" s="530">
        <f t="shared" ca="1" si="132"/>
        <v>-7305</v>
      </c>
      <c r="AN854">
        <f t="shared" ca="1" si="133"/>
        <v>-7305</v>
      </c>
      <c r="AO854">
        <f t="shared" ca="1" si="134"/>
        <v>0</v>
      </c>
    </row>
    <row r="855" spans="10:41">
      <c r="J855" s="530">
        <f t="shared" ca="1" si="126"/>
        <v>-5306</v>
      </c>
      <c r="K855">
        <f t="shared" ca="1" si="127"/>
        <v>-5306</v>
      </c>
      <c r="L855">
        <f t="shared" ca="1" si="128"/>
        <v>0</v>
      </c>
      <c r="AB855" s="530">
        <f t="shared" si="129"/>
        <v>-5417</v>
      </c>
      <c r="AC855">
        <f t="shared" si="130"/>
        <v>-5417</v>
      </c>
      <c r="AD855">
        <f t="shared" si="131"/>
        <v>0</v>
      </c>
      <c r="AM855" s="530">
        <f t="shared" ca="1" si="132"/>
        <v>-7314</v>
      </c>
      <c r="AN855">
        <f t="shared" ca="1" si="133"/>
        <v>-7314</v>
      </c>
      <c r="AO855">
        <f t="shared" ca="1" si="134"/>
        <v>0</v>
      </c>
    </row>
    <row r="856" spans="10:41">
      <c r="J856" s="530">
        <f t="shared" ca="1" si="126"/>
        <v>-5315</v>
      </c>
      <c r="K856">
        <f t="shared" ca="1" si="127"/>
        <v>-5315</v>
      </c>
      <c r="L856">
        <f t="shared" ca="1" si="128"/>
        <v>0</v>
      </c>
      <c r="AB856" s="530">
        <f t="shared" si="129"/>
        <v>-5426</v>
      </c>
      <c r="AC856">
        <f t="shared" si="130"/>
        <v>-5426</v>
      </c>
      <c r="AD856">
        <f t="shared" si="131"/>
        <v>0</v>
      </c>
      <c r="AM856" s="530">
        <f t="shared" ca="1" si="132"/>
        <v>-7323</v>
      </c>
      <c r="AN856">
        <f t="shared" ca="1" si="133"/>
        <v>-7323</v>
      </c>
      <c r="AO856">
        <f t="shared" ca="1" si="134"/>
        <v>0</v>
      </c>
    </row>
    <row r="857" spans="10:41">
      <c r="J857" s="530">
        <f t="shared" ca="1" si="126"/>
        <v>-5324</v>
      </c>
      <c r="K857">
        <f t="shared" ca="1" si="127"/>
        <v>-5324</v>
      </c>
      <c r="L857">
        <f t="shared" ca="1" si="128"/>
        <v>0</v>
      </c>
      <c r="AB857" s="530">
        <f t="shared" si="129"/>
        <v>-5435</v>
      </c>
      <c r="AC857">
        <f t="shared" si="130"/>
        <v>-5435</v>
      </c>
      <c r="AD857">
        <f t="shared" si="131"/>
        <v>0</v>
      </c>
      <c r="AM857" s="530">
        <f t="shared" ca="1" si="132"/>
        <v>-7332</v>
      </c>
      <c r="AN857">
        <f t="shared" ca="1" si="133"/>
        <v>-7332</v>
      </c>
      <c r="AO857">
        <f t="shared" ca="1" si="134"/>
        <v>0</v>
      </c>
    </row>
    <row r="858" spans="10:41">
      <c r="J858" s="530">
        <f t="shared" ca="1" si="126"/>
        <v>-5333</v>
      </c>
      <c r="K858">
        <f t="shared" ca="1" si="127"/>
        <v>-5333</v>
      </c>
      <c r="L858">
        <f t="shared" ca="1" si="128"/>
        <v>0</v>
      </c>
      <c r="AB858" s="530">
        <f t="shared" si="129"/>
        <v>-5444</v>
      </c>
      <c r="AC858">
        <f t="shared" si="130"/>
        <v>-5444</v>
      </c>
      <c r="AD858">
        <f t="shared" si="131"/>
        <v>0</v>
      </c>
      <c r="AM858" s="530">
        <f t="shared" ca="1" si="132"/>
        <v>-7341</v>
      </c>
      <c r="AN858">
        <f t="shared" ca="1" si="133"/>
        <v>-7341</v>
      </c>
      <c r="AO858">
        <f t="shared" ca="1" si="134"/>
        <v>0</v>
      </c>
    </row>
    <row r="859" spans="10:41">
      <c r="J859" s="530">
        <f t="shared" ca="1" si="126"/>
        <v>-5342</v>
      </c>
      <c r="K859">
        <f t="shared" ca="1" si="127"/>
        <v>-5342</v>
      </c>
      <c r="L859">
        <f t="shared" ca="1" si="128"/>
        <v>0</v>
      </c>
      <c r="AB859" s="530">
        <f t="shared" si="129"/>
        <v>-5453</v>
      </c>
      <c r="AC859">
        <f t="shared" si="130"/>
        <v>-5453</v>
      </c>
      <c r="AD859">
        <f t="shared" si="131"/>
        <v>0</v>
      </c>
      <c r="AM859" s="530">
        <f t="shared" ca="1" si="132"/>
        <v>-7350</v>
      </c>
      <c r="AN859">
        <f t="shared" ca="1" si="133"/>
        <v>-7350</v>
      </c>
      <c r="AO859">
        <f t="shared" ca="1" si="134"/>
        <v>0</v>
      </c>
    </row>
    <row r="860" spans="10:41">
      <c r="J860" s="530">
        <f t="shared" ca="1" si="126"/>
        <v>-5351</v>
      </c>
      <c r="K860">
        <f t="shared" ca="1" si="127"/>
        <v>-5351</v>
      </c>
      <c r="L860">
        <f t="shared" ca="1" si="128"/>
        <v>0</v>
      </c>
      <c r="AB860" s="530">
        <f t="shared" si="129"/>
        <v>-5462</v>
      </c>
      <c r="AC860">
        <f t="shared" si="130"/>
        <v>-5462</v>
      </c>
      <c r="AD860">
        <f t="shared" si="131"/>
        <v>0</v>
      </c>
      <c r="AM860" s="530">
        <f t="shared" ca="1" si="132"/>
        <v>-7359</v>
      </c>
      <c r="AN860">
        <f t="shared" ca="1" si="133"/>
        <v>-7359</v>
      </c>
      <c r="AO860">
        <f t="shared" ca="1" si="134"/>
        <v>0</v>
      </c>
    </row>
    <row r="861" spans="10:41">
      <c r="J861" s="530">
        <f t="shared" ca="1" si="126"/>
        <v>-5360</v>
      </c>
      <c r="K861">
        <f t="shared" ca="1" si="127"/>
        <v>-5360</v>
      </c>
      <c r="L861">
        <f t="shared" ca="1" si="128"/>
        <v>0</v>
      </c>
      <c r="AB861" s="530">
        <f t="shared" si="129"/>
        <v>-5471</v>
      </c>
      <c r="AC861">
        <f t="shared" si="130"/>
        <v>-5471</v>
      </c>
      <c r="AD861">
        <f t="shared" si="131"/>
        <v>0</v>
      </c>
      <c r="AM861" s="530">
        <f t="shared" ca="1" si="132"/>
        <v>-7368</v>
      </c>
      <c r="AN861">
        <f t="shared" ca="1" si="133"/>
        <v>-7368</v>
      </c>
      <c r="AO861">
        <f t="shared" ca="1" si="134"/>
        <v>0</v>
      </c>
    </row>
    <row r="862" spans="10:41">
      <c r="J862" s="530">
        <f t="shared" ca="1" si="126"/>
        <v>-5369</v>
      </c>
      <c r="K862">
        <f t="shared" ca="1" si="127"/>
        <v>-5369</v>
      </c>
      <c r="L862">
        <f t="shared" ca="1" si="128"/>
        <v>0</v>
      </c>
      <c r="AB862" s="530">
        <f t="shared" si="129"/>
        <v>-5480</v>
      </c>
      <c r="AC862">
        <f t="shared" si="130"/>
        <v>-5480</v>
      </c>
      <c r="AD862">
        <f t="shared" si="131"/>
        <v>0</v>
      </c>
      <c r="AM862" s="530">
        <f t="shared" ca="1" si="132"/>
        <v>-7377</v>
      </c>
      <c r="AN862">
        <f t="shared" ca="1" si="133"/>
        <v>-7377</v>
      </c>
      <c r="AO862">
        <f t="shared" ca="1" si="134"/>
        <v>0</v>
      </c>
    </row>
    <row r="863" spans="10:41">
      <c r="J863" s="530">
        <f t="shared" ca="1" si="126"/>
        <v>-5378</v>
      </c>
      <c r="K863">
        <f t="shared" ca="1" si="127"/>
        <v>-5378</v>
      </c>
      <c r="L863">
        <f t="shared" ca="1" si="128"/>
        <v>0</v>
      </c>
      <c r="AB863" s="530">
        <f t="shared" si="129"/>
        <v>-5489</v>
      </c>
      <c r="AC863">
        <f t="shared" si="130"/>
        <v>-5489</v>
      </c>
      <c r="AD863">
        <f t="shared" si="131"/>
        <v>0</v>
      </c>
      <c r="AM863" s="530">
        <f t="shared" ca="1" si="132"/>
        <v>-7386</v>
      </c>
      <c r="AN863">
        <f t="shared" ca="1" si="133"/>
        <v>-7386</v>
      </c>
      <c r="AO863">
        <f t="shared" ca="1" si="134"/>
        <v>0</v>
      </c>
    </row>
    <row r="864" spans="10:41">
      <c r="J864" s="530">
        <f t="shared" ca="1" si="126"/>
        <v>-5387</v>
      </c>
      <c r="K864">
        <f t="shared" ca="1" si="127"/>
        <v>-5387</v>
      </c>
      <c r="L864">
        <f t="shared" ca="1" si="128"/>
        <v>0</v>
      </c>
      <c r="AB864" s="530">
        <f t="shared" si="129"/>
        <v>-5498</v>
      </c>
      <c r="AC864">
        <f t="shared" si="130"/>
        <v>-5498</v>
      </c>
      <c r="AD864">
        <f t="shared" si="131"/>
        <v>0</v>
      </c>
      <c r="AM864" s="530">
        <f t="shared" ca="1" si="132"/>
        <v>-7395</v>
      </c>
      <c r="AN864">
        <f t="shared" ca="1" si="133"/>
        <v>-7395</v>
      </c>
      <c r="AO864">
        <f t="shared" ca="1" si="134"/>
        <v>0</v>
      </c>
    </row>
    <row r="865" spans="10:41">
      <c r="J865" s="530">
        <f t="shared" ca="1" si="126"/>
        <v>-5396</v>
      </c>
      <c r="K865">
        <f t="shared" ca="1" si="127"/>
        <v>-5396</v>
      </c>
      <c r="L865">
        <f t="shared" ca="1" si="128"/>
        <v>0</v>
      </c>
      <c r="AB865" s="530">
        <f t="shared" si="129"/>
        <v>-5507</v>
      </c>
      <c r="AC865">
        <f t="shared" si="130"/>
        <v>-5507</v>
      </c>
      <c r="AD865">
        <f t="shared" si="131"/>
        <v>0</v>
      </c>
      <c r="AM865" s="530">
        <f t="shared" ca="1" si="132"/>
        <v>-7404</v>
      </c>
      <c r="AN865">
        <f t="shared" ca="1" si="133"/>
        <v>-7404</v>
      </c>
      <c r="AO865">
        <f t="shared" ca="1" si="134"/>
        <v>0</v>
      </c>
    </row>
    <row r="866" spans="10:41">
      <c r="J866" s="530">
        <f t="shared" ca="1" si="126"/>
        <v>-5405</v>
      </c>
      <c r="K866">
        <f t="shared" ca="1" si="127"/>
        <v>-5405</v>
      </c>
      <c r="L866">
        <f t="shared" ca="1" si="128"/>
        <v>0</v>
      </c>
      <c r="AB866" s="530">
        <f t="shared" si="129"/>
        <v>-5516</v>
      </c>
      <c r="AC866">
        <f t="shared" si="130"/>
        <v>-5516</v>
      </c>
      <c r="AD866">
        <f t="shared" si="131"/>
        <v>0</v>
      </c>
      <c r="AM866" s="530">
        <f t="shared" ca="1" si="132"/>
        <v>-7413</v>
      </c>
      <c r="AN866">
        <f t="shared" ca="1" si="133"/>
        <v>-7413</v>
      </c>
      <c r="AO866">
        <f t="shared" ca="1" si="134"/>
        <v>0</v>
      </c>
    </row>
    <row r="867" spans="10:41">
      <c r="J867" s="530">
        <f t="shared" ca="1" si="126"/>
        <v>-5414</v>
      </c>
      <c r="K867">
        <f t="shared" ca="1" si="127"/>
        <v>-5414</v>
      </c>
      <c r="L867">
        <f t="shared" ca="1" si="128"/>
        <v>0</v>
      </c>
      <c r="AB867" s="530">
        <f t="shared" si="129"/>
        <v>-5525</v>
      </c>
      <c r="AC867">
        <f t="shared" si="130"/>
        <v>-5525</v>
      </c>
      <c r="AD867">
        <f t="shared" si="131"/>
        <v>0</v>
      </c>
      <c r="AM867" s="530">
        <f t="shared" ca="1" si="132"/>
        <v>-7422</v>
      </c>
      <c r="AN867">
        <f t="shared" ca="1" si="133"/>
        <v>-7422</v>
      </c>
      <c r="AO867">
        <f t="shared" ca="1" si="134"/>
        <v>0</v>
      </c>
    </row>
    <row r="868" spans="10:41">
      <c r="J868" s="530">
        <f t="shared" ca="1" si="126"/>
        <v>-5423</v>
      </c>
      <c r="K868">
        <f t="shared" ca="1" si="127"/>
        <v>-5423</v>
      </c>
      <c r="L868">
        <f t="shared" ca="1" si="128"/>
        <v>0</v>
      </c>
      <c r="AB868" s="530">
        <f t="shared" si="129"/>
        <v>-5534</v>
      </c>
      <c r="AC868">
        <f t="shared" si="130"/>
        <v>-5534</v>
      </c>
      <c r="AD868">
        <f t="shared" si="131"/>
        <v>0</v>
      </c>
      <c r="AM868" s="530">
        <f t="shared" ca="1" si="132"/>
        <v>-7431</v>
      </c>
      <c r="AN868">
        <f t="shared" ca="1" si="133"/>
        <v>-7431</v>
      </c>
      <c r="AO868">
        <f t="shared" ca="1" si="134"/>
        <v>0</v>
      </c>
    </row>
    <row r="869" spans="10:41">
      <c r="J869" s="530">
        <f t="shared" ca="1" si="126"/>
        <v>-5432</v>
      </c>
      <c r="K869">
        <f t="shared" ca="1" si="127"/>
        <v>-5432</v>
      </c>
      <c r="L869">
        <f t="shared" ca="1" si="128"/>
        <v>0</v>
      </c>
      <c r="AB869" s="530">
        <f t="shared" si="129"/>
        <v>-5543</v>
      </c>
      <c r="AC869">
        <f t="shared" si="130"/>
        <v>-5543</v>
      </c>
      <c r="AD869">
        <f t="shared" si="131"/>
        <v>0</v>
      </c>
      <c r="AM869" s="530">
        <f t="shared" ca="1" si="132"/>
        <v>-7440</v>
      </c>
      <c r="AN869">
        <f t="shared" ca="1" si="133"/>
        <v>-7440</v>
      </c>
      <c r="AO869">
        <f t="shared" ca="1" si="134"/>
        <v>0</v>
      </c>
    </row>
    <row r="870" spans="10:41">
      <c r="J870" s="530">
        <f t="shared" ca="1" si="126"/>
        <v>-5441</v>
      </c>
      <c r="K870">
        <f t="shared" ca="1" si="127"/>
        <v>-5441</v>
      </c>
      <c r="L870">
        <f t="shared" ca="1" si="128"/>
        <v>0</v>
      </c>
      <c r="AB870" s="530">
        <f t="shared" si="129"/>
        <v>-5552</v>
      </c>
      <c r="AC870">
        <f t="shared" si="130"/>
        <v>-5552</v>
      </c>
      <c r="AD870">
        <f t="shared" si="131"/>
        <v>0</v>
      </c>
      <c r="AM870" s="530">
        <f t="shared" ca="1" si="132"/>
        <v>-7449</v>
      </c>
      <c r="AN870">
        <f t="shared" ca="1" si="133"/>
        <v>-7449</v>
      </c>
      <c r="AO870">
        <f t="shared" ca="1" si="134"/>
        <v>0</v>
      </c>
    </row>
    <row r="871" spans="10:41">
      <c r="J871" s="530">
        <f t="shared" ca="1" si="126"/>
        <v>-5450</v>
      </c>
      <c r="K871">
        <f t="shared" ca="1" si="127"/>
        <v>-5450</v>
      </c>
      <c r="L871">
        <f t="shared" ca="1" si="128"/>
        <v>0</v>
      </c>
      <c r="AB871" s="530">
        <f t="shared" si="129"/>
        <v>-5561</v>
      </c>
      <c r="AC871">
        <f t="shared" si="130"/>
        <v>-5561</v>
      </c>
      <c r="AD871">
        <f t="shared" si="131"/>
        <v>0</v>
      </c>
      <c r="AM871" s="530">
        <f t="shared" ca="1" si="132"/>
        <v>-7458</v>
      </c>
      <c r="AN871">
        <f t="shared" ca="1" si="133"/>
        <v>-7458</v>
      </c>
      <c r="AO871">
        <f t="shared" ca="1" si="134"/>
        <v>0</v>
      </c>
    </row>
    <row r="872" spans="10:41">
      <c r="J872" s="530">
        <f t="shared" ca="1" si="126"/>
        <v>-5459</v>
      </c>
      <c r="K872">
        <f t="shared" ca="1" si="127"/>
        <v>-5459</v>
      </c>
      <c r="L872">
        <f t="shared" ca="1" si="128"/>
        <v>0</v>
      </c>
      <c r="AB872" s="530">
        <f t="shared" si="129"/>
        <v>-5570</v>
      </c>
      <c r="AC872">
        <f t="shared" si="130"/>
        <v>-5570</v>
      </c>
      <c r="AD872">
        <f t="shared" si="131"/>
        <v>0</v>
      </c>
      <c r="AM872" s="530">
        <f t="shared" ca="1" si="132"/>
        <v>-7467</v>
      </c>
      <c r="AN872">
        <f t="shared" ca="1" si="133"/>
        <v>-7467</v>
      </c>
      <c r="AO872">
        <f t="shared" ca="1" si="134"/>
        <v>0</v>
      </c>
    </row>
    <row r="873" spans="10:41">
      <c r="J873" s="530">
        <f t="shared" ca="1" si="126"/>
        <v>-5468</v>
      </c>
      <c r="K873">
        <f t="shared" ca="1" si="127"/>
        <v>-5468</v>
      </c>
      <c r="L873">
        <f t="shared" ca="1" si="128"/>
        <v>0</v>
      </c>
      <c r="AB873" s="530">
        <f t="shared" si="129"/>
        <v>-5579</v>
      </c>
      <c r="AC873">
        <f t="shared" si="130"/>
        <v>-5579</v>
      </c>
      <c r="AD873">
        <f t="shared" si="131"/>
        <v>0</v>
      </c>
      <c r="AM873" s="530">
        <f t="shared" ca="1" si="132"/>
        <v>-7476</v>
      </c>
      <c r="AN873">
        <f t="shared" ca="1" si="133"/>
        <v>-7476</v>
      </c>
      <c r="AO873">
        <f t="shared" ca="1" si="134"/>
        <v>0</v>
      </c>
    </row>
    <row r="874" spans="10:41">
      <c r="J874" s="530">
        <f t="shared" ca="1" si="126"/>
        <v>-5477</v>
      </c>
      <c r="K874">
        <f t="shared" ca="1" si="127"/>
        <v>-5477</v>
      </c>
      <c r="L874">
        <f t="shared" ca="1" si="128"/>
        <v>0</v>
      </c>
      <c r="AB874" s="530">
        <f t="shared" si="129"/>
        <v>-5588</v>
      </c>
      <c r="AC874">
        <f t="shared" si="130"/>
        <v>-5588</v>
      </c>
      <c r="AD874">
        <f t="shared" si="131"/>
        <v>0</v>
      </c>
      <c r="AM874" s="530">
        <f t="shared" ca="1" si="132"/>
        <v>-7485</v>
      </c>
      <c r="AN874">
        <f t="shared" ca="1" si="133"/>
        <v>-7485</v>
      </c>
      <c r="AO874">
        <f t="shared" ca="1" si="134"/>
        <v>0</v>
      </c>
    </row>
    <row r="875" spans="10:41">
      <c r="J875" s="530">
        <f t="shared" ref="J875:J938" ca="1" si="135">+J874-9</f>
        <v>-5486</v>
      </c>
      <c r="K875">
        <f t="shared" ref="K875:K938" ca="1" si="136">IF(J876&lt;0,J875,0)</f>
        <v>-5486</v>
      </c>
      <c r="L875">
        <f t="shared" ref="L875:L938" ca="1" si="137">IF(K875&gt;0,K875,0)</f>
        <v>0</v>
      </c>
      <c r="AB875" s="530">
        <f t="shared" si="129"/>
        <v>-5597</v>
      </c>
      <c r="AC875">
        <f t="shared" si="130"/>
        <v>-5597</v>
      </c>
      <c r="AD875">
        <f t="shared" si="131"/>
        <v>0</v>
      </c>
      <c r="AM875" s="530">
        <f t="shared" ca="1" si="132"/>
        <v>-7494</v>
      </c>
      <c r="AN875">
        <f t="shared" ca="1" si="133"/>
        <v>-7494</v>
      </c>
      <c r="AO875">
        <f t="shared" ca="1" si="134"/>
        <v>0</v>
      </c>
    </row>
    <row r="876" spans="10:41">
      <c r="J876" s="530">
        <f t="shared" ca="1" si="135"/>
        <v>-5495</v>
      </c>
      <c r="K876">
        <f t="shared" ca="1" si="136"/>
        <v>-5495</v>
      </c>
      <c r="L876">
        <f t="shared" ca="1" si="137"/>
        <v>0</v>
      </c>
      <c r="AB876" s="530">
        <f t="shared" ref="AB876:AB939" si="138">+AB875-9</f>
        <v>-5606</v>
      </c>
      <c r="AC876">
        <f t="shared" ref="AC876:AC939" si="139">IF(AB877&lt;0,AB876,0)</f>
        <v>-5606</v>
      </c>
      <c r="AD876">
        <f t="shared" ref="AD876:AD939" si="140">IF(AC876&gt;0,AC876,0)</f>
        <v>0</v>
      </c>
      <c r="AM876" s="530">
        <f t="shared" ref="AM876:AM939" ca="1" si="141">+AM875-9</f>
        <v>-7503</v>
      </c>
      <c r="AN876">
        <f t="shared" ref="AN876:AN939" ca="1" si="142">IF(AM877&lt;0,AM876,0)</f>
        <v>-7503</v>
      </c>
      <c r="AO876">
        <f t="shared" ref="AO876:AO939" ca="1" si="143">IF(AN876&gt;0,AN876,0)</f>
        <v>0</v>
      </c>
    </row>
    <row r="877" spans="10:41">
      <c r="J877" s="530">
        <f t="shared" ca="1" si="135"/>
        <v>-5504</v>
      </c>
      <c r="K877">
        <f t="shared" ca="1" si="136"/>
        <v>-5504</v>
      </c>
      <c r="L877">
        <f t="shared" ca="1" si="137"/>
        <v>0</v>
      </c>
      <c r="AB877" s="530">
        <f t="shared" si="138"/>
        <v>-5615</v>
      </c>
      <c r="AC877">
        <f t="shared" si="139"/>
        <v>-5615</v>
      </c>
      <c r="AD877">
        <f t="shared" si="140"/>
        <v>0</v>
      </c>
      <c r="AM877" s="530">
        <f t="shared" ca="1" si="141"/>
        <v>-7512</v>
      </c>
      <c r="AN877">
        <f t="shared" ca="1" si="142"/>
        <v>-7512</v>
      </c>
      <c r="AO877">
        <f t="shared" ca="1" si="143"/>
        <v>0</v>
      </c>
    </row>
    <row r="878" spans="10:41">
      <c r="J878" s="530">
        <f t="shared" ca="1" si="135"/>
        <v>-5513</v>
      </c>
      <c r="K878">
        <f t="shared" ca="1" si="136"/>
        <v>-5513</v>
      </c>
      <c r="L878">
        <f t="shared" ca="1" si="137"/>
        <v>0</v>
      </c>
      <c r="AB878" s="530">
        <f t="shared" si="138"/>
        <v>-5624</v>
      </c>
      <c r="AC878">
        <f t="shared" si="139"/>
        <v>-5624</v>
      </c>
      <c r="AD878">
        <f t="shared" si="140"/>
        <v>0</v>
      </c>
      <c r="AM878" s="530">
        <f t="shared" ca="1" si="141"/>
        <v>-7521</v>
      </c>
      <c r="AN878">
        <f t="shared" ca="1" si="142"/>
        <v>-7521</v>
      </c>
      <c r="AO878">
        <f t="shared" ca="1" si="143"/>
        <v>0</v>
      </c>
    </row>
    <row r="879" spans="10:41">
      <c r="J879" s="530">
        <f t="shared" ca="1" si="135"/>
        <v>-5522</v>
      </c>
      <c r="K879">
        <f t="shared" ca="1" si="136"/>
        <v>-5522</v>
      </c>
      <c r="L879">
        <f t="shared" ca="1" si="137"/>
        <v>0</v>
      </c>
      <c r="AB879" s="530">
        <f t="shared" si="138"/>
        <v>-5633</v>
      </c>
      <c r="AC879">
        <f t="shared" si="139"/>
        <v>-5633</v>
      </c>
      <c r="AD879">
        <f t="shared" si="140"/>
        <v>0</v>
      </c>
      <c r="AM879" s="530">
        <f t="shared" ca="1" si="141"/>
        <v>-7530</v>
      </c>
      <c r="AN879">
        <f t="shared" ca="1" si="142"/>
        <v>-7530</v>
      </c>
      <c r="AO879">
        <f t="shared" ca="1" si="143"/>
        <v>0</v>
      </c>
    </row>
    <row r="880" spans="10:41">
      <c r="J880" s="530">
        <f t="shared" ca="1" si="135"/>
        <v>-5531</v>
      </c>
      <c r="K880">
        <f t="shared" ca="1" si="136"/>
        <v>-5531</v>
      </c>
      <c r="L880">
        <f t="shared" ca="1" si="137"/>
        <v>0</v>
      </c>
      <c r="AB880" s="530">
        <f t="shared" si="138"/>
        <v>-5642</v>
      </c>
      <c r="AC880">
        <f t="shared" si="139"/>
        <v>-5642</v>
      </c>
      <c r="AD880">
        <f t="shared" si="140"/>
        <v>0</v>
      </c>
      <c r="AM880" s="530">
        <f t="shared" ca="1" si="141"/>
        <v>-7539</v>
      </c>
      <c r="AN880">
        <f t="shared" ca="1" si="142"/>
        <v>-7539</v>
      </c>
      <c r="AO880">
        <f t="shared" ca="1" si="143"/>
        <v>0</v>
      </c>
    </row>
    <row r="881" spans="10:41">
      <c r="J881" s="530">
        <f t="shared" ca="1" si="135"/>
        <v>-5540</v>
      </c>
      <c r="K881">
        <f t="shared" ca="1" si="136"/>
        <v>-5540</v>
      </c>
      <c r="L881">
        <f t="shared" ca="1" si="137"/>
        <v>0</v>
      </c>
      <c r="AB881" s="530">
        <f t="shared" si="138"/>
        <v>-5651</v>
      </c>
      <c r="AC881">
        <f t="shared" si="139"/>
        <v>-5651</v>
      </c>
      <c r="AD881">
        <f t="shared" si="140"/>
        <v>0</v>
      </c>
      <c r="AM881" s="530">
        <f t="shared" ca="1" si="141"/>
        <v>-7548</v>
      </c>
      <c r="AN881">
        <f t="shared" ca="1" si="142"/>
        <v>-7548</v>
      </c>
      <c r="AO881">
        <f t="shared" ca="1" si="143"/>
        <v>0</v>
      </c>
    </row>
    <row r="882" spans="10:41">
      <c r="J882" s="530">
        <f t="shared" ca="1" si="135"/>
        <v>-5549</v>
      </c>
      <c r="K882">
        <f t="shared" ca="1" si="136"/>
        <v>-5549</v>
      </c>
      <c r="L882">
        <f t="shared" ca="1" si="137"/>
        <v>0</v>
      </c>
      <c r="AB882" s="530">
        <f t="shared" si="138"/>
        <v>-5660</v>
      </c>
      <c r="AC882">
        <f t="shared" si="139"/>
        <v>-5660</v>
      </c>
      <c r="AD882">
        <f t="shared" si="140"/>
        <v>0</v>
      </c>
      <c r="AM882" s="530">
        <f t="shared" ca="1" si="141"/>
        <v>-7557</v>
      </c>
      <c r="AN882">
        <f t="shared" ca="1" si="142"/>
        <v>-7557</v>
      </c>
      <c r="AO882">
        <f t="shared" ca="1" si="143"/>
        <v>0</v>
      </c>
    </row>
    <row r="883" spans="10:41">
      <c r="J883" s="530">
        <f t="shared" ca="1" si="135"/>
        <v>-5558</v>
      </c>
      <c r="K883">
        <f t="shared" ca="1" si="136"/>
        <v>-5558</v>
      </c>
      <c r="L883">
        <f t="shared" ca="1" si="137"/>
        <v>0</v>
      </c>
      <c r="AB883" s="530">
        <f t="shared" si="138"/>
        <v>-5669</v>
      </c>
      <c r="AC883">
        <f t="shared" si="139"/>
        <v>-5669</v>
      </c>
      <c r="AD883">
        <f t="shared" si="140"/>
        <v>0</v>
      </c>
      <c r="AM883" s="530">
        <f t="shared" ca="1" si="141"/>
        <v>-7566</v>
      </c>
      <c r="AN883">
        <f t="shared" ca="1" si="142"/>
        <v>-7566</v>
      </c>
      <c r="AO883">
        <f t="shared" ca="1" si="143"/>
        <v>0</v>
      </c>
    </row>
    <row r="884" spans="10:41">
      <c r="J884" s="530">
        <f t="shared" ca="1" si="135"/>
        <v>-5567</v>
      </c>
      <c r="K884">
        <f t="shared" ca="1" si="136"/>
        <v>-5567</v>
      </c>
      <c r="L884">
        <f t="shared" ca="1" si="137"/>
        <v>0</v>
      </c>
      <c r="AB884" s="530">
        <f t="shared" si="138"/>
        <v>-5678</v>
      </c>
      <c r="AC884">
        <f t="shared" si="139"/>
        <v>-5678</v>
      </c>
      <c r="AD884">
        <f t="shared" si="140"/>
        <v>0</v>
      </c>
      <c r="AM884" s="530">
        <f t="shared" ca="1" si="141"/>
        <v>-7575</v>
      </c>
      <c r="AN884">
        <f t="shared" ca="1" si="142"/>
        <v>-7575</v>
      </c>
      <c r="AO884">
        <f t="shared" ca="1" si="143"/>
        <v>0</v>
      </c>
    </row>
    <row r="885" spans="10:41">
      <c r="J885" s="530">
        <f t="shared" ca="1" si="135"/>
        <v>-5576</v>
      </c>
      <c r="K885">
        <f t="shared" ca="1" si="136"/>
        <v>-5576</v>
      </c>
      <c r="L885">
        <f t="shared" ca="1" si="137"/>
        <v>0</v>
      </c>
      <c r="AB885" s="530">
        <f t="shared" si="138"/>
        <v>-5687</v>
      </c>
      <c r="AC885">
        <f t="shared" si="139"/>
        <v>-5687</v>
      </c>
      <c r="AD885">
        <f t="shared" si="140"/>
        <v>0</v>
      </c>
      <c r="AM885" s="530">
        <f t="shared" ca="1" si="141"/>
        <v>-7584</v>
      </c>
      <c r="AN885">
        <f t="shared" ca="1" si="142"/>
        <v>-7584</v>
      </c>
      <c r="AO885">
        <f t="shared" ca="1" si="143"/>
        <v>0</v>
      </c>
    </row>
    <row r="886" spans="10:41">
      <c r="J886" s="530">
        <f t="shared" ca="1" si="135"/>
        <v>-5585</v>
      </c>
      <c r="K886">
        <f t="shared" ca="1" si="136"/>
        <v>-5585</v>
      </c>
      <c r="L886">
        <f t="shared" ca="1" si="137"/>
        <v>0</v>
      </c>
      <c r="AB886" s="530">
        <f t="shared" si="138"/>
        <v>-5696</v>
      </c>
      <c r="AC886">
        <f t="shared" si="139"/>
        <v>-5696</v>
      </c>
      <c r="AD886">
        <f t="shared" si="140"/>
        <v>0</v>
      </c>
      <c r="AM886" s="530">
        <f t="shared" ca="1" si="141"/>
        <v>-7593</v>
      </c>
      <c r="AN886">
        <f t="shared" ca="1" si="142"/>
        <v>-7593</v>
      </c>
      <c r="AO886">
        <f t="shared" ca="1" si="143"/>
        <v>0</v>
      </c>
    </row>
    <row r="887" spans="10:41">
      <c r="J887" s="530">
        <f t="shared" ca="1" si="135"/>
        <v>-5594</v>
      </c>
      <c r="K887">
        <f t="shared" ca="1" si="136"/>
        <v>-5594</v>
      </c>
      <c r="L887">
        <f t="shared" ca="1" si="137"/>
        <v>0</v>
      </c>
      <c r="AB887" s="530">
        <f t="shared" si="138"/>
        <v>-5705</v>
      </c>
      <c r="AC887">
        <f t="shared" si="139"/>
        <v>-5705</v>
      </c>
      <c r="AD887">
        <f t="shared" si="140"/>
        <v>0</v>
      </c>
      <c r="AM887" s="530">
        <f t="shared" ca="1" si="141"/>
        <v>-7602</v>
      </c>
      <c r="AN887">
        <f t="shared" ca="1" si="142"/>
        <v>-7602</v>
      </c>
      <c r="AO887">
        <f t="shared" ca="1" si="143"/>
        <v>0</v>
      </c>
    </row>
    <row r="888" spans="10:41">
      <c r="J888" s="530">
        <f t="shared" ca="1" si="135"/>
        <v>-5603</v>
      </c>
      <c r="K888">
        <f t="shared" ca="1" si="136"/>
        <v>-5603</v>
      </c>
      <c r="L888">
        <f t="shared" ca="1" si="137"/>
        <v>0</v>
      </c>
      <c r="AB888" s="530">
        <f t="shared" si="138"/>
        <v>-5714</v>
      </c>
      <c r="AC888">
        <f t="shared" si="139"/>
        <v>-5714</v>
      </c>
      <c r="AD888">
        <f t="shared" si="140"/>
        <v>0</v>
      </c>
      <c r="AM888" s="530">
        <f t="shared" ca="1" si="141"/>
        <v>-7611</v>
      </c>
      <c r="AN888">
        <f t="shared" ca="1" si="142"/>
        <v>-7611</v>
      </c>
      <c r="AO888">
        <f t="shared" ca="1" si="143"/>
        <v>0</v>
      </c>
    </row>
    <row r="889" spans="10:41">
      <c r="J889" s="530">
        <f t="shared" ca="1" si="135"/>
        <v>-5612</v>
      </c>
      <c r="K889">
        <f t="shared" ca="1" si="136"/>
        <v>-5612</v>
      </c>
      <c r="L889">
        <f t="shared" ca="1" si="137"/>
        <v>0</v>
      </c>
      <c r="AB889" s="530">
        <f t="shared" si="138"/>
        <v>-5723</v>
      </c>
      <c r="AC889">
        <f t="shared" si="139"/>
        <v>-5723</v>
      </c>
      <c r="AD889">
        <f t="shared" si="140"/>
        <v>0</v>
      </c>
      <c r="AM889" s="530">
        <f t="shared" ca="1" si="141"/>
        <v>-7620</v>
      </c>
      <c r="AN889">
        <f t="shared" ca="1" si="142"/>
        <v>-7620</v>
      </c>
      <c r="AO889">
        <f t="shared" ca="1" si="143"/>
        <v>0</v>
      </c>
    </row>
    <row r="890" spans="10:41">
      <c r="J890" s="530">
        <f t="shared" ca="1" si="135"/>
        <v>-5621</v>
      </c>
      <c r="K890">
        <f t="shared" ca="1" si="136"/>
        <v>-5621</v>
      </c>
      <c r="L890">
        <f t="shared" ca="1" si="137"/>
        <v>0</v>
      </c>
      <c r="AB890" s="530">
        <f t="shared" si="138"/>
        <v>-5732</v>
      </c>
      <c r="AC890">
        <f t="shared" si="139"/>
        <v>-5732</v>
      </c>
      <c r="AD890">
        <f t="shared" si="140"/>
        <v>0</v>
      </c>
      <c r="AM890" s="530">
        <f t="shared" ca="1" si="141"/>
        <v>-7629</v>
      </c>
      <c r="AN890">
        <f t="shared" ca="1" si="142"/>
        <v>-7629</v>
      </c>
      <c r="AO890">
        <f t="shared" ca="1" si="143"/>
        <v>0</v>
      </c>
    </row>
    <row r="891" spans="10:41">
      <c r="J891" s="530">
        <f t="shared" ca="1" si="135"/>
        <v>-5630</v>
      </c>
      <c r="K891">
        <f t="shared" ca="1" si="136"/>
        <v>-5630</v>
      </c>
      <c r="L891">
        <f t="shared" ca="1" si="137"/>
        <v>0</v>
      </c>
      <c r="AB891" s="530">
        <f t="shared" si="138"/>
        <v>-5741</v>
      </c>
      <c r="AC891">
        <f t="shared" si="139"/>
        <v>-5741</v>
      </c>
      <c r="AD891">
        <f t="shared" si="140"/>
        <v>0</v>
      </c>
      <c r="AM891" s="530">
        <f t="shared" ca="1" si="141"/>
        <v>-7638</v>
      </c>
      <c r="AN891">
        <f t="shared" ca="1" si="142"/>
        <v>-7638</v>
      </c>
      <c r="AO891">
        <f t="shared" ca="1" si="143"/>
        <v>0</v>
      </c>
    </row>
    <row r="892" spans="10:41">
      <c r="J892" s="530">
        <f t="shared" ca="1" si="135"/>
        <v>-5639</v>
      </c>
      <c r="K892">
        <f t="shared" ca="1" si="136"/>
        <v>-5639</v>
      </c>
      <c r="L892">
        <f t="shared" ca="1" si="137"/>
        <v>0</v>
      </c>
      <c r="AB892" s="530">
        <f t="shared" si="138"/>
        <v>-5750</v>
      </c>
      <c r="AC892">
        <f t="shared" si="139"/>
        <v>-5750</v>
      </c>
      <c r="AD892">
        <f t="shared" si="140"/>
        <v>0</v>
      </c>
      <c r="AM892" s="530">
        <f t="shared" ca="1" si="141"/>
        <v>-7647</v>
      </c>
      <c r="AN892">
        <f t="shared" ca="1" si="142"/>
        <v>-7647</v>
      </c>
      <c r="AO892">
        <f t="shared" ca="1" si="143"/>
        <v>0</v>
      </c>
    </row>
    <row r="893" spans="10:41">
      <c r="J893" s="530">
        <f t="shared" ca="1" si="135"/>
        <v>-5648</v>
      </c>
      <c r="K893">
        <f t="shared" ca="1" si="136"/>
        <v>-5648</v>
      </c>
      <c r="L893">
        <f t="shared" ca="1" si="137"/>
        <v>0</v>
      </c>
      <c r="AB893" s="530">
        <f t="shared" si="138"/>
        <v>-5759</v>
      </c>
      <c r="AC893">
        <f t="shared" si="139"/>
        <v>-5759</v>
      </c>
      <c r="AD893">
        <f t="shared" si="140"/>
        <v>0</v>
      </c>
      <c r="AM893" s="530">
        <f t="shared" ca="1" si="141"/>
        <v>-7656</v>
      </c>
      <c r="AN893">
        <f t="shared" ca="1" si="142"/>
        <v>-7656</v>
      </c>
      <c r="AO893">
        <f t="shared" ca="1" si="143"/>
        <v>0</v>
      </c>
    </row>
    <row r="894" spans="10:41">
      <c r="J894" s="530">
        <f t="shared" ca="1" si="135"/>
        <v>-5657</v>
      </c>
      <c r="K894">
        <f t="shared" ca="1" si="136"/>
        <v>-5657</v>
      </c>
      <c r="L894">
        <f t="shared" ca="1" si="137"/>
        <v>0</v>
      </c>
      <c r="AB894" s="530">
        <f t="shared" si="138"/>
        <v>-5768</v>
      </c>
      <c r="AC894">
        <f t="shared" si="139"/>
        <v>-5768</v>
      </c>
      <c r="AD894">
        <f t="shared" si="140"/>
        <v>0</v>
      </c>
      <c r="AM894" s="530">
        <f t="shared" ca="1" si="141"/>
        <v>-7665</v>
      </c>
      <c r="AN894">
        <f t="shared" ca="1" si="142"/>
        <v>-7665</v>
      </c>
      <c r="AO894">
        <f t="shared" ca="1" si="143"/>
        <v>0</v>
      </c>
    </row>
    <row r="895" spans="10:41">
      <c r="J895" s="530">
        <f t="shared" ca="1" si="135"/>
        <v>-5666</v>
      </c>
      <c r="K895">
        <f t="shared" ca="1" si="136"/>
        <v>-5666</v>
      </c>
      <c r="L895">
        <f t="shared" ca="1" si="137"/>
        <v>0</v>
      </c>
      <c r="AB895" s="530">
        <f t="shared" si="138"/>
        <v>-5777</v>
      </c>
      <c r="AC895">
        <f t="shared" si="139"/>
        <v>-5777</v>
      </c>
      <c r="AD895">
        <f t="shared" si="140"/>
        <v>0</v>
      </c>
      <c r="AM895" s="530">
        <f t="shared" ca="1" si="141"/>
        <v>-7674</v>
      </c>
      <c r="AN895">
        <f t="shared" ca="1" si="142"/>
        <v>-7674</v>
      </c>
      <c r="AO895">
        <f t="shared" ca="1" si="143"/>
        <v>0</v>
      </c>
    </row>
    <row r="896" spans="10:41">
      <c r="J896" s="530">
        <f t="shared" ca="1" si="135"/>
        <v>-5675</v>
      </c>
      <c r="K896">
        <f t="shared" ca="1" si="136"/>
        <v>-5675</v>
      </c>
      <c r="L896">
        <f t="shared" ca="1" si="137"/>
        <v>0</v>
      </c>
      <c r="AB896" s="530">
        <f t="shared" si="138"/>
        <v>-5786</v>
      </c>
      <c r="AC896">
        <f t="shared" si="139"/>
        <v>-5786</v>
      </c>
      <c r="AD896">
        <f t="shared" si="140"/>
        <v>0</v>
      </c>
      <c r="AM896" s="530">
        <f t="shared" ca="1" si="141"/>
        <v>-7683</v>
      </c>
      <c r="AN896">
        <f t="shared" ca="1" si="142"/>
        <v>-7683</v>
      </c>
      <c r="AO896">
        <f t="shared" ca="1" si="143"/>
        <v>0</v>
      </c>
    </row>
    <row r="897" spans="10:41">
      <c r="J897" s="530">
        <f t="shared" ca="1" si="135"/>
        <v>-5684</v>
      </c>
      <c r="K897">
        <f t="shared" ca="1" si="136"/>
        <v>-5684</v>
      </c>
      <c r="L897">
        <f t="shared" ca="1" si="137"/>
        <v>0</v>
      </c>
      <c r="AB897" s="530">
        <f t="shared" si="138"/>
        <v>-5795</v>
      </c>
      <c r="AC897">
        <f t="shared" si="139"/>
        <v>-5795</v>
      </c>
      <c r="AD897">
        <f t="shared" si="140"/>
        <v>0</v>
      </c>
      <c r="AM897" s="530">
        <f t="shared" ca="1" si="141"/>
        <v>-7692</v>
      </c>
      <c r="AN897">
        <f t="shared" ca="1" si="142"/>
        <v>-7692</v>
      </c>
      <c r="AO897">
        <f t="shared" ca="1" si="143"/>
        <v>0</v>
      </c>
    </row>
    <row r="898" spans="10:41">
      <c r="J898" s="530">
        <f t="shared" ca="1" si="135"/>
        <v>-5693</v>
      </c>
      <c r="K898">
        <f t="shared" ca="1" si="136"/>
        <v>-5693</v>
      </c>
      <c r="L898">
        <f t="shared" ca="1" si="137"/>
        <v>0</v>
      </c>
      <c r="AB898" s="530">
        <f t="shared" si="138"/>
        <v>-5804</v>
      </c>
      <c r="AC898">
        <f t="shared" si="139"/>
        <v>-5804</v>
      </c>
      <c r="AD898">
        <f t="shared" si="140"/>
        <v>0</v>
      </c>
      <c r="AM898" s="530">
        <f t="shared" ca="1" si="141"/>
        <v>-7701</v>
      </c>
      <c r="AN898">
        <f t="shared" ca="1" si="142"/>
        <v>-7701</v>
      </c>
      <c r="AO898">
        <f t="shared" ca="1" si="143"/>
        <v>0</v>
      </c>
    </row>
    <row r="899" spans="10:41">
      <c r="J899" s="530">
        <f t="shared" ca="1" si="135"/>
        <v>-5702</v>
      </c>
      <c r="K899">
        <f t="shared" ca="1" si="136"/>
        <v>-5702</v>
      </c>
      <c r="L899">
        <f t="shared" ca="1" si="137"/>
        <v>0</v>
      </c>
      <c r="AB899" s="530">
        <f t="shared" si="138"/>
        <v>-5813</v>
      </c>
      <c r="AC899">
        <f t="shared" si="139"/>
        <v>-5813</v>
      </c>
      <c r="AD899">
        <f t="shared" si="140"/>
        <v>0</v>
      </c>
      <c r="AM899" s="530">
        <f t="shared" ca="1" si="141"/>
        <v>-7710</v>
      </c>
      <c r="AN899">
        <f t="shared" ca="1" si="142"/>
        <v>-7710</v>
      </c>
      <c r="AO899">
        <f t="shared" ca="1" si="143"/>
        <v>0</v>
      </c>
    </row>
    <row r="900" spans="10:41">
      <c r="J900" s="530">
        <f t="shared" ca="1" si="135"/>
        <v>-5711</v>
      </c>
      <c r="K900">
        <f t="shared" ca="1" si="136"/>
        <v>-5711</v>
      </c>
      <c r="L900">
        <f t="shared" ca="1" si="137"/>
        <v>0</v>
      </c>
      <c r="AB900" s="530">
        <f t="shared" si="138"/>
        <v>-5822</v>
      </c>
      <c r="AC900">
        <f t="shared" si="139"/>
        <v>-5822</v>
      </c>
      <c r="AD900">
        <f t="shared" si="140"/>
        <v>0</v>
      </c>
      <c r="AM900" s="530">
        <f t="shared" ca="1" si="141"/>
        <v>-7719</v>
      </c>
      <c r="AN900">
        <f t="shared" ca="1" si="142"/>
        <v>-7719</v>
      </c>
      <c r="AO900">
        <f t="shared" ca="1" si="143"/>
        <v>0</v>
      </c>
    </row>
    <row r="901" spans="10:41">
      <c r="J901" s="530">
        <f t="shared" ca="1" si="135"/>
        <v>-5720</v>
      </c>
      <c r="K901">
        <f t="shared" ca="1" si="136"/>
        <v>-5720</v>
      </c>
      <c r="L901">
        <f t="shared" ca="1" si="137"/>
        <v>0</v>
      </c>
      <c r="AB901" s="530">
        <f t="shared" si="138"/>
        <v>-5831</v>
      </c>
      <c r="AC901">
        <f t="shared" si="139"/>
        <v>-5831</v>
      </c>
      <c r="AD901">
        <f t="shared" si="140"/>
        <v>0</v>
      </c>
      <c r="AM901" s="530">
        <f t="shared" ca="1" si="141"/>
        <v>-7728</v>
      </c>
      <c r="AN901">
        <f t="shared" ca="1" si="142"/>
        <v>-7728</v>
      </c>
      <c r="AO901">
        <f t="shared" ca="1" si="143"/>
        <v>0</v>
      </c>
    </row>
    <row r="902" spans="10:41">
      <c r="J902" s="530">
        <f t="shared" ca="1" si="135"/>
        <v>-5729</v>
      </c>
      <c r="K902">
        <f t="shared" ca="1" si="136"/>
        <v>-5729</v>
      </c>
      <c r="L902">
        <f t="shared" ca="1" si="137"/>
        <v>0</v>
      </c>
      <c r="AB902" s="530">
        <f t="shared" si="138"/>
        <v>-5840</v>
      </c>
      <c r="AC902">
        <f t="shared" si="139"/>
        <v>-5840</v>
      </c>
      <c r="AD902">
        <f t="shared" si="140"/>
        <v>0</v>
      </c>
      <c r="AM902" s="530">
        <f t="shared" ca="1" si="141"/>
        <v>-7737</v>
      </c>
      <c r="AN902">
        <f t="shared" ca="1" si="142"/>
        <v>-7737</v>
      </c>
      <c r="AO902">
        <f t="shared" ca="1" si="143"/>
        <v>0</v>
      </c>
    </row>
    <row r="903" spans="10:41">
      <c r="J903" s="530">
        <f t="shared" ca="1" si="135"/>
        <v>-5738</v>
      </c>
      <c r="K903">
        <f t="shared" ca="1" si="136"/>
        <v>-5738</v>
      </c>
      <c r="L903">
        <f t="shared" ca="1" si="137"/>
        <v>0</v>
      </c>
      <c r="AB903" s="530">
        <f t="shared" si="138"/>
        <v>-5849</v>
      </c>
      <c r="AC903">
        <f t="shared" si="139"/>
        <v>-5849</v>
      </c>
      <c r="AD903">
        <f t="shared" si="140"/>
        <v>0</v>
      </c>
      <c r="AM903" s="530">
        <f t="shared" ca="1" si="141"/>
        <v>-7746</v>
      </c>
      <c r="AN903">
        <f t="shared" ca="1" si="142"/>
        <v>-7746</v>
      </c>
      <c r="AO903">
        <f t="shared" ca="1" si="143"/>
        <v>0</v>
      </c>
    </row>
    <row r="904" spans="10:41">
      <c r="J904" s="530">
        <f t="shared" ca="1" si="135"/>
        <v>-5747</v>
      </c>
      <c r="K904">
        <f t="shared" ca="1" si="136"/>
        <v>-5747</v>
      </c>
      <c r="L904">
        <f t="shared" ca="1" si="137"/>
        <v>0</v>
      </c>
      <c r="AB904" s="530">
        <f t="shared" si="138"/>
        <v>-5858</v>
      </c>
      <c r="AC904">
        <f t="shared" si="139"/>
        <v>-5858</v>
      </c>
      <c r="AD904">
        <f t="shared" si="140"/>
        <v>0</v>
      </c>
      <c r="AM904" s="530">
        <f t="shared" ca="1" si="141"/>
        <v>-7755</v>
      </c>
      <c r="AN904">
        <f t="shared" ca="1" si="142"/>
        <v>-7755</v>
      </c>
      <c r="AO904">
        <f t="shared" ca="1" si="143"/>
        <v>0</v>
      </c>
    </row>
    <row r="905" spans="10:41">
      <c r="J905" s="530">
        <f t="shared" ca="1" si="135"/>
        <v>-5756</v>
      </c>
      <c r="K905">
        <f t="shared" ca="1" si="136"/>
        <v>-5756</v>
      </c>
      <c r="L905">
        <f t="shared" ca="1" si="137"/>
        <v>0</v>
      </c>
      <c r="AB905" s="530">
        <f t="shared" si="138"/>
        <v>-5867</v>
      </c>
      <c r="AC905">
        <f t="shared" si="139"/>
        <v>-5867</v>
      </c>
      <c r="AD905">
        <f t="shared" si="140"/>
        <v>0</v>
      </c>
      <c r="AM905" s="530">
        <f t="shared" ca="1" si="141"/>
        <v>-7764</v>
      </c>
      <c r="AN905">
        <f t="shared" ca="1" si="142"/>
        <v>-7764</v>
      </c>
      <c r="AO905">
        <f t="shared" ca="1" si="143"/>
        <v>0</v>
      </c>
    </row>
    <row r="906" spans="10:41">
      <c r="J906" s="530">
        <f t="shared" ca="1" si="135"/>
        <v>-5765</v>
      </c>
      <c r="K906">
        <f t="shared" ca="1" si="136"/>
        <v>-5765</v>
      </c>
      <c r="L906">
        <f t="shared" ca="1" si="137"/>
        <v>0</v>
      </c>
      <c r="AB906" s="530">
        <f t="shared" si="138"/>
        <v>-5876</v>
      </c>
      <c r="AC906">
        <f t="shared" si="139"/>
        <v>-5876</v>
      </c>
      <c r="AD906">
        <f t="shared" si="140"/>
        <v>0</v>
      </c>
      <c r="AM906" s="530">
        <f t="shared" ca="1" si="141"/>
        <v>-7773</v>
      </c>
      <c r="AN906">
        <f t="shared" ca="1" si="142"/>
        <v>-7773</v>
      </c>
      <c r="AO906">
        <f t="shared" ca="1" si="143"/>
        <v>0</v>
      </c>
    </row>
    <row r="907" spans="10:41">
      <c r="J907" s="530">
        <f t="shared" ca="1" si="135"/>
        <v>-5774</v>
      </c>
      <c r="K907">
        <f t="shared" ca="1" si="136"/>
        <v>-5774</v>
      </c>
      <c r="L907">
        <f t="shared" ca="1" si="137"/>
        <v>0</v>
      </c>
      <c r="AB907" s="530">
        <f t="shared" si="138"/>
        <v>-5885</v>
      </c>
      <c r="AC907">
        <f t="shared" si="139"/>
        <v>-5885</v>
      </c>
      <c r="AD907">
        <f t="shared" si="140"/>
        <v>0</v>
      </c>
      <c r="AM907" s="530">
        <f t="shared" ca="1" si="141"/>
        <v>-7782</v>
      </c>
      <c r="AN907">
        <f t="shared" ca="1" si="142"/>
        <v>-7782</v>
      </c>
      <c r="AO907">
        <f t="shared" ca="1" si="143"/>
        <v>0</v>
      </c>
    </row>
    <row r="908" spans="10:41">
      <c r="J908" s="530">
        <f t="shared" ca="1" si="135"/>
        <v>-5783</v>
      </c>
      <c r="K908">
        <f t="shared" ca="1" si="136"/>
        <v>-5783</v>
      </c>
      <c r="L908">
        <f t="shared" ca="1" si="137"/>
        <v>0</v>
      </c>
      <c r="AB908" s="530">
        <f t="shared" si="138"/>
        <v>-5894</v>
      </c>
      <c r="AC908">
        <f t="shared" si="139"/>
        <v>-5894</v>
      </c>
      <c r="AD908">
        <f t="shared" si="140"/>
        <v>0</v>
      </c>
      <c r="AM908" s="530">
        <f t="shared" ca="1" si="141"/>
        <v>-7791</v>
      </c>
      <c r="AN908">
        <f t="shared" ca="1" si="142"/>
        <v>-7791</v>
      </c>
      <c r="AO908">
        <f t="shared" ca="1" si="143"/>
        <v>0</v>
      </c>
    </row>
    <row r="909" spans="10:41">
      <c r="J909" s="530">
        <f t="shared" ca="1" si="135"/>
        <v>-5792</v>
      </c>
      <c r="K909">
        <f t="shared" ca="1" si="136"/>
        <v>-5792</v>
      </c>
      <c r="L909">
        <f t="shared" ca="1" si="137"/>
        <v>0</v>
      </c>
      <c r="AB909" s="530">
        <f t="shared" si="138"/>
        <v>-5903</v>
      </c>
      <c r="AC909">
        <f t="shared" si="139"/>
        <v>-5903</v>
      </c>
      <c r="AD909">
        <f t="shared" si="140"/>
        <v>0</v>
      </c>
      <c r="AM909" s="530">
        <f t="shared" ca="1" si="141"/>
        <v>-7800</v>
      </c>
      <c r="AN909">
        <f t="shared" ca="1" si="142"/>
        <v>-7800</v>
      </c>
      <c r="AO909">
        <f t="shared" ca="1" si="143"/>
        <v>0</v>
      </c>
    </row>
    <row r="910" spans="10:41">
      <c r="J910" s="530">
        <f t="shared" ca="1" si="135"/>
        <v>-5801</v>
      </c>
      <c r="K910">
        <f t="shared" ca="1" si="136"/>
        <v>-5801</v>
      </c>
      <c r="L910">
        <f t="shared" ca="1" si="137"/>
        <v>0</v>
      </c>
      <c r="AB910" s="530">
        <f t="shared" si="138"/>
        <v>-5912</v>
      </c>
      <c r="AC910">
        <f t="shared" si="139"/>
        <v>-5912</v>
      </c>
      <c r="AD910">
        <f t="shared" si="140"/>
        <v>0</v>
      </c>
      <c r="AM910" s="530">
        <f t="shared" ca="1" si="141"/>
        <v>-7809</v>
      </c>
      <c r="AN910">
        <f t="shared" ca="1" si="142"/>
        <v>-7809</v>
      </c>
      <c r="AO910">
        <f t="shared" ca="1" si="143"/>
        <v>0</v>
      </c>
    </row>
    <row r="911" spans="10:41">
      <c r="J911" s="530">
        <f t="shared" ca="1" si="135"/>
        <v>-5810</v>
      </c>
      <c r="K911">
        <f t="shared" ca="1" si="136"/>
        <v>-5810</v>
      </c>
      <c r="L911">
        <f t="shared" ca="1" si="137"/>
        <v>0</v>
      </c>
      <c r="AB911" s="530">
        <f t="shared" si="138"/>
        <v>-5921</v>
      </c>
      <c r="AC911">
        <f t="shared" si="139"/>
        <v>-5921</v>
      </c>
      <c r="AD911">
        <f t="shared" si="140"/>
        <v>0</v>
      </c>
      <c r="AM911" s="530">
        <f t="shared" ca="1" si="141"/>
        <v>-7818</v>
      </c>
      <c r="AN911">
        <f t="shared" ca="1" si="142"/>
        <v>-7818</v>
      </c>
      <c r="AO911">
        <f t="shared" ca="1" si="143"/>
        <v>0</v>
      </c>
    </row>
    <row r="912" spans="10:41">
      <c r="J912" s="530">
        <f t="shared" ca="1" si="135"/>
        <v>-5819</v>
      </c>
      <c r="K912">
        <f t="shared" ca="1" si="136"/>
        <v>-5819</v>
      </c>
      <c r="L912">
        <f t="shared" ca="1" si="137"/>
        <v>0</v>
      </c>
      <c r="AB912" s="530">
        <f t="shared" si="138"/>
        <v>-5930</v>
      </c>
      <c r="AC912">
        <f t="shared" si="139"/>
        <v>-5930</v>
      </c>
      <c r="AD912">
        <f t="shared" si="140"/>
        <v>0</v>
      </c>
      <c r="AM912" s="530">
        <f t="shared" ca="1" si="141"/>
        <v>-7827</v>
      </c>
      <c r="AN912">
        <f t="shared" ca="1" si="142"/>
        <v>-7827</v>
      </c>
      <c r="AO912">
        <f t="shared" ca="1" si="143"/>
        <v>0</v>
      </c>
    </row>
    <row r="913" spans="10:41">
      <c r="J913" s="530">
        <f t="shared" ca="1" si="135"/>
        <v>-5828</v>
      </c>
      <c r="K913">
        <f t="shared" ca="1" si="136"/>
        <v>-5828</v>
      </c>
      <c r="L913">
        <f t="shared" ca="1" si="137"/>
        <v>0</v>
      </c>
      <c r="AB913" s="530">
        <f t="shared" si="138"/>
        <v>-5939</v>
      </c>
      <c r="AC913">
        <f t="shared" si="139"/>
        <v>-5939</v>
      </c>
      <c r="AD913">
        <f t="shared" si="140"/>
        <v>0</v>
      </c>
      <c r="AM913" s="530">
        <f t="shared" ca="1" si="141"/>
        <v>-7836</v>
      </c>
      <c r="AN913">
        <f t="shared" ca="1" si="142"/>
        <v>-7836</v>
      </c>
      <c r="AO913">
        <f t="shared" ca="1" si="143"/>
        <v>0</v>
      </c>
    </row>
    <row r="914" spans="10:41">
      <c r="J914" s="530">
        <f t="shared" ca="1" si="135"/>
        <v>-5837</v>
      </c>
      <c r="K914">
        <f t="shared" ca="1" si="136"/>
        <v>-5837</v>
      </c>
      <c r="L914">
        <f t="shared" ca="1" si="137"/>
        <v>0</v>
      </c>
      <c r="AB914" s="530">
        <f t="shared" si="138"/>
        <v>-5948</v>
      </c>
      <c r="AC914">
        <f t="shared" si="139"/>
        <v>-5948</v>
      </c>
      <c r="AD914">
        <f t="shared" si="140"/>
        <v>0</v>
      </c>
      <c r="AM914" s="530">
        <f t="shared" ca="1" si="141"/>
        <v>-7845</v>
      </c>
      <c r="AN914">
        <f t="shared" ca="1" si="142"/>
        <v>-7845</v>
      </c>
      <c r="AO914">
        <f t="shared" ca="1" si="143"/>
        <v>0</v>
      </c>
    </row>
    <row r="915" spans="10:41">
      <c r="J915" s="530">
        <f t="shared" ca="1" si="135"/>
        <v>-5846</v>
      </c>
      <c r="K915">
        <f t="shared" ca="1" si="136"/>
        <v>-5846</v>
      </c>
      <c r="L915">
        <f t="shared" ca="1" si="137"/>
        <v>0</v>
      </c>
      <c r="AB915" s="530">
        <f t="shared" si="138"/>
        <v>-5957</v>
      </c>
      <c r="AC915">
        <f t="shared" si="139"/>
        <v>-5957</v>
      </c>
      <c r="AD915">
        <f t="shared" si="140"/>
        <v>0</v>
      </c>
      <c r="AM915" s="530">
        <f t="shared" ca="1" si="141"/>
        <v>-7854</v>
      </c>
      <c r="AN915">
        <f t="shared" ca="1" si="142"/>
        <v>-7854</v>
      </c>
      <c r="AO915">
        <f t="shared" ca="1" si="143"/>
        <v>0</v>
      </c>
    </row>
    <row r="916" spans="10:41">
      <c r="J916" s="530">
        <f t="shared" ca="1" si="135"/>
        <v>-5855</v>
      </c>
      <c r="K916">
        <f t="shared" ca="1" si="136"/>
        <v>-5855</v>
      </c>
      <c r="L916">
        <f t="shared" ca="1" si="137"/>
        <v>0</v>
      </c>
      <c r="AB916" s="530">
        <f t="shared" si="138"/>
        <v>-5966</v>
      </c>
      <c r="AC916">
        <f t="shared" si="139"/>
        <v>-5966</v>
      </c>
      <c r="AD916">
        <f t="shared" si="140"/>
        <v>0</v>
      </c>
      <c r="AM916" s="530">
        <f t="shared" ca="1" si="141"/>
        <v>-7863</v>
      </c>
      <c r="AN916">
        <f t="shared" ca="1" si="142"/>
        <v>-7863</v>
      </c>
      <c r="AO916">
        <f t="shared" ca="1" si="143"/>
        <v>0</v>
      </c>
    </row>
    <row r="917" spans="10:41">
      <c r="J917" s="530">
        <f t="shared" ca="1" si="135"/>
        <v>-5864</v>
      </c>
      <c r="K917">
        <f t="shared" ca="1" si="136"/>
        <v>-5864</v>
      </c>
      <c r="L917">
        <f t="shared" ca="1" si="137"/>
        <v>0</v>
      </c>
      <c r="AB917" s="530">
        <f t="shared" si="138"/>
        <v>-5975</v>
      </c>
      <c r="AC917">
        <f t="shared" si="139"/>
        <v>-5975</v>
      </c>
      <c r="AD917">
        <f t="shared" si="140"/>
        <v>0</v>
      </c>
      <c r="AM917" s="530">
        <f t="shared" ca="1" si="141"/>
        <v>-7872</v>
      </c>
      <c r="AN917">
        <f t="shared" ca="1" si="142"/>
        <v>-7872</v>
      </c>
      <c r="AO917">
        <f t="shared" ca="1" si="143"/>
        <v>0</v>
      </c>
    </row>
    <row r="918" spans="10:41">
      <c r="J918" s="530">
        <f t="shared" ca="1" si="135"/>
        <v>-5873</v>
      </c>
      <c r="K918">
        <f t="shared" ca="1" si="136"/>
        <v>-5873</v>
      </c>
      <c r="L918">
        <f t="shared" ca="1" si="137"/>
        <v>0</v>
      </c>
      <c r="AB918" s="530">
        <f t="shared" si="138"/>
        <v>-5984</v>
      </c>
      <c r="AC918">
        <f t="shared" si="139"/>
        <v>-5984</v>
      </c>
      <c r="AD918">
        <f t="shared" si="140"/>
        <v>0</v>
      </c>
      <c r="AM918" s="530">
        <f t="shared" ca="1" si="141"/>
        <v>-7881</v>
      </c>
      <c r="AN918">
        <f t="shared" ca="1" si="142"/>
        <v>-7881</v>
      </c>
      <c r="AO918">
        <f t="shared" ca="1" si="143"/>
        <v>0</v>
      </c>
    </row>
    <row r="919" spans="10:41">
      <c r="J919" s="530">
        <f t="shared" ca="1" si="135"/>
        <v>-5882</v>
      </c>
      <c r="K919">
        <f t="shared" ca="1" si="136"/>
        <v>-5882</v>
      </c>
      <c r="L919">
        <f t="shared" ca="1" si="137"/>
        <v>0</v>
      </c>
      <c r="AB919" s="530">
        <f t="shared" si="138"/>
        <v>-5993</v>
      </c>
      <c r="AC919">
        <f t="shared" si="139"/>
        <v>-5993</v>
      </c>
      <c r="AD919">
        <f t="shared" si="140"/>
        <v>0</v>
      </c>
      <c r="AM919" s="530">
        <f t="shared" ca="1" si="141"/>
        <v>-7890</v>
      </c>
      <c r="AN919">
        <f t="shared" ca="1" si="142"/>
        <v>-7890</v>
      </c>
      <c r="AO919">
        <f t="shared" ca="1" si="143"/>
        <v>0</v>
      </c>
    </row>
    <row r="920" spans="10:41">
      <c r="J920" s="530">
        <f t="shared" ca="1" si="135"/>
        <v>-5891</v>
      </c>
      <c r="K920">
        <f t="shared" ca="1" si="136"/>
        <v>-5891</v>
      </c>
      <c r="L920">
        <f t="shared" ca="1" si="137"/>
        <v>0</v>
      </c>
      <c r="AB920" s="530">
        <f t="shared" si="138"/>
        <v>-6002</v>
      </c>
      <c r="AC920">
        <f t="shared" si="139"/>
        <v>-6002</v>
      </c>
      <c r="AD920">
        <f t="shared" si="140"/>
        <v>0</v>
      </c>
      <c r="AM920" s="530">
        <f t="shared" ca="1" si="141"/>
        <v>-7899</v>
      </c>
      <c r="AN920">
        <f t="shared" ca="1" si="142"/>
        <v>-7899</v>
      </c>
      <c r="AO920">
        <f t="shared" ca="1" si="143"/>
        <v>0</v>
      </c>
    </row>
    <row r="921" spans="10:41">
      <c r="J921" s="530">
        <f t="shared" ca="1" si="135"/>
        <v>-5900</v>
      </c>
      <c r="K921">
        <f t="shared" ca="1" si="136"/>
        <v>-5900</v>
      </c>
      <c r="L921">
        <f t="shared" ca="1" si="137"/>
        <v>0</v>
      </c>
      <c r="AB921" s="530">
        <f t="shared" si="138"/>
        <v>-6011</v>
      </c>
      <c r="AC921">
        <f t="shared" si="139"/>
        <v>-6011</v>
      </c>
      <c r="AD921">
        <f t="shared" si="140"/>
        <v>0</v>
      </c>
      <c r="AM921" s="530">
        <f t="shared" ca="1" si="141"/>
        <v>-7908</v>
      </c>
      <c r="AN921">
        <f t="shared" ca="1" si="142"/>
        <v>-7908</v>
      </c>
      <c r="AO921">
        <f t="shared" ca="1" si="143"/>
        <v>0</v>
      </c>
    </row>
    <row r="922" spans="10:41">
      <c r="J922" s="530">
        <f t="shared" ca="1" si="135"/>
        <v>-5909</v>
      </c>
      <c r="K922">
        <f t="shared" ca="1" si="136"/>
        <v>-5909</v>
      </c>
      <c r="L922">
        <f t="shared" ca="1" si="137"/>
        <v>0</v>
      </c>
      <c r="AB922" s="530">
        <f t="shared" si="138"/>
        <v>-6020</v>
      </c>
      <c r="AC922">
        <f t="shared" si="139"/>
        <v>-6020</v>
      </c>
      <c r="AD922">
        <f t="shared" si="140"/>
        <v>0</v>
      </c>
      <c r="AM922" s="530">
        <f t="shared" ca="1" si="141"/>
        <v>-7917</v>
      </c>
      <c r="AN922">
        <f t="shared" ca="1" si="142"/>
        <v>-7917</v>
      </c>
      <c r="AO922">
        <f t="shared" ca="1" si="143"/>
        <v>0</v>
      </c>
    </row>
    <row r="923" spans="10:41">
      <c r="J923" s="530">
        <f t="shared" ca="1" si="135"/>
        <v>-5918</v>
      </c>
      <c r="K923">
        <f t="shared" ca="1" si="136"/>
        <v>-5918</v>
      </c>
      <c r="L923">
        <f t="shared" ca="1" si="137"/>
        <v>0</v>
      </c>
      <c r="AB923" s="530">
        <f t="shared" si="138"/>
        <v>-6029</v>
      </c>
      <c r="AC923">
        <f t="shared" si="139"/>
        <v>-6029</v>
      </c>
      <c r="AD923">
        <f t="shared" si="140"/>
        <v>0</v>
      </c>
      <c r="AM923" s="530">
        <f t="shared" ca="1" si="141"/>
        <v>-7926</v>
      </c>
      <c r="AN923">
        <f t="shared" ca="1" si="142"/>
        <v>-7926</v>
      </c>
      <c r="AO923">
        <f t="shared" ca="1" si="143"/>
        <v>0</v>
      </c>
    </row>
    <row r="924" spans="10:41">
      <c r="J924" s="530">
        <f t="shared" ca="1" si="135"/>
        <v>-5927</v>
      </c>
      <c r="K924">
        <f t="shared" ca="1" si="136"/>
        <v>-5927</v>
      </c>
      <c r="L924">
        <f t="shared" ca="1" si="137"/>
        <v>0</v>
      </c>
      <c r="AB924" s="530">
        <f t="shared" si="138"/>
        <v>-6038</v>
      </c>
      <c r="AC924">
        <f t="shared" si="139"/>
        <v>-6038</v>
      </c>
      <c r="AD924">
        <f t="shared" si="140"/>
        <v>0</v>
      </c>
      <c r="AM924" s="530">
        <f t="shared" ca="1" si="141"/>
        <v>-7935</v>
      </c>
      <c r="AN924">
        <f t="shared" ca="1" si="142"/>
        <v>-7935</v>
      </c>
      <c r="AO924">
        <f t="shared" ca="1" si="143"/>
        <v>0</v>
      </c>
    </row>
    <row r="925" spans="10:41">
      <c r="J925" s="530">
        <f t="shared" ca="1" si="135"/>
        <v>-5936</v>
      </c>
      <c r="K925">
        <f t="shared" ca="1" si="136"/>
        <v>-5936</v>
      </c>
      <c r="L925">
        <f t="shared" ca="1" si="137"/>
        <v>0</v>
      </c>
      <c r="AB925" s="530">
        <f t="shared" si="138"/>
        <v>-6047</v>
      </c>
      <c r="AC925">
        <f t="shared" si="139"/>
        <v>-6047</v>
      </c>
      <c r="AD925">
        <f t="shared" si="140"/>
        <v>0</v>
      </c>
      <c r="AM925" s="530">
        <f t="shared" ca="1" si="141"/>
        <v>-7944</v>
      </c>
      <c r="AN925">
        <f t="shared" ca="1" si="142"/>
        <v>-7944</v>
      </c>
      <c r="AO925">
        <f t="shared" ca="1" si="143"/>
        <v>0</v>
      </c>
    </row>
    <row r="926" spans="10:41">
      <c r="J926" s="530">
        <f t="shared" ca="1" si="135"/>
        <v>-5945</v>
      </c>
      <c r="K926">
        <f t="shared" ca="1" si="136"/>
        <v>-5945</v>
      </c>
      <c r="L926">
        <f t="shared" ca="1" si="137"/>
        <v>0</v>
      </c>
      <c r="AB926" s="530">
        <f t="shared" si="138"/>
        <v>-6056</v>
      </c>
      <c r="AC926">
        <f t="shared" si="139"/>
        <v>-6056</v>
      </c>
      <c r="AD926">
        <f t="shared" si="140"/>
        <v>0</v>
      </c>
      <c r="AM926" s="530">
        <f t="shared" ca="1" si="141"/>
        <v>-7953</v>
      </c>
      <c r="AN926">
        <f t="shared" ca="1" si="142"/>
        <v>-7953</v>
      </c>
      <c r="AO926">
        <f t="shared" ca="1" si="143"/>
        <v>0</v>
      </c>
    </row>
    <row r="927" spans="10:41">
      <c r="J927" s="530">
        <f t="shared" ca="1" si="135"/>
        <v>-5954</v>
      </c>
      <c r="K927">
        <f t="shared" ca="1" si="136"/>
        <v>-5954</v>
      </c>
      <c r="L927">
        <f t="shared" ca="1" si="137"/>
        <v>0</v>
      </c>
      <c r="AB927" s="530">
        <f t="shared" si="138"/>
        <v>-6065</v>
      </c>
      <c r="AC927">
        <f t="shared" si="139"/>
        <v>-6065</v>
      </c>
      <c r="AD927">
        <f t="shared" si="140"/>
        <v>0</v>
      </c>
      <c r="AM927" s="530">
        <f t="shared" ca="1" si="141"/>
        <v>-7962</v>
      </c>
      <c r="AN927">
        <f t="shared" ca="1" si="142"/>
        <v>-7962</v>
      </c>
      <c r="AO927">
        <f t="shared" ca="1" si="143"/>
        <v>0</v>
      </c>
    </row>
    <row r="928" spans="10:41">
      <c r="J928" s="530">
        <f t="shared" ca="1" si="135"/>
        <v>-5963</v>
      </c>
      <c r="K928">
        <f t="shared" ca="1" si="136"/>
        <v>-5963</v>
      </c>
      <c r="L928">
        <f t="shared" ca="1" si="137"/>
        <v>0</v>
      </c>
      <c r="AB928" s="530">
        <f t="shared" si="138"/>
        <v>-6074</v>
      </c>
      <c r="AC928">
        <f t="shared" si="139"/>
        <v>-6074</v>
      </c>
      <c r="AD928">
        <f t="shared" si="140"/>
        <v>0</v>
      </c>
      <c r="AM928" s="530">
        <f t="shared" ca="1" si="141"/>
        <v>-7971</v>
      </c>
      <c r="AN928">
        <f t="shared" ca="1" si="142"/>
        <v>-7971</v>
      </c>
      <c r="AO928">
        <f t="shared" ca="1" si="143"/>
        <v>0</v>
      </c>
    </row>
    <row r="929" spans="10:41">
      <c r="J929" s="530">
        <f t="shared" ca="1" si="135"/>
        <v>-5972</v>
      </c>
      <c r="K929">
        <f t="shared" ca="1" si="136"/>
        <v>-5972</v>
      </c>
      <c r="L929">
        <f t="shared" ca="1" si="137"/>
        <v>0</v>
      </c>
      <c r="AB929" s="530">
        <f t="shared" si="138"/>
        <v>-6083</v>
      </c>
      <c r="AC929">
        <f t="shared" si="139"/>
        <v>-6083</v>
      </c>
      <c r="AD929">
        <f t="shared" si="140"/>
        <v>0</v>
      </c>
      <c r="AM929" s="530">
        <f t="shared" ca="1" si="141"/>
        <v>-7980</v>
      </c>
      <c r="AN929">
        <f t="shared" ca="1" si="142"/>
        <v>-7980</v>
      </c>
      <c r="AO929">
        <f t="shared" ca="1" si="143"/>
        <v>0</v>
      </c>
    </row>
    <row r="930" spans="10:41">
      <c r="J930" s="530">
        <f t="shared" ca="1" si="135"/>
        <v>-5981</v>
      </c>
      <c r="K930">
        <f t="shared" ca="1" si="136"/>
        <v>-5981</v>
      </c>
      <c r="L930">
        <f t="shared" ca="1" si="137"/>
        <v>0</v>
      </c>
      <c r="AB930" s="530">
        <f t="shared" si="138"/>
        <v>-6092</v>
      </c>
      <c r="AC930">
        <f t="shared" si="139"/>
        <v>-6092</v>
      </c>
      <c r="AD930">
        <f t="shared" si="140"/>
        <v>0</v>
      </c>
      <c r="AM930" s="530">
        <f t="shared" ca="1" si="141"/>
        <v>-7989</v>
      </c>
      <c r="AN930">
        <f t="shared" ca="1" si="142"/>
        <v>-7989</v>
      </c>
      <c r="AO930">
        <f t="shared" ca="1" si="143"/>
        <v>0</v>
      </c>
    </row>
    <row r="931" spans="10:41">
      <c r="J931" s="530">
        <f t="shared" ca="1" si="135"/>
        <v>-5990</v>
      </c>
      <c r="K931">
        <f t="shared" ca="1" si="136"/>
        <v>-5990</v>
      </c>
      <c r="L931">
        <f t="shared" ca="1" si="137"/>
        <v>0</v>
      </c>
      <c r="AB931" s="530">
        <f t="shared" si="138"/>
        <v>-6101</v>
      </c>
      <c r="AC931">
        <f t="shared" si="139"/>
        <v>-6101</v>
      </c>
      <c r="AD931">
        <f t="shared" si="140"/>
        <v>0</v>
      </c>
      <c r="AM931" s="530">
        <f t="shared" ca="1" si="141"/>
        <v>-7998</v>
      </c>
      <c r="AN931">
        <f t="shared" ca="1" si="142"/>
        <v>-7998</v>
      </c>
      <c r="AO931">
        <f t="shared" ca="1" si="143"/>
        <v>0</v>
      </c>
    </row>
    <row r="932" spans="10:41">
      <c r="J932" s="530">
        <f t="shared" ca="1" si="135"/>
        <v>-5999</v>
      </c>
      <c r="K932">
        <f t="shared" ca="1" si="136"/>
        <v>-5999</v>
      </c>
      <c r="L932">
        <f t="shared" ca="1" si="137"/>
        <v>0</v>
      </c>
      <c r="AB932" s="530">
        <f t="shared" si="138"/>
        <v>-6110</v>
      </c>
      <c r="AC932">
        <f t="shared" si="139"/>
        <v>-6110</v>
      </c>
      <c r="AD932">
        <f t="shared" si="140"/>
        <v>0</v>
      </c>
      <c r="AM932" s="530">
        <f t="shared" ca="1" si="141"/>
        <v>-8007</v>
      </c>
      <c r="AN932">
        <f t="shared" ca="1" si="142"/>
        <v>-8007</v>
      </c>
      <c r="AO932">
        <f t="shared" ca="1" si="143"/>
        <v>0</v>
      </c>
    </row>
    <row r="933" spans="10:41">
      <c r="J933" s="530">
        <f t="shared" ca="1" si="135"/>
        <v>-6008</v>
      </c>
      <c r="K933">
        <f t="shared" ca="1" si="136"/>
        <v>-6008</v>
      </c>
      <c r="L933">
        <f t="shared" ca="1" si="137"/>
        <v>0</v>
      </c>
      <c r="AB933" s="530">
        <f t="shared" si="138"/>
        <v>-6119</v>
      </c>
      <c r="AC933">
        <f t="shared" si="139"/>
        <v>-6119</v>
      </c>
      <c r="AD933">
        <f t="shared" si="140"/>
        <v>0</v>
      </c>
      <c r="AM933" s="530">
        <f t="shared" ca="1" si="141"/>
        <v>-8016</v>
      </c>
      <c r="AN933">
        <f t="shared" ca="1" si="142"/>
        <v>-8016</v>
      </c>
      <c r="AO933">
        <f t="shared" ca="1" si="143"/>
        <v>0</v>
      </c>
    </row>
    <row r="934" spans="10:41">
      <c r="J934" s="530">
        <f t="shared" ca="1" si="135"/>
        <v>-6017</v>
      </c>
      <c r="K934">
        <f t="shared" ca="1" si="136"/>
        <v>-6017</v>
      </c>
      <c r="L934">
        <f t="shared" ca="1" si="137"/>
        <v>0</v>
      </c>
      <c r="AB934" s="530">
        <f t="shared" si="138"/>
        <v>-6128</v>
      </c>
      <c r="AC934">
        <f t="shared" si="139"/>
        <v>-6128</v>
      </c>
      <c r="AD934">
        <f t="shared" si="140"/>
        <v>0</v>
      </c>
      <c r="AM934" s="530">
        <f t="shared" ca="1" si="141"/>
        <v>-8025</v>
      </c>
      <c r="AN934">
        <f t="shared" ca="1" si="142"/>
        <v>-8025</v>
      </c>
      <c r="AO934">
        <f t="shared" ca="1" si="143"/>
        <v>0</v>
      </c>
    </row>
    <row r="935" spans="10:41">
      <c r="J935" s="530">
        <f t="shared" ca="1" si="135"/>
        <v>-6026</v>
      </c>
      <c r="K935">
        <f t="shared" ca="1" si="136"/>
        <v>-6026</v>
      </c>
      <c r="L935">
        <f t="shared" ca="1" si="137"/>
        <v>0</v>
      </c>
      <c r="AB935" s="530">
        <f t="shared" si="138"/>
        <v>-6137</v>
      </c>
      <c r="AC935">
        <f t="shared" si="139"/>
        <v>-6137</v>
      </c>
      <c r="AD935">
        <f t="shared" si="140"/>
        <v>0</v>
      </c>
      <c r="AM935" s="530">
        <f t="shared" ca="1" si="141"/>
        <v>-8034</v>
      </c>
      <c r="AN935">
        <f t="shared" ca="1" si="142"/>
        <v>-8034</v>
      </c>
      <c r="AO935">
        <f t="shared" ca="1" si="143"/>
        <v>0</v>
      </c>
    </row>
    <row r="936" spans="10:41">
      <c r="J936" s="530">
        <f t="shared" ca="1" si="135"/>
        <v>-6035</v>
      </c>
      <c r="K936">
        <f t="shared" ca="1" si="136"/>
        <v>-6035</v>
      </c>
      <c r="L936">
        <f t="shared" ca="1" si="137"/>
        <v>0</v>
      </c>
      <c r="AB936" s="530">
        <f t="shared" si="138"/>
        <v>-6146</v>
      </c>
      <c r="AC936">
        <f t="shared" si="139"/>
        <v>-6146</v>
      </c>
      <c r="AD936">
        <f t="shared" si="140"/>
        <v>0</v>
      </c>
      <c r="AM936" s="530">
        <f t="shared" ca="1" si="141"/>
        <v>-8043</v>
      </c>
      <c r="AN936">
        <f t="shared" ca="1" si="142"/>
        <v>-8043</v>
      </c>
      <c r="AO936">
        <f t="shared" ca="1" si="143"/>
        <v>0</v>
      </c>
    </row>
    <row r="937" spans="10:41">
      <c r="J937" s="530">
        <f t="shared" ca="1" si="135"/>
        <v>-6044</v>
      </c>
      <c r="K937">
        <f t="shared" ca="1" si="136"/>
        <v>-6044</v>
      </c>
      <c r="L937">
        <f t="shared" ca="1" si="137"/>
        <v>0</v>
      </c>
      <c r="AB937" s="530">
        <f t="shared" si="138"/>
        <v>-6155</v>
      </c>
      <c r="AC937">
        <f t="shared" si="139"/>
        <v>-6155</v>
      </c>
      <c r="AD937">
        <f t="shared" si="140"/>
        <v>0</v>
      </c>
      <c r="AM937" s="530">
        <f t="shared" ca="1" si="141"/>
        <v>-8052</v>
      </c>
      <c r="AN937">
        <f t="shared" ca="1" si="142"/>
        <v>-8052</v>
      </c>
      <c r="AO937">
        <f t="shared" ca="1" si="143"/>
        <v>0</v>
      </c>
    </row>
    <row r="938" spans="10:41">
      <c r="J938" s="530">
        <f t="shared" ca="1" si="135"/>
        <v>-6053</v>
      </c>
      <c r="K938">
        <f t="shared" ca="1" si="136"/>
        <v>-6053</v>
      </c>
      <c r="L938">
        <f t="shared" ca="1" si="137"/>
        <v>0</v>
      </c>
      <c r="AB938" s="530">
        <f t="shared" si="138"/>
        <v>-6164</v>
      </c>
      <c r="AC938">
        <f t="shared" si="139"/>
        <v>-6164</v>
      </c>
      <c r="AD938">
        <f t="shared" si="140"/>
        <v>0</v>
      </c>
      <c r="AM938" s="530">
        <f t="shared" ca="1" si="141"/>
        <v>-8061</v>
      </c>
      <c r="AN938">
        <f t="shared" ca="1" si="142"/>
        <v>-8061</v>
      </c>
      <c r="AO938">
        <f t="shared" ca="1" si="143"/>
        <v>0</v>
      </c>
    </row>
    <row r="939" spans="10:41">
      <c r="J939" s="530">
        <f t="shared" ref="J939:J1002" ca="1" si="144">+J938-9</f>
        <v>-6062</v>
      </c>
      <c r="K939">
        <f t="shared" ref="K939:K1002" ca="1" si="145">IF(J940&lt;0,J939,0)</f>
        <v>-6062</v>
      </c>
      <c r="L939">
        <f t="shared" ref="L939:L1002" ca="1" si="146">IF(K939&gt;0,K939,0)</f>
        <v>0</v>
      </c>
      <c r="AB939" s="530">
        <f t="shared" si="138"/>
        <v>-6173</v>
      </c>
      <c r="AC939">
        <f t="shared" si="139"/>
        <v>-6173</v>
      </c>
      <c r="AD939">
        <f t="shared" si="140"/>
        <v>0</v>
      </c>
      <c r="AM939" s="530">
        <f t="shared" ca="1" si="141"/>
        <v>-8070</v>
      </c>
      <c r="AN939">
        <f t="shared" ca="1" si="142"/>
        <v>-8070</v>
      </c>
      <c r="AO939">
        <f t="shared" ca="1" si="143"/>
        <v>0</v>
      </c>
    </row>
    <row r="940" spans="10:41">
      <c r="J940" s="530">
        <f t="shared" ca="1" si="144"/>
        <v>-6071</v>
      </c>
      <c r="K940">
        <f t="shared" ca="1" si="145"/>
        <v>-6071</v>
      </c>
      <c r="L940">
        <f t="shared" ca="1" si="146"/>
        <v>0</v>
      </c>
      <c r="AB940" s="530">
        <f t="shared" ref="AB940:AB1003" si="147">+AB939-9</f>
        <v>-6182</v>
      </c>
      <c r="AC940">
        <f t="shared" ref="AC940:AC1003" si="148">IF(AB941&lt;0,AB940,0)</f>
        <v>-6182</v>
      </c>
      <c r="AD940">
        <f t="shared" ref="AD940:AD1003" si="149">IF(AC940&gt;0,AC940,0)</f>
        <v>0</v>
      </c>
      <c r="AM940" s="530">
        <f t="shared" ref="AM940:AM1003" ca="1" si="150">+AM939-9</f>
        <v>-8079</v>
      </c>
      <c r="AN940">
        <f t="shared" ref="AN940:AN1003" ca="1" si="151">IF(AM941&lt;0,AM940,0)</f>
        <v>-8079</v>
      </c>
      <c r="AO940">
        <f t="shared" ref="AO940:AO1003" ca="1" si="152">IF(AN940&gt;0,AN940,0)</f>
        <v>0</v>
      </c>
    </row>
    <row r="941" spans="10:41">
      <c r="J941" s="530">
        <f t="shared" ca="1" si="144"/>
        <v>-6080</v>
      </c>
      <c r="K941">
        <f t="shared" ca="1" si="145"/>
        <v>-6080</v>
      </c>
      <c r="L941">
        <f t="shared" ca="1" si="146"/>
        <v>0</v>
      </c>
      <c r="AB941" s="530">
        <f t="shared" si="147"/>
        <v>-6191</v>
      </c>
      <c r="AC941">
        <f t="shared" si="148"/>
        <v>-6191</v>
      </c>
      <c r="AD941">
        <f t="shared" si="149"/>
        <v>0</v>
      </c>
      <c r="AM941" s="530">
        <f t="shared" ca="1" si="150"/>
        <v>-8088</v>
      </c>
      <c r="AN941">
        <f t="shared" ca="1" si="151"/>
        <v>-8088</v>
      </c>
      <c r="AO941">
        <f t="shared" ca="1" si="152"/>
        <v>0</v>
      </c>
    </row>
    <row r="942" spans="10:41">
      <c r="J942" s="530">
        <f t="shared" ca="1" si="144"/>
        <v>-6089</v>
      </c>
      <c r="K942">
        <f t="shared" ca="1" si="145"/>
        <v>-6089</v>
      </c>
      <c r="L942">
        <f t="shared" ca="1" si="146"/>
        <v>0</v>
      </c>
      <c r="AB942" s="530">
        <f t="shared" si="147"/>
        <v>-6200</v>
      </c>
      <c r="AC942">
        <f t="shared" si="148"/>
        <v>-6200</v>
      </c>
      <c r="AD942">
        <f t="shared" si="149"/>
        <v>0</v>
      </c>
      <c r="AM942" s="530">
        <f t="shared" ca="1" si="150"/>
        <v>-8097</v>
      </c>
      <c r="AN942">
        <f t="shared" ca="1" si="151"/>
        <v>-8097</v>
      </c>
      <c r="AO942">
        <f t="shared" ca="1" si="152"/>
        <v>0</v>
      </c>
    </row>
    <row r="943" spans="10:41">
      <c r="J943" s="530">
        <f t="shared" ca="1" si="144"/>
        <v>-6098</v>
      </c>
      <c r="K943">
        <f t="shared" ca="1" si="145"/>
        <v>-6098</v>
      </c>
      <c r="L943">
        <f t="shared" ca="1" si="146"/>
        <v>0</v>
      </c>
      <c r="AB943" s="530">
        <f t="shared" si="147"/>
        <v>-6209</v>
      </c>
      <c r="AC943">
        <f t="shared" si="148"/>
        <v>-6209</v>
      </c>
      <c r="AD943">
        <f t="shared" si="149"/>
        <v>0</v>
      </c>
      <c r="AM943" s="530">
        <f t="shared" ca="1" si="150"/>
        <v>-8106</v>
      </c>
      <c r="AN943">
        <f t="shared" ca="1" si="151"/>
        <v>-8106</v>
      </c>
      <c r="AO943">
        <f t="shared" ca="1" si="152"/>
        <v>0</v>
      </c>
    </row>
    <row r="944" spans="10:41">
      <c r="J944" s="530">
        <f t="shared" ca="1" si="144"/>
        <v>-6107</v>
      </c>
      <c r="K944">
        <f t="shared" ca="1" si="145"/>
        <v>-6107</v>
      </c>
      <c r="L944">
        <f t="shared" ca="1" si="146"/>
        <v>0</v>
      </c>
      <c r="AB944" s="530">
        <f t="shared" si="147"/>
        <v>-6218</v>
      </c>
      <c r="AC944">
        <f t="shared" si="148"/>
        <v>-6218</v>
      </c>
      <c r="AD944">
        <f t="shared" si="149"/>
        <v>0</v>
      </c>
      <c r="AM944" s="530">
        <f t="shared" ca="1" si="150"/>
        <v>-8115</v>
      </c>
      <c r="AN944">
        <f t="shared" ca="1" si="151"/>
        <v>-8115</v>
      </c>
      <c r="AO944">
        <f t="shared" ca="1" si="152"/>
        <v>0</v>
      </c>
    </row>
    <row r="945" spans="10:41">
      <c r="J945" s="530">
        <f t="shared" ca="1" si="144"/>
        <v>-6116</v>
      </c>
      <c r="K945">
        <f t="shared" ca="1" si="145"/>
        <v>-6116</v>
      </c>
      <c r="L945">
        <f t="shared" ca="1" si="146"/>
        <v>0</v>
      </c>
      <c r="AB945" s="530">
        <f t="shared" si="147"/>
        <v>-6227</v>
      </c>
      <c r="AC945">
        <f t="shared" si="148"/>
        <v>-6227</v>
      </c>
      <c r="AD945">
        <f t="shared" si="149"/>
        <v>0</v>
      </c>
      <c r="AM945" s="530">
        <f t="shared" ca="1" si="150"/>
        <v>-8124</v>
      </c>
      <c r="AN945">
        <f t="shared" ca="1" si="151"/>
        <v>-8124</v>
      </c>
      <c r="AO945">
        <f t="shared" ca="1" si="152"/>
        <v>0</v>
      </c>
    </row>
    <row r="946" spans="10:41">
      <c r="J946" s="530">
        <f t="shared" ca="1" si="144"/>
        <v>-6125</v>
      </c>
      <c r="K946">
        <f t="shared" ca="1" si="145"/>
        <v>-6125</v>
      </c>
      <c r="L946">
        <f t="shared" ca="1" si="146"/>
        <v>0</v>
      </c>
      <c r="AB946" s="530">
        <f t="shared" si="147"/>
        <v>-6236</v>
      </c>
      <c r="AC946">
        <f t="shared" si="148"/>
        <v>-6236</v>
      </c>
      <c r="AD946">
        <f t="shared" si="149"/>
        <v>0</v>
      </c>
      <c r="AM946" s="530">
        <f t="shared" ca="1" si="150"/>
        <v>-8133</v>
      </c>
      <c r="AN946">
        <f t="shared" ca="1" si="151"/>
        <v>-8133</v>
      </c>
      <c r="AO946">
        <f t="shared" ca="1" si="152"/>
        <v>0</v>
      </c>
    </row>
    <row r="947" spans="10:41">
      <c r="J947" s="530">
        <f t="shared" ca="1" si="144"/>
        <v>-6134</v>
      </c>
      <c r="K947">
        <f t="shared" ca="1" si="145"/>
        <v>-6134</v>
      </c>
      <c r="L947">
        <f t="shared" ca="1" si="146"/>
        <v>0</v>
      </c>
      <c r="AB947" s="530">
        <f t="shared" si="147"/>
        <v>-6245</v>
      </c>
      <c r="AC947">
        <f t="shared" si="148"/>
        <v>-6245</v>
      </c>
      <c r="AD947">
        <f t="shared" si="149"/>
        <v>0</v>
      </c>
      <c r="AM947" s="530">
        <f t="shared" ca="1" si="150"/>
        <v>-8142</v>
      </c>
      <c r="AN947">
        <f t="shared" ca="1" si="151"/>
        <v>-8142</v>
      </c>
      <c r="AO947">
        <f t="shared" ca="1" si="152"/>
        <v>0</v>
      </c>
    </row>
    <row r="948" spans="10:41">
      <c r="J948" s="530">
        <f t="shared" ca="1" si="144"/>
        <v>-6143</v>
      </c>
      <c r="K948">
        <f t="shared" ca="1" si="145"/>
        <v>-6143</v>
      </c>
      <c r="L948">
        <f t="shared" ca="1" si="146"/>
        <v>0</v>
      </c>
      <c r="AB948" s="530">
        <f t="shared" si="147"/>
        <v>-6254</v>
      </c>
      <c r="AC948">
        <f t="shared" si="148"/>
        <v>-6254</v>
      </c>
      <c r="AD948">
        <f t="shared" si="149"/>
        <v>0</v>
      </c>
      <c r="AM948" s="530">
        <f t="shared" ca="1" si="150"/>
        <v>-8151</v>
      </c>
      <c r="AN948">
        <f t="shared" ca="1" si="151"/>
        <v>-8151</v>
      </c>
      <c r="AO948">
        <f t="shared" ca="1" si="152"/>
        <v>0</v>
      </c>
    </row>
    <row r="949" spans="10:41">
      <c r="J949" s="530">
        <f t="shared" ca="1" si="144"/>
        <v>-6152</v>
      </c>
      <c r="K949">
        <f t="shared" ca="1" si="145"/>
        <v>-6152</v>
      </c>
      <c r="L949">
        <f t="shared" ca="1" si="146"/>
        <v>0</v>
      </c>
      <c r="AB949" s="530">
        <f t="shared" si="147"/>
        <v>-6263</v>
      </c>
      <c r="AC949">
        <f t="shared" si="148"/>
        <v>-6263</v>
      </c>
      <c r="AD949">
        <f t="shared" si="149"/>
        <v>0</v>
      </c>
      <c r="AM949" s="530">
        <f t="shared" ca="1" si="150"/>
        <v>-8160</v>
      </c>
      <c r="AN949">
        <f t="shared" ca="1" si="151"/>
        <v>-8160</v>
      </c>
      <c r="AO949">
        <f t="shared" ca="1" si="152"/>
        <v>0</v>
      </c>
    </row>
    <row r="950" spans="10:41">
      <c r="J950" s="530">
        <f t="shared" ca="1" si="144"/>
        <v>-6161</v>
      </c>
      <c r="K950">
        <f t="shared" ca="1" si="145"/>
        <v>-6161</v>
      </c>
      <c r="L950">
        <f t="shared" ca="1" si="146"/>
        <v>0</v>
      </c>
      <c r="AB950" s="530">
        <f t="shared" si="147"/>
        <v>-6272</v>
      </c>
      <c r="AC950">
        <f t="shared" si="148"/>
        <v>-6272</v>
      </c>
      <c r="AD950">
        <f t="shared" si="149"/>
        <v>0</v>
      </c>
      <c r="AM950" s="530">
        <f t="shared" ca="1" si="150"/>
        <v>-8169</v>
      </c>
      <c r="AN950">
        <f t="shared" ca="1" si="151"/>
        <v>-8169</v>
      </c>
      <c r="AO950">
        <f t="shared" ca="1" si="152"/>
        <v>0</v>
      </c>
    </row>
    <row r="951" spans="10:41">
      <c r="J951" s="530">
        <f t="shared" ca="1" si="144"/>
        <v>-6170</v>
      </c>
      <c r="K951">
        <f t="shared" ca="1" si="145"/>
        <v>-6170</v>
      </c>
      <c r="L951">
        <f t="shared" ca="1" si="146"/>
        <v>0</v>
      </c>
      <c r="AB951" s="530">
        <f t="shared" si="147"/>
        <v>-6281</v>
      </c>
      <c r="AC951">
        <f t="shared" si="148"/>
        <v>-6281</v>
      </c>
      <c r="AD951">
        <f t="shared" si="149"/>
        <v>0</v>
      </c>
      <c r="AM951" s="530">
        <f t="shared" ca="1" si="150"/>
        <v>-8178</v>
      </c>
      <c r="AN951">
        <f t="shared" ca="1" si="151"/>
        <v>-8178</v>
      </c>
      <c r="AO951">
        <f t="shared" ca="1" si="152"/>
        <v>0</v>
      </c>
    </row>
    <row r="952" spans="10:41">
      <c r="J952" s="530">
        <f t="shared" ca="1" si="144"/>
        <v>-6179</v>
      </c>
      <c r="K952">
        <f t="shared" ca="1" si="145"/>
        <v>-6179</v>
      </c>
      <c r="L952">
        <f t="shared" ca="1" si="146"/>
        <v>0</v>
      </c>
      <c r="AB952" s="530">
        <f t="shared" si="147"/>
        <v>-6290</v>
      </c>
      <c r="AC952">
        <f t="shared" si="148"/>
        <v>-6290</v>
      </c>
      <c r="AD952">
        <f t="shared" si="149"/>
        <v>0</v>
      </c>
      <c r="AM952" s="530">
        <f t="shared" ca="1" si="150"/>
        <v>-8187</v>
      </c>
      <c r="AN952">
        <f t="shared" ca="1" si="151"/>
        <v>-8187</v>
      </c>
      <c r="AO952">
        <f t="shared" ca="1" si="152"/>
        <v>0</v>
      </c>
    </row>
    <row r="953" spans="10:41">
      <c r="J953" s="530">
        <f t="shared" ca="1" si="144"/>
        <v>-6188</v>
      </c>
      <c r="K953">
        <f t="shared" ca="1" si="145"/>
        <v>-6188</v>
      </c>
      <c r="L953">
        <f t="shared" ca="1" si="146"/>
        <v>0</v>
      </c>
      <c r="AB953" s="530">
        <f t="shared" si="147"/>
        <v>-6299</v>
      </c>
      <c r="AC953">
        <f t="shared" si="148"/>
        <v>-6299</v>
      </c>
      <c r="AD953">
        <f t="shared" si="149"/>
        <v>0</v>
      </c>
      <c r="AM953" s="530">
        <f t="shared" ca="1" si="150"/>
        <v>-8196</v>
      </c>
      <c r="AN953">
        <f t="shared" ca="1" si="151"/>
        <v>-8196</v>
      </c>
      <c r="AO953">
        <f t="shared" ca="1" si="152"/>
        <v>0</v>
      </c>
    </row>
    <row r="954" spans="10:41">
      <c r="J954" s="530">
        <f t="shared" ca="1" si="144"/>
        <v>-6197</v>
      </c>
      <c r="K954">
        <f t="shared" ca="1" si="145"/>
        <v>-6197</v>
      </c>
      <c r="L954">
        <f t="shared" ca="1" si="146"/>
        <v>0</v>
      </c>
      <c r="AB954" s="530">
        <f t="shared" si="147"/>
        <v>-6308</v>
      </c>
      <c r="AC954">
        <f t="shared" si="148"/>
        <v>-6308</v>
      </c>
      <c r="AD954">
        <f t="shared" si="149"/>
        <v>0</v>
      </c>
      <c r="AM954" s="530">
        <f t="shared" ca="1" si="150"/>
        <v>-8205</v>
      </c>
      <c r="AN954">
        <f t="shared" ca="1" si="151"/>
        <v>-8205</v>
      </c>
      <c r="AO954">
        <f t="shared" ca="1" si="152"/>
        <v>0</v>
      </c>
    </row>
    <row r="955" spans="10:41">
      <c r="J955" s="530">
        <f t="shared" ca="1" si="144"/>
        <v>-6206</v>
      </c>
      <c r="K955">
        <f t="shared" ca="1" si="145"/>
        <v>-6206</v>
      </c>
      <c r="L955">
        <f t="shared" ca="1" si="146"/>
        <v>0</v>
      </c>
      <c r="AB955" s="530">
        <f t="shared" si="147"/>
        <v>-6317</v>
      </c>
      <c r="AC955">
        <f t="shared" si="148"/>
        <v>-6317</v>
      </c>
      <c r="AD955">
        <f t="shared" si="149"/>
        <v>0</v>
      </c>
      <c r="AM955" s="530">
        <f t="shared" ca="1" si="150"/>
        <v>-8214</v>
      </c>
      <c r="AN955">
        <f t="shared" ca="1" si="151"/>
        <v>-8214</v>
      </c>
      <c r="AO955">
        <f t="shared" ca="1" si="152"/>
        <v>0</v>
      </c>
    </row>
    <row r="956" spans="10:41">
      <c r="J956" s="530">
        <f t="shared" ca="1" si="144"/>
        <v>-6215</v>
      </c>
      <c r="K956">
        <f t="shared" ca="1" si="145"/>
        <v>-6215</v>
      </c>
      <c r="L956">
        <f t="shared" ca="1" si="146"/>
        <v>0</v>
      </c>
      <c r="AB956" s="530">
        <f t="shared" si="147"/>
        <v>-6326</v>
      </c>
      <c r="AC956">
        <f t="shared" si="148"/>
        <v>-6326</v>
      </c>
      <c r="AD956">
        <f t="shared" si="149"/>
        <v>0</v>
      </c>
      <c r="AM956" s="530">
        <f t="shared" ca="1" si="150"/>
        <v>-8223</v>
      </c>
      <c r="AN956">
        <f t="shared" ca="1" si="151"/>
        <v>-8223</v>
      </c>
      <c r="AO956">
        <f t="shared" ca="1" si="152"/>
        <v>0</v>
      </c>
    </row>
    <row r="957" spans="10:41">
      <c r="J957" s="530">
        <f t="shared" ca="1" si="144"/>
        <v>-6224</v>
      </c>
      <c r="K957">
        <f t="shared" ca="1" si="145"/>
        <v>-6224</v>
      </c>
      <c r="L957">
        <f t="shared" ca="1" si="146"/>
        <v>0</v>
      </c>
      <c r="AB957" s="530">
        <f t="shared" si="147"/>
        <v>-6335</v>
      </c>
      <c r="AC957">
        <f t="shared" si="148"/>
        <v>-6335</v>
      </c>
      <c r="AD957">
        <f t="shared" si="149"/>
        <v>0</v>
      </c>
      <c r="AM957" s="530">
        <f t="shared" ca="1" si="150"/>
        <v>-8232</v>
      </c>
      <c r="AN957">
        <f t="shared" ca="1" si="151"/>
        <v>-8232</v>
      </c>
      <c r="AO957">
        <f t="shared" ca="1" si="152"/>
        <v>0</v>
      </c>
    </row>
    <row r="958" spans="10:41">
      <c r="J958" s="530">
        <f t="shared" ca="1" si="144"/>
        <v>-6233</v>
      </c>
      <c r="K958">
        <f t="shared" ca="1" si="145"/>
        <v>-6233</v>
      </c>
      <c r="L958">
        <f t="shared" ca="1" si="146"/>
        <v>0</v>
      </c>
      <c r="AB958" s="530">
        <f t="shared" si="147"/>
        <v>-6344</v>
      </c>
      <c r="AC958">
        <f t="shared" si="148"/>
        <v>-6344</v>
      </c>
      <c r="AD958">
        <f t="shared" si="149"/>
        <v>0</v>
      </c>
      <c r="AM958" s="530">
        <f t="shared" ca="1" si="150"/>
        <v>-8241</v>
      </c>
      <c r="AN958">
        <f t="shared" ca="1" si="151"/>
        <v>-8241</v>
      </c>
      <c r="AO958">
        <f t="shared" ca="1" si="152"/>
        <v>0</v>
      </c>
    </row>
    <row r="959" spans="10:41">
      <c r="J959" s="530">
        <f t="shared" ca="1" si="144"/>
        <v>-6242</v>
      </c>
      <c r="K959">
        <f t="shared" ca="1" si="145"/>
        <v>-6242</v>
      </c>
      <c r="L959">
        <f t="shared" ca="1" si="146"/>
        <v>0</v>
      </c>
      <c r="AB959" s="530">
        <f t="shared" si="147"/>
        <v>-6353</v>
      </c>
      <c r="AC959">
        <f t="shared" si="148"/>
        <v>-6353</v>
      </c>
      <c r="AD959">
        <f t="shared" si="149"/>
        <v>0</v>
      </c>
      <c r="AM959" s="530">
        <f t="shared" ca="1" si="150"/>
        <v>-8250</v>
      </c>
      <c r="AN959">
        <f t="shared" ca="1" si="151"/>
        <v>-8250</v>
      </c>
      <c r="AO959">
        <f t="shared" ca="1" si="152"/>
        <v>0</v>
      </c>
    </row>
    <row r="960" spans="10:41">
      <c r="J960" s="530">
        <f t="shared" ca="1" si="144"/>
        <v>-6251</v>
      </c>
      <c r="K960">
        <f t="shared" ca="1" si="145"/>
        <v>-6251</v>
      </c>
      <c r="L960">
        <f t="shared" ca="1" si="146"/>
        <v>0</v>
      </c>
      <c r="AB960" s="530">
        <f t="shared" si="147"/>
        <v>-6362</v>
      </c>
      <c r="AC960">
        <f t="shared" si="148"/>
        <v>-6362</v>
      </c>
      <c r="AD960">
        <f t="shared" si="149"/>
        <v>0</v>
      </c>
      <c r="AM960" s="530">
        <f t="shared" ca="1" si="150"/>
        <v>-8259</v>
      </c>
      <c r="AN960">
        <f t="shared" ca="1" si="151"/>
        <v>-8259</v>
      </c>
      <c r="AO960">
        <f t="shared" ca="1" si="152"/>
        <v>0</v>
      </c>
    </row>
    <row r="961" spans="10:41">
      <c r="J961" s="530">
        <f t="shared" ca="1" si="144"/>
        <v>-6260</v>
      </c>
      <c r="K961">
        <f t="shared" ca="1" si="145"/>
        <v>-6260</v>
      </c>
      <c r="L961">
        <f t="shared" ca="1" si="146"/>
        <v>0</v>
      </c>
      <c r="AB961" s="530">
        <f t="shared" si="147"/>
        <v>-6371</v>
      </c>
      <c r="AC961">
        <f t="shared" si="148"/>
        <v>-6371</v>
      </c>
      <c r="AD961">
        <f t="shared" si="149"/>
        <v>0</v>
      </c>
      <c r="AM961" s="530">
        <f t="shared" ca="1" si="150"/>
        <v>-8268</v>
      </c>
      <c r="AN961">
        <f t="shared" ca="1" si="151"/>
        <v>-8268</v>
      </c>
      <c r="AO961">
        <f t="shared" ca="1" si="152"/>
        <v>0</v>
      </c>
    </row>
    <row r="962" spans="10:41">
      <c r="J962" s="530">
        <f t="shared" ca="1" si="144"/>
        <v>-6269</v>
      </c>
      <c r="K962">
        <f t="shared" ca="1" si="145"/>
        <v>-6269</v>
      </c>
      <c r="L962">
        <f t="shared" ca="1" si="146"/>
        <v>0</v>
      </c>
      <c r="AB962" s="530">
        <f t="shared" si="147"/>
        <v>-6380</v>
      </c>
      <c r="AC962">
        <f t="shared" si="148"/>
        <v>-6380</v>
      </c>
      <c r="AD962">
        <f t="shared" si="149"/>
        <v>0</v>
      </c>
      <c r="AM962" s="530">
        <f t="shared" ca="1" si="150"/>
        <v>-8277</v>
      </c>
      <c r="AN962">
        <f t="shared" ca="1" si="151"/>
        <v>-8277</v>
      </c>
      <c r="AO962">
        <f t="shared" ca="1" si="152"/>
        <v>0</v>
      </c>
    </row>
    <row r="963" spans="10:41">
      <c r="J963" s="530">
        <f t="shared" ca="1" si="144"/>
        <v>-6278</v>
      </c>
      <c r="K963">
        <f t="shared" ca="1" si="145"/>
        <v>-6278</v>
      </c>
      <c r="L963">
        <f t="shared" ca="1" si="146"/>
        <v>0</v>
      </c>
      <c r="AB963" s="530">
        <f t="shared" si="147"/>
        <v>-6389</v>
      </c>
      <c r="AC963">
        <f t="shared" si="148"/>
        <v>-6389</v>
      </c>
      <c r="AD963">
        <f t="shared" si="149"/>
        <v>0</v>
      </c>
      <c r="AM963" s="530">
        <f t="shared" ca="1" si="150"/>
        <v>-8286</v>
      </c>
      <c r="AN963">
        <f t="shared" ca="1" si="151"/>
        <v>-8286</v>
      </c>
      <c r="AO963">
        <f t="shared" ca="1" si="152"/>
        <v>0</v>
      </c>
    </row>
    <row r="964" spans="10:41">
      <c r="J964" s="530">
        <f t="shared" ca="1" si="144"/>
        <v>-6287</v>
      </c>
      <c r="K964">
        <f t="shared" ca="1" si="145"/>
        <v>-6287</v>
      </c>
      <c r="L964">
        <f t="shared" ca="1" si="146"/>
        <v>0</v>
      </c>
      <c r="AB964" s="530">
        <f t="shared" si="147"/>
        <v>-6398</v>
      </c>
      <c r="AC964">
        <f t="shared" si="148"/>
        <v>-6398</v>
      </c>
      <c r="AD964">
        <f t="shared" si="149"/>
        <v>0</v>
      </c>
      <c r="AM964" s="530">
        <f t="shared" ca="1" si="150"/>
        <v>-8295</v>
      </c>
      <c r="AN964">
        <f t="shared" ca="1" si="151"/>
        <v>-8295</v>
      </c>
      <c r="AO964">
        <f t="shared" ca="1" si="152"/>
        <v>0</v>
      </c>
    </row>
    <row r="965" spans="10:41">
      <c r="J965" s="530">
        <f t="shared" ca="1" si="144"/>
        <v>-6296</v>
      </c>
      <c r="K965">
        <f t="shared" ca="1" si="145"/>
        <v>-6296</v>
      </c>
      <c r="L965">
        <f t="shared" ca="1" si="146"/>
        <v>0</v>
      </c>
      <c r="AB965" s="530">
        <f t="shared" si="147"/>
        <v>-6407</v>
      </c>
      <c r="AC965">
        <f t="shared" si="148"/>
        <v>-6407</v>
      </c>
      <c r="AD965">
        <f t="shared" si="149"/>
        <v>0</v>
      </c>
      <c r="AM965" s="530">
        <f t="shared" ca="1" si="150"/>
        <v>-8304</v>
      </c>
      <c r="AN965">
        <f t="shared" ca="1" si="151"/>
        <v>-8304</v>
      </c>
      <c r="AO965">
        <f t="shared" ca="1" si="152"/>
        <v>0</v>
      </c>
    </row>
    <row r="966" spans="10:41">
      <c r="J966" s="530">
        <f t="shared" ca="1" si="144"/>
        <v>-6305</v>
      </c>
      <c r="K966">
        <f t="shared" ca="1" si="145"/>
        <v>-6305</v>
      </c>
      <c r="L966">
        <f t="shared" ca="1" si="146"/>
        <v>0</v>
      </c>
      <c r="AB966" s="530">
        <f t="shared" si="147"/>
        <v>-6416</v>
      </c>
      <c r="AC966">
        <f t="shared" si="148"/>
        <v>-6416</v>
      </c>
      <c r="AD966">
        <f t="shared" si="149"/>
        <v>0</v>
      </c>
      <c r="AM966" s="530">
        <f t="shared" ca="1" si="150"/>
        <v>-8313</v>
      </c>
      <c r="AN966">
        <f t="shared" ca="1" si="151"/>
        <v>-8313</v>
      </c>
      <c r="AO966">
        <f t="shared" ca="1" si="152"/>
        <v>0</v>
      </c>
    </row>
    <row r="967" spans="10:41">
      <c r="J967" s="530">
        <f t="shared" ca="1" si="144"/>
        <v>-6314</v>
      </c>
      <c r="K967">
        <f t="shared" ca="1" si="145"/>
        <v>-6314</v>
      </c>
      <c r="L967">
        <f t="shared" ca="1" si="146"/>
        <v>0</v>
      </c>
      <c r="AB967" s="530">
        <f t="shared" si="147"/>
        <v>-6425</v>
      </c>
      <c r="AC967">
        <f t="shared" si="148"/>
        <v>-6425</v>
      </c>
      <c r="AD967">
        <f t="shared" si="149"/>
        <v>0</v>
      </c>
      <c r="AM967" s="530">
        <f t="shared" ca="1" si="150"/>
        <v>-8322</v>
      </c>
      <c r="AN967">
        <f t="shared" ca="1" si="151"/>
        <v>-8322</v>
      </c>
      <c r="AO967">
        <f t="shared" ca="1" si="152"/>
        <v>0</v>
      </c>
    </row>
    <row r="968" spans="10:41">
      <c r="J968" s="530">
        <f t="shared" ca="1" si="144"/>
        <v>-6323</v>
      </c>
      <c r="K968">
        <f t="shared" ca="1" si="145"/>
        <v>-6323</v>
      </c>
      <c r="L968">
        <f t="shared" ca="1" si="146"/>
        <v>0</v>
      </c>
      <c r="AB968" s="530">
        <f t="shared" si="147"/>
        <v>-6434</v>
      </c>
      <c r="AC968">
        <f t="shared" si="148"/>
        <v>-6434</v>
      </c>
      <c r="AD968">
        <f t="shared" si="149"/>
        <v>0</v>
      </c>
      <c r="AM968" s="530">
        <f t="shared" ca="1" si="150"/>
        <v>-8331</v>
      </c>
      <c r="AN968">
        <f t="shared" ca="1" si="151"/>
        <v>-8331</v>
      </c>
      <c r="AO968">
        <f t="shared" ca="1" si="152"/>
        <v>0</v>
      </c>
    </row>
    <row r="969" spans="10:41">
      <c r="J969" s="530">
        <f t="shared" ca="1" si="144"/>
        <v>-6332</v>
      </c>
      <c r="K969">
        <f t="shared" ca="1" si="145"/>
        <v>-6332</v>
      </c>
      <c r="L969">
        <f t="shared" ca="1" si="146"/>
        <v>0</v>
      </c>
      <c r="AB969" s="530">
        <f t="shared" si="147"/>
        <v>-6443</v>
      </c>
      <c r="AC969">
        <f t="shared" si="148"/>
        <v>-6443</v>
      </c>
      <c r="AD969">
        <f t="shared" si="149"/>
        <v>0</v>
      </c>
      <c r="AM969" s="530">
        <f t="shared" ca="1" si="150"/>
        <v>-8340</v>
      </c>
      <c r="AN969">
        <f t="shared" ca="1" si="151"/>
        <v>-8340</v>
      </c>
      <c r="AO969">
        <f t="shared" ca="1" si="152"/>
        <v>0</v>
      </c>
    </row>
    <row r="970" spans="10:41">
      <c r="J970" s="530">
        <f t="shared" ca="1" si="144"/>
        <v>-6341</v>
      </c>
      <c r="K970">
        <f t="shared" ca="1" si="145"/>
        <v>-6341</v>
      </c>
      <c r="L970">
        <f t="shared" ca="1" si="146"/>
        <v>0</v>
      </c>
      <c r="AB970" s="530">
        <f t="shared" si="147"/>
        <v>-6452</v>
      </c>
      <c r="AC970">
        <f t="shared" si="148"/>
        <v>-6452</v>
      </c>
      <c r="AD970">
        <f t="shared" si="149"/>
        <v>0</v>
      </c>
      <c r="AM970" s="530">
        <f t="shared" ca="1" si="150"/>
        <v>-8349</v>
      </c>
      <c r="AN970">
        <f t="shared" ca="1" si="151"/>
        <v>-8349</v>
      </c>
      <c r="AO970">
        <f t="shared" ca="1" si="152"/>
        <v>0</v>
      </c>
    </row>
    <row r="971" spans="10:41">
      <c r="J971" s="530">
        <f t="shared" ca="1" si="144"/>
        <v>-6350</v>
      </c>
      <c r="K971">
        <f t="shared" ca="1" si="145"/>
        <v>-6350</v>
      </c>
      <c r="L971">
        <f t="shared" ca="1" si="146"/>
        <v>0</v>
      </c>
      <c r="AB971" s="530">
        <f t="shared" si="147"/>
        <v>-6461</v>
      </c>
      <c r="AC971">
        <f t="shared" si="148"/>
        <v>-6461</v>
      </c>
      <c r="AD971">
        <f t="shared" si="149"/>
        <v>0</v>
      </c>
      <c r="AM971" s="530">
        <f t="shared" ca="1" si="150"/>
        <v>-8358</v>
      </c>
      <c r="AN971">
        <f t="shared" ca="1" si="151"/>
        <v>-8358</v>
      </c>
      <c r="AO971">
        <f t="shared" ca="1" si="152"/>
        <v>0</v>
      </c>
    </row>
    <row r="972" spans="10:41">
      <c r="J972" s="530">
        <f t="shared" ca="1" si="144"/>
        <v>-6359</v>
      </c>
      <c r="K972">
        <f t="shared" ca="1" si="145"/>
        <v>-6359</v>
      </c>
      <c r="L972">
        <f t="shared" ca="1" si="146"/>
        <v>0</v>
      </c>
      <c r="AB972" s="530">
        <f t="shared" si="147"/>
        <v>-6470</v>
      </c>
      <c r="AC972">
        <f t="shared" si="148"/>
        <v>-6470</v>
      </c>
      <c r="AD972">
        <f t="shared" si="149"/>
        <v>0</v>
      </c>
      <c r="AM972" s="530">
        <f t="shared" ca="1" si="150"/>
        <v>-8367</v>
      </c>
      <c r="AN972">
        <f t="shared" ca="1" si="151"/>
        <v>-8367</v>
      </c>
      <c r="AO972">
        <f t="shared" ca="1" si="152"/>
        <v>0</v>
      </c>
    </row>
    <row r="973" spans="10:41">
      <c r="J973" s="530">
        <f t="shared" ca="1" si="144"/>
        <v>-6368</v>
      </c>
      <c r="K973">
        <f t="shared" ca="1" si="145"/>
        <v>-6368</v>
      </c>
      <c r="L973">
        <f t="shared" ca="1" si="146"/>
        <v>0</v>
      </c>
      <c r="AB973" s="530">
        <f t="shared" si="147"/>
        <v>-6479</v>
      </c>
      <c r="AC973">
        <f t="shared" si="148"/>
        <v>-6479</v>
      </c>
      <c r="AD973">
        <f t="shared" si="149"/>
        <v>0</v>
      </c>
      <c r="AM973" s="530">
        <f t="shared" ca="1" si="150"/>
        <v>-8376</v>
      </c>
      <c r="AN973">
        <f t="shared" ca="1" si="151"/>
        <v>-8376</v>
      </c>
      <c r="AO973">
        <f t="shared" ca="1" si="152"/>
        <v>0</v>
      </c>
    </row>
    <row r="974" spans="10:41">
      <c r="J974" s="530">
        <f t="shared" ca="1" si="144"/>
        <v>-6377</v>
      </c>
      <c r="K974">
        <f t="shared" ca="1" si="145"/>
        <v>-6377</v>
      </c>
      <c r="L974">
        <f t="shared" ca="1" si="146"/>
        <v>0</v>
      </c>
      <c r="AB974" s="530">
        <f t="shared" si="147"/>
        <v>-6488</v>
      </c>
      <c r="AC974">
        <f t="shared" si="148"/>
        <v>-6488</v>
      </c>
      <c r="AD974">
        <f t="shared" si="149"/>
        <v>0</v>
      </c>
      <c r="AM974" s="530">
        <f t="shared" ca="1" si="150"/>
        <v>-8385</v>
      </c>
      <c r="AN974">
        <f t="shared" ca="1" si="151"/>
        <v>-8385</v>
      </c>
      <c r="AO974">
        <f t="shared" ca="1" si="152"/>
        <v>0</v>
      </c>
    </row>
    <row r="975" spans="10:41">
      <c r="J975" s="530">
        <f t="shared" ca="1" si="144"/>
        <v>-6386</v>
      </c>
      <c r="K975">
        <f t="shared" ca="1" si="145"/>
        <v>-6386</v>
      </c>
      <c r="L975">
        <f t="shared" ca="1" si="146"/>
        <v>0</v>
      </c>
      <c r="AB975" s="530">
        <f t="shared" si="147"/>
        <v>-6497</v>
      </c>
      <c r="AC975">
        <f t="shared" si="148"/>
        <v>-6497</v>
      </c>
      <c r="AD975">
        <f t="shared" si="149"/>
        <v>0</v>
      </c>
      <c r="AM975" s="530">
        <f t="shared" ca="1" si="150"/>
        <v>-8394</v>
      </c>
      <c r="AN975">
        <f t="shared" ca="1" si="151"/>
        <v>-8394</v>
      </c>
      <c r="AO975">
        <f t="shared" ca="1" si="152"/>
        <v>0</v>
      </c>
    </row>
    <row r="976" spans="10:41">
      <c r="J976" s="530">
        <f t="shared" ca="1" si="144"/>
        <v>-6395</v>
      </c>
      <c r="K976">
        <f t="shared" ca="1" si="145"/>
        <v>-6395</v>
      </c>
      <c r="L976">
        <f t="shared" ca="1" si="146"/>
        <v>0</v>
      </c>
      <c r="AB976" s="530">
        <f t="shared" si="147"/>
        <v>-6506</v>
      </c>
      <c r="AC976">
        <f t="shared" si="148"/>
        <v>-6506</v>
      </c>
      <c r="AD976">
        <f t="shared" si="149"/>
        <v>0</v>
      </c>
      <c r="AM976" s="530">
        <f t="shared" ca="1" si="150"/>
        <v>-8403</v>
      </c>
      <c r="AN976">
        <f t="shared" ca="1" si="151"/>
        <v>-8403</v>
      </c>
      <c r="AO976">
        <f t="shared" ca="1" si="152"/>
        <v>0</v>
      </c>
    </row>
    <row r="977" spans="10:41">
      <c r="J977" s="530">
        <f t="shared" ca="1" si="144"/>
        <v>-6404</v>
      </c>
      <c r="K977">
        <f t="shared" ca="1" si="145"/>
        <v>-6404</v>
      </c>
      <c r="L977">
        <f t="shared" ca="1" si="146"/>
        <v>0</v>
      </c>
      <c r="AB977" s="530">
        <f t="shared" si="147"/>
        <v>-6515</v>
      </c>
      <c r="AC977">
        <f t="shared" si="148"/>
        <v>-6515</v>
      </c>
      <c r="AD977">
        <f t="shared" si="149"/>
        <v>0</v>
      </c>
      <c r="AM977" s="530">
        <f t="shared" ca="1" si="150"/>
        <v>-8412</v>
      </c>
      <c r="AN977">
        <f t="shared" ca="1" si="151"/>
        <v>-8412</v>
      </c>
      <c r="AO977">
        <f t="shared" ca="1" si="152"/>
        <v>0</v>
      </c>
    </row>
    <row r="978" spans="10:41">
      <c r="J978" s="530">
        <f t="shared" ca="1" si="144"/>
        <v>-6413</v>
      </c>
      <c r="K978">
        <f t="shared" ca="1" si="145"/>
        <v>-6413</v>
      </c>
      <c r="L978">
        <f t="shared" ca="1" si="146"/>
        <v>0</v>
      </c>
      <c r="AB978" s="530">
        <f t="shared" si="147"/>
        <v>-6524</v>
      </c>
      <c r="AC978">
        <f t="shared" si="148"/>
        <v>-6524</v>
      </c>
      <c r="AD978">
        <f t="shared" si="149"/>
        <v>0</v>
      </c>
      <c r="AM978" s="530">
        <f t="shared" ca="1" si="150"/>
        <v>-8421</v>
      </c>
      <c r="AN978">
        <f t="shared" ca="1" si="151"/>
        <v>-8421</v>
      </c>
      <c r="AO978">
        <f t="shared" ca="1" si="152"/>
        <v>0</v>
      </c>
    </row>
    <row r="979" spans="10:41">
      <c r="J979" s="530">
        <f t="shared" ca="1" si="144"/>
        <v>-6422</v>
      </c>
      <c r="K979">
        <f t="shared" ca="1" si="145"/>
        <v>-6422</v>
      </c>
      <c r="L979">
        <f t="shared" ca="1" si="146"/>
        <v>0</v>
      </c>
      <c r="AB979" s="530">
        <f t="shared" si="147"/>
        <v>-6533</v>
      </c>
      <c r="AC979">
        <f t="shared" si="148"/>
        <v>-6533</v>
      </c>
      <c r="AD979">
        <f t="shared" si="149"/>
        <v>0</v>
      </c>
      <c r="AM979" s="530">
        <f t="shared" ca="1" si="150"/>
        <v>-8430</v>
      </c>
      <c r="AN979">
        <f t="shared" ca="1" si="151"/>
        <v>-8430</v>
      </c>
      <c r="AO979">
        <f t="shared" ca="1" si="152"/>
        <v>0</v>
      </c>
    </row>
    <row r="980" spans="10:41">
      <c r="J980" s="530">
        <f t="shared" ca="1" si="144"/>
        <v>-6431</v>
      </c>
      <c r="K980">
        <f t="shared" ca="1" si="145"/>
        <v>-6431</v>
      </c>
      <c r="L980">
        <f t="shared" ca="1" si="146"/>
        <v>0</v>
      </c>
      <c r="AB980" s="530">
        <f t="shared" si="147"/>
        <v>-6542</v>
      </c>
      <c r="AC980">
        <f t="shared" si="148"/>
        <v>-6542</v>
      </c>
      <c r="AD980">
        <f t="shared" si="149"/>
        <v>0</v>
      </c>
      <c r="AM980" s="530">
        <f t="shared" ca="1" si="150"/>
        <v>-8439</v>
      </c>
      <c r="AN980">
        <f t="shared" ca="1" si="151"/>
        <v>-8439</v>
      </c>
      <c r="AO980">
        <f t="shared" ca="1" si="152"/>
        <v>0</v>
      </c>
    </row>
    <row r="981" spans="10:41">
      <c r="J981" s="530">
        <f t="shared" ca="1" si="144"/>
        <v>-6440</v>
      </c>
      <c r="K981">
        <f t="shared" ca="1" si="145"/>
        <v>-6440</v>
      </c>
      <c r="L981">
        <f t="shared" ca="1" si="146"/>
        <v>0</v>
      </c>
      <c r="AB981" s="530">
        <f t="shared" si="147"/>
        <v>-6551</v>
      </c>
      <c r="AC981">
        <f t="shared" si="148"/>
        <v>-6551</v>
      </c>
      <c r="AD981">
        <f t="shared" si="149"/>
        <v>0</v>
      </c>
      <c r="AM981" s="530">
        <f t="shared" ca="1" si="150"/>
        <v>-8448</v>
      </c>
      <c r="AN981">
        <f t="shared" ca="1" si="151"/>
        <v>-8448</v>
      </c>
      <c r="AO981">
        <f t="shared" ca="1" si="152"/>
        <v>0</v>
      </c>
    </row>
    <row r="982" spans="10:41">
      <c r="J982" s="530">
        <f t="shared" ca="1" si="144"/>
        <v>-6449</v>
      </c>
      <c r="K982">
        <f t="shared" ca="1" si="145"/>
        <v>-6449</v>
      </c>
      <c r="L982">
        <f t="shared" ca="1" si="146"/>
        <v>0</v>
      </c>
      <c r="AB982" s="530">
        <f t="shared" si="147"/>
        <v>-6560</v>
      </c>
      <c r="AC982">
        <f t="shared" si="148"/>
        <v>-6560</v>
      </c>
      <c r="AD982">
        <f t="shared" si="149"/>
        <v>0</v>
      </c>
      <c r="AM982" s="530">
        <f t="shared" ca="1" si="150"/>
        <v>-8457</v>
      </c>
      <c r="AN982">
        <f t="shared" ca="1" si="151"/>
        <v>-8457</v>
      </c>
      <c r="AO982">
        <f t="shared" ca="1" si="152"/>
        <v>0</v>
      </c>
    </row>
    <row r="983" spans="10:41">
      <c r="J983" s="530">
        <f t="shared" ca="1" si="144"/>
        <v>-6458</v>
      </c>
      <c r="K983">
        <f t="shared" ca="1" si="145"/>
        <v>-6458</v>
      </c>
      <c r="L983">
        <f t="shared" ca="1" si="146"/>
        <v>0</v>
      </c>
      <c r="AB983" s="530">
        <f t="shared" si="147"/>
        <v>-6569</v>
      </c>
      <c r="AC983">
        <f t="shared" si="148"/>
        <v>-6569</v>
      </c>
      <c r="AD983">
        <f t="shared" si="149"/>
        <v>0</v>
      </c>
      <c r="AM983" s="530">
        <f t="shared" ca="1" si="150"/>
        <v>-8466</v>
      </c>
      <c r="AN983">
        <f t="shared" ca="1" si="151"/>
        <v>-8466</v>
      </c>
      <c r="AO983">
        <f t="shared" ca="1" si="152"/>
        <v>0</v>
      </c>
    </row>
    <row r="984" spans="10:41">
      <c r="J984" s="530">
        <f t="shared" ca="1" si="144"/>
        <v>-6467</v>
      </c>
      <c r="K984">
        <f t="shared" ca="1" si="145"/>
        <v>-6467</v>
      </c>
      <c r="L984">
        <f t="shared" ca="1" si="146"/>
        <v>0</v>
      </c>
      <c r="AB984" s="530">
        <f t="shared" si="147"/>
        <v>-6578</v>
      </c>
      <c r="AC984">
        <f t="shared" si="148"/>
        <v>-6578</v>
      </c>
      <c r="AD984">
        <f t="shared" si="149"/>
        <v>0</v>
      </c>
      <c r="AM984" s="530">
        <f t="shared" ca="1" si="150"/>
        <v>-8475</v>
      </c>
      <c r="AN984">
        <f t="shared" ca="1" si="151"/>
        <v>-8475</v>
      </c>
      <c r="AO984">
        <f t="shared" ca="1" si="152"/>
        <v>0</v>
      </c>
    </row>
    <row r="985" spans="10:41">
      <c r="J985" s="530">
        <f t="shared" ca="1" si="144"/>
        <v>-6476</v>
      </c>
      <c r="K985">
        <f t="shared" ca="1" si="145"/>
        <v>-6476</v>
      </c>
      <c r="L985">
        <f t="shared" ca="1" si="146"/>
        <v>0</v>
      </c>
      <c r="AB985" s="530">
        <f t="shared" si="147"/>
        <v>-6587</v>
      </c>
      <c r="AC985">
        <f t="shared" si="148"/>
        <v>-6587</v>
      </c>
      <c r="AD985">
        <f t="shared" si="149"/>
        <v>0</v>
      </c>
      <c r="AM985" s="530">
        <f t="shared" ca="1" si="150"/>
        <v>-8484</v>
      </c>
      <c r="AN985">
        <f t="shared" ca="1" si="151"/>
        <v>-8484</v>
      </c>
      <c r="AO985">
        <f t="shared" ca="1" si="152"/>
        <v>0</v>
      </c>
    </row>
    <row r="986" spans="10:41">
      <c r="J986" s="530">
        <f t="shared" ca="1" si="144"/>
        <v>-6485</v>
      </c>
      <c r="K986">
        <f t="shared" ca="1" si="145"/>
        <v>-6485</v>
      </c>
      <c r="L986">
        <f t="shared" ca="1" si="146"/>
        <v>0</v>
      </c>
      <c r="AB986" s="530">
        <f t="shared" si="147"/>
        <v>-6596</v>
      </c>
      <c r="AC986">
        <f t="shared" si="148"/>
        <v>-6596</v>
      </c>
      <c r="AD986">
        <f t="shared" si="149"/>
        <v>0</v>
      </c>
      <c r="AM986" s="530">
        <f t="shared" ca="1" si="150"/>
        <v>-8493</v>
      </c>
      <c r="AN986">
        <f t="shared" ca="1" si="151"/>
        <v>-8493</v>
      </c>
      <c r="AO986">
        <f t="shared" ca="1" si="152"/>
        <v>0</v>
      </c>
    </row>
    <row r="987" spans="10:41">
      <c r="J987" s="530">
        <f t="shared" ca="1" si="144"/>
        <v>-6494</v>
      </c>
      <c r="K987">
        <f t="shared" ca="1" si="145"/>
        <v>-6494</v>
      </c>
      <c r="L987">
        <f t="shared" ca="1" si="146"/>
        <v>0</v>
      </c>
      <c r="AB987" s="530">
        <f t="shared" si="147"/>
        <v>-6605</v>
      </c>
      <c r="AC987">
        <f t="shared" si="148"/>
        <v>-6605</v>
      </c>
      <c r="AD987">
        <f t="shared" si="149"/>
        <v>0</v>
      </c>
      <c r="AM987" s="530">
        <f t="shared" ca="1" si="150"/>
        <v>-8502</v>
      </c>
      <c r="AN987">
        <f t="shared" ca="1" si="151"/>
        <v>-8502</v>
      </c>
      <c r="AO987">
        <f t="shared" ca="1" si="152"/>
        <v>0</v>
      </c>
    </row>
    <row r="988" spans="10:41">
      <c r="J988" s="530">
        <f t="shared" ca="1" si="144"/>
        <v>-6503</v>
      </c>
      <c r="K988">
        <f t="shared" ca="1" si="145"/>
        <v>-6503</v>
      </c>
      <c r="L988">
        <f t="shared" ca="1" si="146"/>
        <v>0</v>
      </c>
      <c r="AB988" s="530">
        <f t="shared" si="147"/>
        <v>-6614</v>
      </c>
      <c r="AC988">
        <f t="shared" si="148"/>
        <v>-6614</v>
      </c>
      <c r="AD988">
        <f t="shared" si="149"/>
        <v>0</v>
      </c>
      <c r="AM988" s="530">
        <f t="shared" ca="1" si="150"/>
        <v>-8511</v>
      </c>
      <c r="AN988">
        <f t="shared" ca="1" si="151"/>
        <v>-8511</v>
      </c>
      <c r="AO988">
        <f t="shared" ca="1" si="152"/>
        <v>0</v>
      </c>
    </row>
    <row r="989" spans="10:41">
      <c r="J989" s="530">
        <f t="shared" ca="1" si="144"/>
        <v>-6512</v>
      </c>
      <c r="K989">
        <f t="shared" ca="1" si="145"/>
        <v>-6512</v>
      </c>
      <c r="L989">
        <f t="shared" ca="1" si="146"/>
        <v>0</v>
      </c>
      <c r="AB989" s="530">
        <f t="shared" si="147"/>
        <v>-6623</v>
      </c>
      <c r="AC989">
        <f t="shared" si="148"/>
        <v>-6623</v>
      </c>
      <c r="AD989">
        <f t="shared" si="149"/>
        <v>0</v>
      </c>
      <c r="AM989" s="530">
        <f t="shared" ca="1" si="150"/>
        <v>-8520</v>
      </c>
      <c r="AN989">
        <f t="shared" ca="1" si="151"/>
        <v>-8520</v>
      </c>
      <c r="AO989">
        <f t="shared" ca="1" si="152"/>
        <v>0</v>
      </c>
    </row>
    <row r="990" spans="10:41">
      <c r="J990" s="530">
        <f t="shared" ca="1" si="144"/>
        <v>-6521</v>
      </c>
      <c r="K990">
        <f t="shared" ca="1" si="145"/>
        <v>-6521</v>
      </c>
      <c r="L990">
        <f t="shared" ca="1" si="146"/>
        <v>0</v>
      </c>
      <c r="AB990" s="530">
        <f t="shared" si="147"/>
        <v>-6632</v>
      </c>
      <c r="AC990">
        <f t="shared" si="148"/>
        <v>-6632</v>
      </c>
      <c r="AD990">
        <f t="shared" si="149"/>
        <v>0</v>
      </c>
      <c r="AM990" s="530">
        <f t="shared" ca="1" si="150"/>
        <v>-8529</v>
      </c>
      <c r="AN990">
        <f t="shared" ca="1" si="151"/>
        <v>-8529</v>
      </c>
      <c r="AO990">
        <f t="shared" ca="1" si="152"/>
        <v>0</v>
      </c>
    </row>
    <row r="991" spans="10:41">
      <c r="J991" s="530">
        <f t="shared" ca="1" si="144"/>
        <v>-6530</v>
      </c>
      <c r="K991">
        <f t="shared" ca="1" si="145"/>
        <v>-6530</v>
      </c>
      <c r="L991">
        <f t="shared" ca="1" si="146"/>
        <v>0</v>
      </c>
      <c r="AB991" s="530">
        <f t="shared" si="147"/>
        <v>-6641</v>
      </c>
      <c r="AC991">
        <f t="shared" si="148"/>
        <v>-6641</v>
      </c>
      <c r="AD991">
        <f t="shared" si="149"/>
        <v>0</v>
      </c>
      <c r="AM991" s="530">
        <f t="shared" ca="1" si="150"/>
        <v>-8538</v>
      </c>
      <c r="AN991">
        <f t="shared" ca="1" si="151"/>
        <v>-8538</v>
      </c>
      <c r="AO991">
        <f t="shared" ca="1" si="152"/>
        <v>0</v>
      </c>
    </row>
    <row r="992" spans="10:41">
      <c r="J992" s="530">
        <f t="shared" ca="1" si="144"/>
        <v>-6539</v>
      </c>
      <c r="K992">
        <f t="shared" ca="1" si="145"/>
        <v>-6539</v>
      </c>
      <c r="L992">
        <f t="shared" ca="1" si="146"/>
        <v>0</v>
      </c>
      <c r="AB992" s="530">
        <f t="shared" si="147"/>
        <v>-6650</v>
      </c>
      <c r="AC992">
        <f t="shared" si="148"/>
        <v>-6650</v>
      </c>
      <c r="AD992">
        <f t="shared" si="149"/>
        <v>0</v>
      </c>
      <c r="AM992" s="530">
        <f t="shared" ca="1" si="150"/>
        <v>-8547</v>
      </c>
      <c r="AN992">
        <f t="shared" ca="1" si="151"/>
        <v>-8547</v>
      </c>
      <c r="AO992">
        <f t="shared" ca="1" si="152"/>
        <v>0</v>
      </c>
    </row>
    <row r="993" spans="10:41">
      <c r="J993" s="530">
        <f t="shared" ca="1" si="144"/>
        <v>-6548</v>
      </c>
      <c r="K993">
        <f t="shared" ca="1" si="145"/>
        <v>-6548</v>
      </c>
      <c r="L993">
        <f t="shared" ca="1" si="146"/>
        <v>0</v>
      </c>
      <c r="AB993" s="530">
        <f t="shared" si="147"/>
        <v>-6659</v>
      </c>
      <c r="AC993">
        <f t="shared" si="148"/>
        <v>-6659</v>
      </c>
      <c r="AD993">
        <f t="shared" si="149"/>
        <v>0</v>
      </c>
      <c r="AM993" s="530">
        <f t="shared" ca="1" si="150"/>
        <v>-8556</v>
      </c>
      <c r="AN993">
        <f t="shared" ca="1" si="151"/>
        <v>-8556</v>
      </c>
      <c r="AO993">
        <f t="shared" ca="1" si="152"/>
        <v>0</v>
      </c>
    </row>
    <row r="994" spans="10:41">
      <c r="J994" s="530">
        <f t="shared" ca="1" si="144"/>
        <v>-6557</v>
      </c>
      <c r="K994">
        <f t="shared" ca="1" si="145"/>
        <v>-6557</v>
      </c>
      <c r="L994">
        <f t="shared" ca="1" si="146"/>
        <v>0</v>
      </c>
      <c r="AB994" s="530">
        <f t="shared" si="147"/>
        <v>-6668</v>
      </c>
      <c r="AC994">
        <f t="shared" si="148"/>
        <v>-6668</v>
      </c>
      <c r="AD994">
        <f t="shared" si="149"/>
        <v>0</v>
      </c>
      <c r="AM994" s="530">
        <f t="shared" ca="1" si="150"/>
        <v>-8565</v>
      </c>
      <c r="AN994">
        <f t="shared" ca="1" si="151"/>
        <v>-8565</v>
      </c>
      <c r="AO994">
        <f t="shared" ca="1" si="152"/>
        <v>0</v>
      </c>
    </row>
    <row r="995" spans="10:41">
      <c r="J995" s="530">
        <f t="shared" ca="1" si="144"/>
        <v>-6566</v>
      </c>
      <c r="K995">
        <f t="shared" ca="1" si="145"/>
        <v>-6566</v>
      </c>
      <c r="L995">
        <f t="shared" ca="1" si="146"/>
        <v>0</v>
      </c>
      <c r="AB995" s="530">
        <f t="shared" si="147"/>
        <v>-6677</v>
      </c>
      <c r="AC995">
        <f t="shared" si="148"/>
        <v>-6677</v>
      </c>
      <c r="AD995">
        <f t="shared" si="149"/>
        <v>0</v>
      </c>
      <c r="AM995" s="530">
        <f t="shared" ca="1" si="150"/>
        <v>-8574</v>
      </c>
      <c r="AN995">
        <f t="shared" ca="1" si="151"/>
        <v>-8574</v>
      </c>
      <c r="AO995">
        <f t="shared" ca="1" si="152"/>
        <v>0</v>
      </c>
    </row>
    <row r="996" spans="10:41">
      <c r="J996" s="530">
        <f t="shared" ca="1" si="144"/>
        <v>-6575</v>
      </c>
      <c r="K996">
        <f t="shared" ca="1" si="145"/>
        <v>-6575</v>
      </c>
      <c r="L996">
        <f t="shared" ca="1" si="146"/>
        <v>0</v>
      </c>
      <c r="AB996" s="530">
        <f t="shared" si="147"/>
        <v>-6686</v>
      </c>
      <c r="AC996">
        <f t="shared" si="148"/>
        <v>-6686</v>
      </c>
      <c r="AD996">
        <f t="shared" si="149"/>
        <v>0</v>
      </c>
      <c r="AM996" s="530">
        <f t="shared" ca="1" si="150"/>
        <v>-8583</v>
      </c>
      <c r="AN996">
        <f t="shared" ca="1" si="151"/>
        <v>-8583</v>
      </c>
      <c r="AO996">
        <f t="shared" ca="1" si="152"/>
        <v>0</v>
      </c>
    </row>
    <row r="997" spans="10:41">
      <c r="J997" s="530">
        <f t="shared" ca="1" si="144"/>
        <v>-6584</v>
      </c>
      <c r="K997">
        <f t="shared" ca="1" si="145"/>
        <v>-6584</v>
      </c>
      <c r="L997">
        <f t="shared" ca="1" si="146"/>
        <v>0</v>
      </c>
      <c r="AB997" s="530">
        <f t="shared" si="147"/>
        <v>-6695</v>
      </c>
      <c r="AC997">
        <f t="shared" si="148"/>
        <v>-6695</v>
      </c>
      <c r="AD997">
        <f t="shared" si="149"/>
        <v>0</v>
      </c>
      <c r="AM997" s="530">
        <f t="shared" ca="1" si="150"/>
        <v>-8592</v>
      </c>
      <c r="AN997">
        <f t="shared" ca="1" si="151"/>
        <v>-8592</v>
      </c>
      <c r="AO997">
        <f t="shared" ca="1" si="152"/>
        <v>0</v>
      </c>
    </row>
    <row r="998" spans="10:41">
      <c r="J998" s="530">
        <f t="shared" ca="1" si="144"/>
        <v>-6593</v>
      </c>
      <c r="K998">
        <f t="shared" ca="1" si="145"/>
        <v>-6593</v>
      </c>
      <c r="L998">
        <f t="shared" ca="1" si="146"/>
        <v>0</v>
      </c>
      <c r="AB998" s="530">
        <f t="shared" si="147"/>
        <v>-6704</v>
      </c>
      <c r="AC998">
        <f t="shared" si="148"/>
        <v>-6704</v>
      </c>
      <c r="AD998">
        <f t="shared" si="149"/>
        <v>0</v>
      </c>
      <c r="AM998" s="530">
        <f t="shared" ca="1" si="150"/>
        <v>-8601</v>
      </c>
      <c r="AN998">
        <f t="shared" ca="1" si="151"/>
        <v>-8601</v>
      </c>
      <c r="AO998">
        <f t="shared" ca="1" si="152"/>
        <v>0</v>
      </c>
    </row>
    <row r="999" spans="10:41">
      <c r="J999" s="530">
        <f t="shared" ca="1" si="144"/>
        <v>-6602</v>
      </c>
      <c r="K999">
        <f t="shared" ca="1" si="145"/>
        <v>-6602</v>
      </c>
      <c r="L999">
        <f t="shared" ca="1" si="146"/>
        <v>0</v>
      </c>
      <c r="AB999" s="530">
        <f t="shared" si="147"/>
        <v>-6713</v>
      </c>
      <c r="AC999">
        <f t="shared" si="148"/>
        <v>-6713</v>
      </c>
      <c r="AD999">
        <f t="shared" si="149"/>
        <v>0</v>
      </c>
      <c r="AM999" s="530">
        <f t="shared" ca="1" si="150"/>
        <v>-8610</v>
      </c>
      <c r="AN999">
        <f t="shared" ca="1" si="151"/>
        <v>-8610</v>
      </c>
      <c r="AO999">
        <f t="shared" ca="1" si="152"/>
        <v>0</v>
      </c>
    </row>
    <row r="1000" spans="10:41">
      <c r="J1000" s="530">
        <f t="shared" ca="1" si="144"/>
        <v>-6611</v>
      </c>
      <c r="K1000">
        <f t="shared" ca="1" si="145"/>
        <v>-6611</v>
      </c>
      <c r="L1000">
        <f t="shared" ca="1" si="146"/>
        <v>0</v>
      </c>
      <c r="AB1000" s="530">
        <f t="shared" si="147"/>
        <v>-6722</v>
      </c>
      <c r="AC1000">
        <f t="shared" si="148"/>
        <v>-6722</v>
      </c>
      <c r="AD1000">
        <f t="shared" si="149"/>
        <v>0</v>
      </c>
      <c r="AM1000" s="530">
        <f t="shared" ca="1" si="150"/>
        <v>-8619</v>
      </c>
      <c r="AN1000">
        <f t="shared" ca="1" si="151"/>
        <v>-8619</v>
      </c>
      <c r="AO1000">
        <f t="shared" ca="1" si="152"/>
        <v>0</v>
      </c>
    </row>
    <row r="1001" spans="10:41">
      <c r="J1001" s="530">
        <f t="shared" ca="1" si="144"/>
        <v>-6620</v>
      </c>
      <c r="K1001">
        <f t="shared" ca="1" si="145"/>
        <v>-6620</v>
      </c>
      <c r="L1001">
        <f t="shared" ca="1" si="146"/>
        <v>0</v>
      </c>
      <c r="AB1001" s="530">
        <f t="shared" si="147"/>
        <v>-6731</v>
      </c>
      <c r="AC1001">
        <f t="shared" si="148"/>
        <v>-6731</v>
      </c>
      <c r="AD1001">
        <f t="shared" si="149"/>
        <v>0</v>
      </c>
      <c r="AM1001" s="530">
        <f t="shared" ca="1" si="150"/>
        <v>-8628</v>
      </c>
      <c r="AN1001">
        <f t="shared" ca="1" si="151"/>
        <v>-8628</v>
      </c>
      <c r="AO1001">
        <f t="shared" ca="1" si="152"/>
        <v>0</v>
      </c>
    </row>
    <row r="1002" spans="10:41">
      <c r="J1002" s="530">
        <f t="shared" ca="1" si="144"/>
        <v>-6629</v>
      </c>
      <c r="K1002">
        <f t="shared" ca="1" si="145"/>
        <v>-6629</v>
      </c>
      <c r="L1002">
        <f t="shared" ca="1" si="146"/>
        <v>0</v>
      </c>
      <c r="AB1002" s="530">
        <f t="shared" si="147"/>
        <v>-6740</v>
      </c>
      <c r="AC1002">
        <f t="shared" si="148"/>
        <v>-6740</v>
      </c>
      <c r="AD1002">
        <f t="shared" si="149"/>
        <v>0</v>
      </c>
      <c r="AM1002" s="530">
        <f t="shared" ca="1" si="150"/>
        <v>-8637</v>
      </c>
      <c r="AN1002">
        <f t="shared" ca="1" si="151"/>
        <v>-8637</v>
      </c>
      <c r="AO1002">
        <f t="shared" ca="1" si="152"/>
        <v>0</v>
      </c>
    </row>
    <row r="1003" spans="10:41">
      <c r="J1003" s="530">
        <f t="shared" ref="J1003:J1066" ca="1" si="153">+J1002-9</f>
        <v>-6638</v>
      </c>
      <c r="K1003">
        <f t="shared" ref="K1003:K1066" ca="1" si="154">IF(J1004&lt;0,J1003,0)</f>
        <v>-6638</v>
      </c>
      <c r="L1003">
        <f t="shared" ref="L1003:L1066" ca="1" si="155">IF(K1003&gt;0,K1003,0)</f>
        <v>0</v>
      </c>
      <c r="AB1003" s="530">
        <f t="shared" si="147"/>
        <v>-6749</v>
      </c>
      <c r="AC1003">
        <f t="shared" si="148"/>
        <v>-6749</v>
      </c>
      <c r="AD1003">
        <f t="shared" si="149"/>
        <v>0</v>
      </c>
      <c r="AM1003" s="530">
        <f t="shared" ca="1" si="150"/>
        <v>-8646</v>
      </c>
      <c r="AN1003">
        <f t="shared" ca="1" si="151"/>
        <v>-8646</v>
      </c>
      <c r="AO1003">
        <f t="shared" ca="1" si="152"/>
        <v>0</v>
      </c>
    </row>
    <row r="1004" spans="10:41">
      <c r="J1004" s="530">
        <f t="shared" ca="1" si="153"/>
        <v>-6647</v>
      </c>
      <c r="K1004">
        <f t="shared" ca="1" si="154"/>
        <v>-6647</v>
      </c>
      <c r="L1004">
        <f t="shared" ca="1" si="155"/>
        <v>0</v>
      </c>
      <c r="AB1004" s="530">
        <f t="shared" ref="AB1004:AB1067" si="156">+AB1003-9</f>
        <v>-6758</v>
      </c>
      <c r="AC1004">
        <f t="shared" ref="AC1004:AC1067" si="157">IF(AB1005&lt;0,AB1004,0)</f>
        <v>-6758</v>
      </c>
      <c r="AD1004">
        <f t="shared" ref="AD1004:AD1067" si="158">IF(AC1004&gt;0,AC1004,0)</f>
        <v>0</v>
      </c>
      <c r="AM1004" s="530">
        <f t="shared" ref="AM1004:AM1067" ca="1" si="159">+AM1003-9</f>
        <v>-8655</v>
      </c>
      <c r="AN1004">
        <f t="shared" ref="AN1004:AN1067" ca="1" si="160">IF(AM1005&lt;0,AM1004,0)</f>
        <v>-8655</v>
      </c>
      <c r="AO1004">
        <f t="shared" ref="AO1004:AO1067" ca="1" si="161">IF(AN1004&gt;0,AN1004,0)</f>
        <v>0</v>
      </c>
    </row>
    <row r="1005" spans="10:41">
      <c r="J1005" s="530">
        <f t="shared" ca="1" si="153"/>
        <v>-6656</v>
      </c>
      <c r="K1005">
        <f t="shared" ca="1" si="154"/>
        <v>-6656</v>
      </c>
      <c r="L1005">
        <f t="shared" ca="1" si="155"/>
        <v>0</v>
      </c>
      <c r="AB1005" s="530">
        <f t="shared" si="156"/>
        <v>-6767</v>
      </c>
      <c r="AC1005">
        <f t="shared" si="157"/>
        <v>-6767</v>
      </c>
      <c r="AD1005">
        <f t="shared" si="158"/>
        <v>0</v>
      </c>
      <c r="AM1005" s="530">
        <f t="shared" ca="1" si="159"/>
        <v>-8664</v>
      </c>
      <c r="AN1005">
        <f t="shared" ca="1" si="160"/>
        <v>-8664</v>
      </c>
      <c r="AO1005">
        <f t="shared" ca="1" si="161"/>
        <v>0</v>
      </c>
    </row>
    <row r="1006" spans="10:41">
      <c r="J1006" s="530">
        <f t="shared" ca="1" si="153"/>
        <v>-6665</v>
      </c>
      <c r="K1006">
        <f t="shared" ca="1" si="154"/>
        <v>-6665</v>
      </c>
      <c r="L1006">
        <f t="shared" ca="1" si="155"/>
        <v>0</v>
      </c>
      <c r="AB1006" s="530">
        <f t="shared" si="156"/>
        <v>-6776</v>
      </c>
      <c r="AC1006">
        <f t="shared" si="157"/>
        <v>-6776</v>
      </c>
      <c r="AD1006">
        <f t="shared" si="158"/>
        <v>0</v>
      </c>
      <c r="AM1006" s="530">
        <f t="shared" ca="1" si="159"/>
        <v>-8673</v>
      </c>
      <c r="AN1006">
        <f t="shared" ca="1" si="160"/>
        <v>-8673</v>
      </c>
      <c r="AO1006">
        <f t="shared" ca="1" si="161"/>
        <v>0</v>
      </c>
    </row>
    <row r="1007" spans="10:41">
      <c r="J1007" s="530">
        <f t="shared" ca="1" si="153"/>
        <v>-6674</v>
      </c>
      <c r="K1007">
        <f t="shared" ca="1" si="154"/>
        <v>-6674</v>
      </c>
      <c r="L1007">
        <f t="shared" ca="1" si="155"/>
        <v>0</v>
      </c>
      <c r="AB1007" s="530">
        <f t="shared" si="156"/>
        <v>-6785</v>
      </c>
      <c r="AC1007">
        <f t="shared" si="157"/>
        <v>-6785</v>
      </c>
      <c r="AD1007">
        <f t="shared" si="158"/>
        <v>0</v>
      </c>
      <c r="AM1007" s="530">
        <f t="shared" ca="1" si="159"/>
        <v>-8682</v>
      </c>
      <c r="AN1007">
        <f t="shared" ca="1" si="160"/>
        <v>-8682</v>
      </c>
      <c r="AO1007">
        <f t="shared" ca="1" si="161"/>
        <v>0</v>
      </c>
    </row>
    <row r="1008" spans="10:41">
      <c r="J1008" s="530">
        <f t="shared" ca="1" si="153"/>
        <v>-6683</v>
      </c>
      <c r="K1008">
        <f t="shared" ca="1" si="154"/>
        <v>-6683</v>
      </c>
      <c r="L1008">
        <f t="shared" ca="1" si="155"/>
        <v>0</v>
      </c>
      <c r="AB1008" s="530">
        <f t="shared" si="156"/>
        <v>-6794</v>
      </c>
      <c r="AC1008">
        <f t="shared" si="157"/>
        <v>-6794</v>
      </c>
      <c r="AD1008">
        <f t="shared" si="158"/>
        <v>0</v>
      </c>
      <c r="AM1008" s="530">
        <f t="shared" ca="1" si="159"/>
        <v>-8691</v>
      </c>
      <c r="AN1008">
        <f t="shared" ca="1" si="160"/>
        <v>-8691</v>
      </c>
      <c r="AO1008">
        <f t="shared" ca="1" si="161"/>
        <v>0</v>
      </c>
    </row>
    <row r="1009" spans="10:41">
      <c r="J1009" s="530">
        <f t="shared" ca="1" si="153"/>
        <v>-6692</v>
      </c>
      <c r="K1009">
        <f t="shared" ca="1" si="154"/>
        <v>-6692</v>
      </c>
      <c r="L1009">
        <f t="shared" ca="1" si="155"/>
        <v>0</v>
      </c>
      <c r="AB1009" s="530">
        <f t="shared" si="156"/>
        <v>-6803</v>
      </c>
      <c r="AC1009">
        <f t="shared" si="157"/>
        <v>-6803</v>
      </c>
      <c r="AD1009">
        <f t="shared" si="158"/>
        <v>0</v>
      </c>
      <c r="AM1009" s="530">
        <f t="shared" ca="1" si="159"/>
        <v>-8700</v>
      </c>
      <c r="AN1009">
        <f t="shared" ca="1" si="160"/>
        <v>-8700</v>
      </c>
      <c r="AO1009">
        <f t="shared" ca="1" si="161"/>
        <v>0</v>
      </c>
    </row>
    <row r="1010" spans="10:41">
      <c r="J1010" s="530">
        <f t="shared" ca="1" si="153"/>
        <v>-6701</v>
      </c>
      <c r="K1010">
        <f t="shared" ca="1" si="154"/>
        <v>-6701</v>
      </c>
      <c r="L1010">
        <f t="shared" ca="1" si="155"/>
        <v>0</v>
      </c>
      <c r="AB1010" s="530">
        <f t="shared" si="156"/>
        <v>-6812</v>
      </c>
      <c r="AC1010">
        <f t="shared" si="157"/>
        <v>-6812</v>
      </c>
      <c r="AD1010">
        <f t="shared" si="158"/>
        <v>0</v>
      </c>
      <c r="AM1010" s="530">
        <f t="shared" ca="1" si="159"/>
        <v>-8709</v>
      </c>
      <c r="AN1010">
        <f t="shared" ca="1" si="160"/>
        <v>-8709</v>
      </c>
      <c r="AO1010">
        <f t="shared" ca="1" si="161"/>
        <v>0</v>
      </c>
    </row>
    <row r="1011" spans="10:41">
      <c r="J1011" s="530">
        <f t="shared" ca="1" si="153"/>
        <v>-6710</v>
      </c>
      <c r="K1011">
        <f t="shared" ca="1" si="154"/>
        <v>-6710</v>
      </c>
      <c r="L1011">
        <f t="shared" ca="1" si="155"/>
        <v>0</v>
      </c>
      <c r="AB1011" s="530">
        <f t="shared" si="156"/>
        <v>-6821</v>
      </c>
      <c r="AC1011">
        <f t="shared" si="157"/>
        <v>-6821</v>
      </c>
      <c r="AD1011">
        <f t="shared" si="158"/>
        <v>0</v>
      </c>
      <c r="AM1011" s="530">
        <f t="shared" ca="1" si="159"/>
        <v>-8718</v>
      </c>
      <c r="AN1011">
        <f t="shared" ca="1" si="160"/>
        <v>-8718</v>
      </c>
      <c r="AO1011">
        <f t="shared" ca="1" si="161"/>
        <v>0</v>
      </c>
    </row>
    <row r="1012" spans="10:41">
      <c r="J1012" s="530">
        <f t="shared" ca="1" si="153"/>
        <v>-6719</v>
      </c>
      <c r="K1012">
        <f t="shared" ca="1" si="154"/>
        <v>-6719</v>
      </c>
      <c r="L1012">
        <f t="shared" ca="1" si="155"/>
        <v>0</v>
      </c>
      <c r="AB1012" s="530">
        <f t="shared" si="156"/>
        <v>-6830</v>
      </c>
      <c r="AC1012">
        <f t="shared" si="157"/>
        <v>-6830</v>
      </c>
      <c r="AD1012">
        <f t="shared" si="158"/>
        <v>0</v>
      </c>
      <c r="AM1012" s="530">
        <f t="shared" ca="1" si="159"/>
        <v>-8727</v>
      </c>
      <c r="AN1012">
        <f t="shared" ca="1" si="160"/>
        <v>-8727</v>
      </c>
      <c r="AO1012">
        <f t="shared" ca="1" si="161"/>
        <v>0</v>
      </c>
    </row>
    <row r="1013" spans="10:41">
      <c r="J1013" s="530">
        <f t="shared" ca="1" si="153"/>
        <v>-6728</v>
      </c>
      <c r="K1013">
        <f t="shared" ca="1" si="154"/>
        <v>-6728</v>
      </c>
      <c r="L1013">
        <f t="shared" ca="1" si="155"/>
        <v>0</v>
      </c>
      <c r="AB1013" s="530">
        <f t="shared" si="156"/>
        <v>-6839</v>
      </c>
      <c r="AC1013">
        <f t="shared" si="157"/>
        <v>-6839</v>
      </c>
      <c r="AD1013">
        <f t="shared" si="158"/>
        <v>0</v>
      </c>
      <c r="AM1013" s="530">
        <f t="shared" ca="1" si="159"/>
        <v>-8736</v>
      </c>
      <c r="AN1013">
        <f t="shared" ca="1" si="160"/>
        <v>-8736</v>
      </c>
      <c r="AO1013">
        <f t="shared" ca="1" si="161"/>
        <v>0</v>
      </c>
    </row>
    <row r="1014" spans="10:41">
      <c r="J1014" s="530">
        <f t="shared" ca="1" si="153"/>
        <v>-6737</v>
      </c>
      <c r="K1014">
        <f t="shared" ca="1" si="154"/>
        <v>-6737</v>
      </c>
      <c r="L1014">
        <f t="shared" ca="1" si="155"/>
        <v>0</v>
      </c>
      <c r="AB1014" s="530">
        <f t="shared" si="156"/>
        <v>-6848</v>
      </c>
      <c r="AC1014">
        <f t="shared" si="157"/>
        <v>-6848</v>
      </c>
      <c r="AD1014">
        <f t="shared" si="158"/>
        <v>0</v>
      </c>
      <c r="AM1014" s="530">
        <f t="shared" ca="1" si="159"/>
        <v>-8745</v>
      </c>
      <c r="AN1014">
        <f t="shared" ca="1" si="160"/>
        <v>-8745</v>
      </c>
      <c r="AO1014">
        <f t="shared" ca="1" si="161"/>
        <v>0</v>
      </c>
    </row>
    <row r="1015" spans="10:41">
      <c r="J1015" s="530">
        <f t="shared" ca="1" si="153"/>
        <v>-6746</v>
      </c>
      <c r="K1015">
        <f t="shared" ca="1" si="154"/>
        <v>-6746</v>
      </c>
      <c r="L1015">
        <f t="shared" ca="1" si="155"/>
        <v>0</v>
      </c>
      <c r="AB1015" s="530">
        <f t="shared" si="156"/>
        <v>-6857</v>
      </c>
      <c r="AC1015">
        <f t="shared" si="157"/>
        <v>-6857</v>
      </c>
      <c r="AD1015">
        <f t="shared" si="158"/>
        <v>0</v>
      </c>
      <c r="AM1015" s="530">
        <f t="shared" ca="1" si="159"/>
        <v>-8754</v>
      </c>
      <c r="AN1015">
        <f t="shared" ca="1" si="160"/>
        <v>-8754</v>
      </c>
      <c r="AO1015">
        <f t="shared" ca="1" si="161"/>
        <v>0</v>
      </c>
    </row>
    <row r="1016" spans="10:41">
      <c r="J1016" s="530">
        <f t="shared" ca="1" si="153"/>
        <v>-6755</v>
      </c>
      <c r="K1016">
        <f t="shared" ca="1" si="154"/>
        <v>-6755</v>
      </c>
      <c r="L1016">
        <f t="shared" ca="1" si="155"/>
        <v>0</v>
      </c>
      <c r="AB1016" s="530">
        <f t="shared" si="156"/>
        <v>-6866</v>
      </c>
      <c r="AC1016">
        <f t="shared" si="157"/>
        <v>-6866</v>
      </c>
      <c r="AD1016">
        <f t="shared" si="158"/>
        <v>0</v>
      </c>
      <c r="AM1016" s="530">
        <f t="shared" ca="1" si="159"/>
        <v>-8763</v>
      </c>
      <c r="AN1016">
        <f t="shared" ca="1" si="160"/>
        <v>-8763</v>
      </c>
      <c r="AO1016">
        <f t="shared" ca="1" si="161"/>
        <v>0</v>
      </c>
    </row>
    <row r="1017" spans="10:41">
      <c r="J1017" s="530">
        <f t="shared" ca="1" si="153"/>
        <v>-6764</v>
      </c>
      <c r="K1017">
        <f t="shared" ca="1" si="154"/>
        <v>-6764</v>
      </c>
      <c r="L1017">
        <f t="shared" ca="1" si="155"/>
        <v>0</v>
      </c>
      <c r="AB1017" s="530">
        <f t="shared" si="156"/>
        <v>-6875</v>
      </c>
      <c r="AC1017">
        <f t="shared" si="157"/>
        <v>-6875</v>
      </c>
      <c r="AD1017">
        <f t="shared" si="158"/>
        <v>0</v>
      </c>
      <c r="AM1017" s="530">
        <f t="shared" ca="1" si="159"/>
        <v>-8772</v>
      </c>
      <c r="AN1017">
        <f t="shared" ca="1" si="160"/>
        <v>-8772</v>
      </c>
      <c r="AO1017">
        <f t="shared" ca="1" si="161"/>
        <v>0</v>
      </c>
    </row>
    <row r="1018" spans="10:41">
      <c r="J1018" s="530">
        <f t="shared" ca="1" si="153"/>
        <v>-6773</v>
      </c>
      <c r="K1018">
        <f t="shared" ca="1" si="154"/>
        <v>-6773</v>
      </c>
      <c r="L1018">
        <f t="shared" ca="1" si="155"/>
        <v>0</v>
      </c>
      <c r="AB1018" s="530">
        <f t="shared" si="156"/>
        <v>-6884</v>
      </c>
      <c r="AC1018">
        <f t="shared" si="157"/>
        <v>-6884</v>
      </c>
      <c r="AD1018">
        <f t="shared" si="158"/>
        <v>0</v>
      </c>
      <c r="AM1018" s="530">
        <f t="shared" ca="1" si="159"/>
        <v>-8781</v>
      </c>
      <c r="AN1018">
        <f t="shared" ca="1" si="160"/>
        <v>-8781</v>
      </c>
      <c r="AO1018">
        <f t="shared" ca="1" si="161"/>
        <v>0</v>
      </c>
    </row>
    <row r="1019" spans="10:41">
      <c r="J1019" s="530">
        <f t="shared" ca="1" si="153"/>
        <v>-6782</v>
      </c>
      <c r="K1019">
        <f t="shared" ca="1" si="154"/>
        <v>-6782</v>
      </c>
      <c r="L1019">
        <f t="shared" ca="1" si="155"/>
        <v>0</v>
      </c>
      <c r="AB1019" s="530">
        <f t="shared" si="156"/>
        <v>-6893</v>
      </c>
      <c r="AC1019">
        <f t="shared" si="157"/>
        <v>-6893</v>
      </c>
      <c r="AD1019">
        <f t="shared" si="158"/>
        <v>0</v>
      </c>
      <c r="AM1019" s="530">
        <f t="shared" ca="1" si="159"/>
        <v>-8790</v>
      </c>
      <c r="AN1019">
        <f t="shared" ca="1" si="160"/>
        <v>-8790</v>
      </c>
      <c r="AO1019">
        <f t="shared" ca="1" si="161"/>
        <v>0</v>
      </c>
    </row>
    <row r="1020" spans="10:41">
      <c r="J1020" s="530">
        <f t="shared" ca="1" si="153"/>
        <v>-6791</v>
      </c>
      <c r="K1020">
        <f t="shared" ca="1" si="154"/>
        <v>-6791</v>
      </c>
      <c r="L1020">
        <f t="shared" ca="1" si="155"/>
        <v>0</v>
      </c>
      <c r="AB1020" s="530">
        <f t="shared" si="156"/>
        <v>-6902</v>
      </c>
      <c r="AC1020">
        <f t="shared" si="157"/>
        <v>-6902</v>
      </c>
      <c r="AD1020">
        <f t="shared" si="158"/>
        <v>0</v>
      </c>
      <c r="AM1020" s="530">
        <f t="shared" ca="1" si="159"/>
        <v>-8799</v>
      </c>
      <c r="AN1020">
        <f t="shared" ca="1" si="160"/>
        <v>-8799</v>
      </c>
      <c r="AO1020">
        <f t="shared" ca="1" si="161"/>
        <v>0</v>
      </c>
    </row>
    <row r="1021" spans="10:41">
      <c r="J1021" s="530">
        <f t="shared" ca="1" si="153"/>
        <v>-6800</v>
      </c>
      <c r="K1021">
        <f t="shared" ca="1" si="154"/>
        <v>-6800</v>
      </c>
      <c r="L1021">
        <f t="shared" ca="1" si="155"/>
        <v>0</v>
      </c>
      <c r="AB1021" s="530">
        <f t="shared" si="156"/>
        <v>-6911</v>
      </c>
      <c r="AC1021">
        <f t="shared" si="157"/>
        <v>-6911</v>
      </c>
      <c r="AD1021">
        <f t="shared" si="158"/>
        <v>0</v>
      </c>
      <c r="AM1021" s="530">
        <f t="shared" ca="1" si="159"/>
        <v>-8808</v>
      </c>
      <c r="AN1021">
        <f t="shared" ca="1" si="160"/>
        <v>-8808</v>
      </c>
      <c r="AO1021">
        <f t="shared" ca="1" si="161"/>
        <v>0</v>
      </c>
    </row>
    <row r="1022" spans="10:41">
      <c r="J1022" s="530">
        <f t="shared" ca="1" si="153"/>
        <v>-6809</v>
      </c>
      <c r="K1022">
        <f t="shared" ca="1" si="154"/>
        <v>-6809</v>
      </c>
      <c r="L1022">
        <f t="shared" ca="1" si="155"/>
        <v>0</v>
      </c>
      <c r="AB1022" s="530">
        <f t="shared" si="156"/>
        <v>-6920</v>
      </c>
      <c r="AC1022">
        <f t="shared" si="157"/>
        <v>-6920</v>
      </c>
      <c r="AD1022">
        <f t="shared" si="158"/>
        <v>0</v>
      </c>
      <c r="AM1022" s="530">
        <f t="shared" ca="1" si="159"/>
        <v>-8817</v>
      </c>
      <c r="AN1022">
        <f t="shared" ca="1" si="160"/>
        <v>-8817</v>
      </c>
      <c r="AO1022">
        <f t="shared" ca="1" si="161"/>
        <v>0</v>
      </c>
    </row>
    <row r="1023" spans="10:41">
      <c r="J1023" s="530">
        <f t="shared" ca="1" si="153"/>
        <v>-6818</v>
      </c>
      <c r="K1023">
        <f t="shared" ca="1" si="154"/>
        <v>-6818</v>
      </c>
      <c r="L1023">
        <f t="shared" ca="1" si="155"/>
        <v>0</v>
      </c>
      <c r="AB1023" s="530">
        <f t="shared" si="156"/>
        <v>-6929</v>
      </c>
      <c r="AC1023">
        <f t="shared" si="157"/>
        <v>-6929</v>
      </c>
      <c r="AD1023">
        <f t="shared" si="158"/>
        <v>0</v>
      </c>
      <c r="AM1023" s="530">
        <f t="shared" ca="1" si="159"/>
        <v>-8826</v>
      </c>
      <c r="AN1023">
        <f t="shared" ca="1" si="160"/>
        <v>-8826</v>
      </c>
      <c r="AO1023">
        <f t="shared" ca="1" si="161"/>
        <v>0</v>
      </c>
    </row>
    <row r="1024" spans="10:41">
      <c r="J1024" s="530">
        <f t="shared" ca="1" si="153"/>
        <v>-6827</v>
      </c>
      <c r="K1024">
        <f t="shared" ca="1" si="154"/>
        <v>-6827</v>
      </c>
      <c r="L1024">
        <f t="shared" ca="1" si="155"/>
        <v>0</v>
      </c>
      <c r="AB1024" s="530">
        <f t="shared" si="156"/>
        <v>-6938</v>
      </c>
      <c r="AC1024">
        <f t="shared" si="157"/>
        <v>-6938</v>
      </c>
      <c r="AD1024">
        <f t="shared" si="158"/>
        <v>0</v>
      </c>
      <c r="AM1024" s="530">
        <f t="shared" ca="1" si="159"/>
        <v>-8835</v>
      </c>
      <c r="AN1024">
        <f t="shared" ca="1" si="160"/>
        <v>-8835</v>
      </c>
      <c r="AO1024">
        <f t="shared" ca="1" si="161"/>
        <v>0</v>
      </c>
    </row>
    <row r="1025" spans="10:41">
      <c r="J1025" s="530">
        <f t="shared" ca="1" si="153"/>
        <v>-6836</v>
      </c>
      <c r="K1025">
        <f t="shared" ca="1" si="154"/>
        <v>-6836</v>
      </c>
      <c r="L1025">
        <f t="shared" ca="1" si="155"/>
        <v>0</v>
      </c>
      <c r="AB1025" s="530">
        <f t="shared" si="156"/>
        <v>-6947</v>
      </c>
      <c r="AC1025">
        <f t="shared" si="157"/>
        <v>-6947</v>
      </c>
      <c r="AD1025">
        <f t="shared" si="158"/>
        <v>0</v>
      </c>
      <c r="AM1025" s="530">
        <f t="shared" ca="1" si="159"/>
        <v>-8844</v>
      </c>
      <c r="AN1025">
        <f t="shared" ca="1" si="160"/>
        <v>-8844</v>
      </c>
      <c r="AO1025">
        <f t="shared" ca="1" si="161"/>
        <v>0</v>
      </c>
    </row>
    <row r="1026" spans="10:41">
      <c r="J1026" s="530">
        <f t="shared" ca="1" si="153"/>
        <v>-6845</v>
      </c>
      <c r="K1026">
        <f t="shared" ca="1" si="154"/>
        <v>-6845</v>
      </c>
      <c r="L1026">
        <f t="shared" ca="1" si="155"/>
        <v>0</v>
      </c>
      <c r="AB1026" s="530">
        <f t="shared" si="156"/>
        <v>-6956</v>
      </c>
      <c r="AC1026">
        <f t="shared" si="157"/>
        <v>-6956</v>
      </c>
      <c r="AD1026">
        <f t="shared" si="158"/>
        <v>0</v>
      </c>
      <c r="AM1026" s="530">
        <f t="shared" ca="1" si="159"/>
        <v>-8853</v>
      </c>
      <c r="AN1026">
        <f t="shared" ca="1" si="160"/>
        <v>-8853</v>
      </c>
      <c r="AO1026">
        <f t="shared" ca="1" si="161"/>
        <v>0</v>
      </c>
    </row>
    <row r="1027" spans="10:41">
      <c r="J1027" s="530">
        <f t="shared" ca="1" si="153"/>
        <v>-6854</v>
      </c>
      <c r="K1027">
        <f t="shared" ca="1" si="154"/>
        <v>-6854</v>
      </c>
      <c r="L1027">
        <f t="shared" ca="1" si="155"/>
        <v>0</v>
      </c>
      <c r="AB1027" s="530">
        <f t="shared" si="156"/>
        <v>-6965</v>
      </c>
      <c r="AC1027">
        <f t="shared" si="157"/>
        <v>-6965</v>
      </c>
      <c r="AD1027">
        <f t="shared" si="158"/>
        <v>0</v>
      </c>
      <c r="AM1027" s="530">
        <f t="shared" ca="1" si="159"/>
        <v>-8862</v>
      </c>
      <c r="AN1027">
        <f t="shared" ca="1" si="160"/>
        <v>-8862</v>
      </c>
      <c r="AO1027">
        <f t="shared" ca="1" si="161"/>
        <v>0</v>
      </c>
    </row>
    <row r="1028" spans="10:41">
      <c r="J1028" s="530">
        <f t="shared" ca="1" si="153"/>
        <v>-6863</v>
      </c>
      <c r="K1028">
        <f t="shared" ca="1" si="154"/>
        <v>-6863</v>
      </c>
      <c r="L1028">
        <f t="shared" ca="1" si="155"/>
        <v>0</v>
      </c>
      <c r="AB1028" s="530">
        <f t="shared" si="156"/>
        <v>-6974</v>
      </c>
      <c r="AC1028">
        <f t="shared" si="157"/>
        <v>-6974</v>
      </c>
      <c r="AD1028">
        <f t="shared" si="158"/>
        <v>0</v>
      </c>
      <c r="AM1028" s="530">
        <f t="shared" ca="1" si="159"/>
        <v>-8871</v>
      </c>
      <c r="AN1028">
        <f t="shared" ca="1" si="160"/>
        <v>-8871</v>
      </c>
      <c r="AO1028">
        <f t="shared" ca="1" si="161"/>
        <v>0</v>
      </c>
    </row>
    <row r="1029" spans="10:41">
      <c r="J1029" s="530">
        <f t="shared" ca="1" si="153"/>
        <v>-6872</v>
      </c>
      <c r="K1029">
        <f t="shared" ca="1" si="154"/>
        <v>-6872</v>
      </c>
      <c r="L1029">
        <f t="shared" ca="1" si="155"/>
        <v>0</v>
      </c>
      <c r="AB1029" s="530">
        <f t="shared" si="156"/>
        <v>-6983</v>
      </c>
      <c r="AC1029">
        <f t="shared" si="157"/>
        <v>-6983</v>
      </c>
      <c r="AD1029">
        <f t="shared" si="158"/>
        <v>0</v>
      </c>
      <c r="AM1029" s="530">
        <f t="shared" ca="1" si="159"/>
        <v>-8880</v>
      </c>
      <c r="AN1029">
        <f t="shared" ca="1" si="160"/>
        <v>-8880</v>
      </c>
      <c r="AO1029">
        <f t="shared" ca="1" si="161"/>
        <v>0</v>
      </c>
    </row>
    <row r="1030" spans="10:41">
      <c r="J1030" s="530">
        <f t="shared" ca="1" si="153"/>
        <v>-6881</v>
      </c>
      <c r="K1030">
        <f t="shared" ca="1" si="154"/>
        <v>-6881</v>
      </c>
      <c r="L1030">
        <f t="shared" ca="1" si="155"/>
        <v>0</v>
      </c>
      <c r="AB1030" s="530">
        <f t="shared" si="156"/>
        <v>-6992</v>
      </c>
      <c r="AC1030">
        <f t="shared" si="157"/>
        <v>-6992</v>
      </c>
      <c r="AD1030">
        <f t="shared" si="158"/>
        <v>0</v>
      </c>
      <c r="AM1030" s="530">
        <f t="shared" ca="1" si="159"/>
        <v>-8889</v>
      </c>
      <c r="AN1030">
        <f t="shared" ca="1" si="160"/>
        <v>-8889</v>
      </c>
      <c r="AO1030">
        <f t="shared" ca="1" si="161"/>
        <v>0</v>
      </c>
    </row>
    <row r="1031" spans="10:41">
      <c r="J1031" s="530">
        <f t="shared" ca="1" si="153"/>
        <v>-6890</v>
      </c>
      <c r="K1031">
        <f t="shared" ca="1" si="154"/>
        <v>-6890</v>
      </c>
      <c r="L1031">
        <f t="shared" ca="1" si="155"/>
        <v>0</v>
      </c>
      <c r="AB1031" s="530">
        <f t="shared" si="156"/>
        <v>-7001</v>
      </c>
      <c r="AC1031">
        <f t="shared" si="157"/>
        <v>-7001</v>
      </c>
      <c r="AD1031">
        <f t="shared" si="158"/>
        <v>0</v>
      </c>
      <c r="AM1031" s="530">
        <f t="shared" ca="1" si="159"/>
        <v>-8898</v>
      </c>
      <c r="AN1031">
        <f t="shared" ca="1" si="160"/>
        <v>-8898</v>
      </c>
      <c r="AO1031">
        <f t="shared" ca="1" si="161"/>
        <v>0</v>
      </c>
    </row>
    <row r="1032" spans="10:41">
      <c r="J1032" s="530">
        <f t="shared" ca="1" si="153"/>
        <v>-6899</v>
      </c>
      <c r="K1032">
        <f t="shared" ca="1" si="154"/>
        <v>-6899</v>
      </c>
      <c r="L1032">
        <f t="shared" ca="1" si="155"/>
        <v>0</v>
      </c>
      <c r="AB1032" s="530">
        <f t="shared" si="156"/>
        <v>-7010</v>
      </c>
      <c r="AC1032">
        <f t="shared" si="157"/>
        <v>-7010</v>
      </c>
      <c r="AD1032">
        <f t="shared" si="158"/>
        <v>0</v>
      </c>
      <c r="AM1032" s="530">
        <f t="shared" ca="1" si="159"/>
        <v>-8907</v>
      </c>
      <c r="AN1032">
        <f t="shared" ca="1" si="160"/>
        <v>-8907</v>
      </c>
      <c r="AO1032">
        <f t="shared" ca="1" si="161"/>
        <v>0</v>
      </c>
    </row>
    <row r="1033" spans="10:41">
      <c r="J1033" s="530">
        <f t="shared" ca="1" si="153"/>
        <v>-6908</v>
      </c>
      <c r="K1033">
        <f t="shared" ca="1" si="154"/>
        <v>-6908</v>
      </c>
      <c r="L1033">
        <f t="shared" ca="1" si="155"/>
        <v>0</v>
      </c>
      <c r="AB1033" s="530">
        <f t="shared" si="156"/>
        <v>-7019</v>
      </c>
      <c r="AC1033">
        <f t="shared" si="157"/>
        <v>-7019</v>
      </c>
      <c r="AD1033">
        <f t="shared" si="158"/>
        <v>0</v>
      </c>
      <c r="AM1033" s="530">
        <f t="shared" ca="1" si="159"/>
        <v>-8916</v>
      </c>
      <c r="AN1033">
        <f t="shared" ca="1" si="160"/>
        <v>-8916</v>
      </c>
      <c r="AO1033">
        <f t="shared" ca="1" si="161"/>
        <v>0</v>
      </c>
    </row>
    <row r="1034" spans="10:41">
      <c r="J1034" s="530">
        <f t="shared" ca="1" si="153"/>
        <v>-6917</v>
      </c>
      <c r="K1034">
        <f t="shared" ca="1" si="154"/>
        <v>-6917</v>
      </c>
      <c r="L1034">
        <f t="shared" ca="1" si="155"/>
        <v>0</v>
      </c>
      <c r="AB1034" s="530">
        <f t="shared" si="156"/>
        <v>-7028</v>
      </c>
      <c r="AC1034">
        <f t="shared" si="157"/>
        <v>-7028</v>
      </c>
      <c r="AD1034">
        <f t="shared" si="158"/>
        <v>0</v>
      </c>
      <c r="AM1034" s="530">
        <f t="shared" ca="1" si="159"/>
        <v>-8925</v>
      </c>
      <c r="AN1034">
        <f t="shared" ca="1" si="160"/>
        <v>-8925</v>
      </c>
      <c r="AO1034">
        <f t="shared" ca="1" si="161"/>
        <v>0</v>
      </c>
    </row>
    <row r="1035" spans="10:41">
      <c r="J1035" s="530">
        <f t="shared" ca="1" si="153"/>
        <v>-6926</v>
      </c>
      <c r="K1035">
        <f t="shared" ca="1" si="154"/>
        <v>-6926</v>
      </c>
      <c r="L1035">
        <f t="shared" ca="1" si="155"/>
        <v>0</v>
      </c>
      <c r="AB1035" s="530">
        <f t="shared" si="156"/>
        <v>-7037</v>
      </c>
      <c r="AC1035">
        <f t="shared" si="157"/>
        <v>-7037</v>
      </c>
      <c r="AD1035">
        <f t="shared" si="158"/>
        <v>0</v>
      </c>
      <c r="AM1035" s="530">
        <f t="shared" ca="1" si="159"/>
        <v>-8934</v>
      </c>
      <c r="AN1035">
        <f t="shared" ca="1" si="160"/>
        <v>-8934</v>
      </c>
      <c r="AO1035">
        <f t="shared" ca="1" si="161"/>
        <v>0</v>
      </c>
    </row>
    <row r="1036" spans="10:41">
      <c r="J1036" s="530">
        <f t="shared" ca="1" si="153"/>
        <v>-6935</v>
      </c>
      <c r="K1036">
        <f t="shared" ca="1" si="154"/>
        <v>-6935</v>
      </c>
      <c r="L1036">
        <f t="shared" ca="1" si="155"/>
        <v>0</v>
      </c>
      <c r="AB1036" s="530">
        <f t="shared" si="156"/>
        <v>-7046</v>
      </c>
      <c r="AC1036">
        <f t="shared" si="157"/>
        <v>-7046</v>
      </c>
      <c r="AD1036">
        <f t="shared" si="158"/>
        <v>0</v>
      </c>
      <c r="AM1036" s="530">
        <f t="shared" ca="1" si="159"/>
        <v>-8943</v>
      </c>
      <c r="AN1036">
        <f t="shared" ca="1" si="160"/>
        <v>-8943</v>
      </c>
      <c r="AO1036">
        <f t="shared" ca="1" si="161"/>
        <v>0</v>
      </c>
    </row>
    <row r="1037" spans="10:41">
      <c r="J1037" s="530">
        <f t="shared" ca="1" si="153"/>
        <v>-6944</v>
      </c>
      <c r="K1037">
        <f t="shared" ca="1" si="154"/>
        <v>-6944</v>
      </c>
      <c r="L1037">
        <f t="shared" ca="1" si="155"/>
        <v>0</v>
      </c>
      <c r="AB1037" s="530">
        <f t="shared" si="156"/>
        <v>-7055</v>
      </c>
      <c r="AC1037">
        <f t="shared" si="157"/>
        <v>-7055</v>
      </c>
      <c r="AD1037">
        <f t="shared" si="158"/>
        <v>0</v>
      </c>
      <c r="AM1037" s="530">
        <f t="shared" ca="1" si="159"/>
        <v>-8952</v>
      </c>
      <c r="AN1037">
        <f t="shared" ca="1" si="160"/>
        <v>-8952</v>
      </c>
      <c r="AO1037">
        <f t="shared" ca="1" si="161"/>
        <v>0</v>
      </c>
    </row>
    <row r="1038" spans="10:41">
      <c r="J1038" s="530">
        <f t="shared" ca="1" si="153"/>
        <v>-6953</v>
      </c>
      <c r="K1038">
        <f t="shared" ca="1" si="154"/>
        <v>-6953</v>
      </c>
      <c r="L1038">
        <f t="shared" ca="1" si="155"/>
        <v>0</v>
      </c>
      <c r="AB1038" s="530">
        <f t="shared" si="156"/>
        <v>-7064</v>
      </c>
      <c r="AC1038">
        <f t="shared" si="157"/>
        <v>-7064</v>
      </c>
      <c r="AD1038">
        <f t="shared" si="158"/>
        <v>0</v>
      </c>
      <c r="AM1038" s="530">
        <f t="shared" ca="1" si="159"/>
        <v>-8961</v>
      </c>
      <c r="AN1038">
        <f t="shared" ca="1" si="160"/>
        <v>-8961</v>
      </c>
      <c r="AO1038">
        <f t="shared" ca="1" si="161"/>
        <v>0</v>
      </c>
    </row>
    <row r="1039" spans="10:41">
      <c r="J1039" s="530">
        <f t="shared" ca="1" si="153"/>
        <v>-6962</v>
      </c>
      <c r="K1039">
        <f t="shared" ca="1" si="154"/>
        <v>-6962</v>
      </c>
      <c r="L1039">
        <f t="shared" ca="1" si="155"/>
        <v>0</v>
      </c>
      <c r="AB1039" s="530">
        <f t="shared" si="156"/>
        <v>-7073</v>
      </c>
      <c r="AC1039">
        <f t="shared" si="157"/>
        <v>-7073</v>
      </c>
      <c r="AD1039">
        <f t="shared" si="158"/>
        <v>0</v>
      </c>
      <c r="AM1039" s="530">
        <f t="shared" ca="1" si="159"/>
        <v>-8970</v>
      </c>
      <c r="AN1039">
        <f t="shared" ca="1" si="160"/>
        <v>-8970</v>
      </c>
      <c r="AO1039">
        <f t="shared" ca="1" si="161"/>
        <v>0</v>
      </c>
    </row>
    <row r="1040" spans="10:41">
      <c r="J1040" s="530">
        <f t="shared" ca="1" si="153"/>
        <v>-6971</v>
      </c>
      <c r="K1040">
        <f t="shared" ca="1" si="154"/>
        <v>-6971</v>
      </c>
      <c r="L1040">
        <f t="shared" ca="1" si="155"/>
        <v>0</v>
      </c>
      <c r="AB1040" s="530">
        <f t="shared" si="156"/>
        <v>-7082</v>
      </c>
      <c r="AC1040">
        <f t="shared" si="157"/>
        <v>-7082</v>
      </c>
      <c r="AD1040">
        <f t="shared" si="158"/>
        <v>0</v>
      </c>
      <c r="AM1040" s="530">
        <f t="shared" ca="1" si="159"/>
        <v>-8979</v>
      </c>
      <c r="AN1040">
        <f t="shared" ca="1" si="160"/>
        <v>-8979</v>
      </c>
      <c r="AO1040">
        <f t="shared" ca="1" si="161"/>
        <v>0</v>
      </c>
    </row>
    <row r="1041" spans="10:41">
      <c r="J1041" s="530">
        <f t="shared" ca="1" si="153"/>
        <v>-6980</v>
      </c>
      <c r="K1041">
        <f t="shared" ca="1" si="154"/>
        <v>-6980</v>
      </c>
      <c r="L1041">
        <f t="shared" ca="1" si="155"/>
        <v>0</v>
      </c>
      <c r="AB1041" s="530">
        <f t="shared" si="156"/>
        <v>-7091</v>
      </c>
      <c r="AC1041">
        <f t="shared" si="157"/>
        <v>-7091</v>
      </c>
      <c r="AD1041">
        <f t="shared" si="158"/>
        <v>0</v>
      </c>
      <c r="AM1041" s="530">
        <f t="shared" ca="1" si="159"/>
        <v>-8988</v>
      </c>
      <c r="AN1041">
        <f t="shared" ca="1" si="160"/>
        <v>-8988</v>
      </c>
      <c r="AO1041">
        <f t="shared" ca="1" si="161"/>
        <v>0</v>
      </c>
    </row>
    <row r="1042" spans="10:41">
      <c r="J1042" s="530">
        <f t="shared" ca="1" si="153"/>
        <v>-6989</v>
      </c>
      <c r="K1042">
        <f t="shared" ca="1" si="154"/>
        <v>-6989</v>
      </c>
      <c r="L1042">
        <f t="shared" ca="1" si="155"/>
        <v>0</v>
      </c>
      <c r="AB1042" s="530">
        <f t="shared" si="156"/>
        <v>-7100</v>
      </c>
      <c r="AC1042">
        <f t="shared" si="157"/>
        <v>-7100</v>
      </c>
      <c r="AD1042">
        <f t="shared" si="158"/>
        <v>0</v>
      </c>
      <c r="AM1042" s="530">
        <f t="shared" ca="1" si="159"/>
        <v>-8997</v>
      </c>
      <c r="AN1042">
        <f t="shared" ca="1" si="160"/>
        <v>-8997</v>
      </c>
      <c r="AO1042">
        <f t="shared" ca="1" si="161"/>
        <v>0</v>
      </c>
    </row>
    <row r="1043" spans="10:41">
      <c r="J1043" s="530">
        <f t="shared" ca="1" si="153"/>
        <v>-6998</v>
      </c>
      <c r="K1043">
        <f t="shared" ca="1" si="154"/>
        <v>-6998</v>
      </c>
      <c r="L1043">
        <f t="shared" ca="1" si="155"/>
        <v>0</v>
      </c>
      <c r="AB1043" s="530">
        <f t="shared" si="156"/>
        <v>-7109</v>
      </c>
      <c r="AC1043">
        <f t="shared" si="157"/>
        <v>-7109</v>
      </c>
      <c r="AD1043">
        <f t="shared" si="158"/>
        <v>0</v>
      </c>
      <c r="AM1043" s="530">
        <f t="shared" ca="1" si="159"/>
        <v>-9006</v>
      </c>
      <c r="AN1043">
        <f t="shared" ca="1" si="160"/>
        <v>-9006</v>
      </c>
      <c r="AO1043">
        <f t="shared" ca="1" si="161"/>
        <v>0</v>
      </c>
    </row>
    <row r="1044" spans="10:41">
      <c r="J1044" s="530">
        <f t="shared" ca="1" si="153"/>
        <v>-7007</v>
      </c>
      <c r="K1044">
        <f t="shared" ca="1" si="154"/>
        <v>-7007</v>
      </c>
      <c r="L1044">
        <f t="shared" ca="1" si="155"/>
        <v>0</v>
      </c>
      <c r="AB1044" s="530">
        <f t="shared" si="156"/>
        <v>-7118</v>
      </c>
      <c r="AC1044">
        <f t="shared" si="157"/>
        <v>-7118</v>
      </c>
      <c r="AD1044">
        <f t="shared" si="158"/>
        <v>0</v>
      </c>
      <c r="AM1044" s="530">
        <f t="shared" ca="1" si="159"/>
        <v>-9015</v>
      </c>
      <c r="AN1044">
        <f t="shared" ca="1" si="160"/>
        <v>-9015</v>
      </c>
      <c r="AO1044">
        <f t="shared" ca="1" si="161"/>
        <v>0</v>
      </c>
    </row>
    <row r="1045" spans="10:41">
      <c r="J1045" s="530">
        <f t="shared" ca="1" si="153"/>
        <v>-7016</v>
      </c>
      <c r="K1045">
        <f t="shared" ca="1" si="154"/>
        <v>-7016</v>
      </c>
      <c r="L1045">
        <f t="shared" ca="1" si="155"/>
        <v>0</v>
      </c>
      <c r="AB1045" s="530">
        <f t="shared" si="156"/>
        <v>-7127</v>
      </c>
      <c r="AC1045">
        <f t="shared" si="157"/>
        <v>-7127</v>
      </c>
      <c r="AD1045">
        <f t="shared" si="158"/>
        <v>0</v>
      </c>
      <c r="AM1045" s="530">
        <f t="shared" ca="1" si="159"/>
        <v>-9024</v>
      </c>
      <c r="AN1045">
        <f t="shared" ca="1" si="160"/>
        <v>-9024</v>
      </c>
      <c r="AO1045">
        <f t="shared" ca="1" si="161"/>
        <v>0</v>
      </c>
    </row>
    <row r="1046" spans="10:41">
      <c r="J1046" s="530">
        <f t="shared" ca="1" si="153"/>
        <v>-7025</v>
      </c>
      <c r="K1046">
        <f t="shared" ca="1" si="154"/>
        <v>-7025</v>
      </c>
      <c r="L1046">
        <f t="shared" ca="1" si="155"/>
        <v>0</v>
      </c>
      <c r="AB1046" s="530">
        <f t="shared" si="156"/>
        <v>-7136</v>
      </c>
      <c r="AC1046">
        <f t="shared" si="157"/>
        <v>-7136</v>
      </c>
      <c r="AD1046">
        <f t="shared" si="158"/>
        <v>0</v>
      </c>
      <c r="AM1046" s="530">
        <f t="shared" ca="1" si="159"/>
        <v>-9033</v>
      </c>
      <c r="AN1046">
        <f t="shared" ca="1" si="160"/>
        <v>-9033</v>
      </c>
      <c r="AO1046">
        <f t="shared" ca="1" si="161"/>
        <v>0</v>
      </c>
    </row>
    <row r="1047" spans="10:41">
      <c r="J1047" s="530">
        <f t="shared" ca="1" si="153"/>
        <v>-7034</v>
      </c>
      <c r="K1047">
        <f t="shared" ca="1" si="154"/>
        <v>-7034</v>
      </c>
      <c r="L1047">
        <f t="shared" ca="1" si="155"/>
        <v>0</v>
      </c>
      <c r="AB1047" s="530">
        <f t="shared" si="156"/>
        <v>-7145</v>
      </c>
      <c r="AC1047">
        <f t="shared" si="157"/>
        <v>-7145</v>
      </c>
      <c r="AD1047">
        <f t="shared" si="158"/>
        <v>0</v>
      </c>
      <c r="AM1047" s="530">
        <f t="shared" ca="1" si="159"/>
        <v>-9042</v>
      </c>
      <c r="AN1047">
        <f t="shared" ca="1" si="160"/>
        <v>-9042</v>
      </c>
      <c r="AO1047">
        <f t="shared" ca="1" si="161"/>
        <v>0</v>
      </c>
    </row>
    <row r="1048" spans="10:41">
      <c r="J1048" s="530">
        <f t="shared" ca="1" si="153"/>
        <v>-7043</v>
      </c>
      <c r="K1048">
        <f t="shared" ca="1" si="154"/>
        <v>-7043</v>
      </c>
      <c r="L1048">
        <f t="shared" ca="1" si="155"/>
        <v>0</v>
      </c>
      <c r="AB1048" s="530">
        <f t="shared" si="156"/>
        <v>-7154</v>
      </c>
      <c r="AC1048">
        <f t="shared" si="157"/>
        <v>-7154</v>
      </c>
      <c r="AD1048">
        <f t="shared" si="158"/>
        <v>0</v>
      </c>
      <c r="AM1048" s="530">
        <f t="shared" ca="1" si="159"/>
        <v>-9051</v>
      </c>
      <c r="AN1048">
        <f t="shared" ca="1" si="160"/>
        <v>-9051</v>
      </c>
      <c r="AO1048">
        <f t="shared" ca="1" si="161"/>
        <v>0</v>
      </c>
    </row>
    <row r="1049" spans="10:41">
      <c r="J1049" s="530">
        <f t="shared" ca="1" si="153"/>
        <v>-7052</v>
      </c>
      <c r="K1049">
        <f t="shared" ca="1" si="154"/>
        <v>-7052</v>
      </c>
      <c r="L1049">
        <f t="shared" ca="1" si="155"/>
        <v>0</v>
      </c>
      <c r="AB1049" s="530">
        <f t="shared" si="156"/>
        <v>-7163</v>
      </c>
      <c r="AC1049">
        <f t="shared" si="157"/>
        <v>-7163</v>
      </c>
      <c r="AD1049">
        <f t="shared" si="158"/>
        <v>0</v>
      </c>
      <c r="AM1049" s="530">
        <f t="shared" ca="1" si="159"/>
        <v>-9060</v>
      </c>
      <c r="AN1049">
        <f t="shared" ca="1" si="160"/>
        <v>-9060</v>
      </c>
      <c r="AO1049">
        <f t="shared" ca="1" si="161"/>
        <v>0</v>
      </c>
    </row>
    <row r="1050" spans="10:41">
      <c r="J1050" s="530">
        <f t="shared" ca="1" si="153"/>
        <v>-7061</v>
      </c>
      <c r="K1050">
        <f t="shared" ca="1" si="154"/>
        <v>-7061</v>
      </c>
      <c r="L1050">
        <f t="shared" ca="1" si="155"/>
        <v>0</v>
      </c>
      <c r="AB1050" s="530">
        <f t="shared" si="156"/>
        <v>-7172</v>
      </c>
      <c r="AC1050">
        <f t="shared" si="157"/>
        <v>-7172</v>
      </c>
      <c r="AD1050">
        <f t="shared" si="158"/>
        <v>0</v>
      </c>
      <c r="AM1050" s="530">
        <f t="shared" ca="1" si="159"/>
        <v>-9069</v>
      </c>
      <c r="AN1050">
        <f t="shared" ca="1" si="160"/>
        <v>-9069</v>
      </c>
      <c r="AO1050">
        <f t="shared" ca="1" si="161"/>
        <v>0</v>
      </c>
    </row>
    <row r="1051" spans="10:41">
      <c r="J1051" s="530">
        <f t="shared" ca="1" si="153"/>
        <v>-7070</v>
      </c>
      <c r="K1051">
        <f t="shared" ca="1" si="154"/>
        <v>-7070</v>
      </c>
      <c r="L1051">
        <f t="shared" ca="1" si="155"/>
        <v>0</v>
      </c>
      <c r="AB1051" s="530">
        <f t="shared" si="156"/>
        <v>-7181</v>
      </c>
      <c r="AC1051">
        <f t="shared" si="157"/>
        <v>-7181</v>
      </c>
      <c r="AD1051">
        <f t="shared" si="158"/>
        <v>0</v>
      </c>
      <c r="AM1051" s="530">
        <f t="shared" ca="1" si="159"/>
        <v>-9078</v>
      </c>
      <c r="AN1051">
        <f t="shared" ca="1" si="160"/>
        <v>-9078</v>
      </c>
      <c r="AO1051">
        <f t="shared" ca="1" si="161"/>
        <v>0</v>
      </c>
    </row>
    <row r="1052" spans="10:41">
      <c r="J1052" s="530">
        <f t="shared" ca="1" si="153"/>
        <v>-7079</v>
      </c>
      <c r="K1052">
        <f t="shared" ca="1" si="154"/>
        <v>-7079</v>
      </c>
      <c r="L1052">
        <f t="shared" ca="1" si="155"/>
        <v>0</v>
      </c>
      <c r="AB1052" s="530">
        <f t="shared" si="156"/>
        <v>-7190</v>
      </c>
      <c r="AC1052">
        <f t="shared" si="157"/>
        <v>-7190</v>
      </c>
      <c r="AD1052">
        <f t="shared" si="158"/>
        <v>0</v>
      </c>
      <c r="AM1052" s="530">
        <f t="shared" ca="1" si="159"/>
        <v>-9087</v>
      </c>
      <c r="AN1052">
        <f t="shared" ca="1" si="160"/>
        <v>-9087</v>
      </c>
      <c r="AO1052">
        <f t="shared" ca="1" si="161"/>
        <v>0</v>
      </c>
    </row>
    <row r="1053" spans="10:41">
      <c r="J1053" s="530">
        <f t="shared" ca="1" si="153"/>
        <v>-7088</v>
      </c>
      <c r="K1053">
        <f t="shared" ca="1" si="154"/>
        <v>-7088</v>
      </c>
      <c r="L1053">
        <f t="shared" ca="1" si="155"/>
        <v>0</v>
      </c>
      <c r="AB1053" s="530">
        <f t="shared" si="156"/>
        <v>-7199</v>
      </c>
      <c r="AC1053">
        <f t="shared" si="157"/>
        <v>-7199</v>
      </c>
      <c r="AD1053">
        <f t="shared" si="158"/>
        <v>0</v>
      </c>
      <c r="AM1053" s="530">
        <f t="shared" ca="1" si="159"/>
        <v>-9096</v>
      </c>
      <c r="AN1053">
        <f t="shared" ca="1" si="160"/>
        <v>-9096</v>
      </c>
      <c r="AO1053">
        <f t="shared" ca="1" si="161"/>
        <v>0</v>
      </c>
    </row>
    <row r="1054" spans="10:41">
      <c r="J1054" s="530">
        <f t="shared" ca="1" si="153"/>
        <v>-7097</v>
      </c>
      <c r="K1054">
        <f t="shared" ca="1" si="154"/>
        <v>-7097</v>
      </c>
      <c r="L1054">
        <f t="shared" ca="1" si="155"/>
        <v>0</v>
      </c>
      <c r="AB1054" s="530">
        <f t="shared" si="156"/>
        <v>-7208</v>
      </c>
      <c r="AC1054">
        <f t="shared" si="157"/>
        <v>-7208</v>
      </c>
      <c r="AD1054">
        <f t="shared" si="158"/>
        <v>0</v>
      </c>
      <c r="AM1054" s="530">
        <f t="shared" ca="1" si="159"/>
        <v>-9105</v>
      </c>
      <c r="AN1054">
        <f t="shared" ca="1" si="160"/>
        <v>-9105</v>
      </c>
      <c r="AO1054">
        <f t="shared" ca="1" si="161"/>
        <v>0</v>
      </c>
    </row>
    <row r="1055" spans="10:41">
      <c r="J1055" s="530">
        <f t="shared" ca="1" si="153"/>
        <v>-7106</v>
      </c>
      <c r="K1055">
        <f t="shared" ca="1" si="154"/>
        <v>-7106</v>
      </c>
      <c r="L1055">
        <f t="shared" ca="1" si="155"/>
        <v>0</v>
      </c>
      <c r="AB1055" s="530">
        <f t="shared" si="156"/>
        <v>-7217</v>
      </c>
      <c r="AC1055">
        <f t="shared" si="157"/>
        <v>-7217</v>
      </c>
      <c r="AD1055">
        <f t="shared" si="158"/>
        <v>0</v>
      </c>
      <c r="AM1055" s="530">
        <f t="shared" ca="1" si="159"/>
        <v>-9114</v>
      </c>
      <c r="AN1055">
        <f t="shared" ca="1" si="160"/>
        <v>-9114</v>
      </c>
      <c r="AO1055">
        <f t="shared" ca="1" si="161"/>
        <v>0</v>
      </c>
    </row>
    <row r="1056" spans="10:41">
      <c r="J1056" s="530">
        <f t="shared" ca="1" si="153"/>
        <v>-7115</v>
      </c>
      <c r="K1056">
        <f t="shared" ca="1" si="154"/>
        <v>-7115</v>
      </c>
      <c r="L1056">
        <f t="shared" ca="1" si="155"/>
        <v>0</v>
      </c>
      <c r="AB1056" s="530">
        <f t="shared" si="156"/>
        <v>-7226</v>
      </c>
      <c r="AC1056">
        <f t="shared" si="157"/>
        <v>-7226</v>
      </c>
      <c r="AD1056">
        <f t="shared" si="158"/>
        <v>0</v>
      </c>
      <c r="AM1056" s="530">
        <f t="shared" ca="1" si="159"/>
        <v>-9123</v>
      </c>
      <c r="AN1056">
        <f t="shared" ca="1" si="160"/>
        <v>-9123</v>
      </c>
      <c r="AO1056">
        <f t="shared" ca="1" si="161"/>
        <v>0</v>
      </c>
    </row>
    <row r="1057" spans="10:41">
      <c r="J1057" s="530">
        <f t="shared" ca="1" si="153"/>
        <v>-7124</v>
      </c>
      <c r="K1057">
        <f t="shared" ca="1" si="154"/>
        <v>-7124</v>
      </c>
      <c r="L1057">
        <f t="shared" ca="1" si="155"/>
        <v>0</v>
      </c>
      <c r="AB1057" s="530">
        <f t="shared" si="156"/>
        <v>-7235</v>
      </c>
      <c r="AC1057">
        <f t="shared" si="157"/>
        <v>-7235</v>
      </c>
      <c r="AD1057">
        <f t="shared" si="158"/>
        <v>0</v>
      </c>
      <c r="AM1057" s="530">
        <f t="shared" ca="1" si="159"/>
        <v>-9132</v>
      </c>
      <c r="AN1057">
        <f t="shared" ca="1" si="160"/>
        <v>-9132</v>
      </c>
      <c r="AO1057">
        <f t="shared" ca="1" si="161"/>
        <v>0</v>
      </c>
    </row>
    <row r="1058" spans="10:41">
      <c r="J1058" s="530">
        <f t="shared" ca="1" si="153"/>
        <v>-7133</v>
      </c>
      <c r="K1058">
        <f t="shared" ca="1" si="154"/>
        <v>-7133</v>
      </c>
      <c r="L1058">
        <f t="shared" ca="1" si="155"/>
        <v>0</v>
      </c>
      <c r="AB1058" s="530">
        <f t="shared" si="156"/>
        <v>-7244</v>
      </c>
      <c r="AC1058">
        <f t="shared" si="157"/>
        <v>-7244</v>
      </c>
      <c r="AD1058">
        <f t="shared" si="158"/>
        <v>0</v>
      </c>
      <c r="AM1058" s="530">
        <f t="shared" ca="1" si="159"/>
        <v>-9141</v>
      </c>
      <c r="AN1058">
        <f t="shared" ca="1" si="160"/>
        <v>-9141</v>
      </c>
      <c r="AO1058">
        <f t="shared" ca="1" si="161"/>
        <v>0</v>
      </c>
    </row>
    <row r="1059" spans="10:41">
      <c r="J1059" s="530">
        <f t="shared" ca="1" si="153"/>
        <v>-7142</v>
      </c>
      <c r="K1059">
        <f t="shared" ca="1" si="154"/>
        <v>-7142</v>
      </c>
      <c r="L1059">
        <f t="shared" ca="1" si="155"/>
        <v>0</v>
      </c>
      <c r="AB1059" s="530">
        <f t="shared" si="156"/>
        <v>-7253</v>
      </c>
      <c r="AC1059">
        <f t="shared" si="157"/>
        <v>-7253</v>
      </c>
      <c r="AD1059">
        <f t="shared" si="158"/>
        <v>0</v>
      </c>
      <c r="AM1059" s="530">
        <f t="shared" ca="1" si="159"/>
        <v>-9150</v>
      </c>
      <c r="AN1059">
        <f t="shared" ca="1" si="160"/>
        <v>-9150</v>
      </c>
      <c r="AO1059">
        <f t="shared" ca="1" si="161"/>
        <v>0</v>
      </c>
    </row>
    <row r="1060" spans="10:41">
      <c r="J1060" s="530">
        <f t="shared" ca="1" si="153"/>
        <v>-7151</v>
      </c>
      <c r="K1060">
        <f t="shared" ca="1" si="154"/>
        <v>-7151</v>
      </c>
      <c r="L1060">
        <f t="shared" ca="1" si="155"/>
        <v>0</v>
      </c>
      <c r="AB1060" s="530">
        <f t="shared" si="156"/>
        <v>-7262</v>
      </c>
      <c r="AC1060">
        <f t="shared" si="157"/>
        <v>-7262</v>
      </c>
      <c r="AD1060">
        <f t="shared" si="158"/>
        <v>0</v>
      </c>
      <c r="AM1060" s="530">
        <f t="shared" ca="1" si="159"/>
        <v>-9159</v>
      </c>
      <c r="AN1060">
        <f t="shared" ca="1" si="160"/>
        <v>-9159</v>
      </c>
      <c r="AO1060">
        <f t="shared" ca="1" si="161"/>
        <v>0</v>
      </c>
    </row>
    <row r="1061" spans="10:41">
      <c r="J1061" s="530">
        <f t="shared" ca="1" si="153"/>
        <v>-7160</v>
      </c>
      <c r="K1061">
        <f t="shared" ca="1" si="154"/>
        <v>-7160</v>
      </c>
      <c r="L1061">
        <f t="shared" ca="1" si="155"/>
        <v>0</v>
      </c>
      <c r="AB1061" s="530">
        <f t="shared" si="156"/>
        <v>-7271</v>
      </c>
      <c r="AC1061">
        <f t="shared" si="157"/>
        <v>-7271</v>
      </c>
      <c r="AD1061">
        <f t="shared" si="158"/>
        <v>0</v>
      </c>
      <c r="AM1061" s="530">
        <f t="shared" ca="1" si="159"/>
        <v>-9168</v>
      </c>
      <c r="AN1061">
        <f t="shared" ca="1" si="160"/>
        <v>-9168</v>
      </c>
      <c r="AO1061">
        <f t="shared" ca="1" si="161"/>
        <v>0</v>
      </c>
    </row>
    <row r="1062" spans="10:41">
      <c r="J1062" s="530">
        <f t="shared" ca="1" si="153"/>
        <v>-7169</v>
      </c>
      <c r="K1062">
        <f t="shared" ca="1" si="154"/>
        <v>-7169</v>
      </c>
      <c r="L1062">
        <f t="shared" ca="1" si="155"/>
        <v>0</v>
      </c>
      <c r="AB1062" s="530">
        <f t="shared" si="156"/>
        <v>-7280</v>
      </c>
      <c r="AC1062">
        <f t="shared" si="157"/>
        <v>-7280</v>
      </c>
      <c r="AD1062">
        <f t="shared" si="158"/>
        <v>0</v>
      </c>
      <c r="AM1062" s="530">
        <f t="shared" ca="1" si="159"/>
        <v>-9177</v>
      </c>
      <c r="AN1062">
        <f t="shared" ca="1" si="160"/>
        <v>-9177</v>
      </c>
      <c r="AO1062">
        <f t="shared" ca="1" si="161"/>
        <v>0</v>
      </c>
    </row>
    <row r="1063" spans="10:41">
      <c r="J1063" s="530">
        <f t="shared" ca="1" si="153"/>
        <v>-7178</v>
      </c>
      <c r="K1063">
        <f t="shared" ca="1" si="154"/>
        <v>-7178</v>
      </c>
      <c r="L1063">
        <f t="shared" ca="1" si="155"/>
        <v>0</v>
      </c>
      <c r="AB1063" s="530">
        <f t="shared" si="156"/>
        <v>-7289</v>
      </c>
      <c r="AC1063">
        <f t="shared" si="157"/>
        <v>-7289</v>
      </c>
      <c r="AD1063">
        <f t="shared" si="158"/>
        <v>0</v>
      </c>
      <c r="AM1063" s="530">
        <f t="shared" ca="1" si="159"/>
        <v>-9186</v>
      </c>
      <c r="AN1063">
        <f t="shared" ca="1" si="160"/>
        <v>-9186</v>
      </c>
      <c r="AO1063">
        <f t="shared" ca="1" si="161"/>
        <v>0</v>
      </c>
    </row>
    <row r="1064" spans="10:41">
      <c r="J1064" s="530">
        <f t="shared" ca="1" si="153"/>
        <v>-7187</v>
      </c>
      <c r="K1064">
        <f t="shared" ca="1" si="154"/>
        <v>-7187</v>
      </c>
      <c r="L1064">
        <f t="shared" ca="1" si="155"/>
        <v>0</v>
      </c>
      <c r="AB1064" s="530">
        <f t="shared" si="156"/>
        <v>-7298</v>
      </c>
      <c r="AC1064">
        <f t="shared" si="157"/>
        <v>-7298</v>
      </c>
      <c r="AD1064">
        <f t="shared" si="158"/>
        <v>0</v>
      </c>
      <c r="AM1064" s="530">
        <f t="shared" ca="1" si="159"/>
        <v>-9195</v>
      </c>
      <c r="AN1064">
        <f t="shared" ca="1" si="160"/>
        <v>-9195</v>
      </c>
      <c r="AO1064">
        <f t="shared" ca="1" si="161"/>
        <v>0</v>
      </c>
    </row>
    <row r="1065" spans="10:41">
      <c r="J1065" s="530">
        <f t="shared" ca="1" si="153"/>
        <v>-7196</v>
      </c>
      <c r="K1065">
        <f t="shared" ca="1" si="154"/>
        <v>-7196</v>
      </c>
      <c r="L1065">
        <f t="shared" ca="1" si="155"/>
        <v>0</v>
      </c>
      <c r="AB1065" s="530">
        <f t="shared" si="156"/>
        <v>-7307</v>
      </c>
      <c r="AC1065">
        <f t="shared" si="157"/>
        <v>-7307</v>
      </c>
      <c r="AD1065">
        <f t="shared" si="158"/>
        <v>0</v>
      </c>
      <c r="AM1065" s="530">
        <f t="shared" ca="1" si="159"/>
        <v>-9204</v>
      </c>
      <c r="AN1065">
        <f t="shared" ca="1" si="160"/>
        <v>-9204</v>
      </c>
      <c r="AO1065">
        <f t="shared" ca="1" si="161"/>
        <v>0</v>
      </c>
    </row>
    <row r="1066" spans="10:41">
      <c r="J1066" s="530">
        <f t="shared" ca="1" si="153"/>
        <v>-7205</v>
      </c>
      <c r="K1066">
        <f t="shared" ca="1" si="154"/>
        <v>-7205</v>
      </c>
      <c r="L1066">
        <f t="shared" ca="1" si="155"/>
        <v>0</v>
      </c>
      <c r="AB1066" s="530">
        <f t="shared" si="156"/>
        <v>-7316</v>
      </c>
      <c r="AC1066">
        <f t="shared" si="157"/>
        <v>-7316</v>
      </c>
      <c r="AD1066">
        <f t="shared" si="158"/>
        <v>0</v>
      </c>
      <c r="AM1066" s="530">
        <f t="shared" ca="1" si="159"/>
        <v>-9213</v>
      </c>
      <c r="AN1066">
        <f t="shared" ca="1" si="160"/>
        <v>-9213</v>
      </c>
      <c r="AO1066">
        <f t="shared" ca="1" si="161"/>
        <v>0</v>
      </c>
    </row>
    <row r="1067" spans="10:41">
      <c r="J1067" s="530">
        <f t="shared" ref="J1067:J1130" ca="1" si="162">+J1066-9</f>
        <v>-7214</v>
      </c>
      <c r="K1067">
        <f t="shared" ref="K1067:K1130" ca="1" si="163">IF(J1068&lt;0,J1067,0)</f>
        <v>-7214</v>
      </c>
      <c r="L1067">
        <f t="shared" ref="L1067:L1130" ca="1" si="164">IF(K1067&gt;0,K1067,0)</f>
        <v>0</v>
      </c>
      <c r="AB1067" s="530">
        <f t="shared" si="156"/>
        <v>-7325</v>
      </c>
      <c r="AC1067">
        <f t="shared" si="157"/>
        <v>-7325</v>
      </c>
      <c r="AD1067">
        <f t="shared" si="158"/>
        <v>0</v>
      </c>
      <c r="AM1067" s="530">
        <f t="shared" ca="1" si="159"/>
        <v>-9222</v>
      </c>
      <c r="AN1067">
        <f t="shared" ca="1" si="160"/>
        <v>-9222</v>
      </c>
      <c r="AO1067">
        <f t="shared" ca="1" si="161"/>
        <v>0</v>
      </c>
    </row>
    <row r="1068" spans="10:41">
      <c r="J1068" s="530">
        <f t="shared" ca="1" si="162"/>
        <v>-7223</v>
      </c>
      <c r="K1068">
        <f t="shared" ca="1" si="163"/>
        <v>-7223</v>
      </c>
      <c r="L1068">
        <f t="shared" ca="1" si="164"/>
        <v>0</v>
      </c>
      <c r="AB1068" s="530">
        <f t="shared" ref="AB1068:AB1131" si="165">+AB1067-9</f>
        <v>-7334</v>
      </c>
      <c r="AC1068">
        <f t="shared" ref="AC1068:AC1131" si="166">IF(AB1069&lt;0,AB1068,0)</f>
        <v>-7334</v>
      </c>
      <c r="AD1068">
        <f t="shared" ref="AD1068:AD1131" si="167">IF(AC1068&gt;0,AC1068,0)</f>
        <v>0</v>
      </c>
      <c r="AM1068" s="530">
        <f t="shared" ref="AM1068:AM1131" ca="1" si="168">+AM1067-9</f>
        <v>-9231</v>
      </c>
      <c r="AN1068">
        <f t="shared" ref="AN1068:AN1131" ca="1" si="169">IF(AM1069&lt;0,AM1068,0)</f>
        <v>-9231</v>
      </c>
      <c r="AO1068">
        <f t="shared" ref="AO1068:AO1131" ca="1" si="170">IF(AN1068&gt;0,AN1068,0)</f>
        <v>0</v>
      </c>
    </row>
    <row r="1069" spans="10:41">
      <c r="J1069" s="530">
        <f t="shared" ca="1" si="162"/>
        <v>-7232</v>
      </c>
      <c r="K1069">
        <f t="shared" ca="1" si="163"/>
        <v>-7232</v>
      </c>
      <c r="L1069">
        <f t="shared" ca="1" si="164"/>
        <v>0</v>
      </c>
      <c r="AB1069" s="530">
        <f t="shared" si="165"/>
        <v>-7343</v>
      </c>
      <c r="AC1069">
        <f t="shared" si="166"/>
        <v>-7343</v>
      </c>
      <c r="AD1069">
        <f t="shared" si="167"/>
        <v>0</v>
      </c>
      <c r="AM1069" s="530">
        <f t="shared" ca="1" si="168"/>
        <v>-9240</v>
      </c>
      <c r="AN1069">
        <f t="shared" ca="1" si="169"/>
        <v>-9240</v>
      </c>
      <c r="AO1069">
        <f t="shared" ca="1" si="170"/>
        <v>0</v>
      </c>
    </row>
    <row r="1070" spans="10:41">
      <c r="J1070" s="530">
        <f t="shared" ca="1" si="162"/>
        <v>-7241</v>
      </c>
      <c r="K1070">
        <f t="shared" ca="1" si="163"/>
        <v>-7241</v>
      </c>
      <c r="L1070">
        <f t="shared" ca="1" si="164"/>
        <v>0</v>
      </c>
      <c r="AB1070" s="530">
        <f t="shared" si="165"/>
        <v>-7352</v>
      </c>
      <c r="AC1070">
        <f t="shared" si="166"/>
        <v>-7352</v>
      </c>
      <c r="AD1070">
        <f t="shared" si="167"/>
        <v>0</v>
      </c>
      <c r="AM1070" s="530">
        <f t="shared" ca="1" si="168"/>
        <v>-9249</v>
      </c>
      <c r="AN1070">
        <f t="shared" ca="1" si="169"/>
        <v>-9249</v>
      </c>
      <c r="AO1070">
        <f t="shared" ca="1" si="170"/>
        <v>0</v>
      </c>
    </row>
    <row r="1071" spans="10:41">
      <c r="J1071" s="530">
        <f t="shared" ca="1" si="162"/>
        <v>-7250</v>
      </c>
      <c r="K1071">
        <f t="shared" ca="1" si="163"/>
        <v>-7250</v>
      </c>
      <c r="L1071">
        <f t="shared" ca="1" si="164"/>
        <v>0</v>
      </c>
      <c r="AB1071" s="530">
        <f t="shared" si="165"/>
        <v>-7361</v>
      </c>
      <c r="AC1071">
        <f t="shared" si="166"/>
        <v>-7361</v>
      </c>
      <c r="AD1071">
        <f t="shared" si="167"/>
        <v>0</v>
      </c>
      <c r="AM1071" s="530">
        <f t="shared" ca="1" si="168"/>
        <v>-9258</v>
      </c>
      <c r="AN1071">
        <f t="shared" ca="1" si="169"/>
        <v>-9258</v>
      </c>
      <c r="AO1071">
        <f t="shared" ca="1" si="170"/>
        <v>0</v>
      </c>
    </row>
    <row r="1072" spans="10:41">
      <c r="J1072" s="530">
        <f t="shared" ca="1" si="162"/>
        <v>-7259</v>
      </c>
      <c r="K1072">
        <f t="shared" ca="1" si="163"/>
        <v>-7259</v>
      </c>
      <c r="L1072">
        <f t="shared" ca="1" si="164"/>
        <v>0</v>
      </c>
      <c r="AB1072" s="530">
        <f t="shared" si="165"/>
        <v>-7370</v>
      </c>
      <c r="AC1072">
        <f t="shared" si="166"/>
        <v>-7370</v>
      </c>
      <c r="AD1072">
        <f t="shared" si="167"/>
        <v>0</v>
      </c>
      <c r="AM1072" s="530">
        <f t="shared" ca="1" si="168"/>
        <v>-9267</v>
      </c>
      <c r="AN1072">
        <f t="shared" ca="1" si="169"/>
        <v>-9267</v>
      </c>
      <c r="AO1072">
        <f t="shared" ca="1" si="170"/>
        <v>0</v>
      </c>
    </row>
    <row r="1073" spans="10:41">
      <c r="J1073" s="530">
        <f t="shared" ca="1" si="162"/>
        <v>-7268</v>
      </c>
      <c r="K1073">
        <f t="shared" ca="1" si="163"/>
        <v>-7268</v>
      </c>
      <c r="L1073">
        <f t="shared" ca="1" si="164"/>
        <v>0</v>
      </c>
      <c r="AB1073" s="530">
        <f t="shared" si="165"/>
        <v>-7379</v>
      </c>
      <c r="AC1073">
        <f t="shared" si="166"/>
        <v>-7379</v>
      </c>
      <c r="AD1073">
        <f t="shared" si="167"/>
        <v>0</v>
      </c>
      <c r="AM1073" s="530">
        <f t="shared" ca="1" si="168"/>
        <v>-9276</v>
      </c>
      <c r="AN1073">
        <f t="shared" ca="1" si="169"/>
        <v>-9276</v>
      </c>
      <c r="AO1073">
        <f t="shared" ca="1" si="170"/>
        <v>0</v>
      </c>
    </row>
    <row r="1074" spans="10:41">
      <c r="J1074" s="530">
        <f t="shared" ca="1" si="162"/>
        <v>-7277</v>
      </c>
      <c r="K1074">
        <f t="shared" ca="1" si="163"/>
        <v>-7277</v>
      </c>
      <c r="L1074">
        <f t="shared" ca="1" si="164"/>
        <v>0</v>
      </c>
      <c r="AB1074" s="530">
        <f t="shared" si="165"/>
        <v>-7388</v>
      </c>
      <c r="AC1074">
        <f t="shared" si="166"/>
        <v>-7388</v>
      </c>
      <c r="AD1074">
        <f t="shared" si="167"/>
        <v>0</v>
      </c>
      <c r="AM1074" s="530">
        <f t="shared" ca="1" si="168"/>
        <v>-9285</v>
      </c>
      <c r="AN1074">
        <f t="shared" ca="1" si="169"/>
        <v>-9285</v>
      </c>
      <c r="AO1074">
        <f t="shared" ca="1" si="170"/>
        <v>0</v>
      </c>
    </row>
    <row r="1075" spans="10:41">
      <c r="J1075" s="530">
        <f t="shared" ca="1" si="162"/>
        <v>-7286</v>
      </c>
      <c r="K1075">
        <f t="shared" ca="1" si="163"/>
        <v>-7286</v>
      </c>
      <c r="L1075">
        <f t="shared" ca="1" si="164"/>
        <v>0</v>
      </c>
      <c r="AB1075" s="530">
        <f t="shared" si="165"/>
        <v>-7397</v>
      </c>
      <c r="AC1075">
        <f t="shared" si="166"/>
        <v>-7397</v>
      </c>
      <c r="AD1075">
        <f t="shared" si="167"/>
        <v>0</v>
      </c>
      <c r="AM1075" s="530">
        <f t="shared" ca="1" si="168"/>
        <v>-9294</v>
      </c>
      <c r="AN1075">
        <f t="shared" ca="1" si="169"/>
        <v>-9294</v>
      </c>
      <c r="AO1075">
        <f t="shared" ca="1" si="170"/>
        <v>0</v>
      </c>
    </row>
    <row r="1076" spans="10:41">
      <c r="J1076" s="530">
        <f t="shared" ca="1" si="162"/>
        <v>-7295</v>
      </c>
      <c r="K1076">
        <f t="shared" ca="1" si="163"/>
        <v>-7295</v>
      </c>
      <c r="L1076">
        <f t="shared" ca="1" si="164"/>
        <v>0</v>
      </c>
      <c r="AB1076" s="530">
        <f t="shared" si="165"/>
        <v>-7406</v>
      </c>
      <c r="AC1076">
        <f t="shared" si="166"/>
        <v>-7406</v>
      </c>
      <c r="AD1076">
        <f t="shared" si="167"/>
        <v>0</v>
      </c>
      <c r="AM1076" s="530">
        <f t="shared" ca="1" si="168"/>
        <v>-9303</v>
      </c>
      <c r="AN1076">
        <f t="shared" ca="1" si="169"/>
        <v>-9303</v>
      </c>
      <c r="AO1076">
        <f t="shared" ca="1" si="170"/>
        <v>0</v>
      </c>
    </row>
    <row r="1077" spans="10:41">
      <c r="J1077" s="530">
        <f t="shared" ca="1" si="162"/>
        <v>-7304</v>
      </c>
      <c r="K1077">
        <f t="shared" ca="1" si="163"/>
        <v>-7304</v>
      </c>
      <c r="L1077">
        <f t="shared" ca="1" si="164"/>
        <v>0</v>
      </c>
      <c r="AB1077" s="530">
        <f t="shared" si="165"/>
        <v>-7415</v>
      </c>
      <c r="AC1077">
        <f t="shared" si="166"/>
        <v>-7415</v>
      </c>
      <c r="AD1077">
        <f t="shared" si="167"/>
        <v>0</v>
      </c>
      <c r="AM1077" s="530">
        <f t="shared" ca="1" si="168"/>
        <v>-9312</v>
      </c>
      <c r="AN1077">
        <f t="shared" ca="1" si="169"/>
        <v>-9312</v>
      </c>
      <c r="AO1077">
        <f t="shared" ca="1" si="170"/>
        <v>0</v>
      </c>
    </row>
    <row r="1078" spans="10:41">
      <c r="J1078" s="530">
        <f t="shared" ca="1" si="162"/>
        <v>-7313</v>
      </c>
      <c r="K1078">
        <f t="shared" ca="1" si="163"/>
        <v>-7313</v>
      </c>
      <c r="L1078">
        <f t="shared" ca="1" si="164"/>
        <v>0</v>
      </c>
      <c r="AB1078" s="530">
        <f t="shared" si="165"/>
        <v>-7424</v>
      </c>
      <c r="AC1078">
        <f t="shared" si="166"/>
        <v>-7424</v>
      </c>
      <c r="AD1078">
        <f t="shared" si="167"/>
        <v>0</v>
      </c>
      <c r="AM1078" s="530">
        <f t="shared" ca="1" si="168"/>
        <v>-9321</v>
      </c>
      <c r="AN1078">
        <f t="shared" ca="1" si="169"/>
        <v>-9321</v>
      </c>
      <c r="AO1078">
        <f t="shared" ca="1" si="170"/>
        <v>0</v>
      </c>
    </row>
    <row r="1079" spans="10:41">
      <c r="J1079" s="530">
        <f t="shared" ca="1" si="162"/>
        <v>-7322</v>
      </c>
      <c r="K1079">
        <f t="shared" ca="1" si="163"/>
        <v>-7322</v>
      </c>
      <c r="L1079">
        <f t="shared" ca="1" si="164"/>
        <v>0</v>
      </c>
      <c r="AB1079" s="530">
        <f t="shared" si="165"/>
        <v>-7433</v>
      </c>
      <c r="AC1079">
        <f t="shared" si="166"/>
        <v>-7433</v>
      </c>
      <c r="AD1079">
        <f t="shared" si="167"/>
        <v>0</v>
      </c>
      <c r="AM1079" s="530">
        <f t="shared" ca="1" si="168"/>
        <v>-9330</v>
      </c>
      <c r="AN1079">
        <f t="shared" ca="1" si="169"/>
        <v>-9330</v>
      </c>
      <c r="AO1079">
        <f t="shared" ca="1" si="170"/>
        <v>0</v>
      </c>
    </row>
    <row r="1080" spans="10:41">
      <c r="J1080" s="530">
        <f t="shared" ca="1" si="162"/>
        <v>-7331</v>
      </c>
      <c r="K1080">
        <f t="shared" ca="1" si="163"/>
        <v>-7331</v>
      </c>
      <c r="L1080">
        <f t="shared" ca="1" si="164"/>
        <v>0</v>
      </c>
      <c r="AB1080" s="530">
        <f t="shared" si="165"/>
        <v>-7442</v>
      </c>
      <c r="AC1080">
        <f t="shared" si="166"/>
        <v>-7442</v>
      </c>
      <c r="AD1080">
        <f t="shared" si="167"/>
        <v>0</v>
      </c>
      <c r="AM1080" s="530">
        <f t="shared" ca="1" si="168"/>
        <v>-9339</v>
      </c>
      <c r="AN1080">
        <f t="shared" ca="1" si="169"/>
        <v>-9339</v>
      </c>
      <c r="AO1080">
        <f t="shared" ca="1" si="170"/>
        <v>0</v>
      </c>
    </row>
    <row r="1081" spans="10:41">
      <c r="J1081" s="530">
        <f t="shared" ca="1" si="162"/>
        <v>-7340</v>
      </c>
      <c r="K1081">
        <f t="shared" ca="1" si="163"/>
        <v>-7340</v>
      </c>
      <c r="L1081">
        <f t="shared" ca="1" si="164"/>
        <v>0</v>
      </c>
      <c r="AB1081" s="530">
        <f t="shared" si="165"/>
        <v>-7451</v>
      </c>
      <c r="AC1081">
        <f t="shared" si="166"/>
        <v>-7451</v>
      </c>
      <c r="AD1081">
        <f t="shared" si="167"/>
        <v>0</v>
      </c>
      <c r="AM1081" s="530">
        <f t="shared" ca="1" si="168"/>
        <v>-9348</v>
      </c>
      <c r="AN1081">
        <f t="shared" ca="1" si="169"/>
        <v>-9348</v>
      </c>
      <c r="AO1081">
        <f t="shared" ca="1" si="170"/>
        <v>0</v>
      </c>
    </row>
    <row r="1082" spans="10:41">
      <c r="J1082" s="530">
        <f t="shared" ca="1" si="162"/>
        <v>-7349</v>
      </c>
      <c r="K1082">
        <f t="shared" ca="1" si="163"/>
        <v>-7349</v>
      </c>
      <c r="L1082">
        <f t="shared" ca="1" si="164"/>
        <v>0</v>
      </c>
      <c r="AB1082" s="530">
        <f t="shared" si="165"/>
        <v>-7460</v>
      </c>
      <c r="AC1082">
        <f t="shared" si="166"/>
        <v>-7460</v>
      </c>
      <c r="AD1082">
        <f t="shared" si="167"/>
        <v>0</v>
      </c>
      <c r="AM1082" s="530">
        <f t="shared" ca="1" si="168"/>
        <v>-9357</v>
      </c>
      <c r="AN1082">
        <f t="shared" ca="1" si="169"/>
        <v>-9357</v>
      </c>
      <c r="AO1082">
        <f t="shared" ca="1" si="170"/>
        <v>0</v>
      </c>
    </row>
    <row r="1083" spans="10:41">
      <c r="J1083" s="530">
        <f t="shared" ca="1" si="162"/>
        <v>-7358</v>
      </c>
      <c r="K1083">
        <f t="shared" ca="1" si="163"/>
        <v>-7358</v>
      </c>
      <c r="L1083">
        <f t="shared" ca="1" si="164"/>
        <v>0</v>
      </c>
      <c r="AB1083" s="530">
        <f t="shared" si="165"/>
        <v>-7469</v>
      </c>
      <c r="AC1083">
        <f t="shared" si="166"/>
        <v>-7469</v>
      </c>
      <c r="AD1083">
        <f t="shared" si="167"/>
        <v>0</v>
      </c>
      <c r="AM1083" s="530">
        <f t="shared" ca="1" si="168"/>
        <v>-9366</v>
      </c>
      <c r="AN1083">
        <f t="shared" ca="1" si="169"/>
        <v>-9366</v>
      </c>
      <c r="AO1083">
        <f t="shared" ca="1" si="170"/>
        <v>0</v>
      </c>
    </row>
    <row r="1084" spans="10:41">
      <c r="J1084" s="530">
        <f t="shared" ca="1" si="162"/>
        <v>-7367</v>
      </c>
      <c r="K1084">
        <f t="shared" ca="1" si="163"/>
        <v>-7367</v>
      </c>
      <c r="L1084">
        <f t="shared" ca="1" si="164"/>
        <v>0</v>
      </c>
      <c r="AB1084" s="530">
        <f t="shared" si="165"/>
        <v>-7478</v>
      </c>
      <c r="AC1084">
        <f t="shared" si="166"/>
        <v>-7478</v>
      </c>
      <c r="AD1084">
        <f t="shared" si="167"/>
        <v>0</v>
      </c>
      <c r="AM1084" s="530">
        <f t="shared" ca="1" si="168"/>
        <v>-9375</v>
      </c>
      <c r="AN1084">
        <f t="shared" ca="1" si="169"/>
        <v>-9375</v>
      </c>
      <c r="AO1084">
        <f t="shared" ca="1" si="170"/>
        <v>0</v>
      </c>
    </row>
    <row r="1085" spans="10:41">
      <c r="J1085" s="530">
        <f t="shared" ca="1" si="162"/>
        <v>-7376</v>
      </c>
      <c r="K1085">
        <f t="shared" ca="1" si="163"/>
        <v>-7376</v>
      </c>
      <c r="L1085">
        <f t="shared" ca="1" si="164"/>
        <v>0</v>
      </c>
      <c r="AB1085" s="530">
        <f t="shared" si="165"/>
        <v>-7487</v>
      </c>
      <c r="AC1085">
        <f t="shared" si="166"/>
        <v>-7487</v>
      </c>
      <c r="AD1085">
        <f t="shared" si="167"/>
        <v>0</v>
      </c>
      <c r="AM1085" s="530">
        <f t="shared" ca="1" si="168"/>
        <v>-9384</v>
      </c>
      <c r="AN1085">
        <f t="shared" ca="1" si="169"/>
        <v>-9384</v>
      </c>
      <c r="AO1085">
        <f t="shared" ca="1" si="170"/>
        <v>0</v>
      </c>
    </row>
    <row r="1086" spans="10:41">
      <c r="J1086" s="530">
        <f t="shared" ca="1" si="162"/>
        <v>-7385</v>
      </c>
      <c r="K1086">
        <f t="shared" ca="1" si="163"/>
        <v>-7385</v>
      </c>
      <c r="L1086">
        <f t="shared" ca="1" si="164"/>
        <v>0</v>
      </c>
      <c r="AB1086" s="530">
        <f t="shared" si="165"/>
        <v>-7496</v>
      </c>
      <c r="AC1086">
        <f t="shared" si="166"/>
        <v>-7496</v>
      </c>
      <c r="AD1086">
        <f t="shared" si="167"/>
        <v>0</v>
      </c>
      <c r="AM1086" s="530">
        <f t="shared" ca="1" si="168"/>
        <v>-9393</v>
      </c>
      <c r="AN1086">
        <f t="shared" ca="1" si="169"/>
        <v>-9393</v>
      </c>
      <c r="AO1086">
        <f t="shared" ca="1" si="170"/>
        <v>0</v>
      </c>
    </row>
    <row r="1087" spans="10:41">
      <c r="J1087" s="530">
        <f t="shared" ca="1" si="162"/>
        <v>-7394</v>
      </c>
      <c r="K1087">
        <f t="shared" ca="1" si="163"/>
        <v>-7394</v>
      </c>
      <c r="L1087">
        <f t="shared" ca="1" si="164"/>
        <v>0</v>
      </c>
      <c r="AB1087" s="530">
        <f t="shared" si="165"/>
        <v>-7505</v>
      </c>
      <c r="AC1087">
        <f t="shared" si="166"/>
        <v>-7505</v>
      </c>
      <c r="AD1087">
        <f t="shared" si="167"/>
        <v>0</v>
      </c>
      <c r="AM1087" s="530">
        <f t="shared" ca="1" si="168"/>
        <v>-9402</v>
      </c>
      <c r="AN1087">
        <f t="shared" ca="1" si="169"/>
        <v>-9402</v>
      </c>
      <c r="AO1087">
        <f t="shared" ca="1" si="170"/>
        <v>0</v>
      </c>
    </row>
    <row r="1088" spans="10:41">
      <c r="J1088" s="530">
        <f t="shared" ca="1" si="162"/>
        <v>-7403</v>
      </c>
      <c r="K1088">
        <f t="shared" ca="1" si="163"/>
        <v>-7403</v>
      </c>
      <c r="L1088">
        <f t="shared" ca="1" si="164"/>
        <v>0</v>
      </c>
      <c r="AB1088" s="530">
        <f t="shared" si="165"/>
        <v>-7514</v>
      </c>
      <c r="AC1088">
        <f t="shared" si="166"/>
        <v>-7514</v>
      </c>
      <c r="AD1088">
        <f t="shared" si="167"/>
        <v>0</v>
      </c>
      <c r="AM1088" s="530">
        <f t="shared" ca="1" si="168"/>
        <v>-9411</v>
      </c>
      <c r="AN1088">
        <f t="shared" ca="1" si="169"/>
        <v>-9411</v>
      </c>
      <c r="AO1088">
        <f t="shared" ca="1" si="170"/>
        <v>0</v>
      </c>
    </row>
    <row r="1089" spans="10:41">
      <c r="J1089" s="530">
        <f t="shared" ca="1" si="162"/>
        <v>-7412</v>
      </c>
      <c r="K1089">
        <f t="shared" ca="1" si="163"/>
        <v>-7412</v>
      </c>
      <c r="L1089">
        <f t="shared" ca="1" si="164"/>
        <v>0</v>
      </c>
      <c r="AB1089" s="530">
        <f t="shared" si="165"/>
        <v>-7523</v>
      </c>
      <c r="AC1089">
        <f t="shared" si="166"/>
        <v>-7523</v>
      </c>
      <c r="AD1089">
        <f t="shared" si="167"/>
        <v>0</v>
      </c>
      <c r="AM1089" s="530">
        <f t="shared" ca="1" si="168"/>
        <v>-9420</v>
      </c>
      <c r="AN1089">
        <f t="shared" ca="1" si="169"/>
        <v>-9420</v>
      </c>
      <c r="AO1089">
        <f t="shared" ca="1" si="170"/>
        <v>0</v>
      </c>
    </row>
    <row r="1090" spans="10:41">
      <c r="J1090" s="530">
        <f t="shared" ca="1" si="162"/>
        <v>-7421</v>
      </c>
      <c r="K1090">
        <f t="shared" ca="1" si="163"/>
        <v>-7421</v>
      </c>
      <c r="L1090">
        <f t="shared" ca="1" si="164"/>
        <v>0</v>
      </c>
      <c r="AB1090" s="530">
        <f t="shared" si="165"/>
        <v>-7532</v>
      </c>
      <c r="AC1090">
        <f t="shared" si="166"/>
        <v>-7532</v>
      </c>
      <c r="AD1090">
        <f t="shared" si="167"/>
        <v>0</v>
      </c>
      <c r="AM1090" s="530">
        <f t="shared" ca="1" si="168"/>
        <v>-9429</v>
      </c>
      <c r="AN1090">
        <f t="shared" ca="1" si="169"/>
        <v>-9429</v>
      </c>
      <c r="AO1090">
        <f t="shared" ca="1" si="170"/>
        <v>0</v>
      </c>
    </row>
    <row r="1091" spans="10:41">
      <c r="J1091" s="530">
        <f t="shared" ca="1" si="162"/>
        <v>-7430</v>
      </c>
      <c r="K1091">
        <f t="shared" ca="1" si="163"/>
        <v>-7430</v>
      </c>
      <c r="L1091">
        <f t="shared" ca="1" si="164"/>
        <v>0</v>
      </c>
      <c r="AB1091" s="530">
        <f t="shared" si="165"/>
        <v>-7541</v>
      </c>
      <c r="AC1091">
        <f t="shared" si="166"/>
        <v>-7541</v>
      </c>
      <c r="AD1091">
        <f t="shared" si="167"/>
        <v>0</v>
      </c>
      <c r="AM1091" s="530">
        <f t="shared" ca="1" si="168"/>
        <v>-9438</v>
      </c>
      <c r="AN1091">
        <f t="shared" ca="1" si="169"/>
        <v>-9438</v>
      </c>
      <c r="AO1091">
        <f t="shared" ca="1" si="170"/>
        <v>0</v>
      </c>
    </row>
    <row r="1092" spans="10:41">
      <c r="J1092" s="530">
        <f t="shared" ca="1" si="162"/>
        <v>-7439</v>
      </c>
      <c r="K1092">
        <f t="shared" ca="1" si="163"/>
        <v>-7439</v>
      </c>
      <c r="L1092">
        <f t="shared" ca="1" si="164"/>
        <v>0</v>
      </c>
      <c r="AB1092" s="530">
        <f t="shared" si="165"/>
        <v>-7550</v>
      </c>
      <c r="AC1092">
        <f t="shared" si="166"/>
        <v>-7550</v>
      </c>
      <c r="AD1092">
        <f t="shared" si="167"/>
        <v>0</v>
      </c>
      <c r="AM1092" s="530">
        <f t="shared" ca="1" si="168"/>
        <v>-9447</v>
      </c>
      <c r="AN1092">
        <f t="shared" ca="1" si="169"/>
        <v>-9447</v>
      </c>
      <c r="AO1092">
        <f t="shared" ca="1" si="170"/>
        <v>0</v>
      </c>
    </row>
    <row r="1093" spans="10:41">
      <c r="J1093" s="530">
        <f t="shared" ca="1" si="162"/>
        <v>-7448</v>
      </c>
      <c r="K1093">
        <f t="shared" ca="1" si="163"/>
        <v>-7448</v>
      </c>
      <c r="L1093">
        <f t="shared" ca="1" si="164"/>
        <v>0</v>
      </c>
      <c r="AB1093" s="530">
        <f t="shared" si="165"/>
        <v>-7559</v>
      </c>
      <c r="AC1093">
        <f t="shared" si="166"/>
        <v>-7559</v>
      </c>
      <c r="AD1093">
        <f t="shared" si="167"/>
        <v>0</v>
      </c>
      <c r="AM1093" s="530">
        <f t="shared" ca="1" si="168"/>
        <v>-9456</v>
      </c>
      <c r="AN1093">
        <f t="shared" ca="1" si="169"/>
        <v>-9456</v>
      </c>
      <c r="AO1093">
        <f t="shared" ca="1" si="170"/>
        <v>0</v>
      </c>
    </row>
    <row r="1094" spans="10:41">
      <c r="J1094" s="530">
        <f t="shared" ca="1" si="162"/>
        <v>-7457</v>
      </c>
      <c r="K1094">
        <f t="shared" ca="1" si="163"/>
        <v>-7457</v>
      </c>
      <c r="L1094">
        <f t="shared" ca="1" si="164"/>
        <v>0</v>
      </c>
      <c r="AB1094" s="530">
        <f t="shared" si="165"/>
        <v>-7568</v>
      </c>
      <c r="AC1094">
        <f t="shared" si="166"/>
        <v>-7568</v>
      </c>
      <c r="AD1094">
        <f t="shared" si="167"/>
        <v>0</v>
      </c>
      <c r="AM1094" s="530">
        <f t="shared" ca="1" si="168"/>
        <v>-9465</v>
      </c>
      <c r="AN1094">
        <f t="shared" ca="1" si="169"/>
        <v>-9465</v>
      </c>
      <c r="AO1094">
        <f t="shared" ca="1" si="170"/>
        <v>0</v>
      </c>
    </row>
    <row r="1095" spans="10:41">
      <c r="J1095" s="530">
        <f t="shared" ca="1" si="162"/>
        <v>-7466</v>
      </c>
      <c r="K1095">
        <f t="shared" ca="1" si="163"/>
        <v>-7466</v>
      </c>
      <c r="L1095">
        <f t="shared" ca="1" si="164"/>
        <v>0</v>
      </c>
      <c r="AB1095" s="530">
        <f t="shared" si="165"/>
        <v>-7577</v>
      </c>
      <c r="AC1095">
        <f t="shared" si="166"/>
        <v>-7577</v>
      </c>
      <c r="AD1095">
        <f t="shared" si="167"/>
        <v>0</v>
      </c>
      <c r="AM1095" s="530">
        <f t="shared" ca="1" si="168"/>
        <v>-9474</v>
      </c>
      <c r="AN1095">
        <f t="shared" ca="1" si="169"/>
        <v>-9474</v>
      </c>
      <c r="AO1095">
        <f t="shared" ca="1" si="170"/>
        <v>0</v>
      </c>
    </row>
    <row r="1096" spans="10:41">
      <c r="J1096" s="530">
        <f t="shared" ca="1" si="162"/>
        <v>-7475</v>
      </c>
      <c r="K1096">
        <f t="shared" ca="1" si="163"/>
        <v>-7475</v>
      </c>
      <c r="L1096">
        <f t="shared" ca="1" si="164"/>
        <v>0</v>
      </c>
      <c r="AB1096" s="530">
        <f t="shared" si="165"/>
        <v>-7586</v>
      </c>
      <c r="AC1096">
        <f t="shared" si="166"/>
        <v>-7586</v>
      </c>
      <c r="AD1096">
        <f t="shared" si="167"/>
        <v>0</v>
      </c>
      <c r="AM1096" s="530">
        <f t="shared" ca="1" si="168"/>
        <v>-9483</v>
      </c>
      <c r="AN1096">
        <f t="shared" ca="1" si="169"/>
        <v>-9483</v>
      </c>
      <c r="AO1096">
        <f t="shared" ca="1" si="170"/>
        <v>0</v>
      </c>
    </row>
    <row r="1097" spans="10:41">
      <c r="J1097" s="530">
        <f t="shared" ca="1" si="162"/>
        <v>-7484</v>
      </c>
      <c r="K1097">
        <f t="shared" ca="1" si="163"/>
        <v>-7484</v>
      </c>
      <c r="L1097">
        <f t="shared" ca="1" si="164"/>
        <v>0</v>
      </c>
      <c r="AB1097" s="530">
        <f t="shared" si="165"/>
        <v>-7595</v>
      </c>
      <c r="AC1097">
        <f t="shared" si="166"/>
        <v>-7595</v>
      </c>
      <c r="AD1097">
        <f t="shared" si="167"/>
        <v>0</v>
      </c>
      <c r="AM1097" s="530">
        <f t="shared" ca="1" si="168"/>
        <v>-9492</v>
      </c>
      <c r="AN1097">
        <f t="shared" ca="1" si="169"/>
        <v>-9492</v>
      </c>
      <c r="AO1097">
        <f t="shared" ca="1" si="170"/>
        <v>0</v>
      </c>
    </row>
    <row r="1098" spans="10:41">
      <c r="J1098" s="530">
        <f t="shared" ca="1" si="162"/>
        <v>-7493</v>
      </c>
      <c r="K1098">
        <f t="shared" ca="1" si="163"/>
        <v>-7493</v>
      </c>
      <c r="L1098">
        <f t="shared" ca="1" si="164"/>
        <v>0</v>
      </c>
      <c r="AB1098" s="530">
        <f t="shared" si="165"/>
        <v>-7604</v>
      </c>
      <c r="AC1098">
        <f t="shared" si="166"/>
        <v>-7604</v>
      </c>
      <c r="AD1098">
        <f t="shared" si="167"/>
        <v>0</v>
      </c>
      <c r="AM1098" s="530">
        <f t="shared" ca="1" si="168"/>
        <v>-9501</v>
      </c>
      <c r="AN1098">
        <f t="shared" ca="1" si="169"/>
        <v>-9501</v>
      </c>
      <c r="AO1098">
        <f t="shared" ca="1" si="170"/>
        <v>0</v>
      </c>
    </row>
    <row r="1099" spans="10:41">
      <c r="J1099" s="530">
        <f t="shared" ca="1" si="162"/>
        <v>-7502</v>
      </c>
      <c r="K1099">
        <f t="shared" ca="1" si="163"/>
        <v>-7502</v>
      </c>
      <c r="L1099">
        <f t="shared" ca="1" si="164"/>
        <v>0</v>
      </c>
      <c r="AB1099" s="530">
        <f t="shared" si="165"/>
        <v>-7613</v>
      </c>
      <c r="AC1099">
        <f t="shared" si="166"/>
        <v>-7613</v>
      </c>
      <c r="AD1099">
        <f t="shared" si="167"/>
        <v>0</v>
      </c>
      <c r="AM1099" s="530">
        <f t="shared" ca="1" si="168"/>
        <v>-9510</v>
      </c>
      <c r="AN1099">
        <f t="shared" ca="1" si="169"/>
        <v>-9510</v>
      </c>
      <c r="AO1099">
        <f t="shared" ca="1" si="170"/>
        <v>0</v>
      </c>
    </row>
    <row r="1100" spans="10:41">
      <c r="J1100" s="530">
        <f t="shared" ca="1" si="162"/>
        <v>-7511</v>
      </c>
      <c r="K1100">
        <f t="shared" ca="1" si="163"/>
        <v>-7511</v>
      </c>
      <c r="L1100">
        <f t="shared" ca="1" si="164"/>
        <v>0</v>
      </c>
      <c r="AB1100" s="530">
        <f t="shared" si="165"/>
        <v>-7622</v>
      </c>
      <c r="AC1100">
        <f t="shared" si="166"/>
        <v>-7622</v>
      </c>
      <c r="AD1100">
        <f t="shared" si="167"/>
        <v>0</v>
      </c>
      <c r="AM1100" s="530">
        <f t="shared" ca="1" si="168"/>
        <v>-9519</v>
      </c>
      <c r="AN1100">
        <f t="shared" ca="1" si="169"/>
        <v>-9519</v>
      </c>
      <c r="AO1100">
        <f t="shared" ca="1" si="170"/>
        <v>0</v>
      </c>
    </row>
    <row r="1101" spans="10:41">
      <c r="J1101" s="530">
        <f t="shared" ca="1" si="162"/>
        <v>-7520</v>
      </c>
      <c r="K1101">
        <f t="shared" ca="1" si="163"/>
        <v>-7520</v>
      </c>
      <c r="L1101">
        <f t="shared" ca="1" si="164"/>
        <v>0</v>
      </c>
      <c r="AB1101" s="530">
        <f t="shared" si="165"/>
        <v>-7631</v>
      </c>
      <c r="AC1101">
        <f t="shared" si="166"/>
        <v>-7631</v>
      </c>
      <c r="AD1101">
        <f t="shared" si="167"/>
        <v>0</v>
      </c>
      <c r="AM1101" s="530">
        <f t="shared" ca="1" si="168"/>
        <v>-9528</v>
      </c>
      <c r="AN1101">
        <f t="shared" ca="1" si="169"/>
        <v>-9528</v>
      </c>
      <c r="AO1101">
        <f t="shared" ca="1" si="170"/>
        <v>0</v>
      </c>
    </row>
    <row r="1102" spans="10:41">
      <c r="J1102" s="530">
        <f t="shared" ca="1" si="162"/>
        <v>-7529</v>
      </c>
      <c r="K1102">
        <f t="shared" ca="1" si="163"/>
        <v>-7529</v>
      </c>
      <c r="L1102">
        <f t="shared" ca="1" si="164"/>
        <v>0</v>
      </c>
      <c r="AB1102" s="530">
        <f t="shared" si="165"/>
        <v>-7640</v>
      </c>
      <c r="AC1102">
        <f t="shared" si="166"/>
        <v>-7640</v>
      </c>
      <c r="AD1102">
        <f t="shared" si="167"/>
        <v>0</v>
      </c>
      <c r="AM1102" s="530">
        <f t="shared" ca="1" si="168"/>
        <v>-9537</v>
      </c>
      <c r="AN1102">
        <f t="shared" ca="1" si="169"/>
        <v>-9537</v>
      </c>
      <c r="AO1102">
        <f t="shared" ca="1" si="170"/>
        <v>0</v>
      </c>
    </row>
    <row r="1103" spans="10:41">
      <c r="J1103" s="530">
        <f t="shared" ca="1" si="162"/>
        <v>-7538</v>
      </c>
      <c r="K1103">
        <f t="shared" ca="1" si="163"/>
        <v>-7538</v>
      </c>
      <c r="L1103">
        <f t="shared" ca="1" si="164"/>
        <v>0</v>
      </c>
      <c r="AB1103" s="530">
        <f t="shared" si="165"/>
        <v>-7649</v>
      </c>
      <c r="AC1103">
        <f t="shared" si="166"/>
        <v>-7649</v>
      </c>
      <c r="AD1103">
        <f t="shared" si="167"/>
        <v>0</v>
      </c>
      <c r="AM1103" s="530">
        <f t="shared" ca="1" si="168"/>
        <v>-9546</v>
      </c>
      <c r="AN1103">
        <f t="shared" ca="1" si="169"/>
        <v>-9546</v>
      </c>
      <c r="AO1103">
        <f t="shared" ca="1" si="170"/>
        <v>0</v>
      </c>
    </row>
    <row r="1104" spans="10:41">
      <c r="J1104" s="530">
        <f t="shared" ca="1" si="162"/>
        <v>-7547</v>
      </c>
      <c r="K1104">
        <f t="shared" ca="1" si="163"/>
        <v>-7547</v>
      </c>
      <c r="L1104">
        <f t="shared" ca="1" si="164"/>
        <v>0</v>
      </c>
      <c r="AB1104" s="530">
        <f t="shared" si="165"/>
        <v>-7658</v>
      </c>
      <c r="AC1104">
        <f t="shared" si="166"/>
        <v>-7658</v>
      </c>
      <c r="AD1104">
        <f t="shared" si="167"/>
        <v>0</v>
      </c>
      <c r="AM1104" s="530">
        <f t="shared" ca="1" si="168"/>
        <v>-9555</v>
      </c>
      <c r="AN1104">
        <f t="shared" ca="1" si="169"/>
        <v>-9555</v>
      </c>
      <c r="AO1104">
        <f t="shared" ca="1" si="170"/>
        <v>0</v>
      </c>
    </row>
    <row r="1105" spans="10:41">
      <c r="J1105" s="530">
        <f t="shared" ca="1" si="162"/>
        <v>-7556</v>
      </c>
      <c r="K1105">
        <f t="shared" ca="1" si="163"/>
        <v>-7556</v>
      </c>
      <c r="L1105">
        <f t="shared" ca="1" si="164"/>
        <v>0</v>
      </c>
      <c r="AB1105" s="530">
        <f t="shared" si="165"/>
        <v>-7667</v>
      </c>
      <c r="AC1105">
        <f t="shared" si="166"/>
        <v>-7667</v>
      </c>
      <c r="AD1105">
        <f t="shared" si="167"/>
        <v>0</v>
      </c>
      <c r="AM1105" s="530">
        <f t="shared" ca="1" si="168"/>
        <v>-9564</v>
      </c>
      <c r="AN1105">
        <f t="shared" ca="1" si="169"/>
        <v>-9564</v>
      </c>
      <c r="AO1105">
        <f t="shared" ca="1" si="170"/>
        <v>0</v>
      </c>
    </row>
    <row r="1106" spans="10:41">
      <c r="J1106" s="530">
        <f t="shared" ca="1" si="162"/>
        <v>-7565</v>
      </c>
      <c r="K1106">
        <f t="shared" ca="1" si="163"/>
        <v>-7565</v>
      </c>
      <c r="L1106">
        <f t="shared" ca="1" si="164"/>
        <v>0</v>
      </c>
      <c r="AB1106" s="530">
        <f t="shared" si="165"/>
        <v>-7676</v>
      </c>
      <c r="AC1106">
        <f t="shared" si="166"/>
        <v>-7676</v>
      </c>
      <c r="AD1106">
        <f t="shared" si="167"/>
        <v>0</v>
      </c>
      <c r="AM1106" s="530">
        <f t="shared" ca="1" si="168"/>
        <v>-9573</v>
      </c>
      <c r="AN1106">
        <f t="shared" ca="1" si="169"/>
        <v>-9573</v>
      </c>
      <c r="AO1106">
        <f t="shared" ca="1" si="170"/>
        <v>0</v>
      </c>
    </row>
    <row r="1107" spans="10:41">
      <c r="J1107" s="530">
        <f t="shared" ca="1" si="162"/>
        <v>-7574</v>
      </c>
      <c r="K1107">
        <f t="shared" ca="1" si="163"/>
        <v>-7574</v>
      </c>
      <c r="L1107">
        <f t="shared" ca="1" si="164"/>
        <v>0</v>
      </c>
      <c r="AB1107" s="530">
        <f t="shared" si="165"/>
        <v>-7685</v>
      </c>
      <c r="AC1107">
        <f t="shared" si="166"/>
        <v>-7685</v>
      </c>
      <c r="AD1107">
        <f t="shared" si="167"/>
        <v>0</v>
      </c>
      <c r="AM1107" s="530">
        <f t="shared" ca="1" si="168"/>
        <v>-9582</v>
      </c>
      <c r="AN1107">
        <f t="shared" ca="1" si="169"/>
        <v>-9582</v>
      </c>
      <c r="AO1107">
        <f t="shared" ca="1" si="170"/>
        <v>0</v>
      </c>
    </row>
    <row r="1108" spans="10:41">
      <c r="J1108" s="530">
        <f t="shared" ca="1" si="162"/>
        <v>-7583</v>
      </c>
      <c r="K1108">
        <f t="shared" ca="1" si="163"/>
        <v>-7583</v>
      </c>
      <c r="L1108">
        <f t="shared" ca="1" si="164"/>
        <v>0</v>
      </c>
      <c r="AB1108" s="530">
        <f t="shared" si="165"/>
        <v>-7694</v>
      </c>
      <c r="AC1108">
        <f t="shared" si="166"/>
        <v>-7694</v>
      </c>
      <c r="AD1108">
        <f t="shared" si="167"/>
        <v>0</v>
      </c>
      <c r="AM1108" s="530">
        <f t="shared" ca="1" si="168"/>
        <v>-9591</v>
      </c>
      <c r="AN1108">
        <f t="shared" ca="1" si="169"/>
        <v>-9591</v>
      </c>
      <c r="AO1108">
        <f t="shared" ca="1" si="170"/>
        <v>0</v>
      </c>
    </row>
    <row r="1109" spans="10:41">
      <c r="J1109" s="530">
        <f t="shared" ca="1" si="162"/>
        <v>-7592</v>
      </c>
      <c r="K1109">
        <f t="shared" ca="1" si="163"/>
        <v>-7592</v>
      </c>
      <c r="L1109">
        <f t="shared" ca="1" si="164"/>
        <v>0</v>
      </c>
      <c r="AB1109" s="530">
        <f t="shared" si="165"/>
        <v>-7703</v>
      </c>
      <c r="AC1109">
        <f t="shared" si="166"/>
        <v>-7703</v>
      </c>
      <c r="AD1109">
        <f t="shared" si="167"/>
        <v>0</v>
      </c>
      <c r="AM1109" s="530">
        <f t="shared" ca="1" si="168"/>
        <v>-9600</v>
      </c>
      <c r="AN1109">
        <f t="shared" ca="1" si="169"/>
        <v>-9600</v>
      </c>
      <c r="AO1109">
        <f t="shared" ca="1" si="170"/>
        <v>0</v>
      </c>
    </row>
    <row r="1110" spans="10:41">
      <c r="J1110" s="530">
        <f t="shared" ca="1" si="162"/>
        <v>-7601</v>
      </c>
      <c r="K1110">
        <f t="shared" ca="1" si="163"/>
        <v>-7601</v>
      </c>
      <c r="L1110">
        <f t="shared" ca="1" si="164"/>
        <v>0</v>
      </c>
      <c r="AB1110" s="530">
        <f t="shared" si="165"/>
        <v>-7712</v>
      </c>
      <c r="AC1110">
        <f t="shared" si="166"/>
        <v>-7712</v>
      </c>
      <c r="AD1110">
        <f t="shared" si="167"/>
        <v>0</v>
      </c>
      <c r="AM1110" s="530">
        <f t="shared" ca="1" si="168"/>
        <v>-9609</v>
      </c>
      <c r="AN1110">
        <f t="shared" ca="1" si="169"/>
        <v>-9609</v>
      </c>
      <c r="AO1110">
        <f t="shared" ca="1" si="170"/>
        <v>0</v>
      </c>
    </row>
    <row r="1111" spans="10:41">
      <c r="J1111" s="530">
        <f t="shared" ca="1" si="162"/>
        <v>-7610</v>
      </c>
      <c r="K1111">
        <f t="shared" ca="1" si="163"/>
        <v>-7610</v>
      </c>
      <c r="L1111">
        <f t="shared" ca="1" si="164"/>
        <v>0</v>
      </c>
      <c r="AB1111" s="530">
        <f t="shared" si="165"/>
        <v>-7721</v>
      </c>
      <c r="AC1111">
        <f t="shared" si="166"/>
        <v>-7721</v>
      </c>
      <c r="AD1111">
        <f t="shared" si="167"/>
        <v>0</v>
      </c>
      <c r="AM1111" s="530">
        <f t="shared" ca="1" si="168"/>
        <v>-9618</v>
      </c>
      <c r="AN1111">
        <f t="shared" ca="1" si="169"/>
        <v>-9618</v>
      </c>
      <c r="AO1111">
        <f t="shared" ca="1" si="170"/>
        <v>0</v>
      </c>
    </row>
    <row r="1112" spans="10:41">
      <c r="J1112" s="530">
        <f t="shared" ca="1" si="162"/>
        <v>-7619</v>
      </c>
      <c r="K1112">
        <f t="shared" ca="1" si="163"/>
        <v>-7619</v>
      </c>
      <c r="L1112">
        <f t="shared" ca="1" si="164"/>
        <v>0</v>
      </c>
      <c r="AB1112" s="530">
        <f t="shared" si="165"/>
        <v>-7730</v>
      </c>
      <c r="AC1112">
        <f t="shared" si="166"/>
        <v>-7730</v>
      </c>
      <c r="AD1112">
        <f t="shared" si="167"/>
        <v>0</v>
      </c>
      <c r="AM1112" s="530">
        <f t="shared" ca="1" si="168"/>
        <v>-9627</v>
      </c>
      <c r="AN1112">
        <f t="shared" ca="1" si="169"/>
        <v>-9627</v>
      </c>
      <c r="AO1112">
        <f t="shared" ca="1" si="170"/>
        <v>0</v>
      </c>
    </row>
    <row r="1113" spans="10:41">
      <c r="J1113" s="530">
        <f t="shared" ca="1" si="162"/>
        <v>-7628</v>
      </c>
      <c r="K1113">
        <f t="shared" ca="1" si="163"/>
        <v>-7628</v>
      </c>
      <c r="L1113">
        <f t="shared" ca="1" si="164"/>
        <v>0</v>
      </c>
      <c r="AB1113" s="530">
        <f t="shared" si="165"/>
        <v>-7739</v>
      </c>
      <c r="AC1113">
        <f t="shared" si="166"/>
        <v>-7739</v>
      </c>
      <c r="AD1113">
        <f t="shared" si="167"/>
        <v>0</v>
      </c>
      <c r="AM1113" s="530">
        <f t="shared" ca="1" si="168"/>
        <v>-9636</v>
      </c>
      <c r="AN1113">
        <f t="shared" ca="1" si="169"/>
        <v>-9636</v>
      </c>
      <c r="AO1113">
        <f t="shared" ca="1" si="170"/>
        <v>0</v>
      </c>
    </row>
    <row r="1114" spans="10:41">
      <c r="J1114" s="530">
        <f t="shared" ca="1" si="162"/>
        <v>-7637</v>
      </c>
      <c r="K1114">
        <f t="shared" ca="1" si="163"/>
        <v>-7637</v>
      </c>
      <c r="L1114">
        <f t="shared" ca="1" si="164"/>
        <v>0</v>
      </c>
      <c r="AB1114" s="530">
        <f t="shared" si="165"/>
        <v>-7748</v>
      </c>
      <c r="AC1114">
        <f t="shared" si="166"/>
        <v>-7748</v>
      </c>
      <c r="AD1114">
        <f t="shared" si="167"/>
        <v>0</v>
      </c>
      <c r="AM1114" s="530">
        <f t="shared" ca="1" si="168"/>
        <v>-9645</v>
      </c>
      <c r="AN1114">
        <f t="shared" ca="1" si="169"/>
        <v>-9645</v>
      </c>
      <c r="AO1114">
        <f t="shared" ca="1" si="170"/>
        <v>0</v>
      </c>
    </row>
    <row r="1115" spans="10:41">
      <c r="J1115" s="530">
        <f t="shared" ca="1" si="162"/>
        <v>-7646</v>
      </c>
      <c r="K1115">
        <f t="shared" ca="1" si="163"/>
        <v>-7646</v>
      </c>
      <c r="L1115">
        <f t="shared" ca="1" si="164"/>
        <v>0</v>
      </c>
      <c r="AB1115" s="530">
        <f t="shared" si="165"/>
        <v>-7757</v>
      </c>
      <c r="AC1115">
        <f t="shared" si="166"/>
        <v>-7757</v>
      </c>
      <c r="AD1115">
        <f t="shared" si="167"/>
        <v>0</v>
      </c>
      <c r="AM1115" s="530">
        <f t="shared" ca="1" si="168"/>
        <v>-9654</v>
      </c>
      <c r="AN1115">
        <f t="shared" ca="1" si="169"/>
        <v>-9654</v>
      </c>
      <c r="AO1115">
        <f t="shared" ca="1" si="170"/>
        <v>0</v>
      </c>
    </row>
    <row r="1116" spans="10:41">
      <c r="J1116" s="530">
        <f t="shared" ca="1" si="162"/>
        <v>-7655</v>
      </c>
      <c r="K1116">
        <f t="shared" ca="1" si="163"/>
        <v>-7655</v>
      </c>
      <c r="L1116">
        <f t="shared" ca="1" si="164"/>
        <v>0</v>
      </c>
      <c r="AB1116" s="530">
        <f t="shared" si="165"/>
        <v>-7766</v>
      </c>
      <c r="AC1116">
        <f t="shared" si="166"/>
        <v>-7766</v>
      </c>
      <c r="AD1116">
        <f t="shared" si="167"/>
        <v>0</v>
      </c>
      <c r="AM1116" s="530">
        <f t="shared" ca="1" si="168"/>
        <v>-9663</v>
      </c>
      <c r="AN1116">
        <f t="shared" ca="1" si="169"/>
        <v>-9663</v>
      </c>
      <c r="AO1116">
        <f t="shared" ca="1" si="170"/>
        <v>0</v>
      </c>
    </row>
    <row r="1117" spans="10:41">
      <c r="J1117" s="530">
        <f t="shared" ca="1" si="162"/>
        <v>-7664</v>
      </c>
      <c r="K1117">
        <f t="shared" ca="1" si="163"/>
        <v>-7664</v>
      </c>
      <c r="L1117">
        <f t="shared" ca="1" si="164"/>
        <v>0</v>
      </c>
      <c r="AB1117" s="530">
        <f t="shared" si="165"/>
        <v>-7775</v>
      </c>
      <c r="AC1117">
        <f t="shared" si="166"/>
        <v>-7775</v>
      </c>
      <c r="AD1117">
        <f t="shared" si="167"/>
        <v>0</v>
      </c>
      <c r="AM1117" s="530">
        <f t="shared" ca="1" si="168"/>
        <v>-9672</v>
      </c>
      <c r="AN1117">
        <f t="shared" ca="1" si="169"/>
        <v>-9672</v>
      </c>
      <c r="AO1117">
        <f t="shared" ca="1" si="170"/>
        <v>0</v>
      </c>
    </row>
    <row r="1118" spans="10:41">
      <c r="J1118" s="530">
        <f t="shared" ca="1" si="162"/>
        <v>-7673</v>
      </c>
      <c r="K1118">
        <f t="shared" ca="1" si="163"/>
        <v>-7673</v>
      </c>
      <c r="L1118">
        <f t="shared" ca="1" si="164"/>
        <v>0</v>
      </c>
      <c r="AB1118" s="530">
        <f t="shared" si="165"/>
        <v>-7784</v>
      </c>
      <c r="AC1118">
        <f t="shared" si="166"/>
        <v>-7784</v>
      </c>
      <c r="AD1118">
        <f t="shared" si="167"/>
        <v>0</v>
      </c>
      <c r="AM1118" s="530">
        <f t="shared" ca="1" si="168"/>
        <v>-9681</v>
      </c>
      <c r="AN1118">
        <f t="shared" ca="1" si="169"/>
        <v>-9681</v>
      </c>
      <c r="AO1118">
        <f t="shared" ca="1" si="170"/>
        <v>0</v>
      </c>
    </row>
    <row r="1119" spans="10:41">
      <c r="J1119" s="530">
        <f t="shared" ca="1" si="162"/>
        <v>-7682</v>
      </c>
      <c r="K1119">
        <f t="shared" ca="1" si="163"/>
        <v>-7682</v>
      </c>
      <c r="L1119">
        <f t="shared" ca="1" si="164"/>
        <v>0</v>
      </c>
      <c r="AB1119" s="530">
        <f t="shared" si="165"/>
        <v>-7793</v>
      </c>
      <c r="AC1119">
        <f t="shared" si="166"/>
        <v>-7793</v>
      </c>
      <c r="AD1119">
        <f t="shared" si="167"/>
        <v>0</v>
      </c>
      <c r="AM1119" s="530">
        <f t="shared" ca="1" si="168"/>
        <v>-9690</v>
      </c>
      <c r="AN1119">
        <f t="shared" ca="1" si="169"/>
        <v>-9690</v>
      </c>
      <c r="AO1119">
        <f t="shared" ca="1" si="170"/>
        <v>0</v>
      </c>
    </row>
    <row r="1120" spans="10:41">
      <c r="J1120" s="530">
        <f t="shared" ca="1" si="162"/>
        <v>-7691</v>
      </c>
      <c r="K1120">
        <f t="shared" ca="1" si="163"/>
        <v>-7691</v>
      </c>
      <c r="L1120">
        <f t="shared" ca="1" si="164"/>
        <v>0</v>
      </c>
      <c r="AB1120" s="530">
        <f t="shared" si="165"/>
        <v>-7802</v>
      </c>
      <c r="AC1120">
        <f t="shared" si="166"/>
        <v>-7802</v>
      </c>
      <c r="AD1120">
        <f t="shared" si="167"/>
        <v>0</v>
      </c>
      <c r="AM1120" s="530">
        <f t="shared" ca="1" si="168"/>
        <v>-9699</v>
      </c>
      <c r="AN1120">
        <f t="shared" ca="1" si="169"/>
        <v>-9699</v>
      </c>
      <c r="AO1120">
        <f t="shared" ca="1" si="170"/>
        <v>0</v>
      </c>
    </row>
    <row r="1121" spans="10:41">
      <c r="J1121" s="530">
        <f t="shared" ca="1" si="162"/>
        <v>-7700</v>
      </c>
      <c r="K1121">
        <f t="shared" ca="1" si="163"/>
        <v>-7700</v>
      </c>
      <c r="L1121">
        <f t="shared" ca="1" si="164"/>
        <v>0</v>
      </c>
      <c r="AB1121" s="530">
        <f t="shared" si="165"/>
        <v>-7811</v>
      </c>
      <c r="AC1121">
        <f t="shared" si="166"/>
        <v>-7811</v>
      </c>
      <c r="AD1121">
        <f t="shared" si="167"/>
        <v>0</v>
      </c>
      <c r="AM1121" s="530">
        <f t="shared" ca="1" si="168"/>
        <v>-9708</v>
      </c>
      <c r="AN1121">
        <f t="shared" ca="1" si="169"/>
        <v>-9708</v>
      </c>
      <c r="AO1121">
        <f t="shared" ca="1" si="170"/>
        <v>0</v>
      </c>
    </row>
    <row r="1122" spans="10:41">
      <c r="J1122" s="530">
        <f t="shared" ca="1" si="162"/>
        <v>-7709</v>
      </c>
      <c r="K1122">
        <f t="shared" ca="1" si="163"/>
        <v>-7709</v>
      </c>
      <c r="L1122">
        <f t="shared" ca="1" si="164"/>
        <v>0</v>
      </c>
      <c r="AB1122" s="530">
        <f t="shared" si="165"/>
        <v>-7820</v>
      </c>
      <c r="AC1122">
        <f t="shared" si="166"/>
        <v>-7820</v>
      </c>
      <c r="AD1122">
        <f t="shared" si="167"/>
        <v>0</v>
      </c>
      <c r="AM1122" s="530">
        <f t="shared" ca="1" si="168"/>
        <v>-9717</v>
      </c>
      <c r="AN1122">
        <f t="shared" ca="1" si="169"/>
        <v>-9717</v>
      </c>
      <c r="AO1122">
        <f t="shared" ca="1" si="170"/>
        <v>0</v>
      </c>
    </row>
    <row r="1123" spans="10:41">
      <c r="J1123" s="530">
        <f t="shared" ca="1" si="162"/>
        <v>-7718</v>
      </c>
      <c r="K1123">
        <f t="shared" ca="1" si="163"/>
        <v>-7718</v>
      </c>
      <c r="L1123">
        <f t="shared" ca="1" si="164"/>
        <v>0</v>
      </c>
      <c r="AB1123" s="530">
        <f t="shared" si="165"/>
        <v>-7829</v>
      </c>
      <c r="AC1123">
        <f t="shared" si="166"/>
        <v>-7829</v>
      </c>
      <c r="AD1123">
        <f t="shared" si="167"/>
        <v>0</v>
      </c>
      <c r="AM1123" s="530">
        <f t="shared" ca="1" si="168"/>
        <v>-9726</v>
      </c>
      <c r="AN1123">
        <f t="shared" ca="1" si="169"/>
        <v>-9726</v>
      </c>
      <c r="AO1123">
        <f t="shared" ca="1" si="170"/>
        <v>0</v>
      </c>
    </row>
    <row r="1124" spans="10:41">
      <c r="J1124" s="530">
        <f t="shared" ca="1" si="162"/>
        <v>-7727</v>
      </c>
      <c r="K1124">
        <f t="shared" ca="1" si="163"/>
        <v>-7727</v>
      </c>
      <c r="L1124">
        <f t="shared" ca="1" si="164"/>
        <v>0</v>
      </c>
      <c r="AB1124" s="530">
        <f t="shared" si="165"/>
        <v>-7838</v>
      </c>
      <c r="AC1124">
        <f t="shared" si="166"/>
        <v>-7838</v>
      </c>
      <c r="AD1124">
        <f t="shared" si="167"/>
        <v>0</v>
      </c>
      <c r="AM1124" s="530">
        <f t="shared" ca="1" si="168"/>
        <v>-9735</v>
      </c>
      <c r="AN1124">
        <f t="shared" ca="1" si="169"/>
        <v>-9735</v>
      </c>
      <c r="AO1124">
        <f t="shared" ca="1" si="170"/>
        <v>0</v>
      </c>
    </row>
    <row r="1125" spans="10:41">
      <c r="J1125" s="530">
        <f t="shared" ca="1" si="162"/>
        <v>-7736</v>
      </c>
      <c r="K1125">
        <f t="shared" ca="1" si="163"/>
        <v>-7736</v>
      </c>
      <c r="L1125">
        <f t="shared" ca="1" si="164"/>
        <v>0</v>
      </c>
      <c r="AB1125" s="530">
        <f t="shared" si="165"/>
        <v>-7847</v>
      </c>
      <c r="AC1125">
        <f t="shared" si="166"/>
        <v>-7847</v>
      </c>
      <c r="AD1125">
        <f t="shared" si="167"/>
        <v>0</v>
      </c>
      <c r="AM1125" s="530">
        <f t="shared" ca="1" si="168"/>
        <v>-9744</v>
      </c>
      <c r="AN1125">
        <f t="shared" ca="1" si="169"/>
        <v>-9744</v>
      </c>
      <c r="AO1125">
        <f t="shared" ca="1" si="170"/>
        <v>0</v>
      </c>
    </row>
    <row r="1126" spans="10:41">
      <c r="J1126" s="530">
        <f t="shared" ca="1" si="162"/>
        <v>-7745</v>
      </c>
      <c r="K1126">
        <f t="shared" ca="1" si="163"/>
        <v>-7745</v>
      </c>
      <c r="L1126">
        <f t="shared" ca="1" si="164"/>
        <v>0</v>
      </c>
      <c r="AB1126" s="530">
        <f t="shared" si="165"/>
        <v>-7856</v>
      </c>
      <c r="AC1126">
        <f t="shared" si="166"/>
        <v>-7856</v>
      </c>
      <c r="AD1126">
        <f t="shared" si="167"/>
        <v>0</v>
      </c>
      <c r="AM1126" s="530">
        <f t="shared" ca="1" si="168"/>
        <v>-9753</v>
      </c>
      <c r="AN1126">
        <f t="shared" ca="1" si="169"/>
        <v>-9753</v>
      </c>
      <c r="AO1126">
        <f t="shared" ca="1" si="170"/>
        <v>0</v>
      </c>
    </row>
    <row r="1127" spans="10:41">
      <c r="J1127" s="530">
        <f t="shared" ca="1" si="162"/>
        <v>-7754</v>
      </c>
      <c r="K1127">
        <f t="shared" ca="1" si="163"/>
        <v>-7754</v>
      </c>
      <c r="L1127">
        <f t="shared" ca="1" si="164"/>
        <v>0</v>
      </c>
      <c r="AB1127" s="530">
        <f t="shared" si="165"/>
        <v>-7865</v>
      </c>
      <c r="AC1127">
        <f t="shared" si="166"/>
        <v>-7865</v>
      </c>
      <c r="AD1127">
        <f t="shared" si="167"/>
        <v>0</v>
      </c>
      <c r="AM1127" s="530">
        <f t="shared" ca="1" si="168"/>
        <v>-9762</v>
      </c>
      <c r="AN1127">
        <f t="shared" ca="1" si="169"/>
        <v>-9762</v>
      </c>
      <c r="AO1127">
        <f t="shared" ca="1" si="170"/>
        <v>0</v>
      </c>
    </row>
    <row r="1128" spans="10:41">
      <c r="J1128" s="530">
        <f t="shared" ca="1" si="162"/>
        <v>-7763</v>
      </c>
      <c r="K1128">
        <f t="shared" ca="1" si="163"/>
        <v>-7763</v>
      </c>
      <c r="L1128">
        <f t="shared" ca="1" si="164"/>
        <v>0</v>
      </c>
      <c r="AB1128" s="530">
        <f t="shared" si="165"/>
        <v>-7874</v>
      </c>
      <c r="AC1128">
        <f t="shared" si="166"/>
        <v>-7874</v>
      </c>
      <c r="AD1128">
        <f t="shared" si="167"/>
        <v>0</v>
      </c>
      <c r="AM1128" s="530">
        <f t="shared" ca="1" si="168"/>
        <v>-9771</v>
      </c>
      <c r="AN1128">
        <f t="shared" ca="1" si="169"/>
        <v>-9771</v>
      </c>
      <c r="AO1128">
        <f t="shared" ca="1" si="170"/>
        <v>0</v>
      </c>
    </row>
    <row r="1129" spans="10:41">
      <c r="J1129" s="530">
        <f t="shared" ca="1" si="162"/>
        <v>-7772</v>
      </c>
      <c r="K1129">
        <f t="shared" ca="1" si="163"/>
        <v>-7772</v>
      </c>
      <c r="L1129">
        <f t="shared" ca="1" si="164"/>
        <v>0</v>
      </c>
      <c r="AB1129" s="530">
        <f t="shared" si="165"/>
        <v>-7883</v>
      </c>
      <c r="AC1129">
        <f t="shared" si="166"/>
        <v>-7883</v>
      </c>
      <c r="AD1129">
        <f t="shared" si="167"/>
        <v>0</v>
      </c>
      <c r="AM1129" s="530">
        <f t="shared" ca="1" si="168"/>
        <v>-9780</v>
      </c>
      <c r="AN1129">
        <f t="shared" ca="1" si="169"/>
        <v>-9780</v>
      </c>
      <c r="AO1129">
        <f t="shared" ca="1" si="170"/>
        <v>0</v>
      </c>
    </row>
    <row r="1130" spans="10:41">
      <c r="J1130" s="530">
        <f t="shared" ca="1" si="162"/>
        <v>-7781</v>
      </c>
      <c r="K1130">
        <f t="shared" ca="1" si="163"/>
        <v>-7781</v>
      </c>
      <c r="L1130">
        <f t="shared" ca="1" si="164"/>
        <v>0</v>
      </c>
      <c r="AB1130" s="530">
        <f t="shared" si="165"/>
        <v>-7892</v>
      </c>
      <c r="AC1130">
        <f t="shared" si="166"/>
        <v>-7892</v>
      </c>
      <c r="AD1130">
        <f t="shared" si="167"/>
        <v>0</v>
      </c>
      <c r="AM1130" s="530">
        <f t="shared" ca="1" si="168"/>
        <v>-9789</v>
      </c>
      <c r="AN1130">
        <f t="shared" ca="1" si="169"/>
        <v>-9789</v>
      </c>
      <c r="AO1130">
        <f t="shared" ca="1" si="170"/>
        <v>0</v>
      </c>
    </row>
    <row r="1131" spans="10:41">
      <c r="J1131" s="530">
        <f t="shared" ref="J1131:J1194" ca="1" si="171">+J1130-9</f>
        <v>-7790</v>
      </c>
      <c r="K1131">
        <f t="shared" ref="K1131:K1194" ca="1" si="172">IF(J1132&lt;0,J1131,0)</f>
        <v>-7790</v>
      </c>
      <c r="L1131">
        <f t="shared" ref="L1131:L1194" ca="1" si="173">IF(K1131&gt;0,K1131,0)</f>
        <v>0</v>
      </c>
      <c r="AB1131" s="530">
        <f t="shared" si="165"/>
        <v>-7901</v>
      </c>
      <c r="AC1131">
        <f t="shared" si="166"/>
        <v>-7901</v>
      </c>
      <c r="AD1131">
        <f t="shared" si="167"/>
        <v>0</v>
      </c>
      <c r="AM1131" s="530">
        <f t="shared" ca="1" si="168"/>
        <v>-9798</v>
      </c>
      <c r="AN1131">
        <f t="shared" ca="1" si="169"/>
        <v>-9798</v>
      </c>
      <c r="AO1131">
        <f t="shared" ca="1" si="170"/>
        <v>0</v>
      </c>
    </row>
    <row r="1132" spans="10:41">
      <c r="J1132" s="530">
        <f t="shared" ca="1" si="171"/>
        <v>-7799</v>
      </c>
      <c r="K1132">
        <f t="shared" ca="1" si="172"/>
        <v>-7799</v>
      </c>
      <c r="L1132">
        <f t="shared" ca="1" si="173"/>
        <v>0</v>
      </c>
      <c r="AB1132" s="530">
        <f t="shared" ref="AB1132:AB1195" si="174">+AB1131-9</f>
        <v>-7910</v>
      </c>
      <c r="AC1132">
        <f t="shared" ref="AC1132:AC1195" si="175">IF(AB1133&lt;0,AB1132,0)</f>
        <v>-7910</v>
      </c>
      <c r="AD1132">
        <f t="shared" ref="AD1132:AD1195" si="176">IF(AC1132&gt;0,AC1132,0)</f>
        <v>0</v>
      </c>
      <c r="AM1132" s="530">
        <f t="shared" ref="AM1132:AM1195" ca="1" si="177">+AM1131-9</f>
        <v>-9807</v>
      </c>
      <c r="AN1132">
        <f t="shared" ref="AN1132:AN1195" ca="1" si="178">IF(AM1133&lt;0,AM1132,0)</f>
        <v>-9807</v>
      </c>
      <c r="AO1132">
        <f t="shared" ref="AO1132:AO1195" ca="1" si="179">IF(AN1132&gt;0,AN1132,0)</f>
        <v>0</v>
      </c>
    </row>
    <row r="1133" spans="10:41">
      <c r="J1133" s="530">
        <f t="shared" ca="1" si="171"/>
        <v>-7808</v>
      </c>
      <c r="K1133">
        <f t="shared" ca="1" si="172"/>
        <v>-7808</v>
      </c>
      <c r="L1133">
        <f t="shared" ca="1" si="173"/>
        <v>0</v>
      </c>
      <c r="AB1133" s="530">
        <f t="shared" si="174"/>
        <v>-7919</v>
      </c>
      <c r="AC1133">
        <f t="shared" si="175"/>
        <v>-7919</v>
      </c>
      <c r="AD1133">
        <f t="shared" si="176"/>
        <v>0</v>
      </c>
      <c r="AM1133" s="530">
        <f t="shared" ca="1" si="177"/>
        <v>-9816</v>
      </c>
      <c r="AN1133">
        <f t="shared" ca="1" si="178"/>
        <v>-9816</v>
      </c>
      <c r="AO1133">
        <f t="shared" ca="1" si="179"/>
        <v>0</v>
      </c>
    </row>
    <row r="1134" spans="10:41">
      <c r="J1134" s="530">
        <f t="shared" ca="1" si="171"/>
        <v>-7817</v>
      </c>
      <c r="K1134">
        <f t="shared" ca="1" si="172"/>
        <v>-7817</v>
      </c>
      <c r="L1134">
        <f t="shared" ca="1" si="173"/>
        <v>0</v>
      </c>
      <c r="AB1134" s="530">
        <f t="shared" si="174"/>
        <v>-7928</v>
      </c>
      <c r="AC1134">
        <f t="shared" si="175"/>
        <v>-7928</v>
      </c>
      <c r="AD1134">
        <f t="shared" si="176"/>
        <v>0</v>
      </c>
      <c r="AM1134" s="530">
        <f t="shared" ca="1" si="177"/>
        <v>-9825</v>
      </c>
      <c r="AN1134">
        <f t="shared" ca="1" si="178"/>
        <v>-9825</v>
      </c>
      <c r="AO1134">
        <f t="shared" ca="1" si="179"/>
        <v>0</v>
      </c>
    </row>
    <row r="1135" spans="10:41">
      <c r="J1135" s="530">
        <f t="shared" ca="1" si="171"/>
        <v>-7826</v>
      </c>
      <c r="K1135">
        <f t="shared" ca="1" si="172"/>
        <v>-7826</v>
      </c>
      <c r="L1135">
        <f t="shared" ca="1" si="173"/>
        <v>0</v>
      </c>
      <c r="AB1135" s="530">
        <f t="shared" si="174"/>
        <v>-7937</v>
      </c>
      <c r="AC1135">
        <f t="shared" si="175"/>
        <v>-7937</v>
      </c>
      <c r="AD1135">
        <f t="shared" si="176"/>
        <v>0</v>
      </c>
      <c r="AM1135" s="530">
        <f t="shared" ca="1" si="177"/>
        <v>-9834</v>
      </c>
      <c r="AN1135">
        <f t="shared" ca="1" si="178"/>
        <v>-9834</v>
      </c>
      <c r="AO1135">
        <f t="shared" ca="1" si="179"/>
        <v>0</v>
      </c>
    </row>
    <row r="1136" spans="10:41">
      <c r="J1136" s="530">
        <f t="shared" ca="1" si="171"/>
        <v>-7835</v>
      </c>
      <c r="K1136">
        <f t="shared" ca="1" si="172"/>
        <v>-7835</v>
      </c>
      <c r="L1136">
        <f t="shared" ca="1" si="173"/>
        <v>0</v>
      </c>
      <c r="AB1136" s="530">
        <f t="shared" si="174"/>
        <v>-7946</v>
      </c>
      <c r="AC1136">
        <f t="shared" si="175"/>
        <v>-7946</v>
      </c>
      <c r="AD1136">
        <f t="shared" si="176"/>
        <v>0</v>
      </c>
      <c r="AM1136" s="530">
        <f t="shared" ca="1" si="177"/>
        <v>-9843</v>
      </c>
      <c r="AN1136">
        <f t="shared" ca="1" si="178"/>
        <v>-9843</v>
      </c>
      <c r="AO1136">
        <f t="shared" ca="1" si="179"/>
        <v>0</v>
      </c>
    </row>
    <row r="1137" spans="10:41">
      <c r="J1137" s="530">
        <f t="shared" ca="1" si="171"/>
        <v>-7844</v>
      </c>
      <c r="K1137">
        <f t="shared" ca="1" si="172"/>
        <v>-7844</v>
      </c>
      <c r="L1137">
        <f t="shared" ca="1" si="173"/>
        <v>0</v>
      </c>
      <c r="AB1137" s="530">
        <f t="shared" si="174"/>
        <v>-7955</v>
      </c>
      <c r="AC1137">
        <f t="shared" si="175"/>
        <v>-7955</v>
      </c>
      <c r="AD1137">
        <f t="shared" si="176"/>
        <v>0</v>
      </c>
      <c r="AM1137" s="530">
        <f t="shared" ca="1" si="177"/>
        <v>-9852</v>
      </c>
      <c r="AN1137">
        <f t="shared" ca="1" si="178"/>
        <v>-9852</v>
      </c>
      <c r="AO1137">
        <f t="shared" ca="1" si="179"/>
        <v>0</v>
      </c>
    </row>
    <row r="1138" spans="10:41">
      <c r="J1138" s="530">
        <f t="shared" ca="1" si="171"/>
        <v>-7853</v>
      </c>
      <c r="K1138">
        <f t="shared" ca="1" si="172"/>
        <v>-7853</v>
      </c>
      <c r="L1138">
        <f t="shared" ca="1" si="173"/>
        <v>0</v>
      </c>
      <c r="AB1138" s="530">
        <f t="shared" si="174"/>
        <v>-7964</v>
      </c>
      <c r="AC1138">
        <f t="shared" si="175"/>
        <v>-7964</v>
      </c>
      <c r="AD1138">
        <f t="shared" si="176"/>
        <v>0</v>
      </c>
      <c r="AM1138" s="530">
        <f t="shared" ca="1" si="177"/>
        <v>-9861</v>
      </c>
      <c r="AN1138">
        <f t="shared" ca="1" si="178"/>
        <v>-9861</v>
      </c>
      <c r="AO1138">
        <f t="shared" ca="1" si="179"/>
        <v>0</v>
      </c>
    </row>
    <row r="1139" spans="10:41">
      <c r="J1139" s="530">
        <f t="shared" ca="1" si="171"/>
        <v>-7862</v>
      </c>
      <c r="K1139">
        <f t="shared" ca="1" si="172"/>
        <v>-7862</v>
      </c>
      <c r="L1139">
        <f t="shared" ca="1" si="173"/>
        <v>0</v>
      </c>
      <c r="AB1139" s="530">
        <f t="shared" si="174"/>
        <v>-7973</v>
      </c>
      <c r="AC1139">
        <f t="shared" si="175"/>
        <v>-7973</v>
      </c>
      <c r="AD1139">
        <f t="shared" si="176"/>
        <v>0</v>
      </c>
      <c r="AM1139" s="530">
        <f t="shared" ca="1" si="177"/>
        <v>-9870</v>
      </c>
      <c r="AN1139">
        <f t="shared" ca="1" si="178"/>
        <v>-9870</v>
      </c>
      <c r="AO1139">
        <f t="shared" ca="1" si="179"/>
        <v>0</v>
      </c>
    </row>
    <row r="1140" spans="10:41">
      <c r="J1140" s="530">
        <f t="shared" ca="1" si="171"/>
        <v>-7871</v>
      </c>
      <c r="K1140">
        <f t="shared" ca="1" si="172"/>
        <v>-7871</v>
      </c>
      <c r="L1140">
        <f t="shared" ca="1" si="173"/>
        <v>0</v>
      </c>
      <c r="AB1140" s="530">
        <f t="shared" si="174"/>
        <v>-7982</v>
      </c>
      <c r="AC1140">
        <f t="shared" si="175"/>
        <v>-7982</v>
      </c>
      <c r="AD1140">
        <f t="shared" si="176"/>
        <v>0</v>
      </c>
      <c r="AM1140" s="530">
        <f t="shared" ca="1" si="177"/>
        <v>-9879</v>
      </c>
      <c r="AN1140">
        <f t="shared" ca="1" si="178"/>
        <v>-9879</v>
      </c>
      <c r="AO1140">
        <f t="shared" ca="1" si="179"/>
        <v>0</v>
      </c>
    </row>
    <row r="1141" spans="10:41">
      <c r="J1141" s="530">
        <f t="shared" ca="1" si="171"/>
        <v>-7880</v>
      </c>
      <c r="K1141">
        <f t="shared" ca="1" si="172"/>
        <v>-7880</v>
      </c>
      <c r="L1141">
        <f t="shared" ca="1" si="173"/>
        <v>0</v>
      </c>
      <c r="AB1141" s="530">
        <f t="shared" si="174"/>
        <v>-7991</v>
      </c>
      <c r="AC1141">
        <f t="shared" si="175"/>
        <v>-7991</v>
      </c>
      <c r="AD1141">
        <f t="shared" si="176"/>
        <v>0</v>
      </c>
      <c r="AM1141" s="530">
        <f t="shared" ca="1" si="177"/>
        <v>-9888</v>
      </c>
      <c r="AN1141">
        <f t="shared" ca="1" si="178"/>
        <v>-9888</v>
      </c>
      <c r="AO1141">
        <f t="shared" ca="1" si="179"/>
        <v>0</v>
      </c>
    </row>
    <row r="1142" spans="10:41">
      <c r="J1142" s="530">
        <f t="shared" ca="1" si="171"/>
        <v>-7889</v>
      </c>
      <c r="K1142">
        <f t="shared" ca="1" si="172"/>
        <v>-7889</v>
      </c>
      <c r="L1142">
        <f t="shared" ca="1" si="173"/>
        <v>0</v>
      </c>
      <c r="AB1142" s="530">
        <f t="shared" si="174"/>
        <v>-8000</v>
      </c>
      <c r="AC1142">
        <f t="shared" si="175"/>
        <v>-8000</v>
      </c>
      <c r="AD1142">
        <f t="shared" si="176"/>
        <v>0</v>
      </c>
      <c r="AM1142" s="530">
        <f t="shared" ca="1" si="177"/>
        <v>-9897</v>
      </c>
      <c r="AN1142">
        <f t="shared" ca="1" si="178"/>
        <v>-9897</v>
      </c>
      <c r="AO1142">
        <f t="shared" ca="1" si="179"/>
        <v>0</v>
      </c>
    </row>
    <row r="1143" spans="10:41">
      <c r="J1143" s="530">
        <f t="shared" ca="1" si="171"/>
        <v>-7898</v>
      </c>
      <c r="K1143">
        <f t="shared" ca="1" si="172"/>
        <v>-7898</v>
      </c>
      <c r="L1143">
        <f t="shared" ca="1" si="173"/>
        <v>0</v>
      </c>
      <c r="AB1143" s="530">
        <f t="shared" si="174"/>
        <v>-8009</v>
      </c>
      <c r="AC1143">
        <f t="shared" si="175"/>
        <v>-8009</v>
      </c>
      <c r="AD1143">
        <f t="shared" si="176"/>
        <v>0</v>
      </c>
      <c r="AM1143" s="530">
        <f t="shared" ca="1" si="177"/>
        <v>-9906</v>
      </c>
      <c r="AN1143">
        <f t="shared" ca="1" si="178"/>
        <v>-9906</v>
      </c>
      <c r="AO1143">
        <f t="shared" ca="1" si="179"/>
        <v>0</v>
      </c>
    </row>
    <row r="1144" spans="10:41">
      <c r="J1144" s="530">
        <f t="shared" ca="1" si="171"/>
        <v>-7907</v>
      </c>
      <c r="K1144">
        <f t="shared" ca="1" si="172"/>
        <v>-7907</v>
      </c>
      <c r="L1144">
        <f t="shared" ca="1" si="173"/>
        <v>0</v>
      </c>
      <c r="AB1144" s="530">
        <f t="shared" si="174"/>
        <v>-8018</v>
      </c>
      <c r="AC1144">
        <f t="shared" si="175"/>
        <v>-8018</v>
      </c>
      <c r="AD1144">
        <f t="shared" si="176"/>
        <v>0</v>
      </c>
      <c r="AM1144" s="530">
        <f t="shared" ca="1" si="177"/>
        <v>-9915</v>
      </c>
      <c r="AN1144">
        <f t="shared" ca="1" si="178"/>
        <v>-9915</v>
      </c>
      <c r="AO1144">
        <f t="shared" ca="1" si="179"/>
        <v>0</v>
      </c>
    </row>
    <row r="1145" spans="10:41">
      <c r="J1145" s="530">
        <f t="shared" ca="1" si="171"/>
        <v>-7916</v>
      </c>
      <c r="K1145">
        <f t="shared" ca="1" si="172"/>
        <v>-7916</v>
      </c>
      <c r="L1145">
        <f t="shared" ca="1" si="173"/>
        <v>0</v>
      </c>
      <c r="AB1145" s="530">
        <f t="shared" si="174"/>
        <v>-8027</v>
      </c>
      <c r="AC1145">
        <f t="shared" si="175"/>
        <v>-8027</v>
      </c>
      <c r="AD1145">
        <f t="shared" si="176"/>
        <v>0</v>
      </c>
      <c r="AM1145" s="530">
        <f t="shared" ca="1" si="177"/>
        <v>-9924</v>
      </c>
      <c r="AN1145">
        <f t="shared" ca="1" si="178"/>
        <v>-9924</v>
      </c>
      <c r="AO1145">
        <f t="shared" ca="1" si="179"/>
        <v>0</v>
      </c>
    </row>
    <row r="1146" spans="10:41">
      <c r="J1146" s="530">
        <f t="shared" ca="1" si="171"/>
        <v>-7925</v>
      </c>
      <c r="K1146">
        <f t="shared" ca="1" si="172"/>
        <v>-7925</v>
      </c>
      <c r="L1146">
        <f t="shared" ca="1" si="173"/>
        <v>0</v>
      </c>
      <c r="AB1146" s="530">
        <f t="shared" si="174"/>
        <v>-8036</v>
      </c>
      <c r="AC1146">
        <f t="shared" si="175"/>
        <v>-8036</v>
      </c>
      <c r="AD1146">
        <f t="shared" si="176"/>
        <v>0</v>
      </c>
      <c r="AM1146" s="530">
        <f t="shared" ca="1" si="177"/>
        <v>-9933</v>
      </c>
      <c r="AN1146">
        <f t="shared" ca="1" si="178"/>
        <v>-9933</v>
      </c>
      <c r="AO1146">
        <f t="shared" ca="1" si="179"/>
        <v>0</v>
      </c>
    </row>
    <row r="1147" spans="10:41">
      <c r="J1147" s="530">
        <f t="shared" ca="1" si="171"/>
        <v>-7934</v>
      </c>
      <c r="K1147">
        <f t="shared" ca="1" si="172"/>
        <v>-7934</v>
      </c>
      <c r="L1147">
        <f t="shared" ca="1" si="173"/>
        <v>0</v>
      </c>
      <c r="AB1147" s="530">
        <f t="shared" si="174"/>
        <v>-8045</v>
      </c>
      <c r="AC1147">
        <f t="shared" si="175"/>
        <v>-8045</v>
      </c>
      <c r="AD1147">
        <f t="shared" si="176"/>
        <v>0</v>
      </c>
      <c r="AM1147" s="530">
        <f t="shared" ca="1" si="177"/>
        <v>-9942</v>
      </c>
      <c r="AN1147">
        <f t="shared" ca="1" si="178"/>
        <v>-9942</v>
      </c>
      <c r="AO1147">
        <f t="shared" ca="1" si="179"/>
        <v>0</v>
      </c>
    </row>
    <row r="1148" spans="10:41">
      <c r="J1148" s="530">
        <f t="shared" ca="1" si="171"/>
        <v>-7943</v>
      </c>
      <c r="K1148">
        <f t="shared" ca="1" si="172"/>
        <v>-7943</v>
      </c>
      <c r="L1148">
        <f t="shared" ca="1" si="173"/>
        <v>0</v>
      </c>
      <c r="AB1148" s="530">
        <f t="shared" si="174"/>
        <v>-8054</v>
      </c>
      <c r="AC1148">
        <f t="shared" si="175"/>
        <v>-8054</v>
      </c>
      <c r="AD1148">
        <f t="shared" si="176"/>
        <v>0</v>
      </c>
      <c r="AM1148" s="530">
        <f t="shared" ca="1" si="177"/>
        <v>-9951</v>
      </c>
      <c r="AN1148">
        <f t="shared" ca="1" si="178"/>
        <v>-9951</v>
      </c>
      <c r="AO1148">
        <f t="shared" ca="1" si="179"/>
        <v>0</v>
      </c>
    </row>
    <row r="1149" spans="10:41">
      <c r="J1149" s="530">
        <f t="shared" ca="1" si="171"/>
        <v>-7952</v>
      </c>
      <c r="K1149">
        <f t="shared" ca="1" si="172"/>
        <v>-7952</v>
      </c>
      <c r="L1149">
        <f t="shared" ca="1" si="173"/>
        <v>0</v>
      </c>
      <c r="AB1149" s="530">
        <f t="shared" si="174"/>
        <v>-8063</v>
      </c>
      <c r="AC1149">
        <f t="shared" si="175"/>
        <v>-8063</v>
      </c>
      <c r="AD1149">
        <f t="shared" si="176"/>
        <v>0</v>
      </c>
      <c r="AM1149" s="530">
        <f t="shared" ca="1" si="177"/>
        <v>-9960</v>
      </c>
      <c r="AN1149">
        <f t="shared" ca="1" si="178"/>
        <v>-9960</v>
      </c>
      <c r="AO1149">
        <f t="shared" ca="1" si="179"/>
        <v>0</v>
      </c>
    </row>
    <row r="1150" spans="10:41">
      <c r="J1150" s="530">
        <f t="shared" ca="1" si="171"/>
        <v>-7961</v>
      </c>
      <c r="K1150">
        <f t="shared" ca="1" si="172"/>
        <v>-7961</v>
      </c>
      <c r="L1150">
        <f t="shared" ca="1" si="173"/>
        <v>0</v>
      </c>
      <c r="AB1150" s="530">
        <f t="shared" si="174"/>
        <v>-8072</v>
      </c>
      <c r="AC1150">
        <f t="shared" si="175"/>
        <v>-8072</v>
      </c>
      <c r="AD1150">
        <f t="shared" si="176"/>
        <v>0</v>
      </c>
      <c r="AM1150" s="530">
        <f t="shared" ca="1" si="177"/>
        <v>-9969</v>
      </c>
      <c r="AN1150">
        <f t="shared" ca="1" si="178"/>
        <v>-9969</v>
      </c>
      <c r="AO1150">
        <f t="shared" ca="1" si="179"/>
        <v>0</v>
      </c>
    </row>
    <row r="1151" spans="10:41">
      <c r="J1151" s="530">
        <f t="shared" ca="1" si="171"/>
        <v>-7970</v>
      </c>
      <c r="K1151">
        <f t="shared" ca="1" si="172"/>
        <v>-7970</v>
      </c>
      <c r="L1151">
        <f t="shared" ca="1" si="173"/>
        <v>0</v>
      </c>
      <c r="AB1151" s="530">
        <f t="shared" si="174"/>
        <v>-8081</v>
      </c>
      <c r="AC1151">
        <f t="shared" si="175"/>
        <v>-8081</v>
      </c>
      <c r="AD1151">
        <f t="shared" si="176"/>
        <v>0</v>
      </c>
      <c r="AM1151" s="530">
        <f t="shared" ca="1" si="177"/>
        <v>-9978</v>
      </c>
      <c r="AN1151">
        <f t="shared" ca="1" si="178"/>
        <v>-9978</v>
      </c>
      <c r="AO1151">
        <f t="shared" ca="1" si="179"/>
        <v>0</v>
      </c>
    </row>
    <row r="1152" spans="10:41">
      <c r="J1152" s="530">
        <f t="shared" ca="1" si="171"/>
        <v>-7979</v>
      </c>
      <c r="K1152">
        <f t="shared" ca="1" si="172"/>
        <v>-7979</v>
      </c>
      <c r="L1152">
        <f t="shared" ca="1" si="173"/>
        <v>0</v>
      </c>
      <c r="AB1152" s="530">
        <f t="shared" si="174"/>
        <v>-8090</v>
      </c>
      <c r="AC1152">
        <f t="shared" si="175"/>
        <v>-8090</v>
      </c>
      <c r="AD1152">
        <f t="shared" si="176"/>
        <v>0</v>
      </c>
      <c r="AM1152" s="530">
        <f t="shared" ca="1" si="177"/>
        <v>-9987</v>
      </c>
      <c r="AN1152">
        <f t="shared" ca="1" si="178"/>
        <v>-9987</v>
      </c>
      <c r="AO1152">
        <f t="shared" ca="1" si="179"/>
        <v>0</v>
      </c>
    </row>
    <row r="1153" spans="10:41">
      <c r="J1153" s="530">
        <f t="shared" ca="1" si="171"/>
        <v>-7988</v>
      </c>
      <c r="K1153">
        <f t="shared" ca="1" si="172"/>
        <v>-7988</v>
      </c>
      <c r="L1153">
        <f t="shared" ca="1" si="173"/>
        <v>0</v>
      </c>
      <c r="AB1153" s="530">
        <f t="shared" si="174"/>
        <v>-8099</v>
      </c>
      <c r="AC1153">
        <f t="shared" si="175"/>
        <v>-8099</v>
      </c>
      <c r="AD1153">
        <f t="shared" si="176"/>
        <v>0</v>
      </c>
      <c r="AM1153" s="530">
        <f t="shared" ca="1" si="177"/>
        <v>-9996</v>
      </c>
      <c r="AN1153">
        <f t="shared" ca="1" si="178"/>
        <v>-9996</v>
      </c>
      <c r="AO1153">
        <f t="shared" ca="1" si="179"/>
        <v>0</v>
      </c>
    </row>
    <row r="1154" spans="10:41">
      <c r="J1154" s="530">
        <f t="shared" ca="1" si="171"/>
        <v>-7997</v>
      </c>
      <c r="K1154">
        <f t="shared" ca="1" si="172"/>
        <v>-7997</v>
      </c>
      <c r="L1154">
        <f t="shared" ca="1" si="173"/>
        <v>0</v>
      </c>
      <c r="AB1154" s="530">
        <f t="shared" si="174"/>
        <v>-8108</v>
      </c>
      <c r="AC1154">
        <f t="shared" si="175"/>
        <v>-8108</v>
      </c>
      <c r="AD1154">
        <f t="shared" si="176"/>
        <v>0</v>
      </c>
      <c r="AM1154" s="530">
        <f t="shared" ca="1" si="177"/>
        <v>-10005</v>
      </c>
      <c r="AN1154">
        <f t="shared" ca="1" si="178"/>
        <v>-10005</v>
      </c>
      <c r="AO1154">
        <f t="shared" ca="1" si="179"/>
        <v>0</v>
      </c>
    </row>
    <row r="1155" spans="10:41">
      <c r="J1155" s="530">
        <f t="shared" ca="1" si="171"/>
        <v>-8006</v>
      </c>
      <c r="K1155">
        <f t="shared" ca="1" si="172"/>
        <v>-8006</v>
      </c>
      <c r="L1155">
        <f t="shared" ca="1" si="173"/>
        <v>0</v>
      </c>
      <c r="AB1155" s="530">
        <f t="shared" si="174"/>
        <v>-8117</v>
      </c>
      <c r="AC1155">
        <f t="shared" si="175"/>
        <v>-8117</v>
      </c>
      <c r="AD1155">
        <f t="shared" si="176"/>
        <v>0</v>
      </c>
      <c r="AM1155" s="530">
        <f t="shared" ca="1" si="177"/>
        <v>-10014</v>
      </c>
      <c r="AN1155">
        <f t="shared" ca="1" si="178"/>
        <v>-10014</v>
      </c>
      <c r="AO1155">
        <f t="shared" ca="1" si="179"/>
        <v>0</v>
      </c>
    </row>
    <row r="1156" spans="10:41">
      <c r="J1156" s="530">
        <f t="shared" ca="1" si="171"/>
        <v>-8015</v>
      </c>
      <c r="K1156">
        <f t="shared" ca="1" si="172"/>
        <v>-8015</v>
      </c>
      <c r="L1156">
        <f t="shared" ca="1" si="173"/>
        <v>0</v>
      </c>
      <c r="AB1156" s="530">
        <f t="shared" si="174"/>
        <v>-8126</v>
      </c>
      <c r="AC1156">
        <f t="shared" si="175"/>
        <v>-8126</v>
      </c>
      <c r="AD1156">
        <f t="shared" si="176"/>
        <v>0</v>
      </c>
      <c r="AM1156" s="530">
        <f t="shared" ca="1" si="177"/>
        <v>-10023</v>
      </c>
      <c r="AN1156">
        <f t="shared" ca="1" si="178"/>
        <v>-10023</v>
      </c>
      <c r="AO1156">
        <f t="shared" ca="1" si="179"/>
        <v>0</v>
      </c>
    </row>
    <row r="1157" spans="10:41">
      <c r="J1157" s="530">
        <f t="shared" ca="1" si="171"/>
        <v>-8024</v>
      </c>
      <c r="K1157">
        <f t="shared" ca="1" si="172"/>
        <v>-8024</v>
      </c>
      <c r="L1157">
        <f t="shared" ca="1" si="173"/>
        <v>0</v>
      </c>
      <c r="AB1157" s="530">
        <f t="shared" si="174"/>
        <v>-8135</v>
      </c>
      <c r="AC1157">
        <f t="shared" si="175"/>
        <v>-8135</v>
      </c>
      <c r="AD1157">
        <f t="shared" si="176"/>
        <v>0</v>
      </c>
      <c r="AM1157" s="530">
        <f t="shared" ca="1" si="177"/>
        <v>-10032</v>
      </c>
      <c r="AN1157">
        <f t="shared" ca="1" si="178"/>
        <v>-10032</v>
      </c>
      <c r="AO1157">
        <f t="shared" ca="1" si="179"/>
        <v>0</v>
      </c>
    </row>
    <row r="1158" spans="10:41">
      <c r="J1158" s="530">
        <f t="shared" ca="1" si="171"/>
        <v>-8033</v>
      </c>
      <c r="K1158">
        <f t="shared" ca="1" si="172"/>
        <v>-8033</v>
      </c>
      <c r="L1158">
        <f t="shared" ca="1" si="173"/>
        <v>0</v>
      </c>
      <c r="AB1158" s="530">
        <f t="shared" si="174"/>
        <v>-8144</v>
      </c>
      <c r="AC1158">
        <f t="shared" si="175"/>
        <v>-8144</v>
      </c>
      <c r="AD1158">
        <f t="shared" si="176"/>
        <v>0</v>
      </c>
      <c r="AM1158" s="530">
        <f t="shared" ca="1" si="177"/>
        <v>-10041</v>
      </c>
      <c r="AN1158">
        <f t="shared" ca="1" si="178"/>
        <v>-10041</v>
      </c>
      <c r="AO1158">
        <f t="shared" ca="1" si="179"/>
        <v>0</v>
      </c>
    </row>
    <row r="1159" spans="10:41">
      <c r="J1159" s="530">
        <f t="shared" ca="1" si="171"/>
        <v>-8042</v>
      </c>
      <c r="K1159">
        <f t="shared" ca="1" si="172"/>
        <v>-8042</v>
      </c>
      <c r="L1159">
        <f t="shared" ca="1" si="173"/>
        <v>0</v>
      </c>
      <c r="AB1159" s="530">
        <f t="shared" si="174"/>
        <v>-8153</v>
      </c>
      <c r="AC1159">
        <f t="shared" si="175"/>
        <v>-8153</v>
      </c>
      <c r="AD1159">
        <f t="shared" si="176"/>
        <v>0</v>
      </c>
      <c r="AM1159" s="530">
        <f t="shared" ca="1" si="177"/>
        <v>-10050</v>
      </c>
      <c r="AN1159">
        <f t="shared" ca="1" si="178"/>
        <v>-10050</v>
      </c>
      <c r="AO1159">
        <f t="shared" ca="1" si="179"/>
        <v>0</v>
      </c>
    </row>
    <row r="1160" spans="10:41">
      <c r="J1160" s="530">
        <f t="shared" ca="1" si="171"/>
        <v>-8051</v>
      </c>
      <c r="K1160">
        <f t="shared" ca="1" si="172"/>
        <v>-8051</v>
      </c>
      <c r="L1160">
        <f t="shared" ca="1" si="173"/>
        <v>0</v>
      </c>
      <c r="AB1160" s="530">
        <f t="shared" si="174"/>
        <v>-8162</v>
      </c>
      <c r="AC1160">
        <f t="shared" si="175"/>
        <v>-8162</v>
      </c>
      <c r="AD1160">
        <f t="shared" si="176"/>
        <v>0</v>
      </c>
      <c r="AM1160" s="530">
        <f t="shared" ca="1" si="177"/>
        <v>-10059</v>
      </c>
      <c r="AN1160">
        <f t="shared" ca="1" si="178"/>
        <v>-10059</v>
      </c>
      <c r="AO1160">
        <f t="shared" ca="1" si="179"/>
        <v>0</v>
      </c>
    </row>
    <row r="1161" spans="10:41">
      <c r="J1161" s="530">
        <f t="shared" ca="1" si="171"/>
        <v>-8060</v>
      </c>
      <c r="K1161">
        <f t="shared" ca="1" si="172"/>
        <v>-8060</v>
      </c>
      <c r="L1161">
        <f t="shared" ca="1" si="173"/>
        <v>0</v>
      </c>
      <c r="AB1161" s="530">
        <f t="shared" si="174"/>
        <v>-8171</v>
      </c>
      <c r="AC1161">
        <f t="shared" si="175"/>
        <v>-8171</v>
      </c>
      <c r="AD1161">
        <f t="shared" si="176"/>
        <v>0</v>
      </c>
      <c r="AM1161" s="530">
        <f t="shared" ca="1" si="177"/>
        <v>-10068</v>
      </c>
      <c r="AN1161">
        <f t="shared" ca="1" si="178"/>
        <v>-10068</v>
      </c>
      <c r="AO1161">
        <f t="shared" ca="1" si="179"/>
        <v>0</v>
      </c>
    </row>
    <row r="1162" spans="10:41">
      <c r="J1162" s="530">
        <f t="shared" ca="1" si="171"/>
        <v>-8069</v>
      </c>
      <c r="K1162">
        <f t="shared" ca="1" si="172"/>
        <v>-8069</v>
      </c>
      <c r="L1162">
        <f t="shared" ca="1" si="173"/>
        <v>0</v>
      </c>
      <c r="AB1162" s="530">
        <f t="shared" si="174"/>
        <v>-8180</v>
      </c>
      <c r="AC1162">
        <f t="shared" si="175"/>
        <v>-8180</v>
      </c>
      <c r="AD1162">
        <f t="shared" si="176"/>
        <v>0</v>
      </c>
      <c r="AM1162" s="530">
        <f t="shared" ca="1" si="177"/>
        <v>-10077</v>
      </c>
      <c r="AN1162">
        <f t="shared" ca="1" si="178"/>
        <v>-10077</v>
      </c>
      <c r="AO1162">
        <f t="shared" ca="1" si="179"/>
        <v>0</v>
      </c>
    </row>
    <row r="1163" spans="10:41">
      <c r="J1163" s="530">
        <f t="shared" ca="1" si="171"/>
        <v>-8078</v>
      </c>
      <c r="K1163">
        <f t="shared" ca="1" si="172"/>
        <v>-8078</v>
      </c>
      <c r="L1163">
        <f t="shared" ca="1" si="173"/>
        <v>0</v>
      </c>
      <c r="AB1163" s="530">
        <f t="shared" si="174"/>
        <v>-8189</v>
      </c>
      <c r="AC1163">
        <f t="shared" si="175"/>
        <v>-8189</v>
      </c>
      <c r="AD1163">
        <f t="shared" si="176"/>
        <v>0</v>
      </c>
      <c r="AM1163" s="530">
        <f t="shared" ca="1" si="177"/>
        <v>-10086</v>
      </c>
      <c r="AN1163">
        <f t="shared" ca="1" si="178"/>
        <v>-10086</v>
      </c>
      <c r="AO1163">
        <f t="shared" ca="1" si="179"/>
        <v>0</v>
      </c>
    </row>
    <row r="1164" spans="10:41">
      <c r="J1164" s="530">
        <f t="shared" ca="1" si="171"/>
        <v>-8087</v>
      </c>
      <c r="K1164">
        <f t="shared" ca="1" si="172"/>
        <v>-8087</v>
      </c>
      <c r="L1164">
        <f t="shared" ca="1" si="173"/>
        <v>0</v>
      </c>
      <c r="AB1164" s="530">
        <f t="shared" si="174"/>
        <v>-8198</v>
      </c>
      <c r="AC1164">
        <f t="shared" si="175"/>
        <v>-8198</v>
      </c>
      <c r="AD1164">
        <f t="shared" si="176"/>
        <v>0</v>
      </c>
      <c r="AM1164" s="530">
        <f t="shared" ca="1" si="177"/>
        <v>-10095</v>
      </c>
      <c r="AN1164">
        <f t="shared" ca="1" si="178"/>
        <v>-10095</v>
      </c>
      <c r="AO1164">
        <f t="shared" ca="1" si="179"/>
        <v>0</v>
      </c>
    </row>
    <row r="1165" spans="10:41">
      <c r="J1165" s="530">
        <f t="shared" ca="1" si="171"/>
        <v>-8096</v>
      </c>
      <c r="K1165">
        <f t="shared" ca="1" si="172"/>
        <v>-8096</v>
      </c>
      <c r="L1165">
        <f t="shared" ca="1" si="173"/>
        <v>0</v>
      </c>
      <c r="AB1165" s="530">
        <f t="shared" si="174"/>
        <v>-8207</v>
      </c>
      <c r="AC1165">
        <f t="shared" si="175"/>
        <v>-8207</v>
      </c>
      <c r="AD1165">
        <f t="shared" si="176"/>
        <v>0</v>
      </c>
      <c r="AM1165" s="530">
        <f t="shared" ca="1" si="177"/>
        <v>-10104</v>
      </c>
      <c r="AN1165">
        <f t="shared" ca="1" si="178"/>
        <v>-10104</v>
      </c>
      <c r="AO1165">
        <f t="shared" ca="1" si="179"/>
        <v>0</v>
      </c>
    </row>
    <row r="1166" spans="10:41">
      <c r="J1166" s="530">
        <f t="shared" ca="1" si="171"/>
        <v>-8105</v>
      </c>
      <c r="K1166">
        <f t="shared" ca="1" si="172"/>
        <v>-8105</v>
      </c>
      <c r="L1166">
        <f t="shared" ca="1" si="173"/>
        <v>0</v>
      </c>
      <c r="AB1166" s="530">
        <f t="shared" si="174"/>
        <v>-8216</v>
      </c>
      <c r="AC1166">
        <f t="shared" si="175"/>
        <v>-8216</v>
      </c>
      <c r="AD1166">
        <f t="shared" si="176"/>
        <v>0</v>
      </c>
      <c r="AM1166" s="530">
        <f t="shared" ca="1" si="177"/>
        <v>-10113</v>
      </c>
      <c r="AN1166">
        <f t="shared" ca="1" si="178"/>
        <v>-10113</v>
      </c>
      <c r="AO1166">
        <f t="shared" ca="1" si="179"/>
        <v>0</v>
      </c>
    </row>
    <row r="1167" spans="10:41">
      <c r="J1167" s="530">
        <f t="shared" ca="1" si="171"/>
        <v>-8114</v>
      </c>
      <c r="K1167">
        <f t="shared" ca="1" si="172"/>
        <v>-8114</v>
      </c>
      <c r="L1167">
        <f t="shared" ca="1" si="173"/>
        <v>0</v>
      </c>
      <c r="AB1167" s="530">
        <f t="shared" si="174"/>
        <v>-8225</v>
      </c>
      <c r="AC1167">
        <f t="shared" si="175"/>
        <v>-8225</v>
      </c>
      <c r="AD1167">
        <f t="shared" si="176"/>
        <v>0</v>
      </c>
      <c r="AM1167" s="530">
        <f t="shared" ca="1" si="177"/>
        <v>-10122</v>
      </c>
      <c r="AN1167">
        <f t="shared" ca="1" si="178"/>
        <v>-10122</v>
      </c>
      <c r="AO1167">
        <f t="shared" ca="1" si="179"/>
        <v>0</v>
      </c>
    </row>
    <row r="1168" spans="10:41">
      <c r="J1168" s="530">
        <f t="shared" ca="1" si="171"/>
        <v>-8123</v>
      </c>
      <c r="K1168">
        <f t="shared" ca="1" si="172"/>
        <v>-8123</v>
      </c>
      <c r="L1168">
        <f t="shared" ca="1" si="173"/>
        <v>0</v>
      </c>
      <c r="AB1168" s="530">
        <f t="shared" si="174"/>
        <v>-8234</v>
      </c>
      <c r="AC1168">
        <f t="shared" si="175"/>
        <v>-8234</v>
      </c>
      <c r="AD1168">
        <f t="shared" si="176"/>
        <v>0</v>
      </c>
      <c r="AM1168" s="530">
        <f t="shared" ca="1" si="177"/>
        <v>-10131</v>
      </c>
      <c r="AN1168">
        <f t="shared" ca="1" si="178"/>
        <v>-10131</v>
      </c>
      <c r="AO1168">
        <f t="shared" ca="1" si="179"/>
        <v>0</v>
      </c>
    </row>
    <row r="1169" spans="10:41">
      <c r="J1169" s="530">
        <f t="shared" ca="1" si="171"/>
        <v>-8132</v>
      </c>
      <c r="K1169">
        <f t="shared" ca="1" si="172"/>
        <v>-8132</v>
      </c>
      <c r="L1169">
        <f t="shared" ca="1" si="173"/>
        <v>0</v>
      </c>
      <c r="AB1169" s="530">
        <f t="shared" si="174"/>
        <v>-8243</v>
      </c>
      <c r="AC1169">
        <f t="shared" si="175"/>
        <v>-8243</v>
      </c>
      <c r="AD1169">
        <f t="shared" si="176"/>
        <v>0</v>
      </c>
      <c r="AM1169" s="530">
        <f t="shared" ca="1" si="177"/>
        <v>-10140</v>
      </c>
      <c r="AN1169">
        <f t="shared" ca="1" si="178"/>
        <v>-10140</v>
      </c>
      <c r="AO1169">
        <f t="shared" ca="1" si="179"/>
        <v>0</v>
      </c>
    </row>
    <row r="1170" spans="10:41">
      <c r="J1170" s="530">
        <f t="shared" ca="1" si="171"/>
        <v>-8141</v>
      </c>
      <c r="K1170">
        <f t="shared" ca="1" si="172"/>
        <v>-8141</v>
      </c>
      <c r="L1170">
        <f t="shared" ca="1" si="173"/>
        <v>0</v>
      </c>
      <c r="AB1170" s="530">
        <f t="shared" si="174"/>
        <v>-8252</v>
      </c>
      <c r="AC1170">
        <f t="shared" si="175"/>
        <v>-8252</v>
      </c>
      <c r="AD1170">
        <f t="shared" si="176"/>
        <v>0</v>
      </c>
      <c r="AM1170" s="530">
        <f t="shared" ca="1" si="177"/>
        <v>-10149</v>
      </c>
      <c r="AN1170">
        <f t="shared" ca="1" si="178"/>
        <v>-10149</v>
      </c>
      <c r="AO1170">
        <f t="shared" ca="1" si="179"/>
        <v>0</v>
      </c>
    </row>
    <row r="1171" spans="10:41">
      <c r="J1171" s="530">
        <f t="shared" ca="1" si="171"/>
        <v>-8150</v>
      </c>
      <c r="K1171">
        <f t="shared" ca="1" si="172"/>
        <v>-8150</v>
      </c>
      <c r="L1171">
        <f t="shared" ca="1" si="173"/>
        <v>0</v>
      </c>
      <c r="AB1171" s="530">
        <f t="shared" si="174"/>
        <v>-8261</v>
      </c>
      <c r="AC1171">
        <f t="shared" si="175"/>
        <v>-8261</v>
      </c>
      <c r="AD1171">
        <f t="shared" si="176"/>
        <v>0</v>
      </c>
      <c r="AM1171" s="530">
        <f t="shared" ca="1" si="177"/>
        <v>-10158</v>
      </c>
      <c r="AN1171">
        <f t="shared" ca="1" si="178"/>
        <v>-10158</v>
      </c>
      <c r="AO1171">
        <f t="shared" ca="1" si="179"/>
        <v>0</v>
      </c>
    </row>
    <row r="1172" spans="10:41">
      <c r="J1172" s="530">
        <f t="shared" ca="1" si="171"/>
        <v>-8159</v>
      </c>
      <c r="K1172">
        <f t="shared" ca="1" si="172"/>
        <v>-8159</v>
      </c>
      <c r="L1172">
        <f t="shared" ca="1" si="173"/>
        <v>0</v>
      </c>
      <c r="AB1172" s="530">
        <f t="shared" si="174"/>
        <v>-8270</v>
      </c>
      <c r="AC1172">
        <f t="shared" si="175"/>
        <v>-8270</v>
      </c>
      <c r="AD1172">
        <f t="shared" si="176"/>
        <v>0</v>
      </c>
      <c r="AM1172" s="530">
        <f t="shared" ca="1" si="177"/>
        <v>-10167</v>
      </c>
      <c r="AN1172">
        <f t="shared" ca="1" si="178"/>
        <v>-10167</v>
      </c>
      <c r="AO1172">
        <f t="shared" ca="1" si="179"/>
        <v>0</v>
      </c>
    </row>
    <row r="1173" spans="10:41">
      <c r="J1173" s="530">
        <f t="shared" ca="1" si="171"/>
        <v>-8168</v>
      </c>
      <c r="K1173">
        <f t="shared" ca="1" si="172"/>
        <v>-8168</v>
      </c>
      <c r="L1173">
        <f t="shared" ca="1" si="173"/>
        <v>0</v>
      </c>
      <c r="AB1173" s="530">
        <f t="shared" si="174"/>
        <v>-8279</v>
      </c>
      <c r="AC1173">
        <f t="shared" si="175"/>
        <v>-8279</v>
      </c>
      <c r="AD1173">
        <f t="shared" si="176"/>
        <v>0</v>
      </c>
      <c r="AM1173" s="530">
        <f t="shared" ca="1" si="177"/>
        <v>-10176</v>
      </c>
      <c r="AN1173">
        <f t="shared" ca="1" si="178"/>
        <v>-10176</v>
      </c>
      <c r="AO1173">
        <f t="shared" ca="1" si="179"/>
        <v>0</v>
      </c>
    </row>
    <row r="1174" spans="10:41">
      <c r="J1174" s="530">
        <f t="shared" ca="1" si="171"/>
        <v>-8177</v>
      </c>
      <c r="K1174">
        <f t="shared" ca="1" si="172"/>
        <v>-8177</v>
      </c>
      <c r="L1174">
        <f t="shared" ca="1" si="173"/>
        <v>0</v>
      </c>
      <c r="AB1174" s="530">
        <f t="shared" si="174"/>
        <v>-8288</v>
      </c>
      <c r="AC1174">
        <f t="shared" si="175"/>
        <v>-8288</v>
      </c>
      <c r="AD1174">
        <f t="shared" si="176"/>
        <v>0</v>
      </c>
      <c r="AM1174" s="530">
        <f t="shared" ca="1" si="177"/>
        <v>-10185</v>
      </c>
      <c r="AN1174">
        <f t="shared" ca="1" si="178"/>
        <v>-10185</v>
      </c>
      <c r="AO1174">
        <f t="shared" ca="1" si="179"/>
        <v>0</v>
      </c>
    </row>
    <row r="1175" spans="10:41">
      <c r="J1175" s="530">
        <f t="shared" ca="1" si="171"/>
        <v>-8186</v>
      </c>
      <c r="K1175">
        <f t="shared" ca="1" si="172"/>
        <v>-8186</v>
      </c>
      <c r="L1175">
        <f t="shared" ca="1" si="173"/>
        <v>0</v>
      </c>
      <c r="AB1175" s="530">
        <f t="shared" si="174"/>
        <v>-8297</v>
      </c>
      <c r="AC1175">
        <f t="shared" si="175"/>
        <v>-8297</v>
      </c>
      <c r="AD1175">
        <f t="shared" si="176"/>
        <v>0</v>
      </c>
      <c r="AM1175" s="530">
        <f t="shared" ca="1" si="177"/>
        <v>-10194</v>
      </c>
      <c r="AN1175">
        <f t="shared" ca="1" si="178"/>
        <v>-10194</v>
      </c>
      <c r="AO1175">
        <f t="shared" ca="1" si="179"/>
        <v>0</v>
      </c>
    </row>
    <row r="1176" spans="10:41">
      <c r="J1176" s="530">
        <f t="shared" ca="1" si="171"/>
        <v>-8195</v>
      </c>
      <c r="K1176">
        <f t="shared" ca="1" si="172"/>
        <v>-8195</v>
      </c>
      <c r="L1176">
        <f t="shared" ca="1" si="173"/>
        <v>0</v>
      </c>
      <c r="AB1176" s="530">
        <f t="shared" si="174"/>
        <v>-8306</v>
      </c>
      <c r="AC1176">
        <f t="shared" si="175"/>
        <v>-8306</v>
      </c>
      <c r="AD1176">
        <f t="shared" si="176"/>
        <v>0</v>
      </c>
      <c r="AM1176" s="530">
        <f t="shared" ca="1" si="177"/>
        <v>-10203</v>
      </c>
      <c r="AN1176">
        <f t="shared" ca="1" si="178"/>
        <v>-10203</v>
      </c>
      <c r="AO1176">
        <f t="shared" ca="1" si="179"/>
        <v>0</v>
      </c>
    </row>
    <row r="1177" spans="10:41">
      <c r="J1177" s="530">
        <f t="shared" ca="1" si="171"/>
        <v>-8204</v>
      </c>
      <c r="K1177">
        <f t="shared" ca="1" si="172"/>
        <v>-8204</v>
      </c>
      <c r="L1177">
        <f t="shared" ca="1" si="173"/>
        <v>0</v>
      </c>
      <c r="AB1177" s="530">
        <f t="shared" si="174"/>
        <v>-8315</v>
      </c>
      <c r="AC1177">
        <f t="shared" si="175"/>
        <v>-8315</v>
      </c>
      <c r="AD1177">
        <f t="shared" si="176"/>
        <v>0</v>
      </c>
      <c r="AM1177" s="530">
        <f t="shared" ca="1" si="177"/>
        <v>-10212</v>
      </c>
      <c r="AN1177">
        <f t="shared" ca="1" si="178"/>
        <v>-10212</v>
      </c>
      <c r="AO1177">
        <f t="shared" ca="1" si="179"/>
        <v>0</v>
      </c>
    </row>
    <row r="1178" spans="10:41">
      <c r="J1178" s="530">
        <f t="shared" ca="1" si="171"/>
        <v>-8213</v>
      </c>
      <c r="K1178">
        <f t="shared" ca="1" si="172"/>
        <v>-8213</v>
      </c>
      <c r="L1178">
        <f t="shared" ca="1" si="173"/>
        <v>0</v>
      </c>
      <c r="AB1178" s="530">
        <f t="shared" si="174"/>
        <v>-8324</v>
      </c>
      <c r="AC1178">
        <f t="shared" si="175"/>
        <v>-8324</v>
      </c>
      <c r="AD1178">
        <f t="shared" si="176"/>
        <v>0</v>
      </c>
      <c r="AM1178" s="530">
        <f t="shared" ca="1" si="177"/>
        <v>-10221</v>
      </c>
      <c r="AN1178">
        <f t="shared" ca="1" si="178"/>
        <v>-10221</v>
      </c>
      <c r="AO1178">
        <f t="shared" ca="1" si="179"/>
        <v>0</v>
      </c>
    </row>
    <row r="1179" spans="10:41">
      <c r="J1179" s="530">
        <f t="shared" ca="1" si="171"/>
        <v>-8222</v>
      </c>
      <c r="K1179">
        <f t="shared" ca="1" si="172"/>
        <v>-8222</v>
      </c>
      <c r="L1179">
        <f t="shared" ca="1" si="173"/>
        <v>0</v>
      </c>
      <c r="AB1179" s="530">
        <f t="shared" si="174"/>
        <v>-8333</v>
      </c>
      <c r="AC1179">
        <f t="shared" si="175"/>
        <v>-8333</v>
      </c>
      <c r="AD1179">
        <f t="shared" si="176"/>
        <v>0</v>
      </c>
      <c r="AM1179" s="530">
        <f t="shared" ca="1" si="177"/>
        <v>-10230</v>
      </c>
      <c r="AN1179">
        <f t="shared" ca="1" si="178"/>
        <v>-10230</v>
      </c>
      <c r="AO1179">
        <f t="shared" ca="1" si="179"/>
        <v>0</v>
      </c>
    </row>
    <row r="1180" spans="10:41">
      <c r="J1180" s="530">
        <f t="shared" ca="1" si="171"/>
        <v>-8231</v>
      </c>
      <c r="K1180">
        <f t="shared" ca="1" si="172"/>
        <v>-8231</v>
      </c>
      <c r="L1180">
        <f t="shared" ca="1" si="173"/>
        <v>0</v>
      </c>
      <c r="AB1180" s="530">
        <f t="shared" si="174"/>
        <v>-8342</v>
      </c>
      <c r="AC1180">
        <f t="shared" si="175"/>
        <v>-8342</v>
      </c>
      <c r="AD1180">
        <f t="shared" si="176"/>
        <v>0</v>
      </c>
      <c r="AM1180" s="530">
        <f t="shared" ca="1" si="177"/>
        <v>-10239</v>
      </c>
      <c r="AN1180">
        <f t="shared" ca="1" si="178"/>
        <v>-10239</v>
      </c>
      <c r="AO1180">
        <f t="shared" ca="1" si="179"/>
        <v>0</v>
      </c>
    </row>
    <row r="1181" spans="10:41">
      <c r="J1181" s="530">
        <f t="shared" ca="1" si="171"/>
        <v>-8240</v>
      </c>
      <c r="K1181">
        <f t="shared" ca="1" si="172"/>
        <v>-8240</v>
      </c>
      <c r="L1181">
        <f t="shared" ca="1" si="173"/>
        <v>0</v>
      </c>
      <c r="AB1181" s="530">
        <f t="shared" si="174"/>
        <v>-8351</v>
      </c>
      <c r="AC1181">
        <f t="shared" si="175"/>
        <v>-8351</v>
      </c>
      <c r="AD1181">
        <f t="shared" si="176"/>
        <v>0</v>
      </c>
      <c r="AM1181" s="530">
        <f t="shared" ca="1" si="177"/>
        <v>-10248</v>
      </c>
      <c r="AN1181">
        <f t="shared" ca="1" si="178"/>
        <v>-10248</v>
      </c>
      <c r="AO1181">
        <f t="shared" ca="1" si="179"/>
        <v>0</v>
      </c>
    </row>
    <row r="1182" spans="10:41">
      <c r="J1182" s="530">
        <f t="shared" ca="1" si="171"/>
        <v>-8249</v>
      </c>
      <c r="K1182">
        <f t="shared" ca="1" si="172"/>
        <v>-8249</v>
      </c>
      <c r="L1182">
        <f t="shared" ca="1" si="173"/>
        <v>0</v>
      </c>
      <c r="AB1182" s="530">
        <f t="shared" si="174"/>
        <v>-8360</v>
      </c>
      <c r="AC1182">
        <f t="shared" si="175"/>
        <v>-8360</v>
      </c>
      <c r="AD1182">
        <f t="shared" si="176"/>
        <v>0</v>
      </c>
      <c r="AM1182" s="530">
        <f t="shared" ca="1" si="177"/>
        <v>-10257</v>
      </c>
      <c r="AN1182">
        <f t="shared" ca="1" si="178"/>
        <v>-10257</v>
      </c>
      <c r="AO1182">
        <f t="shared" ca="1" si="179"/>
        <v>0</v>
      </c>
    </row>
    <row r="1183" spans="10:41">
      <c r="J1183" s="530">
        <f t="shared" ca="1" si="171"/>
        <v>-8258</v>
      </c>
      <c r="K1183">
        <f t="shared" ca="1" si="172"/>
        <v>-8258</v>
      </c>
      <c r="L1183">
        <f t="shared" ca="1" si="173"/>
        <v>0</v>
      </c>
      <c r="AB1183" s="530">
        <f t="shared" si="174"/>
        <v>-8369</v>
      </c>
      <c r="AC1183">
        <f t="shared" si="175"/>
        <v>-8369</v>
      </c>
      <c r="AD1183">
        <f t="shared" si="176"/>
        <v>0</v>
      </c>
      <c r="AM1183" s="530">
        <f t="shared" ca="1" si="177"/>
        <v>-10266</v>
      </c>
      <c r="AN1183">
        <f t="shared" ca="1" si="178"/>
        <v>-10266</v>
      </c>
      <c r="AO1183">
        <f t="shared" ca="1" si="179"/>
        <v>0</v>
      </c>
    </row>
    <row r="1184" spans="10:41">
      <c r="J1184" s="530">
        <f t="shared" ca="1" si="171"/>
        <v>-8267</v>
      </c>
      <c r="K1184">
        <f t="shared" ca="1" si="172"/>
        <v>-8267</v>
      </c>
      <c r="L1184">
        <f t="shared" ca="1" si="173"/>
        <v>0</v>
      </c>
      <c r="AB1184" s="530">
        <f t="shared" si="174"/>
        <v>-8378</v>
      </c>
      <c r="AC1184">
        <f t="shared" si="175"/>
        <v>-8378</v>
      </c>
      <c r="AD1184">
        <f t="shared" si="176"/>
        <v>0</v>
      </c>
      <c r="AM1184" s="530">
        <f t="shared" ca="1" si="177"/>
        <v>-10275</v>
      </c>
      <c r="AN1184">
        <f t="shared" ca="1" si="178"/>
        <v>-10275</v>
      </c>
      <c r="AO1184">
        <f t="shared" ca="1" si="179"/>
        <v>0</v>
      </c>
    </row>
    <row r="1185" spans="10:41">
      <c r="J1185" s="530">
        <f t="shared" ca="1" si="171"/>
        <v>-8276</v>
      </c>
      <c r="K1185">
        <f t="shared" ca="1" si="172"/>
        <v>-8276</v>
      </c>
      <c r="L1185">
        <f t="shared" ca="1" si="173"/>
        <v>0</v>
      </c>
      <c r="AB1185" s="530">
        <f t="shared" si="174"/>
        <v>-8387</v>
      </c>
      <c r="AC1185">
        <f t="shared" si="175"/>
        <v>-8387</v>
      </c>
      <c r="AD1185">
        <f t="shared" si="176"/>
        <v>0</v>
      </c>
      <c r="AM1185" s="530">
        <f t="shared" ca="1" si="177"/>
        <v>-10284</v>
      </c>
      <c r="AN1185">
        <f t="shared" ca="1" si="178"/>
        <v>-10284</v>
      </c>
      <c r="AO1185">
        <f t="shared" ca="1" si="179"/>
        <v>0</v>
      </c>
    </row>
    <row r="1186" spans="10:41">
      <c r="J1186" s="530">
        <f t="shared" ca="1" si="171"/>
        <v>-8285</v>
      </c>
      <c r="K1186">
        <f t="shared" ca="1" si="172"/>
        <v>-8285</v>
      </c>
      <c r="L1186">
        <f t="shared" ca="1" si="173"/>
        <v>0</v>
      </c>
      <c r="AB1186" s="530">
        <f t="shared" si="174"/>
        <v>-8396</v>
      </c>
      <c r="AC1186">
        <f t="shared" si="175"/>
        <v>-8396</v>
      </c>
      <c r="AD1186">
        <f t="shared" si="176"/>
        <v>0</v>
      </c>
      <c r="AM1186" s="530">
        <f t="shared" ca="1" si="177"/>
        <v>-10293</v>
      </c>
      <c r="AN1186">
        <f t="shared" ca="1" si="178"/>
        <v>-10293</v>
      </c>
      <c r="AO1186">
        <f t="shared" ca="1" si="179"/>
        <v>0</v>
      </c>
    </row>
    <row r="1187" spans="10:41">
      <c r="J1187" s="530">
        <f t="shared" ca="1" si="171"/>
        <v>-8294</v>
      </c>
      <c r="K1187">
        <f t="shared" ca="1" si="172"/>
        <v>-8294</v>
      </c>
      <c r="L1187">
        <f t="shared" ca="1" si="173"/>
        <v>0</v>
      </c>
      <c r="AB1187" s="530">
        <f t="shared" si="174"/>
        <v>-8405</v>
      </c>
      <c r="AC1187">
        <f t="shared" si="175"/>
        <v>-8405</v>
      </c>
      <c r="AD1187">
        <f t="shared" si="176"/>
        <v>0</v>
      </c>
      <c r="AM1187" s="530">
        <f t="shared" ca="1" si="177"/>
        <v>-10302</v>
      </c>
      <c r="AN1187">
        <f t="shared" ca="1" si="178"/>
        <v>-10302</v>
      </c>
      <c r="AO1187">
        <f t="shared" ca="1" si="179"/>
        <v>0</v>
      </c>
    </row>
    <row r="1188" spans="10:41">
      <c r="J1188" s="530">
        <f t="shared" ca="1" si="171"/>
        <v>-8303</v>
      </c>
      <c r="K1188">
        <f t="shared" ca="1" si="172"/>
        <v>-8303</v>
      </c>
      <c r="L1188">
        <f t="shared" ca="1" si="173"/>
        <v>0</v>
      </c>
      <c r="AB1188" s="530">
        <f t="shared" si="174"/>
        <v>-8414</v>
      </c>
      <c r="AC1188">
        <f t="shared" si="175"/>
        <v>-8414</v>
      </c>
      <c r="AD1188">
        <f t="shared" si="176"/>
        <v>0</v>
      </c>
      <c r="AM1188" s="530">
        <f t="shared" ca="1" si="177"/>
        <v>-10311</v>
      </c>
      <c r="AN1188">
        <f t="shared" ca="1" si="178"/>
        <v>-10311</v>
      </c>
      <c r="AO1188">
        <f t="shared" ca="1" si="179"/>
        <v>0</v>
      </c>
    </row>
    <row r="1189" spans="10:41">
      <c r="J1189" s="530">
        <f t="shared" ca="1" si="171"/>
        <v>-8312</v>
      </c>
      <c r="K1189">
        <f t="shared" ca="1" si="172"/>
        <v>-8312</v>
      </c>
      <c r="L1189">
        <f t="shared" ca="1" si="173"/>
        <v>0</v>
      </c>
      <c r="AB1189" s="530">
        <f t="shared" si="174"/>
        <v>-8423</v>
      </c>
      <c r="AC1189">
        <f t="shared" si="175"/>
        <v>-8423</v>
      </c>
      <c r="AD1189">
        <f t="shared" si="176"/>
        <v>0</v>
      </c>
      <c r="AM1189" s="530">
        <f t="shared" ca="1" si="177"/>
        <v>-10320</v>
      </c>
      <c r="AN1189">
        <f t="shared" ca="1" si="178"/>
        <v>-10320</v>
      </c>
      <c r="AO1189">
        <f t="shared" ca="1" si="179"/>
        <v>0</v>
      </c>
    </row>
    <row r="1190" spans="10:41">
      <c r="J1190" s="530">
        <f t="shared" ca="1" si="171"/>
        <v>-8321</v>
      </c>
      <c r="K1190">
        <f t="shared" ca="1" si="172"/>
        <v>-8321</v>
      </c>
      <c r="L1190">
        <f t="shared" ca="1" si="173"/>
        <v>0</v>
      </c>
      <c r="AB1190" s="530">
        <f t="shared" si="174"/>
        <v>-8432</v>
      </c>
      <c r="AC1190">
        <f t="shared" si="175"/>
        <v>-8432</v>
      </c>
      <c r="AD1190">
        <f t="shared" si="176"/>
        <v>0</v>
      </c>
      <c r="AM1190" s="530">
        <f t="shared" ca="1" si="177"/>
        <v>-10329</v>
      </c>
      <c r="AN1190">
        <f t="shared" ca="1" si="178"/>
        <v>-10329</v>
      </c>
      <c r="AO1190">
        <f t="shared" ca="1" si="179"/>
        <v>0</v>
      </c>
    </row>
    <row r="1191" spans="10:41">
      <c r="J1191" s="530">
        <f t="shared" ca="1" si="171"/>
        <v>-8330</v>
      </c>
      <c r="K1191">
        <f t="shared" ca="1" si="172"/>
        <v>-8330</v>
      </c>
      <c r="L1191">
        <f t="shared" ca="1" si="173"/>
        <v>0</v>
      </c>
      <c r="AB1191" s="530">
        <f t="shared" si="174"/>
        <v>-8441</v>
      </c>
      <c r="AC1191">
        <f t="shared" si="175"/>
        <v>-8441</v>
      </c>
      <c r="AD1191">
        <f t="shared" si="176"/>
        <v>0</v>
      </c>
      <c r="AM1191" s="530">
        <f t="shared" ca="1" si="177"/>
        <v>-10338</v>
      </c>
      <c r="AN1191">
        <f t="shared" ca="1" si="178"/>
        <v>-10338</v>
      </c>
      <c r="AO1191">
        <f t="shared" ca="1" si="179"/>
        <v>0</v>
      </c>
    </row>
    <row r="1192" spans="10:41">
      <c r="J1192" s="530">
        <f t="shared" ca="1" si="171"/>
        <v>-8339</v>
      </c>
      <c r="K1192">
        <f t="shared" ca="1" si="172"/>
        <v>-8339</v>
      </c>
      <c r="L1192">
        <f t="shared" ca="1" si="173"/>
        <v>0</v>
      </c>
      <c r="AB1192" s="530">
        <f t="shared" si="174"/>
        <v>-8450</v>
      </c>
      <c r="AC1192">
        <f t="shared" si="175"/>
        <v>-8450</v>
      </c>
      <c r="AD1192">
        <f t="shared" si="176"/>
        <v>0</v>
      </c>
      <c r="AM1192" s="530">
        <f t="shared" ca="1" si="177"/>
        <v>-10347</v>
      </c>
      <c r="AN1192">
        <f t="shared" ca="1" si="178"/>
        <v>-10347</v>
      </c>
      <c r="AO1192">
        <f t="shared" ca="1" si="179"/>
        <v>0</v>
      </c>
    </row>
    <row r="1193" spans="10:41">
      <c r="J1193" s="530">
        <f t="shared" ca="1" si="171"/>
        <v>-8348</v>
      </c>
      <c r="K1193">
        <f t="shared" ca="1" si="172"/>
        <v>-8348</v>
      </c>
      <c r="L1193">
        <f t="shared" ca="1" si="173"/>
        <v>0</v>
      </c>
      <c r="AB1193" s="530">
        <f t="shared" si="174"/>
        <v>-8459</v>
      </c>
      <c r="AC1193">
        <f t="shared" si="175"/>
        <v>-8459</v>
      </c>
      <c r="AD1193">
        <f t="shared" si="176"/>
        <v>0</v>
      </c>
      <c r="AM1193" s="530">
        <f t="shared" ca="1" si="177"/>
        <v>-10356</v>
      </c>
      <c r="AN1193">
        <f t="shared" ca="1" si="178"/>
        <v>-10356</v>
      </c>
      <c r="AO1193">
        <f t="shared" ca="1" si="179"/>
        <v>0</v>
      </c>
    </row>
    <row r="1194" spans="10:41">
      <c r="J1194" s="530">
        <f t="shared" ca="1" si="171"/>
        <v>-8357</v>
      </c>
      <c r="K1194">
        <f t="shared" ca="1" si="172"/>
        <v>-8357</v>
      </c>
      <c r="L1194">
        <f t="shared" ca="1" si="173"/>
        <v>0</v>
      </c>
      <c r="AB1194" s="530">
        <f t="shared" si="174"/>
        <v>-8468</v>
      </c>
      <c r="AC1194">
        <f t="shared" si="175"/>
        <v>-8468</v>
      </c>
      <c r="AD1194">
        <f t="shared" si="176"/>
        <v>0</v>
      </c>
      <c r="AM1194" s="530">
        <f t="shared" ca="1" si="177"/>
        <v>-10365</v>
      </c>
      <c r="AN1194">
        <f t="shared" ca="1" si="178"/>
        <v>-10365</v>
      </c>
      <c r="AO1194">
        <f t="shared" ca="1" si="179"/>
        <v>0</v>
      </c>
    </row>
    <row r="1195" spans="10:41">
      <c r="J1195" s="530">
        <f t="shared" ref="J1195:J1258" ca="1" si="180">+J1194-9</f>
        <v>-8366</v>
      </c>
      <c r="K1195">
        <f t="shared" ref="K1195:K1258" ca="1" si="181">IF(J1196&lt;0,J1195,0)</f>
        <v>-8366</v>
      </c>
      <c r="L1195">
        <f t="shared" ref="L1195:L1258" ca="1" si="182">IF(K1195&gt;0,K1195,0)</f>
        <v>0</v>
      </c>
      <c r="AB1195" s="530">
        <f t="shared" si="174"/>
        <v>-8477</v>
      </c>
      <c r="AC1195">
        <f t="shared" si="175"/>
        <v>-8477</v>
      </c>
      <c r="AD1195">
        <f t="shared" si="176"/>
        <v>0</v>
      </c>
      <c r="AM1195" s="530">
        <f t="shared" ca="1" si="177"/>
        <v>-10374</v>
      </c>
      <c r="AN1195">
        <f t="shared" ca="1" si="178"/>
        <v>-10374</v>
      </c>
      <c r="AO1195">
        <f t="shared" ca="1" si="179"/>
        <v>0</v>
      </c>
    </row>
    <row r="1196" spans="10:41">
      <c r="J1196" s="530">
        <f t="shared" ca="1" si="180"/>
        <v>-8375</v>
      </c>
      <c r="K1196">
        <f t="shared" ca="1" si="181"/>
        <v>-8375</v>
      </c>
      <c r="L1196">
        <f t="shared" ca="1" si="182"/>
        <v>0</v>
      </c>
      <c r="AB1196" s="530">
        <f t="shared" ref="AB1196:AB1259" si="183">+AB1195-9</f>
        <v>-8486</v>
      </c>
      <c r="AC1196">
        <f t="shared" ref="AC1196:AC1259" si="184">IF(AB1197&lt;0,AB1196,0)</f>
        <v>-8486</v>
      </c>
      <c r="AD1196">
        <f t="shared" ref="AD1196:AD1259" si="185">IF(AC1196&gt;0,AC1196,0)</f>
        <v>0</v>
      </c>
      <c r="AM1196" s="530">
        <f t="shared" ref="AM1196:AM1259" ca="1" si="186">+AM1195-9</f>
        <v>-10383</v>
      </c>
      <c r="AN1196">
        <f t="shared" ref="AN1196:AN1259" ca="1" si="187">IF(AM1197&lt;0,AM1196,0)</f>
        <v>-10383</v>
      </c>
      <c r="AO1196">
        <f t="shared" ref="AO1196:AO1259" ca="1" si="188">IF(AN1196&gt;0,AN1196,0)</f>
        <v>0</v>
      </c>
    </row>
    <row r="1197" spans="10:41">
      <c r="J1197" s="530">
        <f t="shared" ca="1" si="180"/>
        <v>-8384</v>
      </c>
      <c r="K1197">
        <f t="shared" ca="1" si="181"/>
        <v>-8384</v>
      </c>
      <c r="L1197">
        <f t="shared" ca="1" si="182"/>
        <v>0</v>
      </c>
      <c r="AB1197" s="530">
        <f t="shared" si="183"/>
        <v>-8495</v>
      </c>
      <c r="AC1197">
        <f t="shared" si="184"/>
        <v>-8495</v>
      </c>
      <c r="AD1197">
        <f t="shared" si="185"/>
        <v>0</v>
      </c>
      <c r="AM1197" s="530">
        <f t="shared" ca="1" si="186"/>
        <v>-10392</v>
      </c>
      <c r="AN1197">
        <f t="shared" ca="1" si="187"/>
        <v>-10392</v>
      </c>
      <c r="AO1197">
        <f t="shared" ca="1" si="188"/>
        <v>0</v>
      </c>
    </row>
    <row r="1198" spans="10:41">
      <c r="J1198" s="530">
        <f t="shared" ca="1" si="180"/>
        <v>-8393</v>
      </c>
      <c r="K1198">
        <f t="shared" ca="1" si="181"/>
        <v>-8393</v>
      </c>
      <c r="L1198">
        <f t="shared" ca="1" si="182"/>
        <v>0</v>
      </c>
      <c r="AB1198" s="530">
        <f t="shared" si="183"/>
        <v>-8504</v>
      </c>
      <c r="AC1198">
        <f t="shared" si="184"/>
        <v>-8504</v>
      </c>
      <c r="AD1198">
        <f t="shared" si="185"/>
        <v>0</v>
      </c>
      <c r="AM1198" s="530">
        <f t="shared" ca="1" si="186"/>
        <v>-10401</v>
      </c>
      <c r="AN1198">
        <f t="shared" ca="1" si="187"/>
        <v>-10401</v>
      </c>
      <c r="AO1198">
        <f t="shared" ca="1" si="188"/>
        <v>0</v>
      </c>
    </row>
    <row r="1199" spans="10:41">
      <c r="J1199" s="530">
        <f t="shared" ca="1" si="180"/>
        <v>-8402</v>
      </c>
      <c r="K1199">
        <f t="shared" ca="1" si="181"/>
        <v>-8402</v>
      </c>
      <c r="L1199">
        <f t="shared" ca="1" si="182"/>
        <v>0</v>
      </c>
      <c r="AB1199" s="530">
        <f t="shared" si="183"/>
        <v>-8513</v>
      </c>
      <c r="AC1199">
        <f t="shared" si="184"/>
        <v>-8513</v>
      </c>
      <c r="AD1199">
        <f t="shared" si="185"/>
        <v>0</v>
      </c>
      <c r="AM1199" s="530">
        <f t="shared" ca="1" si="186"/>
        <v>-10410</v>
      </c>
      <c r="AN1199">
        <f t="shared" ca="1" si="187"/>
        <v>-10410</v>
      </c>
      <c r="AO1199">
        <f t="shared" ca="1" si="188"/>
        <v>0</v>
      </c>
    </row>
    <row r="1200" spans="10:41">
      <c r="J1200" s="530">
        <f t="shared" ca="1" si="180"/>
        <v>-8411</v>
      </c>
      <c r="K1200">
        <f t="shared" ca="1" si="181"/>
        <v>-8411</v>
      </c>
      <c r="L1200">
        <f t="shared" ca="1" si="182"/>
        <v>0</v>
      </c>
      <c r="AB1200" s="530">
        <f t="shared" si="183"/>
        <v>-8522</v>
      </c>
      <c r="AC1200">
        <f t="shared" si="184"/>
        <v>-8522</v>
      </c>
      <c r="AD1200">
        <f t="shared" si="185"/>
        <v>0</v>
      </c>
      <c r="AM1200" s="530">
        <f t="shared" ca="1" si="186"/>
        <v>-10419</v>
      </c>
      <c r="AN1200">
        <f t="shared" ca="1" si="187"/>
        <v>-10419</v>
      </c>
      <c r="AO1200">
        <f t="shared" ca="1" si="188"/>
        <v>0</v>
      </c>
    </row>
    <row r="1201" spans="10:41">
      <c r="J1201" s="530">
        <f t="shared" ca="1" si="180"/>
        <v>-8420</v>
      </c>
      <c r="K1201">
        <f t="shared" ca="1" si="181"/>
        <v>-8420</v>
      </c>
      <c r="L1201">
        <f t="shared" ca="1" si="182"/>
        <v>0</v>
      </c>
      <c r="AB1201" s="530">
        <f t="shared" si="183"/>
        <v>-8531</v>
      </c>
      <c r="AC1201">
        <f t="shared" si="184"/>
        <v>-8531</v>
      </c>
      <c r="AD1201">
        <f t="shared" si="185"/>
        <v>0</v>
      </c>
      <c r="AM1201" s="530">
        <f t="shared" ca="1" si="186"/>
        <v>-10428</v>
      </c>
      <c r="AN1201">
        <f t="shared" ca="1" si="187"/>
        <v>-10428</v>
      </c>
      <c r="AO1201">
        <f t="shared" ca="1" si="188"/>
        <v>0</v>
      </c>
    </row>
    <row r="1202" spans="10:41">
      <c r="J1202" s="530">
        <f t="shared" ca="1" si="180"/>
        <v>-8429</v>
      </c>
      <c r="K1202">
        <f t="shared" ca="1" si="181"/>
        <v>-8429</v>
      </c>
      <c r="L1202">
        <f t="shared" ca="1" si="182"/>
        <v>0</v>
      </c>
      <c r="AB1202" s="530">
        <f t="shared" si="183"/>
        <v>-8540</v>
      </c>
      <c r="AC1202">
        <f t="shared" si="184"/>
        <v>-8540</v>
      </c>
      <c r="AD1202">
        <f t="shared" si="185"/>
        <v>0</v>
      </c>
      <c r="AM1202" s="530">
        <f t="shared" ca="1" si="186"/>
        <v>-10437</v>
      </c>
      <c r="AN1202">
        <f t="shared" ca="1" si="187"/>
        <v>-10437</v>
      </c>
      <c r="AO1202">
        <f t="shared" ca="1" si="188"/>
        <v>0</v>
      </c>
    </row>
    <row r="1203" spans="10:41">
      <c r="J1203" s="530">
        <f t="shared" ca="1" si="180"/>
        <v>-8438</v>
      </c>
      <c r="K1203">
        <f t="shared" ca="1" si="181"/>
        <v>-8438</v>
      </c>
      <c r="L1203">
        <f t="shared" ca="1" si="182"/>
        <v>0</v>
      </c>
      <c r="AB1203" s="530">
        <f t="shared" si="183"/>
        <v>-8549</v>
      </c>
      <c r="AC1203">
        <f t="shared" si="184"/>
        <v>-8549</v>
      </c>
      <c r="AD1203">
        <f t="shared" si="185"/>
        <v>0</v>
      </c>
      <c r="AM1203" s="530">
        <f t="shared" ca="1" si="186"/>
        <v>-10446</v>
      </c>
      <c r="AN1203">
        <f t="shared" ca="1" si="187"/>
        <v>-10446</v>
      </c>
      <c r="AO1203">
        <f t="shared" ca="1" si="188"/>
        <v>0</v>
      </c>
    </row>
    <row r="1204" spans="10:41">
      <c r="J1204" s="530">
        <f t="shared" ca="1" si="180"/>
        <v>-8447</v>
      </c>
      <c r="K1204">
        <f t="shared" ca="1" si="181"/>
        <v>-8447</v>
      </c>
      <c r="L1204">
        <f t="shared" ca="1" si="182"/>
        <v>0</v>
      </c>
      <c r="AB1204" s="530">
        <f t="shared" si="183"/>
        <v>-8558</v>
      </c>
      <c r="AC1204">
        <f t="shared" si="184"/>
        <v>-8558</v>
      </c>
      <c r="AD1204">
        <f t="shared" si="185"/>
        <v>0</v>
      </c>
      <c r="AM1204" s="530">
        <f t="shared" ca="1" si="186"/>
        <v>-10455</v>
      </c>
      <c r="AN1204">
        <f t="shared" ca="1" si="187"/>
        <v>-10455</v>
      </c>
      <c r="AO1204">
        <f t="shared" ca="1" si="188"/>
        <v>0</v>
      </c>
    </row>
    <row r="1205" spans="10:41">
      <c r="J1205" s="530">
        <f t="shared" ca="1" si="180"/>
        <v>-8456</v>
      </c>
      <c r="K1205">
        <f t="shared" ca="1" si="181"/>
        <v>-8456</v>
      </c>
      <c r="L1205">
        <f t="shared" ca="1" si="182"/>
        <v>0</v>
      </c>
      <c r="AB1205" s="530">
        <f t="shared" si="183"/>
        <v>-8567</v>
      </c>
      <c r="AC1205">
        <f t="shared" si="184"/>
        <v>-8567</v>
      </c>
      <c r="AD1205">
        <f t="shared" si="185"/>
        <v>0</v>
      </c>
      <c r="AM1205" s="530">
        <f t="shared" ca="1" si="186"/>
        <v>-10464</v>
      </c>
      <c r="AN1205">
        <f t="shared" ca="1" si="187"/>
        <v>-10464</v>
      </c>
      <c r="AO1205">
        <f t="shared" ca="1" si="188"/>
        <v>0</v>
      </c>
    </row>
    <row r="1206" spans="10:41">
      <c r="J1206" s="530">
        <f t="shared" ca="1" si="180"/>
        <v>-8465</v>
      </c>
      <c r="K1206">
        <f t="shared" ca="1" si="181"/>
        <v>-8465</v>
      </c>
      <c r="L1206">
        <f t="shared" ca="1" si="182"/>
        <v>0</v>
      </c>
      <c r="AB1206" s="530">
        <f t="shared" si="183"/>
        <v>-8576</v>
      </c>
      <c r="AC1206">
        <f t="shared" si="184"/>
        <v>-8576</v>
      </c>
      <c r="AD1206">
        <f t="shared" si="185"/>
        <v>0</v>
      </c>
      <c r="AM1206" s="530">
        <f t="shared" ca="1" si="186"/>
        <v>-10473</v>
      </c>
      <c r="AN1206">
        <f t="shared" ca="1" si="187"/>
        <v>-10473</v>
      </c>
      <c r="AO1206">
        <f t="shared" ca="1" si="188"/>
        <v>0</v>
      </c>
    </row>
    <row r="1207" spans="10:41">
      <c r="J1207" s="530">
        <f t="shared" ca="1" si="180"/>
        <v>-8474</v>
      </c>
      <c r="K1207">
        <f t="shared" ca="1" si="181"/>
        <v>-8474</v>
      </c>
      <c r="L1207">
        <f t="shared" ca="1" si="182"/>
        <v>0</v>
      </c>
      <c r="AB1207" s="530">
        <f t="shared" si="183"/>
        <v>-8585</v>
      </c>
      <c r="AC1207">
        <f t="shared" si="184"/>
        <v>-8585</v>
      </c>
      <c r="AD1207">
        <f t="shared" si="185"/>
        <v>0</v>
      </c>
      <c r="AM1207" s="530">
        <f t="shared" ca="1" si="186"/>
        <v>-10482</v>
      </c>
      <c r="AN1207">
        <f t="shared" ca="1" si="187"/>
        <v>-10482</v>
      </c>
      <c r="AO1207">
        <f t="shared" ca="1" si="188"/>
        <v>0</v>
      </c>
    </row>
    <row r="1208" spans="10:41">
      <c r="J1208" s="530">
        <f t="shared" ca="1" si="180"/>
        <v>-8483</v>
      </c>
      <c r="K1208">
        <f t="shared" ca="1" si="181"/>
        <v>-8483</v>
      </c>
      <c r="L1208">
        <f t="shared" ca="1" si="182"/>
        <v>0</v>
      </c>
      <c r="AB1208" s="530">
        <f t="shared" si="183"/>
        <v>-8594</v>
      </c>
      <c r="AC1208">
        <f t="shared" si="184"/>
        <v>-8594</v>
      </c>
      <c r="AD1208">
        <f t="shared" si="185"/>
        <v>0</v>
      </c>
      <c r="AM1208" s="530">
        <f t="shared" ca="1" si="186"/>
        <v>-10491</v>
      </c>
      <c r="AN1208">
        <f t="shared" ca="1" si="187"/>
        <v>-10491</v>
      </c>
      <c r="AO1208">
        <f t="shared" ca="1" si="188"/>
        <v>0</v>
      </c>
    </row>
    <row r="1209" spans="10:41">
      <c r="J1209" s="530">
        <f t="shared" ca="1" si="180"/>
        <v>-8492</v>
      </c>
      <c r="K1209">
        <f t="shared" ca="1" si="181"/>
        <v>-8492</v>
      </c>
      <c r="L1209">
        <f t="shared" ca="1" si="182"/>
        <v>0</v>
      </c>
      <c r="AB1209" s="530">
        <f t="shared" si="183"/>
        <v>-8603</v>
      </c>
      <c r="AC1209">
        <f t="shared" si="184"/>
        <v>-8603</v>
      </c>
      <c r="AD1209">
        <f t="shared" si="185"/>
        <v>0</v>
      </c>
      <c r="AM1209" s="530">
        <f t="shared" ca="1" si="186"/>
        <v>-10500</v>
      </c>
      <c r="AN1209">
        <f t="shared" ca="1" si="187"/>
        <v>-10500</v>
      </c>
      <c r="AO1209">
        <f t="shared" ca="1" si="188"/>
        <v>0</v>
      </c>
    </row>
    <row r="1210" spans="10:41">
      <c r="J1210" s="530">
        <f t="shared" ca="1" si="180"/>
        <v>-8501</v>
      </c>
      <c r="K1210">
        <f t="shared" ca="1" si="181"/>
        <v>-8501</v>
      </c>
      <c r="L1210">
        <f t="shared" ca="1" si="182"/>
        <v>0</v>
      </c>
      <c r="AB1210" s="530">
        <f t="shared" si="183"/>
        <v>-8612</v>
      </c>
      <c r="AC1210">
        <f t="shared" si="184"/>
        <v>-8612</v>
      </c>
      <c r="AD1210">
        <f t="shared" si="185"/>
        <v>0</v>
      </c>
      <c r="AM1210" s="530">
        <f t="shared" ca="1" si="186"/>
        <v>-10509</v>
      </c>
      <c r="AN1210">
        <f t="shared" ca="1" si="187"/>
        <v>-10509</v>
      </c>
      <c r="AO1210">
        <f t="shared" ca="1" si="188"/>
        <v>0</v>
      </c>
    </row>
    <row r="1211" spans="10:41">
      <c r="J1211" s="530">
        <f t="shared" ca="1" si="180"/>
        <v>-8510</v>
      </c>
      <c r="K1211">
        <f t="shared" ca="1" si="181"/>
        <v>-8510</v>
      </c>
      <c r="L1211">
        <f t="shared" ca="1" si="182"/>
        <v>0</v>
      </c>
      <c r="AB1211" s="530">
        <f t="shared" si="183"/>
        <v>-8621</v>
      </c>
      <c r="AC1211">
        <f t="shared" si="184"/>
        <v>-8621</v>
      </c>
      <c r="AD1211">
        <f t="shared" si="185"/>
        <v>0</v>
      </c>
      <c r="AM1211" s="530">
        <f t="shared" ca="1" si="186"/>
        <v>-10518</v>
      </c>
      <c r="AN1211">
        <f t="shared" ca="1" si="187"/>
        <v>-10518</v>
      </c>
      <c r="AO1211">
        <f t="shared" ca="1" si="188"/>
        <v>0</v>
      </c>
    </row>
    <row r="1212" spans="10:41">
      <c r="J1212" s="530">
        <f t="shared" ca="1" si="180"/>
        <v>-8519</v>
      </c>
      <c r="K1212">
        <f t="shared" ca="1" si="181"/>
        <v>-8519</v>
      </c>
      <c r="L1212">
        <f t="shared" ca="1" si="182"/>
        <v>0</v>
      </c>
      <c r="AB1212" s="530">
        <f t="shared" si="183"/>
        <v>-8630</v>
      </c>
      <c r="AC1212">
        <f t="shared" si="184"/>
        <v>-8630</v>
      </c>
      <c r="AD1212">
        <f t="shared" si="185"/>
        <v>0</v>
      </c>
      <c r="AM1212" s="530">
        <f t="shared" ca="1" si="186"/>
        <v>-10527</v>
      </c>
      <c r="AN1212">
        <f t="shared" ca="1" si="187"/>
        <v>-10527</v>
      </c>
      <c r="AO1212">
        <f t="shared" ca="1" si="188"/>
        <v>0</v>
      </c>
    </row>
    <row r="1213" spans="10:41">
      <c r="J1213" s="530">
        <f t="shared" ca="1" si="180"/>
        <v>-8528</v>
      </c>
      <c r="K1213">
        <f t="shared" ca="1" si="181"/>
        <v>-8528</v>
      </c>
      <c r="L1213">
        <f t="shared" ca="1" si="182"/>
        <v>0</v>
      </c>
      <c r="AB1213" s="530">
        <f t="shared" si="183"/>
        <v>-8639</v>
      </c>
      <c r="AC1213">
        <f t="shared" si="184"/>
        <v>-8639</v>
      </c>
      <c r="AD1213">
        <f t="shared" si="185"/>
        <v>0</v>
      </c>
      <c r="AM1213" s="530">
        <f t="shared" ca="1" si="186"/>
        <v>-10536</v>
      </c>
      <c r="AN1213">
        <f t="shared" ca="1" si="187"/>
        <v>-10536</v>
      </c>
      <c r="AO1213">
        <f t="shared" ca="1" si="188"/>
        <v>0</v>
      </c>
    </row>
    <row r="1214" spans="10:41">
      <c r="J1214" s="530">
        <f t="shared" ca="1" si="180"/>
        <v>-8537</v>
      </c>
      <c r="K1214">
        <f t="shared" ca="1" si="181"/>
        <v>-8537</v>
      </c>
      <c r="L1214">
        <f t="shared" ca="1" si="182"/>
        <v>0</v>
      </c>
      <c r="AB1214" s="530">
        <f t="shared" si="183"/>
        <v>-8648</v>
      </c>
      <c r="AC1214">
        <f t="shared" si="184"/>
        <v>-8648</v>
      </c>
      <c r="AD1214">
        <f t="shared" si="185"/>
        <v>0</v>
      </c>
      <c r="AM1214" s="530">
        <f t="shared" ca="1" si="186"/>
        <v>-10545</v>
      </c>
      <c r="AN1214">
        <f t="shared" ca="1" si="187"/>
        <v>-10545</v>
      </c>
      <c r="AO1214">
        <f t="shared" ca="1" si="188"/>
        <v>0</v>
      </c>
    </row>
    <row r="1215" spans="10:41">
      <c r="J1215" s="530">
        <f t="shared" ca="1" si="180"/>
        <v>-8546</v>
      </c>
      <c r="K1215">
        <f t="shared" ca="1" si="181"/>
        <v>-8546</v>
      </c>
      <c r="L1215">
        <f t="shared" ca="1" si="182"/>
        <v>0</v>
      </c>
      <c r="AB1215" s="530">
        <f t="shared" si="183"/>
        <v>-8657</v>
      </c>
      <c r="AC1215">
        <f t="shared" si="184"/>
        <v>-8657</v>
      </c>
      <c r="AD1215">
        <f t="shared" si="185"/>
        <v>0</v>
      </c>
      <c r="AM1215" s="530">
        <f t="shared" ca="1" si="186"/>
        <v>-10554</v>
      </c>
      <c r="AN1215">
        <f t="shared" ca="1" si="187"/>
        <v>-10554</v>
      </c>
      <c r="AO1215">
        <f t="shared" ca="1" si="188"/>
        <v>0</v>
      </c>
    </row>
    <row r="1216" spans="10:41">
      <c r="J1216" s="530">
        <f t="shared" ca="1" si="180"/>
        <v>-8555</v>
      </c>
      <c r="K1216">
        <f t="shared" ca="1" si="181"/>
        <v>-8555</v>
      </c>
      <c r="L1216">
        <f t="shared" ca="1" si="182"/>
        <v>0</v>
      </c>
      <c r="AB1216" s="530">
        <f t="shared" si="183"/>
        <v>-8666</v>
      </c>
      <c r="AC1216">
        <f t="shared" si="184"/>
        <v>-8666</v>
      </c>
      <c r="AD1216">
        <f t="shared" si="185"/>
        <v>0</v>
      </c>
      <c r="AM1216" s="530">
        <f t="shared" ca="1" si="186"/>
        <v>-10563</v>
      </c>
      <c r="AN1216">
        <f t="shared" ca="1" si="187"/>
        <v>-10563</v>
      </c>
      <c r="AO1216">
        <f t="shared" ca="1" si="188"/>
        <v>0</v>
      </c>
    </row>
    <row r="1217" spans="10:41">
      <c r="J1217" s="530">
        <f t="shared" ca="1" si="180"/>
        <v>-8564</v>
      </c>
      <c r="K1217">
        <f t="shared" ca="1" si="181"/>
        <v>-8564</v>
      </c>
      <c r="L1217">
        <f t="shared" ca="1" si="182"/>
        <v>0</v>
      </c>
      <c r="AB1217" s="530">
        <f t="shared" si="183"/>
        <v>-8675</v>
      </c>
      <c r="AC1217">
        <f t="shared" si="184"/>
        <v>-8675</v>
      </c>
      <c r="AD1217">
        <f t="shared" si="185"/>
        <v>0</v>
      </c>
      <c r="AM1217" s="530">
        <f t="shared" ca="1" si="186"/>
        <v>-10572</v>
      </c>
      <c r="AN1217">
        <f t="shared" ca="1" si="187"/>
        <v>-10572</v>
      </c>
      <c r="AO1217">
        <f t="shared" ca="1" si="188"/>
        <v>0</v>
      </c>
    </row>
    <row r="1218" spans="10:41">
      <c r="J1218" s="530">
        <f t="shared" ca="1" si="180"/>
        <v>-8573</v>
      </c>
      <c r="K1218">
        <f t="shared" ca="1" si="181"/>
        <v>-8573</v>
      </c>
      <c r="L1218">
        <f t="shared" ca="1" si="182"/>
        <v>0</v>
      </c>
      <c r="AB1218" s="530">
        <f t="shared" si="183"/>
        <v>-8684</v>
      </c>
      <c r="AC1218">
        <f t="shared" si="184"/>
        <v>-8684</v>
      </c>
      <c r="AD1218">
        <f t="shared" si="185"/>
        <v>0</v>
      </c>
      <c r="AM1218" s="530">
        <f t="shared" ca="1" si="186"/>
        <v>-10581</v>
      </c>
      <c r="AN1218">
        <f t="shared" ca="1" si="187"/>
        <v>-10581</v>
      </c>
      <c r="AO1218">
        <f t="shared" ca="1" si="188"/>
        <v>0</v>
      </c>
    </row>
    <row r="1219" spans="10:41">
      <c r="J1219" s="530">
        <f t="shared" ca="1" si="180"/>
        <v>-8582</v>
      </c>
      <c r="K1219">
        <f t="shared" ca="1" si="181"/>
        <v>-8582</v>
      </c>
      <c r="L1219">
        <f t="shared" ca="1" si="182"/>
        <v>0</v>
      </c>
      <c r="AB1219" s="530">
        <f t="shared" si="183"/>
        <v>-8693</v>
      </c>
      <c r="AC1219">
        <f t="shared" si="184"/>
        <v>-8693</v>
      </c>
      <c r="AD1219">
        <f t="shared" si="185"/>
        <v>0</v>
      </c>
      <c r="AM1219" s="530">
        <f t="shared" ca="1" si="186"/>
        <v>-10590</v>
      </c>
      <c r="AN1219">
        <f t="shared" ca="1" si="187"/>
        <v>-10590</v>
      </c>
      <c r="AO1219">
        <f t="shared" ca="1" si="188"/>
        <v>0</v>
      </c>
    </row>
    <row r="1220" spans="10:41">
      <c r="J1220" s="530">
        <f t="shared" ca="1" si="180"/>
        <v>-8591</v>
      </c>
      <c r="K1220">
        <f t="shared" ca="1" si="181"/>
        <v>-8591</v>
      </c>
      <c r="L1220">
        <f t="shared" ca="1" si="182"/>
        <v>0</v>
      </c>
      <c r="AB1220" s="530">
        <f t="shared" si="183"/>
        <v>-8702</v>
      </c>
      <c r="AC1220">
        <f t="shared" si="184"/>
        <v>-8702</v>
      </c>
      <c r="AD1220">
        <f t="shared" si="185"/>
        <v>0</v>
      </c>
      <c r="AM1220" s="530">
        <f t="shared" ca="1" si="186"/>
        <v>-10599</v>
      </c>
      <c r="AN1220">
        <f t="shared" ca="1" si="187"/>
        <v>-10599</v>
      </c>
      <c r="AO1220">
        <f t="shared" ca="1" si="188"/>
        <v>0</v>
      </c>
    </row>
    <row r="1221" spans="10:41">
      <c r="J1221" s="530">
        <f t="shared" ca="1" si="180"/>
        <v>-8600</v>
      </c>
      <c r="K1221">
        <f t="shared" ca="1" si="181"/>
        <v>-8600</v>
      </c>
      <c r="L1221">
        <f t="shared" ca="1" si="182"/>
        <v>0</v>
      </c>
      <c r="AB1221" s="530">
        <f t="shared" si="183"/>
        <v>-8711</v>
      </c>
      <c r="AC1221">
        <f t="shared" si="184"/>
        <v>-8711</v>
      </c>
      <c r="AD1221">
        <f t="shared" si="185"/>
        <v>0</v>
      </c>
      <c r="AM1221" s="530">
        <f t="shared" ca="1" si="186"/>
        <v>-10608</v>
      </c>
      <c r="AN1221">
        <f t="shared" ca="1" si="187"/>
        <v>-10608</v>
      </c>
      <c r="AO1221">
        <f t="shared" ca="1" si="188"/>
        <v>0</v>
      </c>
    </row>
    <row r="1222" spans="10:41">
      <c r="J1222" s="530">
        <f t="shared" ca="1" si="180"/>
        <v>-8609</v>
      </c>
      <c r="K1222">
        <f t="shared" ca="1" si="181"/>
        <v>-8609</v>
      </c>
      <c r="L1222">
        <f t="shared" ca="1" si="182"/>
        <v>0</v>
      </c>
      <c r="AB1222" s="530">
        <f t="shared" si="183"/>
        <v>-8720</v>
      </c>
      <c r="AC1222">
        <f t="shared" si="184"/>
        <v>-8720</v>
      </c>
      <c r="AD1222">
        <f t="shared" si="185"/>
        <v>0</v>
      </c>
      <c r="AM1222" s="530">
        <f t="shared" ca="1" si="186"/>
        <v>-10617</v>
      </c>
      <c r="AN1222">
        <f t="shared" ca="1" si="187"/>
        <v>-10617</v>
      </c>
      <c r="AO1222">
        <f t="shared" ca="1" si="188"/>
        <v>0</v>
      </c>
    </row>
    <row r="1223" spans="10:41">
      <c r="J1223" s="530">
        <f t="shared" ca="1" si="180"/>
        <v>-8618</v>
      </c>
      <c r="K1223">
        <f t="shared" ca="1" si="181"/>
        <v>-8618</v>
      </c>
      <c r="L1223">
        <f t="shared" ca="1" si="182"/>
        <v>0</v>
      </c>
      <c r="AB1223" s="530">
        <f t="shared" si="183"/>
        <v>-8729</v>
      </c>
      <c r="AC1223">
        <f t="shared" si="184"/>
        <v>-8729</v>
      </c>
      <c r="AD1223">
        <f t="shared" si="185"/>
        <v>0</v>
      </c>
      <c r="AM1223" s="530">
        <f t="shared" ca="1" si="186"/>
        <v>-10626</v>
      </c>
      <c r="AN1223">
        <f t="shared" ca="1" si="187"/>
        <v>-10626</v>
      </c>
      <c r="AO1223">
        <f t="shared" ca="1" si="188"/>
        <v>0</v>
      </c>
    </row>
    <row r="1224" spans="10:41">
      <c r="J1224" s="530">
        <f t="shared" ca="1" si="180"/>
        <v>-8627</v>
      </c>
      <c r="K1224">
        <f t="shared" ca="1" si="181"/>
        <v>-8627</v>
      </c>
      <c r="L1224">
        <f t="shared" ca="1" si="182"/>
        <v>0</v>
      </c>
      <c r="AB1224" s="530">
        <f t="shared" si="183"/>
        <v>-8738</v>
      </c>
      <c r="AC1224">
        <f t="shared" si="184"/>
        <v>-8738</v>
      </c>
      <c r="AD1224">
        <f t="shared" si="185"/>
        <v>0</v>
      </c>
      <c r="AM1224" s="530">
        <f t="shared" ca="1" si="186"/>
        <v>-10635</v>
      </c>
      <c r="AN1224">
        <f t="shared" ca="1" si="187"/>
        <v>-10635</v>
      </c>
      <c r="AO1224">
        <f t="shared" ca="1" si="188"/>
        <v>0</v>
      </c>
    </row>
    <row r="1225" spans="10:41">
      <c r="J1225" s="530">
        <f t="shared" ca="1" si="180"/>
        <v>-8636</v>
      </c>
      <c r="K1225">
        <f t="shared" ca="1" si="181"/>
        <v>-8636</v>
      </c>
      <c r="L1225">
        <f t="shared" ca="1" si="182"/>
        <v>0</v>
      </c>
      <c r="AB1225" s="530">
        <f t="shared" si="183"/>
        <v>-8747</v>
      </c>
      <c r="AC1225">
        <f t="shared" si="184"/>
        <v>-8747</v>
      </c>
      <c r="AD1225">
        <f t="shared" si="185"/>
        <v>0</v>
      </c>
      <c r="AM1225" s="530">
        <f t="shared" ca="1" si="186"/>
        <v>-10644</v>
      </c>
      <c r="AN1225">
        <f t="shared" ca="1" si="187"/>
        <v>-10644</v>
      </c>
      <c r="AO1225">
        <f t="shared" ca="1" si="188"/>
        <v>0</v>
      </c>
    </row>
    <row r="1226" spans="10:41">
      <c r="J1226" s="530">
        <f t="shared" ca="1" si="180"/>
        <v>-8645</v>
      </c>
      <c r="K1226">
        <f t="shared" ca="1" si="181"/>
        <v>-8645</v>
      </c>
      <c r="L1226">
        <f t="shared" ca="1" si="182"/>
        <v>0</v>
      </c>
      <c r="AB1226" s="530">
        <f t="shared" si="183"/>
        <v>-8756</v>
      </c>
      <c r="AC1226">
        <f t="shared" si="184"/>
        <v>-8756</v>
      </c>
      <c r="AD1226">
        <f t="shared" si="185"/>
        <v>0</v>
      </c>
      <c r="AM1226" s="530">
        <f t="shared" ca="1" si="186"/>
        <v>-10653</v>
      </c>
      <c r="AN1226">
        <f t="shared" ca="1" si="187"/>
        <v>-10653</v>
      </c>
      <c r="AO1226">
        <f t="shared" ca="1" si="188"/>
        <v>0</v>
      </c>
    </row>
    <row r="1227" spans="10:41">
      <c r="J1227" s="530">
        <f t="shared" ca="1" si="180"/>
        <v>-8654</v>
      </c>
      <c r="K1227">
        <f t="shared" ca="1" si="181"/>
        <v>-8654</v>
      </c>
      <c r="L1227">
        <f t="shared" ca="1" si="182"/>
        <v>0</v>
      </c>
      <c r="AB1227" s="530">
        <f t="shared" si="183"/>
        <v>-8765</v>
      </c>
      <c r="AC1227">
        <f t="shared" si="184"/>
        <v>-8765</v>
      </c>
      <c r="AD1227">
        <f t="shared" si="185"/>
        <v>0</v>
      </c>
      <c r="AM1227" s="530">
        <f t="shared" ca="1" si="186"/>
        <v>-10662</v>
      </c>
      <c r="AN1227">
        <f t="shared" ca="1" si="187"/>
        <v>-10662</v>
      </c>
      <c r="AO1227">
        <f t="shared" ca="1" si="188"/>
        <v>0</v>
      </c>
    </row>
    <row r="1228" spans="10:41">
      <c r="J1228" s="530">
        <f t="shared" ca="1" si="180"/>
        <v>-8663</v>
      </c>
      <c r="K1228">
        <f t="shared" ca="1" si="181"/>
        <v>-8663</v>
      </c>
      <c r="L1228">
        <f t="shared" ca="1" si="182"/>
        <v>0</v>
      </c>
      <c r="AB1228" s="530">
        <f t="shared" si="183"/>
        <v>-8774</v>
      </c>
      <c r="AC1228">
        <f t="shared" si="184"/>
        <v>-8774</v>
      </c>
      <c r="AD1228">
        <f t="shared" si="185"/>
        <v>0</v>
      </c>
      <c r="AM1228" s="530">
        <f t="shared" ca="1" si="186"/>
        <v>-10671</v>
      </c>
      <c r="AN1228">
        <f t="shared" ca="1" si="187"/>
        <v>-10671</v>
      </c>
      <c r="AO1228">
        <f t="shared" ca="1" si="188"/>
        <v>0</v>
      </c>
    </row>
    <row r="1229" spans="10:41">
      <c r="J1229" s="530">
        <f t="shared" ca="1" si="180"/>
        <v>-8672</v>
      </c>
      <c r="K1229">
        <f t="shared" ca="1" si="181"/>
        <v>-8672</v>
      </c>
      <c r="L1229">
        <f t="shared" ca="1" si="182"/>
        <v>0</v>
      </c>
      <c r="AB1229" s="530">
        <f t="shared" si="183"/>
        <v>-8783</v>
      </c>
      <c r="AC1229">
        <f t="shared" si="184"/>
        <v>-8783</v>
      </c>
      <c r="AD1229">
        <f t="shared" si="185"/>
        <v>0</v>
      </c>
      <c r="AM1229" s="530">
        <f t="shared" ca="1" si="186"/>
        <v>-10680</v>
      </c>
      <c r="AN1229">
        <f t="shared" ca="1" si="187"/>
        <v>-10680</v>
      </c>
      <c r="AO1229">
        <f t="shared" ca="1" si="188"/>
        <v>0</v>
      </c>
    </row>
    <row r="1230" spans="10:41">
      <c r="J1230" s="530">
        <f t="shared" ca="1" si="180"/>
        <v>-8681</v>
      </c>
      <c r="K1230">
        <f t="shared" ca="1" si="181"/>
        <v>-8681</v>
      </c>
      <c r="L1230">
        <f t="shared" ca="1" si="182"/>
        <v>0</v>
      </c>
      <c r="AB1230" s="530">
        <f t="shared" si="183"/>
        <v>-8792</v>
      </c>
      <c r="AC1230">
        <f t="shared" si="184"/>
        <v>-8792</v>
      </c>
      <c r="AD1230">
        <f t="shared" si="185"/>
        <v>0</v>
      </c>
      <c r="AM1230" s="530">
        <f t="shared" ca="1" si="186"/>
        <v>-10689</v>
      </c>
      <c r="AN1230">
        <f t="shared" ca="1" si="187"/>
        <v>-10689</v>
      </c>
      <c r="AO1230">
        <f t="shared" ca="1" si="188"/>
        <v>0</v>
      </c>
    </row>
    <row r="1231" spans="10:41">
      <c r="J1231" s="530">
        <f t="shared" ca="1" si="180"/>
        <v>-8690</v>
      </c>
      <c r="K1231">
        <f t="shared" ca="1" si="181"/>
        <v>-8690</v>
      </c>
      <c r="L1231">
        <f t="shared" ca="1" si="182"/>
        <v>0</v>
      </c>
      <c r="AB1231" s="530">
        <f t="shared" si="183"/>
        <v>-8801</v>
      </c>
      <c r="AC1231">
        <f t="shared" si="184"/>
        <v>-8801</v>
      </c>
      <c r="AD1231">
        <f t="shared" si="185"/>
        <v>0</v>
      </c>
      <c r="AM1231" s="530">
        <f t="shared" ca="1" si="186"/>
        <v>-10698</v>
      </c>
      <c r="AN1231">
        <f t="shared" ca="1" si="187"/>
        <v>-10698</v>
      </c>
      <c r="AO1231">
        <f t="shared" ca="1" si="188"/>
        <v>0</v>
      </c>
    </row>
    <row r="1232" spans="10:41">
      <c r="J1232" s="530">
        <f t="shared" ca="1" si="180"/>
        <v>-8699</v>
      </c>
      <c r="K1232">
        <f t="shared" ca="1" si="181"/>
        <v>-8699</v>
      </c>
      <c r="L1232">
        <f t="shared" ca="1" si="182"/>
        <v>0</v>
      </c>
      <c r="AB1232" s="530">
        <f t="shared" si="183"/>
        <v>-8810</v>
      </c>
      <c r="AC1232">
        <f t="shared" si="184"/>
        <v>-8810</v>
      </c>
      <c r="AD1232">
        <f t="shared" si="185"/>
        <v>0</v>
      </c>
      <c r="AM1232" s="530">
        <f t="shared" ca="1" si="186"/>
        <v>-10707</v>
      </c>
      <c r="AN1232">
        <f t="shared" ca="1" si="187"/>
        <v>-10707</v>
      </c>
      <c r="AO1232">
        <f t="shared" ca="1" si="188"/>
        <v>0</v>
      </c>
    </row>
    <row r="1233" spans="10:41">
      <c r="J1233" s="530">
        <f t="shared" ca="1" si="180"/>
        <v>-8708</v>
      </c>
      <c r="K1233">
        <f t="shared" ca="1" si="181"/>
        <v>-8708</v>
      </c>
      <c r="L1233">
        <f t="shared" ca="1" si="182"/>
        <v>0</v>
      </c>
      <c r="AB1233" s="530">
        <f t="shared" si="183"/>
        <v>-8819</v>
      </c>
      <c r="AC1233">
        <f t="shared" si="184"/>
        <v>-8819</v>
      </c>
      <c r="AD1233">
        <f t="shared" si="185"/>
        <v>0</v>
      </c>
      <c r="AM1233" s="530">
        <f t="shared" ca="1" si="186"/>
        <v>-10716</v>
      </c>
      <c r="AN1233">
        <f t="shared" ca="1" si="187"/>
        <v>-10716</v>
      </c>
      <c r="AO1233">
        <f t="shared" ca="1" si="188"/>
        <v>0</v>
      </c>
    </row>
    <row r="1234" spans="10:41">
      <c r="J1234" s="530">
        <f t="shared" ca="1" si="180"/>
        <v>-8717</v>
      </c>
      <c r="K1234">
        <f t="shared" ca="1" si="181"/>
        <v>-8717</v>
      </c>
      <c r="L1234">
        <f t="shared" ca="1" si="182"/>
        <v>0</v>
      </c>
      <c r="AB1234" s="530">
        <f t="shared" si="183"/>
        <v>-8828</v>
      </c>
      <c r="AC1234">
        <f t="shared" si="184"/>
        <v>-8828</v>
      </c>
      <c r="AD1234">
        <f t="shared" si="185"/>
        <v>0</v>
      </c>
      <c r="AM1234" s="530">
        <f t="shared" ca="1" si="186"/>
        <v>-10725</v>
      </c>
      <c r="AN1234">
        <f t="shared" ca="1" si="187"/>
        <v>-10725</v>
      </c>
      <c r="AO1234">
        <f t="shared" ca="1" si="188"/>
        <v>0</v>
      </c>
    </row>
    <row r="1235" spans="10:41">
      <c r="J1235" s="530">
        <f t="shared" ca="1" si="180"/>
        <v>-8726</v>
      </c>
      <c r="K1235">
        <f t="shared" ca="1" si="181"/>
        <v>-8726</v>
      </c>
      <c r="L1235">
        <f t="shared" ca="1" si="182"/>
        <v>0</v>
      </c>
      <c r="AB1235" s="530">
        <f t="shared" si="183"/>
        <v>-8837</v>
      </c>
      <c r="AC1235">
        <f t="shared" si="184"/>
        <v>-8837</v>
      </c>
      <c r="AD1235">
        <f t="shared" si="185"/>
        <v>0</v>
      </c>
      <c r="AM1235" s="530">
        <f t="shared" ca="1" si="186"/>
        <v>-10734</v>
      </c>
      <c r="AN1235">
        <f t="shared" ca="1" si="187"/>
        <v>-10734</v>
      </c>
      <c r="AO1235">
        <f t="shared" ca="1" si="188"/>
        <v>0</v>
      </c>
    </row>
    <row r="1236" spans="10:41">
      <c r="J1236" s="530">
        <f t="shared" ca="1" si="180"/>
        <v>-8735</v>
      </c>
      <c r="K1236">
        <f t="shared" ca="1" si="181"/>
        <v>-8735</v>
      </c>
      <c r="L1236">
        <f t="shared" ca="1" si="182"/>
        <v>0</v>
      </c>
      <c r="AB1236" s="530">
        <f t="shared" si="183"/>
        <v>-8846</v>
      </c>
      <c r="AC1236">
        <f t="shared" si="184"/>
        <v>-8846</v>
      </c>
      <c r="AD1236">
        <f t="shared" si="185"/>
        <v>0</v>
      </c>
      <c r="AM1236" s="530">
        <f t="shared" ca="1" si="186"/>
        <v>-10743</v>
      </c>
      <c r="AN1236">
        <f t="shared" ca="1" si="187"/>
        <v>-10743</v>
      </c>
      <c r="AO1236">
        <f t="shared" ca="1" si="188"/>
        <v>0</v>
      </c>
    </row>
    <row r="1237" spans="10:41">
      <c r="J1237" s="530">
        <f t="shared" ca="1" si="180"/>
        <v>-8744</v>
      </c>
      <c r="K1237">
        <f t="shared" ca="1" si="181"/>
        <v>-8744</v>
      </c>
      <c r="L1237">
        <f t="shared" ca="1" si="182"/>
        <v>0</v>
      </c>
      <c r="AB1237" s="530">
        <f t="shared" si="183"/>
        <v>-8855</v>
      </c>
      <c r="AC1237">
        <f t="shared" si="184"/>
        <v>-8855</v>
      </c>
      <c r="AD1237">
        <f t="shared" si="185"/>
        <v>0</v>
      </c>
      <c r="AM1237" s="530">
        <f t="shared" ca="1" si="186"/>
        <v>-10752</v>
      </c>
      <c r="AN1237">
        <f t="shared" ca="1" si="187"/>
        <v>-10752</v>
      </c>
      <c r="AO1237">
        <f t="shared" ca="1" si="188"/>
        <v>0</v>
      </c>
    </row>
    <row r="1238" spans="10:41">
      <c r="J1238" s="530">
        <f t="shared" ca="1" si="180"/>
        <v>-8753</v>
      </c>
      <c r="K1238">
        <f t="shared" ca="1" si="181"/>
        <v>-8753</v>
      </c>
      <c r="L1238">
        <f t="shared" ca="1" si="182"/>
        <v>0</v>
      </c>
      <c r="AB1238" s="530">
        <f t="shared" si="183"/>
        <v>-8864</v>
      </c>
      <c r="AC1238">
        <f t="shared" si="184"/>
        <v>-8864</v>
      </c>
      <c r="AD1238">
        <f t="shared" si="185"/>
        <v>0</v>
      </c>
      <c r="AM1238" s="530">
        <f t="shared" ca="1" si="186"/>
        <v>-10761</v>
      </c>
      <c r="AN1238">
        <f t="shared" ca="1" si="187"/>
        <v>-10761</v>
      </c>
      <c r="AO1238">
        <f t="shared" ca="1" si="188"/>
        <v>0</v>
      </c>
    </row>
    <row r="1239" spans="10:41">
      <c r="J1239" s="530">
        <f t="shared" ca="1" si="180"/>
        <v>-8762</v>
      </c>
      <c r="K1239">
        <f t="shared" ca="1" si="181"/>
        <v>-8762</v>
      </c>
      <c r="L1239">
        <f t="shared" ca="1" si="182"/>
        <v>0</v>
      </c>
      <c r="AB1239" s="530">
        <f t="shared" si="183"/>
        <v>-8873</v>
      </c>
      <c r="AC1239">
        <f t="shared" si="184"/>
        <v>-8873</v>
      </c>
      <c r="AD1239">
        <f t="shared" si="185"/>
        <v>0</v>
      </c>
      <c r="AM1239" s="530">
        <f t="shared" ca="1" si="186"/>
        <v>-10770</v>
      </c>
      <c r="AN1239">
        <f t="shared" ca="1" si="187"/>
        <v>-10770</v>
      </c>
      <c r="AO1239">
        <f t="shared" ca="1" si="188"/>
        <v>0</v>
      </c>
    </row>
    <row r="1240" spans="10:41">
      <c r="J1240" s="530">
        <f t="shared" ca="1" si="180"/>
        <v>-8771</v>
      </c>
      <c r="K1240">
        <f t="shared" ca="1" si="181"/>
        <v>-8771</v>
      </c>
      <c r="L1240">
        <f t="shared" ca="1" si="182"/>
        <v>0</v>
      </c>
      <c r="AB1240" s="530">
        <f t="shared" si="183"/>
        <v>-8882</v>
      </c>
      <c r="AC1240">
        <f t="shared" si="184"/>
        <v>-8882</v>
      </c>
      <c r="AD1240">
        <f t="shared" si="185"/>
        <v>0</v>
      </c>
      <c r="AM1240" s="530">
        <f t="shared" ca="1" si="186"/>
        <v>-10779</v>
      </c>
      <c r="AN1240">
        <f t="shared" ca="1" si="187"/>
        <v>-10779</v>
      </c>
      <c r="AO1240">
        <f t="shared" ca="1" si="188"/>
        <v>0</v>
      </c>
    </row>
    <row r="1241" spans="10:41">
      <c r="J1241" s="530">
        <f t="shared" ca="1" si="180"/>
        <v>-8780</v>
      </c>
      <c r="K1241">
        <f t="shared" ca="1" si="181"/>
        <v>-8780</v>
      </c>
      <c r="L1241">
        <f t="shared" ca="1" si="182"/>
        <v>0</v>
      </c>
      <c r="AB1241" s="530">
        <f t="shared" si="183"/>
        <v>-8891</v>
      </c>
      <c r="AC1241">
        <f t="shared" si="184"/>
        <v>-8891</v>
      </c>
      <c r="AD1241">
        <f t="shared" si="185"/>
        <v>0</v>
      </c>
      <c r="AM1241" s="530">
        <f t="shared" ca="1" si="186"/>
        <v>-10788</v>
      </c>
      <c r="AN1241">
        <f t="shared" ca="1" si="187"/>
        <v>-10788</v>
      </c>
      <c r="AO1241">
        <f t="shared" ca="1" si="188"/>
        <v>0</v>
      </c>
    </row>
    <row r="1242" spans="10:41">
      <c r="J1242" s="530">
        <f t="shared" ca="1" si="180"/>
        <v>-8789</v>
      </c>
      <c r="K1242">
        <f t="shared" ca="1" si="181"/>
        <v>-8789</v>
      </c>
      <c r="L1242">
        <f t="shared" ca="1" si="182"/>
        <v>0</v>
      </c>
      <c r="AB1242" s="530">
        <f t="shared" si="183"/>
        <v>-8900</v>
      </c>
      <c r="AC1242">
        <f t="shared" si="184"/>
        <v>-8900</v>
      </c>
      <c r="AD1242">
        <f t="shared" si="185"/>
        <v>0</v>
      </c>
      <c r="AM1242" s="530">
        <f t="shared" ca="1" si="186"/>
        <v>-10797</v>
      </c>
      <c r="AN1242">
        <f t="shared" ca="1" si="187"/>
        <v>-10797</v>
      </c>
      <c r="AO1242">
        <f t="shared" ca="1" si="188"/>
        <v>0</v>
      </c>
    </row>
    <row r="1243" spans="10:41">
      <c r="J1243" s="530">
        <f t="shared" ca="1" si="180"/>
        <v>-8798</v>
      </c>
      <c r="K1243">
        <f t="shared" ca="1" si="181"/>
        <v>-8798</v>
      </c>
      <c r="L1243">
        <f t="shared" ca="1" si="182"/>
        <v>0</v>
      </c>
      <c r="AB1243" s="530">
        <f t="shared" si="183"/>
        <v>-8909</v>
      </c>
      <c r="AC1243">
        <f t="shared" si="184"/>
        <v>-8909</v>
      </c>
      <c r="AD1243">
        <f t="shared" si="185"/>
        <v>0</v>
      </c>
      <c r="AM1243" s="530">
        <f t="shared" ca="1" si="186"/>
        <v>-10806</v>
      </c>
      <c r="AN1243">
        <f t="shared" ca="1" si="187"/>
        <v>-10806</v>
      </c>
      <c r="AO1243">
        <f t="shared" ca="1" si="188"/>
        <v>0</v>
      </c>
    </row>
    <row r="1244" spans="10:41">
      <c r="J1244" s="530">
        <f t="shared" ca="1" si="180"/>
        <v>-8807</v>
      </c>
      <c r="K1244">
        <f t="shared" ca="1" si="181"/>
        <v>-8807</v>
      </c>
      <c r="L1244">
        <f t="shared" ca="1" si="182"/>
        <v>0</v>
      </c>
      <c r="AB1244" s="530">
        <f t="shared" si="183"/>
        <v>-8918</v>
      </c>
      <c r="AC1244">
        <f t="shared" si="184"/>
        <v>-8918</v>
      </c>
      <c r="AD1244">
        <f t="shared" si="185"/>
        <v>0</v>
      </c>
      <c r="AM1244" s="530">
        <f t="shared" ca="1" si="186"/>
        <v>-10815</v>
      </c>
      <c r="AN1244">
        <f t="shared" ca="1" si="187"/>
        <v>-10815</v>
      </c>
      <c r="AO1244">
        <f t="shared" ca="1" si="188"/>
        <v>0</v>
      </c>
    </row>
    <row r="1245" spans="10:41">
      <c r="J1245" s="530">
        <f t="shared" ca="1" si="180"/>
        <v>-8816</v>
      </c>
      <c r="K1245">
        <f t="shared" ca="1" si="181"/>
        <v>-8816</v>
      </c>
      <c r="L1245">
        <f t="shared" ca="1" si="182"/>
        <v>0</v>
      </c>
      <c r="AB1245" s="530">
        <f t="shared" si="183"/>
        <v>-8927</v>
      </c>
      <c r="AC1245">
        <f t="shared" si="184"/>
        <v>-8927</v>
      </c>
      <c r="AD1245">
        <f t="shared" si="185"/>
        <v>0</v>
      </c>
      <c r="AM1245" s="530">
        <f t="shared" ca="1" si="186"/>
        <v>-10824</v>
      </c>
      <c r="AN1245">
        <f t="shared" ca="1" si="187"/>
        <v>-10824</v>
      </c>
      <c r="AO1245">
        <f t="shared" ca="1" si="188"/>
        <v>0</v>
      </c>
    </row>
    <row r="1246" spans="10:41">
      <c r="J1246" s="530">
        <f t="shared" ca="1" si="180"/>
        <v>-8825</v>
      </c>
      <c r="K1246">
        <f t="shared" ca="1" si="181"/>
        <v>-8825</v>
      </c>
      <c r="L1246">
        <f t="shared" ca="1" si="182"/>
        <v>0</v>
      </c>
      <c r="AB1246" s="530">
        <f t="shared" si="183"/>
        <v>-8936</v>
      </c>
      <c r="AC1246">
        <f t="shared" si="184"/>
        <v>-8936</v>
      </c>
      <c r="AD1246">
        <f t="shared" si="185"/>
        <v>0</v>
      </c>
      <c r="AM1246" s="530">
        <f t="shared" ca="1" si="186"/>
        <v>-10833</v>
      </c>
      <c r="AN1246">
        <f t="shared" ca="1" si="187"/>
        <v>-10833</v>
      </c>
      <c r="AO1246">
        <f t="shared" ca="1" si="188"/>
        <v>0</v>
      </c>
    </row>
    <row r="1247" spans="10:41">
      <c r="J1247" s="530">
        <f t="shared" ca="1" si="180"/>
        <v>-8834</v>
      </c>
      <c r="K1247">
        <f t="shared" ca="1" si="181"/>
        <v>-8834</v>
      </c>
      <c r="L1247">
        <f t="shared" ca="1" si="182"/>
        <v>0</v>
      </c>
      <c r="AB1247" s="530">
        <f t="shared" si="183"/>
        <v>-8945</v>
      </c>
      <c r="AC1247">
        <f t="shared" si="184"/>
        <v>-8945</v>
      </c>
      <c r="AD1247">
        <f t="shared" si="185"/>
        <v>0</v>
      </c>
      <c r="AM1247" s="530">
        <f t="shared" ca="1" si="186"/>
        <v>-10842</v>
      </c>
      <c r="AN1247">
        <f t="shared" ca="1" si="187"/>
        <v>-10842</v>
      </c>
      <c r="AO1247">
        <f t="shared" ca="1" si="188"/>
        <v>0</v>
      </c>
    </row>
    <row r="1248" spans="10:41">
      <c r="J1248" s="530">
        <f t="shared" ca="1" si="180"/>
        <v>-8843</v>
      </c>
      <c r="K1248">
        <f t="shared" ca="1" si="181"/>
        <v>-8843</v>
      </c>
      <c r="L1248">
        <f t="shared" ca="1" si="182"/>
        <v>0</v>
      </c>
      <c r="AB1248" s="530">
        <f t="shared" si="183"/>
        <v>-8954</v>
      </c>
      <c r="AC1248">
        <f t="shared" si="184"/>
        <v>-8954</v>
      </c>
      <c r="AD1248">
        <f t="shared" si="185"/>
        <v>0</v>
      </c>
      <c r="AM1248" s="530">
        <f t="shared" ca="1" si="186"/>
        <v>-10851</v>
      </c>
      <c r="AN1248">
        <f t="shared" ca="1" si="187"/>
        <v>-10851</v>
      </c>
      <c r="AO1248">
        <f t="shared" ca="1" si="188"/>
        <v>0</v>
      </c>
    </row>
    <row r="1249" spans="10:41">
      <c r="J1249" s="530">
        <f t="shared" ca="1" si="180"/>
        <v>-8852</v>
      </c>
      <c r="K1249">
        <f t="shared" ca="1" si="181"/>
        <v>-8852</v>
      </c>
      <c r="L1249">
        <f t="shared" ca="1" si="182"/>
        <v>0</v>
      </c>
      <c r="AB1249" s="530">
        <f t="shared" si="183"/>
        <v>-8963</v>
      </c>
      <c r="AC1249">
        <f t="shared" si="184"/>
        <v>-8963</v>
      </c>
      <c r="AD1249">
        <f t="shared" si="185"/>
        <v>0</v>
      </c>
      <c r="AM1249" s="530">
        <f t="shared" ca="1" si="186"/>
        <v>-10860</v>
      </c>
      <c r="AN1249">
        <f t="shared" ca="1" si="187"/>
        <v>-10860</v>
      </c>
      <c r="AO1249">
        <f t="shared" ca="1" si="188"/>
        <v>0</v>
      </c>
    </row>
    <row r="1250" spans="10:41">
      <c r="J1250" s="530">
        <f t="shared" ca="1" si="180"/>
        <v>-8861</v>
      </c>
      <c r="K1250">
        <f t="shared" ca="1" si="181"/>
        <v>-8861</v>
      </c>
      <c r="L1250">
        <f t="shared" ca="1" si="182"/>
        <v>0</v>
      </c>
      <c r="AB1250" s="530">
        <f t="shared" si="183"/>
        <v>-8972</v>
      </c>
      <c r="AC1250">
        <f t="shared" si="184"/>
        <v>-8972</v>
      </c>
      <c r="AD1250">
        <f t="shared" si="185"/>
        <v>0</v>
      </c>
      <c r="AM1250" s="530">
        <f t="shared" ca="1" si="186"/>
        <v>-10869</v>
      </c>
      <c r="AN1250">
        <f t="shared" ca="1" si="187"/>
        <v>-10869</v>
      </c>
      <c r="AO1250">
        <f t="shared" ca="1" si="188"/>
        <v>0</v>
      </c>
    </row>
    <row r="1251" spans="10:41">
      <c r="J1251" s="530">
        <f t="shared" ca="1" si="180"/>
        <v>-8870</v>
      </c>
      <c r="K1251">
        <f t="shared" ca="1" si="181"/>
        <v>-8870</v>
      </c>
      <c r="L1251">
        <f t="shared" ca="1" si="182"/>
        <v>0</v>
      </c>
      <c r="AB1251" s="530">
        <f t="shared" si="183"/>
        <v>-8981</v>
      </c>
      <c r="AC1251">
        <f t="shared" si="184"/>
        <v>-8981</v>
      </c>
      <c r="AD1251">
        <f t="shared" si="185"/>
        <v>0</v>
      </c>
      <c r="AM1251" s="530">
        <f t="shared" ca="1" si="186"/>
        <v>-10878</v>
      </c>
      <c r="AN1251">
        <f t="shared" ca="1" si="187"/>
        <v>-10878</v>
      </c>
      <c r="AO1251">
        <f t="shared" ca="1" si="188"/>
        <v>0</v>
      </c>
    </row>
    <row r="1252" spans="10:41">
      <c r="J1252" s="530">
        <f t="shared" ca="1" si="180"/>
        <v>-8879</v>
      </c>
      <c r="K1252">
        <f t="shared" ca="1" si="181"/>
        <v>-8879</v>
      </c>
      <c r="L1252">
        <f t="shared" ca="1" si="182"/>
        <v>0</v>
      </c>
      <c r="AB1252" s="530">
        <f t="shared" si="183"/>
        <v>-8990</v>
      </c>
      <c r="AC1252">
        <f t="shared" si="184"/>
        <v>-8990</v>
      </c>
      <c r="AD1252">
        <f t="shared" si="185"/>
        <v>0</v>
      </c>
      <c r="AM1252" s="530">
        <f t="shared" ca="1" si="186"/>
        <v>-10887</v>
      </c>
      <c r="AN1252">
        <f t="shared" ca="1" si="187"/>
        <v>-10887</v>
      </c>
      <c r="AO1252">
        <f t="shared" ca="1" si="188"/>
        <v>0</v>
      </c>
    </row>
    <row r="1253" spans="10:41">
      <c r="J1253" s="530">
        <f t="shared" ca="1" si="180"/>
        <v>-8888</v>
      </c>
      <c r="K1253">
        <f t="shared" ca="1" si="181"/>
        <v>-8888</v>
      </c>
      <c r="L1253">
        <f t="shared" ca="1" si="182"/>
        <v>0</v>
      </c>
      <c r="AB1253" s="530">
        <f t="shared" si="183"/>
        <v>-8999</v>
      </c>
      <c r="AC1253">
        <f t="shared" si="184"/>
        <v>-8999</v>
      </c>
      <c r="AD1253">
        <f t="shared" si="185"/>
        <v>0</v>
      </c>
      <c r="AM1253" s="530">
        <f t="shared" ca="1" si="186"/>
        <v>-10896</v>
      </c>
      <c r="AN1253">
        <f t="shared" ca="1" si="187"/>
        <v>-10896</v>
      </c>
      <c r="AO1253">
        <f t="shared" ca="1" si="188"/>
        <v>0</v>
      </c>
    </row>
    <row r="1254" spans="10:41">
      <c r="J1254" s="530">
        <f t="shared" ca="1" si="180"/>
        <v>-8897</v>
      </c>
      <c r="K1254">
        <f t="shared" ca="1" si="181"/>
        <v>-8897</v>
      </c>
      <c r="L1254">
        <f t="shared" ca="1" si="182"/>
        <v>0</v>
      </c>
      <c r="AB1254" s="530">
        <f t="shared" si="183"/>
        <v>-9008</v>
      </c>
      <c r="AC1254">
        <f t="shared" si="184"/>
        <v>-9008</v>
      </c>
      <c r="AD1254">
        <f t="shared" si="185"/>
        <v>0</v>
      </c>
      <c r="AM1254" s="530">
        <f t="shared" ca="1" si="186"/>
        <v>-10905</v>
      </c>
      <c r="AN1254">
        <f t="shared" ca="1" si="187"/>
        <v>-10905</v>
      </c>
      <c r="AO1254">
        <f t="shared" ca="1" si="188"/>
        <v>0</v>
      </c>
    </row>
    <row r="1255" spans="10:41">
      <c r="J1255" s="530">
        <f t="shared" ca="1" si="180"/>
        <v>-8906</v>
      </c>
      <c r="K1255">
        <f t="shared" ca="1" si="181"/>
        <v>-8906</v>
      </c>
      <c r="L1255">
        <f t="shared" ca="1" si="182"/>
        <v>0</v>
      </c>
      <c r="AB1255" s="530">
        <f t="shared" si="183"/>
        <v>-9017</v>
      </c>
      <c r="AC1255">
        <f t="shared" si="184"/>
        <v>-9017</v>
      </c>
      <c r="AD1255">
        <f t="shared" si="185"/>
        <v>0</v>
      </c>
      <c r="AM1255" s="530">
        <f t="shared" ca="1" si="186"/>
        <v>-10914</v>
      </c>
      <c r="AN1255">
        <f t="shared" ca="1" si="187"/>
        <v>-10914</v>
      </c>
      <c r="AO1255">
        <f t="shared" ca="1" si="188"/>
        <v>0</v>
      </c>
    </row>
    <row r="1256" spans="10:41">
      <c r="J1256" s="530">
        <f t="shared" ca="1" si="180"/>
        <v>-8915</v>
      </c>
      <c r="K1256">
        <f t="shared" ca="1" si="181"/>
        <v>-8915</v>
      </c>
      <c r="L1256">
        <f t="shared" ca="1" si="182"/>
        <v>0</v>
      </c>
      <c r="AB1256" s="530">
        <f t="shared" si="183"/>
        <v>-9026</v>
      </c>
      <c r="AC1256">
        <f t="shared" si="184"/>
        <v>-9026</v>
      </c>
      <c r="AD1256">
        <f t="shared" si="185"/>
        <v>0</v>
      </c>
      <c r="AM1256" s="530">
        <f t="shared" ca="1" si="186"/>
        <v>-10923</v>
      </c>
      <c r="AN1256">
        <f t="shared" ca="1" si="187"/>
        <v>-10923</v>
      </c>
      <c r="AO1256">
        <f t="shared" ca="1" si="188"/>
        <v>0</v>
      </c>
    </row>
    <row r="1257" spans="10:41">
      <c r="J1257" s="530">
        <f t="shared" ca="1" si="180"/>
        <v>-8924</v>
      </c>
      <c r="K1257">
        <f t="shared" ca="1" si="181"/>
        <v>-8924</v>
      </c>
      <c r="L1257">
        <f t="shared" ca="1" si="182"/>
        <v>0</v>
      </c>
      <c r="AB1257" s="530">
        <f t="shared" si="183"/>
        <v>-9035</v>
      </c>
      <c r="AC1257">
        <f t="shared" si="184"/>
        <v>-9035</v>
      </c>
      <c r="AD1257">
        <f t="shared" si="185"/>
        <v>0</v>
      </c>
      <c r="AM1257" s="530">
        <f t="shared" ca="1" si="186"/>
        <v>-10932</v>
      </c>
      <c r="AN1257">
        <f t="shared" ca="1" si="187"/>
        <v>-10932</v>
      </c>
      <c r="AO1257">
        <f t="shared" ca="1" si="188"/>
        <v>0</v>
      </c>
    </row>
    <row r="1258" spans="10:41">
      <c r="J1258" s="530">
        <f t="shared" ca="1" si="180"/>
        <v>-8933</v>
      </c>
      <c r="K1258">
        <f t="shared" ca="1" si="181"/>
        <v>-8933</v>
      </c>
      <c r="L1258">
        <f t="shared" ca="1" si="182"/>
        <v>0</v>
      </c>
      <c r="AB1258" s="530">
        <f t="shared" si="183"/>
        <v>-9044</v>
      </c>
      <c r="AC1258">
        <f t="shared" si="184"/>
        <v>-9044</v>
      </c>
      <c r="AD1258">
        <f t="shared" si="185"/>
        <v>0</v>
      </c>
      <c r="AM1258" s="530">
        <f t="shared" ca="1" si="186"/>
        <v>-10941</v>
      </c>
      <c r="AN1258">
        <f t="shared" ca="1" si="187"/>
        <v>-10941</v>
      </c>
      <c r="AO1258">
        <f t="shared" ca="1" si="188"/>
        <v>0</v>
      </c>
    </row>
    <row r="1259" spans="10:41">
      <c r="J1259" s="530">
        <f t="shared" ref="J1259:J1322" ca="1" si="189">+J1258-9</f>
        <v>-8942</v>
      </c>
      <c r="K1259">
        <f t="shared" ref="K1259:K1322" ca="1" si="190">IF(J1260&lt;0,J1259,0)</f>
        <v>-8942</v>
      </c>
      <c r="L1259">
        <f t="shared" ref="L1259:L1322" ca="1" si="191">IF(K1259&gt;0,K1259,0)</f>
        <v>0</v>
      </c>
      <c r="AB1259" s="530">
        <f t="shared" si="183"/>
        <v>-9053</v>
      </c>
      <c r="AC1259">
        <f t="shared" si="184"/>
        <v>-9053</v>
      </c>
      <c r="AD1259">
        <f t="shared" si="185"/>
        <v>0</v>
      </c>
      <c r="AM1259" s="530">
        <f t="shared" ca="1" si="186"/>
        <v>-10950</v>
      </c>
      <c r="AN1259">
        <f t="shared" ca="1" si="187"/>
        <v>-10950</v>
      </c>
      <c r="AO1259">
        <f t="shared" ca="1" si="188"/>
        <v>0</v>
      </c>
    </row>
    <row r="1260" spans="10:41">
      <c r="J1260" s="530">
        <f t="shared" ca="1" si="189"/>
        <v>-8951</v>
      </c>
      <c r="K1260">
        <f t="shared" ca="1" si="190"/>
        <v>-8951</v>
      </c>
      <c r="L1260">
        <f t="shared" ca="1" si="191"/>
        <v>0</v>
      </c>
      <c r="AB1260" s="530">
        <f t="shared" ref="AB1260:AB1323" si="192">+AB1259-9</f>
        <v>-9062</v>
      </c>
      <c r="AC1260">
        <f t="shared" ref="AC1260:AC1323" si="193">IF(AB1261&lt;0,AB1260,0)</f>
        <v>-9062</v>
      </c>
      <c r="AD1260">
        <f t="shared" ref="AD1260:AD1323" si="194">IF(AC1260&gt;0,AC1260,0)</f>
        <v>0</v>
      </c>
      <c r="AM1260" s="530">
        <f t="shared" ref="AM1260:AM1323" ca="1" si="195">+AM1259-9</f>
        <v>-10959</v>
      </c>
      <c r="AN1260">
        <f t="shared" ref="AN1260:AN1323" ca="1" si="196">IF(AM1261&lt;0,AM1260,0)</f>
        <v>-10959</v>
      </c>
      <c r="AO1260">
        <f t="shared" ref="AO1260:AO1323" ca="1" si="197">IF(AN1260&gt;0,AN1260,0)</f>
        <v>0</v>
      </c>
    </row>
    <row r="1261" spans="10:41">
      <c r="J1261" s="530">
        <f t="shared" ca="1" si="189"/>
        <v>-8960</v>
      </c>
      <c r="K1261">
        <f t="shared" ca="1" si="190"/>
        <v>-8960</v>
      </c>
      <c r="L1261">
        <f t="shared" ca="1" si="191"/>
        <v>0</v>
      </c>
      <c r="AB1261" s="530">
        <f t="shared" si="192"/>
        <v>-9071</v>
      </c>
      <c r="AC1261">
        <f t="shared" si="193"/>
        <v>-9071</v>
      </c>
      <c r="AD1261">
        <f t="shared" si="194"/>
        <v>0</v>
      </c>
      <c r="AM1261" s="530">
        <f t="shared" ca="1" si="195"/>
        <v>-10968</v>
      </c>
      <c r="AN1261">
        <f t="shared" ca="1" si="196"/>
        <v>-10968</v>
      </c>
      <c r="AO1261">
        <f t="shared" ca="1" si="197"/>
        <v>0</v>
      </c>
    </row>
    <row r="1262" spans="10:41">
      <c r="J1262" s="530">
        <f t="shared" ca="1" si="189"/>
        <v>-8969</v>
      </c>
      <c r="K1262">
        <f t="shared" ca="1" si="190"/>
        <v>-8969</v>
      </c>
      <c r="L1262">
        <f t="shared" ca="1" si="191"/>
        <v>0</v>
      </c>
      <c r="AB1262" s="530">
        <f t="shared" si="192"/>
        <v>-9080</v>
      </c>
      <c r="AC1262">
        <f t="shared" si="193"/>
        <v>-9080</v>
      </c>
      <c r="AD1262">
        <f t="shared" si="194"/>
        <v>0</v>
      </c>
      <c r="AM1262" s="530">
        <f t="shared" ca="1" si="195"/>
        <v>-10977</v>
      </c>
      <c r="AN1262">
        <f t="shared" ca="1" si="196"/>
        <v>-10977</v>
      </c>
      <c r="AO1262">
        <f t="shared" ca="1" si="197"/>
        <v>0</v>
      </c>
    </row>
    <row r="1263" spans="10:41">
      <c r="J1263" s="530">
        <f t="shared" ca="1" si="189"/>
        <v>-8978</v>
      </c>
      <c r="K1263">
        <f t="shared" ca="1" si="190"/>
        <v>-8978</v>
      </c>
      <c r="L1263">
        <f t="shared" ca="1" si="191"/>
        <v>0</v>
      </c>
      <c r="AB1263" s="530">
        <f t="shared" si="192"/>
        <v>-9089</v>
      </c>
      <c r="AC1263">
        <f t="shared" si="193"/>
        <v>-9089</v>
      </c>
      <c r="AD1263">
        <f t="shared" si="194"/>
        <v>0</v>
      </c>
      <c r="AM1263" s="530">
        <f t="shared" ca="1" si="195"/>
        <v>-10986</v>
      </c>
      <c r="AN1263">
        <f t="shared" ca="1" si="196"/>
        <v>-10986</v>
      </c>
      <c r="AO1263">
        <f t="shared" ca="1" si="197"/>
        <v>0</v>
      </c>
    </row>
    <row r="1264" spans="10:41">
      <c r="J1264" s="530">
        <f t="shared" ca="1" si="189"/>
        <v>-8987</v>
      </c>
      <c r="K1264">
        <f t="shared" ca="1" si="190"/>
        <v>-8987</v>
      </c>
      <c r="L1264">
        <f t="shared" ca="1" si="191"/>
        <v>0</v>
      </c>
      <c r="AB1264" s="530">
        <f t="shared" si="192"/>
        <v>-9098</v>
      </c>
      <c r="AC1264">
        <f t="shared" si="193"/>
        <v>-9098</v>
      </c>
      <c r="AD1264">
        <f t="shared" si="194"/>
        <v>0</v>
      </c>
      <c r="AM1264" s="530">
        <f t="shared" ca="1" si="195"/>
        <v>-10995</v>
      </c>
      <c r="AN1264">
        <f t="shared" ca="1" si="196"/>
        <v>-10995</v>
      </c>
      <c r="AO1264">
        <f t="shared" ca="1" si="197"/>
        <v>0</v>
      </c>
    </row>
    <row r="1265" spans="10:41">
      <c r="J1265" s="530">
        <f t="shared" ca="1" si="189"/>
        <v>-8996</v>
      </c>
      <c r="K1265">
        <f t="shared" ca="1" si="190"/>
        <v>-8996</v>
      </c>
      <c r="L1265">
        <f t="shared" ca="1" si="191"/>
        <v>0</v>
      </c>
      <c r="AB1265" s="530">
        <f t="shared" si="192"/>
        <v>-9107</v>
      </c>
      <c r="AC1265">
        <f t="shared" si="193"/>
        <v>-9107</v>
      </c>
      <c r="AD1265">
        <f t="shared" si="194"/>
        <v>0</v>
      </c>
      <c r="AM1265" s="530">
        <f t="shared" ca="1" si="195"/>
        <v>-11004</v>
      </c>
      <c r="AN1265">
        <f t="shared" ca="1" si="196"/>
        <v>-11004</v>
      </c>
      <c r="AO1265">
        <f t="shared" ca="1" si="197"/>
        <v>0</v>
      </c>
    </row>
    <row r="1266" spans="10:41">
      <c r="J1266" s="530">
        <f t="shared" ca="1" si="189"/>
        <v>-9005</v>
      </c>
      <c r="K1266">
        <f t="shared" ca="1" si="190"/>
        <v>-9005</v>
      </c>
      <c r="L1266">
        <f t="shared" ca="1" si="191"/>
        <v>0</v>
      </c>
      <c r="AB1266" s="530">
        <f t="shared" si="192"/>
        <v>-9116</v>
      </c>
      <c r="AC1266">
        <f t="shared" si="193"/>
        <v>-9116</v>
      </c>
      <c r="AD1266">
        <f t="shared" si="194"/>
        <v>0</v>
      </c>
      <c r="AM1266" s="530">
        <f t="shared" ca="1" si="195"/>
        <v>-11013</v>
      </c>
      <c r="AN1266">
        <f t="shared" ca="1" si="196"/>
        <v>-11013</v>
      </c>
      <c r="AO1266">
        <f t="shared" ca="1" si="197"/>
        <v>0</v>
      </c>
    </row>
    <row r="1267" spans="10:41">
      <c r="J1267" s="530">
        <f t="shared" ca="1" si="189"/>
        <v>-9014</v>
      </c>
      <c r="K1267">
        <f t="shared" ca="1" si="190"/>
        <v>-9014</v>
      </c>
      <c r="L1267">
        <f t="shared" ca="1" si="191"/>
        <v>0</v>
      </c>
      <c r="AB1267" s="530">
        <f t="shared" si="192"/>
        <v>-9125</v>
      </c>
      <c r="AC1267">
        <f t="shared" si="193"/>
        <v>-9125</v>
      </c>
      <c r="AD1267">
        <f t="shared" si="194"/>
        <v>0</v>
      </c>
      <c r="AM1267" s="530">
        <f t="shared" ca="1" si="195"/>
        <v>-11022</v>
      </c>
      <c r="AN1267">
        <f t="shared" ca="1" si="196"/>
        <v>-11022</v>
      </c>
      <c r="AO1267">
        <f t="shared" ca="1" si="197"/>
        <v>0</v>
      </c>
    </row>
    <row r="1268" spans="10:41">
      <c r="J1268" s="530">
        <f t="shared" ca="1" si="189"/>
        <v>-9023</v>
      </c>
      <c r="K1268">
        <f t="shared" ca="1" si="190"/>
        <v>-9023</v>
      </c>
      <c r="L1268">
        <f t="shared" ca="1" si="191"/>
        <v>0</v>
      </c>
      <c r="AB1268" s="530">
        <f t="shared" si="192"/>
        <v>-9134</v>
      </c>
      <c r="AC1268">
        <f t="shared" si="193"/>
        <v>-9134</v>
      </c>
      <c r="AD1268">
        <f t="shared" si="194"/>
        <v>0</v>
      </c>
      <c r="AM1268" s="530">
        <f t="shared" ca="1" si="195"/>
        <v>-11031</v>
      </c>
      <c r="AN1268">
        <f t="shared" ca="1" si="196"/>
        <v>-11031</v>
      </c>
      <c r="AO1268">
        <f t="shared" ca="1" si="197"/>
        <v>0</v>
      </c>
    </row>
    <row r="1269" spans="10:41">
      <c r="J1269" s="530">
        <f t="shared" ca="1" si="189"/>
        <v>-9032</v>
      </c>
      <c r="K1269">
        <f t="shared" ca="1" si="190"/>
        <v>-9032</v>
      </c>
      <c r="L1269">
        <f t="shared" ca="1" si="191"/>
        <v>0</v>
      </c>
      <c r="AB1269" s="530">
        <f t="shared" si="192"/>
        <v>-9143</v>
      </c>
      <c r="AC1269">
        <f t="shared" si="193"/>
        <v>-9143</v>
      </c>
      <c r="AD1269">
        <f t="shared" si="194"/>
        <v>0</v>
      </c>
      <c r="AM1269" s="530">
        <f t="shared" ca="1" si="195"/>
        <v>-11040</v>
      </c>
      <c r="AN1269">
        <f t="shared" ca="1" si="196"/>
        <v>-11040</v>
      </c>
      <c r="AO1269">
        <f t="shared" ca="1" si="197"/>
        <v>0</v>
      </c>
    </row>
    <row r="1270" spans="10:41">
      <c r="J1270" s="530">
        <f t="shared" ca="1" si="189"/>
        <v>-9041</v>
      </c>
      <c r="K1270">
        <f t="shared" ca="1" si="190"/>
        <v>-9041</v>
      </c>
      <c r="L1270">
        <f t="shared" ca="1" si="191"/>
        <v>0</v>
      </c>
      <c r="AB1270" s="530">
        <f t="shared" si="192"/>
        <v>-9152</v>
      </c>
      <c r="AC1270">
        <f t="shared" si="193"/>
        <v>-9152</v>
      </c>
      <c r="AD1270">
        <f t="shared" si="194"/>
        <v>0</v>
      </c>
      <c r="AM1270" s="530">
        <f t="shared" ca="1" si="195"/>
        <v>-11049</v>
      </c>
      <c r="AN1270">
        <f t="shared" ca="1" si="196"/>
        <v>-11049</v>
      </c>
      <c r="AO1270">
        <f t="shared" ca="1" si="197"/>
        <v>0</v>
      </c>
    </row>
    <row r="1271" spans="10:41">
      <c r="J1271" s="530">
        <f t="shared" ca="1" si="189"/>
        <v>-9050</v>
      </c>
      <c r="K1271">
        <f t="shared" ca="1" si="190"/>
        <v>-9050</v>
      </c>
      <c r="L1271">
        <f t="shared" ca="1" si="191"/>
        <v>0</v>
      </c>
      <c r="AB1271" s="530">
        <f t="shared" si="192"/>
        <v>-9161</v>
      </c>
      <c r="AC1271">
        <f t="shared" si="193"/>
        <v>-9161</v>
      </c>
      <c r="AD1271">
        <f t="shared" si="194"/>
        <v>0</v>
      </c>
      <c r="AM1271" s="530">
        <f t="shared" ca="1" si="195"/>
        <v>-11058</v>
      </c>
      <c r="AN1271">
        <f t="shared" ca="1" si="196"/>
        <v>-11058</v>
      </c>
      <c r="AO1271">
        <f t="shared" ca="1" si="197"/>
        <v>0</v>
      </c>
    </row>
    <row r="1272" spans="10:41">
      <c r="J1272" s="530">
        <f t="shared" ca="1" si="189"/>
        <v>-9059</v>
      </c>
      <c r="K1272">
        <f t="shared" ca="1" si="190"/>
        <v>-9059</v>
      </c>
      <c r="L1272">
        <f t="shared" ca="1" si="191"/>
        <v>0</v>
      </c>
      <c r="AB1272" s="530">
        <f t="shared" si="192"/>
        <v>-9170</v>
      </c>
      <c r="AC1272">
        <f t="shared" si="193"/>
        <v>-9170</v>
      </c>
      <c r="AD1272">
        <f t="shared" si="194"/>
        <v>0</v>
      </c>
      <c r="AM1272" s="530">
        <f t="shared" ca="1" si="195"/>
        <v>-11067</v>
      </c>
      <c r="AN1272">
        <f t="shared" ca="1" si="196"/>
        <v>-11067</v>
      </c>
      <c r="AO1272">
        <f t="shared" ca="1" si="197"/>
        <v>0</v>
      </c>
    </row>
    <row r="1273" spans="10:41">
      <c r="J1273" s="530">
        <f t="shared" ca="1" si="189"/>
        <v>-9068</v>
      </c>
      <c r="K1273">
        <f t="shared" ca="1" si="190"/>
        <v>-9068</v>
      </c>
      <c r="L1273">
        <f t="shared" ca="1" si="191"/>
        <v>0</v>
      </c>
      <c r="AB1273" s="530">
        <f t="shared" si="192"/>
        <v>-9179</v>
      </c>
      <c r="AC1273">
        <f t="shared" si="193"/>
        <v>-9179</v>
      </c>
      <c r="AD1273">
        <f t="shared" si="194"/>
        <v>0</v>
      </c>
      <c r="AM1273" s="530">
        <f t="shared" ca="1" si="195"/>
        <v>-11076</v>
      </c>
      <c r="AN1273">
        <f t="shared" ca="1" si="196"/>
        <v>-11076</v>
      </c>
      <c r="AO1273">
        <f t="shared" ca="1" si="197"/>
        <v>0</v>
      </c>
    </row>
    <row r="1274" spans="10:41">
      <c r="J1274" s="530">
        <f t="shared" ca="1" si="189"/>
        <v>-9077</v>
      </c>
      <c r="K1274">
        <f t="shared" ca="1" si="190"/>
        <v>-9077</v>
      </c>
      <c r="L1274">
        <f t="shared" ca="1" si="191"/>
        <v>0</v>
      </c>
      <c r="AB1274" s="530">
        <f t="shared" si="192"/>
        <v>-9188</v>
      </c>
      <c r="AC1274">
        <f t="shared" si="193"/>
        <v>-9188</v>
      </c>
      <c r="AD1274">
        <f t="shared" si="194"/>
        <v>0</v>
      </c>
      <c r="AM1274" s="530">
        <f t="shared" ca="1" si="195"/>
        <v>-11085</v>
      </c>
      <c r="AN1274">
        <f t="shared" ca="1" si="196"/>
        <v>-11085</v>
      </c>
      <c r="AO1274">
        <f t="shared" ca="1" si="197"/>
        <v>0</v>
      </c>
    </row>
    <row r="1275" spans="10:41">
      <c r="J1275" s="530">
        <f t="shared" ca="1" si="189"/>
        <v>-9086</v>
      </c>
      <c r="K1275">
        <f t="shared" ca="1" si="190"/>
        <v>-9086</v>
      </c>
      <c r="L1275">
        <f t="shared" ca="1" si="191"/>
        <v>0</v>
      </c>
      <c r="AB1275" s="530">
        <f t="shared" si="192"/>
        <v>-9197</v>
      </c>
      <c r="AC1275">
        <f t="shared" si="193"/>
        <v>-9197</v>
      </c>
      <c r="AD1275">
        <f t="shared" si="194"/>
        <v>0</v>
      </c>
      <c r="AM1275" s="530">
        <f t="shared" ca="1" si="195"/>
        <v>-11094</v>
      </c>
      <c r="AN1275">
        <f t="shared" ca="1" si="196"/>
        <v>-11094</v>
      </c>
      <c r="AO1275">
        <f t="shared" ca="1" si="197"/>
        <v>0</v>
      </c>
    </row>
    <row r="1276" spans="10:41">
      <c r="J1276" s="530">
        <f t="shared" ca="1" si="189"/>
        <v>-9095</v>
      </c>
      <c r="K1276">
        <f t="shared" ca="1" si="190"/>
        <v>-9095</v>
      </c>
      <c r="L1276">
        <f t="shared" ca="1" si="191"/>
        <v>0</v>
      </c>
      <c r="AB1276" s="530">
        <f t="shared" si="192"/>
        <v>-9206</v>
      </c>
      <c r="AC1276">
        <f t="shared" si="193"/>
        <v>-9206</v>
      </c>
      <c r="AD1276">
        <f t="shared" si="194"/>
        <v>0</v>
      </c>
      <c r="AM1276" s="530">
        <f t="shared" ca="1" si="195"/>
        <v>-11103</v>
      </c>
      <c r="AN1276">
        <f t="shared" ca="1" si="196"/>
        <v>-11103</v>
      </c>
      <c r="AO1276">
        <f t="shared" ca="1" si="197"/>
        <v>0</v>
      </c>
    </row>
    <row r="1277" spans="10:41">
      <c r="J1277" s="530">
        <f t="shared" ca="1" si="189"/>
        <v>-9104</v>
      </c>
      <c r="K1277">
        <f t="shared" ca="1" si="190"/>
        <v>-9104</v>
      </c>
      <c r="L1277">
        <f t="shared" ca="1" si="191"/>
        <v>0</v>
      </c>
      <c r="AB1277" s="530">
        <f t="shared" si="192"/>
        <v>-9215</v>
      </c>
      <c r="AC1277">
        <f t="shared" si="193"/>
        <v>-9215</v>
      </c>
      <c r="AD1277">
        <f t="shared" si="194"/>
        <v>0</v>
      </c>
      <c r="AM1277" s="530">
        <f t="shared" ca="1" si="195"/>
        <v>-11112</v>
      </c>
      <c r="AN1277">
        <f t="shared" ca="1" si="196"/>
        <v>-11112</v>
      </c>
      <c r="AO1277">
        <f t="shared" ca="1" si="197"/>
        <v>0</v>
      </c>
    </row>
    <row r="1278" spans="10:41">
      <c r="J1278" s="530">
        <f t="shared" ca="1" si="189"/>
        <v>-9113</v>
      </c>
      <c r="K1278">
        <f t="shared" ca="1" si="190"/>
        <v>-9113</v>
      </c>
      <c r="L1278">
        <f t="shared" ca="1" si="191"/>
        <v>0</v>
      </c>
      <c r="AB1278" s="530">
        <f t="shared" si="192"/>
        <v>-9224</v>
      </c>
      <c r="AC1278">
        <f t="shared" si="193"/>
        <v>-9224</v>
      </c>
      <c r="AD1278">
        <f t="shared" si="194"/>
        <v>0</v>
      </c>
      <c r="AM1278" s="530">
        <f t="shared" ca="1" si="195"/>
        <v>-11121</v>
      </c>
      <c r="AN1278">
        <f t="shared" ca="1" si="196"/>
        <v>-11121</v>
      </c>
      <c r="AO1278">
        <f t="shared" ca="1" si="197"/>
        <v>0</v>
      </c>
    </row>
    <row r="1279" spans="10:41">
      <c r="J1279" s="530">
        <f t="shared" ca="1" si="189"/>
        <v>-9122</v>
      </c>
      <c r="K1279">
        <f t="shared" ca="1" si="190"/>
        <v>-9122</v>
      </c>
      <c r="L1279">
        <f t="shared" ca="1" si="191"/>
        <v>0</v>
      </c>
      <c r="AB1279" s="530">
        <f t="shared" si="192"/>
        <v>-9233</v>
      </c>
      <c r="AC1279">
        <f t="shared" si="193"/>
        <v>-9233</v>
      </c>
      <c r="AD1279">
        <f t="shared" si="194"/>
        <v>0</v>
      </c>
      <c r="AM1279" s="530">
        <f t="shared" ca="1" si="195"/>
        <v>-11130</v>
      </c>
      <c r="AN1279">
        <f t="shared" ca="1" si="196"/>
        <v>-11130</v>
      </c>
      <c r="AO1279">
        <f t="shared" ca="1" si="197"/>
        <v>0</v>
      </c>
    </row>
    <row r="1280" spans="10:41">
      <c r="J1280" s="530">
        <f t="shared" ca="1" si="189"/>
        <v>-9131</v>
      </c>
      <c r="K1280">
        <f t="shared" ca="1" si="190"/>
        <v>-9131</v>
      </c>
      <c r="L1280">
        <f t="shared" ca="1" si="191"/>
        <v>0</v>
      </c>
      <c r="AB1280" s="530">
        <f t="shared" si="192"/>
        <v>-9242</v>
      </c>
      <c r="AC1280">
        <f t="shared" si="193"/>
        <v>-9242</v>
      </c>
      <c r="AD1280">
        <f t="shared" si="194"/>
        <v>0</v>
      </c>
      <c r="AM1280" s="530">
        <f t="shared" ca="1" si="195"/>
        <v>-11139</v>
      </c>
      <c r="AN1280">
        <f t="shared" ca="1" si="196"/>
        <v>-11139</v>
      </c>
      <c r="AO1280">
        <f t="shared" ca="1" si="197"/>
        <v>0</v>
      </c>
    </row>
    <row r="1281" spans="10:41">
      <c r="J1281" s="530">
        <f t="shared" ca="1" si="189"/>
        <v>-9140</v>
      </c>
      <c r="K1281">
        <f t="shared" ca="1" si="190"/>
        <v>-9140</v>
      </c>
      <c r="L1281">
        <f t="shared" ca="1" si="191"/>
        <v>0</v>
      </c>
      <c r="AB1281" s="530">
        <f t="shared" si="192"/>
        <v>-9251</v>
      </c>
      <c r="AC1281">
        <f t="shared" si="193"/>
        <v>-9251</v>
      </c>
      <c r="AD1281">
        <f t="shared" si="194"/>
        <v>0</v>
      </c>
      <c r="AM1281" s="530">
        <f t="shared" ca="1" si="195"/>
        <v>-11148</v>
      </c>
      <c r="AN1281">
        <f t="shared" ca="1" si="196"/>
        <v>-11148</v>
      </c>
      <c r="AO1281">
        <f t="shared" ca="1" si="197"/>
        <v>0</v>
      </c>
    </row>
    <row r="1282" spans="10:41">
      <c r="J1282" s="530">
        <f t="shared" ca="1" si="189"/>
        <v>-9149</v>
      </c>
      <c r="K1282">
        <f t="shared" ca="1" si="190"/>
        <v>-9149</v>
      </c>
      <c r="L1282">
        <f t="shared" ca="1" si="191"/>
        <v>0</v>
      </c>
      <c r="AB1282" s="530">
        <f t="shared" si="192"/>
        <v>-9260</v>
      </c>
      <c r="AC1282">
        <f t="shared" si="193"/>
        <v>-9260</v>
      </c>
      <c r="AD1282">
        <f t="shared" si="194"/>
        <v>0</v>
      </c>
      <c r="AM1282" s="530">
        <f t="shared" ca="1" si="195"/>
        <v>-11157</v>
      </c>
      <c r="AN1282">
        <f t="shared" ca="1" si="196"/>
        <v>-11157</v>
      </c>
      <c r="AO1282">
        <f t="shared" ca="1" si="197"/>
        <v>0</v>
      </c>
    </row>
    <row r="1283" spans="10:41">
      <c r="J1283" s="530">
        <f t="shared" ca="1" si="189"/>
        <v>-9158</v>
      </c>
      <c r="K1283">
        <f t="shared" ca="1" si="190"/>
        <v>-9158</v>
      </c>
      <c r="L1283">
        <f t="shared" ca="1" si="191"/>
        <v>0</v>
      </c>
      <c r="AB1283" s="530">
        <f t="shared" si="192"/>
        <v>-9269</v>
      </c>
      <c r="AC1283">
        <f t="shared" si="193"/>
        <v>-9269</v>
      </c>
      <c r="AD1283">
        <f t="shared" si="194"/>
        <v>0</v>
      </c>
      <c r="AM1283" s="530">
        <f t="shared" ca="1" si="195"/>
        <v>-11166</v>
      </c>
      <c r="AN1283">
        <f t="shared" ca="1" si="196"/>
        <v>-11166</v>
      </c>
      <c r="AO1283">
        <f t="shared" ca="1" si="197"/>
        <v>0</v>
      </c>
    </row>
    <row r="1284" spans="10:41">
      <c r="J1284" s="530">
        <f t="shared" ca="1" si="189"/>
        <v>-9167</v>
      </c>
      <c r="K1284">
        <f t="shared" ca="1" si="190"/>
        <v>-9167</v>
      </c>
      <c r="L1284">
        <f t="shared" ca="1" si="191"/>
        <v>0</v>
      </c>
      <c r="AB1284" s="530">
        <f t="shared" si="192"/>
        <v>-9278</v>
      </c>
      <c r="AC1284">
        <f t="shared" si="193"/>
        <v>-9278</v>
      </c>
      <c r="AD1284">
        <f t="shared" si="194"/>
        <v>0</v>
      </c>
      <c r="AM1284" s="530">
        <f t="shared" ca="1" si="195"/>
        <v>-11175</v>
      </c>
      <c r="AN1284">
        <f t="shared" ca="1" si="196"/>
        <v>-11175</v>
      </c>
      <c r="AO1284">
        <f t="shared" ca="1" si="197"/>
        <v>0</v>
      </c>
    </row>
    <row r="1285" spans="10:41">
      <c r="J1285" s="530">
        <f t="shared" ca="1" si="189"/>
        <v>-9176</v>
      </c>
      <c r="K1285">
        <f t="shared" ca="1" si="190"/>
        <v>-9176</v>
      </c>
      <c r="L1285">
        <f t="shared" ca="1" si="191"/>
        <v>0</v>
      </c>
      <c r="AB1285" s="530">
        <f t="shared" si="192"/>
        <v>-9287</v>
      </c>
      <c r="AC1285">
        <f t="shared" si="193"/>
        <v>-9287</v>
      </c>
      <c r="AD1285">
        <f t="shared" si="194"/>
        <v>0</v>
      </c>
      <c r="AM1285" s="530">
        <f t="shared" ca="1" si="195"/>
        <v>-11184</v>
      </c>
      <c r="AN1285">
        <f t="shared" ca="1" si="196"/>
        <v>-11184</v>
      </c>
      <c r="AO1285">
        <f t="shared" ca="1" si="197"/>
        <v>0</v>
      </c>
    </row>
    <row r="1286" spans="10:41">
      <c r="J1286" s="530">
        <f t="shared" ca="1" si="189"/>
        <v>-9185</v>
      </c>
      <c r="K1286">
        <f t="shared" ca="1" si="190"/>
        <v>-9185</v>
      </c>
      <c r="L1286">
        <f t="shared" ca="1" si="191"/>
        <v>0</v>
      </c>
      <c r="AB1286" s="530">
        <f t="shared" si="192"/>
        <v>-9296</v>
      </c>
      <c r="AC1286">
        <f t="shared" si="193"/>
        <v>-9296</v>
      </c>
      <c r="AD1286">
        <f t="shared" si="194"/>
        <v>0</v>
      </c>
      <c r="AM1286" s="530">
        <f t="shared" ca="1" si="195"/>
        <v>-11193</v>
      </c>
      <c r="AN1286">
        <f t="shared" ca="1" si="196"/>
        <v>-11193</v>
      </c>
      <c r="AO1286">
        <f t="shared" ca="1" si="197"/>
        <v>0</v>
      </c>
    </row>
    <row r="1287" spans="10:41">
      <c r="J1287" s="530">
        <f t="shared" ca="1" si="189"/>
        <v>-9194</v>
      </c>
      <c r="K1287">
        <f t="shared" ca="1" si="190"/>
        <v>-9194</v>
      </c>
      <c r="L1287">
        <f t="shared" ca="1" si="191"/>
        <v>0</v>
      </c>
      <c r="AB1287" s="530">
        <f t="shared" si="192"/>
        <v>-9305</v>
      </c>
      <c r="AC1287">
        <f t="shared" si="193"/>
        <v>-9305</v>
      </c>
      <c r="AD1287">
        <f t="shared" si="194"/>
        <v>0</v>
      </c>
      <c r="AM1287" s="530">
        <f t="shared" ca="1" si="195"/>
        <v>-11202</v>
      </c>
      <c r="AN1287">
        <f t="shared" ca="1" si="196"/>
        <v>-11202</v>
      </c>
      <c r="AO1287">
        <f t="shared" ca="1" si="197"/>
        <v>0</v>
      </c>
    </row>
    <row r="1288" spans="10:41">
      <c r="J1288" s="530">
        <f t="shared" ca="1" si="189"/>
        <v>-9203</v>
      </c>
      <c r="K1288">
        <f t="shared" ca="1" si="190"/>
        <v>-9203</v>
      </c>
      <c r="L1288">
        <f t="shared" ca="1" si="191"/>
        <v>0</v>
      </c>
      <c r="AB1288" s="530">
        <f t="shared" si="192"/>
        <v>-9314</v>
      </c>
      <c r="AC1288">
        <f t="shared" si="193"/>
        <v>-9314</v>
      </c>
      <c r="AD1288">
        <f t="shared" si="194"/>
        <v>0</v>
      </c>
      <c r="AM1288" s="530">
        <f t="shared" ca="1" si="195"/>
        <v>-11211</v>
      </c>
      <c r="AN1288">
        <f t="shared" ca="1" si="196"/>
        <v>-11211</v>
      </c>
      <c r="AO1288">
        <f t="shared" ca="1" si="197"/>
        <v>0</v>
      </c>
    </row>
    <row r="1289" spans="10:41">
      <c r="J1289" s="530">
        <f t="shared" ca="1" si="189"/>
        <v>-9212</v>
      </c>
      <c r="K1289">
        <f t="shared" ca="1" si="190"/>
        <v>-9212</v>
      </c>
      <c r="L1289">
        <f t="shared" ca="1" si="191"/>
        <v>0</v>
      </c>
      <c r="AB1289" s="530">
        <f t="shared" si="192"/>
        <v>-9323</v>
      </c>
      <c r="AC1289">
        <f t="shared" si="193"/>
        <v>-9323</v>
      </c>
      <c r="AD1289">
        <f t="shared" si="194"/>
        <v>0</v>
      </c>
      <c r="AM1289" s="530">
        <f t="shared" ca="1" si="195"/>
        <v>-11220</v>
      </c>
      <c r="AN1289">
        <f t="shared" ca="1" si="196"/>
        <v>-11220</v>
      </c>
      <c r="AO1289">
        <f t="shared" ca="1" si="197"/>
        <v>0</v>
      </c>
    </row>
    <row r="1290" spans="10:41">
      <c r="J1290" s="530">
        <f t="shared" ca="1" si="189"/>
        <v>-9221</v>
      </c>
      <c r="K1290">
        <f t="shared" ca="1" si="190"/>
        <v>-9221</v>
      </c>
      <c r="L1290">
        <f t="shared" ca="1" si="191"/>
        <v>0</v>
      </c>
      <c r="AB1290" s="530">
        <f t="shared" si="192"/>
        <v>-9332</v>
      </c>
      <c r="AC1290">
        <f t="shared" si="193"/>
        <v>-9332</v>
      </c>
      <c r="AD1290">
        <f t="shared" si="194"/>
        <v>0</v>
      </c>
      <c r="AM1290" s="530">
        <f t="shared" ca="1" si="195"/>
        <v>-11229</v>
      </c>
      <c r="AN1290">
        <f t="shared" ca="1" si="196"/>
        <v>-11229</v>
      </c>
      <c r="AO1290">
        <f t="shared" ca="1" si="197"/>
        <v>0</v>
      </c>
    </row>
    <row r="1291" spans="10:41">
      <c r="J1291" s="530">
        <f t="shared" ca="1" si="189"/>
        <v>-9230</v>
      </c>
      <c r="K1291">
        <f t="shared" ca="1" si="190"/>
        <v>-9230</v>
      </c>
      <c r="L1291">
        <f t="shared" ca="1" si="191"/>
        <v>0</v>
      </c>
      <c r="AB1291" s="530">
        <f t="shared" si="192"/>
        <v>-9341</v>
      </c>
      <c r="AC1291">
        <f t="shared" si="193"/>
        <v>-9341</v>
      </c>
      <c r="AD1291">
        <f t="shared" si="194"/>
        <v>0</v>
      </c>
      <c r="AM1291" s="530">
        <f t="shared" ca="1" si="195"/>
        <v>-11238</v>
      </c>
      <c r="AN1291">
        <f t="shared" ca="1" si="196"/>
        <v>-11238</v>
      </c>
      <c r="AO1291">
        <f t="shared" ca="1" si="197"/>
        <v>0</v>
      </c>
    </row>
    <row r="1292" spans="10:41">
      <c r="J1292" s="530">
        <f t="shared" ca="1" si="189"/>
        <v>-9239</v>
      </c>
      <c r="K1292">
        <f t="shared" ca="1" si="190"/>
        <v>-9239</v>
      </c>
      <c r="L1292">
        <f t="shared" ca="1" si="191"/>
        <v>0</v>
      </c>
      <c r="AB1292" s="530">
        <f t="shared" si="192"/>
        <v>-9350</v>
      </c>
      <c r="AC1292">
        <f t="shared" si="193"/>
        <v>-9350</v>
      </c>
      <c r="AD1292">
        <f t="shared" si="194"/>
        <v>0</v>
      </c>
      <c r="AM1292" s="530">
        <f t="shared" ca="1" si="195"/>
        <v>-11247</v>
      </c>
      <c r="AN1292">
        <f t="shared" ca="1" si="196"/>
        <v>-11247</v>
      </c>
      <c r="AO1292">
        <f t="shared" ca="1" si="197"/>
        <v>0</v>
      </c>
    </row>
    <row r="1293" spans="10:41">
      <c r="J1293" s="530">
        <f t="shared" ca="1" si="189"/>
        <v>-9248</v>
      </c>
      <c r="K1293">
        <f t="shared" ca="1" si="190"/>
        <v>-9248</v>
      </c>
      <c r="L1293">
        <f t="shared" ca="1" si="191"/>
        <v>0</v>
      </c>
      <c r="AB1293" s="530">
        <f t="shared" si="192"/>
        <v>-9359</v>
      </c>
      <c r="AC1293">
        <f t="shared" si="193"/>
        <v>-9359</v>
      </c>
      <c r="AD1293">
        <f t="shared" si="194"/>
        <v>0</v>
      </c>
      <c r="AM1293" s="530">
        <f t="shared" ca="1" si="195"/>
        <v>-11256</v>
      </c>
      <c r="AN1293">
        <f t="shared" ca="1" si="196"/>
        <v>-11256</v>
      </c>
      <c r="AO1293">
        <f t="shared" ca="1" si="197"/>
        <v>0</v>
      </c>
    </row>
    <row r="1294" spans="10:41">
      <c r="J1294" s="530">
        <f t="shared" ca="1" si="189"/>
        <v>-9257</v>
      </c>
      <c r="K1294">
        <f t="shared" ca="1" si="190"/>
        <v>-9257</v>
      </c>
      <c r="L1294">
        <f t="shared" ca="1" si="191"/>
        <v>0</v>
      </c>
      <c r="AB1294" s="530">
        <f t="shared" si="192"/>
        <v>-9368</v>
      </c>
      <c r="AC1294">
        <f t="shared" si="193"/>
        <v>-9368</v>
      </c>
      <c r="AD1294">
        <f t="shared" si="194"/>
        <v>0</v>
      </c>
      <c r="AM1294" s="530">
        <f t="shared" ca="1" si="195"/>
        <v>-11265</v>
      </c>
      <c r="AN1294">
        <f t="shared" ca="1" si="196"/>
        <v>-11265</v>
      </c>
      <c r="AO1294">
        <f t="shared" ca="1" si="197"/>
        <v>0</v>
      </c>
    </row>
    <row r="1295" spans="10:41">
      <c r="J1295" s="530">
        <f t="shared" ca="1" si="189"/>
        <v>-9266</v>
      </c>
      <c r="K1295">
        <f t="shared" ca="1" si="190"/>
        <v>-9266</v>
      </c>
      <c r="L1295">
        <f t="shared" ca="1" si="191"/>
        <v>0</v>
      </c>
      <c r="AB1295" s="530">
        <f t="shared" si="192"/>
        <v>-9377</v>
      </c>
      <c r="AC1295">
        <f t="shared" si="193"/>
        <v>-9377</v>
      </c>
      <c r="AD1295">
        <f t="shared" si="194"/>
        <v>0</v>
      </c>
      <c r="AM1295" s="530">
        <f t="shared" ca="1" si="195"/>
        <v>-11274</v>
      </c>
      <c r="AN1295">
        <f t="shared" ca="1" si="196"/>
        <v>-11274</v>
      </c>
      <c r="AO1295">
        <f t="shared" ca="1" si="197"/>
        <v>0</v>
      </c>
    </row>
    <row r="1296" spans="10:41">
      <c r="J1296" s="530">
        <f t="shared" ca="1" si="189"/>
        <v>-9275</v>
      </c>
      <c r="K1296">
        <f t="shared" ca="1" si="190"/>
        <v>-9275</v>
      </c>
      <c r="L1296">
        <f t="shared" ca="1" si="191"/>
        <v>0</v>
      </c>
      <c r="AB1296" s="530">
        <f t="shared" si="192"/>
        <v>-9386</v>
      </c>
      <c r="AC1296">
        <f t="shared" si="193"/>
        <v>-9386</v>
      </c>
      <c r="AD1296">
        <f t="shared" si="194"/>
        <v>0</v>
      </c>
      <c r="AM1296" s="530">
        <f t="shared" ca="1" si="195"/>
        <v>-11283</v>
      </c>
      <c r="AN1296">
        <f t="shared" ca="1" si="196"/>
        <v>-11283</v>
      </c>
      <c r="AO1296">
        <f t="shared" ca="1" si="197"/>
        <v>0</v>
      </c>
    </row>
    <row r="1297" spans="10:41">
      <c r="J1297" s="530">
        <f t="shared" ca="1" si="189"/>
        <v>-9284</v>
      </c>
      <c r="K1297">
        <f t="shared" ca="1" si="190"/>
        <v>-9284</v>
      </c>
      <c r="L1297">
        <f t="shared" ca="1" si="191"/>
        <v>0</v>
      </c>
      <c r="AB1297" s="530">
        <f t="shared" si="192"/>
        <v>-9395</v>
      </c>
      <c r="AC1297">
        <f t="shared" si="193"/>
        <v>-9395</v>
      </c>
      <c r="AD1297">
        <f t="shared" si="194"/>
        <v>0</v>
      </c>
      <c r="AM1297" s="530">
        <f t="shared" ca="1" si="195"/>
        <v>-11292</v>
      </c>
      <c r="AN1297">
        <f t="shared" ca="1" si="196"/>
        <v>-11292</v>
      </c>
      <c r="AO1297">
        <f t="shared" ca="1" si="197"/>
        <v>0</v>
      </c>
    </row>
    <row r="1298" spans="10:41">
      <c r="J1298" s="530">
        <f t="shared" ca="1" si="189"/>
        <v>-9293</v>
      </c>
      <c r="K1298">
        <f t="shared" ca="1" si="190"/>
        <v>-9293</v>
      </c>
      <c r="L1298">
        <f t="shared" ca="1" si="191"/>
        <v>0</v>
      </c>
      <c r="AB1298" s="530">
        <f t="shared" si="192"/>
        <v>-9404</v>
      </c>
      <c r="AC1298">
        <f t="shared" si="193"/>
        <v>-9404</v>
      </c>
      <c r="AD1298">
        <f t="shared" si="194"/>
        <v>0</v>
      </c>
      <c r="AM1298" s="530">
        <f t="shared" ca="1" si="195"/>
        <v>-11301</v>
      </c>
      <c r="AN1298">
        <f t="shared" ca="1" si="196"/>
        <v>-11301</v>
      </c>
      <c r="AO1298">
        <f t="shared" ca="1" si="197"/>
        <v>0</v>
      </c>
    </row>
    <row r="1299" spans="10:41">
      <c r="J1299" s="530">
        <f t="shared" ca="1" si="189"/>
        <v>-9302</v>
      </c>
      <c r="K1299">
        <f t="shared" ca="1" si="190"/>
        <v>-9302</v>
      </c>
      <c r="L1299">
        <f t="shared" ca="1" si="191"/>
        <v>0</v>
      </c>
      <c r="AB1299" s="530">
        <f t="shared" si="192"/>
        <v>-9413</v>
      </c>
      <c r="AC1299">
        <f t="shared" si="193"/>
        <v>-9413</v>
      </c>
      <c r="AD1299">
        <f t="shared" si="194"/>
        <v>0</v>
      </c>
      <c r="AM1299" s="530">
        <f t="shared" ca="1" si="195"/>
        <v>-11310</v>
      </c>
      <c r="AN1299">
        <f t="shared" ca="1" si="196"/>
        <v>-11310</v>
      </c>
      <c r="AO1299">
        <f t="shared" ca="1" si="197"/>
        <v>0</v>
      </c>
    </row>
    <row r="1300" spans="10:41">
      <c r="J1300" s="530">
        <f t="shared" ca="1" si="189"/>
        <v>-9311</v>
      </c>
      <c r="K1300">
        <f t="shared" ca="1" si="190"/>
        <v>-9311</v>
      </c>
      <c r="L1300">
        <f t="shared" ca="1" si="191"/>
        <v>0</v>
      </c>
      <c r="AB1300" s="530">
        <f t="shared" si="192"/>
        <v>-9422</v>
      </c>
      <c r="AC1300">
        <f t="shared" si="193"/>
        <v>-9422</v>
      </c>
      <c r="AD1300">
        <f t="shared" si="194"/>
        <v>0</v>
      </c>
      <c r="AM1300" s="530">
        <f t="shared" ca="1" si="195"/>
        <v>-11319</v>
      </c>
      <c r="AN1300">
        <f t="shared" ca="1" si="196"/>
        <v>-11319</v>
      </c>
      <c r="AO1300">
        <f t="shared" ca="1" si="197"/>
        <v>0</v>
      </c>
    </row>
    <row r="1301" spans="10:41">
      <c r="J1301" s="530">
        <f t="shared" ca="1" si="189"/>
        <v>-9320</v>
      </c>
      <c r="K1301">
        <f t="shared" ca="1" si="190"/>
        <v>-9320</v>
      </c>
      <c r="L1301">
        <f t="shared" ca="1" si="191"/>
        <v>0</v>
      </c>
      <c r="AB1301" s="530">
        <f t="shared" si="192"/>
        <v>-9431</v>
      </c>
      <c r="AC1301">
        <f t="shared" si="193"/>
        <v>-9431</v>
      </c>
      <c r="AD1301">
        <f t="shared" si="194"/>
        <v>0</v>
      </c>
      <c r="AM1301" s="530">
        <f t="shared" ca="1" si="195"/>
        <v>-11328</v>
      </c>
      <c r="AN1301">
        <f t="shared" ca="1" si="196"/>
        <v>-11328</v>
      </c>
      <c r="AO1301">
        <f t="shared" ca="1" si="197"/>
        <v>0</v>
      </c>
    </row>
    <row r="1302" spans="10:41">
      <c r="J1302" s="530">
        <f t="shared" ca="1" si="189"/>
        <v>-9329</v>
      </c>
      <c r="K1302">
        <f t="shared" ca="1" si="190"/>
        <v>-9329</v>
      </c>
      <c r="L1302">
        <f t="shared" ca="1" si="191"/>
        <v>0</v>
      </c>
      <c r="AB1302" s="530">
        <f t="shared" si="192"/>
        <v>-9440</v>
      </c>
      <c r="AC1302">
        <f t="shared" si="193"/>
        <v>-9440</v>
      </c>
      <c r="AD1302">
        <f t="shared" si="194"/>
        <v>0</v>
      </c>
      <c r="AM1302" s="530">
        <f t="shared" ca="1" si="195"/>
        <v>-11337</v>
      </c>
      <c r="AN1302">
        <f t="shared" ca="1" si="196"/>
        <v>-11337</v>
      </c>
      <c r="AO1302">
        <f t="shared" ca="1" si="197"/>
        <v>0</v>
      </c>
    </row>
    <row r="1303" spans="10:41">
      <c r="J1303" s="530">
        <f t="shared" ca="1" si="189"/>
        <v>-9338</v>
      </c>
      <c r="K1303">
        <f t="shared" ca="1" si="190"/>
        <v>-9338</v>
      </c>
      <c r="L1303">
        <f t="shared" ca="1" si="191"/>
        <v>0</v>
      </c>
      <c r="AB1303" s="530">
        <f t="shared" si="192"/>
        <v>-9449</v>
      </c>
      <c r="AC1303">
        <f t="shared" si="193"/>
        <v>-9449</v>
      </c>
      <c r="AD1303">
        <f t="shared" si="194"/>
        <v>0</v>
      </c>
      <c r="AM1303" s="530">
        <f t="shared" ca="1" si="195"/>
        <v>-11346</v>
      </c>
      <c r="AN1303">
        <f t="shared" ca="1" si="196"/>
        <v>-11346</v>
      </c>
      <c r="AO1303">
        <f t="shared" ca="1" si="197"/>
        <v>0</v>
      </c>
    </row>
    <row r="1304" spans="10:41">
      <c r="J1304" s="530">
        <f t="shared" ca="1" si="189"/>
        <v>-9347</v>
      </c>
      <c r="K1304">
        <f t="shared" ca="1" si="190"/>
        <v>-9347</v>
      </c>
      <c r="L1304">
        <f t="shared" ca="1" si="191"/>
        <v>0</v>
      </c>
      <c r="AB1304" s="530">
        <f t="shared" si="192"/>
        <v>-9458</v>
      </c>
      <c r="AC1304">
        <f t="shared" si="193"/>
        <v>-9458</v>
      </c>
      <c r="AD1304">
        <f t="shared" si="194"/>
        <v>0</v>
      </c>
      <c r="AM1304" s="530">
        <f t="shared" ca="1" si="195"/>
        <v>-11355</v>
      </c>
      <c r="AN1304">
        <f t="shared" ca="1" si="196"/>
        <v>-11355</v>
      </c>
      <c r="AO1304">
        <f t="shared" ca="1" si="197"/>
        <v>0</v>
      </c>
    </row>
    <row r="1305" spans="10:41">
      <c r="J1305" s="530">
        <f t="shared" ca="1" si="189"/>
        <v>-9356</v>
      </c>
      <c r="K1305">
        <f t="shared" ca="1" si="190"/>
        <v>-9356</v>
      </c>
      <c r="L1305">
        <f t="shared" ca="1" si="191"/>
        <v>0</v>
      </c>
      <c r="AB1305" s="530">
        <f t="shared" si="192"/>
        <v>-9467</v>
      </c>
      <c r="AC1305">
        <f t="shared" si="193"/>
        <v>-9467</v>
      </c>
      <c r="AD1305">
        <f t="shared" si="194"/>
        <v>0</v>
      </c>
      <c r="AM1305" s="530">
        <f t="shared" ca="1" si="195"/>
        <v>-11364</v>
      </c>
      <c r="AN1305">
        <f t="shared" ca="1" si="196"/>
        <v>-11364</v>
      </c>
      <c r="AO1305">
        <f t="shared" ca="1" si="197"/>
        <v>0</v>
      </c>
    </row>
    <row r="1306" spans="10:41">
      <c r="J1306" s="530">
        <f t="shared" ca="1" si="189"/>
        <v>-9365</v>
      </c>
      <c r="K1306">
        <f t="shared" ca="1" si="190"/>
        <v>-9365</v>
      </c>
      <c r="L1306">
        <f t="shared" ca="1" si="191"/>
        <v>0</v>
      </c>
      <c r="AB1306" s="530">
        <f t="shared" si="192"/>
        <v>-9476</v>
      </c>
      <c r="AC1306">
        <f t="shared" si="193"/>
        <v>-9476</v>
      </c>
      <c r="AD1306">
        <f t="shared" si="194"/>
        <v>0</v>
      </c>
      <c r="AM1306" s="530">
        <f t="shared" ca="1" si="195"/>
        <v>-11373</v>
      </c>
      <c r="AN1306">
        <f t="shared" ca="1" si="196"/>
        <v>-11373</v>
      </c>
      <c r="AO1306">
        <f t="shared" ca="1" si="197"/>
        <v>0</v>
      </c>
    </row>
    <row r="1307" spans="10:41">
      <c r="J1307" s="530">
        <f t="shared" ca="1" si="189"/>
        <v>-9374</v>
      </c>
      <c r="K1307">
        <f t="shared" ca="1" si="190"/>
        <v>-9374</v>
      </c>
      <c r="L1307">
        <f t="shared" ca="1" si="191"/>
        <v>0</v>
      </c>
      <c r="AB1307" s="530">
        <f t="shared" si="192"/>
        <v>-9485</v>
      </c>
      <c r="AC1307">
        <f t="shared" si="193"/>
        <v>-9485</v>
      </c>
      <c r="AD1307">
        <f t="shared" si="194"/>
        <v>0</v>
      </c>
      <c r="AM1307" s="530">
        <f t="shared" ca="1" si="195"/>
        <v>-11382</v>
      </c>
      <c r="AN1307">
        <f t="shared" ca="1" si="196"/>
        <v>-11382</v>
      </c>
      <c r="AO1307">
        <f t="shared" ca="1" si="197"/>
        <v>0</v>
      </c>
    </row>
    <row r="1308" spans="10:41">
      <c r="J1308" s="530">
        <f t="shared" ca="1" si="189"/>
        <v>-9383</v>
      </c>
      <c r="K1308">
        <f t="shared" ca="1" si="190"/>
        <v>-9383</v>
      </c>
      <c r="L1308">
        <f t="shared" ca="1" si="191"/>
        <v>0</v>
      </c>
      <c r="AB1308" s="530">
        <f t="shared" si="192"/>
        <v>-9494</v>
      </c>
      <c r="AC1308">
        <f t="shared" si="193"/>
        <v>-9494</v>
      </c>
      <c r="AD1308">
        <f t="shared" si="194"/>
        <v>0</v>
      </c>
      <c r="AM1308" s="530">
        <f t="shared" ca="1" si="195"/>
        <v>-11391</v>
      </c>
      <c r="AN1308">
        <f t="shared" ca="1" si="196"/>
        <v>-11391</v>
      </c>
      <c r="AO1308">
        <f t="shared" ca="1" si="197"/>
        <v>0</v>
      </c>
    </row>
    <row r="1309" spans="10:41">
      <c r="J1309" s="530">
        <f t="shared" ca="1" si="189"/>
        <v>-9392</v>
      </c>
      <c r="K1309">
        <f t="shared" ca="1" si="190"/>
        <v>-9392</v>
      </c>
      <c r="L1309">
        <f t="shared" ca="1" si="191"/>
        <v>0</v>
      </c>
      <c r="AB1309" s="530">
        <f t="shared" si="192"/>
        <v>-9503</v>
      </c>
      <c r="AC1309">
        <f t="shared" si="193"/>
        <v>-9503</v>
      </c>
      <c r="AD1309">
        <f t="shared" si="194"/>
        <v>0</v>
      </c>
      <c r="AM1309" s="530">
        <f t="shared" ca="1" si="195"/>
        <v>-11400</v>
      </c>
      <c r="AN1309">
        <f t="shared" ca="1" si="196"/>
        <v>-11400</v>
      </c>
      <c r="AO1309">
        <f t="shared" ca="1" si="197"/>
        <v>0</v>
      </c>
    </row>
    <row r="1310" spans="10:41">
      <c r="J1310" s="530">
        <f t="shared" ca="1" si="189"/>
        <v>-9401</v>
      </c>
      <c r="K1310">
        <f t="shared" ca="1" si="190"/>
        <v>-9401</v>
      </c>
      <c r="L1310">
        <f t="shared" ca="1" si="191"/>
        <v>0</v>
      </c>
      <c r="AB1310" s="530">
        <f t="shared" si="192"/>
        <v>-9512</v>
      </c>
      <c r="AC1310">
        <f t="shared" si="193"/>
        <v>-9512</v>
      </c>
      <c r="AD1310">
        <f t="shared" si="194"/>
        <v>0</v>
      </c>
      <c r="AM1310" s="530">
        <f t="shared" ca="1" si="195"/>
        <v>-11409</v>
      </c>
      <c r="AN1310">
        <f t="shared" ca="1" si="196"/>
        <v>-11409</v>
      </c>
      <c r="AO1310">
        <f t="shared" ca="1" si="197"/>
        <v>0</v>
      </c>
    </row>
    <row r="1311" spans="10:41">
      <c r="J1311" s="530">
        <f t="shared" ca="1" si="189"/>
        <v>-9410</v>
      </c>
      <c r="K1311">
        <f t="shared" ca="1" si="190"/>
        <v>-9410</v>
      </c>
      <c r="L1311">
        <f t="shared" ca="1" si="191"/>
        <v>0</v>
      </c>
      <c r="AB1311" s="530">
        <f t="shared" si="192"/>
        <v>-9521</v>
      </c>
      <c r="AC1311">
        <f t="shared" si="193"/>
        <v>-9521</v>
      </c>
      <c r="AD1311">
        <f t="shared" si="194"/>
        <v>0</v>
      </c>
      <c r="AM1311" s="530">
        <f t="shared" ca="1" si="195"/>
        <v>-11418</v>
      </c>
      <c r="AN1311">
        <f t="shared" ca="1" si="196"/>
        <v>-11418</v>
      </c>
      <c r="AO1311">
        <f t="shared" ca="1" si="197"/>
        <v>0</v>
      </c>
    </row>
    <row r="1312" spans="10:41">
      <c r="J1312" s="530">
        <f t="shared" ca="1" si="189"/>
        <v>-9419</v>
      </c>
      <c r="K1312">
        <f t="shared" ca="1" si="190"/>
        <v>-9419</v>
      </c>
      <c r="L1312">
        <f t="shared" ca="1" si="191"/>
        <v>0</v>
      </c>
      <c r="AB1312" s="530">
        <f t="shared" si="192"/>
        <v>-9530</v>
      </c>
      <c r="AC1312">
        <f t="shared" si="193"/>
        <v>-9530</v>
      </c>
      <c r="AD1312">
        <f t="shared" si="194"/>
        <v>0</v>
      </c>
      <c r="AM1312" s="530">
        <f t="shared" ca="1" si="195"/>
        <v>-11427</v>
      </c>
      <c r="AN1312">
        <f t="shared" ca="1" si="196"/>
        <v>-11427</v>
      </c>
      <c r="AO1312">
        <f t="shared" ca="1" si="197"/>
        <v>0</v>
      </c>
    </row>
    <row r="1313" spans="10:41">
      <c r="J1313" s="530">
        <f t="shared" ca="1" si="189"/>
        <v>-9428</v>
      </c>
      <c r="K1313">
        <f t="shared" ca="1" si="190"/>
        <v>-9428</v>
      </c>
      <c r="L1313">
        <f t="shared" ca="1" si="191"/>
        <v>0</v>
      </c>
      <c r="AB1313" s="530">
        <f t="shared" si="192"/>
        <v>-9539</v>
      </c>
      <c r="AC1313">
        <f t="shared" si="193"/>
        <v>-9539</v>
      </c>
      <c r="AD1313">
        <f t="shared" si="194"/>
        <v>0</v>
      </c>
      <c r="AM1313" s="530">
        <f t="shared" ca="1" si="195"/>
        <v>-11436</v>
      </c>
      <c r="AN1313">
        <f t="shared" ca="1" si="196"/>
        <v>-11436</v>
      </c>
      <c r="AO1313">
        <f t="shared" ca="1" si="197"/>
        <v>0</v>
      </c>
    </row>
    <row r="1314" spans="10:41">
      <c r="J1314" s="530">
        <f t="shared" ca="1" si="189"/>
        <v>-9437</v>
      </c>
      <c r="K1314">
        <f t="shared" ca="1" si="190"/>
        <v>-9437</v>
      </c>
      <c r="L1314">
        <f t="shared" ca="1" si="191"/>
        <v>0</v>
      </c>
      <c r="AB1314" s="530">
        <f t="shared" si="192"/>
        <v>-9548</v>
      </c>
      <c r="AC1314">
        <f t="shared" si="193"/>
        <v>-9548</v>
      </c>
      <c r="AD1314">
        <f t="shared" si="194"/>
        <v>0</v>
      </c>
      <c r="AM1314" s="530">
        <f t="shared" ca="1" si="195"/>
        <v>-11445</v>
      </c>
      <c r="AN1314">
        <f t="shared" ca="1" si="196"/>
        <v>-11445</v>
      </c>
      <c r="AO1314">
        <f t="shared" ca="1" si="197"/>
        <v>0</v>
      </c>
    </row>
    <row r="1315" spans="10:41">
      <c r="J1315" s="530">
        <f t="shared" ca="1" si="189"/>
        <v>-9446</v>
      </c>
      <c r="K1315">
        <f t="shared" ca="1" si="190"/>
        <v>-9446</v>
      </c>
      <c r="L1315">
        <f t="shared" ca="1" si="191"/>
        <v>0</v>
      </c>
      <c r="AB1315" s="530">
        <f t="shared" si="192"/>
        <v>-9557</v>
      </c>
      <c r="AC1315">
        <f t="shared" si="193"/>
        <v>-9557</v>
      </c>
      <c r="AD1315">
        <f t="shared" si="194"/>
        <v>0</v>
      </c>
      <c r="AM1315" s="530">
        <f t="shared" ca="1" si="195"/>
        <v>-11454</v>
      </c>
      <c r="AN1315">
        <f t="shared" ca="1" si="196"/>
        <v>-11454</v>
      </c>
      <c r="AO1315">
        <f t="shared" ca="1" si="197"/>
        <v>0</v>
      </c>
    </row>
    <row r="1316" spans="10:41">
      <c r="J1316" s="530">
        <f t="shared" ca="1" si="189"/>
        <v>-9455</v>
      </c>
      <c r="K1316">
        <f t="shared" ca="1" si="190"/>
        <v>-9455</v>
      </c>
      <c r="L1316">
        <f t="shared" ca="1" si="191"/>
        <v>0</v>
      </c>
      <c r="AB1316" s="530">
        <f t="shared" si="192"/>
        <v>-9566</v>
      </c>
      <c r="AC1316">
        <f t="shared" si="193"/>
        <v>-9566</v>
      </c>
      <c r="AD1316">
        <f t="shared" si="194"/>
        <v>0</v>
      </c>
      <c r="AM1316" s="530">
        <f t="shared" ca="1" si="195"/>
        <v>-11463</v>
      </c>
      <c r="AN1316">
        <f t="shared" ca="1" si="196"/>
        <v>-11463</v>
      </c>
      <c r="AO1316">
        <f t="shared" ca="1" si="197"/>
        <v>0</v>
      </c>
    </row>
    <row r="1317" spans="10:41">
      <c r="J1317" s="530">
        <f t="shared" ca="1" si="189"/>
        <v>-9464</v>
      </c>
      <c r="K1317">
        <f t="shared" ca="1" si="190"/>
        <v>-9464</v>
      </c>
      <c r="L1317">
        <f t="shared" ca="1" si="191"/>
        <v>0</v>
      </c>
      <c r="AB1317" s="530">
        <f t="shared" si="192"/>
        <v>-9575</v>
      </c>
      <c r="AC1317">
        <f t="shared" si="193"/>
        <v>-9575</v>
      </c>
      <c r="AD1317">
        <f t="shared" si="194"/>
        <v>0</v>
      </c>
      <c r="AM1317" s="530">
        <f t="shared" ca="1" si="195"/>
        <v>-11472</v>
      </c>
      <c r="AN1317">
        <f t="shared" ca="1" si="196"/>
        <v>-11472</v>
      </c>
      <c r="AO1317">
        <f t="shared" ca="1" si="197"/>
        <v>0</v>
      </c>
    </row>
    <row r="1318" spans="10:41">
      <c r="J1318" s="530">
        <f t="shared" ca="1" si="189"/>
        <v>-9473</v>
      </c>
      <c r="K1318">
        <f t="shared" ca="1" si="190"/>
        <v>-9473</v>
      </c>
      <c r="L1318">
        <f t="shared" ca="1" si="191"/>
        <v>0</v>
      </c>
      <c r="AB1318" s="530">
        <f t="shared" si="192"/>
        <v>-9584</v>
      </c>
      <c r="AC1318">
        <f t="shared" si="193"/>
        <v>-9584</v>
      </c>
      <c r="AD1318">
        <f t="shared" si="194"/>
        <v>0</v>
      </c>
      <c r="AM1318" s="530">
        <f t="shared" ca="1" si="195"/>
        <v>-11481</v>
      </c>
      <c r="AN1318">
        <f t="shared" ca="1" si="196"/>
        <v>-11481</v>
      </c>
      <c r="AO1318">
        <f t="shared" ca="1" si="197"/>
        <v>0</v>
      </c>
    </row>
    <row r="1319" spans="10:41">
      <c r="J1319" s="530">
        <f t="shared" ca="1" si="189"/>
        <v>-9482</v>
      </c>
      <c r="K1319">
        <f t="shared" ca="1" si="190"/>
        <v>-9482</v>
      </c>
      <c r="L1319">
        <f t="shared" ca="1" si="191"/>
        <v>0</v>
      </c>
      <c r="AB1319" s="530">
        <f t="shared" si="192"/>
        <v>-9593</v>
      </c>
      <c r="AC1319">
        <f t="shared" si="193"/>
        <v>-9593</v>
      </c>
      <c r="AD1319">
        <f t="shared" si="194"/>
        <v>0</v>
      </c>
      <c r="AM1319" s="530">
        <f t="shared" ca="1" si="195"/>
        <v>-11490</v>
      </c>
      <c r="AN1319">
        <f t="shared" ca="1" si="196"/>
        <v>-11490</v>
      </c>
      <c r="AO1319">
        <f t="shared" ca="1" si="197"/>
        <v>0</v>
      </c>
    </row>
    <row r="1320" spans="10:41">
      <c r="J1320" s="530">
        <f t="shared" ca="1" si="189"/>
        <v>-9491</v>
      </c>
      <c r="K1320">
        <f t="shared" ca="1" si="190"/>
        <v>-9491</v>
      </c>
      <c r="L1320">
        <f t="shared" ca="1" si="191"/>
        <v>0</v>
      </c>
      <c r="AB1320" s="530">
        <f t="shared" si="192"/>
        <v>-9602</v>
      </c>
      <c r="AC1320">
        <f t="shared" si="193"/>
        <v>-9602</v>
      </c>
      <c r="AD1320">
        <f t="shared" si="194"/>
        <v>0</v>
      </c>
      <c r="AM1320" s="530">
        <f t="shared" ca="1" si="195"/>
        <v>-11499</v>
      </c>
      <c r="AN1320">
        <f t="shared" ca="1" si="196"/>
        <v>-11499</v>
      </c>
      <c r="AO1320">
        <f t="shared" ca="1" si="197"/>
        <v>0</v>
      </c>
    </row>
    <row r="1321" spans="10:41">
      <c r="J1321" s="530">
        <f t="shared" ca="1" si="189"/>
        <v>-9500</v>
      </c>
      <c r="K1321">
        <f t="shared" ca="1" si="190"/>
        <v>-9500</v>
      </c>
      <c r="L1321">
        <f t="shared" ca="1" si="191"/>
        <v>0</v>
      </c>
      <c r="AB1321" s="530">
        <f t="shared" si="192"/>
        <v>-9611</v>
      </c>
      <c r="AC1321">
        <f t="shared" si="193"/>
        <v>-9611</v>
      </c>
      <c r="AD1321">
        <f t="shared" si="194"/>
        <v>0</v>
      </c>
      <c r="AM1321" s="530">
        <f t="shared" ca="1" si="195"/>
        <v>-11508</v>
      </c>
      <c r="AN1321">
        <f t="shared" ca="1" si="196"/>
        <v>-11508</v>
      </c>
      <c r="AO1321">
        <f t="shared" ca="1" si="197"/>
        <v>0</v>
      </c>
    </row>
    <row r="1322" spans="10:41">
      <c r="J1322" s="530">
        <f t="shared" ca="1" si="189"/>
        <v>-9509</v>
      </c>
      <c r="K1322">
        <f t="shared" ca="1" si="190"/>
        <v>-9509</v>
      </c>
      <c r="L1322">
        <f t="shared" ca="1" si="191"/>
        <v>0</v>
      </c>
      <c r="AB1322" s="530">
        <f t="shared" si="192"/>
        <v>-9620</v>
      </c>
      <c r="AC1322">
        <f t="shared" si="193"/>
        <v>-9620</v>
      </c>
      <c r="AD1322">
        <f t="shared" si="194"/>
        <v>0</v>
      </c>
      <c r="AM1322" s="530">
        <f t="shared" ca="1" si="195"/>
        <v>-11517</v>
      </c>
      <c r="AN1322">
        <f t="shared" ca="1" si="196"/>
        <v>-11517</v>
      </c>
      <c r="AO1322">
        <f t="shared" ca="1" si="197"/>
        <v>0</v>
      </c>
    </row>
    <row r="1323" spans="10:41">
      <c r="J1323" s="530">
        <f t="shared" ref="J1323:J1386" ca="1" si="198">+J1322-9</f>
        <v>-9518</v>
      </c>
      <c r="K1323">
        <f t="shared" ref="K1323:K1386" ca="1" si="199">IF(J1324&lt;0,J1323,0)</f>
        <v>-9518</v>
      </c>
      <c r="L1323">
        <f t="shared" ref="L1323:L1386" ca="1" si="200">IF(K1323&gt;0,K1323,0)</f>
        <v>0</v>
      </c>
      <c r="AB1323" s="530">
        <f t="shared" si="192"/>
        <v>-9629</v>
      </c>
      <c r="AC1323">
        <f t="shared" si="193"/>
        <v>-9629</v>
      </c>
      <c r="AD1323">
        <f t="shared" si="194"/>
        <v>0</v>
      </c>
      <c r="AM1323" s="530">
        <f t="shared" ca="1" si="195"/>
        <v>-11526</v>
      </c>
      <c r="AN1323">
        <f t="shared" ca="1" si="196"/>
        <v>-11526</v>
      </c>
      <c r="AO1323">
        <f t="shared" ca="1" si="197"/>
        <v>0</v>
      </c>
    </row>
    <row r="1324" spans="10:41">
      <c r="J1324" s="530">
        <f t="shared" ca="1" si="198"/>
        <v>-9527</v>
      </c>
      <c r="K1324">
        <f t="shared" ca="1" si="199"/>
        <v>-9527</v>
      </c>
      <c r="L1324">
        <f t="shared" ca="1" si="200"/>
        <v>0</v>
      </c>
      <c r="AB1324" s="530">
        <f t="shared" ref="AB1324:AB1387" si="201">+AB1323-9</f>
        <v>-9638</v>
      </c>
      <c r="AC1324">
        <f t="shared" ref="AC1324:AC1387" si="202">IF(AB1325&lt;0,AB1324,0)</f>
        <v>-9638</v>
      </c>
      <c r="AD1324">
        <f t="shared" ref="AD1324:AD1387" si="203">IF(AC1324&gt;0,AC1324,0)</f>
        <v>0</v>
      </c>
      <c r="AM1324" s="530">
        <f t="shared" ref="AM1324:AM1387" ca="1" si="204">+AM1323-9</f>
        <v>-11535</v>
      </c>
      <c r="AN1324">
        <f t="shared" ref="AN1324:AN1387" ca="1" si="205">IF(AM1325&lt;0,AM1324,0)</f>
        <v>-11535</v>
      </c>
      <c r="AO1324">
        <f t="shared" ref="AO1324:AO1387" ca="1" si="206">IF(AN1324&gt;0,AN1324,0)</f>
        <v>0</v>
      </c>
    </row>
    <row r="1325" spans="10:41">
      <c r="J1325" s="530">
        <f t="shared" ca="1" si="198"/>
        <v>-9536</v>
      </c>
      <c r="K1325">
        <f t="shared" ca="1" si="199"/>
        <v>-9536</v>
      </c>
      <c r="L1325">
        <f t="shared" ca="1" si="200"/>
        <v>0</v>
      </c>
      <c r="AB1325" s="530">
        <f t="shared" si="201"/>
        <v>-9647</v>
      </c>
      <c r="AC1325">
        <f t="shared" si="202"/>
        <v>-9647</v>
      </c>
      <c r="AD1325">
        <f t="shared" si="203"/>
        <v>0</v>
      </c>
      <c r="AM1325" s="530">
        <f t="shared" ca="1" si="204"/>
        <v>-11544</v>
      </c>
      <c r="AN1325">
        <f t="shared" ca="1" si="205"/>
        <v>-11544</v>
      </c>
      <c r="AO1325">
        <f t="shared" ca="1" si="206"/>
        <v>0</v>
      </c>
    </row>
    <row r="1326" spans="10:41">
      <c r="J1326" s="530">
        <f t="shared" ca="1" si="198"/>
        <v>-9545</v>
      </c>
      <c r="K1326">
        <f t="shared" ca="1" si="199"/>
        <v>-9545</v>
      </c>
      <c r="L1326">
        <f t="shared" ca="1" si="200"/>
        <v>0</v>
      </c>
      <c r="AB1326" s="530">
        <f t="shared" si="201"/>
        <v>-9656</v>
      </c>
      <c r="AC1326">
        <f t="shared" si="202"/>
        <v>-9656</v>
      </c>
      <c r="AD1326">
        <f t="shared" si="203"/>
        <v>0</v>
      </c>
      <c r="AM1326" s="530">
        <f t="shared" ca="1" si="204"/>
        <v>-11553</v>
      </c>
      <c r="AN1326">
        <f t="shared" ca="1" si="205"/>
        <v>-11553</v>
      </c>
      <c r="AO1326">
        <f t="shared" ca="1" si="206"/>
        <v>0</v>
      </c>
    </row>
    <row r="1327" spans="10:41">
      <c r="J1327" s="530">
        <f t="shared" ca="1" si="198"/>
        <v>-9554</v>
      </c>
      <c r="K1327">
        <f t="shared" ca="1" si="199"/>
        <v>-9554</v>
      </c>
      <c r="L1327">
        <f t="shared" ca="1" si="200"/>
        <v>0</v>
      </c>
      <c r="AB1327" s="530">
        <f t="shared" si="201"/>
        <v>-9665</v>
      </c>
      <c r="AC1327">
        <f t="shared" si="202"/>
        <v>-9665</v>
      </c>
      <c r="AD1327">
        <f t="shared" si="203"/>
        <v>0</v>
      </c>
      <c r="AM1327" s="530">
        <f t="shared" ca="1" si="204"/>
        <v>-11562</v>
      </c>
      <c r="AN1327">
        <f t="shared" ca="1" si="205"/>
        <v>-11562</v>
      </c>
      <c r="AO1327">
        <f t="shared" ca="1" si="206"/>
        <v>0</v>
      </c>
    </row>
    <row r="1328" spans="10:41">
      <c r="J1328" s="530">
        <f t="shared" ca="1" si="198"/>
        <v>-9563</v>
      </c>
      <c r="K1328">
        <f t="shared" ca="1" si="199"/>
        <v>-9563</v>
      </c>
      <c r="L1328">
        <f t="shared" ca="1" si="200"/>
        <v>0</v>
      </c>
      <c r="AB1328" s="530">
        <f t="shared" si="201"/>
        <v>-9674</v>
      </c>
      <c r="AC1328">
        <f t="shared" si="202"/>
        <v>-9674</v>
      </c>
      <c r="AD1328">
        <f t="shared" si="203"/>
        <v>0</v>
      </c>
      <c r="AM1328" s="530">
        <f t="shared" ca="1" si="204"/>
        <v>-11571</v>
      </c>
      <c r="AN1328">
        <f t="shared" ca="1" si="205"/>
        <v>-11571</v>
      </c>
      <c r="AO1328">
        <f t="shared" ca="1" si="206"/>
        <v>0</v>
      </c>
    </row>
    <row r="1329" spans="10:41">
      <c r="J1329" s="530">
        <f t="shared" ca="1" si="198"/>
        <v>-9572</v>
      </c>
      <c r="K1329">
        <f t="shared" ca="1" si="199"/>
        <v>-9572</v>
      </c>
      <c r="L1329">
        <f t="shared" ca="1" si="200"/>
        <v>0</v>
      </c>
      <c r="AB1329" s="530">
        <f t="shared" si="201"/>
        <v>-9683</v>
      </c>
      <c r="AC1329">
        <f t="shared" si="202"/>
        <v>-9683</v>
      </c>
      <c r="AD1329">
        <f t="shared" si="203"/>
        <v>0</v>
      </c>
      <c r="AM1329" s="530">
        <f t="shared" ca="1" si="204"/>
        <v>-11580</v>
      </c>
      <c r="AN1329">
        <f t="shared" ca="1" si="205"/>
        <v>-11580</v>
      </c>
      <c r="AO1329">
        <f t="shared" ca="1" si="206"/>
        <v>0</v>
      </c>
    </row>
    <row r="1330" spans="10:41">
      <c r="J1330" s="530">
        <f t="shared" ca="1" si="198"/>
        <v>-9581</v>
      </c>
      <c r="K1330">
        <f t="shared" ca="1" si="199"/>
        <v>-9581</v>
      </c>
      <c r="L1330">
        <f t="shared" ca="1" si="200"/>
        <v>0</v>
      </c>
      <c r="AB1330" s="530">
        <f t="shared" si="201"/>
        <v>-9692</v>
      </c>
      <c r="AC1330">
        <f t="shared" si="202"/>
        <v>-9692</v>
      </c>
      <c r="AD1330">
        <f t="shared" si="203"/>
        <v>0</v>
      </c>
      <c r="AM1330" s="530">
        <f t="shared" ca="1" si="204"/>
        <v>-11589</v>
      </c>
      <c r="AN1330">
        <f t="shared" ca="1" si="205"/>
        <v>-11589</v>
      </c>
      <c r="AO1330">
        <f t="shared" ca="1" si="206"/>
        <v>0</v>
      </c>
    </row>
    <row r="1331" spans="10:41">
      <c r="J1331" s="530">
        <f t="shared" ca="1" si="198"/>
        <v>-9590</v>
      </c>
      <c r="K1331">
        <f t="shared" ca="1" si="199"/>
        <v>-9590</v>
      </c>
      <c r="L1331">
        <f t="shared" ca="1" si="200"/>
        <v>0</v>
      </c>
      <c r="AB1331" s="530">
        <f t="shared" si="201"/>
        <v>-9701</v>
      </c>
      <c r="AC1331">
        <f t="shared" si="202"/>
        <v>-9701</v>
      </c>
      <c r="AD1331">
        <f t="shared" si="203"/>
        <v>0</v>
      </c>
      <c r="AM1331" s="530">
        <f t="shared" ca="1" si="204"/>
        <v>-11598</v>
      </c>
      <c r="AN1331">
        <f t="shared" ca="1" si="205"/>
        <v>-11598</v>
      </c>
      <c r="AO1331">
        <f t="shared" ca="1" si="206"/>
        <v>0</v>
      </c>
    </row>
    <row r="1332" spans="10:41">
      <c r="J1332" s="530">
        <f t="shared" ca="1" si="198"/>
        <v>-9599</v>
      </c>
      <c r="K1332">
        <f t="shared" ca="1" si="199"/>
        <v>-9599</v>
      </c>
      <c r="L1332">
        <f t="shared" ca="1" si="200"/>
        <v>0</v>
      </c>
      <c r="AB1332" s="530">
        <f t="shared" si="201"/>
        <v>-9710</v>
      </c>
      <c r="AC1332">
        <f t="shared" si="202"/>
        <v>-9710</v>
      </c>
      <c r="AD1332">
        <f t="shared" si="203"/>
        <v>0</v>
      </c>
      <c r="AM1332" s="530">
        <f t="shared" ca="1" si="204"/>
        <v>-11607</v>
      </c>
      <c r="AN1332">
        <f t="shared" ca="1" si="205"/>
        <v>-11607</v>
      </c>
      <c r="AO1332">
        <f t="shared" ca="1" si="206"/>
        <v>0</v>
      </c>
    </row>
    <row r="1333" spans="10:41">
      <c r="J1333" s="530">
        <f t="shared" ca="1" si="198"/>
        <v>-9608</v>
      </c>
      <c r="K1333">
        <f t="shared" ca="1" si="199"/>
        <v>-9608</v>
      </c>
      <c r="L1333">
        <f t="shared" ca="1" si="200"/>
        <v>0</v>
      </c>
      <c r="AB1333" s="530">
        <f t="shared" si="201"/>
        <v>-9719</v>
      </c>
      <c r="AC1333">
        <f t="shared" si="202"/>
        <v>-9719</v>
      </c>
      <c r="AD1333">
        <f t="shared" si="203"/>
        <v>0</v>
      </c>
      <c r="AM1333" s="530">
        <f t="shared" ca="1" si="204"/>
        <v>-11616</v>
      </c>
      <c r="AN1333">
        <f t="shared" ca="1" si="205"/>
        <v>-11616</v>
      </c>
      <c r="AO1333">
        <f t="shared" ca="1" si="206"/>
        <v>0</v>
      </c>
    </row>
    <row r="1334" spans="10:41">
      <c r="J1334" s="530">
        <f t="shared" ca="1" si="198"/>
        <v>-9617</v>
      </c>
      <c r="K1334">
        <f t="shared" ca="1" si="199"/>
        <v>-9617</v>
      </c>
      <c r="L1334">
        <f t="shared" ca="1" si="200"/>
        <v>0</v>
      </c>
      <c r="AB1334" s="530">
        <f t="shared" si="201"/>
        <v>-9728</v>
      </c>
      <c r="AC1334">
        <f t="shared" si="202"/>
        <v>-9728</v>
      </c>
      <c r="AD1334">
        <f t="shared" si="203"/>
        <v>0</v>
      </c>
      <c r="AM1334" s="530">
        <f t="shared" ca="1" si="204"/>
        <v>-11625</v>
      </c>
      <c r="AN1334">
        <f t="shared" ca="1" si="205"/>
        <v>-11625</v>
      </c>
      <c r="AO1334">
        <f t="shared" ca="1" si="206"/>
        <v>0</v>
      </c>
    </row>
    <row r="1335" spans="10:41">
      <c r="J1335" s="530">
        <f t="shared" ca="1" si="198"/>
        <v>-9626</v>
      </c>
      <c r="K1335">
        <f t="shared" ca="1" si="199"/>
        <v>-9626</v>
      </c>
      <c r="L1335">
        <f t="shared" ca="1" si="200"/>
        <v>0</v>
      </c>
      <c r="AB1335" s="530">
        <f t="shared" si="201"/>
        <v>-9737</v>
      </c>
      <c r="AC1335">
        <f t="shared" si="202"/>
        <v>-9737</v>
      </c>
      <c r="AD1335">
        <f t="shared" si="203"/>
        <v>0</v>
      </c>
      <c r="AM1335" s="530">
        <f t="shared" ca="1" si="204"/>
        <v>-11634</v>
      </c>
      <c r="AN1335">
        <f t="shared" ca="1" si="205"/>
        <v>-11634</v>
      </c>
      <c r="AO1335">
        <f t="shared" ca="1" si="206"/>
        <v>0</v>
      </c>
    </row>
    <row r="1336" spans="10:41">
      <c r="J1336" s="530">
        <f t="shared" ca="1" si="198"/>
        <v>-9635</v>
      </c>
      <c r="K1336">
        <f t="shared" ca="1" si="199"/>
        <v>-9635</v>
      </c>
      <c r="L1336">
        <f t="shared" ca="1" si="200"/>
        <v>0</v>
      </c>
      <c r="AB1336" s="530">
        <f t="shared" si="201"/>
        <v>-9746</v>
      </c>
      <c r="AC1336">
        <f t="shared" si="202"/>
        <v>-9746</v>
      </c>
      <c r="AD1336">
        <f t="shared" si="203"/>
        <v>0</v>
      </c>
      <c r="AM1336" s="530">
        <f t="shared" ca="1" si="204"/>
        <v>-11643</v>
      </c>
      <c r="AN1336">
        <f t="shared" ca="1" si="205"/>
        <v>-11643</v>
      </c>
      <c r="AO1336">
        <f t="shared" ca="1" si="206"/>
        <v>0</v>
      </c>
    </row>
    <row r="1337" spans="10:41">
      <c r="J1337" s="530">
        <f t="shared" ca="1" si="198"/>
        <v>-9644</v>
      </c>
      <c r="K1337">
        <f t="shared" ca="1" si="199"/>
        <v>-9644</v>
      </c>
      <c r="L1337">
        <f t="shared" ca="1" si="200"/>
        <v>0</v>
      </c>
      <c r="AB1337" s="530">
        <f t="shared" si="201"/>
        <v>-9755</v>
      </c>
      <c r="AC1337">
        <f t="shared" si="202"/>
        <v>-9755</v>
      </c>
      <c r="AD1337">
        <f t="shared" si="203"/>
        <v>0</v>
      </c>
      <c r="AM1337" s="530">
        <f t="shared" ca="1" si="204"/>
        <v>-11652</v>
      </c>
      <c r="AN1337">
        <f t="shared" ca="1" si="205"/>
        <v>-11652</v>
      </c>
      <c r="AO1337">
        <f t="shared" ca="1" si="206"/>
        <v>0</v>
      </c>
    </row>
    <row r="1338" spans="10:41">
      <c r="J1338" s="530">
        <f t="shared" ca="1" si="198"/>
        <v>-9653</v>
      </c>
      <c r="K1338">
        <f t="shared" ca="1" si="199"/>
        <v>-9653</v>
      </c>
      <c r="L1338">
        <f t="shared" ca="1" si="200"/>
        <v>0</v>
      </c>
      <c r="AB1338" s="530">
        <f t="shared" si="201"/>
        <v>-9764</v>
      </c>
      <c r="AC1338">
        <f t="shared" si="202"/>
        <v>-9764</v>
      </c>
      <c r="AD1338">
        <f t="shared" si="203"/>
        <v>0</v>
      </c>
      <c r="AM1338" s="530">
        <f t="shared" ca="1" si="204"/>
        <v>-11661</v>
      </c>
      <c r="AN1338">
        <f t="shared" ca="1" si="205"/>
        <v>-11661</v>
      </c>
      <c r="AO1338">
        <f t="shared" ca="1" si="206"/>
        <v>0</v>
      </c>
    </row>
    <row r="1339" spans="10:41">
      <c r="J1339" s="530">
        <f t="shared" ca="1" si="198"/>
        <v>-9662</v>
      </c>
      <c r="K1339">
        <f t="shared" ca="1" si="199"/>
        <v>-9662</v>
      </c>
      <c r="L1339">
        <f t="shared" ca="1" si="200"/>
        <v>0</v>
      </c>
      <c r="AB1339" s="530">
        <f t="shared" si="201"/>
        <v>-9773</v>
      </c>
      <c r="AC1339">
        <f t="shared" si="202"/>
        <v>-9773</v>
      </c>
      <c r="AD1339">
        <f t="shared" si="203"/>
        <v>0</v>
      </c>
      <c r="AM1339" s="530">
        <f t="shared" ca="1" si="204"/>
        <v>-11670</v>
      </c>
      <c r="AN1339">
        <f t="shared" ca="1" si="205"/>
        <v>-11670</v>
      </c>
      <c r="AO1339">
        <f t="shared" ca="1" si="206"/>
        <v>0</v>
      </c>
    </row>
    <row r="1340" spans="10:41">
      <c r="J1340" s="530">
        <f t="shared" ca="1" si="198"/>
        <v>-9671</v>
      </c>
      <c r="K1340">
        <f t="shared" ca="1" si="199"/>
        <v>-9671</v>
      </c>
      <c r="L1340">
        <f t="shared" ca="1" si="200"/>
        <v>0</v>
      </c>
      <c r="AB1340" s="530">
        <f t="shared" si="201"/>
        <v>-9782</v>
      </c>
      <c r="AC1340">
        <f t="shared" si="202"/>
        <v>-9782</v>
      </c>
      <c r="AD1340">
        <f t="shared" si="203"/>
        <v>0</v>
      </c>
      <c r="AM1340" s="530">
        <f t="shared" ca="1" si="204"/>
        <v>-11679</v>
      </c>
      <c r="AN1340">
        <f t="shared" ca="1" si="205"/>
        <v>-11679</v>
      </c>
      <c r="AO1340">
        <f t="shared" ca="1" si="206"/>
        <v>0</v>
      </c>
    </row>
    <row r="1341" spans="10:41">
      <c r="J1341" s="530">
        <f t="shared" ca="1" si="198"/>
        <v>-9680</v>
      </c>
      <c r="K1341">
        <f t="shared" ca="1" si="199"/>
        <v>-9680</v>
      </c>
      <c r="L1341">
        <f t="shared" ca="1" si="200"/>
        <v>0</v>
      </c>
      <c r="AB1341" s="530">
        <f t="shared" si="201"/>
        <v>-9791</v>
      </c>
      <c r="AC1341">
        <f t="shared" si="202"/>
        <v>-9791</v>
      </c>
      <c r="AD1341">
        <f t="shared" si="203"/>
        <v>0</v>
      </c>
      <c r="AM1341" s="530">
        <f t="shared" ca="1" si="204"/>
        <v>-11688</v>
      </c>
      <c r="AN1341">
        <f t="shared" ca="1" si="205"/>
        <v>-11688</v>
      </c>
      <c r="AO1341">
        <f t="shared" ca="1" si="206"/>
        <v>0</v>
      </c>
    </row>
    <row r="1342" spans="10:41">
      <c r="J1342" s="530">
        <f t="shared" ca="1" si="198"/>
        <v>-9689</v>
      </c>
      <c r="K1342">
        <f t="shared" ca="1" si="199"/>
        <v>-9689</v>
      </c>
      <c r="L1342">
        <f t="shared" ca="1" si="200"/>
        <v>0</v>
      </c>
      <c r="AB1342" s="530">
        <f t="shared" si="201"/>
        <v>-9800</v>
      </c>
      <c r="AC1342">
        <f t="shared" si="202"/>
        <v>-9800</v>
      </c>
      <c r="AD1342">
        <f t="shared" si="203"/>
        <v>0</v>
      </c>
      <c r="AM1342" s="530">
        <f t="shared" ca="1" si="204"/>
        <v>-11697</v>
      </c>
      <c r="AN1342">
        <f t="shared" ca="1" si="205"/>
        <v>-11697</v>
      </c>
      <c r="AO1342">
        <f t="shared" ca="1" si="206"/>
        <v>0</v>
      </c>
    </row>
    <row r="1343" spans="10:41">
      <c r="J1343" s="530">
        <f t="shared" ca="1" si="198"/>
        <v>-9698</v>
      </c>
      <c r="K1343">
        <f t="shared" ca="1" si="199"/>
        <v>-9698</v>
      </c>
      <c r="L1343">
        <f t="shared" ca="1" si="200"/>
        <v>0</v>
      </c>
      <c r="AB1343" s="530">
        <f t="shared" si="201"/>
        <v>-9809</v>
      </c>
      <c r="AC1343">
        <f t="shared" si="202"/>
        <v>-9809</v>
      </c>
      <c r="AD1343">
        <f t="shared" si="203"/>
        <v>0</v>
      </c>
      <c r="AM1343" s="530">
        <f t="shared" ca="1" si="204"/>
        <v>-11706</v>
      </c>
      <c r="AN1343">
        <f t="shared" ca="1" si="205"/>
        <v>-11706</v>
      </c>
      <c r="AO1343">
        <f t="shared" ca="1" si="206"/>
        <v>0</v>
      </c>
    </row>
    <row r="1344" spans="10:41">
      <c r="J1344" s="530">
        <f t="shared" ca="1" si="198"/>
        <v>-9707</v>
      </c>
      <c r="K1344">
        <f t="shared" ca="1" si="199"/>
        <v>-9707</v>
      </c>
      <c r="L1344">
        <f t="shared" ca="1" si="200"/>
        <v>0</v>
      </c>
      <c r="AB1344" s="530">
        <f t="shared" si="201"/>
        <v>-9818</v>
      </c>
      <c r="AC1344">
        <f t="shared" si="202"/>
        <v>-9818</v>
      </c>
      <c r="AD1344">
        <f t="shared" si="203"/>
        <v>0</v>
      </c>
      <c r="AM1344" s="530">
        <f t="shared" ca="1" si="204"/>
        <v>-11715</v>
      </c>
      <c r="AN1344">
        <f t="shared" ca="1" si="205"/>
        <v>-11715</v>
      </c>
      <c r="AO1344">
        <f t="shared" ca="1" si="206"/>
        <v>0</v>
      </c>
    </row>
    <row r="1345" spans="10:41">
      <c r="J1345" s="530">
        <f t="shared" ca="1" si="198"/>
        <v>-9716</v>
      </c>
      <c r="K1345">
        <f t="shared" ca="1" si="199"/>
        <v>-9716</v>
      </c>
      <c r="L1345">
        <f t="shared" ca="1" si="200"/>
        <v>0</v>
      </c>
      <c r="AB1345" s="530">
        <f t="shared" si="201"/>
        <v>-9827</v>
      </c>
      <c r="AC1345">
        <f t="shared" si="202"/>
        <v>-9827</v>
      </c>
      <c r="AD1345">
        <f t="shared" si="203"/>
        <v>0</v>
      </c>
      <c r="AM1345" s="530">
        <f t="shared" ca="1" si="204"/>
        <v>-11724</v>
      </c>
      <c r="AN1345">
        <f t="shared" ca="1" si="205"/>
        <v>-11724</v>
      </c>
      <c r="AO1345">
        <f t="shared" ca="1" si="206"/>
        <v>0</v>
      </c>
    </row>
    <row r="1346" spans="10:41">
      <c r="J1346" s="530">
        <f t="shared" ca="1" si="198"/>
        <v>-9725</v>
      </c>
      <c r="K1346">
        <f t="shared" ca="1" si="199"/>
        <v>-9725</v>
      </c>
      <c r="L1346">
        <f t="shared" ca="1" si="200"/>
        <v>0</v>
      </c>
      <c r="AB1346" s="530">
        <f t="shared" si="201"/>
        <v>-9836</v>
      </c>
      <c r="AC1346">
        <f t="shared" si="202"/>
        <v>-9836</v>
      </c>
      <c r="AD1346">
        <f t="shared" si="203"/>
        <v>0</v>
      </c>
      <c r="AM1346" s="530">
        <f t="shared" ca="1" si="204"/>
        <v>-11733</v>
      </c>
      <c r="AN1346">
        <f t="shared" ca="1" si="205"/>
        <v>-11733</v>
      </c>
      <c r="AO1346">
        <f t="shared" ca="1" si="206"/>
        <v>0</v>
      </c>
    </row>
    <row r="1347" spans="10:41">
      <c r="J1347" s="530">
        <f t="shared" ca="1" si="198"/>
        <v>-9734</v>
      </c>
      <c r="K1347">
        <f t="shared" ca="1" si="199"/>
        <v>-9734</v>
      </c>
      <c r="L1347">
        <f t="shared" ca="1" si="200"/>
        <v>0</v>
      </c>
      <c r="AB1347" s="530">
        <f t="shared" si="201"/>
        <v>-9845</v>
      </c>
      <c r="AC1347">
        <f t="shared" si="202"/>
        <v>-9845</v>
      </c>
      <c r="AD1347">
        <f t="shared" si="203"/>
        <v>0</v>
      </c>
      <c r="AM1347" s="530">
        <f t="shared" ca="1" si="204"/>
        <v>-11742</v>
      </c>
      <c r="AN1347">
        <f t="shared" ca="1" si="205"/>
        <v>-11742</v>
      </c>
      <c r="AO1347">
        <f t="shared" ca="1" si="206"/>
        <v>0</v>
      </c>
    </row>
    <row r="1348" spans="10:41">
      <c r="J1348" s="530">
        <f t="shared" ca="1" si="198"/>
        <v>-9743</v>
      </c>
      <c r="K1348">
        <f t="shared" ca="1" si="199"/>
        <v>-9743</v>
      </c>
      <c r="L1348">
        <f t="shared" ca="1" si="200"/>
        <v>0</v>
      </c>
      <c r="AB1348" s="530">
        <f t="shared" si="201"/>
        <v>-9854</v>
      </c>
      <c r="AC1348">
        <f t="shared" si="202"/>
        <v>-9854</v>
      </c>
      <c r="AD1348">
        <f t="shared" si="203"/>
        <v>0</v>
      </c>
      <c r="AM1348" s="530">
        <f t="shared" ca="1" si="204"/>
        <v>-11751</v>
      </c>
      <c r="AN1348">
        <f t="shared" ca="1" si="205"/>
        <v>-11751</v>
      </c>
      <c r="AO1348">
        <f t="shared" ca="1" si="206"/>
        <v>0</v>
      </c>
    </row>
    <row r="1349" spans="10:41">
      <c r="J1349" s="530">
        <f t="shared" ca="1" si="198"/>
        <v>-9752</v>
      </c>
      <c r="K1349">
        <f t="shared" ca="1" si="199"/>
        <v>-9752</v>
      </c>
      <c r="L1349">
        <f t="shared" ca="1" si="200"/>
        <v>0</v>
      </c>
      <c r="AB1349" s="530">
        <f t="shared" si="201"/>
        <v>-9863</v>
      </c>
      <c r="AC1349">
        <f t="shared" si="202"/>
        <v>-9863</v>
      </c>
      <c r="AD1349">
        <f t="shared" si="203"/>
        <v>0</v>
      </c>
      <c r="AM1349" s="530">
        <f t="shared" ca="1" si="204"/>
        <v>-11760</v>
      </c>
      <c r="AN1349">
        <f t="shared" ca="1" si="205"/>
        <v>-11760</v>
      </c>
      <c r="AO1349">
        <f t="shared" ca="1" si="206"/>
        <v>0</v>
      </c>
    </row>
    <row r="1350" spans="10:41">
      <c r="J1350" s="530">
        <f t="shared" ca="1" si="198"/>
        <v>-9761</v>
      </c>
      <c r="K1350">
        <f t="shared" ca="1" si="199"/>
        <v>-9761</v>
      </c>
      <c r="L1350">
        <f t="shared" ca="1" si="200"/>
        <v>0</v>
      </c>
      <c r="AB1350" s="530">
        <f t="shared" si="201"/>
        <v>-9872</v>
      </c>
      <c r="AC1350">
        <f t="shared" si="202"/>
        <v>-9872</v>
      </c>
      <c r="AD1350">
        <f t="shared" si="203"/>
        <v>0</v>
      </c>
      <c r="AM1350" s="530">
        <f t="shared" ca="1" si="204"/>
        <v>-11769</v>
      </c>
      <c r="AN1350">
        <f t="shared" ca="1" si="205"/>
        <v>-11769</v>
      </c>
      <c r="AO1350">
        <f t="shared" ca="1" si="206"/>
        <v>0</v>
      </c>
    </row>
    <row r="1351" spans="10:41">
      <c r="J1351" s="530">
        <f t="shared" ca="1" si="198"/>
        <v>-9770</v>
      </c>
      <c r="K1351">
        <f t="shared" ca="1" si="199"/>
        <v>-9770</v>
      </c>
      <c r="L1351">
        <f t="shared" ca="1" si="200"/>
        <v>0</v>
      </c>
      <c r="AB1351" s="530">
        <f t="shared" si="201"/>
        <v>-9881</v>
      </c>
      <c r="AC1351">
        <f t="shared" si="202"/>
        <v>-9881</v>
      </c>
      <c r="AD1351">
        <f t="shared" si="203"/>
        <v>0</v>
      </c>
      <c r="AM1351" s="530">
        <f t="shared" ca="1" si="204"/>
        <v>-11778</v>
      </c>
      <c r="AN1351">
        <f t="shared" ca="1" si="205"/>
        <v>-11778</v>
      </c>
      <c r="AO1351">
        <f t="shared" ca="1" si="206"/>
        <v>0</v>
      </c>
    </row>
    <row r="1352" spans="10:41">
      <c r="J1352" s="530">
        <f t="shared" ca="1" si="198"/>
        <v>-9779</v>
      </c>
      <c r="K1352">
        <f t="shared" ca="1" si="199"/>
        <v>-9779</v>
      </c>
      <c r="L1352">
        <f t="shared" ca="1" si="200"/>
        <v>0</v>
      </c>
      <c r="AB1352" s="530">
        <f t="shared" si="201"/>
        <v>-9890</v>
      </c>
      <c r="AC1352">
        <f t="shared" si="202"/>
        <v>-9890</v>
      </c>
      <c r="AD1352">
        <f t="shared" si="203"/>
        <v>0</v>
      </c>
      <c r="AM1352" s="530">
        <f t="shared" ca="1" si="204"/>
        <v>-11787</v>
      </c>
      <c r="AN1352">
        <f t="shared" ca="1" si="205"/>
        <v>-11787</v>
      </c>
      <c r="AO1352">
        <f t="shared" ca="1" si="206"/>
        <v>0</v>
      </c>
    </row>
    <row r="1353" spans="10:41">
      <c r="J1353" s="530">
        <f t="shared" ca="1" si="198"/>
        <v>-9788</v>
      </c>
      <c r="K1353">
        <f t="shared" ca="1" si="199"/>
        <v>-9788</v>
      </c>
      <c r="L1353">
        <f t="shared" ca="1" si="200"/>
        <v>0</v>
      </c>
      <c r="AB1353" s="530">
        <f t="shared" si="201"/>
        <v>-9899</v>
      </c>
      <c r="AC1353">
        <f t="shared" si="202"/>
        <v>-9899</v>
      </c>
      <c r="AD1353">
        <f t="shared" si="203"/>
        <v>0</v>
      </c>
      <c r="AM1353" s="530">
        <f t="shared" ca="1" si="204"/>
        <v>-11796</v>
      </c>
      <c r="AN1353">
        <f t="shared" ca="1" si="205"/>
        <v>-11796</v>
      </c>
      <c r="AO1353">
        <f t="shared" ca="1" si="206"/>
        <v>0</v>
      </c>
    </row>
    <row r="1354" spans="10:41">
      <c r="J1354" s="530">
        <f t="shared" ca="1" si="198"/>
        <v>-9797</v>
      </c>
      <c r="K1354">
        <f t="shared" ca="1" si="199"/>
        <v>-9797</v>
      </c>
      <c r="L1354">
        <f t="shared" ca="1" si="200"/>
        <v>0</v>
      </c>
      <c r="AB1354" s="530">
        <f t="shared" si="201"/>
        <v>-9908</v>
      </c>
      <c r="AC1354">
        <f t="shared" si="202"/>
        <v>-9908</v>
      </c>
      <c r="AD1354">
        <f t="shared" si="203"/>
        <v>0</v>
      </c>
      <c r="AM1354" s="530">
        <f t="shared" ca="1" si="204"/>
        <v>-11805</v>
      </c>
      <c r="AN1354">
        <f t="shared" ca="1" si="205"/>
        <v>-11805</v>
      </c>
      <c r="AO1354">
        <f t="shared" ca="1" si="206"/>
        <v>0</v>
      </c>
    </row>
    <row r="1355" spans="10:41">
      <c r="J1355" s="530">
        <f t="shared" ca="1" si="198"/>
        <v>-9806</v>
      </c>
      <c r="K1355">
        <f t="shared" ca="1" si="199"/>
        <v>-9806</v>
      </c>
      <c r="L1355">
        <f t="shared" ca="1" si="200"/>
        <v>0</v>
      </c>
      <c r="AB1355" s="530">
        <f t="shared" si="201"/>
        <v>-9917</v>
      </c>
      <c r="AC1355">
        <f t="shared" si="202"/>
        <v>-9917</v>
      </c>
      <c r="AD1355">
        <f t="shared" si="203"/>
        <v>0</v>
      </c>
      <c r="AM1355" s="530">
        <f t="shared" ca="1" si="204"/>
        <v>-11814</v>
      </c>
      <c r="AN1355">
        <f t="shared" ca="1" si="205"/>
        <v>-11814</v>
      </c>
      <c r="AO1355">
        <f t="shared" ca="1" si="206"/>
        <v>0</v>
      </c>
    </row>
    <row r="1356" spans="10:41">
      <c r="J1356" s="530">
        <f t="shared" ca="1" si="198"/>
        <v>-9815</v>
      </c>
      <c r="K1356">
        <f t="shared" ca="1" si="199"/>
        <v>-9815</v>
      </c>
      <c r="L1356">
        <f t="shared" ca="1" si="200"/>
        <v>0</v>
      </c>
      <c r="AB1356" s="530">
        <f t="shared" si="201"/>
        <v>-9926</v>
      </c>
      <c r="AC1356">
        <f t="shared" si="202"/>
        <v>-9926</v>
      </c>
      <c r="AD1356">
        <f t="shared" si="203"/>
        <v>0</v>
      </c>
      <c r="AM1356" s="530">
        <f t="shared" ca="1" si="204"/>
        <v>-11823</v>
      </c>
      <c r="AN1356">
        <f t="shared" ca="1" si="205"/>
        <v>-11823</v>
      </c>
      <c r="AO1356">
        <f t="shared" ca="1" si="206"/>
        <v>0</v>
      </c>
    </row>
    <row r="1357" spans="10:41">
      <c r="J1357" s="530">
        <f t="shared" ca="1" si="198"/>
        <v>-9824</v>
      </c>
      <c r="K1357">
        <f t="shared" ca="1" si="199"/>
        <v>-9824</v>
      </c>
      <c r="L1357">
        <f t="shared" ca="1" si="200"/>
        <v>0</v>
      </c>
      <c r="AB1357" s="530">
        <f t="shared" si="201"/>
        <v>-9935</v>
      </c>
      <c r="AC1357">
        <f t="shared" si="202"/>
        <v>-9935</v>
      </c>
      <c r="AD1357">
        <f t="shared" si="203"/>
        <v>0</v>
      </c>
      <c r="AM1357" s="530">
        <f t="shared" ca="1" si="204"/>
        <v>-11832</v>
      </c>
      <c r="AN1357">
        <f t="shared" ca="1" si="205"/>
        <v>-11832</v>
      </c>
      <c r="AO1357">
        <f t="shared" ca="1" si="206"/>
        <v>0</v>
      </c>
    </row>
    <row r="1358" spans="10:41">
      <c r="J1358" s="530">
        <f t="shared" ca="1" si="198"/>
        <v>-9833</v>
      </c>
      <c r="K1358">
        <f t="shared" ca="1" si="199"/>
        <v>-9833</v>
      </c>
      <c r="L1358">
        <f t="shared" ca="1" si="200"/>
        <v>0</v>
      </c>
      <c r="AB1358" s="530">
        <f t="shared" si="201"/>
        <v>-9944</v>
      </c>
      <c r="AC1358">
        <f t="shared" si="202"/>
        <v>-9944</v>
      </c>
      <c r="AD1358">
        <f t="shared" si="203"/>
        <v>0</v>
      </c>
      <c r="AM1358" s="530">
        <f t="shared" ca="1" si="204"/>
        <v>-11841</v>
      </c>
      <c r="AN1358">
        <f t="shared" ca="1" si="205"/>
        <v>-11841</v>
      </c>
      <c r="AO1358">
        <f t="shared" ca="1" si="206"/>
        <v>0</v>
      </c>
    </row>
    <row r="1359" spans="10:41">
      <c r="J1359" s="530">
        <f t="shared" ca="1" si="198"/>
        <v>-9842</v>
      </c>
      <c r="K1359">
        <f t="shared" ca="1" si="199"/>
        <v>-9842</v>
      </c>
      <c r="L1359">
        <f t="shared" ca="1" si="200"/>
        <v>0</v>
      </c>
      <c r="AB1359" s="530">
        <f t="shared" si="201"/>
        <v>-9953</v>
      </c>
      <c r="AC1359">
        <f t="shared" si="202"/>
        <v>-9953</v>
      </c>
      <c r="AD1359">
        <f t="shared" si="203"/>
        <v>0</v>
      </c>
      <c r="AM1359" s="530">
        <f t="shared" ca="1" si="204"/>
        <v>-11850</v>
      </c>
      <c r="AN1359">
        <f t="shared" ca="1" si="205"/>
        <v>-11850</v>
      </c>
      <c r="AO1359">
        <f t="shared" ca="1" si="206"/>
        <v>0</v>
      </c>
    </row>
    <row r="1360" spans="10:41">
      <c r="J1360" s="530">
        <f t="shared" ca="1" si="198"/>
        <v>-9851</v>
      </c>
      <c r="K1360">
        <f t="shared" ca="1" si="199"/>
        <v>-9851</v>
      </c>
      <c r="L1360">
        <f t="shared" ca="1" si="200"/>
        <v>0</v>
      </c>
      <c r="AB1360" s="530">
        <f t="shared" si="201"/>
        <v>-9962</v>
      </c>
      <c r="AC1360">
        <f t="shared" si="202"/>
        <v>-9962</v>
      </c>
      <c r="AD1360">
        <f t="shared" si="203"/>
        <v>0</v>
      </c>
      <c r="AM1360" s="530">
        <f t="shared" ca="1" si="204"/>
        <v>-11859</v>
      </c>
      <c r="AN1360">
        <f t="shared" ca="1" si="205"/>
        <v>-11859</v>
      </c>
      <c r="AO1360">
        <f t="shared" ca="1" si="206"/>
        <v>0</v>
      </c>
    </row>
    <row r="1361" spans="10:41">
      <c r="J1361" s="530">
        <f t="shared" ca="1" si="198"/>
        <v>-9860</v>
      </c>
      <c r="K1361">
        <f t="shared" ca="1" si="199"/>
        <v>-9860</v>
      </c>
      <c r="L1361">
        <f t="shared" ca="1" si="200"/>
        <v>0</v>
      </c>
      <c r="AB1361" s="530">
        <f t="shared" si="201"/>
        <v>-9971</v>
      </c>
      <c r="AC1361">
        <f t="shared" si="202"/>
        <v>-9971</v>
      </c>
      <c r="AD1361">
        <f t="shared" si="203"/>
        <v>0</v>
      </c>
      <c r="AM1361" s="530">
        <f t="shared" ca="1" si="204"/>
        <v>-11868</v>
      </c>
      <c r="AN1361">
        <f t="shared" ca="1" si="205"/>
        <v>-11868</v>
      </c>
      <c r="AO1361">
        <f t="shared" ca="1" si="206"/>
        <v>0</v>
      </c>
    </row>
    <row r="1362" spans="10:41">
      <c r="J1362" s="530">
        <f t="shared" ca="1" si="198"/>
        <v>-9869</v>
      </c>
      <c r="K1362">
        <f t="shared" ca="1" si="199"/>
        <v>-9869</v>
      </c>
      <c r="L1362">
        <f t="shared" ca="1" si="200"/>
        <v>0</v>
      </c>
      <c r="AB1362" s="530">
        <f t="shared" si="201"/>
        <v>-9980</v>
      </c>
      <c r="AC1362">
        <f t="shared" si="202"/>
        <v>-9980</v>
      </c>
      <c r="AD1362">
        <f t="shared" si="203"/>
        <v>0</v>
      </c>
      <c r="AM1362" s="530">
        <f t="shared" ca="1" si="204"/>
        <v>-11877</v>
      </c>
      <c r="AN1362">
        <f t="shared" ca="1" si="205"/>
        <v>-11877</v>
      </c>
      <c r="AO1362">
        <f t="shared" ca="1" si="206"/>
        <v>0</v>
      </c>
    </row>
    <row r="1363" spans="10:41">
      <c r="J1363" s="530">
        <f t="shared" ca="1" si="198"/>
        <v>-9878</v>
      </c>
      <c r="K1363">
        <f t="shared" ca="1" si="199"/>
        <v>-9878</v>
      </c>
      <c r="L1363">
        <f t="shared" ca="1" si="200"/>
        <v>0</v>
      </c>
      <c r="AB1363" s="530">
        <f t="shared" si="201"/>
        <v>-9989</v>
      </c>
      <c r="AC1363">
        <f t="shared" si="202"/>
        <v>-9989</v>
      </c>
      <c r="AD1363">
        <f t="shared" si="203"/>
        <v>0</v>
      </c>
      <c r="AM1363" s="530">
        <f t="shared" ca="1" si="204"/>
        <v>-11886</v>
      </c>
      <c r="AN1363">
        <f t="shared" ca="1" si="205"/>
        <v>-11886</v>
      </c>
      <c r="AO1363">
        <f t="shared" ca="1" si="206"/>
        <v>0</v>
      </c>
    </row>
    <row r="1364" spans="10:41">
      <c r="J1364" s="530">
        <f t="shared" ca="1" si="198"/>
        <v>-9887</v>
      </c>
      <c r="K1364">
        <f t="shared" ca="1" si="199"/>
        <v>-9887</v>
      </c>
      <c r="L1364">
        <f t="shared" ca="1" si="200"/>
        <v>0</v>
      </c>
      <c r="AB1364" s="530">
        <f t="shared" si="201"/>
        <v>-9998</v>
      </c>
      <c r="AC1364">
        <f t="shared" si="202"/>
        <v>-9998</v>
      </c>
      <c r="AD1364">
        <f t="shared" si="203"/>
        <v>0</v>
      </c>
      <c r="AM1364" s="530">
        <f t="shared" ca="1" si="204"/>
        <v>-11895</v>
      </c>
      <c r="AN1364">
        <f t="shared" ca="1" si="205"/>
        <v>-11895</v>
      </c>
      <c r="AO1364">
        <f t="shared" ca="1" si="206"/>
        <v>0</v>
      </c>
    </row>
    <row r="1365" spans="10:41">
      <c r="J1365" s="530">
        <f t="shared" ca="1" si="198"/>
        <v>-9896</v>
      </c>
      <c r="K1365">
        <f t="shared" ca="1" si="199"/>
        <v>-9896</v>
      </c>
      <c r="L1365">
        <f t="shared" ca="1" si="200"/>
        <v>0</v>
      </c>
      <c r="AB1365" s="530">
        <f t="shared" si="201"/>
        <v>-10007</v>
      </c>
      <c r="AC1365">
        <f t="shared" si="202"/>
        <v>-10007</v>
      </c>
      <c r="AD1365">
        <f t="shared" si="203"/>
        <v>0</v>
      </c>
      <c r="AM1365" s="530">
        <f t="shared" ca="1" si="204"/>
        <v>-11904</v>
      </c>
      <c r="AN1365">
        <f t="shared" ca="1" si="205"/>
        <v>-11904</v>
      </c>
      <c r="AO1365">
        <f t="shared" ca="1" si="206"/>
        <v>0</v>
      </c>
    </row>
    <row r="1366" spans="10:41">
      <c r="J1366" s="530">
        <f t="shared" ca="1" si="198"/>
        <v>-9905</v>
      </c>
      <c r="K1366">
        <f t="shared" ca="1" si="199"/>
        <v>-9905</v>
      </c>
      <c r="L1366">
        <f t="shared" ca="1" si="200"/>
        <v>0</v>
      </c>
      <c r="AB1366" s="530">
        <f t="shared" si="201"/>
        <v>-10016</v>
      </c>
      <c r="AC1366">
        <f t="shared" si="202"/>
        <v>-10016</v>
      </c>
      <c r="AD1366">
        <f t="shared" si="203"/>
        <v>0</v>
      </c>
      <c r="AM1366" s="530">
        <f t="shared" ca="1" si="204"/>
        <v>-11913</v>
      </c>
      <c r="AN1366">
        <f t="shared" ca="1" si="205"/>
        <v>-11913</v>
      </c>
      <c r="AO1366">
        <f t="shared" ca="1" si="206"/>
        <v>0</v>
      </c>
    </row>
    <row r="1367" spans="10:41">
      <c r="J1367" s="530">
        <f t="shared" ca="1" si="198"/>
        <v>-9914</v>
      </c>
      <c r="K1367">
        <f t="shared" ca="1" si="199"/>
        <v>-9914</v>
      </c>
      <c r="L1367">
        <f t="shared" ca="1" si="200"/>
        <v>0</v>
      </c>
      <c r="AB1367" s="530">
        <f t="shared" si="201"/>
        <v>-10025</v>
      </c>
      <c r="AC1367">
        <f t="shared" si="202"/>
        <v>-10025</v>
      </c>
      <c r="AD1367">
        <f t="shared" si="203"/>
        <v>0</v>
      </c>
      <c r="AM1367" s="530">
        <f t="shared" ca="1" si="204"/>
        <v>-11922</v>
      </c>
      <c r="AN1367">
        <f t="shared" ca="1" si="205"/>
        <v>-11922</v>
      </c>
      <c r="AO1367">
        <f t="shared" ca="1" si="206"/>
        <v>0</v>
      </c>
    </row>
    <row r="1368" spans="10:41">
      <c r="J1368" s="530">
        <f t="shared" ca="1" si="198"/>
        <v>-9923</v>
      </c>
      <c r="K1368">
        <f t="shared" ca="1" si="199"/>
        <v>-9923</v>
      </c>
      <c r="L1368">
        <f t="shared" ca="1" si="200"/>
        <v>0</v>
      </c>
      <c r="AB1368" s="530">
        <f t="shared" si="201"/>
        <v>-10034</v>
      </c>
      <c r="AC1368">
        <f t="shared" si="202"/>
        <v>-10034</v>
      </c>
      <c r="AD1368">
        <f t="shared" si="203"/>
        <v>0</v>
      </c>
      <c r="AM1368" s="530">
        <f t="shared" ca="1" si="204"/>
        <v>-11931</v>
      </c>
      <c r="AN1368">
        <f t="shared" ca="1" si="205"/>
        <v>-11931</v>
      </c>
      <c r="AO1368">
        <f t="shared" ca="1" si="206"/>
        <v>0</v>
      </c>
    </row>
    <row r="1369" spans="10:41">
      <c r="J1369" s="530">
        <f t="shared" ca="1" si="198"/>
        <v>-9932</v>
      </c>
      <c r="K1369">
        <f t="shared" ca="1" si="199"/>
        <v>-9932</v>
      </c>
      <c r="L1369">
        <f t="shared" ca="1" si="200"/>
        <v>0</v>
      </c>
      <c r="AB1369" s="530">
        <f t="shared" si="201"/>
        <v>-10043</v>
      </c>
      <c r="AC1369">
        <f t="shared" si="202"/>
        <v>-10043</v>
      </c>
      <c r="AD1369">
        <f t="shared" si="203"/>
        <v>0</v>
      </c>
      <c r="AM1369" s="530">
        <f t="shared" ca="1" si="204"/>
        <v>-11940</v>
      </c>
      <c r="AN1369">
        <f t="shared" ca="1" si="205"/>
        <v>-11940</v>
      </c>
      <c r="AO1369">
        <f t="shared" ca="1" si="206"/>
        <v>0</v>
      </c>
    </row>
    <row r="1370" spans="10:41">
      <c r="J1370" s="530">
        <f t="shared" ca="1" si="198"/>
        <v>-9941</v>
      </c>
      <c r="K1370">
        <f t="shared" ca="1" si="199"/>
        <v>-9941</v>
      </c>
      <c r="L1370">
        <f t="shared" ca="1" si="200"/>
        <v>0</v>
      </c>
      <c r="AB1370" s="530">
        <f t="shared" si="201"/>
        <v>-10052</v>
      </c>
      <c r="AC1370">
        <f t="shared" si="202"/>
        <v>-10052</v>
      </c>
      <c r="AD1370">
        <f t="shared" si="203"/>
        <v>0</v>
      </c>
      <c r="AM1370" s="530">
        <f t="shared" ca="1" si="204"/>
        <v>-11949</v>
      </c>
      <c r="AN1370">
        <f t="shared" ca="1" si="205"/>
        <v>-11949</v>
      </c>
      <c r="AO1370">
        <f t="shared" ca="1" si="206"/>
        <v>0</v>
      </c>
    </row>
    <row r="1371" spans="10:41">
      <c r="J1371" s="530">
        <f t="shared" ca="1" si="198"/>
        <v>-9950</v>
      </c>
      <c r="K1371">
        <f t="shared" ca="1" si="199"/>
        <v>-9950</v>
      </c>
      <c r="L1371">
        <f t="shared" ca="1" si="200"/>
        <v>0</v>
      </c>
      <c r="AB1371" s="530">
        <f t="shared" si="201"/>
        <v>-10061</v>
      </c>
      <c r="AC1371">
        <f t="shared" si="202"/>
        <v>-10061</v>
      </c>
      <c r="AD1371">
        <f t="shared" si="203"/>
        <v>0</v>
      </c>
      <c r="AM1371" s="530">
        <f t="shared" ca="1" si="204"/>
        <v>-11958</v>
      </c>
      <c r="AN1371">
        <f t="shared" ca="1" si="205"/>
        <v>-11958</v>
      </c>
      <c r="AO1371">
        <f t="shared" ca="1" si="206"/>
        <v>0</v>
      </c>
    </row>
    <row r="1372" spans="10:41">
      <c r="J1372" s="530">
        <f t="shared" ca="1" si="198"/>
        <v>-9959</v>
      </c>
      <c r="K1372">
        <f t="shared" ca="1" si="199"/>
        <v>-9959</v>
      </c>
      <c r="L1372">
        <f t="shared" ca="1" si="200"/>
        <v>0</v>
      </c>
      <c r="AB1372" s="530">
        <f t="shared" si="201"/>
        <v>-10070</v>
      </c>
      <c r="AC1372">
        <f t="shared" si="202"/>
        <v>-10070</v>
      </c>
      <c r="AD1372">
        <f t="shared" si="203"/>
        <v>0</v>
      </c>
      <c r="AM1372" s="530">
        <f t="shared" ca="1" si="204"/>
        <v>-11967</v>
      </c>
      <c r="AN1372">
        <f t="shared" ca="1" si="205"/>
        <v>-11967</v>
      </c>
      <c r="AO1372">
        <f t="shared" ca="1" si="206"/>
        <v>0</v>
      </c>
    </row>
    <row r="1373" spans="10:41">
      <c r="J1373" s="530">
        <f t="shared" ca="1" si="198"/>
        <v>-9968</v>
      </c>
      <c r="K1373">
        <f t="shared" ca="1" si="199"/>
        <v>-9968</v>
      </c>
      <c r="L1373">
        <f t="shared" ca="1" si="200"/>
        <v>0</v>
      </c>
      <c r="AB1373" s="530">
        <f t="shared" si="201"/>
        <v>-10079</v>
      </c>
      <c r="AC1373">
        <f t="shared" si="202"/>
        <v>-10079</v>
      </c>
      <c r="AD1373">
        <f t="shared" si="203"/>
        <v>0</v>
      </c>
      <c r="AM1373" s="530">
        <f t="shared" ca="1" si="204"/>
        <v>-11976</v>
      </c>
      <c r="AN1373">
        <f t="shared" ca="1" si="205"/>
        <v>-11976</v>
      </c>
      <c r="AO1373">
        <f t="shared" ca="1" si="206"/>
        <v>0</v>
      </c>
    </row>
    <row r="1374" spans="10:41">
      <c r="J1374" s="530">
        <f t="shared" ca="1" si="198"/>
        <v>-9977</v>
      </c>
      <c r="K1374">
        <f t="shared" ca="1" si="199"/>
        <v>-9977</v>
      </c>
      <c r="L1374">
        <f t="shared" ca="1" si="200"/>
        <v>0</v>
      </c>
      <c r="AB1374" s="530">
        <f t="shared" si="201"/>
        <v>-10088</v>
      </c>
      <c r="AC1374">
        <f t="shared" si="202"/>
        <v>-10088</v>
      </c>
      <c r="AD1374">
        <f t="shared" si="203"/>
        <v>0</v>
      </c>
      <c r="AM1374" s="530">
        <f t="shared" ca="1" si="204"/>
        <v>-11985</v>
      </c>
      <c r="AN1374">
        <f t="shared" ca="1" si="205"/>
        <v>-11985</v>
      </c>
      <c r="AO1374">
        <f t="shared" ca="1" si="206"/>
        <v>0</v>
      </c>
    </row>
    <row r="1375" spans="10:41">
      <c r="J1375" s="530">
        <f t="shared" ca="1" si="198"/>
        <v>-9986</v>
      </c>
      <c r="K1375">
        <f t="shared" ca="1" si="199"/>
        <v>-9986</v>
      </c>
      <c r="L1375">
        <f t="shared" ca="1" si="200"/>
        <v>0</v>
      </c>
      <c r="AB1375" s="530">
        <f t="shared" si="201"/>
        <v>-10097</v>
      </c>
      <c r="AC1375">
        <f t="shared" si="202"/>
        <v>-10097</v>
      </c>
      <c r="AD1375">
        <f t="shared" si="203"/>
        <v>0</v>
      </c>
      <c r="AM1375" s="530">
        <f t="shared" ca="1" si="204"/>
        <v>-11994</v>
      </c>
      <c r="AN1375">
        <f t="shared" ca="1" si="205"/>
        <v>-11994</v>
      </c>
      <c r="AO1375">
        <f t="shared" ca="1" si="206"/>
        <v>0</v>
      </c>
    </row>
    <row r="1376" spans="10:41">
      <c r="J1376" s="530">
        <f t="shared" ca="1" si="198"/>
        <v>-9995</v>
      </c>
      <c r="K1376">
        <f t="shared" ca="1" si="199"/>
        <v>-9995</v>
      </c>
      <c r="L1376">
        <f t="shared" ca="1" si="200"/>
        <v>0</v>
      </c>
      <c r="AB1376" s="530">
        <f t="shared" si="201"/>
        <v>-10106</v>
      </c>
      <c r="AC1376">
        <f t="shared" si="202"/>
        <v>-10106</v>
      </c>
      <c r="AD1376">
        <f t="shared" si="203"/>
        <v>0</v>
      </c>
      <c r="AM1376" s="530">
        <f t="shared" ca="1" si="204"/>
        <v>-12003</v>
      </c>
      <c r="AN1376">
        <f t="shared" ca="1" si="205"/>
        <v>-12003</v>
      </c>
      <c r="AO1376">
        <f t="shared" ca="1" si="206"/>
        <v>0</v>
      </c>
    </row>
    <row r="1377" spans="10:41">
      <c r="J1377" s="530">
        <f t="shared" ca="1" si="198"/>
        <v>-10004</v>
      </c>
      <c r="K1377">
        <f t="shared" ca="1" si="199"/>
        <v>-10004</v>
      </c>
      <c r="L1377">
        <f t="shared" ca="1" si="200"/>
        <v>0</v>
      </c>
      <c r="AB1377" s="530">
        <f t="shared" si="201"/>
        <v>-10115</v>
      </c>
      <c r="AC1377">
        <f t="shared" si="202"/>
        <v>-10115</v>
      </c>
      <c r="AD1377">
        <f t="shared" si="203"/>
        <v>0</v>
      </c>
      <c r="AM1377" s="530">
        <f t="shared" ca="1" si="204"/>
        <v>-12012</v>
      </c>
      <c r="AN1377">
        <f t="shared" ca="1" si="205"/>
        <v>-12012</v>
      </c>
      <c r="AO1377">
        <f t="shared" ca="1" si="206"/>
        <v>0</v>
      </c>
    </row>
    <row r="1378" spans="10:41">
      <c r="J1378" s="530">
        <f t="shared" ca="1" si="198"/>
        <v>-10013</v>
      </c>
      <c r="K1378">
        <f t="shared" ca="1" si="199"/>
        <v>-10013</v>
      </c>
      <c r="L1378">
        <f t="shared" ca="1" si="200"/>
        <v>0</v>
      </c>
      <c r="AB1378" s="530">
        <f t="shared" si="201"/>
        <v>-10124</v>
      </c>
      <c r="AC1378">
        <f t="shared" si="202"/>
        <v>-10124</v>
      </c>
      <c r="AD1378">
        <f t="shared" si="203"/>
        <v>0</v>
      </c>
      <c r="AM1378" s="530">
        <f t="shared" ca="1" si="204"/>
        <v>-12021</v>
      </c>
      <c r="AN1378">
        <f t="shared" ca="1" si="205"/>
        <v>-12021</v>
      </c>
      <c r="AO1378">
        <f t="shared" ca="1" si="206"/>
        <v>0</v>
      </c>
    </row>
    <row r="1379" spans="10:41">
      <c r="J1379" s="530">
        <f t="shared" ca="1" si="198"/>
        <v>-10022</v>
      </c>
      <c r="K1379">
        <f t="shared" ca="1" si="199"/>
        <v>-10022</v>
      </c>
      <c r="L1379">
        <f t="shared" ca="1" si="200"/>
        <v>0</v>
      </c>
      <c r="AB1379" s="530">
        <f t="shared" si="201"/>
        <v>-10133</v>
      </c>
      <c r="AC1379">
        <f t="shared" si="202"/>
        <v>-10133</v>
      </c>
      <c r="AD1379">
        <f t="shared" si="203"/>
        <v>0</v>
      </c>
      <c r="AM1379" s="530">
        <f t="shared" ca="1" si="204"/>
        <v>-12030</v>
      </c>
      <c r="AN1379">
        <f t="shared" ca="1" si="205"/>
        <v>-12030</v>
      </c>
      <c r="AO1379">
        <f t="shared" ca="1" si="206"/>
        <v>0</v>
      </c>
    </row>
    <row r="1380" spans="10:41">
      <c r="J1380" s="530">
        <f t="shared" ca="1" si="198"/>
        <v>-10031</v>
      </c>
      <c r="K1380">
        <f t="shared" ca="1" si="199"/>
        <v>-10031</v>
      </c>
      <c r="L1380">
        <f t="shared" ca="1" si="200"/>
        <v>0</v>
      </c>
      <c r="AB1380" s="530">
        <f t="shared" si="201"/>
        <v>-10142</v>
      </c>
      <c r="AC1380">
        <f t="shared" si="202"/>
        <v>-10142</v>
      </c>
      <c r="AD1380">
        <f t="shared" si="203"/>
        <v>0</v>
      </c>
      <c r="AM1380" s="530">
        <f t="shared" ca="1" si="204"/>
        <v>-12039</v>
      </c>
      <c r="AN1380">
        <f t="shared" ca="1" si="205"/>
        <v>-12039</v>
      </c>
      <c r="AO1380">
        <f t="shared" ca="1" si="206"/>
        <v>0</v>
      </c>
    </row>
    <row r="1381" spans="10:41">
      <c r="J1381" s="530">
        <f t="shared" ca="1" si="198"/>
        <v>-10040</v>
      </c>
      <c r="K1381">
        <f t="shared" ca="1" si="199"/>
        <v>-10040</v>
      </c>
      <c r="L1381">
        <f t="shared" ca="1" si="200"/>
        <v>0</v>
      </c>
      <c r="AB1381" s="530">
        <f t="shared" si="201"/>
        <v>-10151</v>
      </c>
      <c r="AC1381">
        <f t="shared" si="202"/>
        <v>-10151</v>
      </c>
      <c r="AD1381">
        <f t="shared" si="203"/>
        <v>0</v>
      </c>
      <c r="AM1381" s="530">
        <f t="shared" ca="1" si="204"/>
        <v>-12048</v>
      </c>
      <c r="AN1381">
        <f t="shared" ca="1" si="205"/>
        <v>-12048</v>
      </c>
      <c r="AO1381">
        <f t="shared" ca="1" si="206"/>
        <v>0</v>
      </c>
    </row>
    <row r="1382" spans="10:41">
      <c r="J1382" s="530">
        <f t="shared" ca="1" si="198"/>
        <v>-10049</v>
      </c>
      <c r="K1382">
        <f t="shared" ca="1" si="199"/>
        <v>-10049</v>
      </c>
      <c r="L1382">
        <f t="shared" ca="1" si="200"/>
        <v>0</v>
      </c>
      <c r="AB1382" s="530">
        <f t="shared" si="201"/>
        <v>-10160</v>
      </c>
      <c r="AC1382">
        <f t="shared" si="202"/>
        <v>-10160</v>
      </c>
      <c r="AD1382">
        <f t="shared" si="203"/>
        <v>0</v>
      </c>
      <c r="AM1382" s="530">
        <f t="shared" ca="1" si="204"/>
        <v>-12057</v>
      </c>
      <c r="AN1382">
        <f t="shared" ca="1" si="205"/>
        <v>-12057</v>
      </c>
      <c r="AO1382">
        <f t="shared" ca="1" si="206"/>
        <v>0</v>
      </c>
    </row>
    <row r="1383" spans="10:41">
      <c r="J1383" s="530">
        <f t="shared" ca="1" si="198"/>
        <v>-10058</v>
      </c>
      <c r="K1383">
        <f t="shared" ca="1" si="199"/>
        <v>-10058</v>
      </c>
      <c r="L1383">
        <f t="shared" ca="1" si="200"/>
        <v>0</v>
      </c>
      <c r="AB1383" s="530">
        <f t="shared" si="201"/>
        <v>-10169</v>
      </c>
      <c r="AC1383">
        <f t="shared" si="202"/>
        <v>-10169</v>
      </c>
      <c r="AD1383">
        <f t="shared" si="203"/>
        <v>0</v>
      </c>
      <c r="AM1383" s="530">
        <f t="shared" ca="1" si="204"/>
        <v>-12066</v>
      </c>
      <c r="AN1383">
        <f t="shared" ca="1" si="205"/>
        <v>-12066</v>
      </c>
      <c r="AO1383">
        <f t="shared" ca="1" si="206"/>
        <v>0</v>
      </c>
    </row>
    <row r="1384" spans="10:41">
      <c r="J1384" s="530">
        <f t="shared" ca="1" si="198"/>
        <v>-10067</v>
      </c>
      <c r="K1384">
        <f t="shared" ca="1" si="199"/>
        <v>-10067</v>
      </c>
      <c r="L1384">
        <f t="shared" ca="1" si="200"/>
        <v>0</v>
      </c>
      <c r="AB1384" s="530">
        <f t="shared" si="201"/>
        <v>-10178</v>
      </c>
      <c r="AC1384">
        <f t="shared" si="202"/>
        <v>-10178</v>
      </c>
      <c r="AD1384">
        <f t="shared" si="203"/>
        <v>0</v>
      </c>
      <c r="AM1384" s="530">
        <f t="shared" ca="1" si="204"/>
        <v>-12075</v>
      </c>
      <c r="AN1384">
        <f t="shared" ca="1" si="205"/>
        <v>-12075</v>
      </c>
      <c r="AO1384">
        <f t="shared" ca="1" si="206"/>
        <v>0</v>
      </c>
    </row>
    <row r="1385" spans="10:41">
      <c r="J1385" s="530">
        <f t="shared" ca="1" si="198"/>
        <v>-10076</v>
      </c>
      <c r="K1385">
        <f t="shared" ca="1" si="199"/>
        <v>-10076</v>
      </c>
      <c r="L1385">
        <f t="shared" ca="1" si="200"/>
        <v>0</v>
      </c>
      <c r="AB1385" s="530">
        <f t="shared" si="201"/>
        <v>-10187</v>
      </c>
      <c r="AC1385">
        <f t="shared" si="202"/>
        <v>-10187</v>
      </c>
      <c r="AD1385">
        <f t="shared" si="203"/>
        <v>0</v>
      </c>
      <c r="AM1385" s="530">
        <f t="shared" ca="1" si="204"/>
        <v>-12084</v>
      </c>
      <c r="AN1385">
        <f t="shared" ca="1" si="205"/>
        <v>-12084</v>
      </c>
      <c r="AO1385">
        <f t="shared" ca="1" si="206"/>
        <v>0</v>
      </c>
    </row>
    <row r="1386" spans="10:41">
      <c r="J1386" s="530">
        <f t="shared" ca="1" si="198"/>
        <v>-10085</v>
      </c>
      <c r="K1386">
        <f t="shared" ca="1" si="199"/>
        <v>-10085</v>
      </c>
      <c r="L1386">
        <f t="shared" ca="1" si="200"/>
        <v>0</v>
      </c>
      <c r="AB1386" s="530">
        <f t="shared" si="201"/>
        <v>-10196</v>
      </c>
      <c r="AC1386">
        <f t="shared" si="202"/>
        <v>-10196</v>
      </c>
      <c r="AD1386">
        <f t="shared" si="203"/>
        <v>0</v>
      </c>
      <c r="AM1386" s="530">
        <f t="shared" ca="1" si="204"/>
        <v>-12093</v>
      </c>
      <c r="AN1386">
        <f t="shared" ca="1" si="205"/>
        <v>-12093</v>
      </c>
      <c r="AO1386">
        <f t="shared" ca="1" si="206"/>
        <v>0</v>
      </c>
    </row>
    <row r="1387" spans="10:41">
      <c r="J1387" s="530">
        <f t="shared" ref="J1387:J1450" ca="1" si="207">+J1386-9</f>
        <v>-10094</v>
      </c>
      <c r="K1387">
        <f t="shared" ref="K1387:K1450" ca="1" si="208">IF(J1388&lt;0,J1387,0)</f>
        <v>-10094</v>
      </c>
      <c r="L1387">
        <f t="shared" ref="L1387:L1450" ca="1" si="209">IF(K1387&gt;0,K1387,0)</f>
        <v>0</v>
      </c>
      <c r="AB1387" s="530">
        <f t="shared" si="201"/>
        <v>-10205</v>
      </c>
      <c r="AC1387">
        <f t="shared" si="202"/>
        <v>-10205</v>
      </c>
      <c r="AD1387">
        <f t="shared" si="203"/>
        <v>0</v>
      </c>
      <c r="AM1387" s="530">
        <f t="shared" ca="1" si="204"/>
        <v>-12102</v>
      </c>
      <c r="AN1387">
        <f t="shared" ca="1" si="205"/>
        <v>-12102</v>
      </c>
      <c r="AO1387">
        <f t="shared" ca="1" si="206"/>
        <v>0</v>
      </c>
    </row>
    <row r="1388" spans="10:41">
      <c r="J1388" s="530">
        <f t="shared" ca="1" si="207"/>
        <v>-10103</v>
      </c>
      <c r="K1388">
        <f t="shared" ca="1" si="208"/>
        <v>-10103</v>
      </c>
      <c r="L1388">
        <f t="shared" ca="1" si="209"/>
        <v>0</v>
      </c>
      <c r="AB1388" s="530">
        <f t="shared" ref="AB1388:AB1451" si="210">+AB1387-9</f>
        <v>-10214</v>
      </c>
      <c r="AC1388">
        <f t="shared" ref="AC1388:AC1451" si="211">IF(AB1389&lt;0,AB1388,0)</f>
        <v>-10214</v>
      </c>
      <c r="AD1388">
        <f t="shared" ref="AD1388:AD1451" si="212">IF(AC1388&gt;0,AC1388,0)</f>
        <v>0</v>
      </c>
      <c r="AM1388" s="530">
        <f t="shared" ref="AM1388:AM1451" ca="1" si="213">+AM1387-9</f>
        <v>-12111</v>
      </c>
      <c r="AN1388">
        <f t="shared" ref="AN1388:AN1451" ca="1" si="214">IF(AM1389&lt;0,AM1388,0)</f>
        <v>-12111</v>
      </c>
      <c r="AO1388">
        <f t="shared" ref="AO1388:AO1451" ca="1" si="215">IF(AN1388&gt;0,AN1388,0)</f>
        <v>0</v>
      </c>
    </row>
    <row r="1389" spans="10:41">
      <c r="J1389" s="530">
        <f t="shared" ca="1" si="207"/>
        <v>-10112</v>
      </c>
      <c r="K1389">
        <f t="shared" ca="1" si="208"/>
        <v>-10112</v>
      </c>
      <c r="L1389">
        <f t="shared" ca="1" si="209"/>
        <v>0</v>
      </c>
      <c r="AB1389" s="530">
        <f t="shared" si="210"/>
        <v>-10223</v>
      </c>
      <c r="AC1389">
        <f t="shared" si="211"/>
        <v>-10223</v>
      </c>
      <c r="AD1389">
        <f t="shared" si="212"/>
        <v>0</v>
      </c>
      <c r="AM1389" s="530">
        <f t="shared" ca="1" si="213"/>
        <v>-12120</v>
      </c>
      <c r="AN1389">
        <f t="shared" ca="1" si="214"/>
        <v>-12120</v>
      </c>
      <c r="AO1389">
        <f t="shared" ca="1" si="215"/>
        <v>0</v>
      </c>
    </row>
    <row r="1390" spans="10:41">
      <c r="J1390" s="530">
        <f t="shared" ca="1" si="207"/>
        <v>-10121</v>
      </c>
      <c r="K1390">
        <f t="shared" ca="1" si="208"/>
        <v>-10121</v>
      </c>
      <c r="L1390">
        <f t="shared" ca="1" si="209"/>
        <v>0</v>
      </c>
      <c r="AB1390" s="530">
        <f t="shared" si="210"/>
        <v>-10232</v>
      </c>
      <c r="AC1390">
        <f t="shared" si="211"/>
        <v>-10232</v>
      </c>
      <c r="AD1390">
        <f t="shared" si="212"/>
        <v>0</v>
      </c>
      <c r="AM1390" s="530">
        <f t="shared" ca="1" si="213"/>
        <v>-12129</v>
      </c>
      <c r="AN1390">
        <f t="shared" ca="1" si="214"/>
        <v>-12129</v>
      </c>
      <c r="AO1390">
        <f t="shared" ca="1" si="215"/>
        <v>0</v>
      </c>
    </row>
    <row r="1391" spans="10:41">
      <c r="J1391" s="530">
        <f t="shared" ca="1" si="207"/>
        <v>-10130</v>
      </c>
      <c r="K1391">
        <f t="shared" ca="1" si="208"/>
        <v>-10130</v>
      </c>
      <c r="L1391">
        <f t="shared" ca="1" si="209"/>
        <v>0</v>
      </c>
      <c r="AB1391" s="530">
        <f t="shared" si="210"/>
        <v>-10241</v>
      </c>
      <c r="AC1391">
        <f t="shared" si="211"/>
        <v>-10241</v>
      </c>
      <c r="AD1391">
        <f t="shared" si="212"/>
        <v>0</v>
      </c>
      <c r="AM1391" s="530">
        <f t="shared" ca="1" si="213"/>
        <v>-12138</v>
      </c>
      <c r="AN1391">
        <f t="shared" ca="1" si="214"/>
        <v>-12138</v>
      </c>
      <c r="AO1391">
        <f t="shared" ca="1" si="215"/>
        <v>0</v>
      </c>
    </row>
    <row r="1392" spans="10:41">
      <c r="J1392" s="530">
        <f t="shared" ca="1" si="207"/>
        <v>-10139</v>
      </c>
      <c r="K1392">
        <f t="shared" ca="1" si="208"/>
        <v>-10139</v>
      </c>
      <c r="L1392">
        <f t="shared" ca="1" si="209"/>
        <v>0</v>
      </c>
      <c r="AB1392" s="530">
        <f t="shared" si="210"/>
        <v>-10250</v>
      </c>
      <c r="AC1392">
        <f t="shared" si="211"/>
        <v>-10250</v>
      </c>
      <c r="AD1392">
        <f t="shared" si="212"/>
        <v>0</v>
      </c>
      <c r="AM1392" s="530">
        <f t="shared" ca="1" si="213"/>
        <v>-12147</v>
      </c>
      <c r="AN1392">
        <f t="shared" ca="1" si="214"/>
        <v>-12147</v>
      </c>
      <c r="AO1392">
        <f t="shared" ca="1" si="215"/>
        <v>0</v>
      </c>
    </row>
    <row r="1393" spans="10:41">
      <c r="J1393" s="530">
        <f t="shared" ca="1" si="207"/>
        <v>-10148</v>
      </c>
      <c r="K1393">
        <f t="shared" ca="1" si="208"/>
        <v>-10148</v>
      </c>
      <c r="L1393">
        <f t="shared" ca="1" si="209"/>
        <v>0</v>
      </c>
      <c r="AB1393" s="530">
        <f t="shared" si="210"/>
        <v>-10259</v>
      </c>
      <c r="AC1393">
        <f t="shared" si="211"/>
        <v>-10259</v>
      </c>
      <c r="AD1393">
        <f t="shared" si="212"/>
        <v>0</v>
      </c>
      <c r="AM1393" s="530">
        <f t="shared" ca="1" si="213"/>
        <v>-12156</v>
      </c>
      <c r="AN1393">
        <f t="shared" ca="1" si="214"/>
        <v>-12156</v>
      </c>
      <c r="AO1393">
        <f t="shared" ca="1" si="215"/>
        <v>0</v>
      </c>
    </row>
    <row r="1394" spans="10:41">
      <c r="J1394" s="530">
        <f t="shared" ca="1" si="207"/>
        <v>-10157</v>
      </c>
      <c r="K1394">
        <f t="shared" ca="1" si="208"/>
        <v>-10157</v>
      </c>
      <c r="L1394">
        <f t="shared" ca="1" si="209"/>
        <v>0</v>
      </c>
      <c r="AB1394" s="530">
        <f t="shared" si="210"/>
        <v>-10268</v>
      </c>
      <c r="AC1394">
        <f t="shared" si="211"/>
        <v>-10268</v>
      </c>
      <c r="AD1394">
        <f t="shared" si="212"/>
        <v>0</v>
      </c>
      <c r="AM1394" s="530">
        <f t="shared" ca="1" si="213"/>
        <v>-12165</v>
      </c>
      <c r="AN1394">
        <f t="shared" ca="1" si="214"/>
        <v>-12165</v>
      </c>
      <c r="AO1394">
        <f t="shared" ca="1" si="215"/>
        <v>0</v>
      </c>
    </row>
    <row r="1395" spans="10:41">
      <c r="J1395" s="530">
        <f t="shared" ca="1" si="207"/>
        <v>-10166</v>
      </c>
      <c r="K1395">
        <f t="shared" ca="1" si="208"/>
        <v>-10166</v>
      </c>
      <c r="L1395">
        <f t="shared" ca="1" si="209"/>
        <v>0</v>
      </c>
      <c r="AB1395" s="530">
        <f t="shared" si="210"/>
        <v>-10277</v>
      </c>
      <c r="AC1395">
        <f t="shared" si="211"/>
        <v>-10277</v>
      </c>
      <c r="AD1395">
        <f t="shared" si="212"/>
        <v>0</v>
      </c>
      <c r="AM1395" s="530">
        <f t="shared" ca="1" si="213"/>
        <v>-12174</v>
      </c>
      <c r="AN1395">
        <f t="shared" ca="1" si="214"/>
        <v>-12174</v>
      </c>
      <c r="AO1395">
        <f t="shared" ca="1" si="215"/>
        <v>0</v>
      </c>
    </row>
    <row r="1396" spans="10:41">
      <c r="J1396" s="530">
        <f t="shared" ca="1" si="207"/>
        <v>-10175</v>
      </c>
      <c r="K1396">
        <f t="shared" ca="1" si="208"/>
        <v>-10175</v>
      </c>
      <c r="L1396">
        <f t="shared" ca="1" si="209"/>
        <v>0</v>
      </c>
      <c r="AB1396" s="530">
        <f t="shared" si="210"/>
        <v>-10286</v>
      </c>
      <c r="AC1396">
        <f t="shared" si="211"/>
        <v>-10286</v>
      </c>
      <c r="AD1396">
        <f t="shared" si="212"/>
        <v>0</v>
      </c>
      <c r="AM1396" s="530">
        <f t="shared" ca="1" si="213"/>
        <v>-12183</v>
      </c>
      <c r="AN1396">
        <f t="shared" ca="1" si="214"/>
        <v>-12183</v>
      </c>
      <c r="AO1396">
        <f t="shared" ca="1" si="215"/>
        <v>0</v>
      </c>
    </row>
    <row r="1397" spans="10:41">
      <c r="J1397" s="530">
        <f t="shared" ca="1" si="207"/>
        <v>-10184</v>
      </c>
      <c r="K1397">
        <f t="shared" ca="1" si="208"/>
        <v>-10184</v>
      </c>
      <c r="L1397">
        <f t="shared" ca="1" si="209"/>
        <v>0</v>
      </c>
      <c r="AB1397" s="530">
        <f t="shared" si="210"/>
        <v>-10295</v>
      </c>
      <c r="AC1397">
        <f t="shared" si="211"/>
        <v>-10295</v>
      </c>
      <c r="AD1397">
        <f t="shared" si="212"/>
        <v>0</v>
      </c>
      <c r="AM1397" s="530">
        <f t="shared" ca="1" si="213"/>
        <v>-12192</v>
      </c>
      <c r="AN1397">
        <f t="shared" ca="1" si="214"/>
        <v>-12192</v>
      </c>
      <c r="AO1397">
        <f t="shared" ca="1" si="215"/>
        <v>0</v>
      </c>
    </row>
    <row r="1398" spans="10:41">
      <c r="J1398" s="530">
        <f t="shared" ca="1" si="207"/>
        <v>-10193</v>
      </c>
      <c r="K1398">
        <f t="shared" ca="1" si="208"/>
        <v>-10193</v>
      </c>
      <c r="L1398">
        <f t="shared" ca="1" si="209"/>
        <v>0</v>
      </c>
      <c r="AB1398" s="530">
        <f t="shared" si="210"/>
        <v>-10304</v>
      </c>
      <c r="AC1398">
        <f t="shared" si="211"/>
        <v>-10304</v>
      </c>
      <c r="AD1398">
        <f t="shared" si="212"/>
        <v>0</v>
      </c>
      <c r="AM1398" s="530">
        <f t="shared" ca="1" si="213"/>
        <v>-12201</v>
      </c>
      <c r="AN1398">
        <f t="shared" ca="1" si="214"/>
        <v>-12201</v>
      </c>
      <c r="AO1398">
        <f t="shared" ca="1" si="215"/>
        <v>0</v>
      </c>
    </row>
    <row r="1399" spans="10:41">
      <c r="J1399" s="530">
        <f t="shared" ca="1" si="207"/>
        <v>-10202</v>
      </c>
      <c r="K1399">
        <f t="shared" ca="1" si="208"/>
        <v>-10202</v>
      </c>
      <c r="L1399">
        <f t="shared" ca="1" si="209"/>
        <v>0</v>
      </c>
      <c r="AB1399" s="530">
        <f t="shared" si="210"/>
        <v>-10313</v>
      </c>
      <c r="AC1399">
        <f t="shared" si="211"/>
        <v>-10313</v>
      </c>
      <c r="AD1399">
        <f t="shared" si="212"/>
        <v>0</v>
      </c>
      <c r="AM1399" s="530">
        <f t="shared" ca="1" si="213"/>
        <v>-12210</v>
      </c>
      <c r="AN1399">
        <f t="shared" ca="1" si="214"/>
        <v>-12210</v>
      </c>
      <c r="AO1399">
        <f t="shared" ca="1" si="215"/>
        <v>0</v>
      </c>
    </row>
    <row r="1400" spans="10:41">
      <c r="J1400" s="530">
        <f t="shared" ca="1" si="207"/>
        <v>-10211</v>
      </c>
      <c r="K1400">
        <f t="shared" ca="1" si="208"/>
        <v>-10211</v>
      </c>
      <c r="L1400">
        <f t="shared" ca="1" si="209"/>
        <v>0</v>
      </c>
      <c r="AB1400" s="530">
        <f t="shared" si="210"/>
        <v>-10322</v>
      </c>
      <c r="AC1400">
        <f t="shared" si="211"/>
        <v>-10322</v>
      </c>
      <c r="AD1400">
        <f t="shared" si="212"/>
        <v>0</v>
      </c>
      <c r="AM1400" s="530">
        <f t="shared" ca="1" si="213"/>
        <v>-12219</v>
      </c>
      <c r="AN1400">
        <f t="shared" ca="1" si="214"/>
        <v>-12219</v>
      </c>
      <c r="AO1400">
        <f t="shared" ca="1" si="215"/>
        <v>0</v>
      </c>
    </row>
    <row r="1401" spans="10:41">
      <c r="J1401" s="530">
        <f t="shared" ca="1" si="207"/>
        <v>-10220</v>
      </c>
      <c r="K1401">
        <f t="shared" ca="1" si="208"/>
        <v>-10220</v>
      </c>
      <c r="L1401">
        <f t="shared" ca="1" si="209"/>
        <v>0</v>
      </c>
      <c r="AB1401" s="530">
        <f t="shared" si="210"/>
        <v>-10331</v>
      </c>
      <c r="AC1401">
        <f t="shared" si="211"/>
        <v>-10331</v>
      </c>
      <c r="AD1401">
        <f t="shared" si="212"/>
        <v>0</v>
      </c>
      <c r="AM1401" s="530">
        <f t="shared" ca="1" si="213"/>
        <v>-12228</v>
      </c>
      <c r="AN1401">
        <f t="shared" ca="1" si="214"/>
        <v>-12228</v>
      </c>
      <c r="AO1401">
        <f t="shared" ca="1" si="215"/>
        <v>0</v>
      </c>
    </row>
    <row r="1402" spans="10:41">
      <c r="J1402" s="530">
        <f t="shared" ca="1" si="207"/>
        <v>-10229</v>
      </c>
      <c r="K1402">
        <f t="shared" ca="1" si="208"/>
        <v>-10229</v>
      </c>
      <c r="L1402">
        <f t="shared" ca="1" si="209"/>
        <v>0</v>
      </c>
      <c r="AB1402" s="530">
        <f t="shared" si="210"/>
        <v>-10340</v>
      </c>
      <c r="AC1402">
        <f t="shared" si="211"/>
        <v>-10340</v>
      </c>
      <c r="AD1402">
        <f t="shared" si="212"/>
        <v>0</v>
      </c>
      <c r="AM1402" s="530">
        <f t="shared" ca="1" si="213"/>
        <v>-12237</v>
      </c>
      <c r="AN1402">
        <f t="shared" ca="1" si="214"/>
        <v>-12237</v>
      </c>
      <c r="AO1402">
        <f t="shared" ca="1" si="215"/>
        <v>0</v>
      </c>
    </row>
    <row r="1403" spans="10:41">
      <c r="J1403" s="530">
        <f t="shared" ca="1" si="207"/>
        <v>-10238</v>
      </c>
      <c r="K1403">
        <f t="shared" ca="1" si="208"/>
        <v>-10238</v>
      </c>
      <c r="L1403">
        <f t="shared" ca="1" si="209"/>
        <v>0</v>
      </c>
      <c r="AB1403" s="530">
        <f t="shared" si="210"/>
        <v>-10349</v>
      </c>
      <c r="AC1403">
        <f t="shared" si="211"/>
        <v>-10349</v>
      </c>
      <c r="AD1403">
        <f t="shared" si="212"/>
        <v>0</v>
      </c>
      <c r="AM1403" s="530">
        <f t="shared" ca="1" si="213"/>
        <v>-12246</v>
      </c>
      <c r="AN1403">
        <f t="shared" ca="1" si="214"/>
        <v>-12246</v>
      </c>
      <c r="AO1403">
        <f t="shared" ca="1" si="215"/>
        <v>0</v>
      </c>
    </row>
    <row r="1404" spans="10:41">
      <c r="J1404" s="530">
        <f t="shared" ca="1" si="207"/>
        <v>-10247</v>
      </c>
      <c r="K1404">
        <f t="shared" ca="1" si="208"/>
        <v>-10247</v>
      </c>
      <c r="L1404">
        <f t="shared" ca="1" si="209"/>
        <v>0</v>
      </c>
      <c r="AB1404" s="530">
        <f t="shared" si="210"/>
        <v>-10358</v>
      </c>
      <c r="AC1404">
        <f t="shared" si="211"/>
        <v>-10358</v>
      </c>
      <c r="AD1404">
        <f t="shared" si="212"/>
        <v>0</v>
      </c>
      <c r="AM1404" s="530">
        <f t="shared" ca="1" si="213"/>
        <v>-12255</v>
      </c>
      <c r="AN1404">
        <f t="shared" ca="1" si="214"/>
        <v>-12255</v>
      </c>
      <c r="AO1404">
        <f t="shared" ca="1" si="215"/>
        <v>0</v>
      </c>
    </row>
    <row r="1405" spans="10:41">
      <c r="J1405" s="530">
        <f t="shared" ca="1" si="207"/>
        <v>-10256</v>
      </c>
      <c r="K1405">
        <f t="shared" ca="1" si="208"/>
        <v>-10256</v>
      </c>
      <c r="L1405">
        <f t="shared" ca="1" si="209"/>
        <v>0</v>
      </c>
      <c r="AB1405" s="530">
        <f t="shared" si="210"/>
        <v>-10367</v>
      </c>
      <c r="AC1405">
        <f t="shared" si="211"/>
        <v>-10367</v>
      </c>
      <c r="AD1405">
        <f t="shared" si="212"/>
        <v>0</v>
      </c>
      <c r="AM1405" s="530">
        <f t="shared" ca="1" si="213"/>
        <v>-12264</v>
      </c>
      <c r="AN1405">
        <f t="shared" ca="1" si="214"/>
        <v>-12264</v>
      </c>
      <c r="AO1405">
        <f t="shared" ca="1" si="215"/>
        <v>0</v>
      </c>
    </row>
    <row r="1406" spans="10:41">
      <c r="J1406" s="530">
        <f t="shared" ca="1" si="207"/>
        <v>-10265</v>
      </c>
      <c r="K1406">
        <f t="shared" ca="1" si="208"/>
        <v>-10265</v>
      </c>
      <c r="L1406">
        <f t="shared" ca="1" si="209"/>
        <v>0</v>
      </c>
      <c r="AB1406" s="530">
        <f t="shared" si="210"/>
        <v>-10376</v>
      </c>
      <c r="AC1406">
        <f t="shared" si="211"/>
        <v>-10376</v>
      </c>
      <c r="AD1406">
        <f t="shared" si="212"/>
        <v>0</v>
      </c>
      <c r="AM1406" s="530">
        <f t="shared" ca="1" si="213"/>
        <v>-12273</v>
      </c>
      <c r="AN1406">
        <f t="shared" ca="1" si="214"/>
        <v>-12273</v>
      </c>
      <c r="AO1406">
        <f t="shared" ca="1" si="215"/>
        <v>0</v>
      </c>
    </row>
    <row r="1407" spans="10:41">
      <c r="J1407" s="530">
        <f t="shared" ca="1" si="207"/>
        <v>-10274</v>
      </c>
      <c r="K1407">
        <f t="shared" ca="1" si="208"/>
        <v>-10274</v>
      </c>
      <c r="L1407">
        <f t="shared" ca="1" si="209"/>
        <v>0</v>
      </c>
      <c r="AB1407" s="530">
        <f t="shared" si="210"/>
        <v>-10385</v>
      </c>
      <c r="AC1407">
        <f t="shared" si="211"/>
        <v>-10385</v>
      </c>
      <c r="AD1407">
        <f t="shared" si="212"/>
        <v>0</v>
      </c>
      <c r="AM1407" s="530">
        <f t="shared" ca="1" si="213"/>
        <v>-12282</v>
      </c>
      <c r="AN1407">
        <f t="shared" ca="1" si="214"/>
        <v>-12282</v>
      </c>
      <c r="AO1407">
        <f t="shared" ca="1" si="215"/>
        <v>0</v>
      </c>
    </row>
    <row r="1408" spans="10:41">
      <c r="J1408" s="530">
        <f t="shared" ca="1" si="207"/>
        <v>-10283</v>
      </c>
      <c r="K1408">
        <f t="shared" ca="1" si="208"/>
        <v>-10283</v>
      </c>
      <c r="L1408">
        <f t="shared" ca="1" si="209"/>
        <v>0</v>
      </c>
      <c r="AB1408" s="530">
        <f t="shared" si="210"/>
        <v>-10394</v>
      </c>
      <c r="AC1408">
        <f t="shared" si="211"/>
        <v>-10394</v>
      </c>
      <c r="AD1408">
        <f t="shared" si="212"/>
        <v>0</v>
      </c>
      <c r="AM1408" s="530">
        <f t="shared" ca="1" si="213"/>
        <v>-12291</v>
      </c>
      <c r="AN1408">
        <f t="shared" ca="1" si="214"/>
        <v>-12291</v>
      </c>
      <c r="AO1408">
        <f t="shared" ca="1" si="215"/>
        <v>0</v>
      </c>
    </row>
    <row r="1409" spans="10:41">
      <c r="J1409" s="530">
        <f t="shared" ca="1" si="207"/>
        <v>-10292</v>
      </c>
      <c r="K1409">
        <f t="shared" ca="1" si="208"/>
        <v>-10292</v>
      </c>
      <c r="L1409">
        <f t="shared" ca="1" si="209"/>
        <v>0</v>
      </c>
      <c r="AB1409" s="530">
        <f t="shared" si="210"/>
        <v>-10403</v>
      </c>
      <c r="AC1409">
        <f t="shared" si="211"/>
        <v>-10403</v>
      </c>
      <c r="AD1409">
        <f t="shared" si="212"/>
        <v>0</v>
      </c>
      <c r="AM1409" s="530">
        <f t="shared" ca="1" si="213"/>
        <v>-12300</v>
      </c>
      <c r="AN1409">
        <f t="shared" ca="1" si="214"/>
        <v>-12300</v>
      </c>
      <c r="AO1409">
        <f t="shared" ca="1" si="215"/>
        <v>0</v>
      </c>
    </row>
    <row r="1410" spans="10:41">
      <c r="J1410" s="530">
        <f t="shared" ca="1" si="207"/>
        <v>-10301</v>
      </c>
      <c r="K1410">
        <f t="shared" ca="1" si="208"/>
        <v>-10301</v>
      </c>
      <c r="L1410">
        <f t="shared" ca="1" si="209"/>
        <v>0</v>
      </c>
      <c r="AB1410" s="530">
        <f t="shared" si="210"/>
        <v>-10412</v>
      </c>
      <c r="AC1410">
        <f t="shared" si="211"/>
        <v>-10412</v>
      </c>
      <c r="AD1410">
        <f t="shared" si="212"/>
        <v>0</v>
      </c>
      <c r="AM1410" s="530">
        <f t="shared" ca="1" si="213"/>
        <v>-12309</v>
      </c>
      <c r="AN1410">
        <f t="shared" ca="1" si="214"/>
        <v>-12309</v>
      </c>
      <c r="AO1410">
        <f t="shared" ca="1" si="215"/>
        <v>0</v>
      </c>
    </row>
    <row r="1411" spans="10:41">
      <c r="J1411" s="530">
        <f t="shared" ca="1" si="207"/>
        <v>-10310</v>
      </c>
      <c r="K1411">
        <f t="shared" ca="1" si="208"/>
        <v>-10310</v>
      </c>
      <c r="L1411">
        <f t="shared" ca="1" si="209"/>
        <v>0</v>
      </c>
      <c r="AB1411" s="530">
        <f t="shared" si="210"/>
        <v>-10421</v>
      </c>
      <c r="AC1411">
        <f t="shared" si="211"/>
        <v>-10421</v>
      </c>
      <c r="AD1411">
        <f t="shared" si="212"/>
        <v>0</v>
      </c>
      <c r="AM1411" s="530">
        <f t="shared" ca="1" si="213"/>
        <v>-12318</v>
      </c>
      <c r="AN1411">
        <f t="shared" ca="1" si="214"/>
        <v>-12318</v>
      </c>
      <c r="AO1411">
        <f t="shared" ca="1" si="215"/>
        <v>0</v>
      </c>
    </row>
    <row r="1412" spans="10:41">
      <c r="J1412" s="530">
        <f t="shared" ca="1" si="207"/>
        <v>-10319</v>
      </c>
      <c r="K1412">
        <f t="shared" ca="1" si="208"/>
        <v>-10319</v>
      </c>
      <c r="L1412">
        <f t="shared" ca="1" si="209"/>
        <v>0</v>
      </c>
      <c r="AB1412" s="530">
        <f t="shared" si="210"/>
        <v>-10430</v>
      </c>
      <c r="AC1412">
        <f t="shared" si="211"/>
        <v>-10430</v>
      </c>
      <c r="AD1412">
        <f t="shared" si="212"/>
        <v>0</v>
      </c>
      <c r="AM1412" s="530">
        <f t="shared" ca="1" si="213"/>
        <v>-12327</v>
      </c>
      <c r="AN1412">
        <f t="shared" ca="1" si="214"/>
        <v>-12327</v>
      </c>
      <c r="AO1412">
        <f t="shared" ca="1" si="215"/>
        <v>0</v>
      </c>
    </row>
    <row r="1413" spans="10:41">
      <c r="J1413" s="530">
        <f t="shared" ca="1" si="207"/>
        <v>-10328</v>
      </c>
      <c r="K1413">
        <f t="shared" ca="1" si="208"/>
        <v>-10328</v>
      </c>
      <c r="L1413">
        <f t="shared" ca="1" si="209"/>
        <v>0</v>
      </c>
      <c r="AB1413" s="530">
        <f t="shared" si="210"/>
        <v>-10439</v>
      </c>
      <c r="AC1413">
        <f t="shared" si="211"/>
        <v>-10439</v>
      </c>
      <c r="AD1413">
        <f t="shared" si="212"/>
        <v>0</v>
      </c>
      <c r="AM1413" s="530">
        <f t="shared" ca="1" si="213"/>
        <v>-12336</v>
      </c>
      <c r="AN1413">
        <f t="shared" ca="1" si="214"/>
        <v>-12336</v>
      </c>
      <c r="AO1413">
        <f t="shared" ca="1" si="215"/>
        <v>0</v>
      </c>
    </row>
    <row r="1414" spans="10:41">
      <c r="J1414" s="530">
        <f t="shared" ca="1" si="207"/>
        <v>-10337</v>
      </c>
      <c r="K1414">
        <f t="shared" ca="1" si="208"/>
        <v>-10337</v>
      </c>
      <c r="L1414">
        <f t="shared" ca="1" si="209"/>
        <v>0</v>
      </c>
      <c r="AB1414" s="530">
        <f t="shared" si="210"/>
        <v>-10448</v>
      </c>
      <c r="AC1414">
        <f t="shared" si="211"/>
        <v>-10448</v>
      </c>
      <c r="AD1414">
        <f t="shared" si="212"/>
        <v>0</v>
      </c>
      <c r="AM1414" s="530">
        <f t="shared" ca="1" si="213"/>
        <v>-12345</v>
      </c>
      <c r="AN1414">
        <f t="shared" ca="1" si="214"/>
        <v>-12345</v>
      </c>
      <c r="AO1414">
        <f t="shared" ca="1" si="215"/>
        <v>0</v>
      </c>
    </row>
    <row r="1415" spans="10:41">
      <c r="J1415" s="530">
        <f t="shared" ca="1" si="207"/>
        <v>-10346</v>
      </c>
      <c r="K1415">
        <f t="shared" ca="1" si="208"/>
        <v>-10346</v>
      </c>
      <c r="L1415">
        <f t="shared" ca="1" si="209"/>
        <v>0</v>
      </c>
      <c r="AB1415" s="530">
        <f t="shared" si="210"/>
        <v>-10457</v>
      </c>
      <c r="AC1415">
        <f t="shared" si="211"/>
        <v>-10457</v>
      </c>
      <c r="AD1415">
        <f t="shared" si="212"/>
        <v>0</v>
      </c>
      <c r="AM1415" s="530">
        <f t="shared" ca="1" si="213"/>
        <v>-12354</v>
      </c>
      <c r="AN1415">
        <f t="shared" ca="1" si="214"/>
        <v>-12354</v>
      </c>
      <c r="AO1415">
        <f t="shared" ca="1" si="215"/>
        <v>0</v>
      </c>
    </row>
    <row r="1416" spans="10:41">
      <c r="J1416" s="530">
        <f t="shared" ca="1" si="207"/>
        <v>-10355</v>
      </c>
      <c r="K1416">
        <f t="shared" ca="1" si="208"/>
        <v>-10355</v>
      </c>
      <c r="L1416">
        <f t="shared" ca="1" si="209"/>
        <v>0</v>
      </c>
      <c r="AB1416" s="530">
        <f t="shared" si="210"/>
        <v>-10466</v>
      </c>
      <c r="AC1416">
        <f t="shared" si="211"/>
        <v>-10466</v>
      </c>
      <c r="AD1416">
        <f t="shared" si="212"/>
        <v>0</v>
      </c>
      <c r="AM1416" s="530">
        <f t="shared" ca="1" si="213"/>
        <v>-12363</v>
      </c>
      <c r="AN1416">
        <f t="shared" ca="1" si="214"/>
        <v>-12363</v>
      </c>
      <c r="AO1416">
        <f t="shared" ca="1" si="215"/>
        <v>0</v>
      </c>
    </row>
    <row r="1417" spans="10:41">
      <c r="J1417" s="530">
        <f t="shared" ca="1" si="207"/>
        <v>-10364</v>
      </c>
      <c r="K1417">
        <f t="shared" ca="1" si="208"/>
        <v>-10364</v>
      </c>
      <c r="L1417">
        <f t="shared" ca="1" si="209"/>
        <v>0</v>
      </c>
      <c r="AB1417" s="530">
        <f t="shared" si="210"/>
        <v>-10475</v>
      </c>
      <c r="AC1417">
        <f t="shared" si="211"/>
        <v>-10475</v>
      </c>
      <c r="AD1417">
        <f t="shared" si="212"/>
        <v>0</v>
      </c>
      <c r="AM1417" s="530">
        <f t="shared" ca="1" si="213"/>
        <v>-12372</v>
      </c>
      <c r="AN1417">
        <f t="shared" ca="1" si="214"/>
        <v>-12372</v>
      </c>
      <c r="AO1417">
        <f t="shared" ca="1" si="215"/>
        <v>0</v>
      </c>
    </row>
    <row r="1418" spans="10:41">
      <c r="J1418" s="530">
        <f t="shared" ca="1" si="207"/>
        <v>-10373</v>
      </c>
      <c r="K1418">
        <f t="shared" ca="1" si="208"/>
        <v>-10373</v>
      </c>
      <c r="L1418">
        <f t="shared" ca="1" si="209"/>
        <v>0</v>
      </c>
      <c r="AB1418" s="530">
        <f t="shared" si="210"/>
        <v>-10484</v>
      </c>
      <c r="AC1418">
        <f t="shared" si="211"/>
        <v>-10484</v>
      </c>
      <c r="AD1418">
        <f t="shared" si="212"/>
        <v>0</v>
      </c>
      <c r="AM1418" s="530">
        <f t="shared" ca="1" si="213"/>
        <v>-12381</v>
      </c>
      <c r="AN1418">
        <f t="shared" ca="1" si="214"/>
        <v>-12381</v>
      </c>
      <c r="AO1418">
        <f t="shared" ca="1" si="215"/>
        <v>0</v>
      </c>
    </row>
    <row r="1419" spans="10:41">
      <c r="J1419" s="530">
        <f t="shared" ca="1" si="207"/>
        <v>-10382</v>
      </c>
      <c r="K1419">
        <f t="shared" ca="1" si="208"/>
        <v>-10382</v>
      </c>
      <c r="L1419">
        <f t="shared" ca="1" si="209"/>
        <v>0</v>
      </c>
      <c r="AB1419" s="530">
        <f t="shared" si="210"/>
        <v>-10493</v>
      </c>
      <c r="AC1419">
        <f t="shared" si="211"/>
        <v>-10493</v>
      </c>
      <c r="AD1419">
        <f t="shared" si="212"/>
        <v>0</v>
      </c>
      <c r="AM1419" s="530">
        <f t="shared" ca="1" si="213"/>
        <v>-12390</v>
      </c>
      <c r="AN1419">
        <f t="shared" ca="1" si="214"/>
        <v>-12390</v>
      </c>
      <c r="AO1419">
        <f t="shared" ca="1" si="215"/>
        <v>0</v>
      </c>
    </row>
    <row r="1420" spans="10:41">
      <c r="J1420" s="530">
        <f t="shared" ca="1" si="207"/>
        <v>-10391</v>
      </c>
      <c r="K1420">
        <f t="shared" ca="1" si="208"/>
        <v>-10391</v>
      </c>
      <c r="L1420">
        <f t="shared" ca="1" si="209"/>
        <v>0</v>
      </c>
      <c r="AB1420" s="530">
        <f t="shared" si="210"/>
        <v>-10502</v>
      </c>
      <c r="AC1420">
        <f t="shared" si="211"/>
        <v>-10502</v>
      </c>
      <c r="AD1420">
        <f t="shared" si="212"/>
        <v>0</v>
      </c>
      <c r="AM1420" s="530">
        <f t="shared" ca="1" si="213"/>
        <v>-12399</v>
      </c>
      <c r="AN1420">
        <f t="shared" ca="1" si="214"/>
        <v>-12399</v>
      </c>
      <c r="AO1420">
        <f t="shared" ca="1" si="215"/>
        <v>0</v>
      </c>
    </row>
    <row r="1421" spans="10:41">
      <c r="J1421" s="530">
        <f t="shared" ca="1" si="207"/>
        <v>-10400</v>
      </c>
      <c r="K1421">
        <f t="shared" ca="1" si="208"/>
        <v>-10400</v>
      </c>
      <c r="L1421">
        <f t="shared" ca="1" si="209"/>
        <v>0</v>
      </c>
      <c r="AB1421" s="530">
        <f t="shared" si="210"/>
        <v>-10511</v>
      </c>
      <c r="AC1421">
        <f t="shared" si="211"/>
        <v>-10511</v>
      </c>
      <c r="AD1421">
        <f t="shared" si="212"/>
        <v>0</v>
      </c>
      <c r="AM1421" s="530">
        <f t="shared" ca="1" si="213"/>
        <v>-12408</v>
      </c>
      <c r="AN1421">
        <f t="shared" ca="1" si="214"/>
        <v>-12408</v>
      </c>
      <c r="AO1421">
        <f t="shared" ca="1" si="215"/>
        <v>0</v>
      </c>
    </row>
    <row r="1422" spans="10:41">
      <c r="J1422" s="530">
        <f t="shared" ca="1" si="207"/>
        <v>-10409</v>
      </c>
      <c r="K1422">
        <f t="shared" ca="1" si="208"/>
        <v>-10409</v>
      </c>
      <c r="L1422">
        <f t="shared" ca="1" si="209"/>
        <v>0</v>
      </c>
      <c r="AB1422" s="530">
        <f t="shared" si="210"/>
        <v>-10520</v>
      </c>
      <c r="AC1422">
        <f t="shared" si="211"/>
        <v>-10520</v>
      </c>
      <c r="AD1422">
        <f t="shared" si="212"/>
        <v>0</v>
      </c>
      <c r="AM1422" s="530">
        <f t="shared" ca="1" si="213"/>
        <v>-12417</v>
      </c>
      <c r="AN1422">
        <f t="shared" ca="1" si="214"/>
        <v>-12417</v>
      </c>
      <c r="AO1422">
        <f t="shared" ca="1" si="215"/>
        <v>0</v>
      </c>
    </row>
    <row r="1423" spans="10:41">
      <c r="J1423" s="530">
        <f t="shared" ca="1" si="207"/>
        <v>-10418</v>
      </c>
      <c r="K1423">
        <f t="shared" ca="1" si="208"/>
        <v>-10418</v>
      </c>
      <c r="L1423">
        <f t="shared" ca="1" si="209"/>
        <v>0</v>
      </c>
      <c r="AB1423" s="530">
        <f t="shared" si="210"/>
        <v>-10529</v>
      </c>
      <c r="AC1423">
        <f t="shared" si="211"/>
        <v>-10529</v>
      </c>
      <c r="AD1423">
        <f t="shared" si="212"/>
        <v>0</v>
      </c>
      <c r="AM1423" s="530">
        <f t="shared" ca="1" si="213"/>
        <v>-12426</v>
      </c>
      <c r="AN1423">
        <f t="shared" ca="1" si="214"/>
        <v>-12426</v>
      </c>
      <c r="AO1423">
        <f t="shared" ca="1" si="215"/>
        <v>0</v>
      </c>
    </row>
    <row r="1424" spans="10:41">
      <c r="J1424" s="530">
        <f t="shared" ca="1" si="207"/>
        <v>-10427</v>
      </c>
      <c r="K1424">
        <f t="shared" ca="1" si="208"/>
        <v>-10427</v>
      </c>
      <c r="L1424">
        <f t="shared" ca="1" si="209"/>
        <v>0</v>
      </c>
      <c r="AB1424" s="530">
        <f t="shared" si="210"/>
        <v>-10538</v>
      </c>
      <c r="AC1424">
        <f t="shared" si="211"/>
        <v>-10538</v>
      </c>
      <c r="AD1424">
        <f t="shared" si="212"/>
        <v>0</v>
      </c>
      <c r="AM1424" s="530">
        <f t="shared" ca="1" si="213"/>
        <v>-12435</v>
      </c>
      <c r="AN1424">
        <f t="shared" ca="1" si="214"/>
        <v>-12435</v>
      </c>
      <c r="AO1424">
        <f t="shared" ca="1" si="215"/>
        <v>0</v>
      </c>
    </row>
    <row r="1425" spans="10:41">
      <c r="J1425" s="530">
        <f t="shared" ca="1" si="207"/>
        <v>-10436</v>
      </c>
      <c r="K1425">
        <f t="shared" ca="1" si="208"/>
        <v>-10436</v>
      </c>
      <c r="L1425">
        <f t="shared" ca="1" si="209"/>
        <v>0</v>
      </c>
      <c r="AB1425" s="530">
        <f t="shared" si="210"/>
        <v>-10547</v>
      </c>
      <c r="AC1425">
        <f t="shared" si="211"/>
        <v>-10547</v>
      </c>
      <c r="AD1425">
        <f t="shared" si="212"/>
        <v>0</v>
      </c>
      <c r="AM1425" s="530">
        <f t="shared" ca="1" si="213"/>
        <v>-12444</v>
      </c>
      <c r="AN1425">
        <f t="shared" ca="1" si="214"/>
        <v>-12444</v>
      </c>
      <c r="AO1425">
        <f t="shared" ca="1" si="215"/>
        <v>0</v>
      </c>
    </row>
    <row r="1426" spans="10:41">
      <c r="J1426" s="530">
        <f t="shared" ca="1" si="207"/>
        <v>-10445</v>
      </c>
      <c r="K1426">
        <f t="shared" ca="1" si="208"/>
        <v>-10445</v>
      </c>
      <c r="L1426">
        <f t="shared" ca="1" si="209"/>
        <v>0</v>
      </c>
      <c r="AB1426" s="530">
        <f t="shared" si="210"/>
        <v>-10556</v>
      </c>
      <c r="AC1426">
        <f t="shared" si="211"/>
        <v>-10556</v>
      </c>
      <c r="AD1426">
        <f t="shared" si="212"/>
        <v>0</v>
      </c>
      <c r="AM1426" s="530">
        <f t="shared" ca="1" si="213"/>
        <v>-12453</v>
      </c>
      <c r="AN1426">
        <f t="shared" ca="1" si="214"/>
        <v>-12453</v>
      </c>
      <c r="AO1426">
        <f t="shared" ca="1" si="215"/>
        <v>0</v>
      </c>
    </row>
    <row r="1427" spans="10:41">
      <c r="J1427" s="530">
        <f t="shared" ca="1" si="207"/>
        <v>-10454</v>
      </c>
      <c r="K1427">
        <f t="shared" ca="1" si="208"/>
        <v>-10454</v>
      </c>
      <c r="L1427">
        <f t="shared" ca="1" si="209"/>
        <v>0</v>
      </c>
      <c r="AB1427" s="530">
        <f t="shared" si="210"/>
        <v>-10565</v>
      </c>
      <c r="AC1427">
        <f t="shared" si="211"/>
        <v>-10565</v>
      </c>
      <c r="AD1427">
        <f t="shared" si="212"/>
        <v>0</v>
      </c>
      <c r="AM1427" s="530">
        <f t="shared" ca="1" si="213"/>
        <v>-12462</v>
      </c>
      <c r="AN1427">
        <f t="shared" ca="1" si="214"/>
        <v>-12462</v>
      </c>
      <c r="AO1427">
        <f t="shared" ca="1" si="215"/>
        <v>0</v>
      </c>
    </row>
    <row r="1428" spans="10:41">
      <c r="J1428" s="530">
        <f t="shared" ca="1" si="207"/>
        <v>-10463</v>
      </c>
      <c r="K1428">
        <f t="shared" ca="1" si="208"/>
        <v>-10463</v>
      </c>
      <c r="L1428">
        <f t="shared" ca="1" si="209"/>
        <v>0</v>
      </c>
      <c r="AB1428" s="530">
        <f t="shared" si="210"/>
        <v>-10574</v>
      </c>
      <c r="AC1428">
        <f t="shared" si="211"/>
        <v>-10574</v>
      </c>
      <c r="AD1428">
        <f t="shared" si="212"/>
        <v>0</v>
      </c>
      <c r="AM1428" s="530">
        <f t="shared" ca="1" si="213"/>
        <v>-12471</v>
      </c>
      <c r="AN1428">
        <f t="shared" ca="1" si="214"/>
        <v>-12471</v>
      </c>
      <c r="AO1428">
        <f t="shared" ca="1" si="215"/>
        <v>0</v>
      </c>
    </row>
    <row r="1429" spans="10:41">
      <c r="J1429" s="530">
        <f t="shared" ca="1" si="207"/>
        <v>-10472</v>
      </c>
      <c r="K1429">
        <f t="shared" ca="1" si="208"/>
        <v>-10472</v>
      </c>
      <c r="L1429">
        <f t="shared" ca="1" si="209"/>
        <v>0</v>
      </c>
      <c r="AB1429" s="530">
        <f t="shared" si="210"/>
        <v>-10583</v>
      </c>
      <c r="AC1429">
        <f t="shared" si="211"/>
        <v>-10583</v>
      </c>
      <c r="AD1429">
        <f t="shared" si="212"/>
        <v>0</v>
      </c>
      <c r="AM1429" s="530">
        <f t="shared" ca="1" si="213"/>
        <v>-12480</v>
      </c>
      <c r="AN1429">
        <f t="shared" ca="1" si="214"/>
        <v>-12480</v>
      </c>
      <c r="AO1429">
        <f t="shared" ca="1" si="215"/>
        <v>0</v>
      </c>
    </row>
    <row r="1430" spans="10:41">
      <c r="J1430" s="530">
        <f t="shared" ca="1" si="207"/>
        <v>-10481</v>
      </c>
      <c r="K1430">
        <f t="shared" ca="1" si="208"/>
        <v>-10481</v>
      </c>
      <c r="L1430">
        <f t="shared" ca="1" si="209"/>
        <v>0</v>
      </c>
      <c r="AB1430" s="530">
        <f t="shared" si="210"/>
        <v>-10592</v>
      </c>
      <c r="AC1430">
        <f t="shared" si="211"/>
        <v>-10592</v>
      </c>
      <c r="AD1430">
        <f t="shared" si="212"/>
        <v>0</v>
      </c>
      <c r="AM1430" s="530">
        <f t="shared" ca="1" si="213"/>
        <v>-12489</v>
      </c>
      <c r="AN1430">
        <f t="shared" ca="1" si="214"/>
        <v>-12489</v>
      </c>
      <c r="AO1430">
        <f t="shared" ca="1" si="215"/>
        <v>0</v>
      </c>
    </row>
    <row r="1431" spans="10:41">
      <c r="J1431" s="530">
        <f t="shared" ca="1" si="207"/>
        <v>-10490</v>
      </c>
      <c r="K1431">
        <f t="shared" ca="1" si="208"/>
        <v>-10490</v>
      </c>
      <c r="L1431">
        <f t="shared" ca="1" si="209"/>
        <v>0</v>
      </c>
      <c r="AB1431" s="530">
        <f t="shared" si="210"/>
        <v>-10601</v>
      </c>
      <c r="AC1431">
        <f t="shared" si="211"/>
        <v>-10601</v>
      </c>
      <c r="AD1431">
        <f t="shared" si="212"/>
        <v>0</v>
      </c>
      <c r="AM1431" s="530">
        <f t="shared" ca="1" si="213"/>
        <v>-12498</v>
      </c>
      <c r="AN1431">
        <f t="shared" ca="1" si="214"/>
        <v>-12498</v>
      </c>
      <c r="AO1431">
        <f t="shared" ca="1" si="215"/>
        <v>0</v>
      </c>
    </row>
    <row r="1432" spans="10:41">
      <c r="J1432" s="530">
        <f t="shared" ca="1" si="207"/>
        <v>-10499</v>
      </c>
      <c r="K1432">
        <f t="shared" ca="1" si="208"/>
        <v>-10499</v>
      </c>
      <c r="L1432">
        <f t="shared" ca="1" si="209"/>
        <v>0</v>
      </c>
      <c r="AB1432" s="530">
        <f t="shared" si="210"/>
        <v>-10610</v>
      </c>
      <c r="AC1432">
        <f t="shared" si="211"/>
        <v>-10610</v>
      </c>
      <c r="AD1432">
        <f t="shared" si="212"/>
        <v>0</v>
      </c>
      <c r="AM1432" s="530">
        <f t="shared" ca="1" si="213"/>
        <v>-12507</v>
      </c>
      <c r="AN1432">
        <f t="shared" ca="1" si="214"/>
        <v>-12507</v>
      </c>
      <c r="AO1432">
        <f t="shared" ca="1" si="215"/>
        <v>0</v>
      </c>
    </row>
    <row r="1433" spans="10:41">
      <c r="J1433" s="530">
        <f t="shared" ca="1" si="207"/>
        <v>-10508</v>
      </c>
      <c r="K1433">
        <f t="shared" ca="1" si="208"/>
        <v>-10508</v>
      </c>
      <c r="L1433">
        <f t="shared" ca="1" si="209"/>
        <v>0</v>
      </c>
      <c r="AB1433" s="530">
        <f t="shared" si="210"/>
        <v>-10619</v>
      </c>
      <c r="AC1433">
        <f t="shared" si="211"/>
        <v>-10619</v>
      </c>
      <c r="AD1433">
        <f t="shared" si="212"/>
        <v>0</v>
      </c>
      <c r="AM1433" s="530">
        <f t="shared" ca="1" si="213"/>
        <v>-12516</v>
      </c>
      <c r="AN1433">
        <f t="shared" ca="1" si="214"/>
        <v>-12516</v>
      </c>
      <c r="AO1433">
        <f t="shared" ca="1" si="215"/>
        <v>0</v>
      </c>
    </row>
    <row r="1434" spans="10:41">
      <c r="J1434" s="530">
        <f t="shared" ca="1" si="207"/>
        <v>-10517</v>
      </c>
      <c r="K1434">
        <f t="shared" ca="1" si="208"/>
        <v>-10517</v>
      </c>
      <c r="L1434">
        <f t="shared" ca="1" si="209"/>
        <v>0</v>
      </c>
      <c r="AB1434" s="530">
        <f t="shared" si="210"/>
        <v>-10628</v>
      </c>
      <c r="AC1434">
        <f t="shared" si="211"/>
        <v>-10628</v>
      </c>
      <c r="AD1434">
        <f t="shared" si="212"/>
        <v>0</v>
      </c>
      <c r="AM1434" s="530">
        <f t="shared" ca="1" si="213"/>
        <v>-12525</v>
      </c>
      <c r="AN1434">
        <f t="shared" ca="1" si="214"/>
        <v>-12525</v>
      </c>
      <c r="AO1434">
        <f t="shared" ca="1" si="215"/>
        <v>0</v>
      </c>
    </row>
    <row r="1435" spans="10:41">
      <c r="J1435" s="530">
        <f t="shared" ca="1" si="207"/>
        <v>-10526</v>
      </c>
      <c r="K1435">
        <f t="shared" ca="1" si="208"/>
        <v>-10526</v>
      </c>
      <c r="L1435">
        <f t="shared" ca="1" si="209"/>
        <v>0</v>
      </c>
      <c r="AB1435" s="530">
        <f t="shared" si="210"/>
        <v>-10637</v>
      </c>
      <c r="AC1435">
        <f t="shared" si="211"/>
        <v>-10637</v>
      </c>
      <c r="AD1435">
        <f t="shared" si="212"/>
        <v>0</v>
      </c>
      <c r="AM1435" s="530">
        <f t="shared" ca="1" si="213"/>
        <v>-12534</v>
      </c>
      <c r="AN1435">
        <f t="shared" ca="1" si="214"/>
        <v>-12534</v>
      </c>
      <c r="AO1435">
        <f t="shared" ca="1" si="215"/>
        <v>0</v>
      </c>
    </row>
    <row r="1436" spans="10:41">
      <c r="J1436" s="530">
        <f t="shared" ca="1" si="207"/>
        <v>-10535</v>
      </c>
      <c r="K1436">
        <f t="shared" ca="1" si="208"/>
        <v>-10535</v>
      </c>
      <c r="L1436">
        <f t="shared" ca="1" si="209"/>
        <v>0</v>
      </c>
      <c r="AB1436" s="530">
        <f t="shared" si="210"/>
        <v>-10646</v>
      </c>
      <c r="AC1436">
        <f t="shared" si="211"/>
        <v>-10646</v>
      </c>
      <c r="AD1436">
        <f t="shared" si="212"/>
        <v>0</v>
      </c>
      <c r="AM1436" s="530">
        <f t="shared" ca="1" si="213"/>
        <v>-12543</v>
      </c>
      <c r="AN1436">
        <f t="shared" ca="1" si="214"/>
        <v>-12543</v>
      </c>
      <c r="AO1436">
        <f t="shared" ca="1" si="215"/>
        <v>0</v>
      </c>
    </row>
    <row r="1437" spans="10:41">
      <c r="J1437" s="530">
        <f t="shared" ca="1" si="207"/>
        <v>-10544</v>
      </c>
      <c r="K1437">
        <f t="shared" ca="1" si="208"/>
        <v>-10544</v>
      </c>
      <c r="L1437">
        <f t="shared" ca="1" si="209"/>
        <v>0</v>
      </c>
      <c r="AB1437" s="530">
        <f t="shared" si="210"/>
        <v>-10655</v>
      </c>
      <c r="AC1437">
        <f t="shared" si="211"/>
        <v>-10655</v>
      </c>
      <c r="AD1437">
        <f t="shared" si="212"/>
        <v>0</v>
      </c>
      <c r="AM1437" s="530">
        <f t="shared" ca="1" si="213"/>
        <v>-12552</v>
      </c>
      <c r="AN1437">
        <f t="shared" ca="1" si="214"/>
        <v>-12552</v>
      </c>
      <c r="AO1437">
        <f t="shared" ca="1" si="215"/>
        <v>0</v>
      </c>
    </row>
    <row r="1438" spans="10:41">
      <c r="J1438" s="530">
        <f t="shared" ca="1" si="207"/>
        <v>-10553</v>
      </c>
      <c r="K1438">
        <f t="shared" ca="1" si="208"/>
        <v>-10553</v>
      </c>
      <c r="L1438">
        <f t="shared" ca="1" si="209"/>
        <v>0</v>
      </c>
      <c r="AB1438" s="530">
        <f t="shared" si="210"/>
        <v>-10664</v>
      </c>
      <c r="AC1438">
        <f t="shared" si="211"/>
        <v>-10664</v>
      </c>
      <c r="AD1438">
        <f t="shared" si="212"/>
        <v>0</v>
      </c>
      <c r="AM1438" s="530">
        <f t="shared" ca="1" si="213"/>
        <v>-12561</v>
      </c>
      <c r="AN1438">
        <f t="shared" ca="1" si="214"/>
        <v>-12561</v>
      </c>
      <c r="AO1438">
        <f t="shared" ca="1" si="215"/>
        <v>0</v>
      </c>
    </row>
    <row r="1439" spans="10:41">
      <c r="J1439" s="530">
        <f t="shared" ca="1" si="207"/>
        <v>-10562</v>
      </c>
      <c r="K1439">
        <f t="shared" ca="1" si="208"/>
        <v>-10562</v>
      </c>
      <c r="L1439">
        <f t="shared" ca="1" si="209"/>
        <v>0</v>
      </c>
      <c r="AB1439" s="530">
        <f t="shared" si="210"/>
        <v>-10673</v>
      </c>
      <c r="AC1439">
        <f t="shared" si="211"/>
        <v>-10673</v>
      </c>
      <c r="AD1439">
        <f t="shared" si="212"/>
        <v>0</v>
      </c>
      <c r="AM1439" s="530">
        <f t="shared" ca="1" si="213"/>
        <v>-12570</v>
      </c>
      <c r="AN1439">
        <f t="shared" ca="1" si="214"/>
        <v>-12570</v>
      </c>
      <c r="AO1439">
        <f t="shared" ca="1" si="215"/>
        <v>0</v>
      </c>
    </row>
    <row r="1440" spans="10:41">
      <c r="J1440" s="530">
        <f t="shared" ca="1" si="207"/>
        <v>-10571</v>
      </c>
      <c r="K1440">
        <f t="shared" ca="1" si="208"/>
        <v>-10571</v>
      </c>
      <c r="L1440">
        <f t="shared" ca="1" si="209"/>
        <v>0</v>
      </c>
      <c r="AB1440" s="530">
        <f t="shared" si="210"/>
        <v>-10682</v>
      </c>
      <c r="AC1440">
        <f t="shared" si="211"/>
        <v>-10682</v>
      </c>
      <c r="AD1440">
        <f t="shared" si="212"/>
        <v>0</v>
      </c>
      <c r="AM1440" s="530">
        <f t="shared" ca="1" si="213"/>
        <v>-12579</v>
      </c>
      <c r="AN1440">
        <f t="shared" ca="1" si="214"/>
        <v>-12579</v>
      </c>
      <c r="AO1440">
        <f t="shared" ca="1" si="215"/>
        <v>0</v>
      </c>
    </row>
    <row r="1441" spans="10:41">
      <c r="J1441" s="530">
        <f t="shared" ca="1" si="207"/>
        <v>-10580</v>
      </c>
      <c r="K1441">
        <f t="shared" ca="1" si="208"/>
        <v>-10580</v>
      </c>
      <c r="L1441">
        <f t="shared" ca="1" si="209"/>
        <v>0</v>
      </c>
      <c r="AB1441" s="530">
        <f t="shared" si="210"/>
        <v>-10691</v>
      </c>
      <c r="AC1441">
        <f t="shared" si="211"/>
        <v>-10691</v>
      </c>
      <c r="AD1441">
        <f t="shared" si="212"/>
        <v>0</v>
      </c>
      <c r="AM1441" s="530">
        <f t="shared" ca="1" si="213"/>
        <v>-12588</v>
      </c>
      <c r="AN1441">
        <f t="shared" ca="1" si="214"/>
        <v>-12588</v>
      </c>
      <c r="AO1441">
        <f t="shared" ca="1" si="215"/>
        <v>0</v>
      </c>
    </row>
    <row r="1442" spans="10:41">
      <c r="J1442" s="530">
        <f t="shared" ca="1" si="207"/>
        <v>-10589</v>
      </c>
      <c r="K1442">
        <f t="shared" ca="1" si="208"/>
        <v>-10589</v>
      </c>
      <c r="L1442">
        <f t="shared" ca="1" si="209"/>
        <v>0</v>
      </c>
      <c r="AB1442" s="530">
        <f t="shared" si="210"/>
        <v>-10700</v>
      </c>
      <c r="AC1442">
        <f t="shared" si="211"/>
        <v>-10700</v>
      </c>
      <c r="AD1442">
        <f t="shared" si="212"/>
        <v>0</v>
      </c>
      <c r="AM1442" s="530">
        <f t="shared" ca="1" si="213"/>
        <v>-12597</v>
      </c>
      <c r="AN1442">
        <f t="shared" ca="1" si="214"/>
        <v>-12597</v>
      </c>
      <c r="AO1442">
        <f t="shared" ca="1" si="215"/>
        <v>0</v>
      </c>
    </row>
    <row r="1443" spans="10:41">
      <c r="J1443" s="530">
        <f t="shared" ca="1" si="207"/>
        <v>-10598</v>
      </c>
      <c r="K1443">
        <f t="shared" ca="1" si="208"/>
        <v>-10598</v>
      </c>
      <c r="L1443">
        <f t="shared" ca="1" si="209"/>
        <v>0</v>
      </c>
      <c r="AB1443" s="530">
        <f t="shared" si="210"/>
        <v>-10709</v>
      </c>
      <c r="AC1443">
        <f t="shared" si="211"/>
        <v>-10709</v>
      </c>
      <c r="AD1443">
        <f t="shared" si="212"/>
        <v>0</v>
      </c>
      <c r="AM1443" s="530">
        <f t="shared" ca="1" si="213"/>
        <v>-12606</v>
      </c>
      <c r="AN1443">
        <f t="shared" ca="1" si="214"/>
        <v>-12606</v>
      </c>
      <c r="AO1443">
        <f t="shared" ca="1" si="215"/>
        <v>0</v>
      </c>
    </row>
    <row r="1444" spans="10:41">
      <c r="J1444" s="530">
        <f t="shared" ca="1" si="207"/>
        <v>-10607</v>
      </c>
      <c r="K1444">
        <f t="shared" ca="1" si="208"/>
        <v>-10607</v>
      </c>
      <c r="L1444">
        <f t="shared" ca="1" si="209"/>
        <v>0</v>
      </c>
      <c r="AB1444" s="530">
        <f t="shared" si="210"/>
        <v>-10718</v>
      </c>
      <c r="AC1444">
        <f t="shared" si="211"/>
        <v>-10718</v>
      </c>
      <c r="AD1444">
        <f t="shared" si="212"/>
        <v>0</v>
      </c>
      <c r="AM1444" s="530">
        <f t="shared" ca="1" si="213"/>
        <v>-12615</v>
      </c>
      <c r="AN1444">
        <f t="shared" ca="1" si="214"/>
        <v>-12615</v>
      </c>
      <c r="AO1444">
        <f t="shared" ca="1" si="215"/>
        <v>0</v>
      </c>
    </row>
    <row r="1445" spans="10:41">
      <c r="J1445" s="530">
        <f t="shared" ca="1" si="207"/>
        <v>-10616</v>
      </c>
      <c r="K1445">
        <f t="shared" ca="1" si="208"/>
        <v>-10616</v>
      </c>
      <c r="L1445">
        <f t="shared" ca="1" si="209"/>
        <v>0</v>
      </c>
      <c r="AB1445" s="530">
        <f t="shared" si="210"/>
        <v>-10727</v>
      </c>
      <c r="AC1445">
        <f t="shared" si="211"/>
        <v>-10727</v>
      </c>
      <c r="AD1445">
        <f t="shared" si="212"/>
        <v>0</v>
      </c>
      <c r="AM1445" s="530">
        <f t="shared" ca="1" si="213"/>
        <v>-12624</v>
      </c>
      <c r="AN1445">
        <f t="shared" ca="1" si="214"/>
        <v>-12624</v>
      </c>
      <c r="AO1445">
        <f t="shared" ca="1" si="215"/>
        <v>0</v>
      </c>
    </row>
    <row r="1446" spans="10:41">
      <c r="J1446" s="530">
        <f t="shared" ca="1" si="207"/>
        <v>-10625</v>
      </c>
      <c r="K1446">
        <f t="shared" ca="1" si="208"/>
        <v>-10625</v>
      </c>
      <c r="L1446">
        <f t="shared" ca="1" si="209"/>
        <v>0</v>
      </c>
      <c r="AB1446" s="530">
        <f t="shared" si="210"/>
        <v>-10736</v>
      </c>
      <c r="AC1446">
        <f t="shared" si="211"/>
        <v>-10736</v>
      </c>
      <c r="AD1446">
        <f t="shared" si="212"/>
        <v>0</v>
      </c>
      <c r="AM1446" s="530">
        <f t="shared" ca="1" si="213"/>
        <v>-12633</v>
      </c>
      <c r="AN1446">
        <f t="shared" ca="1" si="214"/>
        <v>-12633</v>
      </c>
      <c r="AO1446">
        <f t="shared" ca="1" si="215"/>
        <v>0</v>
      </c>
    </row>
    <row r="1447" spans="10:41">
      <c r="J1447" s="530">
        <f t="shared" ca="1" si="207"/>
        <v>-10634</v>
      </c>
      <c r="K1447">
        <f t="shared" ca="1" si="208"/>
        <v>-10634</v>
      </c>
      <c r="L1447">
        <f t="shared" ca="1" si="209"/>
        <v>0</v>
      </c>
      <c r="AB1447" s="530">
        <f t="shared" si="210"/>
        <v>-10745</v>
      </c>
      <c r="AC1447">
        <f t="shared" si="211"/>
        <v>-10745</v>
      </c>
      <c r="AD1447">
        <f t="shared" si="212"/>
        <v>0</v>
      </c>
      <c r="AM1447" s="530">
        <f t="shared" ca="1" si="213"/>
        <v>-12642</v>
      </c>
      <c r="AN1447">
        <f t="shared" ca="1" si="214"/>
        <v>-12642</v>
      </c>
      <c r="AO1447">
        <f t="shared" ca="1" si="215"/>
        <v>0</v>
      </c>
    </row>
    <row r="1448" spans="10:41">
      <c r="J1448" s="530">
        <f t="shared" ca="1" si="207"/>
        <v>-10643</v>
      </c>
      <c r="K1448">
        <f t="shared" ca="1" si="208"/>
        <v>-10643</v>
      </c>
      <c r="L1448">
        <f t="shared" ca="1" si="209"/>
        <v>0</v>
      </c>
      <c r="AB1448" s="530">
        <f t="shared" si="210"/>
        <v>-10754</v>
      </c>
      <c r="AC1448">
        <f t="shared" si="211"/>
        <v>-10754</v>
      </c>
      <c r="AD1448">
        <f t="shared" si="212"/>
        <v>0</v>
      </c>
      <c r="AM1448" s="530">
        <f t="shared" ca="1" si="213"/>
        <v>-12651</v>
      </c>
      <c r="AN1448">
        <f t="shared" ca="1" si="214"/>
        <v>-12651</v>
      </c>
      <c r="AO1448">
        <f t="shared" ca="1" si="215"/>
        <v>0</v>
      </c>
    </row>
    <row r="1449" spans="10:41">
      <c r="J1449" s="530">
        <f t="shared" ca="1" si="207"/>
        <v>-10652</v>
      </c>
      <c r="K1449">
        <f t="shared" ca="1" si="208"/>
        <v>-10652</v>
      </c>
      <c r="L1449">
        <f t="shared" ca="1" si="209"/>
        <v>0</v>
      </c>
      <c r="AB1449" s="530">
        <f t="shared" si="210"/>
        <v>-10763</v>
      </c>
      <c r="AC1449">
        <f t="shared" si="211"/>
        <v>-10763</v>
      </c>
      <c r="AD1449">
        <f t="shared" si="212"/>
        <v>0</v>
      </c>
      <c r="AM1449" s="530">
        <f t="shared" ca="1" si="213"/>
        <v>-12660</v>
      </c>
      <c r="AN1449">
        <f t="shared" ca="1" si="214"/>
        <v>-12660</v>
      </c>
      <c r="AO1449">
        <f t="shared" ca="1" si="215"/>
        <v>0</v>
      </c>
    </row>
    <row r="1450" spans="10:41">
      <c r="J1450" s="530">
        <f t="shared" ca="1" si="207"/>
        <v>-10661</v>
      </c>
      <c r="K1450">
        <f t="shared" ca="1" si="208"/>
        <v>-10661</v>
      </c>
      <c r="L1450">
        <f t="shared" ca="1" si="209"/>
        <v>0</v>
      </c>
      <c r="AB1450" s="530">
        <f t="shared" si="210"/>
        <v>-10772</v>
      </c>
      <c r="AC1450">
        <f t="shared" si="211"/>
        <v>-10772</v>
      </c>
      <c r="AD1450">
        <f t="shared" si="212"/>
        <v>0</v>
      </c>
      <c r="AM1450" s="530">
        <f t="shared" ca="1" si="213"/>
        <v>-12669</v>
      </c>
      <c r="AN1450">
        <f t="shared" ca="1" si="214"/>
        <v>-12669</v>
      </c>
      <c r="AO1450">
        <f t="shared" ca="1" si="215"/>
        <v>0</v>
      </c>
    </row>
    <row r="1451" spans="10:41">
      <c r="J1451" s="530">
        <f t="shared" ref="J1451:J1514" ca="1" si="216">+J1450-9</f>
        <v>-10670</v>
      </c>
      <c r="K1451">
        <f t="shared" ref="K1451:K1514" ca="1" si="217">IF(J1452&lt;0,J1451,0)</f>
        <v>-10670</v>
      </c>
      <c r="L1451">
        <f t="shared" ref="L1451:L1514" ca="1" si="218">IF(K1451&gt;0,K1451,0)</f>
        <v>0</v>
      </c>
      <c r="AB1451" s="530">
        <f t="shared" si="210"/>
        <v>-10781</v>
      </c>
      <c r="AC1451">
        <f t="shared" si="211"/>
        <v>-10781</v>
      </c>
      <c r="AD1451">
        <f t="shared" si="212"/>
        <v>0</v>
      </c>
      <c r="AM1451" s="530">
        <f t="shared" ca="1" si="213"/>
        <v>-12678</v>
      </c>
      <c r="AN1451">
        <f t="shared" ca="1" si="214"/>
        <v>-12678</v>
      </c>
      <c r="AO1451">
        <f t="shared" ca="1" si="215"/>
        <v>0</v>
      </c>
    </row>
    <row r="1452" spans="10:41">
      <c r="J1452" s="530">
        <f t="shared" ca="1" si="216"/>
        <v>-10679</v>
      </c>
      <c r="K1452">
        <f t="shared" ca="1" si="217"/>
        <v>-10679</v>
      </c>
      <c r="L1452">
        <f t="shared" ca="1" si="218"/>
        <v>0</v>
      </c>
      <c r="AB1452" s="530">
        <f t="shared" ref="AB1452:AB1515" si="219">+AB1451-9</f>
        <v>-10790</v>
      </c>
      <c r="AC1452">
        <f t="shared" ref="AC1452:AC1515" si="220">IF(AB1453&lt;0,AB1452,0)</f>
        <v>-10790</v>
      </c>
      <c r="AD1452">
        <f t="shared" ref="AD1452:AD1515" si="221">IF(AC1452&gt;0,AC1452,0)</f>
        <v>0</v>
      </c>
      <c r="AM1452" s="530">
        <f t="shared" ref="AM1452:AM1515" ca="1" si="222">+AM1451-9</f>
        <v>-12687</v>
      </c>
      <c r="AN1452">
        <f t="shared" ref="AN1452:AN1515" ca="1" si="223">IF(AM1453&lt;0,AM1452,0)</f>
        <v>-12687</v>
      </c>
      <c r="AO1452">
        <f t="shared" ref="AO1452:AO1515" ca="1" si="224">IF(AN1452&gt;0,AN1452,0)</f>
        <v>0</v>
      </c>
    </row>
    <row r="1453" spans="10:41">
      <c r="J1453" s="530">
        <f t="shared" ca="1" si="216"/>
        <v>-10688</v>
      </c>
      <c r="K1453">
        <f t="shared" ca="1" si="217"/>
        <v>-10688</v>
      </c>
      <c r="L1453">
        <f t="shared" ca="1" si="218"/>
        <v>0</v>
      </c>
      <c r="AB1453" s="530">
        <f t="shared" si="219"/>
        <v>-10799</v>
      </c>
      <c r="AC1453">
        <f t="shared" si="220"/>
        <v>-10799</v>
      </c>
      <c r="AD1453">
        <f t="shared" si="221"/>
        <v>0</v>
      </c>
      <c r="AM1453" s="530">
        <f t="shared" ca="1" si="222"/>
        <v>-12696</v>
      </c>
      <c r="AN1453">
        <f t="shared" ca="1" si="223"/>
        <v>-12696</v>
      </c>
      <c r="AO1453">
        <f t="shared" ca="1" si="224"/>
        <v>0</v>
      </c>
    </row>
    <row r="1454" spans="10:41">
      <c r="J1454" s="530">
        <f t="shared" ca="1" si="216"/>
        <v>-10697</v>
      </c>
      <c r="K1454">
        <f t="shared" ca="1" si="217"/>
        <v>-10697</v>
      </c>
      <c r="L1454">
        <f t="shared" ca="1" si="218"/>
        <v>0</v>
      </c>
      <c r="AB1454" s="530">
        <f t="shared" si="219"/>
        <v>-10808</v>
      </c>
      <c r="AC1454">
        <f t="shared" si="220"/>
        <v>-10808</v>
      </c>
      <c r="AD1454">
        <f t="shared" si="221"/>
        <v>0</v>
      </c>
      <c r="AM1454" s="530">
        <f t="shared" ca="1" si="222"/>
        <v>-12705</v>
      </c>
      <c r="AN1454">
        <f t="shared" ca="1" si="223"/>
        <v>-12705</v>
      </c>
      <c r="AO1454">
        <f t="shared" ca="1" si="224"/>
        <v>0</v>
      </c>
    </row>
    <row r="1455" spans="10:41">
      <c r="J1455" s="530">
        <f t="shared" ca="1" si="216"/>
        <v>-10706</v>
      </c>
      <c r="K1455">
        <f t="shared" ca="1" si="217"/>
        <v>-10706</v>
      </c>
      <c r="L1455">
        <f t="shared" ca="1" si="218"/>
        <v>0</v>
      </c>
      <c r="AB1455" s="530">
        <f t="shared" si="219"/>
        <v>-10817</v>
      </c>
      <c r="AC1455">
        <f t="shared" si="220"/>
        <v>-10817</v>
      </c>
      <c r="AD1455">
        <f t="shared" si="221"/>
        <v>0</v>
      </c>
      <c r="AM1455" s="530">
        <f t="shared" ca="1" si="222"/>
        <v>-12714</v>
      </c>
      <c r="AN1455">
        <f t="shared" ca="1" si="223"/>
        <v>-12714</v>
      </c>
      <c r="AO1455">
        <f t="shared" ca="1" si="224"/>
        <v>0</v>
      </c>
    </row>
    <row r="1456" spans="10:41">
      <c r="J1456" s="530">
        <f t="shared" ca="1" si="216"/>
        <v>-10715</v>
      </c>
      <c r="K1456">
        <f t="shared" ca="1" si="217"/>
        <v>-10715</v>
      </c>
      <c r="L1456">
        <f t="shared" ca="1" si="218"/>
        <v>0</v>
      </c>
      <c r="AB1456" s="530">
        <f t="shared" si="219"/>
        <v>-10826</v>
      </c>
      <c r="AC1456">
        <f t="shared" si="220"/>
        <v>-10826</v>
      </c>
      <c r="AD1456">
        <f t="shared" si="221"/>
        <v>0</v>
      </c>
      <c r="AM1456" s="530">
        <f t="shared" ca="1" si="222"/>
        <v>-12723</v>
      </c>
      <c r="AN1456">
        <f t="shared" ca="1" si="223"/>
        <v>-12723</v>
      </c>
      <c r="AO1456">
        <f t="shared" ca="1" si="224"/>
        <v>0</v>
      </c>
    </row>
    <row r="1457" spans="10:41">
      <c r="J1457" s="530">
        <f t="shared" ca="1" si="216"/>
        <v>-10724</v>
      </c>
      <c r="K1457">
        <f t="shared" ca="1" si="217"/>
        <v>-10724</v>
      </c>
      <c r="L1457">
        <f t="shared" ca="1" si="218"/>
        <v>0</v>
      </c>
      <c r="AB1457" s="530">
        <f t="shared" si="219"/>
        <v>-10835</v>
      </c>
      <c r="AC1457">
        <f t="shared" si="220"/>
        <v>-10835</v>
      </c>
      <c r="AD1457">
        <f t="shared" si="221"/>
        <v>0</v>
      </c>
      <c r="AM1457" s="530">
        <f t="shared" ca="1" si="222"/>
        <v>-12732</v>
      </c>
      <c r="AN1457">
        <f t="shared" ca="1" si="223"/>
        <v>-12732</v>
      </c>
      <c r="AO1457">
        <f t="shared" ca="1" si="224"/>
        <v>0</v>
      </c>
    </row>
    <row r="1458" spans="10:41">
      <c r="J1458" s="530">
        <f t="shared" ca="1" si="216"/>
        <v>-10733</v>
      </c>
      <c r="K1458">
        <f t="shared" ca="1" si="217"/>
        <v>-10733</v>
      </c>
      <c r="L1458">
        <f t="shared" ca="1" si="218"/>
        <v>0</v>
      </c>
      <c r="AB1458" s="530">
        <f t="shared" si="219"/>
        <v>-10844</v>
      </c>
      <c r="AC1458">
        <f t="shared" si="220"/>
        <v>-10844</v>
      </c>
      <c r="AD1458">
        <f t="shared" si="221"/>
        <v>0</v>
      </c>
      <c r="AM1458" s="530">
        <f t="shared" ca="1" si="222"/>
        <v>-12741</v>
      </c>
      <c r="AN1458">
        <f t="shared" ca="1" si="223"/>
        <v>-12741</v>
      </c>
      <c r="AO1458">
        <f t="shared" ca="1" si="224"/>
        <v>0</v>
      </c>
    </row>
    <row r="1459" spans="10:41">
      <c r="J1459" s="530">
        <f t="shared" ca="1" si="216"/>
        <v>-10742</v>
      </c>
      <c r="K1459">
        <f t="shared" ca="1" si="217"/>
        <v>-10742</v>
      </c>
      <c r="L1459">
        <f t="shared" ca="1" si="218"/>
        <v>0</v>
      </c>
      <c r="AB1459" s="530">
        <f t="shared" si="219"/>
        <v>-10853</v>
      </c>
      <c r="AC1459">
        <f t="shared" si="220"/>
        <v>-10853</v>
      </c>
      <c r="AD1459">
        <f t="shared" si="221"/>
        <v>0</v>
      </c>
      <c r="AM1459" s="530">
        <f t="shared" ca="1" si="222"/>
        <v>-12750</v>
      </c>
      <c r="AN1459">
        <f t="shared" ca="1" si="223"/>
        <v>-12750</v>
      </c>
      <c r="AO1459">
        <f t="shared" ca="1" si="224"/>
        <v>0</v>
      </c>
    </row>
    <row r="1460" spans="10:41">
      <c r="J1460" s="530">
        <f t="shared" ca="1" si="216"/>
        <v>-10751</v>
      </c>
      <c r="K1460">
        <f t="shared" ca="1" si="217"/>
        <v>-10751</v>
      </c>
      <c r="L1460">
        <f t="shared" ca="1" si="218"/>
        <v>0</v>
      </c>
      <c r="AB1460" s="530">
        <f t="shared" si="219"/>
        <v>-10862</v>
      </c>
      <c r="AC1460">
        <f t="shared" si="220"/>
        <v>-10862</v>
      </c>
      <c r="AD1460">
        <f t="shared" si="221"/>
        <v>0</v>
      </c>
      <c r="AM1460" s="530">
        <f t="shared" ca="1" si="222"/>
        <v>-12759</v>
      </c>
      <c r="AN1460">
        <f t="shared" ca="1" si="223"/>
        <v>-12759</v>
      </c>
      <c r="AO1460">
        <f t="shared" ca="1" si="224"/>
        <v>0</v>
      </c>
    </row>
    <row r="1461" spans="10:41">
      <c r="J1461" s="530">
        <f t="shared" ca="1" si="216"/>
        <v>-10760</v>
      </c>
      <c r="K1461">
        <f t="shared" ca="1" si="217"/>
        <v>-10760</v>
      </c>
      <c r="L1461">
        <f t="shared" ca="1" si="218"/>
        <v>0</v>
      </c>
      <c r="AB1461" s="530">
        <f t="shared" si="219"/>
        <v>-10871</v>
      </c>
      <c r="AC1461">
        <f t="shared" si="220"/>
        <v>-10871</v>
      </c>
      <c r="AD1461">
        <f t="shared" si="221"/>
        <v>0</v>
      </c>
      <c r="AM1461" s="530">
        <f t="shared" ca="1" si="222"/>
        <v>-12768</v>
      </c>
      <c r="AN1461">
        <f t="shared" ca="1" si="223"/>
        <v>-12768</v>
      </c>
      <c r="AO1461">
        <f t="shared" ca="1" si="224"/>
        <v>0</v>
      </c>
    </row>
    <row r="1462" spans="10:41">
      <c r="J1462" s="530">
        <f t="shared" ca="1" si="216"/>
        <v>-10769</v>
      </c>
      <c r="K1462">
        <f t="shared" ca="1" si="217"/>
        <v>-10769</v>
      </c>
      <c r="L1462">
        <f t="shared" ca="1" si="218"/>
        <v>0</v>
      </c>
      <c r="AB1462" s="530">
        <f t="shared" si="219"/>
        <v>-10880</v>
      </c>
      <c r="AC1462">
        <f t="shared" si="220"/>
        <v>-10880</v>
      </c>
      <c r="AD1462">
        <f t="shared" si="221"/>
        <v>0</v>
      </c>
      <c r="AM1462" s="530">
        <f t="shared" ca="1" si="222"/>
        <v>-12777</v>
      </c>
      <c r="AN1462">
        <f t="shared" ca="1" si="223"/>
        <v>-12777</v>
      </c>
      <c r="AO1462">
        <f t="shared" ca="1" si="224"/>
        <v>0</v>
      </c>
    </row>
    <row r="1463" spans="10:41">
      <c r="J1463" s="530">
        <f t="shared" ca="1" si="216"/>
        <v>-10778</v>
      </c>
      <c r="K1463">
        <f t="shared" ca="1" si="217"/>
        <v>-10778</v>
      </c>
      <c r="L1463">
        <f t="shared" ca="1" si="218"/>
        <v>0</v>
      </c>
      <c r="AB1463" s="530">
        <f t="shared" si="219"/>
        <v>-10889</v>
      </c>
      <c r="AC1463">
        <f t="shared" si="220"/>
        <v>-10889</v>
      </c>
      <c r="AD1463">
        <f t="shared" si="221"/>
        <v>0</v>
      </c>
      <c r="AM1463" s="530">
        <f t="shared" ca="1" si="222"/>
        <v>-12786</v>
      </c>
      <c r="AN1463">
        <f t="shared" ca="1" si="223"/>
        <v>-12786</v>
      </c>
      <c r="AO1463">
        <f t="shared" ca="1" si="224"/>
        <v>0</v>
      </c>
    </row>
    <row r="1464" spans="10:41">
      <c r="J1464" s="530">
        <f t="shared" ca="1" si="216"/>
        <v>-10787</v>
      </c>
      <c r="K1464">
        <f t="shared" ca="1" si="217"/>
        <v>-10787</v>
      </c>
      <c r="L1464">
        <f t="shared" ca="1" si="218"/>
        <v>0</v>
      </c>
      <c r="AB1464" s="530">
        <f t="shared" si="219"/>
        <v>-10898</v>
      </c>
      <c r="AC1464">
        <f t="shared" si="220"/>
        <v>-10898</v>
      </c>
      <c r="AD1464">
        <f t="shared" si="221"/>
        <v>0</v>
      </c>
      <c r="AM1464" s="530">
        <f t="shared" ca="1" si="222"/>
        <v>-12795</v>
      </c>
      <c r="AN1464">
        <f t="shared" ca="1" si="223"/>
        <v>-12795</v>
      </c>
      <c r="AO1464">
        <f t="shared" ca="1" si="224"/>
        <v>0</v>
      </c>
    </row>
    <row r="1465" spans="10:41">
      <c r="J1465" s="530">
        <f t="shared" ca="1" si="216"/>
        <v>-10796</v>
      </c>
      <c r="K1465">
        <f t="shared" ca="1" si="217"/>
        <v>-10796</v>
      </c>
      <c r="L1465">
        <f t="shared" ca="1" si="218"/>
        <v>0</v>
      </c>
      <c r="AB1465" s="530">
        <f t="shared" si="219"/>
        <v>-10907</v>
      </c>
      <c r="AC1465">
        <f t="shared" si="220"/>
        <v>-10907</v>
      </c>
      <c r="AD1465">
        <f t="shared" si="221"/>
        <v>0</v>
      </c>
      <c r="AM1465" s="530">
        <f t="shared" ca="1" si="222"/>
        <v>-12804</v>
      </c>
      <c r="AN1465">
        <f t="shared" ca="1" si="223"/>
        <v>-12804</v>
      </c>
      <c r="AO1465">
        <f t="shared" ca="1" si="224"/>
        <v>0</v>
      </c>
    </row>
    <row r="1466" spans="10:41">
      <c r="J1466" s="530">
        <f t="shared" ca="1" si="216"/>
        <v>-10805</v>
      </c>
      <c r="K1466">
        <f t="shared" ca="1" si="217"/>
        <v>-10805</v>
      </c>
      <c r="L1466">
        <f t="shared" ca="1" si="218"/>
        <v>0</v>
      </c>
      <c r="AB1466" s="530">
        <f t="shared" si="219"/>
        <v>-10916</v>
      </c>
      <c r="AC1466">
        <f t="shared" si="220"/>
        <v>-10916</v>
      </c>
      <c r="AD1466">
        <f t="shared" si="221"/>
        <v>0</v>
      </c>
      <c r="AM1466" s="530">
        <f t="shared" ca="1" si="222"/>
        <v>-12813</v>
      </c>
      <c r="AN1466">
        <f t="shared" ca="1" si="223"/>
        <v>-12813</v>
      </c>
      <c r="AO1466">
        <f t="shared" ca="1" si="224"/>
        <v>0</v>
      </c>
    </row>
    <row r="1467" spans="10:41">
      <c r="J1467" s="530">
        <f t="shared" ca="1" si="216"/>
        <v>-10814</v>
      </c>
      <c r="K1467">
        <f t="shared" ca="1" si="217"/>
        <v>-10814</v>
      </c>
      <c r="L1467">
        <f t="shared" ca="1" si="218"/>
        <v>0</v>
      </c>
      <c r="AB1467" s="530">
        <f t="shared" si="219"/>
        <v>-10925</v>
      </c>
      <c r="AC1467">
        <f t="shared" si="220"/>
        <v>-10925</v>
      </c>
      <c r="AD1467">
        <f t="shared" si="221"/>
        <v>0</v>
      </c>
      <c r="AM1467" s="530">
        <f t="shared" ca="1" si="222"/>
        <v>-12822</v>
      </c>
      <c r="AN1467">
        <f t="shared" ca="1" si="223"/>
        <v>-12822</v>
      </c>
      <c r="AO1467">
        <f t="shared" ca="1" si="224"/>
        <v>0</v>
      </c>
    </row>
    <row r="1468" spans="10:41">
      <c r="J1468" s="530">
        <f t="shared" ca="1" si="216"/>
        <v>-10823</v>
      </c>
      <c r="K1468">
        <f t="shared" ca="1" si="217"/>
        <v>-10823</v>
      </c>
      <c r="L1468">
        <f t="shared" ca="1" si="218"/>
        <v>0</v>
      </c>
      <c r="AB1468" s="530">
        <f t="shared" si="219"/>
        <v>-10934</v>
      </c>
      <c r="AC1468">
        <f t="shared" si="220"/>
        <v>-10934</v>
      </c>
      <c r="AD1468">
        <f t="shared" si="221"/>
        <v>0</v>
      </c>
      <c r="AM1468" s="530">
        <f t="shared" ca="1" si="222"/>
        <v>-12831</v>
      </c>
      <c r="AN1468">
        <f t="shared" ca="1" si="223"/>
        <v>-12831</v>
      </c>
      <c r="AO1468">
        <f t="shared" ca="1" si="224"/>
        <v>0</v>
      </c>
    </row>
    <row r="1469" spans="10:41">
      <c r="J1469" s="530">
        <f t="shared" ca="1" si="216"/>
        <v>-10832</v>
      </c>
      <c r="K1469">
        <f t="shared" ca="1" si="217"/>
        <v>-10832</v>
      </c>
      <c r="L1469">
        <f t="shared" ca="1" si="218"/>
        <v>0</v>
      </c>
      <c r="AB1469" s="530">
        <f t="shared" si="219"/>
        <v>-10943</v>
      </c>
      <c r="AC1469">
        <f t="shared" si="220"/>
        <v>-10943</v>
      </c>
      <c r="AD1469">
        <f t="shared" si="221"/>
        <v>0</v>
      </c>
      <c r="AM1469" s="530">
        <f t="shared" ca="1" si="222"/>
        <v>-12840</v>
      </c>
      <c r="AN1469">
        <f t="shared" ca="1" si="223"/>
        <v>-12840</v>
      </c>
      <c r="AO1469">
        <f t="shared" ca="1" si="224"/>
        <v>0</v>
      </c>
    </row>
    <row r="1470" spans="10:41">
      <c r="J1470" s="530">
        <f t="shared" ca="1" si="216"/>
        <v>-10841</v>
      </c>
      <c r="K1470">
        <f t="shared" ca="1" si="217"/>
        <v>-10841</v>
      </c>
      <c r="L1470">
        <f t="shared" ca="1" si="218"/>
        <v>0</v>
      </c>
      <c r="AB1470" s="530">
        <f t="shared" si="219"/>
        <v>-10952</v>
      </c>
      <c r="AC1470">
        <f t="shared" si="220"/>
        <v>-10952</v>
      </c>
      <c r="AD1470">
        <f t="shared" si="221"/>
        <v>0</v>
      </c>
      <c r="AM1470" s="530">
        <f t="shared" ca="1" si="222"/>
        <v>-12849</v>
      </c>
      <c r="AN1470">
        <f t="shared" ca="1" si="223"/>
        <v>-12849</v>
      </c>
      <c r="AO1470">
        <f t="shared" ca="1" si="224"/>
        <v>0</v>
      </c>
    </row>
    <row r="1471" spans="10:41">
      <c r="J1471" s="530">
        <f t="shared" ca="1" si="216"/>
        <v>-10850</v>
      </c>
      <c r="K1471">
        <f t="shared" ca="1" si="217"/>
        <v>-10850</v>
      </c>
      <c r="L1471">
        <f t="shared" ca="1" si="218"/>
        <v>0</v>
      </c>
      <c r="AB1471" s="530">
        <f t="shared" si="219"/>
        <v>-10961</v>
      </c>
      <c r="AC1471">
        <f t="shared" si="220"/>
        <v>-10961</v>
      </c>
      <c r="AD1471">
        <f t="shared" si="221"/>
        <v>0</v>
      </c>
      <c r="AM1471" s="530">
        <f t="shared" ca="1" si="222"/>
        <v>-12858</v>
      </c>
      <c r="AN1471">
        <f t="shared" ca="1" si="223"/>
        <v>-12858</v>
      </c>
      <c r="AO1471">
        <f t="shared" ca="1" si="224"/>
        <v>0</v>
      </c>
    </row>
    <row r="1472" spans="10:41">
      <c r="J1472" s="530">
        <f t="shared" ca="1" si="216"/>
        <v>-10859</v>
      </c>
      <c r="K1472">
        <f t="shared" ca="1" si="217"/>
        <v>-10859</v>
      </c>
      <c r="L1472">
        <f t="shared" ca="1" si="218"/>
        <v>0</v>
      </c>
      <c r="AB1472" s="530">
        <f t="shared" si="219"/>
        <v>-10970</v>
      </c>
      <c r="AC1472">
        <f t="shared" si="220"/>
        <v>-10970</v>
      </c>
      <c r="AD1472">
        <f t="shared" si="221"/>
        <v>0</v>
      </c>
      <c r="AM1472" s="530">
        <f t="shared" ca="1" si="222"/>
        <v>-12867</v>
      </c>
      <c r="AN1472">
        <f t="shared" ca="1" si="223"/>
        <v>-12867</v>
      </c>
      <c r="AO1472">
        <f t="shared" ca="1" si="224"/>
        <v>0</v>
      </c>
    </row>
    <row r="1473" spans="10:41">
      <c r="J1473" s="530">
        <f t="shared" ca="1" si="216"/>
        <v>-10868</v>
      </c>
      <c r="K1473">
        <f t="shared" ca="1" si="217"/>
        <v>-10868</v>
      </c>
      <c r="L1473">
        <f t="shared" ca="1" si="218"/>
        <v>0</v>
      </c>
      <c r="AB1473" s="530">
        <f t="shared" si="219"/>
        <v>-10979</v>
      </c>
      <c r="AC1473">
        <f t="shared" si="220"/>
        <v>-10979</v>
      </c>
      <c r="AD1473">
        <f t="shared" si="221"/>
        <v>0</v>
      </c>
      <c r="AM1473" s="530">
        <f t="shared" ca="1" si="222"/>
        <v>-12876</v>
      </c>
      <c r="AN1473">
        <f t="shared" ca="1" si="223"/>
        <v>-12876</v>
      </c>
      <c r="AO1473">
        <f t="shared" ca="1" si="224"/>
        <v>0</v>
      </c>
    </row>
    <row r="1474" spans="10:41">
      <c r="J1474" s="530">
        <f t="shared" ca="1" si="216"/>
        <v>-10877</v>
      </c>
      <c r="K1474">
        <f t="shared" ca="1" si="217"/>
        <v>-10877</v>
      </c>
      <c r="L1474">
        <f t="shared" ca="1" si="218"/>
        <v>0</v>
      </c>
      <c r="AB1474" s="530">
        <f t="shared" si="219"/>
        <v>-10988</v>
      </c>
      <c r="AC1474">
        <f t="shared" si="220"/>
        <v>-10988</v>
      </c>
      <c r="AD1474">
        <f t="shared" si="221"/>
        <v>0</v>
      </c>
      <c r="AM1474" s="530">
        <f t="shared" ca="1" si="222"/>
        <v>-12885</v>
      </c>
      <c r="AN1474">
        <f t="shared" ca="1" si="223"/>
        <v>-12885</v>
      </c>
      <c r="AO1474">
        <f t="shared" ca="1" si="224"/>
        <v>0</v>
      </c>
    </row>
    <row r="1475" spans="10:41">
      <c r="J1475" s="530">
        <f t="shared" ca="1" si="216"/>
        <v>-10886</v>
      </c>
      <c r="K1475">
        <f t="shared" ca="1" si="217"/>
        <v>-10886</v>
      </c>
      <c r="L1475">
        <f t="shared" ca="1" si="218"/>
        <v>0</v>
      </c>
      <c r="AB1475" s="530">
        <f t="shared" si="219"/>
        <v>-10997</v>
      </c>
      <c r="AC1475">
        <f t="shared" si="220"/>
        <v>-10997</v>
      </c>
      <c r="AD1475">
        <f t="shared" si="221"/>
        <v>0</v>
      </c>
      <c r="AM1475" s="530">
        <f t="shared" ca="1" si="222"/>
        <v>-12894</v>
      </c>
      <c r="AN1475">
        <f t="shared" ca="1" si="223"/>
        <v>-12894</v>
      </c>
      <c r="AO1475">
        <f t="shared" ca="1" si="224"/>
        <v>0</v>
      </c>
    </row>
    <row r="1476" spans="10:41">
      <c r="J1476" s="530">
        <f t="shared" ca="1" si="216"/>
        <v>-10895</v>
      </c>
      <c r="K1476">
        <f t="shared" ca="1" si="217"/>
        <v>-10895</v>
      </c>
      <c r="L1476">
        <f t="shared" ca="1" si="218"/>
        <v>0</v>
      </c>
      <c r="AB1476" s="530">
        <f t="shared" si="219"/>
        <v>-11006</v>
      </c>
      <c r="AC1476">
        <f t="shared" si="220"/>
        <v>-11006</v>
      </c>
      <c r="AD1476">
        <f t="shared" si="221"/>
        <v>0</v>
      </c>
      <c r="AM1476" s="530">
        <f t="shared" ca="1" si="222"/>
        <v>-12903</v>
      </c>
      <c r="AN1476">
        <f t="shared" ca="1" si="223"/>
        <v>-12903</v>
      </c>
      <c r="AO1476">
        <f t="shared" ca="1" si="224"/>
        <v>0</v>
      </c>
    </row>
    <row r="1477" spans="10:41">
      <c r="J1477" s="530">
        <f t="shared" ca="1" si="216"/>
        <v>-10904</v>
      </c>
      <c r="K1477">
        <f t="shared" ca="1" si="217"/>
        <v>-10904</v>
      </c>
      <c r="L1477">
        <f t="shared" ca="1" si="218"/>
        <v>0</v>
      </c>
      <c r="AB1477" s="530">
        <f t="shared" si="219"/>
        <v>-11015</v>
      </c>
      <c r="AC1477">
        <f t="shared" si="220"/>
        <v>-11015</v>
      </c>
      <c r="AD1477">
        <f t="shared" si="221"/>
        <v>0</v>
      </c>
      <c r="AM1477" s="530">
        <f t="shared" ca="1" si="222"/>
        <v>-12912</v>
      </c>
      <c r="AN1477">
        <f t="shared" ca="1" si="223"/>
        <v>-12912</v>
      </c>
      <c r="AO1477">
        <f t="shared" ca="1" si="224"/>
        <v>0</v>
      </c>
    </row>
    <row r="1478" spans="10:41">
      <c r="J1478" s="530">
        <f t="shared" ca="1" si="216"/>
        <v>-10913</v>
      </c>
      <c r="K1478">
        <f t="shared" ca="1" si="217"/>
        <v>-10913</v>
      </c>
      <c r="L1478">
        <f t="shared" ca="1" si="218"/>
        <v>0</v>
      </c>
      <c r="AB1478" s="530">
        <f t="shared" si="219"/>
        <v>-11024</v>
      </c>
      <c r="AC1478">
        <f t="shared" si="220"/>
        <v>-11024</v>
      </c>
      <c r="AD1478">
        <f t="shared" si="221"/>
        <v>0</v>
      </c>
      <c r="AM1478" s="530">
        <f t="shared" ca="1" si="222"/>
        <v>-12921</v>
      </c>
      <c r="AN1478">
        <f t="shared" ca="1" si="223"/>
        <v>-12921</v>
      </c>
      <c r="AO1478">
        <f t="shared" ca="1" si="224"/>
        <v>0</v>
      </c>
    </row>
    <row r="1479" spans="10:41">
      <c r="J1479" s="530">
        <f t="shared" ca="1" si="216"/>
        <v>-10922</v>
      </c>
      <c r="K1479">
        <f t="shared" ca="1" si="217"/>
        <v>-10922</v>
      </c>
      <c r="L1479">
        <f t="shared" ca="1" si="218"/>
        <v>0</v>
      </c>
      <c r="AB1479" s="530">
        <f t="shared" si="219"/>
        <v>-11033</v>
      </c>
      <c r="AC1479">
        <f t="shared" si="220"/>
        <v>-11033</v>
      </c>
      <c r="AD1479">
        <f t="shared" si="221"/>
        <v>0</v>
      </c>
      <c r="AM1479" s="530">
        <f t="shared" ca="1" si="222"/>
        <v>-12930</v>
      </c>
      <c r="AN1479">
        <f t="shared" ca="1" si="223"/>
        <v>-12930</v>
      </c>
      <c r="AO1479">
        <f t="shared" ca="1" si="224"/>
        <v>0</v>
      </c>
    </row>
    <row r="1480" spans="10:41">
      <c r="J1480" s="530">
        <f t="shared" ca="1" si="216"/>
        <v>-10931</v>
      </c>
      <c r="K1480">
        <f t="shared" ca="1" si="217"/>
        <v>-10931</v>
      </c>
      <c r="L1480">
        <f t="shared" ca="1" si="218"/>
        <v>0</v>
      </c>
      <c r="AB1480" s="530">
        <f t="shared" si="219"/>
        <v>-11042</v>
      </c>
      <c r="AC1480">
        <f t="shared" si="220"/>
        <v>-11042</v>
      </c>
      <c r="AD1480">
        <f t="shared" si="221"/>
        <v>0</v>
      </c>
      <c r="AM1480" s="530">
        <f t="shared" ca="1" si="222"/>
        <v>-12939</v>
      </c>
      <c r="AN1480">
        <f t="shared" ca="1" si="223"/>
        <v>-12939</v>
      </c>
      <c r="AO1480">
        <f t="shared" ca="1" si="224"/>
        <v>0</v>
      </c>
    </row>
    <row r="1481" spans="10:41">
      <c r="J1481" s="530">
        <f t="shared" ca="1" si="216"/>
        <v>-10940</v>
      </c>
      <c r="K1481">
        <f t="shared" ca="1" si="217"/>
        <v>-10940</v>
      </c>
      <c r="L1481">
        <f t="shared" ca="1" si="218"/>
        <v>0</v>
      </c>
      <c r="AB1481" s="530">
        <f t="shared" si="219"/>
        <v>-11051</v>
      </c>
      <c r="AC1481">
        <f t="shared" si="220"/>
        <v>-11051</v>
      </c>
      <c r="AD1481">
        <f t="shared" si="221"/>
        <v>0</v>
      </c>
      <c r="AM1481" s="530">
        <f t="shared" ca="1" si="222"/>
        <v>-12948</v>
      </c>
      <c r="AN1481">
        <f t="shared" ca="1" si="223"/>
        <v>-12948</v>
      </c>
      <c r="AO1481">
        <f t="shared" ca="1" si="224"/>
        <v>0</v>
      </c>
    </row>
    <row r="1482" spans="10:41">
      <c r="J1482" s="530">
        <f t="shared" ca="1" si="216"/>
        <v>-10949</v>
      </c>
      <c r="K1482">
        <f t="shared" ca="1" si="217"/>
        <v>-10949</v>
      </c>
      <c r="L1482">
        <f t="shared" ca="1" si="218"/>
        <v>0</v>
      </c>
      <c r="AB1482" s="530">
        <f t="shared" si="219"/>
        <v>-11060</v>
      </c>
      <c r="AC1482">
        <f t="shared" si="220"/>
        <v>-11060</v>
      </c>
      <c r="AD1482">
        <f t="shared" si="221"/>
        <v>0</v>
      </c>
      <c r="AM1482" s="530">
        <f t="shared" ca="1" si="222"/>
        <v>-12957</v>
      </c>
      <c r="AN1482">
        <f t="shared" ca="1" si="223"/>
        <v>-12957</v>
      </c>
      <c r="AO1482">
        <f t="shared" ca="1" si="224"/>
        <v>0</v>
      </c>
    </row>
    <row r="1483" spans="10:41">
      <c r="J1483" s="530">
        <f t="shared" ca="1" si="216"/>
        <v>-10958</v>
      </c>
      <c r="K1483">
        <f t="shared" ca="1" si="217"/>
        <v>-10958</v>
      </c>
      <c r="L1483">
        <f t="shared" ca="1" si="218"/>
        <v>0</v>
      </c>
      <c r="AB1483" s="530">
        <f t="shared" si="219"/>
        <v>-11069</v>
      </c>
      <c r="AC1483">
        <f t="shared" si="220"/>
        <v>-11069</v>
      </c>
      <c r="AD1483">
        <f t="shared" si="221"/>
        <v>0</v>
      </c>
      <c r="AM1483" s="530">
        <f t="shared" ca="1" si="222"/>
        <v>-12966</v>
      </c>
      <c r="AN1483">
        <f t="shared" ca="1" si="223"/>
        <v>-12966</v>
      </c>
      <c r="AO1483">
        <f t="shared" ca="1" si="224"/>
        <v>0</v>
      </c>
    </row>
    <row r="1484" spans="10:41">
      <c r="J1484" s="530">
        <f t="shared" ca="1" si="216"/>
        <v>-10967</v>
      </c>
      <c r="K1484">
        <f t="shared" ca="1" si="217"/>
        <v>-10967</v>
      </c>
      <c r="L1484">
        <f t="shared" ca="1" si="218"/>
        <v>0</v>
      </c>
      <c r="AB1484" s="530">
        <f t="shared" si="219"/>
        <v>-11078</v>
      </c>
      <c r="AC1484">
        <f t="shared" si="220"/>
        <v>-11078</v>
      </c>
      <c r="AD1484">
        <f t="shared" si="221"/>
        <v>0</v>
      </c>
      <c r="AM1484" s="530">
        <f t="shared" ca="1" si="222"/>
        <v>-12975</v>
      </c>
      <c r="AN1484">
        <f t="shared" ca="1" si="223"/>
        <v>-12975</v>
      </c>
      <c r="AO1484">
        <f t="shared" ca="1" si="224"/>
        <v>0</v>
      </c>
    </row>
    <row r="1485" spans="10:41">
      <c r="J1485" s="530">
        <f t="shared" ca="1" si="216"/>
        <v>-10976</v>
      </c>
      <c r="K1485">
        <f t="shared" ca="1" si="217"/>
        <v>-10976</v>
      </c>
      <c r="L1485">
        <f t="shared" ca="1" si="218"/>
        <v>0</v>
      </c>
      <c r="AB1485" s="530">
        <f t="shared" si="219"/>
        <v>-11087</v>
      </c>
      <c r="AC1485">
        <f t="shared" si="220"/>
        <v>-11087</v>
      </c>
      <c r="AD1485">
        <f t="shared" si="221"/>
        <v>0</v>
      </c>
      <c r="AM1485" s="530">
        <f t="shared" ca="1" si="222"/>
        <v>-12984</v>
      </c>
      <c r="AN1485">
        <f t="shared" ca="1" si="223"/>
        <v>-12984</v>
      </c>
      <c r="AO1485">
        <f t="shared" ca="1" si="224"/>
        <v>0</v>
      </c>
    </row>
    <row r="1486" spans="10:41">
      <c r="J1486" s="530">
        <f t="shared" ca="1" si="216"/>
        <v>-10985</v>
      </c>
      <c r="K1486">
        <f t="shared" ca="1" si="217"/>
        <v>-10985</v>
      </c>
      <c r="L1486">
        <f t="shared" ca="1" si="218"/>
        <v>0</v>
      </c>
      <c r="AB1486" s="530">
        <f t="shared" si="219"/>
        <v>-11096</v>
      </c>
      <c r="AC1486">
        <f t="shared" si="220"/>
        <v>-11096</v>
      </c>
      <c r="AD1486">
        <f t="shared" si="221"/>
        <v>0</v>
      </c>
      <c r="AM1486" s="530">
        <f t="shared" ca="1" si="222"/>
        <v>-12993</v>
      </c>
      <c r="AN1486">
        <f t="shared" ca="1" si="223"/>
        <v>-12993</v>
      </c>
      <c r="AO1486">
        <f t="shared" ca="1" si="224"/>
        <v>0</v>
      </c>
    </row>
    <row r="1487" spans="10:41">
      <c r="J1487" s="530">
        <f t="shared" ca="1" si="216"/>
        <v>-10994</v>
      </c>
      <c r="K1487">
        <f t="shared" ca="1" si="217"/>
        <v>-10994</v>
      </c>
      <c r="L1487">
        <f t="shared" ca="1" si="218"/>
        <v>0</v>
      </c>
      <c r="AB1487" s="530">
        <f t="shared" si="219"/>
        <v>-11105</v>
      </c>
      <c r="AC1487">
        <f t="shared" si="220"/>
        <v>-11105</v>
      </c>
      <c r="AD1487">
        <f t="shared" si="221"/>
        <v>0</v>
      </c>
      <c r="AM1487" s="530">
        <f t="shared" ca="1" si="222"/>
        <v>-13002</v>
      </c>
      <c r="AN1487">
        <f t="shared" ca="1" si="223"/>
        <v>-13002</v>
      </c>
      <c r="AO1487">
        <f t="shared" ca="1" si="224"/>
        <v>0</v>
      </c>
    </row>
    <row r="1488" spans="10:41">
      <c r="J1488" s="530">
        <f t="shared" ca="1" si="216"/>
        <v>-11003</v>
      </c>
      <c r="K1488">
        <f t="shared" ca="1" si="217"/>
        <v>-11003</v>
      </c>
      <c r="L1488">
        <f t="shared" ca="1" si="218"/>
        <v>0</v>
      </c>
      <c r="AB1488" s="530">
        <f t="shared" si="219"/>
        <v>-11114</v>
      </c>
      <c r="AC1488">
        <f t="shared" si="220"/>
        <v>-11114</v>
      </c>
      <c r="AD1488">
        <f t="shared" si="221"/>
        <v>0</v>
      </c>
      <c r="AM1488" s="530">
        <f t="shared" ca="1" si="222"/>
        <v>-13011</v>
      </c>
      <c r="AN1488">
        <f t="shared" ca="1" si="223"/>
        <v>-13011</v>
      </c>
      <c r="AO1488">
        <f t="shared" ca="1" si="224"/>
        <v>0</v>
      </c>
    </row>
    <row r="1489" spans="10:41">
      <c r="J1489" s="530">
        <f t="shared" ca="1" si="216"/>
        <v>-11012</v>
      </c>
      <c r="K1489">
        <f t="shared" ca="1" si="217"/>
        <v>-11012</v>
      </c>
      <c r="L1489">
        <f t="shared" ca="1" si="218"/>
        <v>0</v>
      </c>
      <c r="AB1489" s="530">
        <f t="shared" si="219"/>
        <v>-11123</v>
      </c>
      <c r="AC1489">
        <f t="shared" si="220"/>
        <v>-11123</v>
      </c>
      <c r="AD1489">
        <f t="shared" si="221"/>
        <v>0</v>
      </c>
      <c r="AM1489" s="530">
        <f t="shared" ca="1" si="222"/>
        <v>-13020</v>
      </c>
      <c r="AN1489">
        <f t="shared" ca="1" si="223"/>
        <v>-13020</v>
      </c>
      <c r="AO1489">
        <f t="shared" ca="1" si="224"/>
        <v>0</v>
      </c>
    </row>
    <row r="1490" spans="10:41">
      <c r="J1490" s="530">
        <f t="shared" ca="1" si="216"/>
        <v>-11021</v>
      </c>
      <c r="K1490">
        <f t="shared" ca="1" si="217"/>
        <v>-11021</v>
      </c>
      <c r="L1490">
        <f t="shared" ca="1" si="218"/>
        <v>0</v>
      </c>
      <c r="AB1490" s="530">
        <f t="shared" si="219"/>
        <v>-11132</v>
      </c>
      <c r="AC1490">
        <f t="shared" si="220"/>
        <v>-11132</v>
      </c>
      <c r="AD1490">
        <f t="shared" si="221"/>
        <v>0</v>
      </c>
      <c r="AM1490" s="530">
        <f t="shared" ca="1" si="222"/>
        <v>-13029</v>
      </c>
      <c r="AN1490">
        <f t="shared" ca="1" si="223"/>
        <v>-13029</v>
      </c>
      <c r="AO1490">
        <f t="shared" ca="1" si="224"/>
        <v>0</v>
      </c>
    </row>
    <row r="1491" spans="10:41">
      <c r="J1491" s="530">
        <f t="shared" ca="1" si="216"/>
        <v>-11030</v>
      </c>
      <c r="K1491">
        <f t="shared" ca="1" si="217"/>
        <v>-11030</v>
      </c>
      <c r="L1491">
        <f t="shared" ca="1" si="218"/>
        <v>0</v>
      </c>
      <c r="AB1491" s="530">
        <f t="shared" si="219"/>
        <v>-11141</v>
      </c>
      <c r="AC1491">
        <f t="shared" si="220"/>
        <v>-11141</v>
      </c>
      <c r="AD1491">
        <f t="shared" si="221"/>
        <v>0</v>
      </c>
      <c r="AM1491" s="530">
        <f t="shared" ca="1" si="222"/>
        <v>-13038</v>
      </c>
      <c r="AN1491">
        <f t="shared" ca="1" si="223"/>
        <v>-13038</v>
      </c>
      <c r="AO1491">
        <f t="shared" ca="1" si="224"/>
        <v>0</v>
      </c>
    </row>
    <row r="1492" spans="10:41">
      <c r="J1492" s="530">
        <f t="shared" ca="1" si="216"/>
        <v>-11039</v>
      </c>
      <c r="K1492">
        <f t="shared" ca="1" si="217"/>
        <v>-11039</v>
      </c>
      <c r="L1492">
        <f t="shared" ca="1" si="218"/>
        <v>0</v>
      </c>
      <c r="AB1492" s="530">
        <f t="shared" si="219"/>
        <v>-11150</v>
      </c>
      <c r="AC1492">
        <f t="shared" si="220"/>
        <v>-11150</v>
      </c>
      <c r="AD1492">
        <f t="shared" si="221"/>
        <v>0</v>
      </c>
      <c r="AM1492" s="530">
        <f t="shared" ca="1" si="222"/>
        <v>-13047</v>
      </c>
      <c r="AN1492">
        <f t="shared" ca="1" si="223"/>
        <v>-13047</v>
      </c>
      <c r="AO1492">
        <f t="shared" ca="1" si="224"/>
        <v>0</v>
      </c>
    </row>
    <row r="1493" spans="10:41">
      <c r="J1493" s="530">
        <f t="shared" ca="1" si="216"/>
        <v>-11048</v>
      </c>
      <c r="K1493">
        <f t="shared" ca="1" si="217"/>
        <v>-11048</v>
      </c>
      <c r="L1493">
        <f t="shared" ca="1" si="218"/>
        <v>0</v>
      </c>
      <c r="AB1493" s="530">
        <f t="shared" si="219"/>
        <v>-11159</v>
      </c>
      <c r="AC1493">
        <f t="shared" si="220"/>
        <v>-11159</v>
      </c>
      <c r="AD1493">
        <f t="shared" si="221"/>
        <v>0</v>
      </c>
      <c r="AM1493" s="530">
        <f t="shared" ca="1" si="222"/>
        <v>-13056</v>
      </c>
      <c r="AN1493">
        <f t="shared" ca="1" si="223"/>
        <v>-13056</v>
      </c>
      <c r="AO1493">
        <f t="shared" ca="1" si="224"/>
        <v>0</v>
      </c>
    </row>
    <row r="1494" spans="10:41">
      <c r="J1494" s="530">
        <f t="shared" ca="1" si="216"/>
        <v>-11057</v>
      </c>
      <c r="K1494">
        <f t="shared" ca="1" si="217"/>
        <v>-11057</v>
      </c>
      <c r="L1494">
        <f t="shared" ca="1" si="218"/>
        <v>0</v>
      </c>
      <c r="AB1494" s="530">
        <f t="shared" si="219"/>
        <v>-11168</v>
      </c>
      <c r="AC1494">
        <f t="shared" si="220"/>
        <v>-11168</v>
      </c>
      <c r="AD1494">
        <f t="shared" si="221"/>
        <v>0</v>
      </c>
      <c r="AM1494" s="530">
        <f t="shared" ca="1" si="222"/>
        <v>-13065</v>
      </c>
      <c r="AN1494">
        <f t="shared" ca="1" si="223"/>
        <v>-13065</v>
      </c>
      <c r="AO1494">
        <f t="shared" ca="1" si="224"/>
        <v>0</v>
      </c>
    </row>
    <row r="1495" spans="10:41">
      <c r="J1495" s="530">
        <f t="shared" ca="1" si="216"/>
        <v>-11066</v>
      </c>
      <c r="K1495">
        <f t="shared" ca="1" si="217"/>
        <v>-11066</v>
      </c>
      <c r="L1495">
        <f t="shared" ca="1" si="218"/>
        <v>0</v>
      </c>
      <c r="AB1495" s="530">
        <f t="shared" si="219"/>
        <v>-11177</v>
      </c>
      <c r="AC1495">
        <f t="shared" si="220"/>
        <v>-11177</v>
      </c>
      <c r="AD1495">
        <f t="shared" si="221"/>
        <v>0</v>
      </c>
      <c r="AM1495" s="530">
        <f t="shared" ca="1" si="222"/>
        <v>-13074</v>
      </c>
      <c r="AN1495">
        <f t="shared" ca="1" si="223"/>
        <v>-13074</v>
      </c>
      <c r="AO1495">
        <f t="shared" ca="1" si="224"/>
        <v>0</v>
      </c>
    </row>
    <row r="1496" spans="10:41">
      <c r="J1496" s="530">
        <f t="shared" ca="1" si="216"/>
        <v>-11075</v>
      </c>
      <c r="K1496">
        <f t="shared" ca="1" si="217"/>
        <v>-11075</v>
      </c>
      <c r="L1496">
        <f t="shared" ca="1" si="218"/>
        <v>0</v>
      </c>
      <c r="AB1496" s="530">
        <f t="shared" si="219"/>
        <v>-11186</v>
      </c>
      <c r="AC1496">
        <f t="shared" si="220"/>
        <v>-11186</v>
      </c>
      <c r="AD1496">
        <f t="shared" si="221"/>
        <v>0</v>
      </c>
      <c r="AM1496" s="530">
        <f t="shared" ca="1" si="222"/>
        <v>-13083</v>
      </c>
      <c r="AN1496">
        <f t="shared" ca="1" si="223"/>
        <v>-13083</v>
      </c>
      <c r="AO1496">
        <f t="shared" ca="1" si="224"/>
        <v>0</v>
      </c>
    </row>
    <row r="1497" spans="10:41">
      <c r="J1497" s="530">
        <f t="shared" ca="1" si="216"/>
        <v>-11084</v>
      </c>
      <c r="K1497">
        <f t="shared" ca="1" si="217"/>
        <v>-11084</v>
      </c>
      <c r="L1497">
        <f t="shared" ca="1" si="218"/>
        <v>0</v>
      </c>
      <c r="AB1497" s="530">
        <f t="shared" si="219"/>
        <v>-11195</v>
      </c>
      <c r="AC1497">
        <f t="shared" si="220"/>
        <v>-11195</v>
      </c>
      <c r="AD1497">
        <f t="shared" si="221"/>
        <v>0</v>
      </c>
      <c r="AM1497" s="530">
        <f t="shared" ca="1" si="222"/>
        <v>-13092</v>
      </c>
      <c r="AN1497">
        <f t="shared" ca="1" si="223"/>
        <v>-13092</v>
      </c>
      <c r="AO1497">
        <f t="shared" ca="1" si="224"/>
        <v>0</v>
      </c>
    </row>
    <row r="1498" spans="10:41">
      <c r="J1498" s="530">
        <f t="shared" ca="1" si="216"/>
        <v>-11093</v>
      </c>
      <c r="K1498">
        <f t="shared" ca="1" si="217"/>
        <v>-11093</v>
      </c>
      <c r="L1498">
        <f t="shared" ca="1" si="218"/>
        <v>0</v>
      </c>
      <c r="AB1498" s="530">
        <f t="shared" si="219"/>
        <v>-11204</v>
      </c>
      <c r="AC1498">
        <f t="shared" si="220"/>
        <v>-11204</v>
      </c>
      <c r="AD1498">
        <f t="shared" si="221"/>
        <v>0</v>
      </c>
      <c r="AM1498" s="530">
        <f t="shared" ca="1" si="222"/>
        <v>-13101</v>
      </c>
      <c r="AN1498">
        <f t="shared" ca="1" si="223"/>
        <v>-13101</v>
      </c>
      <c r="AO1498">
        <f t="shared" ca="1" si="224"/>
        <v>0</v>
      </c>
    </row>
    <row r="1499" spans="10:41">
      <c r="J1499" s="530">
        <f t="shared" ca="1" si="216"/>
        <v>-11102</v>
      </c>
      <c r="K1499">
        <f t="shared" ca="1" si="217"/>
        <v>-11102</v>
      </c>
      <c r="L1499">
        <f t="shared" ca="1" si="218"/>
        <v>0</v>
      </c>
      <c r="AB1499" s="530">
        <f t="shared" si="219"/>
        <v>-11213</v>
      </c>
      <c r="AC1499">
        <f t="shared" si="220"/>
        <v>-11213</v>
      </c>
      <c r="AD1499">
        <f t="shared" si="221"/>
        <v>0</v>
      </c>
      <c r="AM1499" s="530">
        <f t="shared" ca="1" si="222"/>
        <v>-13110</v>
      </c>
      <c r="AN1499">
        <f t="shared" ca="1" si="223"/>
        <v>-13110</v>
      </c>
      <c r="AO1499">
        <f t="shared" ca="1" si="224"/>
        <v>0</v>
      </c>
    </row>
    <row r="1500" spans="10:41">
      <c r="J1500" s="530">
        <f t="shared" ca="1" si="216"/>
        <v>-11111</v>
      </c>
      <c r="K1500">
        <f t="shared" ca="1" si="217"/>
        <v>-11111</v>
      </c>
      <c r="L1500">
        <f t="shared" ca="1" si="218"/>
        <v>0</v>
      </c>
      <c r="AB1500" s="530">
        <f t="shared" si="219"/>
        <v>-11222</v>
      </c>
      <c r="AC1500">
        <f t="shared" si="220"/>
        <v>-11222</v>
      </c>
      <c r="AD1500">
        <f t="shared" si="221"/>
        <v>0</v>
      </c>
      <c r="AM1500" s="530">
        <f t="shared" ca="1" si="222"/>
        <v>-13119</v>
      </c>
      <c r="AN1500">
        <f t="shared" ca="1" si="223"/>
        <v>-13119</v>
      </c>
      <c r="AO1500">
        <f t="shared" ca="1" si="224"/>
        <v>0</v>
      </c>
    </row>
    <row r="1501" spans="10:41">
      <c r="J1501" s="530">
        <f t="shared" ca="1" si="216"/>
        <v>-11120</v>
      </c>
      <c r="K1501">
        <f t="shared" ca="1" si="217"/>
        <v>-11120</v>
      </c>
      <c r="L1501">
        <f t="shared" ca="1" si="218"/>
        <v>0</v>
      </c>
      <c r="AB1501" s="530">
        <f t="shared" si="219"/>
        <v>-11231</v>
      </c>
      <c r="AC1501">
        <f t="shared" si="220"/>
        <v>-11231</v>
      </c>
      <c r="AD1501">
        <f t="shared" si="221"/>
        <v>0</v>
      </c>
      <c r="AM1501" s="530">
        <f t="shared" ca="1" si="222"/>
        <v>-13128</v>
      </c>
      <c r="AN1501">
        <f t="shared" ca="1" si="223"/>
        <v>-13128</v>
      </c>
      <c r="AO1501">
        <f t="shared" ca="1" si="224"/>
        <v>0</v>
      </c>
    </row>
    <row r="1502" spans="10:41">
      <c r="J1502" s="530">
        <f t="shared" ca="1" si="216"/>
        <v>-11129</v>
      </c>
      <c r="K1502">
        <f t="shared" ca="1" si="217"/>
        <v>-11129</v>
      </c>
      <c r="L1502">
        <f t="shared" ca="1" si="218"/>
        <v>0</v>
      </c>
      <c r="AB1502" s="530">
        <f t="shared" si="219"/>
        <v>-11240</v>
      </c>
      <c r="AC1502">
        <f t="shared" si="220"/>
        <v>-11240</v>
      </c>
      <c r="AD1502">
        <f t="shared" si="221"/>
        <v>0</v>
      </c>
      <c r="AM1502" s="530">
        <f t="shared" ca="1" si="222"/>
        <v>-13137</v>
      </c>
      <c r="AN1502">
        <f t="shared" ca="1" si="223"/>
        <v>-13137</v>
      </c>
      <c r="AO1502">
        <f t="shared" ca="1" si="224"/>
        <v>0</v>
      </c>
    </row>
    <row r="1503" spans="10:41">
      <c r="J1503" s="530">
        <f t="shared" ca="1" si="216"/>
        <v>-11138</v>
      </c>
      <c r="K1503">
        <f t="shared" ca="1" si="217"/>
        <v>-11138</v>
      </c>
      <c r="L1503">
        <f t="shared" ca="1" si="218"/>
        <v>0</v>
      </c>
      <c r="AB1503" s="530">
        <f t="shared" si="219"/>
        <v>-11249</v>
      </c>
      <c r="AC1503">
        <f t="shared" si="220"/>
        <v>-11249</v>
      </c>
      <c r="AD1503">
        <f t="shared" si="221"/>
        <v>0</v>
      </c>
      <c r="AM1503" s="530">
        <f t="shared" ca="1" si="222"/>
        <v>-13146</v>
      </c>
      <c r="AN1503">
        <f t="shared" ca="1" si="223"/>
        <v>-13146</v>
      </c>
      <c r="AO1503">
        <f t="shared" ca="1" si="224"/>
        <v>0</v>
      </c>
    </row>
    <row r="1504" spans="10:41">
      <c r="J1504" s="530">
        <f t="shared" ca="1" si="216"/>
        <v>-11147</v>
      </c>
      <c r="K1504">
        <f t="shared" ca="1" si="217"/>
        <v>-11147</v>
      </c>
      <c r="L1504">
        <f t="shared" ca="1" si="218"/>
        <v>0</v>
      </c>
      <c r="AB1504" s="530">
        <f t="shared" si="219"/>
        <v>-11258</v>
      </c>
      <c r="AC1504">
        <f t="shared" si="220"/>
        <v>-11258</v>
      </c>
      <c r="AD1504">
        <f t="shared" si="221"/>
        <v>0</v>
      </c>
      <c r="AM1504" s="530">
        <f t="shared" ca="1" si="222"/>
        <v>-13155</v>
      </c>
      <c r="AN1504">
        <f t="shared" ca="1" si="223"/>
        <v>-13155</v>
      </c>
      <c r="AO1504">
        <f t="shared" ca="1" si="224"/>
        <v>0</v>
      </c>
    </row>
    <row r="1505" spans="10:41">
      <c r="J1505" s="530">
        <f t="shared" ca="1" si="216"/>
        <v>-11156</v>
      </c>
      <c r="K1505">
        <f t="shared" ca="1" si="217"/>
        <v>-11156</v>
      </c>
      <c r="L1505">
        <f t="shared" ca="1" si="218"/>
        <v>0</v>
      </c>
      <c r="AB1505" s="530">
        <f t="shared" si="219"/>
        <v>-11267</v>
      </c>
      <c r="AC1505">
        <f t="shared" si="220"/>
        <v>-11267</v>
      </c>
      <c r="AD1505">
        <f t="shared" si="221"/>
        <v>0</v>
      </c>
      <c r="AM1505" s="530">
        <f t="shared" ca="1" si="222"/>
        <v>-13164</v>
      </c>
      <c r="AN1505">
        <f t="shared" ca="1" si="223"/>
        <v>-13164</v>
      </c>
      <c r="AO1505">
        <f t="shared" ca="1" si="224"/>
        <v>0</v>
      </c>
    </row>
    <row r="1506" spans="10:41">
      <c r="J1506" s="530">
        <f t="shared" ca="1" si="216"/>
        <v>-11165</v>
      </c>
      <c r="K1506">
        <f t="shared" ca="1" si="217"/>
        <v>-11165</v>
      </c>
      <c r="L1506">
        <f t="shared" ca="1" si="218"/>
        <v>0</v>
      </c>
      <c r="AB1506" s="530">
        <f t="shared" si="219"/>
        <v>-11276</v>
      </c>
      <c r="AC1506">
        <f t="shared" si="220"/>
        <v>-11276</v>
      </c>
      <c r="AD1506">
        <f t="shared" si="221"/>
        <v>0</v>
      </c>
      <c r="AM1506" s="530">
        <f t="shared" ca="1" si="222"/>
        <v>-13173</v>
      </c>
      <c r="AN1506">
        <f t="shared" ca="1" si="223"/>
        <v>-13173</v>
      </c>
      <c r="AO1506">
        <f t="shared" ca="1" si="224"/>
        <v>0</v>
      </c>
    </row>
    <row r="1507" spans="10:41">
      <c r="J1507" s="530">
        <f t="shared" ca="1" si="216"/>
        <v>-11174</v>
      </c>
      <c r="K1507">
        <f t="shared" ca="1" si="217"/>
        <v>-11174</v>
      </c>
      <c r="L1507">
        <f t="shared" ca="1" si="218"/>
        <v>0</v>
      </c>
      <c r="AB1507" s="530">
        <f t="shared" si="219"/>
        <v>-11285</v>
      </c>
      <c r="AC1507">
        <f t="shared" si="220"/>
        <v>-11285</v>
      </c>
      <c r="AD1507">
        <f t="shared" si="221"/>
        <v>0</v>
      </c>
      <c r="AM1507" s="530">
        <f t="shared" ca="1" si="222"/>
        <v>-13182</v>
      </c>
      <c r="AN1507">
        <f t="shared" ca="1" si="223"/>
        <v>-13182</v>
      </c>
      <c r="AO1507">
        <f t="shared" ca="1" si="224"/>
        <v>0</v>
      </c>
    </row>
    <row r="1508" spans="10:41">
      <c r="J1508" s="530">
        <f t="shared" ca="1" si="216"/>
        <v>-11183</v>
      </c>
      <c r="K1508">
        <f t="shared" ca="1" si="217"/>
        <v>-11183</v>
      </c>
      <c r="L1508">
        <f t="shared" ca="1" si="218"/>
        <v>0</v>
      </c>
      <c r="AB1508" s="530">
        <f t="shared" si="219"/>
        <v>-11294</v>
      </c>
      <c r="AC1508">
        <f t="shared" si="220"/>
        <v>-11294</v>
      </c>
      <c r="AD1508">
        <f t="shared" si="221"/>
        <v>0</v>
      </c>
      <c r="AM1508" s="530">
        <f t="shared" ca="1" si="222"/>
        <v>-13191</v>
      </c>
      <c r="AN1508">
        <f t="shared" ca="1" si="223"/>
        <v>-13191</v>
      </c>
      <c r="AO1508">
        <f t="shared" ca="1" si="224"/>
        <v>0</v>
      </c>
    </row>
    <row r="1509" spans="10:41">
      <c r="J1509" s="530">
        <f t="shared" ca="1" si="216"/>
        <v>-11192</v>
      </c>
      <c r="K1509">
        <f t="shared" ca="1" si="217"/>
        <v>-11192</v>
      </c>
      <c r="L1509">
        <f t="shared" ca="1" si="218"/>
        <v>0</v>
      </c>
      <c r="AB1509" s="530">
        <f t="shared" si="219"/>
        <v>-11303</v>
      </c>
      <c r="AC1509">
        <f t="shared" si="220"/>
        <v>-11303</v>
      </c>
      <c r="AD1509">
        <f t="shared" si="221"/>
        <v>0</v>
      </c>
      <c r="AM1509" s="530">
        <f t="shared" ca="1" si="222"/>
        <v>-13200</v>
      </c>
      <c r="AN1509">
        <f t="shared" ca="1" si="223"/>
        <v>-13200</v>
      </c>
      <c r="AO1509">
        <f t="shared" ca="1" si="224"/>
        <v>0</v>
      </c>
    </row>
    <row r="1510" spans="10:41">
      <c r="J1510" s="530">
        <f t="shared" ca="1" si="216"/>
        <v>-11201</v>
      </c>
      <c r="K1510">
        <f t="shared" ca="1" si="217"/>
        <v>-11201</v>
      </c>
      <c r="L1510">
        <f t="shared" ca="1" si="218"/>
        <v>0</v>
      </c>
      <c r="AB1510" s="530">
        <f t="shared" si="219"/>
        <v>-11312</v>
      </c>
      <c r="AC1510">
        <f t="shared" si="220"/>
        <v>-11312</v>
      </c>
      <c r="AD1510">
        <f t="shared" si="221"/>
        <v>0</v>
      </c>
      <c r="AM1510" s="530">
        <f t="shared" ca="1" si="222"/>
        <v>-13209</v>
      </c>
      <c r="AN1510">
        <f t="shared" ca="1" si="223"/>
        <v>-13209</v>
      </c>
      <c r="AO1510">
        <f t="shared" ca="1" si="224"/>
        <v>0</v>
      </c>
    </row>
    <row r="1511" spans="10:41">
      <c r="J1511" s="530">
        <f t="shared" ca="1" si="216"/>
        <v>-11210</v>
      </c>
      <c r="K1511">
        <f t="shared" ca="1" si="217"/>
        <v>-11210</v>
      </c>
      <c r="L1511">
        <f t="shared" ca="1" si="218"/>
        <v>0</v>
      </c>
      <c r="AB1511" s="530">
        <f t="shared" si="219"/>
        <v>-11321</v>
      </c>
      <c r="AC1511">
        <f t="shared" si="220"/>
        <v>-11321</v>
      </c>
      <c r="AD1511">
        <f t="shared" si="221"/>
        <v>0</v>
      </c>
      <c r="AM1511" s="530">
        <f t="shared" ca="1" si="222"/>
        <v>-13218</v>
      </c>
      <c r="AN1511">
        <f t="shared" ca="1" si="223"/>
        <v>-13218</v>
      </c>
      <c r="AO1511">
        <f t="shared" ca="1" si="224"/>
        <v>0</v>
      </c>
    </row>
    <row r="1512" spans="10:41">
      <c r="J1512" s="530">
        <f t="shared" ca="1" si="216"/>
        <v>-11219</v>
      </c>
      <c r="K1512">
        <f t="shared" ca="1" si="217"/>
        <v>-11219</v>
      </c>
      <c r="L1512">
        <f t="shared" ca="1" si="218"/>
        <v>0</v>
      </c>
      <c r="AB1512" s="530">
        <f t="shared" si="219"/>
        <v>-11330</v>
      </c>
      <c r="AC1512">
        <f t="shared" si="220"/>
        <v>-11330</v>
      </c>
      <c r="AD1512">
        <f t="shared" si="221"/>
        <v>0</v>
      </c>
      <c r="AM1512" s="530">
        <f t="shared" ca="1" si="222"/>
        <v>-13227</v>
      </c>
      <c r="AN1512">
        <f t="shared" ca="1" si="223"/>
        <v>-13227</v>
      </c>
      <c r="AO1512">
        <f t="shared" ca="1" si="224"/>
        <v>0</v>
      </c>
    </row>
    <row r="1513" spans="10:41">
      <c r="J1513" s="530">
        <f t="shared" ca="1" si="216"/>
        <v>-11228</v>
      </c>
      <c r="K1513">
        <f t="shared" ca="1" si="217"/>
        <v>-11228</v>
      </c>
      <c r="L1513">
        <f t="shared" ca="1" si="218"/>
        <v>0</v>
      </c>
      <c r="AB1513" s="530">
        <f t="shared" si="219"/>
        <v>-11339</v>
      </c>
      <c r="AC1513">
        <f t="shared" si="220"/>
        <v>-11339</v>
      </c>
      <c r="AD1513">
        <f t="shared" si="221"/>
        <v>0</v>
      </c>
      <c r="AM1513" s="530">
        <f t="shared" ca="1" si="222"/>
        <v>-13236</v>
      </c>
      <c r="AN1513">
        <f t="shared" ca="1" si="223"/>
        <v>-13236</v>
      </c>
      <c r="AO1513">
        <f t="shared" ca="1" si="224"/>
        <v>0</v>
      </c>
    </row>
    <row r="1514" spans="10:41">
      <c r="J1514" s="530">
        <f t="shared" ca="1" si="216"/>
        <v>-11237</v>
      </c>
      <c r="K1514">
        <f t="shared" ca="1" si="217"/>
        <v>-11237</v>
      </c>
      <c r="L1514">
        <f t="shared" ca="1" si="218"/>
        <v>0</v>
      </c>
      <c r="AB1514" s="530">
        <f t="shared" si="219"/>
        <v>-11348</v>
      </c>
      <c r="AC1514">
        <f t="shared" si="220"/>
        <v>-11348</v>
      </c>
      <c r="AD1514">
        <f t="shared" si="221"/>
        <v>0</v>
      </c>
      <c r="AM1514" s="530">
        <f t="shared" ca="1" si="222"/>
        <v>-13245</v>
      </c>
      <c r="AN1514">
        <f t="shared" ca="1" si="223"/>
        <v>-13245</v>
      </c>
      <c r="AO1514">
        <f t="shared" ca="1" si="224"/>
        <v>0</v>
      </c>
    </row>
    <row r="1515" spans="10:41">
      <c r="J1515" s="530">
        <f t="shared" ref="J1515:J1578" ca="1" si="225">+J1514-9</f>
        <v>-11246</v>
      </c>
      <c r="K1515">
        <f t="shared" ref="K1515:K1578" ca="1" si="226">IF(J1516&lt;0,J1515,0)</f>
        <v>-11246</v>
      </c>
      <c r="L1515">
        <f t="shared" ref="L1515:L1578" ca="1" si="227">IF(K1515&gt;0,K1515,0)</f>
        <v>0</v>
      </c>
      <c r="AB1515" s="530">
        <f t="shared" si="219"/>
        <v>-11357</v>
      </c>
      <c r="AC1515">
        <f t="shared" si="220"/>
        <v>-11357</v>
      </c>
      <c r="AD1515">
        <f t="shared" si="221"/>
        <v>0</v>
      </c>
      <c r="AM1515" s="530">
        <f t="shared" ca="1" si="222"/>
        <v>-13254</v>
      </c>
      <c r="AN1515">
        <f t="shared" ca="1" si="223"/>
        <v>-13254</v>
      </c>
      <c r="AO1515">
        <f t="shared" ca="1" si="224"/>
        <v>0</v>
      </c>
    </row>
    <row r="1516" spans="10:41">
      <c r="J1516" s="530">
        <f t="shared" ca="1" si="225"/>
        <v>-11255</v>
      </c>
      <c r="K1516">
        <f t="shared" ca="1" si="226"/>
        <v>-11255</v>
      </c>
      <c r="L1516">
        <f t="shared" ca="1" si="227"/>
        <v>0</v>
      </c>
      <c r="AB1516" s="530">
        <f t="shared" ref="AB1516:AB1579" si="228">+AB1515-9</f>
        <v>-11366</v>
      </c>
      <c r="AC1516">
        <f t="shared" ref="AC1516:AC1579" si="229">IF(AB1517&lt;0,AB1516,0)</f>
        <v>-11366</v>
      </c>
      <c r="AD1516">
        <f t="shared" ref="AD1516:AD1579" si="230">IF(AC1516&gt;0,AC1516,0)</f>
        <v>0</v>
      </c>
      <c r="AM1516" s="530">
        <f t="shared" ref="AM1516:AM1579" ca="1" si="231">+AM1515-9</f>
        <v>-13263</v>
      </c>
      <c r="AN1516">
        <f t="shared" ref="AN1516:AN1579" ca="1" si="232">IF(AM1517&lt;0,AM1516,0)</f>
        <v>-13263</v>
      </c>
      <c r="AO1516">
        <f t="shared" ref="AO1516:AO1579" ca="1" si="233">IF(AN1516&gt;0,AN1516,0)</f>
        <v>0</v>
      </c>
    </row>
    <row r="1517" spans="10:41">
      <c r="J1517" s="530">
        <f t="shared" ca="1" si="225"/>
        <v>-11264</v>
      </c>
      <c r="K1517">
        <f t="shared" ca="1" si="226"/>
        <v>-11264</v>
      </c>
      <c r="L1517">
        <f t="shared" ca="1" si="227"/>
        <v>0</v>
      </c>
      <c r="AB1517" s="530">
        <f t="shared" si="228"/>
        <v>-11375</v>
      </c>
      <c r="AC1517">
        <f t="shared" si="229"/>
        <v>-11375</v>
      </c>
      <c r="AD1517">
        <f t="shared" si="230"/>
        <v>0</v>
      </c>
      <c r="AM1517" s="530">
        <f t="shared" ca="1" si="231"/>
        <v>-13272</v>
      </c>
      <c r="AN1517">
        <f t="shared" ca="1" si="232"/>
        <v>-13272</v>
      </c>
      <c r="AO1517">
        <f t="shared" ca="1" si="233"/>
        <v>0</v>
      </c>
    </row>
    <row r="1518" spans="10:41">
      <c r="J1518" s="530">
        <f t="shared" ca="1" si="225"/>
        <v>-11273</v>
      </c>
      <c r="K1518">
        <f t="shared" ca="1" si="226"/>
        <v>-11273</v>
      </c>
      <c r="L1518">
        <f t="shared" ca="1" si="227"/>
        <v>0</v>
      </c>
      <c r="AB1518" s="530">
        <f t="shared" si="228"/>
        <v>-11384</v>
      </c>
      <c r="AC1518">
        <f t="shared" si="229"/>
        <v>-11384</v>
      </c>
      <c r="AD1518">
        <f t="shared" si="230"/>
        <v>0</v>
      </c>
      <c r="AM1518" s="530">
        <f t="shared" ca="1" si="231"/>
        <v>-13281</v>
      </c>
      <c r="AN1518">
        <f t="shared" ca="1" si="232"/>
        <v>-13281</v>
      </c>
      <c r="AO1518">
        <f t="shared" ca="1" si="233"/>
        <v>0</v>
      </c>
    </row>
    <row r="1519" spans="10:41">
      <c r="J1519" s="530">
        <f t="shared" ca="1" si="225"/>
        <v>-11282</v>
      </c>
      <c r="K1519">
        <f t="shared" ca="1" si="226"/>
        <v>-11282</v>
      </c>
      <c r="L1519">
        <f t="shared" ca="1" si="227"/>
        <v>0</v>
      </c>
      <c r="AB1519" s="530">
        <f t="shared" si="228"/>
        <v>-11393</v>
      </c>
      <c r="AC1519">
        <f t="shared" si="229"/>
        <v>-11393</v>
      </c>
      <c r="AD1519">
        <f t="shared" si="230"/>
        <v>0</v>
      </c>
      <c r="AM1519" s="530">
        <f t="shared" ca="1" si="231"/>
        <v>-13290</v>
      </c>
      <c r="AN1519">
        <f t="shared" ca="1" si="232"/>
        <v>-13290</v>
      </c>
      <c r="AO1519">
        <f t="shared" ca="1" si="233"/>
        <v>0</v>
      </c>
    </row>
    <row r="1520" spans="10:41">
      <c r="J1520" s="530">
        <f t="shared" ca="1" si="225"/>
        <v>-11291</v>
      </c>
      <c r="K1520">
        <f t="shared" ca="1" si="226"/>
        <v>-11291</v>
      </c>
      <c r="L1520">
        <f t="shared" ca="1" si="227"/>
        <v>0</v>
      </c>
      <c r="AB1520" s="530">
        <f t="shared" si="228"/>
        <v>-11402</v>
      </c>
      <c r="AC1520">
        <f t="shared" si="229"/>
        <v>-11402</v>
      </c>
      <c r="AD1520">
        <f t="shared" si="230"/>
        <v>0</v>
      </c>
      <c r="AM1520" s="530">
        <f t="shared" ca="1" si="231"/>
        <v>-13299</v>
      </c>
      <c r="AN1520">
        <f t="shared" ca="1" si="232"/>
        <v>-13299</v>
      </c>
      <c r="AO1520">
        <f t="shared" ca="1" si="233"/>
        <v>0</v>
      </c>
    </row>
    <row r="1521" spans="10:41">
      <c r="J1521" s="530">
        <f t="shared" ca="1" si="225"/>
        <v>-11300</v>
      </c>
      <c r="K1521">
        <f t="shared" ca="1" si="226"/>
        <v>-11300</v>
      </c>
      <c r="L1521">
        <f t="shared" ca="1" si="227"/>
        <v>0</v>
      </c>
      <c r="AB1521" s="530">
        <f t="shared" si="228"/>
        <v>-11411</v>
      </c>
      <c r="AC1521">
        <f t="shared" si="229"/>
        <v>-11411</v>
      </c>
      <c r="AD1521">
        <f t="shared" si="230"/>
        <v>0</v>
      </c>
      <c r="AM1521" s="530">
        <f t="shared" ca="1" si="231"/>
        <v>-13308</v>
      </c>
      <c r="AN1521">
        <f t="shared" ca="1" si="232"/>
        <v>-13308</v>
      </c>
      <c r="AO1521">
        <f t="shared" ca="1" si="233"/>
        <v>0</v>
      </c>
    </row>
    <row r="1522" spans="10:41">
      <c r="J1522" s="530">
        <f t="shared" ca="1" si="225"/>
        <v>-11309</v>
      </c>
      <c r="K1522">
        <f t="shared" ca="1" si="226"/>
        <v>-11309</v>
      </c>
      <c r="L1522">
        <f t="shared" ca="1" si="227"/>
        <v>0</v>
      </c>
      <c r="AB1522" s="530">
        <f t="shared" si="228"/>
        <v>-11420</v>
      </c>
      <c r="AC1522">
        <f t="shared" si="229"/>
        <v>-11420</v>
      </c>
      <c r="AD1522">
        <f t="shared" si="230"/>
        <v>0</v>
      </c>
      <c r="AM1522" s="530">
        <f t="shared" ca="1" si="231"/>
        <v>-13317</v>
      </c>
      <c r="AN1522">
        <f t="shared" ca="1" si="232"/>
        <v>-13317</v>
      </c>
      <c r="AO1522">
        <f t="shared" ca="1" si="233"/>
        <v>0</v>
      </c>
    </row>
    <row r="1523" spans="10:41">
      <c r="J1523" s="530">
        <f t="shared" ca="1" si="225"/>
        <v>-11318</v>
      </c>
      <c r="K1523">
        <f t="shared" ca="1" si="226"/>
        <v>-11318</v>
      </c>
      <c r="L1523">
        <f t="shared" ca="1" si="227"/>
        <v>0</v>
      </c>
      <c r="AB1523" s="530">
        <f t="shared" si="228"/>
        <v>-11429</v>
      </c>
      <c r="AC1523">
        <f t="shared" si="229"/>
        <v>-11429</v>
      </c>
      <c r="AD1523">
        <f t="shared" si="230"/>
        <v>0</v>
      </c>
      <c r="AM1523" s="530">
        <f t="shared" ca="1" si="231"/>
        <v>-13326</v>
      </c>
      <c r="AN1523">
        <f t="shared" ca="1" si="232"/>
        <v>-13326</v>
      </c>
      <c r="AO1523">
        <f t="shared" ca="1" si="233"/>
        <v>0</v>
      </c>
    </row>
    <row r="1524" spans="10:41">
      <c r="J1524" s="530">
        <f t="shared" ca="1" si="225"/>
        <v>-11327</v>
      </c>
      <c r="K1524">
        <f t="shared" ca="1" si="226"/>
        <v>-11327</v>
      </c>
      <c r="L1524">
        <f t="shared" ca="1" si="227"/>
        <v>0</v>
      </c>
      <c r="AB1524" s="530">
        <f t="shared" si="228"/>
        <v>-11438</v>
      </c>
      <c r="AC1524">
        <f t="shared" si="229"/>
        <v>-11438</v>
      </c>
      <c r="AD1524">
        <f t="shared" si="230"/>
        <v>0</v>
      </c>
      <c r="AM1524" s="530">
        <f t="shared" ca="1" si="231"/>
        <v>-13335</v>
      </c>
      <c r="AN1524">
        <f t="shared" ca="1" si="232"/>
        <v>-13335</v>
      </c>
      <c r="AO1524">
        <f t="shared" ca="1" si="233"/>
        <v>0</v>
      </c>
    </row>
    <row r="1525" spans="10:41">
      <c r="J1525" s="530">
        <f t="shared" ca="1" si="225"/>
        <v>-11336</v>
      </c>
      <c r="K1525">
        <f t="shared" ca="1" si="226"/>
        <v>-11336</v>
      </c>
      <c r="L1525">
        <f t="shared" ca="1" si="227"/>
        <v>0</v>
      </c>
      <c r="AB1525" s="530">
        <f t="shared" si="228"/>
        <v>-11447</v>
      </c>
      <c r="AC1525">
        <f t="shared" si="229"/>
        <v>-11447</v>
      </c>
      <c r="AD1525">
        <f t="shared" si="230"/>
        <v>0</v>
      </c>
      <c r="AM1525" s="530">
        <f t="shared" ca="1" si="231"/>
        <v>-13344</v>
      </c>
      <c r="AN1525">
        <f t="shared" ca="1" si="232"/>
        <v>-13344</v>
      </c>
      <c r="AO1525">
        <f t="shared" ca="1" si="233"/>
        <v>0</v>
      </c>
    </row>
    <row r="1526" spans="10:41">
      <c r="J1526" s="530">
        <f t="shared" ca="1" si="225"/>
        <v>-11345</v>
      </c>
      <c r="K1526">
        <f t="shared" ca="1" si="226"/>
        <v>-11345</v>
      </c>
      <c r="L1526">
        <f t="shared" ca="1" si="227"/>
        <v>0</v>
      </c>
      <c r="AB1526" s="530">
        <f t="shared" si="228"/>
        <v>-11456</v>
      </c>
      <c r="AC1526">
        <f t="shared" si="229"/>
        <v>-11456</v>
      </c>
      <c r="AD1526">
        <f t="shared" si="230"/>
        <v>0</v>
      </c>
      <c r="AM1526" s="530">
        <f t="shared" ca="1" si="231"/>
        <v>-13353</v>
      </c>
      <c r="AN1526">
        <f t="shared" ca="1" si="232"/>
        <v>-13353</v>
      </c>
      <c r="AO1526">
        <f t="shared" ca="1" si="233"/>
        <v>0</v>
      </c>
    </row>
    <row r="1527" spans="10:41">
      <c r="J1527" s="530">
        <f t="shared" ca="1" si="225"/>
        <v>-11354</v>
      </c>
      <c r="K1527">
        <f t="shared" ca="1" si="226"/>
        <v>-11354</v>
      </c>
      <c r="L1527">
        <f t="shared" ca="1" si="227"/>
        <v>0</v>
      </c>
      <c r="AB1527" s="530">
        <f t="shared" si="228"/>
        <v>-11465</v>
      </c>
      <c r="AC1527">
        <f t="shared" si="229"/>
        <v>-11465</v>
      </c>
      <c r="AD1527">
        <f t="shared" si="230"/>
        <v>0</v>
      </c>
      <c r="AM1527" s="530">
        <f t="shared" ca="1" si="231"/>
        <v>-13362</v>
      </c>
      <c r="AN1527">
        <f t="shared" ca="1" si="232"/>
        <v>-13362</v>
      </c>
      <c r="AO1527">
        <f t="shared" ca="1" si="233"/>
        <v>0</v>
      </c>
    </row>
    <row r="1528" spans="10:41">
      <c r="J1528" s="530">
        <f t="shared" ca="1" si="225"/>
        <v>-11363</v>
      </c>
      <c r="K1528">
        <f t="shared" ca="1" si="226"/>
        <v>-11363</v>
      </c>
      <c r="L1528">
        <f t="shared" ca="1" si="227"/>
        <v>0</v>
      </c>
      <c r="AB1528" s="530">
        <f t="shared" si="228"/>
        <v>-11474</v>
      </c>
      <c r="AC1528">
        <f t="shared" si="229"/>
        <v>-11474</v>
      </c>
      <c r="AD1528">
        <f t="shared" si="230"/>
        <v>0</v>
      </c>
      <c r="AM1528" s="530">
        <f t="shared" ca="1" si="231"/>
        <v>-13371</v>
      </c>
      <c r="AN1528">
        <f t="shared" ca="1" si="232"/>
        <v>-13371</v>
      </c>
      <c r="AO1528">
        <f t="shared" ca="1" si="233"/>
        <v>0</v>
      </c>
    </row>
    <row r="1529" spans="10:41">
      <c r="J1529" s="530">
        <f t="shared" ca="1" si="225"/>
        <v>-11372</v>
      </c>
      <c r="K1529">
        <f t="shared" ca="1" si="226"/>
        <v>-11372</v>
      </c>
      <c r="L1529">
        <f t="shared" ca="1" si="227"/>
        <v>0</v>
      </c>
      <c r="AB1529" s="530">
        <f t="shared" si="228"/>
        <v>-11483</v>
      </c>
      <c r="AC1529">
        <f t="shared" si="229"/>
        <v>-11483</v>
      </c>
      <c r="AD1529">
        <f t="shared" si="230"/>
        <v>0</v>
      </c>
      <c r="AM1529" s="530">
        <f t="shared" ca="1" si="231"/>
        <v>-13380</v>
      </c>
      <c r="AN1529">
        <f t="shared" ca="1" si="232"/>
        <v>-13380</v>
      </c>
      <c r="AO1529">
        <f t="shared" ca="1" si="233"/>
        <v>0</v>
      </c>
    </row>
    <row r="1530" spans="10:41">
      <c r="J1530" s="530">
        <f t="shared" ca="1" si="225"/>
        <v>-11381</v>
      </c>
      <c r="K1530">
        <f t="shared" ca="1" si="226"/>
        <v>-11381</v>
      </c>
      <c r="L1530">
        <f t="shared" ca="1" si="227"/>
        <v>0</v>
      </c>
      <c r="AB1530" s="530">
        <f t="shared" si="228"/>
        <v>-11492</v>
      </c>
      <c r="AC1530">
        <f t="shared" si="229"/>
        <v>-11492</v>
      </c>
      <c r="AD1530">
        <f t="shared" si="230"/>
        <v>0</v>
      </c>
      <c r="AM1530" s="530">
        <f t="shared" ca="1" si="231"/>
        <v>-13389</v>
      </c>
      <c r="AN1530">
        <f t="shared" ca="1" si="232"/>
        <v>-13389</v>
      </c>
      <c r="AO1530">
        <f t="shared" ca="1" si="233"/>
        <v>0</v>
      </c>
    </row>
    <row r="1531" spans="10:41">
      <c r="J1531" s="530">
        <f t="shared" ca="1" si="225"/>
        <v>-11390</v>
      </c>
      <c r="K1531">
        <f t="shared" ca="1" si="226"/>
        <v>-11390</v>
      </c>
      <c r="L1531">
        <f t="shared" ca="1" si="227"/>
        <v>0</v>
      </c>
      <c r="AB1531" s="530">
        <f t="shared" si="228"/>
        <v>-11501</v>
      </c>
      <c r="AC1531">
        <f t="shared" si="229"/>
        <v>-11501</v>
      </c>
      <c r="AD1531">
        <f t="shared" si="230"/>
        <v>0</v>
      </c>
      <c r="AM1531" s="530">
        <f t="shared" ca="1" si="231"/>
        <v>-13398</v>
      </c>
      <c r="AN1531">
        <f t="shared" ca="1" si="232"/>
        <v>-13398</v>
      </c>
      <c r="AO1531">
        <f t="shared" ca="1" si="233"/>
        <v>0</v>
      </c>
    </row>
    <row r="1532" spans="10:41">
      <c r="J1532" s="530">
        <f t="shared" ca="1" si="225"/>
        <v>-11399</v>
      </c>
      <c r="K1532">
        <f t="shared" ca="1" si="226"/>
        <v>-11399</v>
      </c>
      <c r="L1532">
        <f t="shared" ca="1" si="227"/>
        <v>0</v>
      </c>
      <c r="AB1532" s="530">
        <f t="shared" si="228"/>
        <v>-11510</v>
      </c>
      <c r="AC1532">
        <f t="shared" si="229"/>
        <v>-11510</v>
      </c>
      <c r="AD1532">
        <f t="shared" si="230"/>
        <v>0</v>
      </c>
      <c r="AM1532" s="530">
        <f t="shared" ca="1" si="231"/>
        <v>-13407</v>
      </c>
      <c r="AN1532">
        <f t="shared" ca="1" si="232"/>
        <v>-13407</v>
      </c>
      <c r="AO1532">
        <f t="shared" ca="1" si="233"/>
        <v>0</v>
      </c>
    </row>
    <row r="1533" spans="10:41">
      <c r="J1533" s="530">
        <f t="shared" ca="1" si="225"/>
        <v>-11408</v>
      </c>
      <c r="K1533">
        <f t="shared" ca="1" si="226"/>
        <v>-11408</v>
      </c>
      <c r="L1533">
        <f t="shared" ca="1" si="227"/>
        <v>0</v>
      </c>
      <c r="AB1533" s="530">
        <f t="shared" si="228"/>
        <v>-11519</v>
      </c>
      <c r="AC1533">
        <f t="shared" si="229"/>
        <v>-11519</v>
      </c>
      <c r="AD1533">
        <f t="shared" si="230"/>
        <v>0</v>
      </c>
      <c r="AM1533" s="530">
        <f t="shared" ca="1" si="231"/>
        <v>-13416</v>
      </c>
      <c r="AN1533">
        <f t="shared" ca="1" si="232"/>
        <v>-13416</v>
      </c>
      <c r="AO1533">
        <f t="shared" ca="1" si="233"/>
        <v>0</v>
      </c>
    </row>
    <row r="1534" spans="10:41">
      <c r="J1534" s="530">
        <f t="shared" ca="1" si="225"/>
        <v>-11417</v>
      </c>
      <c r="K1534">
        <f t="shared" ca="1" si="226"/>
        <v>-11417</v>
      </c>
      <c r="L1534">
        <f t="shared" ca="1" si="227"/>
        <v>0</v>
      </c>
      <c r="AB1534" s="530">
        <f t="shared" si="228"/>
        <v>-11528</v>
      </c>
      <c r="AC1534">
        <f t="shared" si="229"/>
        <v>-11528</v>
      </c>
      <c r="AD1534">
        <f t="shared" si="230"/>
        <v>0</v>
      </c>
      <c r="AM1534" s="530">
        <f t="shared" ca="1" si="231"/>
        <v>-13425</v>
      </c>
      <c r="AN1534">
        <f t="shared" ca="1" si="232"/>
        <v>-13425</v>
      </c>
      <c r="AO1534">
        <f t="shared" ca="1" si="233"/>
        <v>0</v>
      </c>
    </row>
    <row r="1535" spans="10:41">
      <c r="J1535" s="530">
        <f t="shared" ca="1" si="225"/>
        <v>-11426</v>
      </c>
      <c r="K1535">
        <f t="shared" ca="1" si="226"/>
        <v>-11426</v>
      </c>
      <c r="L1535">
        <f t="shared" ca="1" si="227"/>
        <v>0</v>
      </c>
      <c r="AB1535" s="530">
        <f t="shared" si="228"/>
        <v>-11537</v>
      </c>
      <c r="AC1535">
        <f t="shared" si="229"/>
        <v>-11537</v>
      </c>
      <c r="AD1535">
        <f t="shared" si="230"/>
        <v>0</v>
      </c>
      <c r="AM1535" s="530">
        <f t="shared" ca="1" si="231"/>
        <v>-13434</v>
      </c>
      <c r="AN1535">
        <f t="shared" ca="1" si="232"/>
        <v>-13434</v>
      </c>
      <c r="AO1535">
        <f t="shared" ca="1" si="233"/>
        <v>0</v>
      </c>
    </row>
    <row r="1536" spans="10:41">
      <c r="J1536" s="530">
        <f t="shared" ca="1" si="225"/>
        <v>-11435</v>
      </c>
      <c r="K1536">
        <f t="shared" ca="1" si="226"/>
        <v>-11435</v>
      </c>
      <c r="L1536">
        <f t="shared" ca="1" si="227"/>
        <v>0</v>
      </c>
      <c r="AB1536" s="530">
        <f t="shared" si="228"/>
        <v>-11546</v>
      </c>
      <c r="AC1536">
        <f t="shared" si="229"/>
        <v>-11546</v>
      </c>
      <c r="AD1536">
        <f t="shared" si="230"/>
        <v>0</v>
      </c>
      <c r="AM1536" s="530">
        <f t="shared" ca="1" si="231"/>
        <v>-13443</v>
      </c>
      <c r="AN1536">
        <f t="shared" ca="1" si="232"/>
        <v>-13443</v>
      </c>
      <c r="AO1536">
        <f t="shared" ca="1" si="233"/>
        <v>0</v>
      </c>
    </row>
    <row r="1537" spans="10:41">
      <c r="J1537" s="530">
        <f t="shared" ca="1" si="225"/>
        <v>-11444</v>
      </c>
      <c r="K1537">
        <f t="shared" ca="1" si="226"/>
        <v>-11444</v>
      </c>
      <c r="L1537">
        <f t="shared" ca="1" si="227"/>
        <v>0</v>
      </c>
      <c r="AB1537" s="530">
        <f t="shared" si="228"/>
        <v>-11555</v>
      </c>
      <c r="AC1537">
        <f t="shared" si="229"/>
        <v>-11555</v>
      </c>
      <c r="AD1537">
        <f t="shared" si="230"/>
        <v>0</v>
      </c>
      <c r="AM1537" s="530">
        <f t="shared" ca="1" si="231"/>
        <v>-13452</v>
      </c>
      <c r="AN1537">
        <f t="shared" ca="1" si="232"/>
        <v>-13452</v>
      </c>
      <c r="AO1537">
        <f t="shared" ca="1" si="233"/>
        <v>0</v>
      </c>
    </row>
    <row r="1538" spans="10:41">
      <c r="J1538" s="530">
        <f t="shared" ca="1" si="225"/>
        <v>-11453</v>
      </c>
      <c r="K1538">
        <f t="shared" ca="1" si="226"/>
        <v>-11453</v>
      </c>
      <c r="L1538">
        <f t="shared" ca="1" si="227"/>
        <v>0</v>
      </c>
      <c r="AB1538" s="530">
        <f t="shared" si="228"/>
        <v>-11564</v>
      </c>
      <c r="AC1538">
        <f t="shared" si="229"/>
        <v>-11564</v>
      </c>
      <c r="AD1538">
        <f t="shared" si="230"/>
        <v>0</v>
      </c>
      <c r="AM1538" s="530">
        <f t="shared" ca="1" si="231"/>
        <v>-13461</v>
      </c>
      <c r="AN1538">
        <f t="shared" ca="1" si="232"/>
        <v>-13461</v>
      </c>
      <c r="AO1538">
        <f t="shared" ca="1" si="233"/>
        <v>0</v>
      </c>
    </row>
    <row r="1539" spans="10:41">
      <c r="J1539" s="530">
        <f t="shared" ca="1" si="225"/>
        <v>-11462</v>
      </c>
      <c r="K1539">
        <f t="shared" ca="1" si="226"/>
        <v>-11462</v>
      </c>
      <c r="L1539">
        <f t="shared" ca="1" si="227"/>
        <v>0</v>
      </c>
      <c r="AB1539" s="530">
        <f t="shared" si="228"/>
        <v>-11573</v>
      </c>
      <c r="AC1539">
        <f t="shared" si="229"/>
        <v>-11573</v>
      </c>
      <c r="AD1539">
        <f t="shared" si="230"/>
        <v>0</v>
      </c>
      <c r="AM1539" s="530">
        <f t="shared" ca="1" si="231"/>
        <v>-13470</v>
      </c>
      <c r="AN1539">
        <f t="shared" ca="1" si="232"/>
        <v>-13470</v>
      </c>
      <c r="AO1539">
        <f t="shared" ca="1" si="233"/>
        <v>0</v>
      </c>
    </row>
    <row r="1540" spans="10:41">
      <c r="J1540" s="530">
        <f t="shared" ca="1" si="225"/>
        <v>-11471</v>
      </c>
      <c r="K1540">
        <f t="shared" ca="1" si="226"/>
        <v>-11471</v>
      </c>
      <c r="L1540">
        <f t="shared" ca="1" si="227"/>
        <v>0</v>
      </c>
      <c r="AB1540" s="530">
        <f t="shared" si="228"/>
        <v>-11582</v>
      </c>
      <c r="AC1540">
        <f t="shared" si="229"/>
        <v>-11582</v>
      </c>
      <c r="AD1540">
        <f t="shared" si="230"/>
        <v>0</v>
      </c>
      <c r="AM1540" s="530">
        <f t="shared" ca="1" si="231"/>
        <v>-13479</v>
      </c>
      <c r="AN1540">
        <f t="shared" ca="1" si="232"/>
        <v>-13479</v>
      </c>
      <c r="AO1540">
        <f t="shared" ca="1" si="233"/>
        <v>0</v>
      </c>
    </row>
    <row r="1541" spans="10:41">
      <c r="J1541" s="530">
        <f t="shared" ca="1" si="225"/>
        <v>-11480</v>
      </c>
      <c r="K1541">
        <f t="shared" ca="1" si="226"/>
        <v>-11480</v>
      </c>
      <c r="L1541">
        <f t="shared" ca="1" si="227"/>
        <v>0</v>
      </c>
      <c r="AB1541" s="530">
        <f t="shared" si="228"/>
        <v>-11591</v>
      </c>
      <c r="AC1541">
        <f t="shared" si="229"/>
        <v>-11591</v>
      </c>
      <c r="AD1541">
        <f t="shared" si="230"/>
        <v>0</v>
      </c>
      <c r="AM1541" s="530">
        <f t="shared" ca="1" si="231"/>
        <v>-13488</v>
      </c>
      <c r="AN1541">
        <f t="shared" ca="1" si="232"/>
        <v>-13488</v>
      </c>
      <c r="AO1541">
        <f t="shared" ca="1" si="233"/>
        <v>0</v>
      </c>
    </row>
    <row r="1542" spans="10:41">
      <c r="J1542" s="530">
        <f t="shared" ca="1" si="225"/>
        <v>-11489</v>
      </c>
      <c r="K1542">
        <f t="shared" ca="1" si="226"/>
        <v>-11489</v>
      </c>
      <c r="L1542">
        <f t="shared" ca="1" si="227"/>
        <v>0</v>
      </c>
      <c r="AB1542" s="530">
        <f t="shared" si="228"/>
        <v>-11600</v>
      </c>
      <c r="AC1542">
        <f t="shared" si="229"/>
        <v>-11600</v>
      </c>
      <c r="AD1542">
        <f t="shared" si="230"/>
        <v>0</v>
      </c>
      <c r="AM1542" s="530">
        <f t="shared" ca="1" si="231"/>
        <v>-13497</v>
      </c>
      <c r="AN1542">
        <f t="shared" ca="1" si="232"/>
        <v>-13497</v>
      </c>
      <c r="AO1542">
        <f t="shared" ca="1" si="233"/>
        <v>0</v>
      </c>
    </row>
    <row r="1543" spans="10:41">
      <c r="J1543" s="530">
        <f t="shared" ca="1" si="225"/>
        <v>-11498</v>
      </c>
      <c r="K1543">
        <f t="shared" ca="1" si="226"/>
        <v>-11498</v>
      </c>
      <c r="L1543">
        <f t="shared" ca="1" si="227"/>
        <v>0</v>
      </c>
      <c r="AB1543" s="530">
        <f t="shared" si="228"/>
        <v>-11609</v>
      </c>
      <c r="AC1543">
        <f t="shared" si="229"/>
        <v>-11609</v>
      </c>
      <c r="AD1543">
        <f t="shared" si="230"/>
        <v>0</v>
      </c>
      <c r="AM1543" s="530">
        <f t="shared" ca="1" si="231"/>
        <v>-13506</v>
      </c>
      <c r="AN1543">
        <f t="shared" ca="1" si="232"/>
        <v>-13506</v>
      </c>
      <c r="AO1543">
        <f t="shared" ca="1" si="233"/>
        <v>0</v>
      </c>
    </row>
    <row r="1544" spans="10:41">
      <c r="J1544" s="530">
        <f t="shared" ca="1" si="225"/>
        <v>-11507</v>
      </c>
      <c r="K1544">
        <f t="shared" ca="1" si="226"/>
        <v>-11507</v>
      </c>
      <c r="L1544">
        <f t="shared" ca="1" si="227"/>
        <v>0</v>
      </c>
      <c r="AB1544" s="530">
        <f t="shared" si="228"/>
        <v>-11618</v>
      </c>
      <c r="AC1544">
        <f t="shared" si="229"/>
        <v>-11618</v>
      </c>
      <c r="AD1544">
        <f t="shared" si="230"/>
        <v>0</v>
      </c>
      <c r="AM1544" s="530">
        <f t="shared" ca="1" si="231"/>
        <v>-13515</v>
      </c>
      <c r="AN1544">
        <f t="shared" ca="1" si="232"/>
        <v>-13515</v>
      </c>
      <c r="AO1544">
        <f t="shared" ca="1" si="233"/>
        <v>0</v>
      </c>
    </row>
    <row r="1545" spans="10:41">
      <c r="J1545" s="530">
        <f t="shared" ca="1" si="225"/>
        <v>-11516</v>
      </c>
      <c r="K1545">
        <f t="shared" ca="1" si="226"/>
        <v>-11516</v>
      </c>
      <c r="L1545">
        <f t="shared" ca="1" si="227"/>
        <v>0</v>
      </c>
      <c r="AB1545" s="530">
        <f t="shared" si="228"/>
        <v>-11627</v>
      </c>
      <c r="AC1545">
        <f t="shared" si="229"/>
        <v>-11627</v>
      </c>
      <c r="AD1545">
        <f t="shared" si="230"/>
        <v>0</v>
      </c>
      <c r="AM1545" s="530">
        <f t="shared" ca="1" si="231"/>
        <v>-13524</v>
      </c>
      <c r="AN1545">
        <f t="shared" ca="1" si="232"/>
        <v>-13524</v>
      </c>
      <c r="AO1545">
        <f t="shared" ca="1" si="233"/>
        <v>0</v>
      </c>
    </row>
    <row r="1546" spans="10:41">
      <c r="J1546" s="530">
        <f t="shared" ca="1" si="225"/>
        <v>-11525</v>
      </c>
      <c r="K1546">
        <f t="shared" ca="1" si="226"/>
        <v>-11525</v>
      </c>
      <c r="L1546">
        <f t="shared" ca="1" si="227"/>
        <v>0</v>
      </c>
      <c r="AB1546" s="530">
        <f t="shared" si="228"/>
        <v>-11636</v>
      </c>
      <c r="AC1546">
        <f t="shared" si="229"/>
        <v>-11636</v>
      </c>
      <c r="AD1546">
        <f t="shared" si="230"/>
        <v>0</v>
      </c>
      <c r="AM1546" s="530">
        <f t="shared" ca="1" si="231"/>
        <v>-13533</v>
      </c>
      <c r="AN1546">
        <f t="shared" ca="1" si="232"/>
        <v>-13533</v>
      </c>
      <c r="AO1546">
        <f t="shared" ca="1" si="233"/>
        <v>0</v>
      </c>
    </row>
    <row r="1547" spans="10:41">
      <c r="J1547" s="530">
        <f t="shared" ca="1" si="225"/>
        <v>-11534</v>
      </c>
      <c r="K1547">
        <f t="shared" ca="1" si="226"/>
        <v>-11534</v>
      </c>
      <c r="L1547">
        <f t="shared" ca="1" si="227"/>
        <v>0</v>
      </c>
      <c r="AB1547" s="530">
        <f t="shared" si="228"/>
        <v>-11645</v>
      </c>
      <c r="AC1547">
        <f t="shared" si="229"/>
        <v>-11645</v>
      </c>
      <c r="AD1547">
        <f t="shared" si="230"/>
        <v>0</v>
      </c>
      <c r="AM1547" s="530">
        <f t="shared" ca="1" si="231"/>
        <v>-13542</v>
      </c>
      <c r="AN1547">
        <f t="shared" ca="1" si="232"/>
        <v>-13542</v>
      </c>
      <c r="AO1547">
        <f t="shared" ca="1" si="233"/>
        <v>0</v>
      </c>
    </row>
    <row r="1548" spans="10:41">
      <c r="J1548" s="530">
        <f t="shared" ca="1" si="225"/>
        <v>-11543</v>
      </c>
      <c r="K1548">
        <f t="shared" ca="1" si="226"/>
        <v>-11543</v>
      </c>
      <c r="L1548">
        <f t="shared" ca="1" si="227"/>
        <v>0</v>
      </c>
      <c r="AB1548" s="530">
        <f t="shared" si="228"/>
        <v>-11654</v>
      </c>
      <c r="AC1548">
        <f t="shared" si="229"/>
        <v>-11654</v>
      </c>
      <c r="AD1548">
        <f t="shared" si="230"/>
        <v>0</v>
      </c>
      <c r="AM1548" s="530">
        <f t="shared" ca="1" si="231"/>
        <v>-13551</v>
      </c>
      <c r="AN1548">
        <f t="shared" ca="1" si="232"/>
        <v>-13551</v>
      </c>
      <c r="AO1548">
        <f t="shared" ca="1" si="233"/>
        <v>0</v>
      </c>
    </row>
    <row r="1549" spans="10:41">
      <c r="J1549" s="530">
        <f t="shared" ca="1" si="225"/>
        <v>-11552</v>
      </c>
      <c r="K1549">
        <f t="shared" ca="1" si="226"/>
        <v>-11552</v>
      </c>
      <c r="L1549">
        <f t="shared" ca="1" si="227"/>
        <v>0</v>
      </c>
      <c r="AB1549" s="530">
        <f t="shared" si="228"/>
        <v>-11663</v>
      </c>
      <c r="AC1549">
        <f t="shared" si="229"/>
        <v>-11663</v>
      </c>
      <c r="AD1549">
        <f t="shared" si="230"/>
        <v>0</v>
      </c>
      <c r="AM1549" s="530">
        <f t="shared" ca="1" si="231"/>
        <v>-13560</v>
      </c>
      <c r="AN1549">
        <f t="shared" ca="1" si="232"/>
        <v>-13560</v>
      </c>
      <c r="AO1549">
        <f t="shared" ca="1" si="233"/>
        <v>0</v>
      </c>
    </row>
    <row r="1550" spans="10:41">
      <c r="J1550" s="530">
        <f t="shared" ca="1" si="225"/>
        <v>-11561</v>
      </c>
      <c r="K1550">
        <f t="shared" ca="1" si="226"/>
        <v>-11561</v>
      </c>
      <c r="L1550">
        <f t="shared" ca="1" si="227"/>
        <v>0</v>
      </c>
      <c r="AB1550" s="530">
        <f t="shared" si="228"/>
        <v>-11672</v>
      </c>
      <c r="AC1550">
        <f t="shared" si="229"/>
        <v>-11672</v>
      </c>
      <c r="AD1550">
        <f t="shared" si="230"/>
        <v>0</v>
      </c>
      <c r="AM1550" s="530">
        <f t="shared" ca="1" si="231"/>
        <v>-13569</v>
      </c>
      <c r="AN1550">
        <f t="shared" ca="1" si="232"/>
        <v>-13569</v>
      </c>
      <c r="AO1550">
        <f t="shared" ca="1" si="233"/>
        <v>0</v>
      </c>
    </row>
    <row r="1551" spans="10:41">
      <c r="J1551" s="530">
        <f t="shared" ca="1" si="225"/>
        <v>-11570</v>
      </c>
      <c r="K1551">
        <f t="shared" ca="1" si="226"/>
        <v>-11570</v>
      </c>
      <c r="L1551">
        <f t="shared" ca="1" si="227"/>
        <v>0</v>
      </c>
      <c r="AB1551" s="530">
        <f t="shared" si="228"/>
        <v>-11681</v>
      </c>
      <c r="AC1551">
        <f t="shared" si="229"/>
        <v>-11681</v>
      </c>
      <c r="AD1551">
        <f t="shared" si="230"/>
        <v>0</v>
      </c>
      <c r="AM1551" s="530">
        <f t="shared" ca="1" si="231"/>
        <v>-13578</v>
      </c>
      <c r="AN1551">
        <f t="shared" ca="1" si="232"/>
        <v>-13578</v>
      </c>
      <c r="AO1551">
        <f t="shared" ca="1" si="233"/>
        <v>0</v>
      </c>
    </row>
    <row r="1552" spans="10:41">
      <c r="J1552" s="530">
        <f t="shared" ca="1" si="225"/>
        <v>-11579</v>
      </c>
      <c r="K1552">
        <f t="shared" ca="1" si="226"/>
        <v>-11579</v>
      </c>
      <c r="L1552">
        <f t="shared" ca="1" si="227"/>
        <v>0</v>
      </c>
      <c r="AB1552" s="530">
        <f t="shared" si="228"/>
        <v>-11690</v>
      </c>
      <c r="AC1552">
        <f t="shared" si="229"/>
        <v>-11690</v>
      </c>
      <c r="AD1552">
        <f t="shared" si="230"/>
        <v>0</v>
      </c>
      <c r="AM1552" s="530">
        <f t="shared" ca="1" si="231"/>
        <v>-13587</v>
      </c>
      <c r="AN1552">
        <f t="shared" ca="1" si="232"/>
        <v>-13587</v>
      </c>
      <c r="AO1552">
        <f t="shared" ca="1" si="233"/>
        <v>0</v>
      </c>
    </row>
    <row r="1553" spans="10:41">
      <c r="J1553" s="530">
        <f t="shared" ca="1" si="225"/>
        <v>-11588</v>
      </c>
      <c r="K1553">
        <f t="shared" ca="1" si="226"/>
        <v>-11588</v>
      </c>
      <c r="L1553">
        <f t="shared" ca="1" si="227"/>
        <v>0</v>
      </c>
      <c r="AB1553" s="530">
        <f t="shared" si="228"/>
        <v>-11699</v>
      </c>
      <c r="AC1553">
        <f t="shared" si="229"/>
        <v>-11699</v>
      </c>
      <c r="AD1553">
        <f t="shared" si="230"/>
        <v>0</v>
      </c>
      <c r="AM1553" s="530">
        <f t="shared" ca="1" si="231"/>
        <v>-13596</v>
      </c>
      <c r="AN1553">
        <f t="shared" ca="1" si="232"/>
        <v>-13596</v>
      </c>
      <c r="AO1553">
        <f t="shared" ca="1" si="233"/>
        <v>0</v>
      </c>
    </row>
    <row r="1554" spans="10:41">
      <c r="J1554" s="530">
        <f t="shared" ca="1" si="225"/>
        <v>-11597</v>
      </c>
      <c r="K1554">
        <f t="shared" ca="1" si="226"/>
        <v>-11597</v>
      </c>
      <c r="L1554">
        <f t="shared" ca="1" si="227"/>
        <v>0</v>
      </c>
      <c r="AB1554" s="530">
        <f t="shared" si="228"/>
        <v>-11708</v>
      </c>
      <c r="AC1554">
        <f t="shared" si="229"/>
        <v>-11708</v>
      </c>
      <c r="AD1554">
        <f t="shared" si="230"/>
        <v>0</v>
      </c>
      <c r="AM1554" s="530">
        <f t="shared" ca="1" si="231"/>
        <v>-13605</v>
      </c>
      <c r="AN1554">
        <f t="shared" ca="1" si="232"/>
        <v>-13605</v>
      </c>
      <c r="AO1554">
        <f t="shared" ca="1" si="233"/>
        <v>0</v>
      </c>
    </row>
    <row r="1555" spans="10:41">
      <c r="J1555" s="530">
        <f t="shared" ca="1" si="225"/>
        <v>-11606</v>
      </c>
      <c r="K1555">
        <f t="shared" ca="1" si="226"/>
        <v>-11606</v>
      </c>
      <c r="L1555">
        <f t="shared" ca="1" si="227"/>
        <v>0</v>
      </c>
      <c r="AB1555" s="530">
        <f t="shared" si="228"/>
        <v>-11717</v>
      </c>
      <c r="AC1555">
        <f t="shared" si="229"/>
        <v>-11717</v>
      </c>
      <c r="AD1555">
        <f t="shared" si="230"/>
        <v>0</v>
      </c>
      <c r="AM1555" s="530">
        <f t="shared" ca="1" si="231"/>
        <v>-13614</v>
      </c>
      <c r="AN1555">
        <f t="shared" ca="1" si="232"/>
        <v>-13614</v>
      </c>
      <c r="AO1555">
        <f t="shared" ca="1" si="233"/>
        <v>0</v>
      </c>
    </row>
    <row r="1556" spans="10:41">
      <c r="J1556" s="530">
        <f t="shared" ca="1" si="225"/>
        <v>-11615</v>
      </c>
      <c r="K1556">
        <f t="shared" ca="1" si="226"/>
        <v>-11615</v>
      </c>
      <c r="L1556">
        <f t="shared" ca="1" si="227"/>
        <v>0</v>
      </c>
      <c r="AB1556" s="530">
        <f t="shared" si="228"/>
        <v>-11726</v>
      </c>
      <c r="AC1556">
        <f t="shared" si="229"/>
        <v>-11726</v>
      </c>
      <c r="AD1556">
        <f t="shared" si="230"/>
        <v>0</v>
      </c>
      <c r="AM1556" s="530">
        <f t="shared" ca="1" si="231"/>
        <v>-13623</v>
      </c>
      <c r="AN1556">
        <f t="shared" ca="1" si="232"/>
        <v>-13623</v>
      </c>
      <c r="AO1556">
        <f t="shared" ca="1" si="233"/>
        <v>0</v>
      </c>
    </row>
    <row r="1557" spans="10:41">
      <c r="J1557" s="530">
        <f t="shared" ca="1" si="225"/>
        <v>-11624</v>
      </c>
      <c r="K1557">
        <f t="shared" ca="1" si="226"/>
        <v>-11624</v>
      </c>
      <c r="L1557">
        <f t="shared" ca="1" si="227"/>
        <v>0</v>
      </c>
      <c r="AB1557" s="530">
        <f t="shared" si="228"/>
        <v>-11735</v>
      </c>
      <c r="AC1557">
        <f t="shared" si="229"/>
        <v>-11735</v>
      </c>
      <c r="AD1557">
        <f t="shared" si="230"/>
        <v>0</v>
      </c>
      <c r="AM1557" s="530">
        <f t="shared" ca="1" si="231"/>
        <v>-13632</v>
      </c>
      <c r="AN1557">
        <f t="shared" ca="1" si="232"/>
        <v>-13632</v>
      </c>
      <c r="AO1557">
        <f t="shared" ca="1" si="233"/>
        <v>0</v>
      </c>
    </row>
    <row r="1558" spans="10:41">
      <c r="J1558" s="530">
        <f t="shared" ca="1" si="225"/>
        <v>-11633</v>
      </c>
      <c r="K1558">
        <f t="shared" ca="1" si="226"/>
        <v>-11633</v>
      </c>
      <c r="L1558">
        <f t="shared" ca="1" si="227"/>
        <v>0</v>
      </c>
      <c r="AB1558" s="530">
        <f t="shared" si="228"/>
        <v>-11744</v>
      </c>
      <c r="AC1558">
        <f t="shared" si="229"/>
        <v>-11744</v>
      </c>
      <c r="AD1558">
        <f t="shared" si="230"/>
        <v>0</v>
      </c>
      <c r="AM1558" s="530">
        <f t="shared" ca="1" si="231"/>
        <v>-13641</v>
      </c>
      <c r="AN1558">
        <f t="shared" ca="1" si="232"/>
        <v>-13641</v>
      </c>
      <c r="AO1558">
        <f t="shared" ca="1" si="233"/>
        <v>0</v>
      </c>
    </row>
    <row r="1559" spans="10:41">
      <c r="J1559" s="530">
        <f t="shared" ca="1" si="225"/>
        <v>-11642</v>
      </c>
      <c r="K1559">
        <f t="shared" ca="1" si="226"/>
        <v>-11642</v>
      </c>
      <c r="L1559">
        <f t="shared" ca="1" si="227"/>
        <v>0</v>
      </c>
      <c r="AB1559" s="530">
        <f t="shared" si="228"/>
        <v>-11753</v>
      </c>
      <c r="AC1559">
        <f t="shared" si="229"/>
        <v>-11753</v>
      </c>
      <c r="AD1559">
        <f t="shared" si="230"/>
        <v>0</v>
      </c>
      <c r="AM1559" s="530">
        <f t="shared" ca="1" si="231"/>
        <v>-13650</v>
      </c>
      <c r="AN1559">
        <f t="shared" ca="1" si="232"/>
        <v>-13650</v>
      </c>
      <c r="AO1559">
        <f t="shared" ca="1" si="233"/>
        <v>0</v>
      </c>
    </row>
    <row r="1560" spans="10:41">
      <c r="J1560" s="530">
        <f t="shared" ca="1" si="225"/>
        <v>-11651</v>
      </c>
      <c r="K1560">
        <f t="shared" ca="1" si="226"/>
        <v>-11651</v>
      </c>
      <c r="L1560">
        <f t="shared" ca="1" si="227"/>
        <v>0</v>
      </c>
      <c r="AB1560" s="530">
        <f t="shared" si="228"/>
        <v>-11762</v>
      </c>
      <c r="AC1560">
        <f t="shared" si="229"/>
        <v>-11762</v>
      </c>
      <c r="AD1560">
        <f t="shared" si="230"/>
        <v>0</v>
      </c>
      <c r="AM1560" s="530">
        <f t="shared" ca="1" si="231"/>
        <v>-13659</v>
      </c>
      <c r="AN1560">
        <f t="shared" ca="1" si="232"/>
        <v>-13659</v>
      </c>
      <c r="AO1560">
        <f t="shared" ca="1" si="233"/>
        <v>0</v>
      </c>
    </row>
    <row r="1561" spans="10:41">
      <c r="J1561" s="530">
        <f t="shared" ca="1" si="225"/>
        <v>-11660</v>
      </c>
      <c r="K1561">
        <f t="shared" ca="1" si="226"/>
        <v>-11660</v>
      </c>
      <c r="L1561">
        <f t="shared" ca="1" si="227"/>
        <v>0</v>
      </c>
      <c r="AB1561" s="530">
        <f t="shared" si="228"/>
        <v>-11771</v>
      </c>
      <c r="AC1561">
        <f t="shared" si="229"/>
        <v>-11771</v>
      </c>
      <c r="AD1561">
        <f t="shared" si="230"/>
        <v>0</v>
      </c>
      <c r="AM1561" s="530">
        <f t="shared" ca="1" si="231"/>
        <v>-13668</v>
      </c>
      <c r="AN1561">
        <f t="shared" ca="1" si="232"/>
        <v>-13668</v>
      </c>
      <c r="AO1561">
        <f t="shared" ca="1" si="233"/>
        <v>0</v>
      </c>
    </row>
    <row r="1562" spans="10:41">
      <c r="J1562" s="530">
        <f t="shared" ca="1" si="225"/>
        <v>-11669</v>
      </c>
      <c r="K1562">
        <f t="shared" ca="1" si="226"/>
        <v>-11669</v>
      </c>
      <c r="L1562">
        <f t="shared" ca="1" si="227"/>
        <v>0</v>
      </c>
      <c r="AB1562" s="530">
        <f t="shared" si="228"/>
        <v>-11780</v>
      </c>
      <c r="AC1562">
        <f t="shared" si="229"/>
        <v>-11780</v>
      </c>
      <c r="AD1562">
        <f t="shared" si="230"/>
        <v>0</v>
      </c>
      <c r="AM1562" s="530">
        <f t="shared" ca="1" si="231"/>
        <v>-13677</v>
      </c>
      <c r="AN1562">
        <f t="shared" ca="1" si="232"/>
        <v>-13677</v>
      </c>
      <c r="AO1562">
        <f t="shared" ca="1" si="233"/>
        <v>0</v>
      </c>
    </row>
    <row r="1563" spans="10:41">
      <c r="J1563" s="530">
        <f t="shared" ca="1" si="225"/>
        <v>-11678</v>
      </c>
      <c r="K1563">
        <f t="shared" ca="1" si="226"/>
        <v>-11678</v>
      </c>
      <c r="L1563">
        <f t="shared" ca="1" si="227"/>
        <v>0</v>
      </c>
      <c r="AB1563" s="530">
        <f t="shared" si="228"/>
        <v>-11789</v>
      </c>
      <c r="AC1563">
        <f t="shared" si="229"/>
        <v>-11789</v>
      </c>
      <c r="AD1563">
        <f t="shared" si="230"/>
        <v>0</v>
      </c>
      <c r="AM1563" s="530">
        <f t="shared" ca="1" si="231"/>
        <v>-13686</v>
      </c>
      <c r="AN1563">
        <f t="shared" ca="1" si="232"/>
        <v>-13686</v>
      </c>
      <c r="AO1563">
        <f t="shared" ca="1" si="233"/>
        <v>0</v>
      </c>
    </row>
    <row r="1564" spans="10:41">
      <c r="J1564" s="530">
        <f t="shared" ca="1" si="225"/>
        <v>-11687</v>
      </c>
      <c r="K1564">
        <f t="shared" ca="1" si="226"/>
        <v>-11687</v>
      </c>
      <c r="L1564">
        <f t="shared" ca="1" si="227"/>
        <v>0</v>
      </c>
      <c r="AB1564" s="530">
        <f t="shared" si="228"/>
        <v>-11798</v>
      </c>
      <c r="AC1564">
        <f t="shared" si="229"/>
        <v>-11798</v>
      </c>
      <c r="AD1564">
        <f t="shared" si="230"/>
        <v>0</v>
      </c>
      <c r="AM1564" s="530">
        <f t="shared" ca="1" si="231"/>
        <v>-13695</v>
      </c>
      <c r="AN1564">
        <f t="shared" ca="1" si="232"/>
        <v>-13695</v>
      </c>
      <c r="AO1564">
        <f t="shared" ca="1" si="233"/>
        <v>0</v>
      </c>
    </row>
    <row r="1565" spans="10:41">
      <c r="J1565" s="530">
        <f t="shared" ca="1" si="225"/>
        <v>-11696</v>
      </c>
      <c r="K1565">
        <f t="shared" ca="1" si="226"/>
        <v>-11696</v>
      </c>
      <c r="L1565">
        <f t="shared" ca="1" si="227"/>
        <v>0</v>
      </c>
      <c r="AB1565" s="530">
        <f t="shared" si="228"/>
        <v>-11807</v>
      </c>
      <c r="AC1565">
        <f t="shared" si="229"/>
        <v>-11807</v>
      </c>
      <c r="AD1565">
        <f t="shared" si="230"/>
        <v>0</v>
      </c>
      <c r="AM1565" s="530">
        <f t="shared" ca="1" si="231"/>
        <v>-13704</v>
      </c>
      <c r="AN1565">
        <f t="shared" ca="1" si="232"/>
        <v>-13704</v>
      </c>
      <c r="AO1565">
        <f t="shared" ca="1" si="233"/>
        <v>0</v>
      </c>
    </row>
    <row r="1566" spans="10:41">
      <c r="J1566" s="530">
        <f t="shared" ca="1" si="225"/>
        <v>-11705</v>
      </c>
      <c r="K1566">
        <f t="shared" ca="1" si="226"/>
        <v>-11705</v>
      </c>
      <c r="L1566">
        <f t="shared" ca="1" si="227"/>
        <v>0</v>
      </c>
      <c r="AB1566" s="530">
        <f t="shared" si="228"/>
        <v>-11816</v>
      </c>
      <c r="AC1566">
        <f t="shared" si="229"/>
        <v>-11816</v>
      </c>
      <c r="AD1566">
        <f t="shared" si="230"/>
        <v>0</v>
      </c>
      <c r="AM1566" s="530">
        <f t="shared" ca="1" si="231"/>
        <v>-13713</v>
      </c>
      <c r="AN1566">
        <f t="shared" ca="1" si="232"/>
        <v>-13713</v>
      </c>
      <c r="AO1566">
        <f t="shared" ca="1" si="233"/>
        <v>0</v>
      </c>
    </row>
    <row r="1567" spans="10:41">
      <c r="J1567" s="530">
        <f t="shared" ca="1" si="225"/>
        <v>-11714</v>
      </c>
      <c r="K1567">
        <f t="shared" ca="1" si="226"/>
        <v>-11714</v>
      </c>
      <c r="L1567">
        <f t="shared" ca="1" si="227"/>
        <v>0</v>
      </c>
      <c r="AB1567" s="530">
        <f t="shared" si="228"/>
        <v>-11825</v>
      </c>
      <c r="AC1567">
        <f t="shared" si="229"/>
        <v>-11825</v>
      </c>
      <c r="AD1567">
        <f t="shared" si="230"/>
        <v>0</v>
      </c>
      <c r="AM1567" s="530">
        <f t="shared" ca="1" si="231"/>
        <v>-13722</v>
      </c>
      <c r="AN1567">
        <f t="shared" ca="1" si="232"/>
        <v>-13722</v>
      </c>
      <c r="AO1567">
        <f t="shared" ca="1" si="233"/>
        <v>0</v>
      </c>
    </row>
    <row r="1568" spans="10:41">
      <c r="J1568" s="530">
        <f t="shared" ca="1" si="225"/>
        <v>-11723</v>
      </c>
      <c r="K1568">
        <f t="shared" ca="1" si="226"/>
        <v>-11723</v>
      </c>
      <c r="L1568">
        <f t="shared" ca="1" si="227"/>
        <v>0</v>
      </c>
      <c r="AB1568" s="530">
        <f t="shared" si="228"/>
        <v>-11834</v>
      </c>
      <c r="AC1568">
        <f t="shared" si="229"/>
        <v>-11834</v>
      </c>
      <c r="AD1568">
        <f t="shared" si="230"/>
        <v>0</v>
      </c>
      <c r="AM1568" s="530">
        <f t="shared" ca="1" si="231"/>
        <v>-13731</v>
      </c>
      <c r="AN1568">
        <f t="shared" ca="1" si="232"/>
        <v>-13731</v>
      </c>
      <c r="AO1568">
        <f t="shared" ca="1" si="233"/>
        <v>0</v>
      </c>
    </row>
    <row r="1569" spans="10:41">
      <c r="J1569" s="530">
        <f t="shared" ca="1" si="225"/>
        <v>-11732</v>
      </c>
      <c r="K1569">
        <f t="shared" ca="1" si="226"/>
        <v>-11732</v>
      </c>
      <c r="L1569">
        <f t="shared" ca="1" si="227"/>
        <v>0</v>
      </c>
      <c r="AB1569" s="530">
        <f t="shared" si="228"/>
        <v>-11843</v>
      </c>
      <c r="AC1569">
        <f t="shared" si="229"/>
        <v>-11843</v>
      </c>
      <c r="AD1569">
        <f t="shared" si="230"/>
        <v>0</v>
      </c>
      <c r="AM1569" s="530">
        <f t="shared" ca="1" si="231"/>
        <v>-13740</v>
      </c>
      <c r="AN1569">
        <f t="shared" ca="1" si="232"/>
        <v>-13740</v>
      </c>
      <c r="AO1569">
        <f t="shared" ca="1" si="233"/>
        <v>0</v>
      </c>
    </row>
    <row r="1570" spans="10:41">
      <c r="J1570" s="530">
        <f t="shared" ca="1" si="225"/>
        <v>-11741</v>
      </c>
      <c r="K1570">
        <f t="shared" ca="1" si="226"/>
        <v>-11741</v>
      </c>
      <c r="L1570">
        <f t="shared" ca="1" si="227"/>
        <v>0</v>
      </c>
      <c r="AB1570" s="530">
        <f t="shared" si="228"/>
        <v>-11852</v>
      </c>
      <c r="AC1570">
        <f t="shared" si="229"/>
        <v>-11852</v>
      </c>
      <c r="AD1570">
        <f t="shared" si="230"/>
        <v>0</v>
      </c>
      <c r="AM1570" s="530">
        <f t="shared" ca="1" si="231"/>
        <v>-13749</v>
      </c>
      <c r="AN1570">
        <f t="shared" ca="1" si="232"/>
        <v>-13749</v>
      </c>
      <c r="AO1570">
        <f t="shared" ca="1" si="233"/>
        <v>0</v>
      </c>
    </row>
    <row r="1571" spans="10:41">
      <c r="J1571" s="530">
        <f t="shared" ca="1" si="225"/>
        <v>-11750</v>
      </c>
      <c r="K1571">
        <f t="shared" ca="1" si="226"/>
        <v>-11750</v>
      </c>
      <c r="L1571">
        <f t="shared" ca="1" si="227"/>
        <v>0</v>
      </c>
      <c r="AB1571" s="530">
        <f t="shared" si="228"/>
        <v>-11861</v>
      </c>
      <c r="AC1571">
        <f t="shared" si="229"/>
        <v>-11861</v>
      </c>
      <c r="AD1571">
        <f t="shared" si="230"/>
        <v>0</v>
      </c>
      <c r="AM1571" s="530">
        <f t="shared" ca="1" si="231"/>
        <v>-13758</v>
      </c>
      <c r="AN1571">
        <f t="shared" ca="1" si="232"/>
        <v>-13758</v>
      </c>
      <c r="AO1571">
        <f t="shared" ca="1" si="233"/>
        <v>0</v>
      </c>
    </row>
    <row r="1572" spans="10:41">
      <c r="J1572" s="530">
        <f t="shared" ca="1" si="225"/>
        <v>-11759</v>
      </c>
      <c r="K1572">
        <f t="shared" ca="1" si="226"/>
        <v>-11759</v>
      </c>
      <c r="L1572">
        <f t="shared" ca="1" si="227"/>
        <v>0</v>
      </c>
      <c r="AB1572" s="530">
        <f t="shared" si="228"/>
        <v>-11870</v>
      </c>
      <c r="AC1572">
        <f t="shared" si="229"/>
        <v>-11870</v>
      </c>
      <c r="AD1572">
        <f t="shared" si="230"/>
        <v>0</v>
      </c>
      <c r="AM1572" s="530">
        <f t="shared" ca="1" si="231"/>
        <v>-13767</v>
      </c>
      <c r="AN1572">
        <f t="shared" ca="1" si="232"/>
        <v>-13767</v>
      </c>
      <c r="AO1572">
        <f t="shared" ca="1" si="233"/>
        <v>0</v>
      </c>
    </row>
    <row r="1573" spans="10:41">
      <c r="J1573" s="530">
        <f t="shared" ca="1" si="225"/>
        <v>-11768</v>
      </c>
      <c r="K1573">
        <f t="shared" ca="1" si="226"/>
        <v>-11768</v>
      </c>
      <c r="L1573">
        <f t="shared" ca="1" si="227"/>
        <v>0</v>
      </c>
      <c r="AB1573" s="530">
        <f t="shared" si="228"/>
        <v>-11879</v>
      </c>
      <c r="AC1573">
        <f t="shared" si="229"/>
        <v>-11879</v>
      </c>
      <c r="AD1573">
        <f t="shared" si="230"/>
        <v>0</v>
      </c>
      <c r="AM1573" s="530">
        <f t="shared" ca="1" si="231"/>
        <v>-13776</v>
      </c>
      <c r="AN1573">
        <f t="shared" ca="1" si="232"/>
        <v>-13776</v>
      </c>
      <c r="AO1573">
        <f t="shared" ca="1" si="233"/>
        <v>0</v>
      </c>
    </row>
    <row r="1574" spans="10:41">
      <c r="J1574" s="530">
        <f t="shared" ca="1" si="225"/>
        <v>-11777</v>
      </c>
      <c r="K1574">
        <f t="shared" ca="1" si="226"/>
        <v>-11777</v>
      </c>
      <c r="L1574">
        <f t="shared" ca="1" si="227"/>
        <v>0</v>
      </c>
      <c r="AB1574" s="530">
        <f t="shared" si="228"/>
        <v>-11888</v>
      </c>
      <c r="AC1574">
        <f t="shared" si="229"/>
        <v>-11888</v>
      </c>
      <c r="AD1574">
        <f t="shared" si="230"/>
        <v>0</v>
      </c>
      <c r="AM1574" s="530">
        <f t="shared" ca="1" si="231"/>
        <v>-13785</v>
      </c>
      <c r="AN1574">
        <f t="shared" ca="1" si="232"/>
        <v>-13785</v>
      </c>
      <c r="AO1574">
        <f t="shared" ca="1" si="233"/>
        <v>0</v>
      </c>
    </row>
    <row r="1575" spans="10:41">
      <c r="J1575" s="530">
        <f t="shared" ca="1" si="225"/>
        <v>-11786</v>
      </c>
      <c r="K1575">
        <f t="shared" ca="1" si="226"/>
        <v>-11786</v>
      </c>
      <c r="L1575">
        <f t="shared" ca="1" si="227"/>
        <v>0</v>
      </c>
      <c r="AB1575" s="530">
        <f t="shared" si="228"/>
        <v>-11897</v>
      </c>
      <c r="AC1575">
        <f t="shared" si="229"/>
        <v>-11897</v>
      </c>
      <c r="AD1575">
        <f t="shared" si="230"/>
        <v>0</v>
      </c>
      <c r="AM1575" s="530">
        <f t="shared" ca="1" si="231"/>
        <v>-13794</v>
      </c>
      <c r="AN1575">
        <f t="shared" ca="1" si="232"/>
        <v>-13794</v>
      </c>
      <c r="AO1575">
        <f t="shared" ca="1" si="233"/>
        <v>0</v>
      </c>
    </row>
    <row r="1576" spans="10:41">
      <c r="J1576" s="530">
        <f t="shared" ca="1" si="225"/>
        <v>-11795</v>
      </c>
      <c r="K1576">
        <f t="shared" ca="1" si="226"/>
        <v>-11795</v>
      </c>
      <c r="L1576">
        <f t="shared" ca="1" si="227"/>
        <v>0</v>
      </c>
      <c r="AB1576" s="530">
        <f t="shared" si="228"/>
        <v>-11906</v>
      </c>
      <c r="AC1576">
        <f t="shared" si="229"/>
        <v>-11906</v>
      </c>
      <c r="AD1576">
        <f t="shared" si="230"/>
        <v>0</v>
      </c>
      <c r="AM1576" s="530">
        <f t="shared" ca="1" si="231"/>
        <v>-13803</v>
      </c>
      <c r="AN1576">
        <f t="shared" ca="1" si="232"/>
        <v>-13803</v>
      </c>
      <c r="AO1576">
        <f t="shared" ca="1" si="233"/>
        <v>0</v>
      </c>
    </row>
    <row r="1577" spans="10:41">
      <c r="J1577" s="530">
        <f t="shared" ca="1" si="225"/>
        <v>-11804</v>
      </c>
      <c r="K1577">
        <f t="shared" ca="1" si="226"/>
        <v>-11804</v>
      </c>
      <c r="L1577">
        <f t="shared" ca="1" si="227"/>
        <v>0</v>
      </c>
      <c r="AB1577" s="530">
        <f t="shared" si="228"/>
        <v>-11915</v>
      </c>
      <c r="AC1577">
        <f t="shared" si="229"/>
        <v>-11915</v>
      </c>
      <c r="AD1577">
        <f t="shared" si="230"/>
        <v>0</v>
      </c>
      <c r="AM1577" s="530">
        <f t="shared" ca="1" si="231"/>
        <v>-13812</v>
      </c>
      <c r="AN1577">
        <f t="shared" ca="1" si="232"/>
        <v>-13812</v>
      </c>
      <c r="AO1577">
        <f t="shared" ca="1" si="233"/>
        <v>0</v>
      </c>
    </row>
    <row r="1578" spans="10:41">
      <c r="J1578" s="530">
        <f t="shared" ca="1" si="225"/>
        <v>-11813</v>
      </c>
      <c r="K1578">
        <f t="shared" ca="1" si="226"/>
        <v>-11813</v>
      </c>
      <c r="L1578">
        <f t="shared" ca="1" si="227"/>
        <v>0</v>
      </c>
      <c r="AB1578" s="530">
        <f t="shared" si="228"/>
        <v>-11924</v>
      </c>
      <c r="AC1578">
        <f t="shared" si="229"/>
        <v>-11924</v>
      </c>
      <c r="AD1578">
        <f t="shared" si="230"/>
        <v>0</v>
      </c>
      <c r="AM1578" s="530">
        <f t="shared" ca="1" si="231"/>
        <v>-13821</v>
      </c>
      <c r="AN1578">
        <f t="shared" ca="1" si="232"/>
        <v>-13821</v>
      </c>
      <c r="AO1578">
        <f t="shared" ca="1" si="233"/>
        <v>0</v>
      </c>
    </row>
    <row r="1579" spans="10:41">
      <c r="J1579" s="530">
        <f t="shared" ref="J1579:J1642" ca="1" si="234">+J1578-9</f>
        <v>-11822</v>
      </c>
      <c r="K1579">
        <f t="shared" ref="K1579:K1642" ca="1" si="235">IF(J1580&lt;0,J1579,0)</f>
        <v>-11822</v>
      </c>
      <c r="L1579">
        <f t="shared" ref="L1579:L1642" ca="1" si="236">IF(K1579&gt;0,K1579,0)</f>
        <v>0</v>
      </c>
      <c r="AB1579" s="530">
        <f t="shared" si="228"/>
        <v>-11933</v>
      </c>
      <c r="AC1579">
        <f t="shared" si="229"/>
        <v>-11933</v>
      </c>
      <c r="AD1579">
        <f t="shared" si="230"/>
        <v>0</v>
      </c>
      <c r="AM1579" s="530">
        <f t="shared" ca="1" si="231"/>
        <v>-13830</v>
      </c>
      <c r="AN1579">
        <f t="shared" ca="1" si="232"/>
        <v>-13830</v>
      </c>
      <c r="AO1579">
        <f t="shared" ca="1" si="233"/>
        <v>0</v>
      </c>
    </row>
    <row r="1580" spans="10:41">
      <c r="J1580" s="530">
        <f t="shared" ca="1" si="234"/>
        <v>-11831</v>
      </c>
      <c r="K1580">
        <f t="shared" ca="1" si="235"/>
        <v>-11831</v>
      </c>
      <c r="L1580">
        <f t="shared" ca="1" si="236"/>
        <v>0</v>
      </c>
      <c r="AB1580" s="530">
        <f t="shared" ref="AB1580:AB1643" si="237">+AB1579-9</f>
        <v>-11942</v>
      </c>
      <c r="AC1580">
        <f t="shared" ref="AC1580:AC1643" si="238">IF(AB1581&lt;0,AB1580,0)</f>
        <v>-11942</v>
      </c>
      <c r="AD1580">
        <f t="shared" ref="AD1580:AD1643" si="239">IF(AC1580&gt;0,AC1580,0)</f>
        <v>0</v>
      </c>
      <c r="AM1580" s="530">
        <f t="shared" ref="AM1580:AM1643" ca="1" si="240">+AM1579-9</f>
        <v>-13839</v>
      </c>
      <c r="AN1580">
        <f t="shared" ref="AN1580:AN1643" ca="1" si="241">IF(AM1581&lt;0,AM1580,0)</f>
        <v>-13839</v>
      </c>
      <c r="AO1580">
        <f t="shared" ref="AO1580:AO1643" ca="1" si="242">IF(AN1580&gt;0,AN1580,0)</f>
        <v>0</v>
      </c>
    </row>
    <row r="1581" spans="10:41">
      <c r="J1581" s="530">
        <f t="shared" ca="1" si="234"/>
        <v>-11840</v>
      </c>
      <c r="K1581">
        <f t="shared" ca="1" si="235"/>
        <v>-11840</v>
      </c>
      <c r="L1581">
        <f t="shared" ca="1" si="236"/>
        <v>0</v>
      </c>
      <c r="AB1581" s="530">
        <f t="shared" si="237"/>
        <v>-11951</v>
      </c>
      <c r="AC1581">
        <f t="shared" si="238"/>
        <v>-11951</v>
      </c>
      <c r="AD1581">
        <f t="shared" si="239"/>
        <v>0</v>
      </c>
      <c r="AM1581" s="530">
        <f t="shared" ca="1" si="240"/>
        <v>-13848</v>
      </c>
      <c r="AN1581">
        <f t="shared" ca="1" si="241"/>
        <v>-13848</v>
      </c>
      <c r="AO1581">
        <f t="shared" ca="1" si="242"/>
        <v>0</v>
      </c>
    </row>
    <row r="1582" spans="10:41">
      <c r="J1582" s="530">
        <f t="shared" ca="1" si="234"/>
        <v>-11849</v>
      </c>
      <c r="K1582">
        <f t="shared" ca="1" si="235"/>
        <v>-11849</v>
      </c>
      <c r="L1582">
        <f t="shared" ca="1" si="236"/>
        <v>0</v>
      </c>
      <c r="AB1582" s="530">
        <f t="shared" si="237"/>
        <v>-11960</v>
      </c>
      <c r="AC1582">
        <f t="shared" si="238"/>
        <v>-11960</v>
      </c>
      <c r="AD1582">
        <f t="shared" si="239"/>
        <v>0</v>
      </c>
      <c r="AM1582" s="530">
        <f t="shared" ca="1" si="240"/>
        <v>-13857</v>
      </c>
      <c r="AN1582">
        <f t="shared" ca="1" si="241"/>
        <v>-13857</v>
      </c>
      <c r="AO1582">
        <f t="shared" ca="1" si="242"/>
        <v>0</v>
      </c>
    </row>
    <row r="1583" spans="10:41">
      <c r="J1583" s="530">
        <f t="shared" ca="1" si="234"/>
        <v>-11858</v>
      </c>
      <c r="K1583">
        <f t="shared" ca="1" si="235"/>
        <v>-11858</v>
      </c>
      <c r="L1583">
        <f t="shared" ca="1" si="236"/>
        <v>0</v>
      </c>
      <c r="AB1583" s="530">
        <f t="shared" si="237"/>
        <v>-11969</v>
      </c>
      <c r="AC1583">
        <f t="shared" si="238"/>
        <v>-11969</v>
      </c>
      <c r="AD1583">
        <f t="shared" si="239"/>
        <v>0</v>
      </c>
      <c r="AM1583" s="530">
        <f t="shared" ca="1" si="240"/>
        <v>-13866</v>
      </c>
      <c r="AN1583">
        <f t="shared" ca="1" si="241"/>
        <v>-13866</v>
      </c>
      <c r="AO1583">
        <f t="shared" ca="1" si="242"/>
        <v>0</v>
      </c>
    </row>
    <row r="1584" spans="10:41">
      <c r="J1584" s="530">
        <f t="shared" ca="1" si="234"/>
        <v>-11867</v>
      </c>
      <c r="K1584">
        <f t="shared" ca="1" si="235"/>
        <v>-11867</v>
      </c>
      <c r="L1584">
        <f t="shared" ca="1" si="236"/>
        <v>0</v>
      </c>
      <c r="AB1584" s="530">
        <f t="shared" si="237"/>
        <v>-11978</v>
      </c>
      <c r="AC1584">
        <f t="shared" si="238"/>
        <v>-11978</v>
      </c>
      <c r="AD1584">
        <f t="shared" si="239"/>
        <v>0</v>
      </c>
      <c r="AM1584" s="530">
        <f t="shared" ca="1" si="240"/>
        <v>-13875</v>
      </c>
      <c r="AN1584">
        <f t="shared" ca="1" si="241"/>
        <v>-13875</v>
      </c>
      <c r="AO1584">
        <f t="shared" ca="1" si="242"/>
        <v>0</v>
      </c>
    </row>
    <row r="1585" spans="10:41">
      <c r="J1585" s="530">
        <f t="shared" ca="1" si="234"/>
        <v>-11876</v>
      </c>
      <c r="K1585">
        <f t="shared" ca="1" si="235"/>
        <v>-11876</v>
      </c>
      <c r="L1585">
        <f t="shared" ca="1" si="236"/>
        <v>0</v>
      </c>
      <c r="AB1585" s="530">
        <f t="shared" si="237"/>
        <v>-11987</v>
      </c>
      <c r="AC1585">
        <f t="shared" si="238"/>
        <v>-11987</v>
      </c>
      <c r="AD1585">
        <f t="shared" si="239"/>
        <v>0</v>
      </c>
      <c r="AM1585" s="530">
        <f t="shared" ca="1" si="240"/>
        <v>-13884</v>
      </c>
      <c r="AN1585">
        <f t="shared" ca="1" si="241"/>
        <v>-13884</v>
      </c>
      <c r="AO1585">
        <f t="shared" ca="1" si="242"/>
        <v>0</v>
      </c>
    </row>
    <row r="1586" spans="10:41">
      <c r="J1586" s="530">
        <f t="shared" ca="1" si="234"/>
        <v>-11885</v>
      </c>
      <c r="K1586">
        <f t="shared" ca="1" si="235"/>
        <v>-11885</v>
      </c>
      <c r="L1586">
        <f t="shared" ca="1" si="236"/>
        <v>0</v>
      </c>
      <c r="AB1586" s="530">
        <f t="shared" si="237"/>
        <v>-11996</v>
      </c>
      <c r="AC1586">
        <f t="shared" si="238"/>
        <v>-11996</v>
      </c>
      <c r="AD1586">
        <f t="shared" si="239"/>
        <v>0</v>
      </c>
      <c r="AM1586" s="530">
        <f t="shared" ca="1" si="240"/>
        <v>-13893</v>
      </c>
      <c r="AN1586">
        <f t="shared" ca="1" si="241"/>
        <v>-13893</v>
      </c>
      <c r="AO1586">
        <f t="shared" ca="1" si="242"/>
        <v>0</v>
      </c>
    </row>
    <row r="1587" spans="10:41">
      <c r="J1587" s="530">
        <f t="shared" ca="1" si="234"/>
        <v>-11894</v>
      </c>
      <c r="K1587">
        <f t="shared" ca="1" si="235"/>
        <v>-11894</v>
      </c>
      <c r="L1587">
        <f t="shared" ca="1" si="236"/>
        <v>0</v>
      </c>
      <c r="AB1587" s="530">
        <f t="shared" si="237"/>
        <v>-12005</v>
      </c>
      <c r="AC1587">
        <f t="shared" si="238"/>
        <v>-12005</v>
      </c>
      <c r="AD1587">
        <f t="shared" si="239"/>
        <v>0</v>
      </c>
      <c r="AM1587" s="530">
        <f t="shared" ca="1" si="240"/>
        <v>-13902</v>
      </c>
      <c r="AN1587">
        <f t="shared" ca="1" si="241"/>
        <v>-13902</v>
      </c>
      <c r="AO1587">
        <f t="shared" ca="1" si="242"/>
        <v>0</v>
      </c>
    </row>
    <row r="1588" spans="10:41">
      <c r="J1588" s="530">
        <f t="shared" ca="1" si="234"/>
        <v>-11903</v>
      </c>
      <c r="K1588">
        <f t="shared" ca="1" si="235"/>
        <v>-11903</v>
      </c>
      <c r="L1588">
        <f t="shared" ca="1" si="236"/>
        <v>0</v>
      </c>
      <c r="AB1588" s="530">
        <f t="shared" si="237"/>
        <v>-12014</v>
      </c>
      <c r="AC1588">
        <f t="shared" si="238"/>
        <v>-12014</v>
      </c>
      <c r="AD1588">
        <f t="shared" si="239"/>
        <v>0</v>
      </c>
      <c r="AM1588" s="530">
        <f t="shared" ca="1" si="240"/>
        <v>-13911</v>
      </c>
      <c r="AN1588">
        <f t="shared" ca="1" si="241"/>
        <v>-13911</v>
      </c>
      <c r="AO1588">
        <f t="shared" ca="1" si="242"/>
        <v>0</v>
      </c>
    </row>
    <row r="1589" spans="10:41">
      <c r="J1589" s="530">
        <f t="shared" ca="1" si="234"/>
        <v>-11912</v>
      </c>
      <c r="K1589">
        <f t="shared" ca="1" si="235"/>
        <v>-11912</v>
      </c>
      <c r="L1589">
        <f t="shared" ca="1" si="236"/>
        <v>0</v>
      </c>
      <c r="AB1589" s="530">
        <f t="shared" si="237"/>
        <v>-12023</v>
      </c>
      <c r="AC1589">
        <f t="shared" si="238"/>
        <v>-12023</v>
      </c>
      <c r="AD1589">
        <f t="shared" si="239"/>
        <v>0</v>
      </c>
      <c r="AM1589" s="530">
        <f t="shared" ca="1" si="240"/>
        <v>-13920</v>
      </c>
      <c r="AN1589">
        <f t="shared" ca="1" si="241"/>
        <v>-13920</v>
      </c>
      <c r="AO1589">
        <f t="shared" ca="1" si="242"/>
        <v>0</v>
      </c>
    </row>
    <row r="1590" spans="10:41">
      <c r="J1590" s="530">
        <f t="shared" ca="1" si="234"/>
        <v>-11921</v>
      </c>
      <c r="K1590">
        <f t="shared" ca="1" si="235"/>
        <v>-11921</v>
      </c>
      <c r="L1590">
        <f t="shared" ca="1" si="236"/>
        <v>0</v>
      </c>
      <c r="AB1590" s="530">
        <f t="shared" si="237"/>
        <v>-12032</v>
      </c>
      <c r="AC1590">
        <f t="shared" si="238"/>
        <v>-12032</v>
      </c>
      <c r="AD1590">
        <f t="shared" si="239"/>
        <v>0</v>
      </c>
      <c r="AM1590" s="530">
        <f t="shared" ca="1" si="240"/>
        <v>-13929</v>
      </c>
      <c r="AN1590">
        <f t="shared" ca="1" si="241"/>
        <v>-13929</v>
      </c>
      <c r="AO1590">
        <f t="shared" ca="1" si="242"/>
        <v>0</v>
      </c>
    </row>
    <row r="1591" spans="10:41">
      <c r="J1591" s="530">
        <f t="shared" ca="1" si="234"/>
        <v>-11930</v>
      </c>
      <c r="K1591">
        <f t="shared" ca="1" si="235"/>
        <v>-11930</v>
      </c>
      <c r="L1591">
        <f t="shared" ca="1" si="236"/>
        <v>0</v>
      </c>
      <c r="AB1591" s="530">
        <f t="shared" si="237"/>
        <v>-12041</v>
      </c>
      <c r="AC1591">
        <f t="shared" si="238"/>
        <v>-12041</v>
      </c>
      <c r="AD1591">
        <f t="shared" si="239"/>
        <v>0</v>
      </c>
      <c r="AM1591" s="530">
        <f t="shared" ca="1" si="240"/>
        <v>-13938</v>
      </c>
      <c r="AN1591">
        <f t="shared" ca="1" si="241"/>
        <v>-13938</v>
      </c>
      <c r="AO1591">
        <f t="shared" ca="1" si="242"/>
        <v>0</v>
      </c>
    </row>
    <row r="1592" spans="10:41">
      <c r="J1592" s="530">
        <f t="shared" ca="1" si="234"/>
        <v>-11939</v>
      </c>
      <c r="K1592">
        <f t="shared" ca="1" si="235"/>
        <v>-11939</v>
      </c>
      <c r="L1592">
        <f t="shared" ca="1" si="236"/>
        <v>0</v>
      </c>
      <c r="AB1592" s="530">
        <f t="shared" si="237"/>
        <v>-12050</v>
      </c>
      <c r="AC1592">
        <f t="shared" si="238"/>
        <v>-12050</v>
      </c>
      <c r="AD1592">
        <f t="shared" si="239"/>
        <v>0</v>
      </c>
      <c r="AM1592" s="530">
        <f t="shared" ca="1" si="240"/>
        <v>-13947</v>
      </c>
      <c r="AN1592">
        <f t="shared" ca="1" si="241"/>
        <v>-13947</v>
      </c>
      <c r="AO1592">
        <f t="shared" ca="1" si="242"/>
        <v>0</v>
      </c>
    </row>
    <row r="1593" spans="10:41">
      <c r="J1593" s="530">
        <f t="shared" ca="1" si="234"/>
        <v>-11948</v>
      </c>
      <c r="K1593">
        <f t="shared" ca="1" si="235"/>
        <v>-11948</v>
      </c>
      <c r="L1593">
        <f t="shared" ca="1" si="236"/>
        <v>0</v>
      </c>
      <c r="AB1593" s="530">
        <f t="shared" si="237"/>
        <v>-12059</v>
      </c>
      <c r="AC1593">
        <f t="shared" si="238"/>
        <v>-12059</v>
      </c>
      <c r="AD1593">
        <f t="shared" si="239"/>
        <v>0</v>
      </c>
      <c r="AM1593" s="530">
        <f t="shared" ca="1" si="240"/>
        <v>-13956</v>
      </c>
      <c r="AN1593">
        <f t="shared" ca="1" si="241"/>
        <v>-13956</v>
      </c>
      <c r="AO1593">
        <f t="shared" ca="1" si="242"/>
        <v>0</v>
      </c>
    </row>
    <row r="1594" spans="10:41">
      <c r="J1594" s="530">
        <f t="shared" ca="1" si="234"/>
        <v>-11957</v>
      </c>
      <c r="K1594">
        <f t="shared" ca="1" si="235"/>
        <v>-11957</v>
      </c>
      <c r="L1594">
        <f t="shared" ca="1" si="236"/>
        <v>0</v>
      </c>
      <c r="AB1594" s="530">
        <f t="shared" si="237"/>
        <v>-12068</v>
      </c>
      <c r="AC1594">
        <f t="shared" si="238"/>
        <v>-12068</v>
      </c>
      <c r="AD1594">
        <f t="shared" si="239"/>
        <v>0</v>
      </c>
      <c r="AM1594" s="530">
        <f t="shared" ca="1" si="240"/>
        <v>-13965</v>
      </c>
      <c r="AN1594">
        <f t="shared" ca="1" si="241"/>
        <v>-13965</v>
      </c>
      <c r="AO1594">
        <f t="shared" ca="1" si="242"/>
        <v>0</v>
      </c>
    </row>
    <row r="1595" spans="10:41">
      <c r="J1595" s="530">
        <f t="shared" ca="1" si="234"/>
        <v>-11966</v>
      </c>
      <c r="K1595">
        <f t="shared" ca="1" si="235"/>
        <v>-11966</v>
      </c>
      <c r="L1595">
        <f t="shared" ca="1" si="236"/>
        <v>0</v>
      </c>
      <c r="AB1595" s="530">
        <f t="shared" si="237"/>
        <v>-12077</v>
      </c>
      <c r="AC1595">
        <f t="shared" si="238"/>
        <v>-12077</v>
      </c>
      <c r="AD1595">
        <f t="shared" si="239"/>
        <v>0</v>
      </c>
      <c r="AM1595" s="530">
        <f t="shared" ca="1" si="240"/>
        <v>-13974</v>
      </c>
      <c r="AN1595">
        <f t="shared" ca="1" si="241"/>
        <v>-13974</v>
      </c>
      <c r="AO1595">
        <f t="shared" ca="1" si="242"/>
        <v>0</v>
      </c>
    </row>
    <row r="1596" spans="10:41">
      <c r="J1596" s="530">
        <f t="shared" ca="1" si="234"/>
        <v>-11975</v>
      </c>
      <c r="K1596">
        <f t="shared" ca="1" si="235"/>
        <v>-11975</v>
      </c>
      <c r="L1596">
        <f t="shared" ca="1" si="236"/>
        <v>0</v>
      </c>
      <c r="AB1596" s="530">
        <f t="shared" si="237"/>
        <v>-12086</v>
      </c>
      <c r="AC1596">
        <f t="shared" si="238"/>
        <v>-12086</v>
      </c>
      <c r="AD1596">
        <f t="shared" si="239"/>
        <v>0</v>
      </c>
      <c r="AM1596" s="530">
        <f t="shared" ca="1" si="240"/>
        <v>-13983</v>
      </c>
      <c r="AN1596">
        <f t="shared" ca="1" si="241"/>
        <v>-13983</v>
      </c>
      <c r="AO1596">
        <f t="shared" ca="1" si="242"/>
        <v>0</v>
      </c>
    </row>
    <row r="1597" spans="10:41">
      <c r="J1597" s="530">
        <f t="shared" ca="1" si="234"/>
        <v>-11984</v>
      </c>
      <c r="K1597">
        <f t="shared" ca="1" si="235"/>
        <v>-11984</v>
      </c>
      <c r="L1597">
        <f t="shared" ca="1" si="236"/>
        <v>0</v>
      </c>
      <c r="AB1597" s="530">
        <f t="shared" si="237"/>
        <v>-12095</v>
      </c>
      <c r="AC1597">
        <f t="shared" si="238"/>
        <v>-12095</v>
      </c>
      <c r="AD1597">
        <f t="shared" si="239"/>
        <v>0</v>
      </c>
      <c r="AM1597" s="530">
        <f t="shared" ca="1" si="240"/>
        <v>-13992</v>
      </c>
      <c r="AN1597">
        <f t="shared" ca="1" si="241"/>
        <v>-13992</v>
      </c>
      <c r="AO1597">
        <f t="shared" ca="1" si="242"/>
        <v>0</v>
      </c>
    </row>
    <row r="1598" spans="10:41">
      <c r="J1598" s="530">
        <f t="shared" ca="1" si="234"/>
        <v>-11993</v>
      </c>
      <c r="K1598">
        <f t="shared" ca="1" si="235"/>
        <v>-11993</v>
      </c>
      <c r="L1598">
        <f t="shared" ca="1" si="236"/>
        <v>0</v>
      </c>
      <c r="AB1598" s="530">
        <f t="shared" si="237"/>
        <v>-12104</v>
      </c>
      <c r="AC1598">
        <f t="shared" si="238"/>
        <v>-12104</v>
      </c>
      <c r="AD1598">
        <f t="shared" si="239"/>
        <v>0</v>
      </c>
      <c r="AM1598" s="530">
        <f t="shared" ca="1" si="240"/>
        <v>-14001</v>
      </c>
      <c r="AN1598">
        <f t="shared" ca="1" si="241"/>
        <v>-14001</v>
      </c>
      <c r="AO1598">
        <f t="shared" ca="1" si="242"/>
        <v>0</v>
      </c>
    </row>
    <row r="1599" spans="10:41">
      <c r="J1599" s="530">
        <f t="shared" ca="1" si="234"/>
        <v>-12002</v>
      </c>
      <c r="K1599">
        <f t="shared" ca="1" si="235"/>
        <v>-12002</v>
      </c>
      <c r="L1599">
        <f t="shared" ca="1" si="236"/>
        <v>0</v>
      </c>
      <c r="AB1599" s="530">
        <f t="shared" si="237"/>
        <v>-12113</v>
      </c>
      <c r="AC1599">
        <f t="shared" si="238"/>
        <v>-12113</v>
      </c>
      <c r="AD1599">
        <f t="shared" si="239"/>
        <v>0</v>
      </c>
      <c r="AM1599" s="530">
        <f t="shared" ca="1" si="240"/>
        <v>-14010</v>
      </c>
      <c r="AN1599">
        <f t="shared" ca="1" si="241"/>
        <v>-14010</v>
      </c>
      <c r="AO1599">
        <f t="shared" ca="1" si="242"/>
        <v>0</v>
      </c>
    </row>
    <row r="1600" spans="10:41">
      <c r="J1600" s="530">
        <f t="shared" ca="1" si="234"/>
        <v>-12011</v>
      </c>
      <c r="K1600">
        <f t="shared" ca="1" si="235"/>
        <v>-12011</v>
      </c>
      <c r="L1600">
        <f t="shared" ca="1" si="236"/>
        <v>0</v>
      </c>
      <c r="AB1600" s="530">
        <f t="shared" si="237"/>
        <v>-12122</v>
      </c>
      <c r="AC1600">
        <f t="shared" si="238"/>
        <v>-12122</v>
      </c>
      <c r="AD1600">
        <f t="shared" si="239"/>
        <v>0</v>
      </c>
      <c r="AM1600" s="530">
        <f t="shared" ca="1" si="240"/>
        <v>-14019</v>
      </c>
      <c r="AN1600">
        <f t="shared" ca="1" si="241"/>
        <v>-14019</v>
      </c>
      <c r="AO1600">
        <f t="shared" ca="1" si="242"/>
        <v>0</v>
      </c>
    </row>
    <row r="1601" spans="10:41">
      <c r="J1601" s="530">
        <f t="shared" ca="1" si="234"/>
        <v>-12020</v>
      </c>
      <c r="K1601">
        <f t="shared" ca="1" si="235"/>
        <v>-12020</v>
      </c>
      <c r="L1601">
        <f t="shared" ca="1" si="236"/>
        <v>0</v>
      </c>
      <c r="AB1601" s="530">
        <f t="shared" si="237"/>
        <v>-12131</v>
      </c>
      <c r="AC1601">
        <f t="shared" si="238"/>
        <v>-12131</v>
      </c>
      <c r="AD1601">
        <f t="shared" si="239"/>
        <v>0</v>
      </c>
      <c r="AM1601" s="530">
        <f t="shared" ca="1" si="240"/>
        <v>-14028</v>
      </c>
      <c r="AN1601">
        <f t="shared" ca="1" si="241"/>
        <v>-14028</v>
      </c>
      <c r="AO1601">
        <f t="shared" ca="1" si="242"/>
        <v>0</v>
      </c>
    </row>
    <row r="1602" spans="10:41">
      <c r="J1602" s="530">
        <f t="shared" ca="1" si="234"/>
        <v>-12029</v>
      </c>
      <c r="K1602">
        <f t="shared" ca="1" si="235"/>
        <v>-12029</v>
      </c>
      <c r="L1602">
        <f t="shared" ca="1" si="236"/>
        <v>0</v>
      </c>
      <c r="AB1602" s="530">
        <f t="shared" si="237"/>
        <v>-12140</v>
      </c>
      <c r="AC1602">
        <f t="shared" si="238"/>
        <v>-12140</v>
      </c>
      <c r="AD1602">
        <f t="shared" si="239"/>
        <v>0</v>
      </c>
      <c r="AM1602" s="530">
        <f t="shared" ca="1" si="240"/>
        <v>-14037</v>
      </c>
      <c r="AN1602">
        <f t="shared" ca="1" si="241"/>
        <v>-14037</v>
      </c>
      <c r="AO1602">
        <f t="shared" ca="1" si="242"/>
        <v>0</v>
      </c>
    </row>
    <row r="1603" spans="10:41">
      <c r="J1603" s="530">
        <f t="shared" ca="1" si="234"/>
        <v>-12038</v>
      </c>
      <c r="K1603">
        <f t="shared" ca="1" si="235"/>
        <v>-12038</v>
      </c>
      <c r="L1603">
        <f t="shared" ca="1" si="236"/>
        <v>0</v>
      </c>
      <c r="AB1603" s="530">
        <f t="shared" si="237"/>
        <v>-12149</v>
      </c>
      <c r="AC1603">
        <f t="shared" si="238"/>
        <v>-12149</v>
      </c>
      <c r="AD1603">
        <f t="shared" si="239"/>
        <v>0</v>
      </c>
      <c r="AM1603" s="530">
        <f t="shared" ca="1" si="240"/>
        <v>-14046</v>
      </c>
      <c r="AN1603">
        <f t="shared" ca="1" si="241"/>
        <v>-14046</v>
      </c>
      <c r="AO1603">
        <f t="shared" ca="1" si="242"/>
        <v>0</v>
      </c>
    </row>
    <row r="1604" spans="10:41">
      <c r="J1604" s="530">
        <f t="shared" ca="1" si="234"/>
        <v>-12047</v>
      </c>
      <c r="K1604">
        <f t="shared" ca="1" si="235"/>
        <v>-12047</v>
      </c>
      <c r="L1604">
        <f t="shared" ca="1" si="236"/>
        <v>0</v>
      </c>
      <c r="AB1604" s="530">
        <f t="shared" si="237"/>
        <v>-12158</v>
      </c>
      <c r="AC1604">
        <f t="shared" si="238"/>
        <v>-12158</v>
      </c>
      <c r="AD1604">
        <f t="shared" si="239"/>
        <v>0</v>
      </c>
      <c r="AM1604" s="530">
        <f t="shared" ca="1" si="240"/>
        <v>-14055</v>
      </c>
      <c r="AN1604">
        <f t="shared" ca="1" si="241"/>
        <v>-14055</v>
      </c>
      <c r="AO1604">
        <f t="shared" ca="1" si="242"/>
        <v>0</v>
      </c>
    </row>
    <row r="1605" spans="10:41">
      <c r="J1605" s="530">
        <f t="shared" ca="1" si="234"/>
        <v>-12056</v>
      </c>
      <c r="K1605">
        <f t="shared" ca="1" si="235"/>
        <v>-12056</v>
      </c>
      <c r="L1605">
        <f t="shared" ca="1" si="236"/>
        <v>0</v>
      </c>
      <c r="AB1605" s="530">
        <f t="shared" si="237"/>
        <v>-12167</v>
      </c>
      <c r="AC1605">
        <f t="shared" si="238"/>
        <v>-12167</v>
      </c>
      <c r="AD1605">
        <f t="shared" si="239"/>
        <v>0</v>
      </c>
      <c r="AM1605" s="530">
        <f t="shared" ca="1" si="240"/>
        <v>-14064</v>
      </c>
      <c r="AN1605">
        <f t="shared" ca="1" si="241"/>
        <v>-14064</v>
      </c>
      <c r="AO1605">
        <f t="shared" ca="1" si="242"/>
        <v>0</v>
      </c>
    </row>
    <row r="1606" spans="10:41">
      <c r="J1606" s="530">
        <f t="shared" ca="1" si="234"/>
        <v>-12065</v>
      </c>
      <c r="K1606">
        <f t="shared" ca="1" si="235"/>
        <v>-12065</v>
      </c>
      <c r="L1606">
        <f t="shared" ca="1" si="236"/>
        <v>0</v>
      </c>
      <c r="AB1606" s="530">
        <f t="shared" si="237"/>
        <v>-12176</v>
      </c>
      <c r="AC1606">
        <f t="shared" si="238"/>
        <v>-12176</v>
      </c>
      <c r="AD1606">
        <f t="shared" si="239"/>
        <v>0</v>
      </c>
      <c r="AM1606" s="530">
        <f t="shared" ca="1" si="240"/>
        <v>-14073</v>
      </c>
      <c r="AN1606">
        <f t="shared" ca="1" si="241"/>
        <v>-14073</v>
      </c>
      <c r="AO1606">
        <f t="shared" ca="1" si="242"/>
        <v>0</v>
      </c>
    </row>
    <row r="1607" spans="10:41">
      <c r="J1607" s="530">
        <f t="shared" ca="1" si="234"/>
        <v>-12074</v>
      </c>
      <c r="K1607">
        <f t="shared" ca="1" si="235"/>
        <v>-12074</v>
      </c>
      <c r="L1607">
        <f t="shared" ca="1" si="236"/>
        <v>0</v>
      </c>
      <c r="AB1607" s="530">
        <f t="shared" si="237"/>
        <v>-12185</v>
      </c>
      <c r="AC1607">
        <f t="shared" si="238"/>
        <v>-12185</v>
      </c>
      <c r="AD1607">
        <f t="shared" si="239"/>
        <v>0</v>
      </c>
      <c r="AM1607" s="530">
        <f t="shared" ca="1" si="240"/>
        <v>-14082</v>
      </c>
      <c r="AN1607">
        <f t="shared" ca="1" si="241"/>
        <v>-14082</v>
      </c>
      <c r="AO1607">
        <f t="shared" ca="1" si="242"/>
        <v>0</v>
      </c>
    </row>
    <row r="1608" spans="10:41">
      <c r="J1608" s="530">
        <f t="shared" ca="1" si="234"/>
        <v>-12083</v>
      </c>
      <c r="K1608">
        <f t="shared" ca="1" si="235"/>
        <v>-12083</v>
      </c>
      <c r="L1608">
        <f t="shared" ca="1" si="236"/>
        <v>0</v>
      </c>
      <c r="AB1608" s="530">
        <f t="shared" si="237"/>
        <v>-12194</v>
      </c>
      <c r="AC1608">
        <f t="shared" si="238"/>
        <v>-12194</v>
      </c>
      <c r="AD1608">
        <f t="shared" si="239"/>
        <v>0</v>
      </c>
      <c r="AM1608" s="530">
        <f t="shared" ca="1" si="240"/>
        <v>-14091</v>
      </c>
      <c r="AN1608">
        <f t="shared" ca="1" si="241"/>
        <v>-14091</v>
      </c>
      <c r="AO1608">
        <f t="shared" ca="1" si="242"/>
        <v>0</v>
      </c>
    </row>
    <row r="1609" spans="10:41">
      <c r="J1609" s="530">
        <f t="shared" ca="1" si="234"/>
        <v>-12092</v>
      </c>
      <c r="K1609">
        <f t="shared" ca="1" si="235"/>
        <v>-12092</v>
      </c>
      <c r="L1609">
        <f t="shared" ca="1" si="236"/>
        <v>0</v>
      </c>
      <c r="AB1609" s="530">
        <f t="shared" si="237"/>
        <v>-12203</v>
      </c>
      <c r="AC1609">
        <f t="shared" si="238"/>
        <v>-12203</v>
      </c>
      <c r="AD1609">
        <f t="shared" si="239"/>
        <v>0</v>
      </c>
      <c r="AM1609" s="530">
        <f t="shared" ca="1" si="240"/>
        <v>-14100</v>
      </c>
      <c r="AN1609">
        <f t="shared" ca="1" si="241"/>
        <v>-14100</v>
      </c>
      <c r="AO1609">
        <f t="shared" ca="1" si="242"/>
        <v>0</v>
      </c>
    </row>
    <row r="1610" spans="10:41">
      <c r="J1610" s="530">
        <f t="shared" ca="1" si="234"/>
        <v>-12101</v>
      </c>
      <c r="K1610">
        <f t="shared" ca="1" si="235"/>
        <v>-12101</v>
      </c>
      <c r="L1610">
        <f t="shared" ca="1" si="236"/>
        <v>0</v>
      </c>
      <c r="AB1610" s="530">
        <f t="shared" si="237"/>
        <v>-12212</v>
      </c>
      <c r="AC1610">
        <f t="shared" si="238"/>
        <v>-12212</v>
      </c>
      <c r="AD1610">
        <f t="shared" si="239"/>
        <v>0</v>
      </c>
      <c r="AM1610" s="530">
        <f t="shared" ca="1" si="240"/>
        <v>-14109</v>
      </c>
      <c r="AN1610">
        <f t="shared" ca="1" si="241"/>
        <v>-14109</v>
      </c>
      <c r="AO1610">
        <f t="shared" ca="1" si="242"/>
        <v>0</v>
      </c>
    </row>
    <row r="1611" spans="10:41">
      <c r="J1611" s="530">
        <f t="shared" ca="1" si="234"/>
        <v>-12110</v>
      </c>
      <c r="K1611">
        <f t="shared" ca="1" si="235"/>
        <v>-12110</v>
      </c>
      <c r="L1611">
        <f t="shared" ca="1" si="236"/>
        <v>0</v>
      </c>
      <c r="AB1611" s="530">
        <f t="shared" si="237"/>
        <v>-12221</v>
      </c>
      <c r="AC1611">
        <f t="shared" si="238"/>
        <v>-12221</v>
      </c>
      <c r="AD1611">
        <f t="shared" si="239"/>
        <v>0</v>
      </c>
      <c r="AM1611" s="530">
        <f t="shared" ca="1" si="240"/>
        <v>-14118</v>
      </c>
      <c r="AN1611">
        <f t="shared" ca="1" si="241"/>
        <v>-14118</v>
      </c>
      <c r="AO1611">
        <f t="shared" ca="1" si="242"/>
        <v>0</v>
      </c>
    </row>
    <row r="1612" spans="10:41">
      <c r="J1612" s="530">
        <f t="shared" ca="1" si="234"/>
        <v>-12119</v>
      </c>
      <c r="K1612">
        <f t="shared" ca="1" si="235"/>
        <v>-12119</v>
      </c>
      <c r="L1612">
        <f t="shared" ca="1" si="236"/>
        <v>0</v>
      </c>
      <c r="AB1612" s="530">
        <f t="shared" si="237"/>
        <v>-12230</v>
      </c>
      <c r="AC1612">
        <f t="shared" si="238"/>
        <v>-12230</v>
      </c>
      <c r="AD1612">
        <f t="shared" si="239"/>
        <v>0</v>
      </c>
      <c r="AM1612" s="530">
        <f t="shared" ca="1" si="240"/>
        <v>-14127</v>
      </c>
      <c r="AN1612">
        <f t="shared" ca="1" si="241"/>
        <v>-14127</v>
      </c>
      <c r="AO1612">
        <f t="shared" ca="1" si="242"/>
        <v>0</v>
      </c>
    </row>
    <row r="1613" spans="10:41">
      <c r="J1613" s="530">
        <f t="shared" ca="1" si="234"/>
        <v>-12128</v>
      </c>
      <c r="K1613">
        <f t="shared" ca="1" si="235"/>
        <v>-12128</v>
      </c>
      <c r="L1613">
        <f t="shared" ca="1" si="236"/>
        <v>0</v>
      </c>
      <c r="AB1613" s="530">
        <f t="shared" si="237"/>
        <v>-12239</v>
      </c>
      <c r="AC1613">
        <f t="shared" si="238"/>
        <v>-12239</v>
      </c>
      <c r="AD1613">
        <f t="shared" si="239"/>
        <v>0</v>
      </c>
      <c r="AM1613" s="530">
        <f t="shared" ca="1" si="240"/>
        <v>-14136</v>
      </c>
      <c r="AN1613">
        <f t="shared" ca="1" si="241"/>
        <v>-14136</v>
      </c>
      <c r="AO1613">
        <f t="shared" ca="1" si="242"/>
        <v>0</v>
      </c>
    </row>
    <row r="1614" spans="10:41">
      <c r="J1614" s="530">
        <f t="shared" ca="1" si="234"/>
        <v>-12137</v>
      </c>
      <c r="K1614">
        <f t="shared" ca="1" si="235"/>
        <v>-12137</v>
      </c>
      <c r="L1614">
        <f t="shared" ca="1" si="236"/>
        <v>0</v>
      </c>
      <c r="AB1614" s="530">
        <f t="shared" si="237"/>
        <v>-12248</v>
      </c>
      <c r="AC1614">
        <f t="shared" si="238"/>
        <v>-12248</v>
      </c>
      <c r="AD1614">
        <f t="shared" si="239"/>
        <v>0</v>
      </c>
      <c r="AM1614" s="530">
        <f t="shared" ca="1" si="240"/>
        <v>-14145</v>
      </c>
      <c r="AN1614">
        <f t="shared" ca="1" si="241"/>
        <v>-14145</v>
      </c>
      <c r="AO1614">
        <f t="shared" ca="1" si="242"/>
        <v>0</v>
      </c>
    </row>
    <row r="1615" spans="10:41">
      <c r="J1615" s="530">
        <f t="shared" ca="1" si="234"/>
        <v>-12146</v>
      </c>
      <c r="K1615">
        <f t="shared" ca="1" si="235"/>
        <v>-12146</v>
      </c>
      <c r="L1615">
        <f t="shared" ca="1" si="236"/>
        <v>0</v>
      </c>
      <c r="AB1615" s="530">
        <f t="shared" si="237"/>
        <v>-12257</v>
      </c>
      <c r="AC1615">
        <f t="shared" si="238"/>
        <v>-12257</v>
      </c>
      <c r="AD1615">
        <f t="shared" si="239"/>
        <v>0</v>
      </c>
      <c r="AM1615" s="530">
        <f t="shared" ca="1" si="240"/>
        <v>-14154</v>
      </c>
      <c r="AN1615">
        <f t="shared" ca="1" si="241"/>
        <v>-14154</v>
      </c>
      <c r="AO1615">
        <f t="shared" ca="1" si="242"/>
        <v>0</v>
      </c>
    </row>
    <row r="1616" spans="10:41">
      <c r="J1616" s="530">
        <f t="shared" ca="1" si="234"/>
        <v>-12155</v>
      </c>
      <c r="K1616">
        <f t="shared" ca="1" si="235"/>
        <v>-12155</v>
      </c>
      <c r="L1616">
        <f t="shared" ca="1" si="236"/>
        <v>0</v>
      </c>
      <c r="AB1616" s="530">
        <f t="shared" si="237"/>
        <v>-12266</v>
      </c>
      <c r="AC1616">
        <f t="shared" si="238"/>
        <v>-12266</v>
      </c>
      <c r="AD1616">
        <f t="shared" si="239"/>
        <v>0</v>
      </c>
      <c r="AM1616" s="530">
        <f t="shared" ca="1" si="240"/>
        <v>-14163</v>
      </c>
      <c r="AN1616">
        <f t="shared" ca="1" si="241"/>
        <v>-14163</v>
      </c>
      <c r="AO1616">
        <f t="shared" ca="1" si="242"/>
        <v>0</v>
      </c>
    </row>
    <row r="1617" spans="10:41">
      <c r="J1617" s="530">
        <f t="shared" ca="1" si="234"/>
        <v>-12164</v>
      </c>
      <c r="K1617">
        <f t="shared" ca="1" si="235"/>
        <v>-12164</v>
      </c>
      <c r="L1617">
        <f t="shared" ca="1" si="236"/>
        <v>0</v>
      </c>
      <c r="AB1617" s="530">
        <f t="shared" si="237"/>
        <v>-12275</v>
      </c>
      <c r="AC1617">
        <f t="shared" si="238"/>
        <v>-12275</v>
      </c>
      <c r="AD1617">
        <f t="shared" si="239"/>
        <v>0</v>
      </c>
      <c r="AM1617" s="530">
        <f t="shared" ca="1" si="240"/>
        <v>-14172</v>
      </c>
      <c r="AN1617">
        <f t="shared" ca="1" si="241"/>
        <v>-14172</v>
      </c>
      <c r="AO1617">
        <f t="shared" ca="1" si="242"/>
        <v>0</v>
      </c>
    </row>
    <row r="1618" spans="10:41">
      <c r="J1618" s="530">
        <f t="shared" ca="1" si="234"/>
        <v>-12173</v>
      </c>
      <c r="K1618">
        <f t="shared" ca="1" si="235"/>
        <v>-12173</v>
      </c>
      <c r="L1618">
        <f t="shared" ca="1" si="236"/>
        <v>0</v>
      </c>
      <c r="AB1618" s="530">
        <f t="shared" si="237"/>
        <v>-12284</v>
      </c>
      <c r="AC1618">
        <f t="shared" si="238"/>
        <v>-12284</v>
      </c>
      <c r="AD1618">
        <f t="shared" si="239"/>
        <v>0</v>
      </c>
      <c r="AM1618" s="530">
        <f t="shared" ca="1" si="240"/>
        <v>-14181</v>
      </c>
      <c r="AN1618">
        <f t="shared" ca="1" si="241"/>
        <v>-14181</v>
      </c>
      <c r="AO1618">
        <f t="shared" ca="1" si="242"/>
        <v>0</v>
      </c>
    </row>
    <row r="1619" spans="10:41">
      <c r="J1619" s="530">
        <f t="shared" ca="1" si="234"/>
        <v>-12182</v>
      </c>
      <c r="K1619">
        <f t="shared" ca="1" si="235"/>
        <v>-12182</v>
      </c>
      <c r="L1619">
        <f t="shared" ca="1" si="236"/>
        <v>0</v>
      </c>
      <c r="AB1619" s="530">
        <f t="shared" si="237"/>
        <v>-12293</v>
      </c>
      <c r="AC1619">
        <f t="shared" si="238"/>
        <v>-12293</v>
      </c>
      <c r="AD1619">
        <f t="shared" si="239"/>
        <v>0</v>
      </c>
      <c r="AM1619" s="530">
        <f t="shared" ca="1" si="240"/>
        <v>-14190</v>
      </c>
      <c r="AN1619">
        <f t="shared" ca="1" si="241"/>
        <v>-14190</v>
      </c>
      <c r="AO1619">
        <f t="shared" ca="1" si="242"/>
        <v>0</v>
      </c>
    </row>
    <row r="1620" spans="10:41">
      <c r="J1620" s="530">
        <f t="shared" ca="1" si="234"/>
        <v>-12191</v>
      </c>
      <c r="K1620">
        <f t="shared" ca="1" si="235"/>
        <v>-12191</v>
      </c>
      <c r="L1620">
        <f t="shared" ca="1" si="236"/>
        <v>0</v>
      </c>
      <c r="AB1620" s="530">
        <f t="shared" si="237"/>
        <v>-12302</v>
      </c>
      <c r="AC1620">
        <f t="shared" si="238"/>
        <v>-12302</v>
      </c>
      <c r="AD1620">
        <f t="shared" si="239"/>
        <v>0</v>
      </c>
      <c r="AM1620" s="530">
        <f t="shared" ca="1" si="240"/>
        <v>-14199</v>
      </c>
      <c r="AN1620">
        <f t="shared" ca="1" si="241"/>
        <v>-14199</v>
      </c>
      <c r="AO1620">
        <f t="shared" ca="1" si="242"/>
        <v>0</v>
      </c>
    </row>
    <row r="1621" spans="10:41">
      <c r="J1621" s="530">
        <f t="shared" ca="1" si="234"/>
        <v>-12200</v>
      </c>
      <c r="K1621">
        <f t="shared" ca="1" si="235"/>
        <v>-12200</v>
      </c>
      <c r="L1621">
        <f t="shared" ca="1" si="236"/>
        <v>0</v>
      </c>
      <c r="AB1621" s="530">
        <f t="shared" si="237"/>
        <v>-12311</v>
      </c>
      <c r="AC1621">
        <f t="shared" si="238"/>
        <v>-12311</v>
      </c>
      <c r="AD1621">
        <f t="shared" si="239"/>
        <v>0</v>
      </c>
      <c r="AM1621" s="530">
        <f t="shared" ca="1" si="240"/>
        <v>-14208</v>
      </c>
      <c r="AN1621">
        <f t="shared" ca="1" si="241"/>
        <v>-14208</v>
      </c>
      <c r="AO1621">
        <f t="shared" ca="1" si="242"/>
        <v>0</v>
      </c>
    </row>
    <row r="1622" spans="10:41">
      <c r="J1622" s="530">
        <f t="shared" ca="1" si="234"/>
        <v>-12209</v>
      </c>
      <c r="K1622">
        <f t="shared" ca="1" si="235"/>
        <v>-12209</v>
      </c>
      <c r="L1622">
        <f t="shared" ca="1" si="236"/>
        <v>0</v>
      </c>
      <c r="AB1622" s="530">
        <f t="shared" si="237"/>
        <v>-12320</v>
      </c>
      <c r="AC1622">
        <f t="shared" si="238"/>
        <v>-12320</v>
      </c>
      <c r="AD1622">
        <f t="shared" si="239"/>
        <v>0</v>
      </c>
      <c r="AM1622" s="530">
        <f t="shared" ca="1" si="240"/>
        <v>-14217</v>
      </c>
      <c r="AN1622">
        <f t="shared" ca="1" si="241"/>
        <v>-14217</v>
      </c>
      <c r="AO1622">
        <f t="shared" ca="1" si="242"/>
        <v>0</v>
      </c>
    </row>
    <row r="1623" spans="10:41">
      <c r="J1623" s="530">
        <f t="shared" ca="1" si="234"/>
        <v>-12218</v>
      </c>
      <c r="K1623">
        <f t="shared" ca="1" si="235"/>
        <v>-12218</v>
      </c>
      <c r="L1623">
        <f t="shared" ca="1" si="236"/>
        <v>0</v>
      </c>
      <c r="AB1623" s="530">
        <f t="shared" si="237"/>
        <v>-12329</v>
      </c>
      <c r="AC1623">
        <f t="shared" si="238"/>
        <v>-12329</v>
      </c>
      <c r="AD1623">
        <f t="shared" si="239"/>
        <v>0</v>
      </c>
      <c r="AM1623" s="530">
        <f t="shared" ca="1" si="240"/>
        <v>-14226</v>
      </c>
      <c r="AN1623">
        <f t="shared" ca="1" si="241"/>
        <v>-14226</v>
      </c>
      <c r="AO1623">
        <f t="shared" ca="1" si="242"/>
        <v>0</v>
      </c>
    </row>
    <row r="1624" spans="10:41">
      <c r="J1624" s="530">
        <f t="shared" ca="1" si="234"/>
        <v>-12227</v>
      </c>
      <c r="K1624">
        <f t="shared" ca="1" si="235"/>
        <v>-12227</v>
      </c>
      <c r="L1624">
        <f t="shared" ca="1" si="236"/>
        <v>0</v>
      </c>
      <c r="AB1624" s="530">
        <f t="shared" si="237"/>
        <v>-12338</v>
      </c>
      <c r="AC1624">
        <f t="shared" si="238"/>
        <v>-12338</v>
      </c>
      <c r="AD1624">
        <f t="shared" si="239"/>
        <v>0</v>
      </c>
      <c r="AM1624" s="530">
        <f t="shared" ca="1" si="240"/>
        <v>-14235</v>
      </c>
      <c r="AN1624">
        <f t="shared" ca="1" si="241"/>
        <v>-14235</v>
      </c>
      <c r="AO1624">
        <f t="shared" ca="1" si="242"/>
        <v>0</v>
      </c>
    </row>
    <row r="1625" spans="10:41">
      <c r="J1625" s="530">
        <f t="shared" ca="1" si="234"/>
        <v>-12236</v>
      </c>
      <c r="K1625">
        <f t="shared" ca="1" si="235"/>
        <v>-12236</v>
      </c>
      <c r="L1625">
        <f t="shared" ca="1" si="236"/>
        <v>0</v>
      </c>
      <c r="AB1625" s="530">
        <f t="shared" si="237"/>
        <v>-12347</v>
      </c>
      <c r="AC1625">
        <f t="shared" si="238"/>
        <v>-12347</v>
      </c>
      <c r="AD1625">
        <f t="shared" si="239"/>
        <v>0</v>
      </c>
      <c r="AM1625" s="530">
        <f t="shared" ca="1" si="240"/>
        <v>-14244</v>
      </c>
      <c r="AN1625">
        <f t="shared" ca="1" si="241"/>
        <v>-14244</v>
      </c>
      <c r="AO1625">
        <f t="shared" ca="1" si="242"/>
        <v>0</v>
      </c>
    </row>
    <row r="1626" spans="10:41">
      <c r="J1626" s="530">
        <f t="shared" ca="1" si="234"/>
        <v>-12245</v>
      </c>
      <c r="K1626">
        <f t="shared" ca="1" si="235"/>
        <v>-12245</v>
      </c>
      <c r="L1626">
        <f t="shared" ca="1" si="236"/>
        <v>0</v>
      </c>
      <c r="AB1626" s="530">
        <f t="shared" si="237"/>
        <v>-12356</v>
      </c>
      <c r="AC1626">
        <f t="shared" si="238"/>
        <v>-12356</v>
      </c>
      <c r="AD1626">
        <f t="shared" si="239"/>
        <v>0</v>
      </c>
      <c r="AM1626" s="530">
        <f t="shared" ca="1" si="240"/>
        <v>-14253</v>
      </c>
      <c r="AN1626">
        <f t="shared" ca="1" si="241"/>
        <v>-14253</v>
      </c>
      <c r="AO1626">
        <f t="shared" ca="1" si="242"/>
        <v>0</v>
      </c>
    </row>
    <row r="1627" spans="10:41">
      <c r="J1627" s="530">
        <f t="shared" ca="1" si="234"/>
        <v>-12254</v>
      </c>
      <c r="K1627">
        <f t="shared" ca="1" si="235"/>
        <v>-12254</v>
      </c>
      <c r="L1627">
        <f t="shared" ca="1" si="236"/>
        <v>0</v>
      </c>
      <c r="AB1627" s="530">
        <f t="shared" si="237"/>
        <v>-12365</v>
      </c>
      <c r="AC1627">
        <f t="shared" si="238"/>
        <v>-12365</v>
      </c>
      <c r="AD1627">
        <f t="shared" si="239"/>
        <v>0</v>
      </c>
      <c r="AM1627" s="530">
        <f t="shared" ca="1" si="240"/>
        <v>-14262</v>
      </c>
      <c r="AN1627">
        <f t="shared" ca="1" si="241"/>
        <v>-14262</v>
      </c>
      <c r="AO1627">
        <f t="shared" ca="1" si="242"/>
        <v>0</v>
      </c>
    </row>
    <row r="1628" spans="10:41">
      <c r="J1628" s="530">
        <f t="shared" ca="1" si="234"/>
        <v>-12263</v>
      </c>
      <c r="K1628">
        <f t="shared" ca="1" si="235"/>
        <v>-12263</v>
      </c>
      <c r="L1628">
        <f t="shared" ca="1" si="236"/>
        <v>0</v>
      </c>
      <c r="AB1628" s="530">
        <f t="shared" si="237"/>
        <v>-12374</v>
      </c>
      <c r="AC1628">
        <f t="shared" si="238"/>
        <v>-12374</v>
      </c>
      <c r="AD1628">
        <f t="shared" si="239"/>
        <v>0</v>
      </c>
      <c r="AM1628" s="530">
        <f t="shared" ca="1" si="240"/>
        <v>-14271</v>
      </c>
      <c r="AN1628">
        <f t="shared" ca="1" si="241"/>
        <v>-14271</v>
      </c>
      <c r="AO1628">
        <f t="shared" ca="1" si="242"/>
        <v>0</v>
      </c>
    </row>
    <row r="1629" spans="10:41">
      <c r="J1629" s="530">
        <f t="shared" ca="1" si="234"/>
        <v>-12272</v>
      </c>
      <c r="K1629">
        <f t="shared" ca="1" si="235"/>
        <v>-12272</v>
      </c>
      <c r="L1629">
        <f t="shared" ca="1" si="236"/>
        <v>0</v>
      </c>
      <c r="AB1629" s="530">
        <f t="shared" si="237"/>
        <v>-12383</v>
      </c>
      <c r="AC1629">
        <f t="shared" si="238"/>
        <v>-12383</v>
      </c>
      <c r="AD1629">
        <f t="shared" si="239"/>
        <v>0</v>
      </c>
      <c r="AM1629" s="530">
        <f t="shared" ca="1" si="240"/>
        <v>-14280</v>
      </c>
      <c r="AN1629">
        <f t="shared" ca="1" si="241"/>
        <v>-14280</v>
      </c>
      <c r="AO1629">
        <f t="shared" ca="1" si="242"/>
        <v>0</v>
      </c>
    </row>
    <row r="1630" spans="10:41">
      <c r="J1630" s="530">
        <f t="shared" ca="1" si="234"/>
        <v>-12281</v>
      </c>
      <c r="K1630">
        <f t="shared" ca="1" si="235"/>
        <v>-12281</v>
      </c>
      <c r="L1630">
        <f t="shared" ca="1" si="236"/>
        <v>0</v>
      </c>
      <c r="AB1630" s="530">
        <f t="shared" si="237"/>
        <v>-12392</v>
      </c>
      <c r="AC1630">
        <f t="shared" si="238"/>
        <v>-12392</v>
      </c>
      <c r="AD1630">
        <f t="shared" si="239"/>
        <v>0</v>
      </c>
      <c r="AM1630" s="530">
        <f t="shared" ca="1" si="240"/>
        <v>-14289</v>
      </c>
      <c r="AN1630">
        <f t="shared" ca="1" si="241"/>
        <v>-14289</v>
      </c>
      <c r="AO1630">
        <f t="shared" ca="1" si="242"/>
        <v>0</v>
      </c>
    </row>
    <row r="1631" spans="10:41">
      <c r="J1631" s="530">
        <f t="shared" ca="1" si="234"/>
        <v>-12290</v>
      </c>
      <c r="K1631">
        <f t="shared" ca="1" si="235"/>
        <v>-12290</v>
      </c>
      <c r="L1631">
        <f t="shared" ca="1" si="236"/>
        <v>0</v>
      </c>
      <c r="AB1631" s="530">
        <f t="shared" si="237"/>
        <v>-12401</v>
      </c>
      <c r="AC1631">
        <f t="shared" si="238"/>
        <v>-12401</v>
      </c>
      <c r="AD1631">
        <f t="shared" si="239"/>
        <v>0</v>
      </c>
      <c r="AM1631" s="530">
        <f t="shared" ca="1" si="240"/>
        <v>-14298</v>
      </c>
      <c r="AN1631">
        <f t="shared" ca="1" si="241"/>
        <v>-14298</v>
      </c>
      <c r="AO1631">
        <f t="shared" ca="1" si="242"/>
        <v>0</v>
      </c>
    </row>
    <row r="1632" spans="10:41">
      <c r="J1632" s="530">
        <f t="shared" ca="1" si="234"/>
        <v>-12299</v>
      </c>
      <c r="K1632">
        <f t="shared" ca="1" si="235"/>
        <v>-12299</v>
      </c>
      <c r="L1632">
        <f t="shared" ca="1" si="236"/>
        <v>0</v>
      </c>
      <c r="AB1632" s="530">
        <f t="shared" si="237"/>
        <v>-12410</v>
      </c>
      <c r="AC1632">
        <f t="shared" si="238"/>
        <v>-12410</v>
      </c>
      <c r="AD1632">
        <f t="shared" si="239"/>
        <v>0</v>
      </c>
      <c r="AM1632" s="530">
        <f t="shared" ca="1" si="240"/>
        <v>-14307</v>
      </c>
      <c r="AN1632">
        <f t="shared" ca="1" si="241"/>
        <v>-14307</v>
      </c>
      <c r="AO1632">
        <f t="shared" ca="1" si="242"/>
        <v>0</v>
      </c>
    </row>
    <row r="1633" spans="10:41">
      <c r="J1633" s="530">
        <f t="shared" ca="1" si="234"/>
        <v>-12308</v>
      </c>
      <c r="K1633">
        <f t="shared" ca="1" si="235"/>
        <v>-12308</v>
      </c>
      <c r="L1633">
        <f t="shared" ca="1" si="236"/>
        <v>0</v>
      </c>
      <c r="AB1633" s="530">
        <f t="shared" si="237"/>
        <v>-12419</v>
      </c>
      <c r="AC1633">
        <f t="shared" si="238"/>
        <v>-12419</v>
      </c>
      <c r="AD1633">
        <f t="shared" si="239"/>
        <v>0</v>
      </c>
      <c r="AM1633" s="530">
        <f t="shared" ca="1" si="240"/>
        <v>-14316</v>
      </c>
      <c r="AN1633">
        <f t="shared" ca="1" si="241"/>
        <v>-14316</v>
      </c>
      <c r="AO1633">
        <f t="shared" ca="1" si="242"/>
        <v>0</v>
      </c>
    </row>
    <row r="1634" spans="10:41">
      <c r="J1634" s="530">
        <f t="shared" ca="1" si="234"/>
        <v>-12317</v>
      </c>
      <c r="K1634">
        <f t="shared" ca="1" si="235"/>
        <v>-12317</v>
      </c>
      <c r="L1634">
        <f t="shared" ca="1" si="236"/>
        <v>0</v>
      </c>
      <c r="AB1634" s="530">
        <f t="shared" si="237"/>
        <v>-12428</v>
      </c>
      <c r="AC1634">
        <f t="shared" si="238"/>
        <v>-12428</v>
      </c>
      <c r="AD1634">
        <f t="shared" si="239"/>
        <v>0</v>
      </c>
      <c r="AM1634" s="530">
        <f t="shared" ca="1" si="240"/>
        <v>-14325</v>
      </c>
      <c r="AN1634">
        <f t="shared" ca="1" si="241"/>
        <v>-14325</v>
      </c>
      <c r="AO1634">
        <f t="shared" ca="1" si="242"/>
        <v>0</v>
      </c>
    </row>
    <row r="1635" spans="10:41">
      <c r="J1635" s="530">
        <f t="shared" ca="1" si="234"/>
        <v>-12326</v>
      </c>
      <c r="K1635">
        <f t="shared" ca="1" si="235"/>
        <v>-12326</v>
      </c>
      <c r="L1635">
        <f t="shared" ca="1" si="236"/>
        <v>0</v>
      </c>
      <c r="AB1635" s="530">
        <f t="shared" si="237"/>
        <v>-12437</v>
      </c>
      <c r="AC1635">
        <f t="shared" si="238"/>
        <v>-12437</v>
      </c>
      <c r="AD1635">
        <f t="shared" si="239"/>
        <v>0</v>
      </c>
      <c r="AM1635" s="530">
        <f t="shared" ca="1" si="240"/>
        <v>-14334</v>
      </c>
      <c r="AN1635">
        <f t="shared" ca="1" si="241"/>
        <v>-14334</v>
      </c>
      <c r="AO1635">
        <f t="shared" ca="1" si="242"/>
        <v>0</v>
      </c>
    </row>
    <row r="1636" spans="10:41">
      <c r="J1636" s="530">
        <f t="shared" ca="1" si="234"/>
        <v>-12335</v>
      </c>
      <c r="K1636">
        <f t="shared" ca="1" si="235"/>
        <v>-12335</v>
      </c>
      <c r="L1636">
        <f t="shared" ca="1" si="236"/>
        <v>0</v>
      </c>
      <c r="AB1636" s="530">
        <f t="shared" si="237"/>
        <v>-12446</v>
      </c>
      <c r="AC1636">
        <f t="shared" si="238"/>
        <v>-12446</v>
      </c>
      <c r="AD1636">
        <f t="shared" si="239"/>
        <v>0</v>
      </c>
      <c r="AM1636" s="530">
        <f t="shared" ca="1" si="240"/>
        <v>-14343</v>
      </c>
      <c r="AN1636">
        <f t="shared" ca="1" si="241"/>
        <v>-14343</v>
      </c>
      <c r="AO1636">
        <f t="shared" ca="1" si="242"/>
        <v>0</v>
      </c>
    </row>
    <row r="1637" spans="10:41">
      <c r="J1637" s="530">
        <f t="shared" ca="1" si="234"/>
        <v>-12344</v>
      </c>
      <c r="K1637">
        <f t="shared" ca="1" si="235"/>
        <v>-12344</v>
      </c>
      <c r="L1637">
        <f t="shared" ca="1" si="236"/>
        <v>0</v>
      </c>
      <c r="AB1637" s="530">
        <f t="shared" si="237"/>
        <v>-12455</v>
      </c>
      <c r="AC1637">
        <f t="shared" si="238"/>
        <v>-12455</v>
      </c>
      <c r="AD1637">
        <f t="shared" si="239"/>
        <v>0</v>
      </c>
      <c r="AM1637" s="530">
        <f t="shared" ca="1" si="240"/>
        <v>-14352</v>
      </c>
      <c r="AN1637">
        <f t="shared" ca="1" si="241"/>
        <v>-14352</v>
      </c>
      <c r="AO1637">
        <f t="shared" ca="1" si="242"/>
        <v>0</v>
      </c>
    </row>
    <row r="1638" spans="10:41">
      <c r="J1638" s="530">
        <f t="shared" ca="1" si="234"/>
        <v>-12353</v>
      </c>
      <c r="K1638">
        <f t="shared" ca="1" si="235"/>
        <v>-12353</v>
      </c>
      <c r="L1638">
        <f t="shared" ca="1" si="236"/>
        <v>0</v>
      </c>
      <c r="AB1638" s="530">
        <f t="shared" si="237"/>
        <v>-12464</v>
      </c>
      <c r="AC1638">
        <f t="shared" si="238"/>
        <v>-12464</v>
      </c>
      <c r="AD1638">
        <f t="shared" si="239"/>
        <v>0</v>
      </c>
      <c r="AM1638" s="530">
        <f t="shared" ca="1" si="240"/>
        <v>-14361</v>
      </c>
      <c r="AN1638">
        <f t="shared" ca="1" si="241"/>
        <v>-14361</v>
      </c>
      <c r="AO1638">
        <f t="shared" ca="1" si="242"/>
        <v>0</v>
      </c>
    </row>
    <row r="1639" spans="10:41">
      <c r="J1639" s="530">
        <f t="shared" ca="1" si="234"/>
        <v>-12362</v>
      </c>
      <c r="K1639">
        <f t="shared" ca="1" si="235"/>
        <v>-12362</v>
      </c>
      <c r="L1639">
        <f t="shared" ca="1" si="236"/>
        <v>0</v>
      </c>
      <c r="AB1639" s="530">
        <f t="shared" si="237"/>
        <v>-12473</v>
      </c>
      <c r="AC1639">
        <f t="shared" si="238"/>
        <v>-12473</v>
      </c>
      <c r="AD1639">
        <f t="shared" si="239"/>
        <v>0</v>
      </c>
      <c r="AM1639" s="530">
        <f t="shared" ca="1" si="240"/>
        <v>-14370</v>
      </c>
      <c r="AN1639">
        <f t="shared" ca="1" si="241"/>
        <v>-14370</v>
      </c>
      <c r="AO1639">
        <f t="shared" ca="1" si="242"/>
        <v>0</v>
      </c>
    </row>
    <row r="1640" spans="10:41">
      <c r="J1640" s="530">
        <f t="shared" ca="1" si="234"/>
        <v>-12371</v>
      </c>
      <c r="K1640">
        <f t="shared" ca="1" si="235"/>
        <v>-12371</v>
      </c>
      <c r="L1640">
        <f t="shared" ca="1" si="236"/>
        <v>0</v>
      </c>
      <c r="AB1640" s="530">
        <f t="shared" si="237"/>
        <v>-12482</v>
      </c>
      <c r="AC1640">
        <f t="shared" si="238"/>
        <v>-12482</v>
      </c>
      <c r="AD1640">
        <f t="shared" si="239"/>
        <v>0</v>
      </c>
      <c r="AM1640" s="530">
        <f t="shared" ca="1" si="240"/>
        <v>-14379</v>
      </c>
      <c r="AN1640">
        <f t="shared" ca="1" si="241"/>
        <v>-14379</v>
      </c>
      <c r="AO1640">
        <f t="shared" ca="1" si="242"/>
        <v>0</v>
      </c>
    </row>
    <row r="1641" spans="10:41">
      <c r="J1641" s="530">
        <f t="shared" ca="1" si="234"/>
        <v>-12380</v>
      </c>
      <c r="K1641">
        <f t="shared" ca="1" si="235"/>
        <v>-12380</v>
      </c>
      <c r="L1641">
        <f t="shared" ca="1" si="236"/>
        <v>0</v>
      </c>
      <c r="AB1641" s="530">
        <f t="shared" si="237"/>
        <v>-12491</v>
      </c>
      <c r="AC1641">
        <f t="shared" si="238"/>
        <v>-12491</v>
      </c>
      <c r="AD1641">
        <f t="shared" si="239"/>
        <v>0</v>
      </c>
      <c r="AM1641" s="530">
        <f t="shared" ca="1" si="240"/>
        <v>-14388</v>
      </c>
      <c r="AN1641">
        <f t="shared" ca="1" si="241"/>
        <v>-14388</v>
      </c>
      <c r="AO1641">
        <f t="shared" ca="1" si="242"/>
        <v>0</v>
      </c>
    </row>
    <row r="1642" spans="10:41">
      <c r="J1642" s="530">
        <f t="shared" ca="1" si="234"/>
        <v>-12389</v>
      </c>
      <c r="K1642">
        <f t="shared" ca="1" si="235"/>
        <v>-12389</v>
      </c>
      <c r="L1642">
        <f t="shared" ca="1" si="236"/>
        <v>0</v>
      </c>
      <c r="AB1642" s="530">
        <f t="shared" si="237"/>
        <v>-12500</v>
      </c>
      <c r="AC1642">
        <f t="shared" si="238"/>
        <v>-12500</v>
      </c>
      <c r="AD1642">
        <f t="shared" si="239"/>
        <v>0</v>
      </c>
      <c r="AM1642" s="530">
        <f t="shared" ca="1" si="240"/>
        <v>-14397</v>
      </c>
      <c r="AN1642">
        <f t="shared" ca="1" si="241"/>
        <v>-14397</v>
      </c>
      <c r="AO1642">
        <f t="shared" ca="1" si="242"/>
        <v>0</v>
      </c>
    </row>
    <row r="1643" spans="10:41">
      <c r="J1643" s="530">
        <f t="shared" ref="J1643:J1706" ca="1" si="243">+J1642-9</f>
        <v>-12398</v>
      </c>
      <c r="K1643">
        <f t="shared" ref="K1643:K1706" ca="1" si="244">IF(J1644&lt;0,J1643,0)</f>
        <v>-12398</v>
      </c>
      <c r="L1643">
        <f t="shared" ref="L1643:L1706" ca="1" si="245">IF(K1643&gt;0,K1643,0)</f>
        <v>0</v>
      </c>
      <c r="AB1643" s="530">
        <f t="shared" si="237"/>
        <v>-12509</v>
      </c>
      <c r="AC1643">
        <f t="shared" si="238"/>
        <v>-12509</v>
      </c>
      <c r="AD1643">
        <f t="shared" si="239"/>
        <v>0</v>
      </c>
      <c r="AM1643" s="530">
        <f t="shared" ca="1" si="240"/>
        <v>-14406</v>
      </c>
      <c r="AN1643">
        <f t="shared" ca="1" si="241"/>
        <v>-14406</v>
      </c>
      <c r="AO1643">
        <f t="shared" ca="1" si="242"/>
        <v>0</v>
      </c>
    </row>
    <row r="1644" spans="10:41">
      <c r="J1644" s="530">
        <f t="shared" ca="1" si="243"/>
        <v>-12407</v>
      </c>
      <c r="K1644">
        <f t="shared" ca="1" si="244"/>
        <v>-12407</v>
      </c>
      <c r="L1644">
        <f t="shared" ca="1" si="245"/>
        <v>0</v>
      </c>
      <c r="AB1644" s="530">
        <f t="shared" ref="AB1644:AB1707" si="246">+AB1643-9</f>
        <v>-12518</v>
      </c>
      <c r="AC1644">
        <f t="shared" ref="AC1644:AC1707" si="247">IF(AB1645&lt;0,AB1644,0)</f>
        <v>-12518</v>
      </c>
      <c r="AD1644">
        <f t="shared" ref="AD1644:AD1707" si="248">IF(AC1644&gt;0,AC1644,0)</f>
        <v>0</v>
      </c>
      <c r="AM1644" s="530">
        <f t="shared" ref="AM1644:AM1707" ca="1" si="249">+AM1643-9</f>
        <v>-14415</v>
      </c>
      <c r="AN1644">
        <f t="shared" ref="AN1644:AN1707" ca="1" si="250">IF(AM1645&lt;0,AM1644,0)</f>
        <v>-14415</v>
      </c>
      <c r="AO1644">
        <f t="shared" ref="AO1644:AO1707" ca="1" si="251">IF(AN1644&gt;0,AN1644,0)</f>
        <v>0</v>
      </c>
    </row>
    <row r="1645" spans="10:41">
      <c r="J1645" s="530">
        <f t="shared" ca="1" si="243"/>
        <v>-12416</v>
      </c>
      <c r="K1645">
        <f t="shared" ca="1" si="244"/>
        <v>-12416</v>
      </c>
      <c r="L1645">
        <f t="shared" ca="1" si="245"/>
        <v>0</v>
      </c>
      <c r="AB1645" s="530">
        <f t="shared" si="246"/>
        <v>-12527</v>
      </c>
      <c r="AC1645">
        <f t="shared" si="247"/>
        <v>-12527</v>
      </c>
      <c r="AD1645">
        <f t="shared" si="248"/>
        <v>0</v>
      </c>
      <c r="AM1645" s="530">
        <f t="shared" ca="1" si="249"/>
        <v>-14424</v>
      </c>
      <c r="AN1645">
        <f t="shared" ca="1" si="250"/>
        <v>-14424</v>
      </c>
      <c r="AO1645">
        <f t="shared" ca="1" si="251"/>
        <v>0</v>
      </c>
    </row>
    <row r="1646" spans="10:41">
      <c r="J1646" s="530">
        <f t="shared" ca="1" si="243"/>
        <v>-12425</v>
      </c>
      <c r="K1646">
        <f t="shared" ca="1" si="244"/>
        <v>-12425</v>
      </c>
      <c r="L1646">
        <f t="shared" ca="1" si="245"/>
        <v>0</v>
      </c>
      <c r="AB1646" s="530">
        <f t="shared" si="246"/>
        <v>-12536</v>
      </c>
      <c r="AC1646">
        <f t="shared" si="247"/>
        <v>-12536</v>
      </c>
      <c r="AD1646">
        <f t="shared" si="248"/>
        <v>0</v>
      </c>
      <c r="AM1646" s="530">
        <f t="shared" ca="1" si="249"/>
        <v>-14433</v>
      </c>
      <c r="AN1646">
        <f t="shared" ca="1" si="250"/>
        <v>-14433</v>
      </c>
      <c r="AO1646">
        <f t="shared" ca="1" si="251"/>
        <v>0</v>
      </c>
    </row>
    <row r="1647" spans="10:41">
      <c r="J1647" s="530">
        <f t="shared" ca="1" si="243"/>
        <v>-12434</v>
      </c>
      <c r="K1647">
        <f t="shared" ca="1" si="244"/>
        <v>-12434</v>
      </c>
      <c r="L1647">
        <f t="shared" ca="1" si="245"/>
        <v>0</v>
      </c>
      <c r="AB1647" s="530">
        <f t="shared" si="246"/>
        <v>-12545</v>
      </c>
      <c r="AC1647">
        <f t="shared" si="247"/>
        <v>-12545</v>
      </c>
      <c r="AD1647">
        <f t="shared" si="248"/>
        <v>0</v>
      </c>
      <c r="AM1647" s="530">
        <f t="shared" ca="1" si="249"/>
        <v>-14442</v>
      </c>
      <c r="AN1647">
        <f t="shared" ca="1" si="250"/>
        <v>-14442</v>
      </c>
      <c r="AO1647">
        <f t="shared" ca="1" si="251"/>
        <v>0</v>
      </c>
    </row>
    <row r="1648" spans="10:41">
      <c r="J1648" s="530">
        <f t="shared" ca="1" si="243"/>
        <v>-12443</v>
      </c>
      <c r="K1648">
        <f t="shared" ca="1" si="244"/>
        <v>-12443</v>
      </c>
      <c r="L1648">
        <f t="shared" ca="1" si="245"/>
        <v>0</v>
      </c>
      <c r="AB1648" s="530">
        <f t="shared" si="246"/>
        <v>-12554</v>
      </c>
      <c r="AC1648">
        <f t="shared" si="247"/>
        <v>-12554</v>
      </c>
      <c r="AD1648">
        <f t="shared" si="248"/>
        <v>0</v>
      </c>
      <c r="AM1648" s="530">
        <f t="shared" ca="1" si="249"/>
        <v>-14451</v>
      </c>
      <c r="AN1648">
        <f t="shared" ca="1" si="250"/>
        <v>-14451</v>
      </c>
      <c r="AO1648">
        <f t="shared" ca="1" si="251"/>
        <v>0</v>
      </c>
    </row>
    <row r="1649" spans="10:41">
      <c r="J1649" s="530">
        <f t="shared" ca="1" si="243"/>
        <v>-12452</v>
      </c>
      <c r="K1649">
        <f t="shared" ca="1" si="244"/>
        <v>-12452</v>
      </c>
      <c r="L1649">
        <f t="shared" ca="1" si="245"/>
        <v>0</v>
      </c>
      <c r="AB1649" s="530">
        <f t="shared" si="246"/>
        <v>-12563</v>
      </c>
      <c r="AC1649">
        <f t="shared" si="247"/>
        <v>-12563</v>
      </c>
      <c r="AD1649">
        <f t="shared" si="248"/>
        <v>0</v>
      </c>
      <c r="AM1649" s="530">
        <f t="shared" ca="1" si="249"/>
        <v>-14460</v>
      </c>
      <c r="AN1649">
        <f t="shared" ca="1" si="250"/>
        <v>-14460</v>
      </c>
      <c r="AO1649">
        <f t="shared" ca="1" si="251"/>
        <v>0</v>
      </c>
    </row>
    <row r="1650" spans="10:41">
      <c r="J1650" s="530">
        <f t="shared" ca="1" si="243"/>
        <v>-12461</v>
      </c>
      <c r="K1650">
        <f t="shared" ca="1" si="244"/>
        <v>-12461</v>
      </c>
      <c r="L1650">
        <f t="shared" ca="1" si="245"/>
        <v>0</v>
      </c>
      <c r="AB1650" s="530">
        <f t="shared" si="246"/>
        <v>-12572</v>
      </c>
      <c r="AC1650">
        <f t="shared" si="247"/>
        <v>-12572</v>
      </c>
      <c r="AD1650">
        <f t="shared" si="248"/>
        <v>0</v>
      </c>
      <c r="AM1650" s="530">
        <f t="shared" ca="1" si="249"/>
        <v>-14469</v>
      </c>
      <c r="AN1650">
        <f t="shared" ca="1" si="250"/>
        <v>-14469</v>
      </c>
      <c r="AO1650">
        <f t="shared" ca="1" si="251"/>
        <v>0</v>
      </c>
    </row>
    <row r="1651" spans="10:41">
      <c r="J1651" s="530">
        <f t="shared" ca="1" si="243"/>
        <v>-12470</v>
      </c>
      <c r="K1651">
        <f t="shared" ca="1" si="244"/>
        <v>-12470</v>
      </c>
      <c r="L1651">
        <f t="shared" ca="1" si="245"/>
        <v>0</v>
      </c>
      <c r="AB1651" s="530">
        <f t="shared" si="246"/>
        <v>-12581</v>
      </c>
      <c r="AC1651">
        <f t="shared" si="247"/>
        <v>-12581</v>
      </c>
      <c r="AD1651">
        <f t="shared" si="248"/>
        <v>0</v>
      </c>
      <c r="AM1651" s="530">
        <f t="shared" ca="1" si="249"/>
        <v>-14478</v>
      </c>
      <c r="AN1651">
        <f t="shared" ca="1" si="250"/>
        <v>-14478</v>
      </c>
      <c r="AO1651">
        <f t="shared" ca="1" si="251"/>
        <v>0</v>
      </c>
    </row>
    <row r="1652" spans="10:41">
      <c r="J1652" s="530">
        <f t="shared" ca="1" si="243"/>
        <v>-12479</v>
      </c>
      <c r="K1652">
        <f t="shared" ca="1" si="244"/>
        <v>-12479</v>
      </c>
      <c r="L1652">
        <f t="shared" ca="1" si="245"/>
        <v>0</v>
      </c>
      <c r="AB1652" s="530">
        <f t="shared" si="246"/>
        <v>-12590</v>
      </c>
      <c r="AC1652">
        <f t="shared" si="247"/>
        <v>-12590</v>
      </c>
      <c r="AD1652">
        <f t="shared" si="248"/>
        <v>0</v>
      </c>
      <c r="AM1652" s="530">
        <f t="shared" ca="1" si="249"/>
        <v>-14487</v>
      </c>
      <c r="AN1652">
        <f t="shared" ca="1" si="250"/>
        <v>-14487</v>
      </c>
      <c r="AO1652">
        <f t="shared" ca="1" si="251"/>
        <v>0</v>
      </c>
    </row>
    <row r="1653" spans="10:41">
      <c r="J1653" s="530">
        <f t="shared" ca="1" si="243"/>
        <v>-12488</v>
      </c>
      <c r="K1653">
        <f t="shared" ca="1" si="244"/>
        <v>-12488</v>
      </c>
      <c r="L1653">
        <f t="shared" ca="1" si="245"/>
        <v>0</v>
      </c>
      <c r="AB1653" s="530">
        <f t="shared" si="246"/>
        <v>-12599</v>
      </c>
      <c r="AC1653">
        <f t="shared" si="247"/>
        <v>-12599</v>
      </c>
      <c r="AD1653">
        <f t="shared" si="248"/>
        <v>0</v>
      </c>
      <c r="AM1653" s="530">
        <f t="shared" ca="1" si="249"/>
        <v>-14496</v>
      </c>
      <c r="AN1653">
        <f t="shared" ca="1" si="250"/>
        <v>-14496</v>
      </c>
      <c r="AO1653">
        <f t="shared" ca="1" si="251"/>
        <v>0</v>
      </c>
    </row>
    <row r="1654" spans="10:41">
      <c r="J1654" s="530">
        <f t="shared" ca="1" si="243"/>
        <v>-12497</v>
      </c>
      <c r="K1654">
        <f t="shared" ca="1" si="244"/>
        <v>-12497</v>
      </c>
      <c r="L1654">
        <f t="shared" ca="1" si="245"/>
        <v>0</v>
      </c>
      <c r="AB1654" s="530">
        <f t="shared" si="246"/>
        <v>-12608</v>
      </c>
      <c r="AC1654">
        <f t="shared" si="247"/>
        <v>-12608</v>
      </c>
      <c r="AD1654">
        <f t="shared" si="248"/>
        <v>0</v>
      </c>
      <c r="AM1654" s="530">
        <f t="shared" ca="1" si="249"/>
        <v>-14505</v>
      </c>
      <c r="AN1654">
        <f t="shared" ca="1" si="250"/>
        <v>-14505</v>
      </c>
      <c r="AO1654">
        <f t="shared" ca="1" si="251"/>
        <v>0</v>
      </c>
    </row>
    <row r="1655" spans="10:41">
      <c r="J1655" s="530">
        <f t="shared" ca="1" si="243"/>
        <v>-12506</v>
      </c>
      <c r="K1655">
        <f t="shared" ca="1" si="244"/>
        <v>-12506</v>
      </c>
      <c r="L1655">
        <f t="shared" ca="1" si="245"/>
        <v>0</v>
      </c>
      <c r="AB1655" s="530">
        <f t="shared" si="246"/>
        <v>-12617</v>
      </c>
      <c r="AC1655">
        <f t="shared" si="247"/>
        <v>-12617</v>
      </c>
      <c r="AD1655">
        <f t="shared" si="248"/>
        <v>0</v>
      </c>
      <c r="AM1655" s="530">
        <f t="shared" ca="1" si="249"/>
        <v>-14514</v>
      </c>
      <c r="AN1655">
        <f t="shared" ca="1" si="250"/>
        <v>-14514</v>
      </c>
      <c r="AO1655">
        <f t="shared" ca="1" si="251"/>
        <v>0</v>
      </c>
    </row>
    <row r="1656" spans="10:41">
      <c r="J1656" s="530">
        <f t="shared" ca="1" si="243"/>
        <v>-12515</v>
      </c>
      <c r="K1656">
        <f t="shared" ca="1" si="244"/>
        <v>-12515</v>
      </c>
      <c r="L1656">
        <f t="shared" ca="1" si="245"/>
        <v>0</v>
      </c>
      <c r="AB1656" s="530">
        <f t="shared" si="246"/>
        <v>-12626</v>
      </c>
      <c r="AC1656">
        <f t="shared" si="247"/>
        <v>-12626</v>
      </c>
      <c r="AD1656">
        <f t="shared" si="248"/>
        <v>0</v>
      </c>
      <c r="AM1656" s="530">
        <f t="shared" ca="1" si="249"/>
        <v>-14523</v>
      </c>
      <c r="AN1656">
        <f t="shared" ca="1" si="250"/>
        <v>-14523</v>
      </c>
      <c r="AO1656">
        <f t="shared" ca="1" si="251"/>
        <v>0</v>
      </c>
    </row>
    <row r="1657" spans="10:41">
      <c r="J1657" s="530">
        <f t="shared" ca="1" si="243"/>
        <v>-12524</v>
      </c>
      <c r="K1657">
        <f t="shared" ca="1" si="244"/>
        <v>-12524</v>
      </c>
      <c r="L1657">
        <f t="shared" ca="1" si="245"/>
        <v>0</v>
      </c>
      <c r="AB1657" s="530">
        <f t="shared" si="246"/>
        <v>-12635</v>
      </c>
      <c r="AC1657">
        <f t="shared" si="247"/>
        <v>-12635</v>
      </c>
      <c r="AD1657">
        <f t="shared" si="248"/>
        <v>0</v>
      </c>
      <c r="AM1657" s="530">
        <f t="shared" ca="1" si="249"/>
        <v>-14532</v>
      </c>
      <c r="AN1657">
        <f t="shared" ca="1" si="250"/>
        <v>-14532</v>
      </c>
      <c r="AO1657">
        <f t="shared" ca="1" si="251"/>
        <v>0</v>
      </c>
    </row>
    <row r="1658" spans="10:41">
      <c r="J1658" s="530">
        <f t="shared" ca="1" si="243"/>
        <v>-12533</v>
      </c>
      <c r="K1658">
        <f t="shared" ca="1" si="244"/>
        <v>-12533</v>
      </c>
      <c r="L1658">
        <f t="shared" ca="1" si="245"/>
        <v>0</v>
      </c>
      <c r="AB1658" s="530">
        <f t="shared" si="246"/>
        <v>-12644</v>
      </c>
      <c r="AC1658">
        <f t="shared" si="247"/>
        <v>-12644</v>
      </c>
      <c r="AD1658">
        <f t="shared" si="248"/>
        <v>0</v>
      </c>
      <c r="AM1658" s="530">
        <f t="shared" ca="1" si="249"/>
        <v>-14541</v>
      </c>
      <c r="AN1658">
        <f t="shared" ca="1" si="250"/>
        <v>-14541</v>
      </c>
      <c r="AO1658">
        <f t="shared" ca="1" si="251"/>
        <v>0</v>
      </c>
    </row>
    <row r="1659" spans="10:41">
      <c r="J1659" s="530">
        <f t="shared" ca="1" si="243"/>
        <v>-12542</v>
      </c>
      <c r="K1659">
        <f t="shared" ca="1" si="244"/>
        <v>-12542</v>
      </c>
      <c r="L1659">
        <f t="shared" ca="1" si="245"/>
        <v>0</v>
      </c>
      <c r="AB1659" s="530">
        <f t="shared" si="246"/>
        <v>-12653</v>
      </c>
      <c r="AC1659">
        <f t="shared" si="247"/>
        <v>-12653</v>
      </c>
      <c r="AD1659">
        <f t="shared" si="248"/>
        <v>0</v>
      </c>
      <c r="AM1659" s="530">
        <f t="shared" ca="1" si="249"/>
        <v>-14550</v>
      </c>
      <c r="AN1659">
        <f t="shared" ca="1" si="250"/>
        <v>-14550</v>
      </c>
      <c r="AO1659">
        <f t="shared" ca="1" si="251"/>
        <v>0</v>
      </c>
    </row>
    <row r="1660" spans="10:41">
      <c r="J1660" s="530">
        <f t="shared" ca="1" si="243"/>
        <v>-12551</v>
      </c>
      <c r="K1660">
        <f t="shared" ca="1" si="244"/>
        <v>-12551</v>
      </c>
      <c r="L1660">
        <f t="shared" ca="1" si="245"/>
        <v>0</v>
      </c>
      <c r="AB1660" s="530">
        <f t="shared" si="246"/>
        <v>-12662</v>
      </c>
      <c r="AC1660">
        <f t="shared" si="247"/>
        <v>-12662</v>
      </c>
      <c r="AD1660">
        <f t="shared" si="248"/>
        <v>0</v>
      </c>
      <c r="AM1660" s="530">
        <f t="shared" ca="1" si="249"/>
        <v>-14559</v>
      </c>
      <c r="AN1660">
        <f t="shared" ca="1" si="250"/>
        <v>-14559</v>
      </c>
      <c r="AO1660">
        <f t="shared" ca="1" si="251"/>
        <v>0</v>
      </c>
    </row>
    <row r="1661" spans="10:41">
      <c r="J1661" s="530">
        <f t="shared" ca="1" si="243"/>
        <v>-12560</v>
      </c>
      <c r="K1661">
        <f t="shared" ca="1" si="244"/>
        <v>-12560</v>
      </c>
      <c r="L1661">
        <f t="shared" ca="1" si="245"/>
        <v>0</v>
      </c>
      <c r="AB1661" s="530">
        <f t="shared" si="246"/>
        <v>-12671</v>
      </c>
      <c r="AC1661">
        <f t="shared" si="247"/>
        <v>-12671</v>
      </c>
      <c r="AD1661">
        <f t="shared" si="248"/>
        <v>0</v>
      </c>
      <c r="AM1661" s="530">
        <f t="shared" ca="1" si="249"/>
        <v>-14568</v>
      </c>
      <c r="AN1661">
        <f t="shared" ca="1" si="250"/>
        <v>-14568</v>
      </c>
      <c r="AO1661">
        <f t="shared" ca="1" si="251"/>
        <v>0</v>
      </c>
    </row>
    <row r="1662" spans="10:41">
      <c r="J1662" s="530">
        <f t="shared" ca="1" si="243"/>
        <v>-12569</v>
      </c>
      <c r="K1662">
        <f t="shared" ca="1" si="244"/>
        <v>-12569</v>
      </c>
      <c r="L1662">
        <f t="shared" ca="1" si="245"/>
        <v>0</v>
      </c>
      <c r="AB1662" s="530">
        <f t="shared" si="246"/>
        <v>-12680</v>
      </c>
      <c r="AC1662">
        <f t="shared" si="247"/>
        <v>-12680</v>
      </c>
      <c r="AD1662">
        <f t="shared" si="248"/>
        <v>0</v>
      </c>
      <c r="AM1662" s="530">
        <f t="shared" ca="1" si="249"/>
        <v>-14577</v>
      </c>
      <c r="AN1662">
        <f t="shared" ca="1" si="250"/>
        <v>-14577</v>
      </c>
      <c r="AO1662">
        <f t="shared" ca="1" si="251"/>
        <v>0</v>
      </c>
    </row>
    <row r="1663" spans="10:41">
      <c r="J1663" s="530">
        <f t="shared" ca="1" si="243"/>
        <v>-12578</v>
      </c>
      <c r="K1663">
        <f t="shared" ca="1" si="244"/>
        <v>-12578</v>
      </c>
      <c r="L1663">
        <f t="shared" ca="1" si="245"/>
        <v>0</v>
      </c>
      <c r="AB1663" s="530">
        <f t="shared" si="246"/>
        <v>-12689</v>
      </c>
      <c r="AC1663">
        <f t="shared" si="247"/>
        <v>-12689</v>
      </c>
      <c r="AD1663">
        <f t="shared" si="248"/>
        <v>0</v>
      </c>
      <c r="AM1663" s="530">
        <f t="shared" ca="1" si="249"/>
        <v>-14586</v>
      </c>
      <c r="AN1663">
        <f t="shared" ca="1" si="250"/>
        <v>-14586</v>
      </c>
      <c r="AO1663">
        <f t="shared" ca="1" si="251"/>
        <v>0</v>
      </c>
    </row>
    <row r="1664" spans="10:41">
      <c r="J1664" s="530">
        <f t="shared" ca="1" si="243"/>
        <v>-12587</v>
      </c>
      <c r="K1664">
        <f t="shared" ca="1" si="244"/>
        <v>-12587</v>
      </c>
      <c r="L1664">
        <f t="shared" ca="1" si="245"/>
        <v>0</v>
      </c>
      <c r="AB1664" s="530">
        <f t="shared" si="246"/>
        <v>-12698</v>
      </c>
      <c r="AC1664">
        <f t="shared" si="247"/>
        <v>-12698</v>
      </c>
      <c r="AD1664">
        <f t="shared" si="248"/>
        <v>0</v>
      </c>
      <c r="AM1664" s="530">
        <f t="shared" ca="1" si="249"/>
        <v>-14595</v>
      </c>
      <c r="AN1664">
        <f t="shared" ca="1" si="250"/>
        <v>-14595</v>
      </c>
      <c r="AO1664">
        <f t="shared" ca="1" si="251"/>
        <v>0</v>
      </c>
    </row>
    <row r="1665" spans="10:41">
      <c r="J1665" s="530">
        <f t="shared" ca="1" si="243"/>
        <v>-12596</v>
      </c>
      <c r="K1665">
        <f t="shared" ca="1" si="244"/>
        <v>-12596</v>
      </c>
      <c r="L1665">
        <f t="shared" ca="1" si="245"/>
        <v>0</v>
      </c>
      <c r="AB1665" s="530">
        <f t="shared" si="246"/>
        <v>-12707</v>
      </c>
      <c r="AC1665">
        <f t="shared" si="247"/>
        <v>-12707</v>
      </c>
      <c r="AD1665">
        <f t="shared" si="248"/>
        <v>0</v>
      </c>
      <c r="AM1665" s="530">
        <f t="shared" ca="1" si="249"/>
        <v>-14604</v>
      </c>
      <c r="AN1665">
        <f t="shared" ca="1" si="250"/>
        <v>-14604</v>
      </c>
      <c r="AO1665">
        <f t="shared" ca="1" si="251"/>
        <v>0</v>
      </c>
    </row>
    <row r="1666" spans="10:41">
      <c r="J1666" s="530">
        <f t="shared" ca="1" si="243"/>
        <v>-12605</v>
      </c>
      <c r="K1666">
        <f t="shared" ca="1" si="244"/>
        <v>-12605</v>
      </c>
      <c r="L1666">
        <f t="shared" ca="1" si="245"/>
        <v>0</v>
      </c>
      <c r="AB1666" s="530">
        <f t="shared" si="246"/>
        <v>-12716</v>
      </c>
      <c r="AC1666">
        <f t="shared" si="247"/>
        <v>-12716</v>
      </c>
      <c r="AD1666">
        <f t="shared" si="248"/>
        <v>0</v>
      </c>
      <c r="AM1666" s="530">
        <f t="shared" ca="1" si="249"/>
        <v>-14613</v>
      </c>
      <c r="AN1666">
        <f t="shared" ca="1" si="250"/>
        <v>-14613</v>
      </c>
      <c r="AO1666">
        <f t="shared" ca="1" si="251"/>
        <v>0</v>
      </c>
    </row>
    <row r="1667" spans="10:41">
      <c r="J1667" s="530">
        <f t="shared" ca="1" si="243"/>
        <v>-12614</v>
      </c>
      <c r="K1667">
        <f t="shared" ca="1" si="244"/>
        <v>-12614</v>
      </c>
      <c r="L1667">
        <f t="shared" ca="1" si="245"/>
        <v>0</v>
      </c>
      <c r="AB1667" s="530">
        <f t="shared" si="246"/>
        <v>-12725</v>
      </c>
      <c r="AC1667">
        <f t="shared" si="247"/>
        <v>-12725</v>
      </c>
      <c r="AD1667">
        <f t="shared" si="248"/>
        <v>0</v>
      </c>
      <c r="AM1667" s="530">
        <f t="shared" ca="1" si="249"/>
        <v>-14622</v>
      </c>
      <c r="AN1667">
        <f t="shared" ca="1" si="250"/>
        <v>-14622</v>
      </c>
      <c r="AO1667">
        <f t="shared" ca="1" si="251"/>
        <v>0</v>
      </c>
    </row>
    <row r="1668" spans="10:41">
      <c r="J1668" s="530">
        <f t="shared" ca="1" si="243"/>
        <v>-12623</v>
      </c>
      <c r="K1668">
        <f t="shared" ca="1" si="244"/>
        <v>-12623</v>
      </c>
      <c r="L1668">
        <f t="shared" ca="1" si="245"/>
        <v>0</v>
      </c>
      <c r="AB1668" s="530">
        <f t="shared" si="246"/>
        <v>-12734</v>
      </c>
      <c r="AC1668">
        <f t="shared" si="247"/>
        <v>-12734</v>
      </c>
      <c r="AD1668">
        <f t="shared" si="248"/>
        <v>0</v>
      </c>
      <c r="AM1668" s="530">
        <f t="shared" ca="1" si="249"/>
        <v>-14631</v>
      </c>
      <c r="AN1668">
        <f t="shared" ca="1" si="250"/>
        <v>-14631</v>
      </c>
      <c r="AO1668">
        <f t="shared" ca="1" si="251"/>
        <v>0</v>
      </c>
    </row>
    <row r="1669" spans="10:41">
      <c r="J1669" s="530">
        <f t="shared" ca="1" si="243"/>
        <v>-12632</v>
      </c>
      <c r="K1669">
        <f t="shared" ca="1" si="244"/>
        <v>-12632</v>
      </c>
      <c r="L1669">
        <f t="shared" ca="1" si="245"/>
        <v>0</v>
      </c>
      <c r="AB1669" s="530">
        <f t="shared" si="246"/>
        <v>-12743</v>
      </c>
      <c r="AC1669">
        <f t="shared" si="247"/>
        <v>-12743</v>
      </c>
      <c r="AD1669">
        <f t="shared" si="248"/>
        <v>0</v>
      </c>
      <c r="AM1669" s="530">
        <f t="shared" ca="1" si="249"/>
        <v>-14640</v>
      </c>
      <c r="AN1669">
        <f t="shared" ca="1" si="250"/>
        <v>-14640</v>
      </c>
      <c r="AO1669">
        <f t="shared" ca="1" si="251"/>
        <v>0</v>
      </c>
    </row>
    <row r="1670" spans="10:41">
      <c r="J1670" s="530">
        <f t="shared" ca="1" si="243"/>
        <v>-12641</v>
      </c>
      <c r="K1670">
        <f t="shared" ca="1" si="244"/>
        <v>-12641</v>
      </c>
      <c r="L1670">
        <f t="shared" ca="1" si="245"/>
        <v>0</v>
      </c>
      <c r="AB1670" s="530">
        <f t="shared" si="246"/>
        <v>-12752</v>
      </c>
      <c r="AC1670">
        <f t="shared" si="247"/>
        <v>-12752</v>
      </c>
      <c r="AD1670">
        <f t="shared" si="248"/>
        <v>0</v>
      </c>
      <c r="AM1670" s="530">
        <f t="shared" ca="1" si="249"/>
        <v>-14649</v>
      </c>
      <c r="AN1670">
        <f t="shared" ca="1" si="250"/>
        <v>-14649</v>
      </c>
      <c r="AO1670">
        <f t="shared" ca="1" si="251"/>
        <v>0</v>
      </c>
    </row>
    <row r="1671" spans="10:41">
      <c r="J1671" s="530">
        <f t="shared" ca="1" si="243"/>
        <v>-12650</v>
      </c>
      <c r="K1671">
        <f t="shared" ca="1" si="244"/>
        <v>-12650</v>
      </c>
      <c r="L1671">
        <f t="shared" ca="1" si="245"/>
        <v>0</v>
      </c>
      <c r="AB1671" s="530">
        <f t="shared" si="246"/>
        <v>-12761</v>
      </c>
      <c r="AC1671">
        <f t="shared" si="247"/>
        <v>-12761</v>
      </c>
      <c r="AD1671">
        <f t="shared" si="248"/>
        <v>0</v>
      </c>
      <c r="AM1671" s="530">
        <f t="shared" ca="1" si="249"/>
        <v>-14658</v>
      </c>
      <c r="AN1671">
        <f t="shared" ca="1" si="250"/>
        <v>-14658</v>
      </c>
      <c r="AO1671">
        <f t="shared" ca="1" si="251"/>
        <v>0</v>
      </c>
    </row>
    <row r="1672" spans="10:41">
      <c r="J1672" s="530">
        <f t="shared" ca="1" si="243"/>
        <v>-12659</v>
      </c>
      <c r="K1672">
        <f t="shared" ca="1" si="244"/>
        <v>-12659</v>
      </c>
      <c r="L1672">
        <f t="shared" ca="1" si="245"/>
        <v>0</v>
      </c>
      <c r="AB1672" s="530">
        <f t="shared" si="246"/>
        <v>-12770</v>
      </c>
      <c r="AC1672">
        <f t="shared" si="247"/>
        <v>-12770</v>
      </c>
      <c r="AD1672">
        <f t="shared" si="248"/>
        <v>0</v>
      </c>
      <c r="AM1672" s="530">
        <f t="shared" ca="1" si="249"/>
        <v>-14667</v>
      </c>
      <c r="AN1672">
        <f t="shared" ca="1" si="250"/>
        <v>-14667</v>
      </c>
      <c r="AO1672">
        <f t="shared" ca="1" si="251"/>
        <v>0</v>
      </c>
    </row>
    <row r="1673" spans="10:41">
      <c r="J1673" s="530">
        <f t="shared" ca="1" si="243"/>
        <v>-12668</v>
      </c>
      <c r="K1673">
        <f t="shared" ca="1" si="244"/>
        <v>-12668</v>
      </c>
      <c r="L1673">
        <f t="shared" ca="1" si="245"/>
        <v>0</v>
      </c>
      <c r="AB1673" s="530">
        <f t="shared" si="246"/>
        <v>-12779</v>
      </c>
      <c r="AC1673">
        <f t="shared" si="247"/>
        <v>-12779</v>
      </c>
      <c r="AD1673">
        <f t="shared" si="248"/>
        <v>0</v>
      </c>
      <c r="AM1673" s="530">
        <f t="shared" ca="1" si="249"/>
        <v>-14676</v>
      </c>
      <c r="AN1673">
        <f t="shared" ca="1" si="250"/>
        <v>-14676</v>
      </c>
      <c r="AO1673">
        <f t="shared" ca="1" si="251"/>
        <v>0</v>
      </c>
    </row>
    <row r="1674" spans="10:41">
      <c r="J1674" s="530">
        <f t="shared" ca="1" si="243"/>
        <v>-12677</v>
      </c>
      <c r="K1674">
        <f t="shared" ca="1" si="244"/>
        <v>-12677</v>
      </c>
      <c r="L1674">
        <f t="shared" ca="1" si="245"/>
        <v>0</v>
      </c>
      <c r="AB1674" s="530">
        <f t="shared" si="246"/>
        <v>-12788</v>
      </c>
      <c r="AC1674">
        <f t="shared" si="247"/>
        <v>-12788</v>
      </c>
      <c r="AD1674">
        <f t="shared" si="248"/>
        <v>0</v>
      </c>
      <c r="AM1674" s="530">
        <f t="shared" ca="1" si="249"/>
        <v>-14685</v>
      </c>
      <c r="AN1674">
        <f t="shared" ca="1" si="250"/>
        <v>-14685</v>
      </c>
      <c r="AO1674">
        <f t="shared" ca="1" si="251"/>
        <v>0</v>
      </c>
    </row>
    <row r="1675" spans="10:41">
      <c r="J1675" s="530">
        <f t="shared" ca="1" si="243"/>
        <v>-12686</v>
      </c>
      <c r="K1675">
        <f t="shared" ca="1" si="244"/>
        <v>-12686</v>
      </c>
      <c r="L1675">
        <f t="shared" ca="1" si="245"/>
        <v>0</v>
      </c>
      <c r="AB1675" s="530">
        <f t="shared" si="246"/>
        <v>-12797</v>
      </c>
      <c r="AC1675">
        <f t="shared" si="247"/>
        <v>-12797</v>
      </c>
      <c r="AD1675">
        <f t="shared" si="248"/>
        <v>0</v>
      </c>
      <c r="AM1675" s="530">
        <f t="shared" ca="1" si="249"/>
        <v>-14694</v>
      </c>
      <c r="AN1675">
        <f t="shared" ca="1" si="250"/>
        <v>-14694</v>
      </c>
      <c r="AO1675">
        <f t="shared" ca="1" si="251"/>
        <v>0</v>
      </c>
    </row>
    <row r="1676" spans="10:41">
      <c r="J1676" s="530">
        <f t="shared" ca="1" si="243"/>
        <v>-12695</v>
      </c>
      <c r="K1676">
        <f t="shared" ca="1" si="244"/>
        <v>-12695</v>
      </c>
      <c r="L1676">
        <f t="shared" ca="1" si="245"/>
        <v>0</v>
      </c>
      <c r="AB1676" s="530">
        <f t="shared" si="246"/>
        <v>-12806</v>
      </c>
      <c r="AC1676">
        <f t="shared" si="247"/>
        <v>-12806</v>
      </c>
      <c r="AD1676">
        <f t="shared" si="248"/>
        <v>0</v>
      </c>
      <c r="AM1676" s="530">
        <f t="shared" ca="1" si="249"/>
        <v>-14703</v>
      </c>
      <c r="AN1676">
        <f t="shared" ca="1" si="250"/>
        <v>-14703</v>
      </c>
      <c r="AO1676">
        <f t="shared" ca="1" si="251"/>
        <v>0</v>
      </c>
    </row>
    <row r="1677" spans="10:41">
      <c r="J1677" s="530">
        <f t="shared" ca="1" si="243"/>
        <v>-12704</v>
      </c>
      <c r="K1677">
        <f t="shared" ca="1" si="244"/>
        <v>-12704</v>
      </c>
      <c r="L1677">
        <f t="shared" ca="1" si="245"/>
        <v>0</v>
      </c>
      <c r="AB1677" s="530">
        <f t="shared" si="246"/>
        <v>-12815</v>
      </c>
      <c r="AC1677">
        <f t="shared" si="247"/>
        <v>-12815</v>
      </c>
      <c r="AD1677">
        <f t="shared" si="248"/>
        <v>0</v>
      </c>
      <c r="AM1677" s="530">
        <f t="shared" ca="1" si="249"/>
        <v>-14712</v>
      </c>
      <c r="AN1677">
        <f t="shared" ca="1" si="250"/>
        <v>-14712</v>
      </c>
      <c r="AO1677">
        <f t="shared" ca="1" si="251"/>
        <v>0</v>
      </c>
    </row>
    <row r="1678" spans="10:41">
      <c r="J1678" s="530">
        <f t="shared" ca="1" si="243"/>
        <v>-12713</v>
      </c>
      <c r="K1678">
        <f t="shared" ca="1" si="244"/>
        <v>-12713</v>
      </c>
      <c r="L1678">
        <f t="shared" ca="1" si="245"/>
        <v>0</v>
      </c>
      <c r="AB1678" s="530">
        <f t="shared" si="246"/>
        <v>-12824</v>
      </c>
      <c r="AC1678">
        <f t="shared" si="247"/>
        <v>-12824</v>
      </c>
      <c r="AD1678">
        <f t="shared" si="248"/>
        <v>0</v>
      </c>
      <c r="AM1678" s="530">
        <f t="shared" ca="1" si="249"/>
        <v>-14721</v>
      </c>
      <c r="AN1678">
        <f t="shared" ca="1" si="250"/>
        <v>-14721</v>
      </c>
      <c r="AO1678">
        <f t="shared" ca="1" si="251"/>
        <v>0</v>
      </c>
    </row>
    <row r="1679" spans="10:41">
      <c r="J1679" s="530">
        <f t="shared" ca="1" si="243"/>
        <v>-12722</v>
      </c>
      <c r="K1679">
        <f t="shared" ca="1" si="244"/>
        <v>-12722</v>
      </c>
      <c r="L1679">
        <f t="shared" ca="1" si="245"/>
        <v>0</v>
      </c>
      <c r="AB1679" s="530">
        <f t="shared" si="246"/>
        <v>-12833</v>
      </c>
      <c r="AC1679">
        <f t="shared" si="247"/>
        <v>-12833</v>
      </c>
      <c r="AD1679">
        <f t="shared" si="248"/>
        <v>0</v>
      </c>
      <c r="AM1679" s="530">
        <f t="shared" ca="1" si="249"/>
        <v>-14730</v>
      </c>
      <c r="AN1679">
        <f t="shared" ca="1" si="250"/>
        <v>-14730</v>
      </c>
      <c r="AO1679">
        <f t="shared" ca="1" si="251"/>
        <v>0</v>
      </c>
    </row>
    <row r="1680" spans="10:41">
      <c r="J1680" s="530">
        <f t="shared" ca="1" si="243"/>
        <v>-12731</v>
      </c>
      <c r="K1680">
        <f t="shared" ca="1" si="244"/>
        <v>-12731</v>
      </c>
      <c r="L1680">
        <f t="shared" ca="1" si="245"/>
        <v>0</v>
      </c>
      <c r="AB1680" s="530">
        <f t="shared" si="246"/>
        <v>-12842</v>
      </c>
      <c r="AC1680">
        <f t="shared" si="247"/>
        <v>-12842</v>
      </c>
      <c r="AD1680">
        <f t="shared" si="248"/>
        <v>0</v>
      </c>
      <c r="AM1680" s="530">
        <f t="shared" ca="1" si="249"/>
        <v>-14739</v>
      </c>
      <c r="AN1680">
        <f t="shared" ca="1" si="250"/>
        <v>-14739</v>
      </c>
      <c r="AO1680">
        <f t="shared" ca="1" si="251"/>
        <v>0</v>
      </c>
    </row>
    <row r="1681" spans="10:41">
      <c r="J1681" s="530">
        <f t="shared" ca="1" si="243"/>
        <v>-12740</v>
      </c>
      <c r="K1681">
        <f t="shared" ca="1" si="244"/>
        <v>-12740</v>
      </c>
      <c r="L1681">
        <f t="shared" ca="1" si="245"/>
        <v>0</v>
      </c>
      <c r="AB1681" s="530">
        <f t="shared" si="246"/>
        <v>-12851</v>
      </c>
      <c r="AC1681">
        <f t="shared" si="247"/>
        <v>-12851</v>
      </c>
      <c r="AD1681">
        <f t="shared" si="248"/>
        <v>0</v>
      </c>
      <c r="AM1681" s="530">
        <f t="shared" ca="1" si="249"/>
        <v>-14748</v>
      </c>
      <c r="AN1681">
        <f t="shared" ca="1" si="250"/>
        <v>-14748</v>
      </c>
      <c r="AO1681">
        <f t="shared" ca="1" si="251"/>
        <v>0</v>
      </c>
    </row>
    <row r="1682" spans="10:41">
      <c r="J1682" s="530">
        <f t="shared" ca="1" si="243"/>
        <v>-12749</v>
      </c>
      <c r="K1682">
        <f t="shared" ca="1" si="244"/>
        <v>-12749</v>
      </c>
      <c r="L1682">
        <f t="shared" ca="1" si="245"/>
        <v>0</v>
      </c>
      <c r="AB1682" s="530">
        <f t="shared" si="246"/>
        <v>-12860</v>
      </c>
      <c r="AC1682">
        <f t="shared" si="247"/>
        <v>-12860</v>
      </c>
      <c r="AD1682">
        <f t="shared" si="248"/>
        <v>0</v>
      </c>
      <c r="AM1682" s="530">
        <f t="shared" ca="1" si="249"/>
        <v>-14757</v>
      </c>
      <c r="AN1682">
        <f t="shared" ca="1" si="250"/>
        <v>-14757</v>
      </c>
      <c r="AO1682">
        <f t="shared" ca="1" si="251"/>
        <v>0</v>
      </c>
    </row>
    <row r="1683" spans="10:41">
      <c r="J1683" s="530">
        <f t="shared" ca="1" si="243"/>
        <v>-12758</v>
      </c>
      <c r="K1683">
        <f t="shared" ca="1" si="244"/>
        <v>-12758</v>
      </c>
      <c r="L1683">
        <f t="shared" ca="1" si="245"/>
        <v>0</v>
      </c>
      <c r="AB1683" s="530">
        <f t="shared" si="246"/>
        <v>-12869</v>
      </c>
      <c r="AC1683">
        <f t="shared" si="247"/>
        <v>-12869</v>
      </c>
      <c r="AD1683">
        <f t="shared" si="248"/>
        <v>0</v>
      </c>
      <c r="AM1683" s="530">
        <f t="shared" ca="1" si="249"/>
        <v>-14766</v>
      </c>
      <c r="AN1683">
        <f t="shared" ca="1" si="250"/>
        <v>-14766</v>
      </c>
      <c r="AO1683">
        <f t="shared" ca="1" si="251"/>
        <v>0</v>
      </c>
    </row>
    <row r="1684" spans="10:41">
      <c r="J1684" s="530">
        <f t="shared" ca="1" si="243"/>
        <v>-12767</v>
      </c>
      <c r="K1684">
        <f t="shared" ca="1" si="244"/>
        <v>-12767</v>
      </c>
      <c r="L1684">
        <f t="shared" ca="1" si="245"/>
        <v>0</v>
      </c>
      <c r="AB1684" s="530">
        <f t="shared" si="246"/>
        <v>-12878</v>
      </c>
      <c r="AC1684">
        <f t="shared" si="247"/>
        <v>-12878</v>
      </c>
      <c r="AD1684">
        <f t="shared" si="248"/>
        <v>0</v>
      </c>
      <c r="AM1684" s="530">
        <f t="shared" ca="1" si="249"/>
        <v>-14775</v>
      </c>
      <c r="AN1684">
        <f t="shared" ca="1" si="250"/>
        <v>-14775</v>
      </c>
      <c r="AO1684">
        <f t="shared" ca="1" si="251"/>
        <v>0</v>
      </c>
    </row>
    <row r="1685" spans="10:41">
      <c r="J1685" s="530">
        <f t="shared" ca="1" si="243"/>
        <v>-12776</v>
      </c>
      <c r="K1685">
        <f t="shared" ca="1" si="244"/>
        <v>-12776</v>
      </c>
      <c r="L1685">
        <f t="shared" ca="1" si="245"/>
        <v>0</v>
      </c>
      <c r="AB1685" s="530">
        <f t="shared" si="246"/>
        <v>-12887</v>
      </c>
      <c r="AC1685">
        <f t="shared" si="247"/>
        <v>-12887</v>
      </c>
      <c r="AD1685">
        <f t="shared" si="248"/>
        <v>0</v>
      </c>
      <c r="AM1685" s="530">
        <f t="shared" ca="1" si="249"/>
        <v>-14784</v>
      </c>
      <c r="AN1685">
        <f t="shared" ca="1" si="250"/>
        <v>-14784</v>
      </c>
      <c r="AO1685">
        <f t="shared" ca="1" si="251"/>
        <v>0</v>
      </c>
    </row>
    <row r="1686" spans="10:41">
      <c r="J1686" s="530">
        <f t="shared" ca="1" si="243"/>
        <v>-12785</v>
      </c>
      <c r="K1686">
        <f t="shared" ca="1" si="244"/>
        <v>-12785</v>
      </c>
      <c r="L1686">
        <f t="shared" ca="1" si="245"/>
        <v>0</v>
      </c>
      <c r="AB1686" s="530">
        <f t="shared" si="246"/>
        <v>-12896</v>
      </c>
      <c r="AC1686">
        <f t="shared" si="247"/>
        <v>-12896</v>
      </c>
      <c r="AD1686">
        <f t="shared" si="248"/>
        <v>0</v>
      </c>
      <c r="AM1686" s="530">
        <f t="shared" ca="1" si="249"/>
        <v>-14793</v>
      </c>
      <c r="AN1686">
        <f t="shared" ca="1" si="250"/>
        <v>-14793</v>
      </c>
      <c r="AO1686">
        <f t="shared" ca="1" si="251"/>
        <v>0</v>
      </c>
    </row>
    <row r="1687" spans="10:41">
      <c r="J1687" s="530">
        <f t="shared" ca="1" si="243"/>
        <v>-12794</v>
      </c>
      <c r="K1687">
        <f t="shared" ca="1" si="244"/>
        <v>-12794</v>
      </c>
      <c r="L1687">
        <f t="shared" ca="1" si="245"/>
        <v>0</v>
      </c>
      <c r="AB1687" s="530">
        <f t="shared" si="246"/>
        <v>-12905</v>
      </c>
      <c r="AC1687">
        <f t="shared" si="247"/>
        <v>-12905</v>
      </c>
      <c r="AD1687">
        <f t="shared" si="248"/>
        <v>0</v>
      </c>
      <c r="AM1687" s="530">
        <f t="shared" ca="1" si="249"/>
        <v>-14802</v>
      </c>
      <c r="AN1687">
        <f t="shared" ca="1" si="250"/>
        <v>-14802</v>
      </c>
      <c r="AO1687">
        <f t="shared" ca="1" si="251"/>
        <v>0</v>
      </c>
    </row>
    <row r="1688" spans="10:41">
      <c r="J1688" s="530">
        <f t="shared" ca="1" si="243"/>
        <v>-12803</v>
      </c>
      <c r="K1688">
        <f t="shared" ca="1" si="244"/>
        <v>-12803</v>
      </c>
      <c r="L1688">
        <f t="shared" ca="1" si="245"/>
        <v>0</v>
      </c>
      <c r="AB1688" s="530">
        <f t="shared" si="246"/>
        <v>-12914</v>
      </c>
      <c r="AC1688">
        <f t="shared" si="247"/>
        <v>-12914</v>
      </c>
      <c r="AD1688">
        <f t="shared" si="248"/>
        <v>0</v>
      </c>
      <c r="AM1688" s="530">
        <f t="shared" ca="1" si="249"/>
        <v>-14811</v>
      </c>
      <c r="AN1688">
        <f t="shared" ca="1" si="250"/>
        <v>-14811</v>
      </c>
      <c r="AO1688">
        <f t="shared" ca="1" si="251"/>
        <v>0</v>
      </c>
    </row>
    <row r="1689" spans="10:41">
      <c r="J1689" s="530">
        <f t="shared" ca="1" si="243"/>
        <v>-12812</v>
      </c>
      <c r="K1689">
        <f t="shared" ca="1" si="244"/>
        <v>-12812</v>
      </c>
      <c r="L1689">
        <f t="shared" ca="1" si="245"/>
        <v>0</v>
      </c>
      <c r="AB1689" s="530">
        <f t="shared" si="246"/>
        <v>-12923</v>
      </c>
      <c r="AC1689">
        <f t="shared" si="247"/>
        <v>-12923</v>
      </c>
      <c r="AD1689">
        <f t="shared" si="248"/>
        <v>0</v>
      </c>
      <c r="AM1689" s="530">
        <f t="shared" ca="1" si="249"/>
        <v>-14820</v>
      </c>
      <c r="AN1689">
        <f t="shared" ca="1" si="250"/>
        <v>-14820</v>
      </c>
      <c r="AO1689">
        <f t="shared" ca="1" si="251"/>
        <v>0</v>
      </c>
    </row>
    <row r="1690" spans="10:41">
      <c r="J1690" s="530">
        <f t="shared" ca="1" si="243"/>
        <v>-12821</v>
      </c>
      <c r="K1690">
        <f t="shared" ca="1" si="244"/>
        <v>-12821</v>
      </c>
      <c r="L1690">
        <f t="shared" ca="1" si="245"/>
        <v>0</v>
      </c>
      <c r="AB1690" s="530">
        <f t="shared" si="246"/>
        <v>-12932</v>
      </c>
      <c r="AC1690">
        <f t="shared" si="247"/>
        <v>-12932</v>
      </c>
      <c r="AD1690">
        <f t="shared" si="248"/>
        <v>0</v>
      </c>
      <c r="AM1690" s="530">
        <f t="shared" ca="1" si="249"/>
        <v>-14829</v>
      </c>
      <c r="AN1690">
        <f t="shared" ca="1" si="250"/>
        <v>-14829</v>
      </c>
      <c r="AO1690">
        <f t="shared" ca="1" si="251"/>
        <v>0</v>
      </c>
    </row>
    <row r="1691" spans="10:41">
      <c r="J1691" s="530">
        <f t="shared" ca="1" si="243"/>
        <v>-12830</v>
      </c>
      <c r="K1691">
        <f t="shared" ca="1" si="244"/>
        <v>-12830</v>
      </c>
      <c r="L1691">
        <f t="shared" ca="1" si="245"/>
        <v>0</v>
      </c>
      <c r="AB1691" s="530">
        <f t="shared" si="246"/>
        <v>-12941</v>
      </c>
      <c r="AC1691">
        <f t="shared" si="247"/>
        <v>-12941</v>
      </c>
      <c r="AD1691">
        <f t="shared" si="248"/>
        <v>0</v>
      </c>
      <c r="AM1691" s="530">
        <f t="shared" ca="1" si="249"/>
        <v>-14838</v>
      </c>
      <c r="AN1691">
        <f t="shared" ca="1" si="250"/>
        <v>-14838</v>
      </c>
      <c r="AO1691">
        <f t="shared" ca="1" si="251"/>
        <v>0</v>
      </c>
    </row>
    <row r="1692" spans="10:41">
      <c r="J1692" s="530">
        <f t="shared" ca="1" si="243"/>
        <v>-12839</v>
      </c>
      <c r="K1692">
        <f t="shared" ca="1" si="244"/>
        <v>-12839</v>
      </c>
      <c r="L1692">
        <f t="shared" ca="1" si="245"/>
        <v>0</v>
      </c>
      <c r="AB1692" s="530">
        <f t="shared" si="246"/>
        <v>-12950</v>
      </c>
      <c r="AC1692">
        <f t="shared" si="247"/>
        <v>-12950</v>
      </c>
      <c r="AD1692">
        <f t="shared" si="248"/>
        <v>0</v>
      </c>
      <c r="AM1692" s="530">
        <f t="shared" ca="1" si="249"/>
        <v>-14847</v>
      </c>
      <c r="AN1692">
        <f t="shared" ca="1" si="250"/>
        <v>-14847</v>
      </c>
      <c r="AO1692">
        <f t="shared" ca="1" si="251"/>
        <v>0</v>
      </c>
    </row>
    <row r="1693" spans="10:41">
      <c r="J1693" s="530">
        <f t="shared" ca="1" si="243"/>
        <v>-12848</v>
      </c>
      <c r="K1693">
        <f t="shared" ca="1" si="244"/>
        <v>-12848</v>
      </c>
      <c r="L1693">
        <f t="shared" ca="1" si="245"/>
        <v>0</v>
      </c>
      <c r="AB1693" s="530">
        <f t="shared" si="246"/>
        <v>-12959</v>
      </c>
      <c r="AC1693">
        <f t="shared" si="247"/>
        <v>-12959</v>
      </c>
      <c r="AD1693">
        <f t="shared" si="248"/>
        <v>0</v>
      </c>
      <c r="AM1693" s="530">
        <f t="shared" ca="1" si="249"/>
        <v>-14856</v>
      </c>
      <c r="AN1693">
        <f t="shared" ca="1" si="250"/>
        <v>-14856</v>
      </c>
      <c r="AO1693">
        <f t="shared" ca="1" si="251"/>
        <v>0</v>
      </c>
    </row>
    <row r="1694" spans="10:41">
      <c r="J1694" s="530">
        <f t="shared" ca="1" si="243"/>
        <v>-12857</v>
      </c>
      <c r="K1694">
        <f t="shared" ca="1" si="244"/>
        <v>-12857</v>
      </c>
      <c r="L1694">
        <f t="shared" ca="1" si="245"/>
        <v>0</v>
      </c>
      <c r="AB1694" s="530">
        <f t="shared" si="246"/>
        <v>-12968</v>
      </c>
      <c r="AC1694">
        <f t="shared" si="247"/>
        <v>-12968</v>
      </c>
      <c r="AD1694">
        <f t="shared" si="248"/>
        <v>0</v>
      </c>
      <c r="AM1694" s="530">
        <f t="shared" ca="1" si="249"/>
        <v>-14865</v>
      </c>
      <c r="AN1694">
        <f t="shared" ca="1" si="250"/>
        <v>-14865</v>
      </c>
      <c r="AO1694">
        <f t="shared" ca="1" si="251"/>
        <v>0</v>
      </c>
    </row>
    <row r="1695" spans="10:41">
      <c r="J1695" s="530">
        <f t="shared" ca="1" si="243"/>
        <v>-12866</v>
      </c>
      <c r="K1695">
        <f t="shared" ca="1" si="244"/>
        <v>-12866</v>
      </c>
      <c r="L1695">
        <f t="shared" ca="1" si="245"/>
        <v>0</v>
      </c>
      <c r="AB1695" s="530">
        <f t="shared" si="246"/>
        <v>-12977</v>
      </c>
      <c r="AC1695">
        <f t="shared" si="247"/>
        <v>-12977</v>
      </c>
      <c r="AD1695">
        <f t="shared" si="248"/>
        <v>0</v>
      </c>
      <c r="AM1695" s="530">
        <f t="shared" ca="1" si="249"/>
        <v>-14874</v>
      </c>
      <c r="AN1695">
        <f t="shared" ca="1" si="250"/>
        <v>-14874</v>
      </c>
      <c r="AO1695">
        <f t="shared" ca="1" si="251"/>
        <v>0</v>
      </c>
    </row>
    <row r="1696" spans="10:41">
      <c r="J1696" s="530">
        <f t="shared" ca="1" si="243"/>
        <v>-12875</v>
      </c>
      <c r="K1696">
        <f t="shared" ca="1" si="244"/>
        <v>-12875</v>
      </c>
      <c r="L1696">
        <f t="shared" ca="1" si="245"/>
        <v>0</v>
      </c>
      <c r="AB1696" s="530">
        <f t="shared" si="246"/>
        <v>-12986</v>
      </c>
      <c r="AC1696">
        <f t="shared" si="247"/>
        <v>-12986</v>
      </c>
      <c r="AD1696">
        <f t="shared" si="248"/>
        <v>0</v>
      </c>
      <c r="AM1696" s="530">
        <f t="shared" ca="1" si="249"/>
        <v>-14883</v>
      </c>
      <c r="AN1696">
        <f t="shared" ca="1" si="250"/>
        <v>-14883</v>
      </c>
      <c r="AO1696">
        <f t="shared" ca="1" si="251"/>
        <v>0</v>
      </c>
    </row>
    <row r="1697" spans="10:41">
      <c r="J1697" s="530">
        <f t="shared" ca="1" si="243"/>
        <v>-12884</v>
      </c>
      <c r="K1697">
        <f t="shared" ca="1" si="244"/>
        <v>-12884</v>
      </c>
      <c r="L1697">
        <f t="shared" ca="1" si="245"/>
        <v>0</v>
      </c>
      <c r="AB1697" s="530">
        <f t="shared" si="246"/>
        <v>-12995</v>
      </c>
      <c r="AC1697">
        <f t="shared" si="247"/>
        <v>-12995</v>
      </c>
      <c r="AD1697">
        <f t="shared" si="248"/>
        <v>0</v>
      </c>
      <c r="AM1697" s="530">
        <f t="shared" ca="1" si="249"/>
        <v>-14892</v>
      </c>
      <c r="AN1697">
        <f t="shared" ca="1" si="250"/>
        <v>-14892</v>
      </c>
      <c r="AO1697">
        <f t="shared" ca="1" si="251"/>
        <v>0</v>
      </c>
    </row>
    <row r="1698" spans="10:41">
      <c r="J1698" s="530">
        <f t="shared" ca="1" si="243"/>
        <v>-12893</v>
      </c>
      <c r="K1698">
        <f t="shared" ca="1" si="244"/>
        <v>-12893</v>
      </c>
      <c r="L1698">
        <f t="shared" ca="1" si="245"/>
        <v>0</v>
      </c>
      <c r="AB1698" s="530">
        <f t="shared" si="246"/>
        <v>-13004</v>
      </c>
      <c r="AC1698">
        <f t="shared" si="247"/>
        <v>-13004</v>
      </c>
      <c r="AD1698">
        <f t="shared" si="248"/>
        <v>0</v>
      </c>
      <c r="AM1698" s="530">
        <f t="shared" ca="1" si="249"/>
        <v>-14901</v>
      </c>
      <c r="AN1698">
        <f t="shared" ca="1" si="250"/>
        <v>-14901</v>
      </c>
      <c r="AO1698">
        <f t="shared" ca="1" si="251"/>
        <v>0</v>
      </c>
    </row>
    <row r="1699" spans="10:41">
      <c r="J1699" s="530">
        <f t="shared" ca="1" si="243"/>
        <v>-12902</v>
      </c>
      <c r="K1699">
        <f t="shared" ca="1" si="244"/>
        <v>-12902</v>
      </c>
      <c r="L1699">
        <f t="shared" ca="1" si="245"/>
        <v>0</v>
      </c>
      <c r="AB1699" s="530">
        <f t="shared" si="246"/>
        <v>-13013</v>
      </c>
      <c r="AC1699">
        <f t="shared" si="247"/>
        <v>-13013</v>
      </c>
      <c r="AD1699">
        <f t="shared" si="248"/>
        <v>0</v>
      </c>
      <c r="AM1699" s="530">
        <f t="shared" ca="1" si="249"/>
        <v>-14910</v>
      </c>
      <c r="AN1699">
        <f t="shared" ca="1" si="250"/>
        <v>-14910</v>
      </c>
      <c r="AO1699">
        <f t="shared" ca="1" si="251"/>
        <v>0</v>
      </c>
    </row>
    <row r="1700" spans="10:41">
      <c r="J1700" s="530">
        <f t="shared" ca="1" si="243"/>
        <v>-12911</v>
      </c>
      <c r="K1700">
        <f t="shared" ca="1" si="244"/>
        <v>-12911</v>
      </c>
      <c r="L1700">
        <f t="shared" ca="1" si="245"/>
        <v>0</v>
      </c>
      <c r="AB1700" s="530">
        <f t="shared" si="246"/>
        <v>-13022</v>
      </c>
      <c r="AC1700">
        <f t="shared" si="247"/>
        <v>-13022</v>
      </c>
      <c r="AD1700">
        <f t="shared" si="248"/>
        <v>0</v>
      </c>
      <c r="AM1700" s="530">
        <f t="shared" ca="1" si="249"/>
        <v>-14919</v>
      </c>
      <c r="AN1700">
        <f t="shared" ca="1" si="250"/>
        <v>-14919</v>
      </c>
      <c r="AO1700">
        <f t="shared" ca="1" si="251"/>
        <v>0</v>
      </c>
    </row>
    <row r="1701" spans="10:41">
      <c r="J1701" s="530">
        <f t="shared" ca="1" si="243"/>
        <v>-12920</v>
      </c>
      <c r="K1701">
        <f t="shared" ca="1" si="244"/>
        <v>-12920</v>
      </c>
      <c r="L1701">
        <f t="shared" ca="1" si="245"/>
        <v>0</v>
      </c>
      <c r="AB1701" s="530">
        <f t="shared" si="246"/>
        <v>-13031</v>
      </c>
      <c r="AC1701">
        <f t="shared" si="247"/>
        <v>-13031</v>
      </c>
      <c r="AD1701">
        <f t="shared" si="248"/>
        <v>0</v>
      </c>
      <c r="AM1701" s="530">
        <f t="shared" ca="1" si="249"/>
        <v>-14928</v>
      </c>
      <c r="AN1701">
        <f t="shared" ca="1" si="250"/>
        <v>-14928</v>
      </c>
      <c r="AO1701">
        <f t="shared" ca="1" si="251"/>
        <v>0</v>
      </c>
    </row>
    <row r="1702" spans="10:41">
      <c r="J1702" s="530">
        <f t="shared" ca="1" si="243"/>
        <v>-12929</v>
      </c>
      <c r="K1702">
        <f t="shared" ca="1" si="244"/>
        <v>-12929</v>
      </c>
      <c r="L1702">
        <f t="shared" ca="1" si="245"/>
        <v>0</v>
      </c>
      <c r="AB1702" s="530">
        <f t="shared" si="246"/>
        <v>-13040</v>
      </c>
      <c r="AC1702">
        <f t="shared" si="247"/>
        <v>-13040</v>
      </c>
      <c r="AD1702">
        <f t="shared" si="248"/>
        <v>0</v>
      </c>
      <c r="AM1702" s="530">
        <f t="shared" ca="1" si="249"/>
        <v>-14937</v>
      </c>
      <c r="AN1702">
        <f t="shared" ca="1" si="250"/>
        <v>-14937</v>
      </c>
      <c r="AO1702">
        <f t="shared" ca="1" si="251"/>
        <v>0</v>
      </c>
    </row>
    <row r="1703" spans="10:41">
      <c r="J1703" s="530">
        <f t="shared" ca="1" si="243"/>
        <v>-12938</v>
      </c>
      <c r="K1703">
        <f t="shared" ca="1" si="244"/>
        <v>-12938</v>
      </c>
      <c r="L1703">
        <f t="shared" ca="1" si="245"/>
        <v>0</v>
      </c>
      <c r="AB1703" s="530">
        <f t="shared" si="246"/>
        <v>-13049</v>
      </c>
      <c r="AC1703">
        <f t="shared" si="247"/>
        <v>-13049</v>
      </c>
      <c r="AD1703">
        <f t="shared" si="248"/>
        <v>0</v>
      </c>
      <c r="AM1703" s="530">
        <f t="shared" ca="1" si="249"/>
        <v>-14946</v>
      </c>
      <c r="AN1703">
        <f t="shared" ca="1" si="250"/>
        <v>-14946</v>
      </c>
      <c r="AO1703">
        <f t="shared" ca="1" si="251"/>
        <v>0</v>
      </c>
    </row>
    <row r="1704" spans="10:41">
      <c r="J1704" s="530">
        <f t="shared" ca="1" si="243"/>
        <v>-12947</v>
      </c>
      <c r="K1704">
        <f t="shared" ca="1" si="244"/>
        <v>-12947</v>
      </c>
      <c r="L1704">
        <f t="shared" ca="1" si="245"/>
        <v>0</v>
      </c>
      <c r="AB1704" s="530">
        <f t="shared" si="246"/>
        <v>-13058</v>
      </c>
      <c r="AC1704">
        <f t="shared" si="247"/>
        <v>-13058</v>
      </c>
      <c r="AD1704">
        <f t="shared" si="248"/>
        <v>0</v>
      </c>
      <c r="AM1704" s="530">
        <f t="shared" ca="1" si="249"/>
        <v>-14955</v>
      </c>
      <c r="AN1704">
        <f t="shared" ca="1" si="250"/>
        <v>-14955</v>
      </c>
      <c r="AO1704">
        <f t="shared" ca="1" si="251"/>
        <v>0</v>
      </c>
    </row>
    <row r="1705" spans="10:41">
      <c r="J1705" s="530">
        <f t="shared" ca="1" si="243"/>
        <v>-12956</v>
      </c>
      <c r="K1705">
        <f t="shared" ca="1" si="244"/>
        <v>-12956</v>
      </c>
      <c r="L1705">
        <f t="shared" ca="1" si="245"/>
        <v>0</v>
      </c>
      <c r="AB1705" s="530">
        <f t="shared" si="246"/>
        <v>-13067</v>
      </c>
      <c r="AC1705">
        <f t="shared" si="247"/>
        <v>-13067</v>
      </c>
      <c r="AD1705">
        <f t="shared" si="248"/>
        <v>0</v>
      </c>
      <c r="AM1705" s="530">
        <f t="shared" ca="1" si="249"/>
        <v>-14964</v>
      </c>
      <c r="AN1705">
        <f t="shared" ca="1" si="250"/>
        <v>-14964</v>
      </c>
      <c r="AO1705">
        <f t="shared" ca="1" si="251"/>
        <v>0</v>
      </c>
    </row>
    <row r="1706" spans="10:41">
      <c r="J1706" s="530">
        <f t="shared" ca="1" si="243"/>
        <v>-12965</v>
      </c>
      <c r="K1706">
        <f t="shared" ca="1" si="244"/>
        <v>-12965</v>
      </c>
      <c r="L1706">
        <f t="shared" ca="1" si="245"/>
        <v>0</v>
      </c>
      <c r="AB1706" s="530">
        <f t="shared" si="246"/>
        <v>-13076</v>
      </c>
      <c r="AC1706">
        <f t="shared" si="247"/>
        <v>-13076</v>
      </c>
      <c r="AD1706">
        <f t="shared" si="248"/>
        <v>0</v>
      </c>
      <c r="AM1706" s="530">
        <f t="shared" ca="1" si="249"/>
        <v>-14973</v>
      </c>
      <c r="AN1706">
        <f t="shared" ca="1" si="250"/>
        <v>-14973</v>
      </c>
      <c r="AO1706">
        <f t="shared" ca="1" si="251"/>
        <v>0</v>
      </c>
    </row>
    <row r="1707" spans="10:41">
      <c r="J1707" s="530">
        <f t="shared" ref="J1707:J1770" ca="1" si="252">+J1706-9</f>
        <v>-12974</v>
      </c>
      <c r="K1707">
        <f t="shared" ref="K1707:K1770" ca="1" si="253">IF(J1708&lt;0,J1707,0)</f>
        <v>-12974</v>
      </c>
      <c r="L1707">
        <f t="shared" ref="L1707:L1770" ca="1" si="254">IF(K1707&gt;0,K1707,0)</f>
        <v>0</v>
      </c>
      <c r="AB1707" s="530">
        <f t="shared" si="246"/>
        <v>-13085</v>
      </c>
      <c r="AC1707">
        <f t="shared" si="247"/>
        <v>-13085</v>
      </c>
      <c r="AD1707">
        <f t="shared" si="248"/>
        <v>0</v>
      </c>
      <c r="AM1707" s="530">
        <f t="shared" ca="1" si="249"/>
        <v>-14982</v>
      </c>
      <c r="AN1707">
        <f t="shared" ca="1" si="250"/>
        <v>-14982</v>
      </c>
      <c r="AO1707">
        <f t="shared" ca="1" si="251"/>
        <v>0</v>
      </c>
    </row>
    <row r="1708" spans="10:41">
      <c r="J1708" s="530">
        <f t="shared" ca="1" si="252"/>
        <v>-12983</v>
      </c>
      <c r="K1708">
        <f t="shared" ca="1" si="253"/>
        <v>-12983</v>
      </c>
      <c r="L1708">
        <f t="shared" ca="1" si="254"/>
        <v>0</v>
      </c>
      <c r="AB1708" s="530">
        <f t="shared" ref="AB1708:AB1771" si="255">+AB1707-9</f>
        <v>-13094</v>
      </c>
      <c r="AC1708">
        <f t="shared" ref="AC1708:AC1771" si="256">IF(AB1709&lt;0,AB1708,0)</f>
        <v>-13094</v>
      </c>
      <c r="AD1708">
        <f t="shared" ref="AD1708:AD1771" si="257">IF(AC1708&gt;0,AC1708,0)</f>
        <v>0</v>
      </c>
      <c r="AM1708" s="530">
        <f t="shared" ref="AM1708:AM1771" ca="1" si="258">+AM1707-9</f>
        <v>-14991</v>
      </c>
      <c r="AN1708">
        <f t="shared" ref="AN1708:AN1771" ca="1" si="259">IF(AM1709&lt;0,AM1708,0)</f>
        <v>-14991</v>
      </c>
      <c r="AO1708">
        <f t="shared" ref="AO1708:AO1771" ca="1" si="260">IF(AN1708&gt;0,AN1708,0)</f>
        <v>0</v>
      </c>
    </row>
    <row r="1709" spans="10:41">
      <c r="J1709" s="530">
        <f t="shared" ca="1" si="252"/>
        <v>-12992</v>
      </c>
      <c r="K1709">
        <f t="shared" ca="1" si="253"/>
        <v>-12992</v>
      </c>
      <c r="L1709">
        <f t="shared" ca="1" si="254"/>
        <v>0</v>
      </c>
      <c r="AB1709" s="530">
        <f t="shared" si="255"/>
        <v>-13103</v>
      </c>
      <c r="AC1709">
        <f t="shared" si="256"/>
        <v>-13103</v>
      </c>
      <c r="AD1709">
        <f t="shared" si="257"/>
        <v>0</v>
      </c>
      <c r="AM1709" s="530">
        <f t="shared" ca="1" si="258"/>
        <v>-15000</v>
      </c>
      <c r="AN1709">
        <f t="shared" ca="1" si="259"/>
        <v>-15000</v>
      </c>
      <c r="AO1709">
        <f t="shared" ca="1" si="260"/>
        <v>0</v>
      </c>
    </row>
    <row r="1710" spans="10:41">
      <c r="J1710" s="530">
        <f t="shared" ca="1" si="252"/>
        <v>-13001</v>
      </c>
      <c r="K1710">
        <f t="shared" ca="1" si="253"/>
        <v>-13001</v>
      </c>
      <c r="L1710">
        <f t="shared" ca="1" si="254"/>
        <v>0</v>
      </c>
      <c r="AB1710" s="530">
        <f t="shared" si="255"/>
        <v>-13112</v>
      </c>
      <c r="AC1710">
        <f t="shared" si="256"/>
        <v>-13112</v>
      </c>
      <c r="AD1710">
        <f t="shared" si="257"/>
        <v>0</v>
      </c>
      <c r="AM1710" s="530">
        <f t="shared" ca="1" si="258"/>
        <v>-15009</v>
      </c>
      <c r="AN1710">
        <f t="shared" ca="1" si="259"/>
        <v>-15009</v>
      </c>
      <c r="AO1710">
        <f t="shared" ca="1" si="260"/>
        <v>0</v>
      </c>
    </row>
    <row r="1711" spans="10:41">
      <c r="J1711" s="530">
        <f t="shared" ca="1" si="252"/>
        <v>-13010</v>
      </c>
      <c r="K1711">
        <f t="shared" ca="1" si="253"/>
        <v>-13010</v>
      </c>
      <c r="L1711">
        <f t="shared" ca="1" si="254"/>
        <v>0</v>
      </c>
      <c r="AB1711" s="530">
        <f t="shared" si="255"/>
        <v>-13121</v>
      </c>
      <c r="AC1711">
        <f t="shared" si="256"/>
        <v>-13121</v>
      </c>
      <c r="AD1711">
        <f t="shared" si="257"/>
        <v>0</v>
      </c>
      <c r="AM1711" s="530">
        <f t="shared" ca="1" si="258"/>
        <v>-15018</v>
      </c>
      <c r="AN1711">
        <f t="shared" ca="1" si="259"/>
        <v>-15018</v>
      </c>
      <c r="AO1711">
        <f t="shared" ca="1" si="260"/>
        <v>0</v>
      </c>
    </row>
    <row r="1712" spans="10:41">
      <c r="J1712" s="530">
        <f t="shared" ca="1" si="252"/>
        <v>-13019</v>
      </c>
      <c r="K1712">
        <f t="shared" ca="1" si="253"/>
        <v>-13019</v>
      </c>
      <c r="L1712">
        <f t="shared" ca="1" si="254"/>
        <v>0</v>
      </c>
      <c r="AB1712" s="530">
        <f t="shared" si="255"/>
        <v>-13130</v>
      </c>
      <c r="AC1712">
        <f t="shared" si="256"/>
        <v>-13130</v>
      </c>
      <c r="AD1712">
        <f t="shared" si="257"/>
        <v>0</v>
      </c>
      <c r="AM1712" s="530">
        <f t="shared" ca="1" si="258"/>
        <v>-15027</v>
      </c>
      <c r="AN1712">
        <f t="shared" ca="1" si="259"/>
        <v>-15027</v>
      </c>
      <c r="AO1712">
        <f t="shared" ca="1" si="260"/>
        <v>0</v>
      </c>
    </row>
    <row r="1713" spans="10:41">
      <c r="J1713" s="530">
        <f t="shared" ca="1" si="252"/>
        <v>-13028</v>
      </c>
      <c r="K1713">
        <f t="shared" ca="1" si="253"/>
        <v>-13028</v>
      </c>
      <c r="L1713">
        <f t="shared" ca="1" si="254"/>
        <v>0</v>
      </c>
      <c r="AB1713" s="530">
        <f t="shared" si="255"/>
        <v>-13139</v>
      </c>
      <c r="AC1713">
        <f t="shared" si="256"/>
        <v>-13139</v>
      </c>
      <c r="AD1713">
        <f t="shared" si="257"/>
        <v>0</v>
      </c>
      <c r="AM1713" s="530">
        <f t="shared" ca="1" si="258"/>
        <v>-15036</v>
      </c>
      <c r="AN1713">
        <f t="shared" ca="1" si="259"/>
        <v>-15036</v>
      </c>
      <c r="AO1713">
        <f t="shared" ca="1" si="260"/>
        <v>0</v>
      </c>
    </row>
    <row r="1714" spans="10:41">
      <c r="J1714" s="530">
        <f t="shared" ca="1" si="252"/>
        <v>-13037</v>
      </c>
      <c r="K1714">
        <f t="shared" ca="1" si="253"/>
        <v>-13037</v>
      </c>
      <c r="L1714">
        <f t="shared" ca="1" si="254"/>
        <v>0</v>
      </c>
      <c r="AB1714" s="530">
        <f t="shared" si="255"/>
        <v>-13148</v>
      </c>
      <c r="AC1714">
        <f t="shared" si="256"/>
        <v>-13148</v>
      </c>
      <c r="AD1714">
        <f t="shared" si="257"/>
        <v>0</v>
      </c>
      <c r="AM1714" s="530">
        <f t="shared" ca="1" si="258"/>
        <v>-15045</v>
      </c>
      <c r="AN1714">
        <f t="shared" ca="1" si="259"/>
        <v>-15045</v>
      </c>
      <c r="AO1714">
        <f t="shared" ca="1" si="260"/>
        <v>0</v>
      </c>
    </row>
    <row r="1715" spans="10:41">
      <c r="J1715" s="530">
        <f t="shared" ca="1" si="252"/>
        <v>-13046</v>
      </c>
      <c r="K1715">
        <f t="shared" ca="1" si="253"/>
        <v>-13046</v>
      </c>
      <c r="L1715">
        <f t="shared" ca="1" si="254"/>
        <v>0</v>
      </c>
      <c r="AB1715" s="530">
        <f t="shared" si="255"/>
        <v>-13157</v>
      </c>
      <c r="AC1715">
        <f t="shared" si="256"/>
        <v>-13157</v>
      </c>
      <c r="AD1715">
        <f t="shared" si="257"/>
        <v>0</v>
      </c>
      <c r="AM1715" s="530">
        <f t="shared" ca="1" si="258"/>
        <v>-15054</v>
      </c>
      <c r="AN1715">
        <f t="shared" ca="1" si="259"/>
        <v>-15054</v>
      </c>
      <c r="AO1715">
        <f t="shared" ca="1" si="260"/>
        <v>0</v>
      </c>
    </row>
    <row r="1716" spans="10:41">
      <c r="J1716" s="530">
        <f t="shared" ca="1" si="252"/>
        <v>-13055</v>
      </c>
      <c r="K1716">
        <f t="shared" ca="1" si="253"/>
        <v>-13055</v>
      </c>
      <c r="L1716">
        <f t="shared" ca="1" si="254"/>
        <v>0</v>
      </c>
      <c r="AB1716" s="530">
        <f t="shared" si="255"/>
        <v>-13166</v>
      </c>
      <c r="AC1716">
        <f t="shared" si="256"/>
        <v>-13166</v>
      </c>
      <c r="AD1716">
        <f t="shared" si="257"/>
        <v>0</v>
      </c>
      <c r="AM1716" s="530">
        <f t="shared" ca="1" si="258"/>
        <v>-15063</v>
      </c>
      <c r="AN1716">
        <f t="shared" ca="1" si="259"/>
        <v>-15063</v>
      </c>
      <c r="AO1716">
        <f t="shared" ca="1" si="260"/>
        <v>0</v>
      </c>
    </row>
    <row r="1717" spans="10:41">
      <c r="J1717" s="530">
        <f t="shared" ca="1" si="252"/>
        <v>-13064</v>
      </c>
      <c r="K1717">
        <f t="shared" ca="1" si="253"/>
        <v>-13064</v>
      </c>
      <c r="L1717">
        <f t="shared" ca="1" si="254"/>
        <v>0</v>
      </c>
      <c r="AB1717" s="530">
        <f t="shared" si="255"/>
        <v>-13175</v>
      </c>
      <c r="AC1717">
        <f t="shared" si="256"/>
        <v>-13175</v>
      </c>
      <c r="AD1717">
        <f t="shared" si="257"/>
        <v>0</v>
      </c>
      <c r="AM1717" s="530">
        <f t="shared" ca="1" si="258"/>
        <v>-15072</v>
      </c>
      <c r="AN1717">
        <f t="shared" ca="1" si="259"/>
        <v>-15072</v>
      </c>
      <c r="AO1717">
        <f t="shared" ca="1" si="260"/>
        <v>0</v>
      </c>
    </row>
    <row r="1718" spans="10:41">
      <c r="J1718" s="530">
        <f t="shared" ca="1" si="252"/>
        <v>-13073</v>
      </c>
      <c r="K1718">
        <f t="shared" ca="1" si="253"/>
        <v>-13073</v>
      </c>
      <c r="L1718">
        <f t="shared" ca="1" si="254"/>
        <v>0</v>
      </c>
      <c r="AB1718" s="530">
        <f t="shared" si="255"/>
        <v>-13184</v>
      </c>
      <c r="AC1718">
        <f t="shared" si="256"/>
        <v>-13184</v>
      </c>
      <c r="AD1718">
        <f t="shared" si="257"/>
        <v>0</v>
      </c>
      <c r="AM1718" s="530">
        <f t="shared" ca="1" si="258"/>
        <v>-15081</v>
      </c>
      <c r="AN1718">
        <f t="shared" ca="1" si="259"/>
        <v>-15081</v>
      </c>
      <c r="AO1718">
        <f t="shared" ca="1" si="260"/>
        <v>0</v>
      </c>
    </row>
    <row r="1719" spans="10:41">
      <c r="J1719" s="530">
        <f t="shared" ca="1" si="252"/>
        <v>-13082</v>
      </c>
      <c r="K1719">
        <f t="shared" ca="1" si="253"/>
        <v>-13082</v>
      </c>
      <c r="L1719">
        <f t="shared" ca="1" si="254"/>
        <v>0</v>
      </c>
      <c r="AB1719" s="530">
        <f t="shared" si="255"/>
        <v>-13193</v>
      </c>
      <c r="AC1719">
        <f t="shared" si="256"/>
        <v>-13193</v>
      </c>
      <c r="AD1719">
        <f t="shared" si="257"/>
        <v>0</v>
      </c>
      <c r="AM1719" s="530">
        <f t="shared" ca="1" si="258"/>
        <v>-15090</v>
      </c>
      <c r="AN1719">
        <f t="shared" ca="1" si="259"/>
        <v>-15090</v>
      </c>
      <c r="AO1719">
        <f t="shared" ca="1" si="260"/>
        <v>0</v>
      </c>
    </row>
    <row r="1720" spans="10:41">
      <c r="J1720" s="530">
        <f t="shared" ca="1" si="252"/>
        <v>-13091</v>
      </c>
      <c r="K1720">
        <f t="shared" ca="1" si="253"/>
        <v>-13091</v>
      </c>
      <c r="L1720">
        <f t="shared" ca="1" si="254"/>
        <v>0</v>
      </c>
      <c r="AB1720" s="530">
        <f t="shared" si="255"/>
        <v>-13202</v>
      </c>
      <c r="AC1720">
        <f t="shared" si="256"/>
        <v>-13202</v>
      </c>
      <c r="AD1720">
        <f t="shared" si="257"/>
        <v>0</v>
      </c>
      <c r="AM1720" s="530">
        <f t="shared" ca="1" si="258"/>
        <v>-15099</v>
      </c>
      <c r="AN1720">
        <f t="shared" ca="1" si="259"/>
        <v>-15099</v>
      </c>
      <c r="AO1720">
        <f t="shared" ca="1" si="260"/>
        <v>0</v>
      </c>
    </row>
    <row r="1721" spans="10:41">
      <c r="J1721" s="530">
        <f t="shared" ca="1" si="252"/>
        <v>-13100</v>
      </c>
      <c r="K1721">
        <f t="shared" ca="1" si="253"/>
        <v>-13100</v>
      </c>
      <c r="L1721">
        <f t="shared" ca="1" si="254"/>
        <v>0</v>
      </c>
      <c r="AB1721" s="530">
        <f t="shared" si="255"/>
        <v>-13211</v>
      </c>
      <c r="AC1721">
        <f t="shared" si="256"/>
        <v>-13211</v>
      </c>
      <c r="AD1721">
        <f t="shared" si="257"/>
        <v>0</v>
      </c>
      <c r="AM1721" s="530">
        <f t="shared" ca="1" si="258"/>
        <v>-15108</v>
      </c>
      <c r="AN1721">
        <f t="shared" ca="1" si="259"/>
        <v>-15108</v>
      </c>
      <c r="AO1721">
        <f t="shared" ca="1" si="260"/>
        <v>0</v>
      </c>
    </row>
    <row r="1722" spans="10:41">
      <c r="J1722" s="530">
        <f t="shared" ca="1" si="252"/>
        <v>-13109</v>
      </c>
      <c r="K1722">
        <f t="shared" ca="1" si="253"/>
        <v>-13109</v>
      </c>
      <c r="L1722">
        <f t="shared" ca="1" si="254"/>
        <v>0</v>
      </c>
      <c r="AB1722" s="530">
        <f t="shared" si="255"/>
        <v>-13220</v>
      </c>
      <c r="AC1722">
        <f t="shared" si="256"/>
        <v>-13220</v>
      </c>
      <c r="AD1722">
        <f t="shared" si="257"/>
        <v>0</v>
      </c>
      <c r="AM1722" s="530">
        <f t="shared" ca="1" si="258"/>
        <v>-15117</v>
      </c>
      <c r="AN1722">
        <f t="shared" ca="1" si="259"/>
        <v>-15117</v>
      </c>
      <c r="AO1722">
        <f t="shared" ca="1" si="260"/>
        <v>0</v>
      </c>
    </row>
    <row r="1723" spans="10:41">
      <c r="J1723" s="530">
        <f t="shared" ca="1" si="252"/>
        <v>-13118</v>
      </c>
      <c r="K1723">
        <f t="shared" ca="1" si="253"/>
        <v>-13118</v>
      </c>
      <c r="L1723">
        <f t="shared" ca="1" si="254"/>
        <v>0</v>
      </c>
      <c r="AB1723" s="530">
        <f t="shared" si="255"/>
        <v>-13229</v>
      </c>
      <c r="AC1723">
        <f t="shared" si="256"/>
        <v>-13229</v>
      </c>
      <c r="AD1723">
        <f t="shared" si="257"/>
        <v>0</v>
      </c>
      <c r="AM1723" s="530">
        <f t="shared" ca="1" si="258"/>
        <v>-15126</v>
      </c>
      <c r="AN1723">
        <f t="shared" ca="1" si="259"/>
        <v>-15126</v>
      </c>
      <c r="AO1723">
        <f t="shared" ca="1" si="260"/>
        <v>0</v>
      </c>
    </row>
    <row r="1724" spans="10:41">
      <c r="J1724" s="530">
        <f t="shared" ca="1" si="252"/>
        <v>-13127</v>
      </c>
      <c r="K1724">
        <f t="shared" ca="1" si="253"/>
        <v>-13127</v>
      </c>
      <c r="L1724">
        <f t="shared" ca="1" si="254"/>
        <v>0</v>
      </c>
      <c r="AB1724" s="530">
        <f t="shared" si="255"/>
        <v>-13238</v>
      </c>
      <c r="AC1724">
        <f t="shared" si="256"/>
        <v>-13238</v>
      </c>
      <c r="AD1724">
        <f t="shared" si="257"/>
        <v>0</v>
      </c>
      <c r="AM1724" s="530">
        <f t="shared" ca="1" si="258"/>
        <v>-15135</v>
      </c>
      <c r="AN1724">
        <f t="shared" ca="1" si="259"/>
        <v>-15135</v>
      </c>
      <c r="AO1724">
        <f t="shared" ca="1" si="260"/>
        <v>0</v>
      </c>
    </row>
    <row r="1725" spans="10:41">
      <c r="J1725" s="530">
        <f t="shared" ca="1" si="252"/>
        <v>-13136</v>
      </c>
      <c r="K1725">
        <f t="shared" ca="1" si="253"/>
        <v>-13136</v>
      </c>
      <c r="L1725">
        <f t="shared" ca="1" si="254"/>
        <v>0</v>
      </c>
      <c r="AB1725" s="530">
        <f t="shared" si="255"/>
        <v>-13247</v>
      </c>
      <c r="AC1725">
        <f t="shared" si="256"/>
        <v>-13247</v>
      </c>
      <c r="AD1725">
        <f t="shared" si="257"/>
        <v>0</v>
      </c>
      <c r="AM1725" s="530">
        <f t="shared" ca="1" si="258"/>
        <v>-15144</v>
      </c>
      <c r="AN1725">
        <f t="shared" ca="1" si="259"/>
        <v>-15144</v>
      </c>
      <c r="AO1725">
        <f t="shared" ca="1" si="260"/>
        <v>0</v>
      </c>
    </row>
    <row r="1726" spans="10:41">
      <c r="J1726" s="530">
        <f t="shared" ca="1" si="252"/>
        <v>-13145</v>
      </c>
      <c r="K1726">
        <f t="shared" ca="1" si="253"/>
        <v>-13145</v>
      </c>
      <c r="L1726">
        <f t="shared" ca="1" si="254"/>
        <v>0</v>
      </c>
      <c r="AB1726" s="530">
        <f t="shared" si="255"/>
        <v>-13256</v>
      </c>
      <c r="AC1726">
        <f t="shared" si="256"/>
        <v>-13256</v>
      </c>
      <c r="AD1726">
        <f t="shared" si="257"/>
        <v>0</v>
      </c>
      <c r="AM1726" s="530">
        <f t="shared" ca="1" si="258"/>
        <v>-15153</v>
      </c>
      <c r="AN1726">
        <f t="shared" ca="1" si="259"/>
        <v>-15153</v>
      </c>
      <c r="AO1726">
        <f t="shared" ca="1" si="260"/>
        <v>0</v>
      </c>
    </row>
    <row r="1727" spans="10:41">
      <c r="J1727" s="530">
        <f t="shared" ca="1" si="252"/>
        <v>-13154</v>
      </c>
      <c r="K1727">
        <f t="shared" ca="1" si="253"/>
        <v>-13154</v>
      </c>
      <c r="L1727">
        <f t="shared" ca="1" si="254"/>
        <v>0</v>
      </c>
      <c r="AB1727" s="530">
        <f t="shared" si="255"/>
        <v>-13265</v>
      </c>
      <c r="AC1727">
        <f t="shared" si="256"/>
        <v>-13265</v>
      </c>
      <c r="AD1727">
        <f t="shared" si="257"/>
        <v>0</v>
      </c>
      <c r="AM1727" s="530">
        <f t="shared" ca="1" si="258"/>
        <v>-15162</v>
      </c>
      <c r="AN1727">
        <f t="shared" ca="1" si="259"/>
        <v>-15162</v>
      </c>
      <c r="AO1727">
        <f t="shared" ca="1" si="260"/>
        <v>0</v>
      </c>
    </row>
    <row r="1728" spans="10:41">
      <c r="J1728" s="530">
        <f t="shared" ca="1" si="252"/>
        <v>-13163</v>
      </c>
      <c r="K1728">
        <f t="shared" ca="1" si="253"/>
        <v>-13163</v>
      </c>
      <c r="L1728">
        <f t="shared" ca="1" si="254"/>
        <v>0</v>
      </c>
      <c r="AB1728" s="530">
        <f t="shared" si="255"/>
        <v>-13274</v>
      </c>
      <c r="AC1728">
        <f t="shared" si="256"/>
        <v>-13274</v>
      </c>
      <c r="AD1728">
        <f t="shared" si="257"/>
        <v>0</v>
      </c>
      <c r="AM1728" s="530">
        <f t="shared" ca="1" si="258"/>
        <v>-15171</v>
      </c>
      <c r="AN1728">
        <f t="shared" ca="1" si="259"/>
        <v>-15171</v>
      </c>
      <c r="AO1728">
        <f t="shared" ca="1" si="260"/>
        <v>0</v>
      </c>
    </row>
    <row r="1729" spans="10:41">
      <c r="J1729" s="530">
        <f t="shared" ca="1" si="252"/>
        <v>-13172</v>
      </c>
      <c r="K1729">
        <f t="shared" ca="1" si="253"/>
        <v>-13172</v>
      </c>
      <c r="L1729">
        <f t="shared" ca="1" si="254"/>
        <v>0</v>
      </c>
      <c r="AB1729" s="530">
        <f t="shared" si="255"/>
        <v>-13283</v>
      </c>
      <c r="AC1729">
        <f t="shared" si="256"/>
        <v>-13283</v>
      </c>
      <c r="AD1729">
        <f t="shared" si="257"/>
        <v>0</v>
      </c>
      <c r="AM1729" s="530">
        <f t="shared" ca="1" si="258"/>
        <v>-15180</v>
      </c>
      <c r="AN1729">
        <f t="shared" ca="1" si="259"/>
        <v>-15180</v>
      </c>
      <c r="AO1729">
        <f t="shared" ca="1" si="260"/>
        <v>0</v>
      </c>
    </row>
    <row r="1730" spans="10:41">
      <c r="J1730" s="530">
        <f t="shared" ca="1" si="252"/>
        <v>-13181</v>
      </c>
      <c r="K1730">
        <f t="shared" ca="1" si="253"/>
        <v>-13181</v>
      </c>
      <c r="L1730">
        <f t="shared" ca="1" si="254"/>
        <v>0</v>
      </c>
      <c r="AB1730" s="530">
        <f t="shared" si="255"/>
        <v>-13292</v>
      </c>
      <c r="AC1730">
        <f t="shared" si="256"/>
        <v>-13292</v>
      </c>
      <c r="AD1730">
        <f t="shared" si="257"/>
        <v>0</v>
      </c>
      <c r="AM1730" s="530">
        <f t="shared" ca="1" si="258"/>
        <v>-15189</v>
      </c>
      <c r="AN1730">
        <f t="shared" ca="1" si="259"/>
        <v>-15189</v>
      </c>
      <c r="AO1730">
        <f t="shared" ca="1" si="260"/>
        <v>0</v>
      </c>
    </row>
    <row r="1731" spans="10:41">
      <c r="J1731" s="530">
        <f t="shared" ca="1" si="252"/>
        <v>-13190</v>
      </c>
      <c r="K1731">
        <f t="shared" ca="1" si="253"/>
        <v>-13190</v>
      </c>
      <c r="L1731">
        <f t="shared" ca="1" si="254"/>
        <v>0</v>
      </c>
      <c r="AB1731" s="530">
        <f t="shared" si="255"/>
        <v>-13301</v>
      </c>
      <c r="AC1731">
        <f t="shared" si="256"/>
        <v>-13301</v>
      </c>
      <c r="AD1731">
        <f t="shared" si="257"/>
        <v>0</v>
      </c>
      <c r="AM1731" s="530">
        <f t="shared" ca="1" si="258"/>
        <v>-15198</v>
      </c>
      <c r="AN1731">
        <f t="shared" ca="1" si="259"/>
        <v>-15198</v>
      </c>
      <c r="AO1731">
        <f t="shared" ca="1" si="260"/>
        <v>0</v>
      </c>
    </row>
    <row r="1732" spans="10:41">
      <c r="J1732" s="530">
        <f t="shared" ca="1" si="252"/>
        <v>-13199</v>
      </c>
      <c r="K1732">
        <f t="shared" ca="1" si="253"/>
        <v>-13199</v>
      </c>
      <c r="L1732">
        <f t="shared" ca="1" si="254"/>
        <v>0</v>
      </c>
      <c r="AB1732" s="530">
        <f t="shared" si="255"/>
        <v>-13310</v>
      </c>
      <c r="AC1732">
        <f t="shared" si="256"/>
        <v>-13310</v>
      </c>
      <c r="AD1732">
        <f t="shared" si="257"/>
        <v>0</v>
      </c>
      <c r="AM1732" s="530">
        <f t="shared" ca="1" si="258"/>
        <v>-15207</v>
      </c>
      <c r="AN1732">
        <f t="shared" ca="1" si="259"/>
        <v>-15207</v>
      </c>
      <c r="AO1732">
        <f t="shared" ca="1" si="260"/>
        <v>0</v>
      </c>
    </row>
    <row r="1733" spans="10:41">
      <c r="J1733" s="530">
        <f t="shared" ca="1" si="252"/>
        <v>-13208</v>
      </c>
      <c r="K1733">
        <f t="shared" ca="1" si="253"/>
        <v>-13208</v>
      </c>
      <c r="L1733">
        <f t="shared" ca="1" si="254"/>
        <v>0</v>
      </c>
      <c r="AB1733" s="530">
        <f t="shared" si="255"/>
        <v>-13319</v>
      </c>
      <c r="AC1733">
        <f t="shared" si="256"/>
        <v>-13319</v>
      </c>
      <c r="AD1733">
        <f t="shared" si="257"/>
        <v>0</v>
      </c>
      <c r="AM1733" s="530">
        <f t="shared" ca="1" si="258"/>
        <v>-15216</v>
      </c>
      <c r="AN1733">
        <f t="shared" ca="1" si="259"/>
        <v>-15216</v>
      </c>
      <c r="AO1733">
        <f t="shared" ca="1" si="260"/>
        <v>0</v>
      </c>
    </row>
    <row r="1734" spans="10:41">
      <c r="J1734" s="530">
        <f t="shared" ca="1" si="252"/>
        <v>-13217</v>
      </c>
      <c r="K1734">
        <f t="shared" ca="1" si="253"/>
        <v>-13217</v>
      </c>
      <c r="L1734">
        <f t="shared" ca="1" si="254"/>
        <v>0</v>
      </c>
      <c r="AB1734" s="530">
        <f t="shared" si="255"/>
        <v>-13328</v>
      </c>
      <c r="AC1734">
        <f t="shared" si="256"/>
        <v>-13328</v>
      </c>
      <c r="AD1734">
        <f t="shared" si="257"/>
        <v>0</v>
      </c>
      <c r="AM1734" s="530">
        <f t="shared" ca="1" si="258"/>
        <v>-15225</v>
      </c>
      <c r="AN1734">
        <f t="shared" ca="1" si="259"/>
        <v>-15225</v>
      </c>
      <c r="AO1734">
        <f t="shared" ca="1" si="260"/>
        <v>0</v>
      </c>
    </row>
    <row r="1735" spans="10:41">
      <c r="J1735" s="530">
        <f t="shared" ca="1" si="252"/>
        <v>-13226</v>
      </c>
      <c r="K1735">
        <f t="shared" ca="1" si="253"/>
        <v>-13226</v>
      </c>
      <c r="L1735">
        <f t="shared" ca="1" si="254"/>
        <v>0</v>
      </c>
      <c r="AB1735" s="530">
        <f t="shared" si="255"/>
        <v>-13337</v>
      </c>
      <c r="AC1735">
        <f t="shared" si="256"/>
        <v>-13337</v>
      </c>
      <c r="AD1735">
        <f t="shared" si="257"/>
        <v>0</v>
      </c>
      <c r="AM1735" s="530">
        <f t="shared" ca="1" si="258"/>
        <v>-15234</v>
      </c>
      <c r="AN1735">
        <f t="shared" ca="1" si="259"/>
        <v>-15234</v>
      </c>
      <c r="AO1735">
        <f t="shared" ca="1" si="260"/>
        <v>0</v>
      </c>
    </row>
    <row r="1736" spans="10:41">
      <c r="J1736" s="530">
        <f t="shared" ca="1" si="252"/>
        <v>-13235</v>
      </c>
      <c r="K1736">
        <f t="shared" ca="1" si="253"/>
        <v>-13235</v>
      </c>
      <c r="L1736">
        <f t="shared" ca="1" si="254"/>
        <v>0</v>
      </c>
      <c r="AB1736" s="530">
        <f t="shared" si="255"/>
        <v>-13346</v>
      </c>
      <c r="AC1736">
        <f t="shared" si="256"/>
        <v>-13346</v>
      </c>
      <c r="AD1736">
        <f t="shared" si="257"/>
        <v>0</v>
      </c>
      <c r="AM1736" s="530">
        <f t="shared" ca="1" si="258"/>
        <v>-15243</v>
      </c>
      <c r="AN1736">
        <f t="shared" ca="1" si="259"/>
        <v>-15243</v>
      </c>
      <c r="AO1736">
        <f t="shared" ca="1" si="260"/>
        <v>0</v>
      </c>
    </row>
    <row r="1737" spans="10:41">
      <c r="J1737" s="530">
        <f t="shared" ca="1" si="252"/>
        <v>-13244</v>
      </c>
      <c r="K1737">
        <f t="shared" ca="1" si="253"/>
        <v>-13244</v>
      </c>
      <c r="L1737">
        <f t="shared" ca="1" si="254"/>
        <v>0</v>
      </c>
      <c r="AB1737" s="530">
        <f t="shared" si="255"/>
        <v>-13355</v>
      </c>
      <c r="AC1737">
        <f t="shared" si="256"/>
        <v>-13355</v>
      </c>
      <c r="AD1737">
        <f t="shared" si="257"/>
        <v>0</v>
      </c>
      <c r="AM1737" s="530">
        <f t="shared" ca="1" si="258"/>
        <v>-15252</v>
      </c>
      <c r="AN1737">
        <f t="shared" ca="1" si="259"/>
        <v>-15252</v>
      </c>
      <c r="AO1737">
        <f t="shared" ca="1" si="260"/>
        <v>0</v>
      </c>
    </row>
    <row r="1738" spans="10:41">
      <c r="J1738" s="530">
        <f t="shared" ca="1" si="252"/>
        <v>-13253</v>
      </c>
      <c r="K1738">
        <f t="shared" ca="1" si="253"/>
        <v>-13253</v>
      </c>
      <c r="L1738">
        <f t="shared" ca="1" si="254"/>
        <v>0</v>
      </c>
      <c r="AB1738" s="530">
        <f t="shared" si="255"/>
        <v>-13364</v>
      </c>
      <c r="AC1738">
        <f t="shared" si="256"/>
        <v>-13364</v>
      </c>
      <c r="AD1738">
        <f t="shared" si="257"/>
        <v>0</v>
      </c>
      <c r="AM1738" s="530">
        <f t="shared" ca="1" si="258"/>
        <v>-15261</v>
      </c>
      <c r="AN1738">
        <f t="shared" ca="1" si="259"/>
        <v>-15261</v>
      </c>
      <c r="AO1738">
        <f t="shared" ca="1" si="260"/>
        <v>0</v>
      </c>
    </row>
    <row r="1739" spans="10:41">
      <c r="J1739" s="530">
        <f t="shared" ca="1" si="252"/>
        <v>-13262</v>
      </c>
      <c r="K1739">
        <f t="shared" ca="1" si="253"/>
        <v>-13262</v>
      </c>
      <c r="L1739">
        <f t="shared" ca="1" si="254"/>
        <v>0</v>
      </c>
      <c r="AB1739" s="530">
        <f t="shared" si="255"/>
        <v>-13373</v>
      </c>
      <c r="AC1739">
        <f t="shared" si="256"/>
        <v>-13373</v>
      </c>
      <c r="AD1739">
        <f t="shared" si="257"/>
        <v>0</v>
      </c>
      <c r="AM1739" s="530">
        <f t="shared" ca="1" si="258"/>
        <v>-15270</v>
      </c>
      <c r="AN1739">
        <f t="shared" ca="1" si="259"/>
        <v>-15270</v>
      </c>
      <c r="AO1739">
        <f t="shared" ca="1" si="260"/>
        <v>0</v>
      </c>
    </row>
    <row r="1740" spans="10:41">
      <c r="J1740" s="530">
        <f t="shared" ca="1" si="252"/>
        <v>-13271</v>
      </c>
      <c r="K1740">
        <f t="shared" ca="1" si="253"/>
        <v>-13271</v>
      </c>
      <c r="L1740">
        <f t="shared" ca="1" si="254"/>
        <v>0</v>
      </c>
      <c r="AB1740" s="530">
        <f t="shared" si="255"/>
        <v>-13382</v>
      </c>
      <c r="AC1740">
        <f t="shared" si="256"/>
        <v>-13382</v>
      </c>
      <c r="AD1740">
        <f t="shared" si="257"/>
        <v>0</v>
      </c>
      <c r="AM1740" s="530">
        <f t="shared" ca="1" si="258"/>
        <v>-15279</v>
      </c>
      <c r="AN1740">
        <f t="shared" ca="1" si="259"/>
        <v>-15279</v>
      </c>
      <c r="AO1740">
        <f t="shared" ca="1" si="260"/>
        <v>0</v>
      </c>
    </row>
    <row r="1741" spans="10:41">
      <c r="J1741" s="530">
        <f t="shared" ca="1" si="252"/>
        <v>-13280</v>
      </c>
      <c r="K1741">
        <f t="shared" ca="1" si="253"/>
        <v>-13280</v>
      </c>
      <c r="L1741">
        <f t="shared" ca="1" si="254"/>
        <v>0</v>
      </c>
      <c r="AB1741" s="530">
        <f t="shared" si="255"/>
        <v>-13391</v>
      </c>
      <c r="AC1741">
        <f t="shared" si="256"/>
        <v>-13391</v>
      </c>
      <c r="AD1741">
        <f t="shared" si="257"/>
        <v>0</v>
      </c>
      <c r="AM1741" s="530">
        <f t="shared" ca="1" si="258"/>
        <v>-15288</v>
      </c>
      <c r="AN1741">
        <f t="shared" ca="1" si="259"/>
        <v>-15288</v>
      </c>
      <c r="AO1741">
        <f t="shared" ca="1" si="260"/>
        <v>0</v>
      </c>
    </row>
    <row r="1742" spans="10:41">
      <c r="J1742" s="530">
        <f t="shared" ca="1" si="252"/>
        <v>-13289</v>
      </c>
      <c r="K1742">
        <f t="shared" ca="1" si="253"/>
        <v>-13289</v>
      </c>
      <c r="L1742">
        <f t="shared" ca="1" si="254"/>
        <v>0</v>
      </c>
      <c r="AB1742" s="530">
        <f t="shared" si="255"/>
        <v>-13400</v>
      </c>
      <c r="AC1742">
        <f t="shared" si="256"/>
        <v>-13400</v>
      </c>
      <c r="AD1742">
        <f t="shared" si="257"/>
        <v>0</v>
      </c>
      <c r="AM1742" s="530">
        <f t="shared" ca="1" si="258"/>
        <v>-15297</v>
      </c>
      <c r="AN1742">
        <f t="shared" ca="1" si="259"/>
        <v>-15297</v>
      </c>
      <c r="AO1742">
        <f t="shared" ca="1" si="260"/>
        <v>0</v>
      </c>
    </row>
    <row r="1743" spans="10:41">
      <c r="J1743" s="530">
        <f t="shared" ca="1" si="252"/>
        <v>-13298</v>
      </c>
      <c r="K1743">
        <f t="shared" ca="1" si="253"/>
        <v>-13298</v>
      </c>
      <c r="L1743">
        <f t="shared" ca="1" si="254"/>
        <v>0</v>
      </c>
      <c r="AB1743" s="530">
        <f t="shared" si="255"/>
        <v>-13409</v>
      </c>
      <c r="AC1743">
        <f t="shared" si="256"/>
        <v>-13409</v>
      </c>
      <c r="AD1743">
        <f t="shared" si="257"/>
        <v>0</v>
      </c>
      <c r="AM1743" s="530">
        <f t="shared" ca="1" si="258"/>
        <v>-15306</v>
      </c>
      <c r="AN1743">
        <f t="shared" ca="1" si="259"/>
        <v>-15306</v>
      </c>
      <c r="AO1743">
        <f t="shared" ca="1" si="260"/>
        <v>0</v>
      </c>
    </row>
    <row r="1744" spans="10:41">
      <c r="J1744" s="530">
        <f t="shared" ca="1" si="252"/>
        <v>-13307</v>
      </c>
      <c r="K1744">
        <f t="shared" ca="1" si="253"/>
        <v>-13307</v>
      </c>
      <c r="L1744">
        <f t="shared" ca="1" si="254"/>
        <v>0</v>
      </c>
      <c r="AB1744" s="530">
        <f t="shared" si="255"/>
        <v>-13418</v>
      </c>
      <c r="AC1744">
        <f t="shared" si="256"/>
        <v>-13418</v>
      </c>
      <c r="AD1744">
        <f t="shared" si="257"/>
        <v>0</v>
      </c>
      <c r="AM1744" s="530">
        <f t="shared" ca="1" si="258"/>
        <v>-15315</v>
      </c>
      <c r="AN1744">
        <f t="shared" ca="1" si="259"/>
        <v>-15315</v>
      </c>
      <c r="AO1744">
        <f t="shared" ca="1" si="260"/>
        <v>0</v>
      </c>
    </row>
    <row r="1745" spans="10:41">
      <c r="J1745" s="530">
        <f t="shared" ca="1" si="252"/>
        <v>-13316</v>
      </c>
      <c r="K1745">
        <f t="shared" ca="1" si="253"/>
        <v>-13316</v>
      </c>
      <c r="L1745">
        <f t="shared" ca="1" si="254"/>
        <v>0</v>
      </c>
      <c r="AB1745" s="530">
        <f t="shared" si="255"/>
        <v>-13427</v>
      </c>
      <c r="AC1745">
        <f t="shared" si="256"/>
        <v>-13427</v>
      </c>
      <c r="AD1745">
        <f t="shared" si="257"/>
        <v>0</v>
      </c>
      <c r="AM1745" s="530">
        <f t="shared" ca="1" si="258"/>
        <v>-15324</v>
      </c>
      <c r="AN1745">
        <f t="shared" ca="1" si="259"/>
        <v>-15324</v>
      </c>
      <c r="AO1745">
        <f t="shared" ca="1" si="260"/>
        <v>0</v>
      </c>
    </row>
    <row r="1746" spans="10:41">
      <c r="J1746" s="530">
        <f t="shared" ca="1" si="252"/>
        <v>-13325</v>
      </c>
      <c r="K1746">
        <f t="shared" ca="1" si="253"/>
        <v>-13325</v>
      </c>
      <c r="L1746">
        <f t="shared" ca="1" si="254"/>
        <v>0</v>
      </c>
      <c r="AB1746" s="530">
        <f t="shared" si="255"/>
        <v>-13436</v>
      </c>
      <c r="AC1746">
        <f t="shared" si="256"/>
        <v>-13436</v>
      </c>
      <c r="AD1746">
        <f t="shared" si="257"/>
        <v>0</v>
      </c>
      <c r="AM1746" s="530">
        <f t="shared" ca="1" si="258"/>
        <v>-15333</v>
      </c>
      <c r="AN1746">
        <f t="shared" ca="1" si="259"/>
        <v>-15333</v>
      </c>
      <c r="AO1746">
        <f t="shared" ca="1" si="260"/>
        <v>0</v>
      </c>
    </row>
    <row r="1747" spans="10:41">
      <c r="J1747" s="530">
        <f t="shared" ca="1" si="252"/>
        <v>-13334</v>
      </c>
      <c r="K1747">
        <f t="shared" ca="1" si="253"/>
        <v>-13334</v>
      </c>
      <c r="L1747">
        <f t="shared" ca="1" si="254"/>
        <v>0</v>
      </c>
      <c r="AB1747" s="530">
        <f t="shared" si="255"/>
        <v>-13445</v>
      </c>
      <c r="AC1747">
        <f t="shared" si="256"/>
        <v>-13445</v>
      </c>
      <c r="AD1747">
        <f t="shared" si="257"/>
        <v>0</v>
      </c>
      <c r="AM1747" s="530">
        <f t="shared" ca="1" si="258"/>
        <v>-15342</v>
      </c>
      <c r="AN1747">
        <f t="shared" ca="1" si="259"/>
        <v>-15342</v>
      </c>
      <c r="AO1747">
        <f t="shared" ca="1" si="260"/>
        <v>0</v>
      </c>
    </row>
    <row r="1748" spans="10:41">
      <c r="J1748" s="530">
        <f t="shared" ca="1" si="252"/>
        <v>-13343</v>
      </c>
      <c r="K1748">
        <f t="shared" ca="1" si="253"/>
        <v>-13343</v>
      </c>
      <c r="L1748">
        <f t="shared" ca="1" si="254"/>
        <v>0</v>
      </c>
      <c r="AB1748" s="530">
        <f t="shared" si="255"/>
        <v>-13454</v>
      </c>
      <c r="AC1748">
        <f t="shared" si="256"/>
        <v>-13454</v>
      </c>
      <c r="AD1748">
        <f t="shared" si="257"/>
        <v>0</v>
      </c>
      <c r="AM1748" s="530">
        <f t="shared" ca="1" si="258"/>
        <v>-15351</v>
      </c>
      <c r="AN1748">
        <f t="shared" ca="1" si="259"/>
        <v>-15351</v>
      </c>
      <c r="AO1748">
        <f t="shared" ca="1" si="260"/>
        <v>0</v>
      </c>
    </row>
    <row r="1749" spans="10:41">
      <c r="J1749" s="530">
        <f t="shared" ca="1" si="252"/>
        <v>-13352</v>
      </c>
      <c r="K1749">
        <f t="shared" ca="1" si="253"/>
        <v>-13352</v>
      </c>
      <c r="L1749">
        <f t="shared" ca="1" si="254"/>
        <v>0</v>
      </c>
      <c r="AB1749" s="530">
        <f t="shared" si="255"/>
        <v>-13463</v>
      </c>
      <c r="AC1749">
        <f t="shared" si="256"/>
        <v>-13463</v>
      </c>
      <c r="AD1749">
        <f t="shared" si="257"/>
        <v>0</v>
      </c>
      <c r="AM1749" s="530">
        <f t="shared" ca="1" si="258"/>
        <v>-15360</v>
      </c>
      <c r="AN1749">
        <f t="shared" ca="1" si="259"/>
        <v>-15360</v>
      </c>
      <c r="AO1749">
        <f t="shared" ca="1" si="260"/>
        <v>0</v>
      </c>
    </row>
    <row r="1750" spans="10:41">
      <c r="J1750" s="530">
        <f t="shared" ca="1" si="252"/>
        <v>-13361</v>
      </c>
      <c r="K1750">
        <f t="shared" ca="1" si="253"/>
        <v>-13361</v>
      </c>
      <c r="L1750">
        <f t="shared" ca="1" si="254"/>
        <v>0</v>
      </c>
      <c r="AB1750" s="530">
        <f t="shared" si="255"/>
        <v>-13472</v>
      </c>
      <c r="AC1750">
        <f t="shared" si="256"/>
        <v>-13472</v>
      </c>
      <c r="AD1750">
        <f t="shared" si="257"/>
        <v>0</v>
      </c>
      <c r="AM1750" s="530">
        <f t="shared" ca="1" si="258"/>
        <v>-15369</v>
      </c>
      <c r="AN1750">
        <f t="shared" ca="1" si="259"/>
        <v>-15369</v>
      </c>
      <c r="AO1750">
        <f t="shared" ca="1" si="260"/>
        <v>0</v>
      </c>
    </row>
    <row r="1751" spans="10:41">
      <c r="J1751" s="530">
        <f t="shared" ca="1" si="252"/>
        <v>-13370</v>
      </c>
      <c r="K1751">
        <f t="shared" ca="1" si="253"/>
        <v>-13370</v>
      </c>
      <c r="L1751">
        <f t="shared" ca="1" si="254"/>
        <v>0</v>
      </c>
      <c r="AB1751" s="530">
        <f t="shared" si="255"/>
        <v>-13481</v>
      </c>
      <c r="AC1751">
        <f t="shared" si="256"/>
        <v>-13481</v>
      </c>
      <c r="AD1751">
        <f t="shared" si="257"/>
        <v>0</v>
      </c>
      <c r="AM1751" s="530">
        <f t="shared" ca="1" si="258"/>
        <v>-15378</v>
      </c>
      <c r="AN1751">
        <f t="shared" ca="1" si="259"/>
        <v>-15378</v>
      </c>
      <c r="AO1751">
        <f t="shared" ca="1" si="260"/>
        <v>0</v>
      </c>
    </row>
    <row r="1752" spans="10:41">
      <c r="J1752" s="530">
        <f t="shared" ca="1" si="252"/>
        <v>-13379</v>
      </c>
      <c r="K1752">
        <f t="shared" ca="1" si="253"/>
        <v>-13379</v>
      </c>
      <c r="L1752">
        <f t="shared" ca="1" si="254"/>
        <v>0</v>
      </c>
      <c r="AB1752" s="530">
        <f t="shared" si="255"/>
        <v>-13490</v>
      </c>
      <c r="AC1752">
        <f t="shared" si="256"/>
        <v>-13490</v>
      </c>
      <c r="AD1752">
        <f t="shared" si="257"/>
        <v>0</v>
      </c>
      <c r="AM1752" s="530">
        <f t="shared" ca="1" si="258"/>
        <v>-15387</v>
      </c>
      <c r="AN1752">
        <f t="shared" ca="1" si="259"/>
        <v>-15387</v>
      </c>
      <c r="AO1752">
        <f t="shared" ca="1" si="260"/>
        <v>0</v>
      </c>
    </row>
    <row r="1753" spans="10:41">
      <c r="J1753" s="530">
        <f t="shared" ca="1" si="252"/>
        <v>-13388</v>
      </c>
      <c r="K1753">
        <f t="shared" ca="1" si="253"/>
        <v>-13388</v>
      </c>
      <c r="L1753">
        <f t="shared" ca="1" si="254"/>
        <v>0</v>
      </c>
      <c r="AB1753" s="530">
        <f t="shared" si="255"/>
        <v>-13499</v>
      </c>
      <c r="AC1753">
        <f t="shared" si="256"/>
        <v>-13499</v>
      </c>
      <c r="AD1753">
        <f t="shared" si="257"/>
        <v>0</v>
      </c>
      <c r="AM1753" s="530">
        <f t="shared" ca="1" si="258"/>
        <v>-15396</v>
      </c>
      <c r="AN1753">
        <f t="shared" ca="1" si="259"/>
        <v>-15396</v>
      </c>
      <c r="AO1753">
        <f t="shared" ca="1" si="260"/>
        <v>0</v>
      </c>
    </row>
    <row r="1754" spans="10:41">
      <c r="J1754" s="530">
        <f t="shared" ca="1" si="252"/>
        <v>-13397</v>
      </c>
      <c r="K1754">
        <f t="shared" ca="1" si="253"/>
        <v>-13397</v>
      </c>
      <c r="L1754">
        <f t="shared" ca="1" si="254"/>
        <v>0</v>
      </c>
      <c r="AB1754" s="530">
        <f t="shared" si="255"/>
        <v>-13508</v>
      </c>
      <c r="AC1754">
        <f t="shared" si="256"/>
        <v>-13508</v>
      </c>
      <c r="AD1754">
        <f t="shared" si="257"/>
        <v>0</v>
      </c>
      <c r="AM1754" s="530">
        <f t="shared" ca="1" si="258"/>
        <v>-15405</v>
      </c>
      <c r="AN1754">
        <f t="shared" ca="1" si="259"/>
        <v>-15405</v>
      </c>
      <c r="AO1754">
        <f t="shared" ca="1" si="260"/>
        <v>0</v>
      </c>
    </row>
    <row r="1755" spans="10:41">
      <c r="J1755" s="530">
        <f t="shared" ca="1" si="252"/>
        <v>-13406</v>
      </c>
      <c r="K1755">
        <f t="shared" ca="1" si="253"/>
        <v>-13406</v>
      </c>
      <c r="L1755">
        <f t="shared" ca="1" si="254"/>
        <v>0</v>
      </c>
      <c r="AB1755" s="530">
        <f t="shared" si="255"/>
        <v>-13517</v>
      </c>
      <c r="AC1755">
        <f t="shared" si="256"/>
        <v>-13517</v>
      </c>
      <c r="AD1755">
        <f t="shared" si="257"/>
        <v>0</v>
      </c>
      <c r="AM1755" s="530">
        <f t="shared" ca="1" si="258"/>
        <v>-15414</v>
      </c>
      <c r="AN1755">
        <f t="shared" ca="1" si="259"/>
        <v>-15414</v>
      </c>
      <c r="AO1755">
        <f t="shared" ca="1" si="260"/>
        <v>0</v>
      </c>
    </row>
    <row r="1756" spans="10:41">
      <c r="J1756" s="530">
        <f t="shared" ca="1" si="252"/>
        <v>-13415</v>
      </c>
      <c r="K1756">
        <f t="shared" ca="1" si="253"/>
        <v>-13415</v>
      </c>
      <c r="L1756">
        <f t="shared" ca="1" si="254"/>
        <v>0</v>
      </c>
      <c r="AB1756" s="530">
        <f t="shared" si="255"/>
        <v>-13526</v>
      </c>
      <c r="AC1756">
        <f t="shared" si="256"/>
        <v>-13526</v>
      </c>
      <c r="AD1756">
        <f t="shared" si="257"/>
        <v>0</v>
      </c>
      <c r="AM1756" s="530">
        <f t="shared" ca="1" si="258"/>
        <v>-15423</v>
      </c>
      <c r="AN1756">
        <f t="shared" ca="1" si="259"/>
        <v>-15423</v>
      </c>
      <c r="AO1756">
        <f t="shared" ca="1" si="260"/>
        <v>0</v>
      </c>
    </row>
    <row r="1757" spans="10:41">
      <c r="J1757" s="530">
        <f t="shared" ca="1" si="252"/>
        <v>-13424</v>
      </c>
      <c r="K1757">
        <f t="shared" ca="1" si="253"/>
        <v>-13424</v>
      </c>
      <c r="L1757">
        <f t="shared" ca="1" si="254"/>
        <v>0</v>
      </c>
      <c r="AB1757" s="530">
        <f t="shared" si="255"/>
        <v>-13535</v>
      </c>
      <c r="AC1757">
        <f t="shared" si="256"/>
        <v>-13535</v>
      </c>
      <c r="AD1757">
        <f t="shared" si="257"/>
        <v>0</v>
      </c>
      <c r="AM1757" s="530">
        <f t="shared" ca="1" si="258"/>
        <v>-15432</v>
      </c>
      <c r="AN1757">
        <f t="shared" ca="1" si="259"/>
        <v>-15432</v>
      </c>
      <c r="AO1757">
        <f t="shared" ca="1" si="260"/>
        <v>0</v>
      </c>
    </row>
    <row r="1758" spans="10:41">
      <c r="J1758" s="530">
        <f t="shared" ca="1" si="252"/>
        <v>-13433</v>
      </c>
      <c r="K1758">
        <f t="shared" ca="1" si="253"/>
        <v>-13433</v>
      </c>
      <c r="L1758">
        <f t="shared" ca="1" si="254"/>
        <v>0</v>
      </c>
      <c r="AB1758" s="530">
        <f t="shared" si="255"/>
        <v>-13544</v>
      </c>
      <c r="AC1758">
        <f t="shared" si="256"/>
        <v>-13544</v>
      </c>
      <c r="AD1758">
        <f t="shared" si="257"/>
        <v>0</v>
      </c>
      <c r="AM1758" s="530">
        <f t="shared" ca="1" si="258"/>
        <v>-15441</v>
      </c>
      <c r="AN1758">
        <f t="shared" ca="1" si="259"/>
        <v>-15441</v>
      </c>
      <c r="AO1758">
        <f t="shared" ca="1" si="260"/>
        <v>0</v>
      </c>
    </row>
    <row r="1759" spans="10:41">
      <c r="J1759" s="530">
        <f t="shared" ca="1" si="252"/>
        <v>-13442</v>
      </c>
      <c r="K1759">
        <f t="shared" ca="1" si="253"/>
        <v>-13442</v>
      </c>
      <c r="L1759">
        <f t="shared" ca="1" si="254"/>
        <v>0</v>
      </c>
      <c r="AB1759" s="530">
        <f t="shared" si="255"/>
        <v>-13553</v>
      </c>
      <c r="AC1759">
        <f t="shared" si="256"/>
        <v>-13553</v>
      </c>
      <c r="AD1759">
        <f t="shared" si="257"/>
        <v>0</v>
      </c>
      <c r="AM1759" s="530">
        <f t="shared" ca="1" si="258"/>
        <v>-15450</v>
      </c>
      <c r="AN1759">
        <f t="shared" ca="1" si="259"/>
        <v>-15450</v>
      </c>
      <c r="AO1759">
        <f t="shared" ca="1" si="260"/>
        <v>0</v>
      </c>
    </row>
    <row r="1760" spans="10:41">
      <c r="J1760" s="530">
        <f t="shared" ca="1" si="252"/>
        <v>-13451</v>
      </c>
      <c r="K1760">
        <f t="shared" ca="1" si="253"/>
        <v>-13451</v>
      </c>
      <c r="L1760">
        <f t="shared" ca="1" si="254"/>
        <v>0</v>
      </c>
      <c r="AB1760" s="530">
        <f t="shared" si="255"/>
        <v>-13562</v>
      </c>
      <c r="AC1760">
        <f t="shared" si="256"/>
        <v>-13562</v>
      </c>
      <c r="AD1760">
        <f t="shared" si="257"/>
        <v>0</v>
      </c>
      <c r="AM1760" s="530">
        <f t="shared" ca="1" si="258"/>
        <v>-15459</v>
      </c>
      <c r="AN1760">
        <f t="shared" ca="1" si="259"/>
        <v>-15459</v>
      </c>
      <c r="AO1760">
        <f t="shared" ca="1" si="260"/>
        <v>0</v>
      </c>
    </row>
    <row r="1761" spans="10:41">
      <c r="J1761" s="530">
        <f t="shared" ca="1" si="252"/>
        <v>-13460</v>
      </c>
      <c r="K1761">
        <f t="shared" ca="1" si="253"/>
        <v>-13460</v>
      </c>
      <c r="L1761">
        <f t="shared" ca="1" si="254"/>
        <v>0</v>
      </c>
      <c r="AB1761" s="530">
        <f t="shared" si="255"/>
        <v>-13571</v>
      </c>
      <c r="AC1761">
        <f t="shared" si="256"/>
        <v>-13571</v>
      </c>
      <c r="AD1761">
        <f t="shared" si="257"/>
        <v>0</v>
      </c>
      <c r="AM1761" s="530">
        <f t="shared" ca="1" si="258"/>
        <v>-15468</v>
      </c>
      <c r="AN1761">
        <f t="shared" ca="1" si="259"/>
        <v>-15468</v>
      </c>
      <c r="AO1761">
        <f t="shared" ca="1" si="260"/>
        <v>0</v>
      </c>
    </row>
    <row r="1762" spans="10:41">
      <c r="J1762" s="530">
        <f t="shared" ca="1" si="252"/>
        <v>-13469</v>
      </c>
      <c r="K1762">
        <f t="shared" ca="1" si="253"/>
        <v>-13469</v>
      </c>
      <c r="L1762">
        <f t="shared" ca="1" si="254"/>
        <v>0</v>
      </c>
      <c r="AB1762" s="530">
        <f t="shared" si="255"/>
        <v>-13580</v>
      </c>
      <c r="AC1762">
        <f t="shared" si="256"/>
        <v>-13580</v>
      </c>
      <c r="AD1762">
        <f t="shared" si="257"/>
        <v>0</v>
      </c>
      <c r="AM1762" s="530">
        <f t="shared" ca="1" si="258"/>
        <v>-15477</v>
      </c>
      <c r="AN1762">
        <f t="shared" ca="1" si="259"/>
        <v>-15477</v>
      </c>
      <c r="AO1762">
        <f t="shared" ca="1" si="260"/>
        <v>0</v>
      </c>
    </row>
    <row r="1763" spans="10:41">
      <c r="J1763" s="530">
        <f t="shared" ca="1" si="252"/>
        <v>-13478</v>
      </c>
      <c r="K1763">
        <f t="shared" ca="1" si="253"/>
        <v>-13478</v>
      </c>
      <c r="L1763">
        <f t="shared" ca="1" si="254"/>
        <v>0</v>
      </c>
      <c r="AB1763" s="530">
        <f t="shared" si="255"/>
        <v>-13589</v>
      </c>
      <c r="AC1763">
        <f t="shared" si="256"/>
        <v>-13589</v>
      </c>
      <c r="AD1763">
        <f t="shared" si="257"/>
        <v>0</v>
      </c>
      <c r="AM1763" s="530">
        <f t="shared" ca="1" si="258"/>
        <v>-15486</v>
      </c>
      <c r="AN1763">
        <f t="shared" ca="1" si="259"/>
        <v>-15486</v>
      </c>
      <c r="AO1763">
        <f t="shared" ca="1" si="260"/>
        <v>0</v>
      </c>
    </row>
    <row r="1764" spans="10:41">
      <c r="J1764" s="530">
        <f t="shared" ca="1" si="252"/>
        <v>-13487</v>
      </c>
      <c r="K1764">
        <f t="shared" ca="1" si="253"/>
        <v>-13487</v>
      </c>
      <c r="L1764">
        <f t="shared" ca="1" si="254"/>
        <v>0</v>
      </c>
      <c r="AB1764" s="530">
        <f t="shared" si="255"/>
        <v>-13598</v>
      </c>
      <c r="AC1764">
        <f t="shared" si="256"/>
        <v>-13598</v>
      </c>
      <c r="AD1764">
        <f t="shared" si="257"/>
        <v>0</v>
      </c>
      <c r="AM1764" s="530">
        <f t="shared" ca="1" si="258"/>
        <v>-15495</v>
      </c>
      <c r="AN1764">
        <f t="shared" ca="1" si="259"/>
        <v>-15495</v>
      </c>
      <c r="AO1764">
        <f t="shared" ca="1" si="260"/>
        <v>0</v>
      </c>
    </row>
    <row r="1765" spans="10:41">
      <c r="J1765" s="530">
        <f t="shared" ca="1" si="252"/>
        <v>-13496</v>
      </c>
      <c r="K1765">
        <f t="shared" ca="1" si="253"/>
        <v>-13496</v>
      </c>
      <c r="L1765">
        <f t="shared" ca="1" si="254"/>
        <v>0</v>
      </c>
      <c r="AB1765" s="530">
        <f t="shared" si="255"/>
        <v>-13607</v>
      </c>
      <c r="AC1765">
        <f t="shared" si="256"/>
        <v>-13607</v>
      </c>
      <c r="AD1765">
        <f t="shared" si="257"/>
        <v>0</v>
      </c>
      <c r="AM1765" s="530">
        <f t="shared" ca="1" si="258"/>
        <v>-15504</v>
      </c>
      <c r="AN1765">
        <f t="shared" ca="1" si="259"/>
        <v>-15504</v>
      </c>
      <c r="AO1765">
        <f t="shared" ca="1" si="260"/>
        <v>0</v>
      </c>
    </row>
    <row r="1766" spans="10:41">
      <c r="J1766" s="530">
        <f t="shared" ca="1" si="252"/>
        <v>-13505</v>
      </c>
      <c r="K1766">
        <f t="shared" ca="1" si="253"/>
        <v>-13505</v>
      </c>
      <c r="L1766">
        <f t="shared" ca="1" si="254"/>
        <v>0</v>
      </c>
      <c r="AB1766" s="530">
        <f t="shared" si="255"/>
        <v>-13616</v>
      </c>
      <c r="AC1766">
        <f t="shared" si="256"/>
        <v>-13616</v>
      </c>
      <c r="AD1766">
        <f t="shared" si="257"/>
        <v>0</v>
      </c>
      <c r="AM1766" s="530">
        <f t="shared" ca="1" si="258"/>
        <v>-15513</v>
      </c>
      <c r="AN1766">
        <f t="shared" ca="1" si="259"/>
        <v>-15513</v>
      </c>
      <c r="AO1766">
        <f t="shared" ca="1" si="260"/>
        <v>0</v>
      </c>
    </row>
    <row r="1767" spans="10:41">
      <c r="J1767" s="530">
        <f t="shared" ca="1" si="252"/>
        <v>-13514</v>
      </c>
      <c r="K1767">
        <f t="shared" ca="1" si="253"/>
        <v>-13514</v>
      </c>
      <c r="L1767">
        <f t="shared" ca="1" si="254"/>
        <v>0</v>
      </c>
      <c r="AB1767" s="530">
        <f t="shared" si="255"/>
        <v>-13625</v>
      </c>
      <c r="AC1767">
        <f t="shared" si="256"/>
        <v>-13625</v>
      </c>
      <c r="AD1767">
        <f t="shared" si="257"/>
        <v>0</v>
      </c>
      <c r="AM1767" s="530">
        <f t="shared" ca="1" si="258"/>
        <v>-15522</v>
      </c>
      <c r="AN1767">
        <f t="shared" ca="1" si="259"/>
        <v>-15522</v>
      </c>
      <c r="AO1767">
        <f t="shared" ca="1" si="260"/>
        <v>0</v>
      </c>
    </row>
    <row r="1768" spans="10:41">
      <c r="J1768" s="530">
        <f t="shared" ca="1" si="252"/>
        <v>-13523</v>
      </c>
      <c r="K1768">
        <f t="shared" ca="1" si="253"/>
        <v>-13523</v>
      </c>
      <c r="L1768">
        <f t="shared" ca="1" si="254"/>
        <v>0</v>
      </c>
      <c r="AB1768" s="530">
        <f t="shared" si="255"/>
        <v>-13634</v>
      </c>
      <c r="AC1768">
        <f t="shared" si="256"/>
        <v>-13634</v>
      </c>
      <c r="AD1768">
        <f t="shared" si="257"/>
        <v>0</v>
      </c>
      <c r="AM1768" s="530">
        <f t="shared" ca="1" si="258"/>
        <v>-15531</v>
      </c>
      <c r="AN1768">
        <f t="shared" ca="1" si="259"/>
        <v>-15531</v>
      </c>
      <c r="AO1768">
        <f t="shared" ca="1" si="260"/>
        <v>0</v>
      </c>
    </row>
    <row r="1769" spans="10:41">
      <c r="J1769" s="530">
        <f t="shared" ca="1" si="252"/>
        <v>-13532</v>
      </c>
      <c r="K1769">
        <f t="shared" ca="1" si="253"/>
        <v>-13532</v>
      </c>
      <c r="L1769">
        <f t="shared" ca="1" si="254"/>
        <v>0</v>
      </c>
      <c r="AB1769" s="530">
        <f t="shared" si="255"/>
        <v>-13643</v>
      </c>
      <c r="AC1769">
        <f t="shared" si="256"/>
        <v>-13643</v>
      </c>
      <c r="AD1769">
        <f t="shared" si="257"/>
        <v>0</v>
      </c>
      <c r="AM1769" s="530">
        <f t="shared" ca="1" si="258"/>
        <v>-15540</v>
      </c>
      <c r="AN1769">
        <f t="shared" ca="1" si="259"/>
        <v>-15540</v>
      </c>
      <c r="AO1769">
        <f t="shared" ca="1" si="260"/>
        <v>0</v>
      </c>
    </row>
    <row r="1770" spans="10:41">
      <c r="J1770" s="530">
        <f t="shared" ca="1" si="252"/>
        <v>-13541</v>
      </c>
      <c r="K1770">
        <f t="shared" ca="1" si="253"/>
        <v>-13541</v>
      </c>
      <c r="L1770">
        <f t="shared" ca="1" si="254"/>
        <v>0</v>
      </c>
      <c r="AB1770" s="530">
        <f t="shared" si="255"/>
        <v>-13652</v>
      </c>
      <c r="AC1770">
        <f t="shared" si="256"/>
        <v>-13652</v>
      </c>
      <c r="AD1770">
        <f t="shared" si="257"/>
        <v>0</v>
      </c>
      <c r="AM1770" s="530">
        <f t="shared" ca="1" si="258"/>
        <v>-15549</v>
      </c>
      <c r="AN1770">
        <f t="shared" ca="1" si="259"/>
        <v>-15549</v>
      </c>
      <c r="AO1770">
        <f t="shared" ca="1" si="260"/>
        <v>0</v>
      </c>
    </row>
    <row r="1771" spans="10:41">
      <c r="J1771" s="530">
        <f t="shared" ref="J1771:J1834" ca="1" si="261">+J1770-9</f>
        <v>-13550</v>
      </c>
      <c r="K1771">
        <f t="shared" ref="K1771:K1834" ca="1" si="262">IF(J1772&lt;0,J1771,0)</f>
        <v>-13550</v>
      </c>
      <c r="L1771">
        <f t="shared" ref="L1771:L1834" ca="1" si="263">IF(K1771&gt;0,K1771,0)</f>
        <v>0</v>
      </c>
      <c r="AB1771" s="530">
        <f t="shared" si="255"/>
        <v>-13661</v>
      </c>
      <c r="AC1771">
        <f t="shared" si="256"/>
        <v>-13661</v>
      </c>
      <c r="AD1771">
        <f t="shared" si="257"/>
        <v>0</v>
      </c>
      <c r="AM1771" s="530">
        <f t="shared" ca="1" si="258"/>
        <v>-15558</v>
      </c>
      <c r="AN1771">
        <f t="shared" ca="1" si="259"/>
        <v>-15558</v>
      </c>
      <c r="AO1771">
        <f t="shared" ca="1" si="260"/>
        <v>0</v>
      </c>
    </row>
    <row r="1772" spans="10:41">
      <c r="J1772" s="530">
        <f t="shared" ca="1" si="261"/>
        <v>-13559</v>
      </c>
      <c r="K1772">
        <f t="shared" ca="1" si="262"/>
        <v>-13559</v>
      </c>
      <c r="L1772">
        <f t="shared" ca="1" si="263"/>
        <v>0</v>
      </c>
      <c r="AB1772" s="530">
        <f t="shared" ref="AB1772:AB1835" si="264">+AB1771-9</f>
        <v>-13670</v>
      </c>
      <c r="AC1772">
        <f t="shared" ref="AC1772:AC1835" si="265">IF(AB1773&lt;0,AB1772,0)</f>
        <v>-13670</v>
      </c>
      <c r="AD1772">
        <f t="shared" ref="AD1772:AD1835" si="266">IF(AC1772&gt;0,AC1772,0)</f>
        <v>0</v>
      </c>
      <c r="AM1772" s="530">
        <f t="shared" ref="AM1772:AM1835" ca="1" si="267">+AM1771-9</f>
        <v>-15567</v>
      </c>
      <c r="AN1772">
        <f t="shared" ref="AN1772:AN1835" ca="1" si="268">IF(AM1773&lt;0,AM1772,0)</f>
        <v>-15567</v>
      </c>
      <c r="AO1772">
        <f t="shared" ref="AO1772:AO1835" ca="1" si="269">IF(AN1772&gt;0,AN1772,0)</f>
        <v>0</v>
      </c>
    </row>
    <row r="1773" spans="10:41">
      <c r="J1773" s="530">
        <f t="shared" ca="1" si="261"/>
        <v>-13568</v>
      </c>
      <c r="K1773">
        <f t="shared" ca="1" si="262"/>
        <v>-13568</v>
      </c>
      <c r="L1773">
        <f t="shared" ca="1" si="263"/>
        <v>0</v>
      </c>
      <c r="AB1773" s="530">
        <f t="shared" si="264"/>
        <v>-13679</v>
      </c>
      <c r="AC1773">
        <f t="shared" si="265"/>
        <v>-13679</v>
      </c>
      <c r="AD1773">
        <f t="shared" si="266"/>
        <v>0</v>
      </c>
      <c r="AM1773" s="530">
        <f t="shared" ca="1" si="267"/>
        <v>-15576</v>
      </c>
      <c r="AN1773">
        <f t="shared" ca="1" si="268"/>
        <v>-15576</v>
      </c>
      <c r="AO1773">
        <f t="shared" ca="1" si="269"/>
        <v>0</v>
      </c>
    </row>
    <row r="1774" spans="10:41">
      <c r="J1774" s="530">
        <f t="shared" ca="1" si="261"/>
        <v>-13577</v>
      </c>
      <c r="K1774">
        <f t="shared" ca="1" si="262"/>
        <v>-13577</v>
      </c>
      <c r="L1774">
        <f t="shared" ca="1" si="263"/>
        <v>0</v>
      </c>
      <c r="AB1774" s="530">
        <f t="shared" si="264"/>
        <v>-13688</v>
      </c>
      <c r="AC1774">
        <f t="shared" si="265"/>
        <v>-13688</v>
      </c>
      <c r="AD1774">
        <f t="shared" si="266"/>
        <v>0</v>
      </c>
      <c r="AM1774" s="530">
        <f t="shared" ca="1" si="267"/>
        <v>-15585</v>
      </c>
      <c r="AN1774">
        <f t="shared" ca="1" si="268"/>
        <v>-15585</v>
      </c>
      <c r="AO1774">
        <f t="shared" ca="1" si="269"/>
        <v>0</v>
      </c>
    </row>
    <row r="1775" spans="10:41">
      <c r="J1775" s="530">
        <f t="shared" ca="1" si="261"/>
        <v>-13586</v>
      </c>
      <c r="K1775">
        <f t="shared" ca="1" si="262"/>
        <v>-13586</v>
      </c>
      <c r="L1775">
        <f t="shared" ca="1" si="263"/>
        <v>0</v>
      </c>
      <c r="AB1775" s="530">
        <f t="shared" si="264"/>
        <v>-13697</v>
      </c>
      <c r="AC1775">
        <f t="shared" si="265"/>
        <v>-13697</v>
      </c>
      <c r="AD1775">
        <f t="shared" si="266"/>
        <v>0</v>
      </c>
      <c r="AM1775" s="530">
        <f t="shared" ca="1" si="267"/>
        <v>-15594</v>
      </c>
      <c r="AN1775">
        <f t="shared" ca="1" si="268"/>
        <v>-15594</v>
      </c>
      <c r="AO1775">
        <f t="shared" ca="1" si="269"/>
        <v>0</v>
      </c>
    </row>
    <row r="1776" spans="10:41">
      <c r="J1776" s="530">
        <f t="shared" ca="1" si="261"/>
        <v>-13595</v>
      </c>
      <c r="K1776">
        <f t="shared" ca="1" si="262"/>
        <v>-13595</v>
      </c>
      <c r="L1776">
        <f t="shared" ca="1" si="263"/>
        <v>0</v>
      </c>
      <c r="AB1776" s="530">
        <f t="shared" si="264"/>
        <v>-13706</v>
      </c>
      <c r="AC1776">
        <f t="shared" si="265"/>
        <v>-13706</v>
      </c>
      <c r="AD1776">
        <f t="shared" si="266"/>
        <v>0</v>
      </c>
      <c r="AM1776" s="530">
        <f t="shared" ca="1" si="267"/>
        <v>-15603</v>
      </c>
      <c r="AN1776">
        <f t="shared" ca="1" si="268"/>
        <v>-15603</v>
      </c>
      <c r="AO1776">
        <f t="shared" ca="1" si="269"/>
        <v>0</v>
      </c>
    </row>
    <row r="1777" spans="10:41">
      <c r="J1777" s="530">
        <f t="shared" ca="1" si="261"/>
        <v>-13604</v>
      </c>
      <c r="K1777">
        <f t="shared" ca="1" si="262"/>
        <v>-13604</v>
      </c>
      <c r="L1777">
        <f t="shared" ca="1" si="263"/>
        <v>0</v>
      </c>
      <c r="AB1777" s="530">
        <f t="shared" si="264"/>
        <v>-13715</v>
      </c>
      <c r="AC1777">
        <f t="shared" si="265"/>
        <v>-13715</v>
      </c>
      <c r="AD1777">
        <f t="shared" si="266"/>
        <v>0</v>
      </c>
      <c r="AM1777" s="530">
        <f t="shared" ca="1" si="267"/>
        <v>-15612</v>
      </c>
      <c r="AN1777">
        <f t="shared" ca="1" si="268"/>
        <v>-15612</v>
      </c>
      <c r="AO1777">
        <f t="shared" ca="1" si="269"/>
        <v>0</v>
      </c>
    </row>
    <row r="1778" spans="10:41">
      <c r="J1778" s="530">
        <f t="shared" ca="1" si="261"/>
        <v>-13613</v>
      </c>
      <c r="K1778">
        <f t="shared" ca="1" si="262"/>
        <v>-13613</v>
      </c>
      <c r="L1778">
        <f t="shared" ca="1" si="263"/>
        <v>0</v>
      </c>
      <c r="AB1778" s="530">
        <f t="shared" si="264"/>
        <v>-13724</v>
      </c>
      <c r="AC1778">
        <f t="shared" si="265"/>
        <v>-13724</v>
      </c>
      <c r="AD1778">
        <f t="shared" si="266"/>
        <v>0</v>
      </c>
      <c r="AM1778" s="530">
        <f t="shared" ca="1" si="267"/>
        <v>-15621</v>
      </c>
      <c r="AN1778">
        <f t="shared" ca="1" si="268"/>
        <v>-15621</v>
      </c>
      <c r="AO1778">
        <f t="shared" ca="1" si="269"/>
        <v>0</v>
      </c>
    </row>
    <row r="1779" spans="10:41">
      <c r="J1779" s="530">
        <f t="shared" ca="1" si="261"/>
        <v>-13622</v>
      </c>
      <c r="K1779">
        <f t="shared" ca="1" si="262"/>
        <v>-13622</v>
      </c>
      <c r="L1779">
        <f t="shared" ca="1" si="263"/>
        <v>0</v>
      </c>
      <c r="AB1779" s="530">
        <f t="shared" si="264"/>
        <v>-13733</v>
      </c>
      <c r="AC1779">
        <f t="shared" si="265"/>
        <v>-13733</v>
      </c>
      <c r="AD1779">
        <f t="shared" si="266"/>
        <v>0</v>
      </c>
      <c r="AM1779" s="530">
        <f t="shared" ca="1" si="267"/>
        <v>-15630</v>
      </c>
      <c r="AN1779">
        <f t="shared" ca="1" si="268"/>
        <v>-15630</v>
      </c>
      <c r="AO1779">
        <f t="shared" ca="1" si="269"/>
        <v>0</v>
      </c>
    </row>
    <row r="1780" spans="10:41">
      <c r="J1780" s="530">
        <f t="shared" ca="1" si="261"/>
        <v>-13631</v>
      </c>
      <c r="K1780">
        <f t="shared" ca="1" si="262"/>
        <v>-13631</v>
      </c>
      <c r="L1780">
        <f t="shared" ca="1" si="263"/>
        <v>0</v>
      </c>
      <c r="AB1780" s="530">
        <f t="shared" si="264"/>
        <v>-13742</v>
      </c>
      <c r="AC1780">
        <f t="shared" si="265"/>
        <v>-13742</v>
      </c>
      <c r="AD1780">
        <f t="shared" si="266"/>
        <v>0</v>
      </c>
      <c r="AM1780" s="530">
        <f t="shared" ca="1" si="267"/>
        <v>-15639</v>
      </c>
      <c r="AN1780">
        <f t="shared" ca="1" si="268"/>
        <v>-15639</v>
      </c>
      <c r="AO1780">
        <f t="shared" ca="1" si="269"/>
        <v>0</v>
      </c>
    </row>
    <row r="1781" spans="10:41">
      <c r="J1781" s="530">
        <f t="shared" ca="1" si="261"/>
        <v>-13640</v>
      </c>
      <c r="K1781">
        <f t="shared" ca="1" si="262"/>
        <v>-13640</v>
      </c>
      <c r="L1781">
        <f t="shared" ca="1" si="263"/>
        <v>0</v>
      </c>
      <c r="AB1781" s="530">
        <f t="shared" si="264"/>
        <v>-13751</v>
      </c>
      <c r="AC1781">
        <f t="shared" si="265"/>
        <v>-13751</v>
      </c>
      <c r="AD1781">
        <f t="shared" si="266"/>
        <v>0</v>
      </c>
      <c r="AM1781" s="530">
        <f t="shared" ca="1" si="267"/>
        <v>-15648</v>
      </c>
      <c r="AN1781">
        <f t="shared" ca="1" si="268"/>
        <v>-15648</v>
      </c>
      <c r="AO1781">
        <f t="shared" ca="1" si="269"/>
        <v>0</v>
      </c>
    </row>
    <row r="1782" spans="10:41">
      <c r="J1782" s="530">
        <f t="shared" ca="1" si="261"/>
        <v>-13649</v>
      </c>
      <c r="K1782">
        <f t="shared" ca="1" si="262"/>
        <v>-13649</v>
      </c>
      <c r="L1782">
        <f t="shared" ca="1" si="263"/>
        <v>0</v>
      </c>
      <c r="AB1782" s="530">
        <f t="shared" si="264"/>
        <v>-13760</v>
      </c>
      <c r="AC1782">
        <f t="shared" si="265"/>
        <v>-13760</v>
      </c>
      <c r="AD1782">
        <f t="shared" si="266"/>
        <v>0</v>
      </c>
      <c r="AM1782" s="530">
        <f t="shared" ca="1" si="267"/>
        <v>-15657</v>
      </c>
      <c r="AN1782">
        <f t="shared" ca="1" si="268"/>
        <v>-15657</v>
      </c>
      <c r="AO1782">
        <f t="shared" ca="1" si="269"/>
        <v>0</v>
      </c>
    </row>
    <row r="1783" spans="10:41">
      <c r="J1783" s="530">
        <f t="shared" ca="1" si="261"/>
        <v>-13658</v>
      </c>
      <c r="K1783">
        <f t="shared" ca="1" si="262"/>
        <v>-13658</v>
      </c>
      <c r="L1783">
        <f t="shared" ca="1" si="263"/>
        <v>0</v>
      </c>
      <c r="AB1783" s="530">
        <f t="shared" si="264"/>
        <v>-13769</v>
      </c>
      <c r="AC1783">
        <f t="shared" si="265"/>
        <v>-13769</v>
      </c>
      <c r="AD1783">
        <f t="shared" si="266"/>
        <v>0</v>
      </c>
      <c r="AM1783" s="530">
        <f t="shared" ca="1" si="267"/>
        <v>-15666</v>
      </c>
      <c r="AN1783">
        <f t="shared" ca="1" si="268"/>
        <v>-15666</v>
      </c>
      <c r="AO1783">
        <f t="shared" ca="1" si="269"/>
        <v>0</v>
      </c>
    </row>
    <row r="1784" spans="10:41">
      <c r="J1784" s="530">
        <f t="shared" ca="1" si="261"/>
        <v>-13667</v>
      </c>
      <c r="K1784">
        <f t="shared" ca="1" si="262"/>
        <v>-13667</v>
      </c>
      <c r="L1784">
        <f t="shared" ca="1" si="263"/>
        <v>0</v>
      </c>
      <c r="AB1784" s="530">
        <f t="shared" si="264"/>
        <v>-13778</v>
      </c>
      <c r="AC1784">
        <f t="shared" si="265"/>
        <v>-13778</v>
      </c>
      <c r="AD1784">
        <f t="shared" si="266"/>
        <v>0</v>
      </c>
      <c r="AM1784" s="530">
        <f t="shared" ca="1" si="267"/>
        <v>-15675</v>
      </c>
      <c r="AN1784">
        <f t="shared" ca="1" si="268"/>
        <v>-15675</v>
      </c>
      <c r="AO1784">
        <f t="shared" ca="1" si="269"/>
        <v>0</v>
      </c>
    </row>
    <row r="1785" spans="10:41">
      <c r="J1785" s="530">
        <f t="shared" ca="1" si="261"/>
        <v>-13676</v>
      </c>
      <c r="K1785">
        <f t="shared" ca="1" si="262"/>
        <v>-13676</v>
      </c>
      <c r="L1785">
        <f t="shared" ca="1" si="263"/>
        <v>0</v>
      </c>
      <c r="AB1785" s="530">
        <f t="shared" si="264"/>
        <v>-13787</v>
      </c>
      <c r="AC1785">
        <f t="shared" si="265"/>
        <v>-13787</v>
      </c>
      <c r="AD1785">
        <f t="shared" si="266"/>
        <v>0</v>
      </c>
      <c r="AM1785" s="530">
        <f t="shared" ca="1" si="267"/>
        <v>-15684</v>
      </c>
      <c r="AN1785">
        <f t="shared" ca="1" si="268"/>
        <v>-15684</v>
      </c>
      <c r="AO1785">
        <f t="shared" ca="1" si="269"/>
        <v>0</v>
      </c>
    </row>
    <row r="1786" spans="10:41">
      <c r="J1786" s="530">
        <f t="shared" ca="1" si="261"/>
        <v>-13685</v>
      </c>
      <c r="K1786">
        <f t="shared" ca="1" si="262"/>
        <v>-13685</v>
      </c>
      <c r="L1786">
        <f t="shared" ca="1" si="263"/>
        <v>0</v>
      </c>
      <c r="AB1786" s="530">
        <f t="shared" si="264"/>
        <v>-13796</v>
      </c>
      <c r="AC1786">
        <f t="shared" si="265"/>
        <v>-13796</v>
      </c>
      <c r="AD1786">
        <f t="shared" si="266"/>
        <v>0</v>
      </c>
      <c r="AM1786" s="530">
        <f t="shared" ca="1" si="267"/>
        <v>-15693</v>
      </c>
      <c r="AN1786">
        <f t="shared" ca="1" si="268"/>
        <v>-15693</v>
      </c>
      <c r="AO1786">
        <f t="shared" ca="1" si="269"/>
        <v>0</v>
      </c>
    </row>
    <row r="1787" spans="10:41">
      <c r="J1787" s="530">
        <f t="shared" ca="1" si="261"/>
        <v>-13694</v>
      </c>
      <c r="K1787">
        <f t="shared" ca="1" si="262"/>
        <v>-13694</v>
      </c>
      <c r="L1787">
        <f t="shared" ca="1" si="263"/>
        <v>0</v>
      </c>
      <c r="AB1787" s="530">
        <f t="shared" si="264"/>
        <v>-13805</v>
      </c>
      <c r="AC1787">
        <f t="shared" si="265"/>
        <v>-13805</v>
      </c>
      <c r="AD1787">
        <f t="shared" si="266"/>
        <v>0</v>
      </c>
      <c r="AM1787" s="530">
        <f t="shared" ca="1" si="267"/>
        <v>-15702</v>
      </c>
      <c r="AN1787">
        <f t="shared" ca="1" si="268"/>
        <v>-15702</v>
      </c>
      <c r="AO1787">
        <f t="shared" ca="1" si="269"/>
        <v>0</v>
      </c>
    </row>
    <row r="1788" spans="10:41">
      <c r="J1788" s="530">
        <f t="shared" ca="1" si="261"/>
        <v>-13703</v>
      </c>
      <c r="K1788">
        <f t="shared" ca="1" si="262"/>
        <v>-13703</v>
      </c>
      <c r="L1788">
        <f t="shared" ca="1" si="263"/>
        <v>0</v>
      </c>
      <c r="AB1788" s="530">
        <f t="shared" si="264"/>
        <v>-13814</v>
      </c>
      <c r="AC1788">
        <f t="shared" si="265"/>
        <v>-13814</v>
      </c>
      <c r="AD1788">
        <f t="shared" si="266"/>
        <v>0</v>
      </c>
      <c r="AM1788" s="530">
        <f t="shared" ca="1" si="267"/>
        <v>-15711</v>
      </c>
      <c r="AN1788">
        <f t="shared" ca="1" si="268"/>
        <v>-15711</v>
      </c>
      <c r="AO1788">
        <f t="shared" ca="1" si="269"/>
        <v>0</v>
      </c>
    </row>
    <row r="1789" spans="10:41">
      <c r="J1789" s="530">
        <f t="shared" ca="1" si="261"/>
        <v>-13712</v>
      </c>
      <c r="K1789">
        <f t="shared" ca="1" si="262"/>
        <v>-13712</v>
      </c>
      <c r="L1789">
        <f t="shared" ca="1" si="263"/>
        <v>0</v>
      </c>
      <c r="AB1789" s="530">
        <f t="shared" si="264"/>
        <v>-13823</v>
      </c>
      <c r="AC1789">
        <f t="shared" si="265"/>
        <v>-13823</v>
      </c>
      <c r="AD1789">
        <f t="shared" si="266"/>
        <v>0</v>
      </c>
      <c r="AM1789" s="530">
        <f t="shared" ca="1" si="267"/>
        <v>-15720</v>
      </c>
      <c r="AN1789">
        <f t="shared" ca="1" si="268"/>
        <v>-15720</v>
      </c>
      <c r="AO1789">
        <f t="shared" ca="1" si="269"/>
        <v>0</v>
      </c>
    </row>
    <row r="1790" spans="10:41">
      <c r="J1790" s="530">
        <f t="shared" ca="1" si="261"/>
        <v>-13721</v>
      </c>
      <c r="K1790">
        <f t="shared" ca="1" si="262"/>
        <v>-13721</v>
      </c>
      <c r="L1790">
        <f t="shared" ca="1" si="263"/>
        <v>0</v>
      </c>
      <c r="AB1790" s="530">
        <f t="shared" si="264"/>
        <v>-13832</v>
      </c>
      <c r="AC1790">
        <f t="shared" si="265"/>
        <v>-13832</v>
      </c>
      <c r="AD1790">
        <f t="shared" si="266"/>
        <v>0</v>
      </c>
      <c r="AM1790" s="530">
        <f t="shared" ca="1" si="267"/>
        <v>-15729</v>
      </c>
      <c r="AN1790">
        <f t="shared" ca="1" si="268"/>
        <v>-15729</v>
      </c>
      <c r="AO1790">
        <f t="shared" ca="1" si="269"/>
        <v>0</v>
      </c>
    </row>
    <row r="1791" spans="10:41">
      <c r="J1791" s="530">
        <f t="shared" ca="1" si="261"/>
        <v>-13730</v>
      </c>
      <c r="K1791">
        <f t="shared" ca="1" si="262"/>
        <v>-13730</v>
      </c>
      <c r="L1791">
        <f t="shared" ca="1" si="263"/>
        <v>0</v>
      </c>
      <c r="AB1791" s="530">
        <f t="shared" si="264"/>
        <v>-13841</v>
      </c>
      <c r="AC1791">
        <f t="shared" si="265"/>
        <v>-13841</v>
      </c>
      <c r="AD1791">
        <f t="shared" si="266"/>
        <v>0</v>
      </c>
      <c r="AM1791" s="530">
        <f t="shared" ca="1" si="267"/>
        <v>-15738</v>
      </c>
      <c r="AN1791">
        <f t="shared" ca="1" si="268"/>
        <v>-15738</v>
      </c>
      <c r="AO1791">
        <f t="shared" ca="1" si="269"/>
        <v>0</v>
      </c>
    </row>
    <row r="1792" spans="10:41">
      <c r="J1792" s="530">
        <f t="shared" ca="1" si="261"/>
        <v>-13739</v>
      </c>
      <c r="K1792">
        <f t="shared" ca="1" si="262"/>
        <v>-13739</v>
      </c>
      <c r="L1792">
        <f t="shared" ca="1" si="263"/>
        <v>0</v>
      </c>
      <c r="AB1792" s="530">
        <f t="shared" si="264"/>
        <v>-13850</v>
      </c>
      <c r="AC1792">
        <f t="shared" si="265"/>
        <v>-13850</v>
      </c>
      <c r="AD1792">
        <f t="shared" si="266"/>
        <v>0</v>
      </c>
      <c r="AM1792" s="530">
        <f t="shared" ca="1" si="267"/>
        <v>-15747</v>
      </c>
      <c r="AN1792">
        <f t="shared" ca="1" si="268"/>
        <v>-15747</v>
      </c>
      <c r="AO1792">
        <f t="shared" ca="1" si="269"/>
        <v>0</v>
      </c>
    </row>
    <row r="1793" spans="10:41">
      <c r="J1793" s="530">
        <f t="shared" ca="1" si="261"/>
        <v>-13748</v>
      </c>
      <c r="K1793">
        <f t="shared" ca="1" si="262"/>
        <v>-13748</v>
      </c>
      <c r="L1793">
        <f t="shared" ca="1" si="263"/>
        <v>0</v>
      </c>
      <c r="AB1793" s="530">
        <f t="shared" si="264"/>
        <v>-13859</v>
      </c>
      <c r="AC1793">
        <f t="shared" si="265"/>
        <v>-13859</v>
      </c>
      <c r="AD1793">
        <f t="shared" si="266"/>
        <v>0</v>
      </c>
      <c r="AM1793" s="530">
        <f t="shared" ca="1" si="267"/>
        <v>-15756</v>
      </c>
      <c r="AN1793">
        <f t="shared" ca="1" si="268"/>
        <v>-15756</v>
      </c>
      <c r="AO1793">
        <f t="shared" ca="1" si="269"/>
        <v>0</v>
      </c>
    </row>
    <row r="1794" spans="10:41">
      <c r="J1794" s="530">
        <f t="shared" ca="1" si="261"/>
        <v>-13757</v>
      </c>
      <c r="K1794">
        <f t="shared" ca="1" si="262"/>
        <v>-13757</v>
      </c>
      <c r="L1794">
        <f t="shared" ca="1" si="263"/>
        <v>0</v>
      </c>
      <c r="AB1794" s="530">
        <f t="shared" si="264"/>
        <v>-13868</v>
      </c>
      <c r="AC1794">
        <f t="shared" si="265"/>
        <v>-13868</v>
      </c>
      <c r="AD1794">
        <f t="shared" si="266"/>
        <v>0</v>
      </c>
      <c r="AM1794" s="530">
        <f t="shared" ca="1" si="267"/>
        <v>-15765</v>
      </c>
      <c r="AN1794">
        <f t="shared" ca="1" si="268"/>
        <v>-15765</v>
      </c>
      <c r="AO1794">
        <f t="shared" ca="1" si="269"/>
        <v>0</v>
      </c>
    </row>
    <row r="1795" spans="10:41">
      <c r="J1795" s="530">
        <f t="shared" ca="1" si="261"/>
        <v>-13766</v>
      </c>
      <c r="K1795">
        <f t="shared" ca="1" si="262"/>
        <v>-13766</v>
      </c>
      <c r="L1795">
        <f t="shared" ca="1" si="263"/>
        <v>0</v>
      </c>
      <c r="AB1795" s="530">
        <f t="shared" si="264"/>
        <v>-13877</v>
      </c>
      <c r="AC1795">
        <f t="shared" si="265"/>
        <v>-13877</v>
      </c>
      <c r="AD1795">
        <f t="shared" si="266"/>
        <v>0</v>
      </c>
      <c r="AM1795" s="530">
        <f t="shared" ca="1" si="267"/>
        <v>-15774</v>
      </c>
      <c r="AN1795">
        <f t="shared" ca="1" si="268"/>
        <v>-15774</v>
      </c>
      <c r="AO1795">
        <f t="shared" ca="1" si="269"/>
        <v>0</v>
      </c>
    </row>
    <row r="1796" spans="10:41">
      <c r="J1796" s="530">
        <f t="shared" ca="1" si="261"/>
        <v>-13775</v>
      </c>
      <c r="K1796">
        <f t="shared" ca="1" si="262"/>
        <v>-13775</v>
      </c>
      <c r="L1796">
        <f t="shared" ca="1" si="263"/>
        <v>0</v>
      </c>
      <c r="AB1796" s="530">
        <f t="shared" si="264"/>
        <v>-13886</v>
      </c>
      <c r="AC1796">
        <f t="shared" si="265"/>
        <v>-13886</v>
      </c>
      <c r="AD1796">
        <f t="shared" si="266"/>
        <v>0</v>
      </c>
      <c r="AM1796" s="530">
        <f t="shared" ca="1" si="267"/>
        <v>-15783</v>
      </c>
      <c r="AN1796">
        <f t="shared" ca="1" si="268"/>
        <v>-15783</v>
      </c>
      <c r="AO1796">
        <f t="shared" ca="1" si="269"/>
        <v>0</v>
      </c>
    </row>
    <row r="1797" spans="10:41">
      <c r="J1797" s="530">
        <f t="shared" ca="1" si="261"/>
        <v>-13784</v>
      </c>
      <c r="K1797">
        <f t="shared" ca="1" si="262"/>
        <v>-13784</v>
      </c>
      <c r="L1797">
        <f t="shared" ca="1" si="263"/>
        <v>0</v>
      </c>
      <c r="AB1797" s="530">
        <f t="shared" si="264"/>
        <v>-13895</v>
      </c>
      <c r="AC1797">
        <f t="shared" si="265"/>
        <v>-13895</v>
      </c>
      <c r="AD1797">
        <f t="shared" si="266"/>
        <v>0</v>
      </c>
      <c r="AM1797" s="530">
        <f t="shared" ca="1" si="267"/>
        <v>-15792</v>
      </c>
      <c r="AN1797">
        <f t="shared" ca="1" si="268"/>
        <v>-15792</v>
      </c>
      <c r="AO1797">
        <f t="shared" ca="1" si="269"/>
        <v>0</v>
      </c>
    </row>
    <row r="1798" spans="10:41">
      <c r="J1798" s="530">
        <f t="shared" ca="1" si="261"/>
        <v>-13793</v>
      </c>
      <c r="K1798">
        <f t="shared" ca="1" si="262"/>
        <v>-13793</v>
      </c>
      <c r="L1798">
        <f t="shared" ca="1" si="263"/>
        <v>0</v>
      </c>
      <c r="AB1798" s="530">
        <f t="shared" si="264"/>
        <v>-13904</v>
      </c>
      <c r="AC1798">
        <f t="shared" si="265"/>
        <v>-13904</v>
      </c>
      <c r="AD1798">
        <f t="shared" si="266"/>
        <v>0</v>
      </c>
      <c r="AM1798" s="530">
        <f t="shared" ca="1" si="267"/>
        <v>-15801</v>
      </c>
      <c r="AN1798">
        <f t="shared" ca="1" si="268"/>
        <v>-15801</v>
      </c>
      <c r="AO1798">
        <f t="shared" ca="1" si="269"/>
        <v>0</v>
      </c>
    </row>
    <row r="1799" spans="10:41">
      <c r="J1799" s="530">
        <f t="shared" ca="1" si="261"/>
        <v>-13802</v>
      </c>
      <c r="K1799">
        <f t="shared" ca="1" si="262"/>
        <v>-13802</v>
      </c>
      <c r="L1799">
        <f t="shared" ca="1" si="263"/>
        <v>0</v>
      </c>
      <c r="AB1799" s="530">
        <f t="shared" si="264"/>
        <v>-13913</v>
      </c>
      <c r="AC1799">
        <f t="shared" si="265"/>
        <v>-13913</v>
      </c>
      <c r="AD1799">
        <f t="shared" si="266"/>
        <v>0</v>
      </c>
      <c r="AM1799" s="530">
        <f t="shared" ca="1" si="267"/>
        <v>-15810</v>
      </c>
      <c r="AN1799">
        <f t="shared" ca="1" si="268"/>
        <v>-15810</v>
      </c>
      <c r="AO1799">
        <f t="shared" ca="1" si="269"/>
        <v>0</v>
      </c>
    </row>
    <row r="1800" spans="10:41">
      <c r="J1800" s="530">
        <f t="shared" ca="1" si="261"/>
        <v>-13811</v>
      </c>
      <c r="K1800">
        <f t="shared" ca="1" si="262"/>
        <v>-13811</v>
      </c>
      <c r="L1800">
        <f t="shared" ca="1" si="263"/>
        <v>0</v>
      </c>
      <c r="AB1800" s="530">
        <f t="shared" si="264"/>
        <v>-13922</v>
      </c>
      <c r="AC1800">
        <f t="shared" si="265"/>
        <v>-13922</v>
      </c>
      <c r="AD1800">
        <f t="shared" si="266"/>
        <v>0</v>
      </c>
      <c r="AM1800" s="530">
        <f t="shared" ca="1" si="267"/>
        <v>-15819</v>
      </c>
      <c r="AN1800">
        <f t="shared" ca="1" si="268"/>
        <v>-15819</v>
      </c>
      <c r="AO1800">
        <f t="shared" ca="1" si="269"/>
        <v>0</v>
      </c>
    </row>
    <row r="1801" spans="10:41">
      <c r="J1801" s="530">
        <f t="shared" ca="1" si="261"/>
        <v>-13820</v>
      </c>
      <c r="K1801">
        <f t="shared" ca="1" si="262"/>
        <v>-13820</v>
      </c>
      <c r="L1801">
        <f t="shared" ca="1" si="263"/>
        <v>0</v>
      </c>
      <c r="AB1801" s="530">
        <f t="shared" si="264"/>
        <v>-13931</v>
      </c>
      <c r="AC1801">
        <f t="shared" si="265"/>
        <v>-13931</v>
      </c>
      <c r="AD1801">
        <f t="shared" si="266"/>
        <v>0</v>
      </c>
      <c r="AM1801" s="530">
        <f t="shared" ca="1" si="267"/>
        <v>-15828</v>
      </c>
      <c r="AN1801">
        <f t="shared" ca="1" si="268"/>
        <v>-15828</v>
      </c>
      <c r="AO1801">
        <f t="shared" ca="1" si="269"/>
        <v>0</v>
      </c>
    </row>
    <row r="1802" spans="10:41">
      <c r="J1802" s="530">
        <f t="shared" ca="1" si="261"/>
        <v>-13829</v>
      </c>
      <c r="K1802">
        <f t="shared" ca="1" si="262"/>
        <v>-13829</v>
      </c>
      <c r="L1802">
        <f t="shared" ca="1" si="263"/>
        <v>0</v>
      </c>
      <c r="AB1802" s="530">
        <f t="shared" si="264"/>
        <v>-13940</v>
      </c>
      <c r="AC1802">
        <f t="shared" si="265"/>
        <v>-13940</v>
      </c>
      <c r="AD1802">
        <f t="shared" si="266"/>
        <v>0</v>
      </c>
      <c r="AM1802" s="530">
        <f t="shared" ca="1" si="267"/>
        <v>-15837</v>
      </c>
      <c r="AN1802">
        <f t="shared" ca="1" si="268"/>
        <v>-15837</v>
      </c>
      <c r="AO1802">
        <f t="shared" ca="1" si="269"/>
        <v>0</v>
      </c>
    </row>
    <row r="1803" spans="10:41">
      <c r="J1803" s="530">
        <f t="shared" ca="1" si="261"/>
        <v>-13838</v>
      </c>
      <c r="K1803">
        <f t="shared" ca="1" si="262"/>
        <v>-13838</v>
      </c>
      <c r="L1803">
        <f t="shared" ca="1" si="263"/>
        <v>0</v>
      </c>
      <c r="AB1803" s="530">
        <f t="shared" si="264"/>
        <v>-13949</v>
      </c>
      <c r="AC1803">
        <f t="shared" si="265"/>
        <v>-13949</v>
      </c>
      <c r="AD1803">
        <f t="shared" si="266"/>
        <v>0</v>
      </c>
      <c r="AM1803" s="530">
        <f t="shared" ca="1" si="267"/>
        <v>-15846</v>
      </c>
      <c r="AN1803">
        <f t="shared" ca="1" si="268"/>
        <v>-15846</v>
      </c>
      <c r="AO1803">
        <f t="shared" ca="1" si="269"/>
        <v>0</v>
      </c>
    </row>
    <row r="1804" spans="10:41">
      <c r="J1804" s="530">
        <f t="shared" ca="1" si="261"/>
        <v>-13847</v>
      </c>
      <c r="K1804">
        <f t="shared" ca="1" si="262"/>
        <v>-13847</v>
      </c>
      <c r="L1804">
        <f t="shared" ca="1" si="263"/>
        <v>0</v>
      </c>
      <c r="AB1804" s="530">
        <f t="shared" si="264"/>
        <v>-13958</v>
      </c>
      <c r="AC1804">
        <f t="shared" si="265"/>
        <v>-13958</v>
      </c>
      <c r="AD1804">
        <f t="shared" si="266"/>
        <v>0</v>
      </c>
      <c r="AM1804" s="530">
        <f t="shared" ca="1" si="267"/>
        <v>-15855</v>
      </c>
      <c r="AN1804">
        <f t="shared" ca="1" si="268"/>
        <v>-15855</v>
      </c>
      <c r="AO1804">
        <f t="shared" ca="1" si="269"/>
        <v>0</v>
      </c>
    </row>
    <row r="1805" spans="10:41">
      <c r="J1805" s="530">
        <f t="shared" ca="1" si="261"/>
        <v>-13856</v>
      </c>
      <c r="K1805">
        <f t="shared" ca="1" si="262"/>
        <v>-13856</v>
      </c>
      <c r="L1805">
        <f t="shared" ca="1" si="263"/>
        <v>0</v>
      </c>
      <c r="AB1805" s="530">
        <f t="shared" si="264"/>
        <v>-13967</v>
      </c>
      <c r="AC1805">
        <f t="shared" si="265"/>
        <v>-13967</v>
      </c>
      <c r="AD1805">
        <f t="shared" si="266"/>
        <v>0</v>
      </c>
      <c r="AM1805" s="530">
        <f t="shared" ca="1" si="267"/>
        <v>-15864</v>
      </c>
      <c r="AN1805">
        <f t="shared" ca="1" si="268"/>
        <v>-15864</v>
      </c>
      <c r="AO1805">
        <f t="shared" ca="1" si="269"/>
        <v>0</v>
      </c>
    </row>
    <row r="1806" spans="10:41">
      <c r="J1806" s="530">
        <f t="shared" ca="1" si="261"/>
        <v>-13865</v>
      </c>
      <c r="K1806">
        <f t="shared" ca="1" si="262"/>
        <v>-13865</v>
      </c>
      <c r="L1806">
        <f t="shared" ca="1" si="263"/>
        <v>0</v>
      </c>
      <c r="AB1806" s="530">
        <f t="shared" si="264"/>
        <v>-13976</v>
      </c>
      <c r="AC1806">
        <f t="shared" si="265"/>
        <v>-13976</v>
      </c>
      <c r="AD1806">
        <f t="shared" si="266"/>
        <v>0</v>
      </c>
      <c r="AM1806" s="530">
        <f t="shared" ca="1" si="267"/>
        <v>-15873</v>
      </c>
      <c r="AN1806">
        <f t="shared" ca="1" si="268"/>
        <v>-15873</v>
      </c>
      <c r="AO1806">
        <f t="shared" ca="1" si="269"/>
        <v>0</v>
      </c>
    </row>
    <row r="1807" spans="10:41">
      <c r="J1807" s="530">
        <f t="shared" ca="1" si="261"/>
        <v>-13874</v>
      </c>
      <c r="K1807">
        <f t="shared" ca="1" si="262"/>
        <v>-13874</v>
      </c>
      <c r="L1807">
        <f t="shared" ca="1" si="263"/>
        <v>0</v>
      </c>
      <c r="AB1807" s="530">
        <f t="shared" si="264"/>
        <v>-13985</v>
      </c>
      <c r="AC1807">
        <f t="shared" si="265"/>
        <v>-13985</v>
      </c>
      <c r="AD1807">
        <f t="shared" si="266"/>
        <v>0</v>
      </c>
      <c r="AM1807" s="530">
        <f t="shared" ca="1" si="267"/>
        <v>-15882</v>
      </c>
      <c r="AN1807">
        <f t="shared" ca="1" si="268"/>
        <v>-15882</v>
      </c>
      <c r="AO1807">
        <f t="shared" ca="1" si="269"/>
        <v>0</v>
      </c>
    </row>
    <row r="1808" spans="10:41">
      <c r="J1808" s="530">
        <f t="shared" ca="1" si="261"/>
        <v>-13883</v>
      </c>
      <c r="K1808">
        <f t="shared" ca="1" si="262"/>
        <v>-13883</v>
      </c>
      <c r="L1808">
        <f t="shared" ca="1" si="263"/>
        <v>0</v>
      </c>
      <c r="AB1808" s="530">
        <f t="shared" si="264"/>
        <v>-13994</v>
      </c>
      <c r="AC1808">
        <f t="shared" si="265"/>
        <v>-13994</v>
      </c>
      <c r="AD1808">
        <f t="shared" si="266"/>
        <v>0</v>
      </c>
      <c r="AM1808" s="530">
        <f t="shared" ca="1" si="267"/>
        <v>-15891</v>
      </c>
      <c r="AN1808">
        <f t="shared" ca="1" si="268"/>
        <v>-15891</v>
      </c>
      <c r="AO1808">
        <f t="shared" ca="1" si="269"/>
        <v>0</v>
      </c>
    </row>
    <row r="1809" spans="10:41">
      <c r="J1809" s="530">
        <f t="shared" ca="1" si="261"/>
        <v>-13892</v>
      </c>
      <c r="K1809">
        <f t="shared" ca="1" si="262"/>
        <v>-13892</v>
      </c>
      <c r="L1809">
        <f t="shared" ca="1" si="263"/>
        <v>0</v>
      </c>
      <c r="AB1809" s="530">
        <f t="shared" si="264"/>
        <v>-14003</v>
      </c>
      <c r="AC1809">
        <f t="shared" si="265"/>
        <v>-14003</v>
      </c>
      <c r="AD1809">
        <f t="shared" si="266"/>
        <v>0</v>
      </c>
      <c r="AM1809" s="530">
        <f t="shared" ca="1" si="267"/>
        <v>-15900</v>
      </c>
      <c r="AN1809">
        <f t="shared" ca="1" si="268"/>
        <v>-15900</v>
      </c>
      <c r="AO1809">
        <f t="shared" ca="1" si="269"/>
        <v>0</v>
      </c>
    </row>
    <row r="1810" spans="10:41">
      <c r="J1810" s="530">
        <f t="shared" ca="1" si="261"/>
        <v>-13901</v>
      </c>
      <c r="K1810">
        <f t="shared" ca="1" si="262"/>
        <v>-13901</v>
      </c>
      <c r="L1810">
        <f t="shared" ca="1" si="263"/>
        <v>0</v>
      </c>
      <c r="AB1810" s="530">
        <f t="shared" si="264"/>
        <v>-14012</v>
      </c>
      <c r="AC1810">
        <f t="shared" si="265"/>
        <v>-14012</v>
      </c>
      <c r="AD1810">
        <f t="shared" si="266"/>
        <v>0</v>
      </c>
      <c r="AM1810" s="530">
        <f t="shared" ca="1" si="267"/>
        <v>-15909</v>
      </c>
      <c r="AN1810">
        <f t="shared" ca="1" si="268"/>
        <v>-15909</v>
      </c>
      <c r="AO1810">
        <f t="shared" ca="1" si="269"/>
        <v>0</v>
      </c>
    </row>
    <row r="1811" spans="10:41">
      <c r="J1811" s="530">
        <f t="shared" ca="1" si="261"/>
        <v>-13910</v>
      </c>
      <c r="K1811">
        <f t="shared" ca="1" si="262"/>
        <v>-13910</v>
      </c>
      <c r="L1811">
        <f t="shared" ca="1" si="263"/>
        <v>0</v>
      </c>
      <c r="AB1811" s="530">
        <f t="shared" si="264"/>
        <v>-14021</v>
      </c>
      <c r="AC1811">
        <f t="shared" si="265"/>
        <v>-14021</v>
      </c>
      <c r="AD1811">
        <f t="shared" si="266"/>
        <v>0</v>
      </c>
      <c r="AM1811" s="530">
        <f t="shared" ca="1" si="267"/>
        <v>-15918</v>
      </c>
      <c r="AN1811">
        <f t="shared" ca="1" si="268"/>
        <v>-15918</v>
      </c>
      <c r="AO1811">
        <f t="shared" ca="1" si="269"/>
        <v>0</v>
      </c>
    </row>
    <row r="1812" spans="10:41">
      <c r="J1812" s="530">
        <f t="shared" ca="1" si="261"/>
        <v>-13919</v>
      </c>
      <c r="K1812">
        <f t="shared" ca="1" si="262"/>
        <v>-13919</v>
      </c>
      <c r="L1812">
        <f t="shared" ca="1" si="263"/>
        <v>0</v>
      </c>
      <c r="AB1812" s="530">
        <f t="shared" si="264"/>
        <v>-14030</v>
      </c>
      <c r="AC1812">
        <f t="shared" si="265"/>
        <v>-14030</v>
      </c>
      <c r="AD1812">
        <f t="shared" si="266"/>
        <v>0</v>
      </c>
      <c r="AM1812" s="530">
        <f t="shared" ca="1" si="267"/>
        <v>-15927</v>
      </c>
      <c r="AN1812">
        <f t="shared" ca="1" si="268"/>
        <v>-15927</v>
      </c>
      <c r="AO1812">
        <f t="shared" ca="1" si="269"/>
        <v>0</v>
      </c>
    </row>
    <row r="1813" spans="10:41">
      <c r="J1813" s="530">
        <f t="shared" ca="1" si="261"/>
        <v>-13928</v>
      </c>
      <c r="K1813">
        <f t="shared" ca="1" si="262"/>
        <v>-13928</v>
      </c>
      <c r="L1813">
        <f t="shared" ca="1" si="263"/>
        <v>0</v>
      </c>
      <c r="AB1813" s="530">
        <f t="shared" si="264"/>
        <v>-14039</v>
      </c>
      <c r="AC1813">
        <f t="shared" si="265"/>
        <v>-14039</v>
      </c>
      <c r="AD1813">
        <f t="shared" si="266"/>
        <v>0</v>
      </c>
      <c r="AM1813" s="530">
        <f t="shared" ca="1" si="267"/>
        <v>-15936</v>
      </c>
      <c r="AN1813">
        <f t="shared" ca="1" si="268"/>
        <v>-15936</v>
      </c>
      <c r="AO1813">
        <f t="shared" ca="1" si="269"/>
        <v>0</v>
      </c>
    </row>
    <row r="1814" spans="10:41">
      <c r="J1814" s="530">
        <f t="shared" ca="1" si="261"/>
        <v>-13937</v>
      </c>
      <c r="K1814">
        <f t="shared" ca="1" si="262"/>
        <v>-13937</v>
      </c>
      <c r="L1814">
        <f t="shared" ca="1" si="263"/>
        <v>0</v>
      </c>
      <c r="AB1814" s="530">
        <f t="shared" si="264"/>
        <v>-14048</v>
      </c>
      <c r="AC1814">
        <f t="shared" si="265"/>
        <v>-14048</v>
      </c>
      <c r="AD1814">
        <f t="shared" si="266"/>
        <v>0</v>
      </c>
      <c r="AM1814" s="530">
        <f t="shared" ca="1" si="267"/>
        <v>-15945</v>
      </c>
      <c r="AN1814">
        <f t="shared" ca="1" si="268"/>
        <v>-15945</v>
      </c>
      <c r="AO1814">
        <f t="shared" ca="1" si="269"/>
        <v>0</v>
      </c>
    </row>
    <row r="1815" spans="10:41">
      <c r="J1815" s="530">
        <f t="shared" ca="1" si="261"/>
        <v>-13946</v>
      </c>
      <c r="K1815">
        <f t="shared" ca="1" si="262"/>
        <v>-13946</v>
      </c>
      <c r="L1815">
        <f t="shared" ca="1" si="263"/>
        <v>0</v>
      </c>
      <c r="AB1815" s="530">
        <f t="shared" si="264"/>
        <v>-14057</v>
      </c>
      <c r="AC1815">
        <f t="shared" si="265"/>
        <v>-14057</v>
      </c>
      <c r="AD1815">
        <f t="shared" si="266"/>
        <v>0</v>
      </c>
      <c r="AM1815" s="530">
        <f t="shared" ca="1" si="267"/>
        <v>-15954</v>
      </c>
      <c r="AN1815">
        <f t="shared" ca="1" si="268"/>
        <v>-15954</v>
      </c>
      <c r="AO1815">
        <f t="shared" ca="1" si="269"/>
        <v>0</v>
      </c>
    </row>
    <row r="1816" spans="10:41">
      <c r="J1816" s="530">
        <f t="shared" ca="1" si="261"/>
        <v>-13955</v>
      </c>
      <c r="K1816">
        <f t="shared" ca="1" si="262"/>
        <v>-13955</v>
      </c>
      <c r="L1816">
        <f t="shared" ca="1" si="263"/>
        <v>0</v>
      </c>
      <c r="AB1816" s="530">
        <f t="shared" si="264"/>
        <v>-14066</v>
      </c>
      <c r="AC1816">
        <f t="shared" si="265"/>
        <v>-14066</v>
      </c>
      <c r="AD1816">
        <f t="shared" si="266"/>
        <v>0</v>
      </c>
      <c r="AM1816" s="530">
        <f t="shared" ca="1" si="267"/>
        <v>-15963</v>
      </c>
      <c r="AN1816">
        <f t="shared" ca="1" si="268"/>
        <v>-15963</v>
      </c>
      <c r="AO1816">
        <f t="shared" ca="1" si="269"/>
        <v>0</v>
      </c>
    </row>
    <row r="1817" spans="10:41">
      <c r="J1817" s="530">
        <f t="shared" ca="1" si="261"/>
        <v>-13964</v>
      </c>
      <c r="K1817">
        <f t="shared" ca="1" si="262"/>
        <v>-13964</v>
      </c>
      <c r="L1817">
        <f t="shared" ca="1" si="263"/>
        <v>0</v>
      </c>
      <c r="AB1817" s="530">
        <f t="shared" si="264"/>
        <v>-14075</v>
      </c>
      <c r="AC1817">
        <f t="shared" si="265"/>
        <v>-14075</v>
      </c>
      <c r="AD1817">
        <f t="shared" si="266"/>
        <v>0</v>
      </c>
      <c r="AM1817" s="530">
        <f t="shared" ca="1" si="267"/>
        <v>-15972</v>
      </c>
      <c r="AN1817">
        <f t="shared" ca="1" si="268"/>
        <v>-15972</v>
      </c>
      <c r="AO1817">
        <f t="shared" ca="1" si="269"/>
        <v>0</v>
      </c>
    </row>
    <row r="1818" spans="10:41">
      <c r="J1818" s="530">
        <f t="shared" ca="1" si="261"/>
        <v>-13973</v>
      </c>
      <c r="K1818">
        <f t="shared" ca="1" si="262"/>
        <v>-13973</v>
      </c>
      <c r="L1818">
        <f t="shared" ca="1" si="263"/>
        <v>0</v>
      </c>
      <c r="AB1818" s="530">
        <f t="shared" si="264"/>
        <v>-14084</v>
      </c>
      <c r="AC1818">
        <f t="shared" si="265"/>
        <v>-14084</v>
      </c>
      <c r="AD1818">
        <f t="shared" si="266"/>
        <v>0</v>
      </c>
      <c r="AM1818" s="530">
        <f t="shared" ca="1" si="267"/>
        <v>-15981</v>
      </c>
      <c r="AN1818">
        <f t="shared" ca="1" si="268"/>
        <v>-15981</v>
      </c>
      <c r="AO1818">
        <f t="shared" ca="1" si="269"/>
        <v>0</v>
      </c>
    </row>
    <row r="1819" spans="10:41">
      <c r="J1819" s="530">
        <f t="shared" ca="1" si="261"/>
        <v>-13982</v>
      </c>
      <c r="K1819">
        <f t="shared" ca="1" si="262"/>
        <v>-13982</v>
      </c>
      <c r="L1819">
        <f t="shared" ca="1" si="263"/>
        <v>0</v>
      </c>
      <c r="AB1819" s="530">
        <f t="shared" si="264"/>
        <v>-14093</v>
      </c>
      <c r="AC1819">
        <f t="shared" si="265"/>
        <v>-14093</v>
      </c>
      <c r="AD1819">
        <f t="shared" si="266"/>
        <v>0</v>
      </c>
      <c r="AM1819" s="530">
        <f t="shared" ca="1" si="267"/>
        <v>-15990</v>
      </c>
      <c r="AN1819">
        <f t="shared" ca="1" si="268"/>
        <v>-15990</v>
      </c>
      <c r="AO1819">
        <f t="shared" ca="1" si="269"/>
        <v>0</v>
      </c>
    </row>
    <row r="1820" spans="10:41">
      <c r="J1820" s="530">
        <f t="shared" ca="1" si="261"/>
        <v>-13991</v>
      </c>
      <c r="K1820">
        <f t="shared" ca="1" si="262"/>
        <v>-13991</v>
      </c>
      <c r="L1820">
        <f t="shared" ca="1" si="263"/>
        <v>0</v>
      </c>
      <c r="AB1820" s="530">
        <f t="shared" si="264"/>
        <v>-14102</v>
      </c>
      <c r="AC1820">
        <f t="shared" si="265"/>
        <v>-14102</v>
      </c>
      <c r="AD1820">
        <f t="shared" si="266"/>
        <v>0</v>
      </c>
      <c r="AM1820" s="530">
        <f t="shared" ca="1" si="267"/>
        <v>-15999</v>
      </c>
      <c r="AN1820">
        <f t="shared" ca="1" si="268"/>
        <v>-15999</v>
      </c>
      <c r="AO1820">
        <f t="shared" ca="1" si="269"/>
        <v>0</v>
      </c>
    </row>
    <row r="1821" spans="10:41">
      <c r="J1821" s="530">
        <f t="shared" ca="1" si="261"/>
        <v>-14000</v>
      </c>
      <c r="K1821">
        <f t="shared" ca="1" si="262"/>
        <v>-14000</v>
      </c>
      <c r="L1821">
        <f t="shared" ca="1" si="263"/>
        <v>0</v>
      </c>
      <c r="AB1821" s="530">
        <f t="shared" si="264"/>
        <v>-14111</v>
      </c>
      <c r="AC1821">
        <f t="shared" si="265"/>
        <v>-14111</v>
      </c>
      <c r="AD1821">
        <f t="shared" si="266"/>
        <v>0</v>
      </c>
      <c r="AM1821" s="530">
        <f t="shared" ca="1" si="267"/>
        <v>-16008</v>
      </c>
      <c r="AN1821">
        <f t="shared" ca="1" si="268"/>
        <v>-16008</v>
      </c>
      <c r="AO1821">
        <f t="shared" ca="1" si="269"/>
        <v>0</v>
      </c>
    </row>
    <row r="1822" spans="10:41">
      <c r="J1822" s="530">
        <f t="shared" ca="1" si="261"/>
        <v>-14009</v>
      </c>
      <c r="K1822">
        <f t="shared" ca="1" si="262"/>
        <v>-14009</v>
      </c>
      <c r="L1822">
        <f t="shared" ca="1" si="263"/>
        <v>0</v>
      </c>
      <c r="AB1822" s="530">
        <f t="shared" si="264"/>
        <v>-14120</v>
      </c>
      <c r="AC1822">
        <f t="shared" si="265"/>
        <v>-14120</v>
      </c>
      <c r="AD1822">
        <f t="shared" si="266"/>
        <v>0</v>
      </c>
      <c r="AM1822" s="530">
        <f t="shared" ca="1" si="267"/>
        <v>-16017</v>
      </c>
      <c r="AN1822">
        <f t="shared" ca="1" si="268"/>
        <v>-16017</v>
      </c>
      <c r="AO1822">
        <f t="shared" ca="1" si="269"/>
        <v>0</v>
      </c>
    </row>
    <row r="1823" spans="10:41">
      <c r="J1823" s="530">
        <f t="shared" ca="1" si="261"/>
        <v>-14018</v>
      </c>
      <c r="K1823">
        <f t="shared" ca="1" si="262"/>
        <v>-14018</v>
      </c>
      <c r="L1823">
        <f t="shared" ca="1" si="263"/>
        <v>0</v>
      </c>
      <c r="AB1823" s="530">
        <f t="shared" si="264"/>
        <v>-14129</v>
      </c>
      <c r="AC1823">
        <f t="shared" si="265"/>
        <v>-14129</v>
      </c>
      <c r="AD1823">
        <f t="shared" si="266"/>
        <v>0</v>
      </c>
      <c r="AM1823" s="530">
        <f t="shared" ca="1" si="267"/>
        <v>-16026</v>
      </c>
      <c r="AN1823">
        <f t="shared" ca="1" si="268"/>
        <v>-16026</v>
      </c>
      <c r="AO1823">
        <f t="shared" ca="1" si="269"/>
        <v>0</v>
      </c>
    </row>
    <row r="1824" spans="10:41">
      <c r="J1824" s="530">
        <f t="shared" ca="1" si="261"/>
        <v>-14027</v>
      </c>
      <c r="K1824">
        <f t="shared" ca="1" si="262"/>
        <v>-14027</v>
      </c>
      <c r="L1824">
        <f t="shared" ca="1" si="263"/>
        <v>0</v>
      </c>
      <c r="AB1824" s="530">
        <f t="shared" si="264"/>
        <v>-14138</v>
      </c>
      <c r="AC1824">
        <f t="shared" si="265"/>
        <v>-14138</v>
      </c>
      <c r="AD1824">
        <f t="shared" si="266"/>
        <v>0</v>
      </c>
      <c r="AM1824" s="530">
        <f t="shared" ca="1" si="267"/>
        <v>-16035</v>
      </c>
      <c r="AN1824">
        <f t="shared" ca="1" si="268"/>
        <v>-16035</v>
      </c>
      <c r="AO1824">
        <f t="shared" ca="1" si="269"/>
        <v>0</v>
      </c>
    </row>
    <row r="1825" spans="10:41">
      <c r="J1825" s="530">
        <f t="shared" ca="1" si="261"/>
        <v>-14036</v>
      </c>
      <c r="K1825">
        <f t="shared" ca="1" si="262"/>
        <v>-14036</v>
      </c>
      <c r="L1825">
        <f t="shared" ca="1" si="263"/>
        <v>0</v>
      </c>
      <c r="AB1825" s="530">
        <f t="shared" si="264"/>
        <v>-14147</v>
      </c>
      <c r="AC1825">
        <f t="shared" si="265"/>
        <v>-14147</v>
      </c>
      <c r="AD1825">
        <f t="shared" si="266"/>
        <v>0</v>
      </c>
      <c r="AM1825" s="530">
        <f t="shared" ca="1" si="267"/>
        <v>-16044</v>
      </c>
      <c r="AN1825">
        <f t="shared" ca="1" si="268"/>
        <v>-16044</v>
      </c>
      <c r="AO1825">
        <f t="shared" ca="1" si="269"/>
        <v>0</v>
      </c>
    </row>
    <row r="1826" spans="10:41">
      <c r="J1826" s="530">
        <f t="shared" ca="1" si="261"/>
        <v>-14045</v>
      </c>
      <c r="K1826">
        <f t="shared" ca="1" si="262"/>
        <v>-14045</v>
      </c>
      <c r="L1826">
        <f t="shared" ca="1" si="263"/>
        <v>0</v>
      </c>
      <c r="AB1826" s="530">
        <f t="shared" si="264"/>
        <v>-14156</v>
      </c>
      <c r="AC1826">
        <f t="shared" si="265"/>
        <v>-14156</v>
      </c>
      <c r="AD1826">
        <f t="shared" si="266"/>
        <v>0</v>
      </c>
      <c r="AM1826" s="530">
        <f t="shared" ca="1" si="267"/>
        <v>-16053</v>
      </c>
      <c r="AN1826">
        <f t="shared" ca="1" si="268"/>
        <v>-16053</v>
      </c>
      <c r="AO1826">
        <f t="shared" ca="1" si="269"/>
        <v>0</v>
      </c>
    </row>
    <row r="1827" spans="10:41">
      <c r="J1827" s="530">
        <f t="shared" ca="1" si="261"/>
        <v>-14054</v>
      </c>
      <c r="K1827">
        <f t="shared" ca="1" si="262"/>
        <v>-14054</v>
      </c>
      <c r="L1827">
        <f t="shared" ca="1" si="263"/>
        <v>0</v>
      </c>
      <c r="AB1827" s="530">
        <f t="shared" si="264"/>
        <v>-14165</v>
      </c>
      <c r="AC1827">
        <f t="shared" si="265"/>
        <v>-14165</v>
      </c>
      <c r="AD1827">
        <f t="shared" si="266"/>
        <v>0</v>
      </c>
      <c r="AM1827" s="530">
        <f t="shared" ca="1" si="267"/>
        <v>-16062</v>
      </c>
      <c r="AN1827">
        <f t="shared" ca="1" si="268"/>
        <v>-16062</v>
      </c>
      <c r="AO1827">
        <f t="shared" ca="1" si="269"/>
        <v>0</v>
      </c>
    </row>
    <row r="1828" spans="10:41">
      <c r="J1828" s="530">
        <f t="shared" ca="1" si="261"/>
        <v>-14063</v>
      </c>
      <c r="K1828">
        <f t="shared" ca="1" si="262"/>
        <v>-14063</v>
      </c>
      <c r="L1828">
        <f t="shared" ca="1" si="263"/>
        <v>0</v>
      </c>
      <c r="AB1828" s="530">
        <f t="shared" si="264"/>
        <v>-14174</v>
      </c>
      <c r="AC1828">
        <f t="shared" si="265"/>
        <v>-14174</v>
      </c>
      <c r="AD1828">
        <f t="shared" si="266"/>
        <v>0</v>
      </c>
      <c r="AM1828" s="530">
        <f t="shared" ca="1" si="267"/>
        <v>-16071</v>
      </c>
      <c r="AN1828">
        <f t="shared" ca="1" si="268"/>
        <v>-16071</v>
      </c>
      <c r="AO1828">
        <f t="shared" ca="1" si="269"/>
        <v>0</v>
      </c>
    </row>
    <row r="1829" spans="10:41">
      <c r="J1829" s="530">
        <f t="shared" ca="1" si="261"/>
        <v>-14072</v>
      </c>
      <c r="K1829">
        <f t="shared" ca="1" si="262"/>
        <v>-14072</v>
      </c>
      <c r="L1829">
        <f t="shared" ca="1" si="263"/>
        <v>0</v>
      </c>
      <c r="AB1829" s="530">
        <f t="shared" si="264"/>
        <v>-14183</v>
      </c>
      <c r="AC1829">
        <f t="shared" si="265"/>
        <v>-14183</v>
      </c>
      <c r="AD1829">
        <f t="shared" si="266"/>
        <v>0</v>
      </c>
      <c r="AM1829" s="530">
        <f t="shared" ca="1" si="267"/>
        <v>-16080</v>
      </c>
      <c r="AN1829">
        <f t="shared" ca="1" si="268"/>
        <v>-16080</v>
      </c>
      <c r="AO1829">
        <f t="shared" ca="1" si="269"/>
        <v>0</v>
      </c>
    </row>
    <row r="1830" spans="10:41">
      <c r="J1830" s="530">
        <f t="shared" ca="1" si="261"/>
        <v>-14081</v>
      </c>
      <c r="K1830">
        <f t="shared" ca="1" si="262"/>
        <v>-14081</v>
      </c>
      <c r="L1830">
        <f t="shared" ca="1" si="263"/>
        <v>0</v>
      </c>
      <c r="AB1830" s="530">
        <f t="shared" si="264"/>
        <v>-14192</v>
      </c>
      <c r="AC1830">
        <f t="shared" si="265"/>
        <v>-14192</v>
      </c>
      <c r="AD1830">
        <f t="shared" si="266"/>
        <v>0</v>
      </c>
      <c r="AM1830" s="530">
        <f t="shared" ca="1" si="267"/>
        <v>-16089</v>
      </c>
      <c r="AN1830">
        <f t="shared" ca="1" si="268"/>
        <v>-16089</v>
      </c>
      <c r="AO1830">
        <f t="shared" ca="1" si="269"/>
        <v>0</v>
      </c>
    </row>
    <row r="1831" spans="10:41">
      <c r="J1831" s="530">
        <f t="shared" ca="1" si="261"/>
        <v>-14090</v>
      </c>
      <c r="K1831">
        <f t="shared" ca="1" si="262"/>
        <v>-14090</v>
      </c>
      <c r="L1831">
        <f t="shared" ca="1" si="263"/>
        <v>0</v>
      </c>
      <c r="AB1831" s="530">
        <f t="shared" si="264"/>
        <v>-14201</v>
      </c>
      <c r="AC1831">
        <f t="shared" si="265"/>
        <v>-14201</v>
      </c>
      <c r="AD1831">
        <f t="shared" si="266"/>
        <v>0</v>
      </c>
      <c r="AM1831" s="530">
        <f t="shared" ca="1" si="267"/>
        <v>-16098</v>
      </c>
      <c r="AN1831">
        <f t="shared" ca="1" si="268"/>
        <v>-16098</v>
      </c>
      <c r="AO1831">
        <f t="shared" ca="1" si="269"/>
        <v>0</v>
      </c>
    </row>
    <row r="1832" spans="10:41">
      <c r="J1832" s="530">
        <f t="shared" ca="1" si="261"/>
        <v>-14099</v>
      </c>
      <c r="K1832">
        <f t="shared" ca="1" si="262"/>
        <v>-14099</v>
      </c>
      <c r="L1832">
        <f t="shared" ca="1" si="263"/>
        <v>0</v>
      </c>
      <c r="AB1832" s="530">
        <f t="shared" si="264"/>
        <v>-14210</v>
      </c>
      <c r="AC1832">
        <f t="shared" si="265"/>
        <v>-14210</v>
      </c>
      <c r="AD1832">
        <f t="shared" si="266"/>
        <v>0</v>
      </c>
      <c r="AM1832" s="530">
        <f t="shared" ca="1" si="267"/>
        <v>-16107</v>
      </c>
      <c r="AN1832">
        <f t="shared" ca="1" si="268"/>
        <v>-16107</v>
      </c>
      <c r="AO1832">
        <f t="shared" ca="1" si="269"/>
        <v>0</v>
      </c>
    </row>
    <row r="1833" spans="10:41">
      <c r="J1833" s="530">
        <f t="shared" ca="1" si="261"/>
        <v>-14108</v>
      </c>
      <c r="K1833">
        <f t="shared" ca="1" si="262"/>
        <v>-14108</v>
      </c>
      <c r="L1833">
        <f t="shared" ca="1" si="263"/>
        <v>0</v>
      </c>
      <c r="AB1833" s="530">
        <f t="shared" si="264"/>
        <v>-14219</v>
      </c>
      <c r="AC1833">
        <f t="shared" si="265"/>
        <v>-14219</v>
      </c>
      <c r="AD1833">
        <f t="shared" si="266"/>
        <v>0</v>
      </c>
      <c r="AM1833" s="530">
        <f t="shared" ca="1" si="267"/>
        <v>-16116</v>
      </c>
      <c r="AN1833">
        <f t="shared" ca="1" si="268"/>
        <v>-16116</v>
      </c>
      <c r="AO1833">
        <f t="shared" ca="1" si="269"/>
        <v>0</v>
      </c>
    </row>
    <row r="1834" spans="10:41">
      <c r="J1834" s="530">
        <f t="shared" ca="1" si="261"/>
        <v>-14117</v>
      </c>
      <c r="K1834">
        <f t="shared" ca="1" si="262"/>
        <v>-14117</v>
      </c>
      <c r="L1834">
        <f t="shared" ca="1" si="263"/>
        <v>0</v>
      </c>
      <c r="AB1834" s="530">
        <f t="shared" si="264"/>
        <v>-14228</v>
      </c>
      <c r="AC1834">
        <f t="shared" si="265"/>
        <v>-14228</v>
      </c>
      <c r="AD1834">
        <f t="shared" si="266"/>
        <v>0</v>
      </c>
      <c r="AM1834" s="530">
        <f t="shared" ca="1" si="267"/>
        <v>-16125</v>
      </c>
      <c r="AN1834">
        <f t="shared" ca="1" si="268"/>
        <v>-16125</v>
      </c>
      <c r="AO1834">
        <f t="shared" ca="1" si="269"/>
        <v>0</v>
      </c>
    </row>
    <row r="1835" spans="10:41">
      <c r="J1835" s="530">
        <f t="shared" ref="J1835:J1898" ca="1" si="270">+J1834-9</f>
        <v>-14126</v>
      </c>
      <c r="K1835">
        <f t="shared" ref="K1835:K1898" ca="1" si="271">IF(J1836&lt;0,J1835,0)</f>
        <v>-14126</v>
      </c>
      <c r="L1835">
        <f t="shared" ref="L1835:L1898" ca="1" si="272">IF(K1835&gt;0,K1835,0)</f>
        <v>0</v>
      </c>
      <c r="AB1835" s="530">
        <f t="shared" si="264"/>
        <v>-14237</v>
      </c>
      <c r="AC1835">
        <f t="shared" si="265"/>
        <v>-14237</v>
      </c>
      <c r="AD1835">
        <f t="shared" si="266"/>
        <v>0</v>
      </c>
      <c r="AM1835" s="530">
        <f t="shared" ca="1" si="267"/>
        <v>-16134</v>
      </c>
      <c r="AN1835">
        <f t="shared" ca="1" si="268"/>
        <v>-16134</v>
      </c>
      <c r="AO1835">
        <f t="shared" ca="1" si="269"/>
        <v>0</v>
      </c>
    </row>
    <row r="1836" spans="10:41">
      <c r="J1836" s="530">
        <f t="shared" ca="1" si="270"/>
        <v>-14135</v>
      </c>
      <c r="K1836">
        <f t="shared" ca="1" si="271"/>
        <v>-14135</v>
      </c>
      <c r="L1836">
        <f t="shared" ca="1" si="272"/>
        <v>0</v>
      </c>
      <c r="AB1836" s="530">
        <f t="shared" ref="AB1836:AB1899" si="273">+AB1835-9</f>
        <v>-14246</v>
      </c>
      <c r="AC1836">
        <f t="shared" ref="AC1836:AC1899" si="274">IF(AB1837&lt;0,AB1836,0)</f>
        <v>-14246</v>
      </c>
      <c r="AD1836">
        <f t="shared" ref="AD1836:AD1899" si="275">IF(AC1836&gt;0,AC1836,0)</f>
        <v>0</v>
      </c>
      <c r="AM1836" s="530">
        <f t="shared" ref="AM1836:AM1899" ca="1" si="276">+AM1835-9</f>
        <v>-16143</v>
      </c>
      <c r="AN1836">
        <f t="shared" ref="AN1836:AN1899" ca="1" si="277">IF(AM1837&lt;0,AM1836,0)</f>
        <v>-16143</v>
      </c>
      <c r="AO1836">
        <f t="shared" ref="AO1836:AO1899" ca="1" si="278">IF(AN1836&gt;0,AN1836,0)</f>
        <v>0</v>
      </c>
    </row>
    <row r="1837" spans="10:41">
      <c r="J1837" s="530">
        <f t="shared" ca="1" si="270"/>
        <v>-14144</v>
      </c>
      <c r="K1837">
        <f t="shared" ca="1" si="271"/>
        <v>-14144</v>
      </c>
      <c r="L1837">
        <f t="shared" ca="1" si="272"/>
        <v>0</v>
      </c>
      <c r="AB1837" s="530">
        <f t="shared" si="273"/>
        <v>-14255</v>
      </c>
      <c r="AC1837">
        <f t="shared" si="274"/>
        <v>-14255</v>
      </c>
      <c r="AD1837">
        <f t="shared" si="275"/>
        <v>0</v>
      </c>
      <c r="AM1837" s="530">
        <f t="shared" ca="1" si="276"/>
        <v>-16152</v>
      </c>
      <c r="AN1837">
        <f t="shared" ca="1" si="277"/>
        <v>-16152</v>
      </c>
      <c r="AO1837">
        <f t="shared" ca="1" si="278"/>
        <v>0</v>
      </c>
    </row>
    <row r="1838" spans="10:41">
      <c r="J1838" s="530">
        <f t="shared" ca="1" si="270"/>
        <v>-14153</v>
      </c>
      <c r="K1838">
        <f t="shared" ca="1" si="271"/>
        <v>-14153</v>
      </c>
      <c r="L1838">
        <f t="shared" ca="1" si="272"/>
        <v>0</v>
      </c>
      <c r="AB1838" s="530">
        <f t="shared" si="273"/>
        <v>-14264</v>
      </c>
      <c r="AC1838">
        <f t="shared" si="274"/>
        <v>-14264</v>
      </c>
      <c r="AD1838">
        <f t="shared" si="275"/>
        <v>0</v>
      </c>
      <c r="AM1838" s="530">
        <f t="shared" ca="1" si="276"/>
        <v>-16161</v>
      </c>
      <c r="AN1838">
        <f t="shared" ca="1" si="277"/>
        <v>-16161</v>
      </c>
      <c r="AO1838">
        <f t="shared" ca="1" si="278"/>
        <v>0</v>
      </c>
    </row>
    <row r="1839" spans="10:41">
      <c r="J1839" s="530">
        <f t="shared" ca="1" si="270"/>
        <v>-14162</v>
      </c>
      <c r="K1839">
        <f t="shared" ca="1" si="271"/>
        <v>-14162</v>
      </c>
      <c r="L1839">
        <f t="shared" ca="1" si="272"/>
        <v>0</v>
      </c>
      <c r="AB1839" s="530">
        <f t="shared" si="273"/>
        <v>-14273</v>
      </c>
      <c r="AC1839">
        <f t="shared" si="274"/>
        <v>-14273</v>
      </c>
      <c r="AD1839">
        <f t="shared" si="275"/>
        <v>0</v>
      </c>
      <c r="AM1839" s="530">
        <f t="shared" ca="1" si="276"/>
        <v>-16170</v>
      </c>
      <c r="AN1839">
        <f t="shared" ca="1" si="277"/>
        <v>-16170</v>
      </c>
      <c r="AO1839">
        <f t="shared" ca="1" si="278"/>
        <v>0</v>
      </c>
    </row>
    <row r="1840" spans="10:41">
      <c r="J1840" s="530">
        <f t="shared" ca="1" si="270"/>
        <v>-14171</v>
      </c>
      <c r="K1840">
        <f t="shared" ca="1" si="271"/>
        <v>-14171</v>
      </c>
      <c r="L1840">
        <f t="shared" ca="1" si="272"/>
        <v>0</v>
      </c>
      <c r="AB1840" s="530">
        <f t="shared" si="273"/>
        <v>-14282</v>
      </c>
      <c r="AC1840">
        <f t="shared" si="274"/>
        <v>-14282</v>
      </c>
      <c r="AD1840">
        <f t="shared" si="275"/>
        <v>0</v>
      </c>
      <c r="AM1840" s="530">
        <f t="shared" ca="1" si="276"/>
        <v>-16179</v>
      </c>
      <c r="AN1840">
        <f t="shared" ca="1" si="277"/>
        <v>-16179</v>
      </c>
      <c r="AO1840">
        <f t="shared" ca="1" si="278"/>
        <v>0</v>
      </c>
    </row>
    <row r="1841" spans="10:41">
      <c r="J1841" s="530">
        <f t="shared" ca="1" si="270"/>
        <v>-14180</v>
      </c>
      <c r="K1841">
        <f t="shared" ca="1" si="271"/>
        <v>-14180</v>
      </c>
      <c r="L1841">
        <f t="shared" ca="1" si="272"/>
        <v>0</v>
      </c>
      <c r="AB1841" s="530">
        <f t="shared" si="273"/>
        <v>-14291</v>
      </c>
      <c r="AC1841">
        <f t="shared" si="274"/>
        <v>-14291</v>
      </c>
      <c r="AD1841">
        <f t="shared" si="275"/>
        <v>0</v>
      </c>
      <c r="AM1841" s="530">
        <f t="shared" ca="1" si="276"/>
        <v>-16188</v>
      </c>
      <c r="AN1841">
        <f t="shared" ca="1" si="277"/>
        <v>-16188</v>
      </c>
      <c r="AO1841">
        <f t="shared" ca="1" si="278"/>
        <v>0</v>
      </c>
    </row>
    <row r="1842" spans="10:41">
      <c r="J1842" s="530">
        <f t="shared" ca="1" si="270"/>
        <v>-14189</v>
      </c>
      <c r="K1842">
        <f t="shared" ca="1" si="271"/>
        <v>-14189</v>
      </c>
      <c r="L1842">
        <f t="shared" ca="1" si="272"/>
        <v>0</v>
      </c>
      <c r="AB1842" s="530">
        <f t="shared" si="273"/>
        <v>-14300</v>
      </c>
      <c r="AC1842">
        <f t="shared" si="274"/>
        <v>-14300</v>
      </c>
      <c r="AD1842">
        <f t="shared" si="275"/>
        <v>0</v>
      </c>
      <c r="AM1842" s="530">
        <f t="shared" ca="1" si="276"/>
        <v>-16197</v>
      </c>
      <c r="AN1842">
        <f t="shared" ca="1" si="277"/>
        <v>-16197</v>
      </c>
      <c r="AO1842">
        <f t="shared" ca="1" si="278"/>
        <v>0</v>
      </c>
    </row>
    <row r="1843" spans="10:41">
      <c r="J1843" s="530">
        <f t="shared" ca="1" si="270"/>
        <v>-14198</v>
      </c>
      <c r="K1843">
        <f t="shared" ca="1" si="271"/>
        <v>-14198</v>
      </c>
      <c r="L1843">
        <f t="shared" ca="1" si="272"/>
        <v>0</v>
      </c>
      <c r="AB1843" s="530">
        <f t="shared" si="273"/>
        <v>-14309</v>
      </c>
      <c r="AC1843">
        <f t="shared" si="274"/>
        <v>-14309</v>
      </c>
      <c r="AD1843">
        <f t="shared" si="275"/>
        <v>0</v>
      </c>
      <c r="AM1843" s="530">
        <f t="shared" ca="1" si="276"/>
        <v>-16206</v>
      </c>
      <c r="AN1843">
        <f t="shared" ca="1" si="277"/>
        <v>-16206</v>
      </c>
      <c r="AO1843">
        <f t="shared" ca="1" si="278"/>
        <v>0</v>
      </c>
    </row>
    <row r="1844" spans="10:41">
      <c r="J1844" s="530">
        <f t="shared" ca="1" si="270"/>
        <v>-14207</v>
      </c>
      <c r="K1844">
        <f t="shared" ca="1" si="271"/>
        <v>-14207</v>
      </c>
      <c r="L1844">
        <f t="shared" ca="1" si="272"/>
        <v>0</v>
      </c>
      <c r="AB1844" s="530">
        <f t="shared" si="273"/>
        <v>-14318</v>
      </c>
      <c r="AC1844">
        <f t="shared" si="274"/>
        <v>-14318</v>
      </c>
      <c r="AD1844">
        <f t="shared" si="275"/>
        <v>0</v>
      </c>
      <c r="AM1844" s="530">
        <f t="shared" ca="1" si="276"/>
        <v>-16215</v>
      </c>
      <c r="AN1844">
        <f t="shared" ca="1" si="277"/>
        <v>-16215</v>
      </c>
      <c r="AO1844">
        <f t="shared" ca="1" si="278"/>
        <v>0</v>
      </c>
    </row>
    <row r="1845" spans="10:41">
      <c r="J1845" s="530">
        <f t="shared" ca="1" si="270"/>
        <v>-14216</v>
      </c>
      <c r="K1845">
        <f t="shared" ca="1" si="271"/>
        <v>-14216</v>
      </c>
      <c r="L1845">
        <f t="shared" ca="1" si="272"/>
        <v>0</v>
      </c>
      <c r="AB1845" s="530">
        <f t="shared" si="273"/>
        <v>-14327</v>
      </c>
      <c r="AC1845">
        <f t="shared" si="274"/>
        <v>-14327</v>
      </c>
      <c r="AD1845">
        <f t="shared" si="275"/>
        <v>0</v>
      </c>
      <c r="AM1845" s="530">
        <f t="shared" ca="1" si="276"/>
        <v>-16224</v>
      </c>
      <c r="AN1845">
        <f t="shared" ca="1" si="277"/>
        <v>-16224</v>
      </c>
      <c r="AO1845">
        <f t="shared" ca="1" si="278"/>
        <v>0</v>
      </c>
    </row>
    <row r="1846" spans="10:41">
      <c r="J1846" s="530">
        <f t="shared" ca="1" si="270"/>
        <v>-14225</v>
      </c>
      <c r="K1846">
        <f t="shared" ca="1" si="271"/>
        <v>-14225</v>
      </c>
      <c r="L1846">
        <f t="shared" ca="1" si="272"/>
        <v>0</v>
      </c>
      <c r="AB1846" s="530">
        <f t="shared" si="273"/>
        <v>-14336</v>
      </c>
      <c r="AC1846">
        <f t="shared" si="274"/>
        <v>-14336</v>
      </c>
      <c r="AD1846">
        <f t="shared" si="275"/>
        <v>0</v>
      </c>
      <c r="AM1846" s="530">
        <f t="shared" ca="1" si="276"/>
        <v>-16233</v>
      </c>
      <c r="AN1846">
        <f t="shared" ca="1" si="277"/>
        <v>-16233</v>
      </c>
      <c r="AO1846">
        <f t="shared" ca="1" si="278"/>
        <v>0</v>
      </c>
    </row>
    <row r="1847" spans="10:41">
      <c r="J1847" s="530">
        <f t="shared" ca="1" si="270"/>
        <v>-14234</v>
      </c>
      <c r="K1847">
        <f t="shared" ca="1" si="271"/>
        <v>-14234</v>
      </c>
      <c r="L1847">
        <f t="shared" ca="1" si="272"/>
        <v>0</v>
      </c>
      <c r="AB1847" s="530">
        <f t="shared" si="273"/>
        <v>-14345</v>
      </c>
      <c r="AC1847">
        <f t="shared" si="274"/>
        <v>-14345</v>
      </c>
      <c r="AD1847">
        <f t="shared" si="275"/>
        <v>0</v>
      </c>
      <c r="AM1847" s="530">
        <f t="shared" ca="1" si="276"/>
        <v>-16242</v>
      </c>
      <c r="AN1847">
        <f t="shared" ca="1" si="277"/>
        <v>-16242</v>
      </c>
      <c r="AO1847">
        <f t="shared" ca="1" si="278"/>
        <v>0</v>
      </c>
    </row>
    <row r="1848" spans="10:41">
      <c r="J1848" s="530">
        <f t="shared" ca="1" si="270"/>
        <v>-14243</v>
      </c>
      <c r="K1848">
        <f t="shared" ca="1" si="271"/>
        <v>-14243</v>
      </c>
      <c r="L1848">
        <f t="shared" ca="1" si="272"/>
        <v>0</v>
      </c>
      <c r="AB1848" s="530">
        <f t="shared" si="273"/>
        <v>-14354</v>
      </c>
      <c r="AC1848">
        <f t="shared" si="274"/>
        <v>-14354</v>
      </c>
      <c r="AD1848">
        <f t="shared" si="275"/>
        <v>0</v>
      </c>
      <c r="AM1848" s="530">
        <f t="shared" ca="1" si="276"/>
        <v>-16251</v>
      </c>
      <c r="AN1848">
        <f t="shared" ca="1" si="277"/>
        <v>-16251</v>
      </c>
      <c r="AO1848">
        <f t="shared" ca="1" si="278"/>
        <v>0</v>
      </c>
    </row>
    <row r="1849" spans="10:41">
      <c r="J1849" s="530">
        <f t="shared" ca="1" si="270"/>
        <v>-14252</v>
      </c>
      <c r="K1849">
        <f t="shared" ca="1" si="271"/>
        <v>-14252</v>
      </c>
      <c r="L1849">
        <f t="shared" ca="1" si="272"/>
        <v>0</v>
      </c>
      <c r="AB1849" s="530">
        <f t="shared" si="273"/>
        <v>-14363</v>
      </c>
      <c r="AC1849">
        <f t="shared" si="274"/>
        <v>-14363</v>
      </c>
      <c r="AD1849">
        <f t="shared" si="275"/>
        <v>0</v>
      </c>
      <c r="AM1849" s="530">
        <f t="shared" ca="1" si="276"/>
        <v>-16260</v>
      </c>
      <c r="AN1849">
        <f t="shared" ca="1" si="277"/>
        <v>-16260</v>
      </c>
      <c r="AO1849">
        <f t="shared" ca="1" si="278"/>
        <v>0</v>
      </c>
    </row>
    <row r="1850" spans="10:41">
      <c r="J1850" s="530">
        <f t="shared" ca="1" si="270"/>
        <v>-14261</v>
      </c>
      <c r="K1850">
        <f t="shared" ca="1" si="271"/>
        <v>-14261</v>
      </c>
      <c r="L1850">
        <f t="shared" ca="1" si="272"/>
        <v>0</v>
      </c>
      <c r="AB1850" s="530">
        <f t="shared" si="273"/>
        <v>-14372</v>
      </c>
      <c r="AC1850">
        <f t="shared" si="274"/>
        <v>-14372</v>
      </c>
      <c r="AD1850">
        <f t="shared" si="275"/>
        <v>0</v>
      </c>
      <c r="AM1850" s="530">
        <f t="shared" ca="1" si="276"/>
        <v>-16269</v>
      </c>
      <c r="AN1850">
        <f t="shared" ca="1" si="277"/>
        <v>-16269</v>
      </c>
      <c r="AO1850">
        <f t="shared" ca="1" si="278"/>
        <v>0</v>
      </c>
    </row>
    <row r="1851" spans="10:41">
      <c r="J1851" s="530">
        <f t="shared" ca="1" si="270"/>
        <v>-14270</v>
      </c>
      <c r="K1851">
        <f t="shared" ca="1" si="271"/>
        <v>-14270</v>
      </c>
      <c r="L1851">
        <f t="shared" ca="1" si="272"/>
        <v>0</v>
      </c>
      <c r="AB1851" s="530">
        <f t="shared" si="273"/>
        <v>-14381</v>
      </c>
      <c r="AC1851">
        <f t="shared" si="274"/>
        <v>-14381</v>
      </c>
      <c r="AD1851">
        <f t="shared" si="275"/>
        <v>0</v>
      </c>
      <c r="AM1851" s="530">
        <f t="shared" ca="1" si="276"/>
        <v>-16278</v>
      </c>
      <c r="AN1851">
        <f t="shared" ca="1" si="277"/>
        <v>-16278</v>
      </c>
      <c r="AO1851">
        <f t="shared" ca="1" si="278"/>
        <v>0</v>
      </c>
    </row>
    <row r="1852" spans="10:41">
      <c r="J1852" s="530">
        <f t="shared" ca="1" si="270"/>
        <v>-14279</v>
      </c>
      <c r="K1852">
        <f t="shared" ca="1" si="271"/>
        <v>-14279</v>
      </c>
      <c r="L1852">
        <f t="shared" ca="1" si="272"/>
        <v>0</v>
      </c>
      <c r="AB1852" s="530">
        <f t="shared" si="273"/>
        <v>-14390</v>
      </c>
      <c r="AC1852">
        <f t="shared" si="274"/>
        <v>-14390</v>
      </c>
      <c r="AD1852">
        <f t="shared" si="275"/>
        <v>0</v>
      </c>
      <c r="AM1852" s="530">
        <f t="shared" ca="1" si="276"/>
        <v>-16287</v>
      </c>
      <c r="AN1852">
        <f t="shared" ca="1" si="277"/>
        <v>-16287</v>
      </c>
      <c r="AO1852">
        <f t="shared" ca="1" si="278"/>
        <v>0</v>
      </c>
    </row>
    <row r="1853" spans="10:41">
      <c r="J1853" s="530">
        <f t="shared" ca="1" si="270"/>
        <v>-14288</v>
      </c>
      <c r="K1853">
        <f t="shared" ca="1" si="271"/>
        <v>-14288</v>
      </c>
      <c r="L1853">
        <f t="shared" ca="1" si="272"/>
        <v>0</v>
      </c>
      <c r="AB1853" s="530">
        <f t="shared" si="273"/>
        <v>-14399</v>
      </c>
      <c r="AC1853">
        <f t="shared" si="274"/>
        <v>-14399</v>
      </c>
      <c r="AD1853">
        <f t="shared" si="275"/>
        <v>0</v>
      </c>
      <c r="AM1853" s="530">
        <f t="shared" ca="1" si="276"/>
        <v>-16296</v>
      </c>
      <c r="AN1853">
        <f t="shared" ca="1" si="277"/>
        <v>-16296</v>
      </c>
      <c r="AO1853">
        <f t="shared" ca="1" si="278"/>
        <v>0</v>
      </c>
    </row>
    <row r="1854" spans="10:41">
      <c r="J1854" s="530">
        <f t="shared" ca="1" si="270"/>
        <v>-14297</v>
      </c>
      <c r="K1854">
        <f t="shared" ca="1" si="271"/>
        <v>-14297</v>
      </c>
      <c r="L1854">
        <f t="shared" ca="1" si="272"/>
        <v>0</v>
      </c>
      <c r="AB1854" s="530">
        <f t="shared" si="273"/>
        <v>-14408</v>
      </c>
      <c r="AC1854">
        <f t="shared" si="274"/>
        <v>-14408</v>
      </c>
      <c r="AD1854">
        <f t="shared" si="275"/>
        <v>0</v>
      </c>
      <c r="AM1854" s="530">
        <f t="shared" ca="1" si="276"/>
        <v>-16305</v>
      </c>
      <c r="AN1854">
        <f t="shared" ca="1" si="277"/>
        <v>-16305</v>
      </c>
      <c r="AO1854">
        <f t="shared" ca="1" si="278"/>
        <v>0</v>
      </c>
    </row>
    <row r="1855" spans="10:41">
      <c r="J1855" s="530">
        <f t="shared" ca="1" si="270"/>
        <v>-14306</v>
      </c>
      <c r="K1855">
        <f t="shared" ca="1" si="271"/>
        <v>-14306</v>
      </c>
      <c r="L1855">
        <f t="shared" ca="1" si="272"/>
        <v>0</v>
      </c>
      <c r="AB1855" s="530">
        <f t="shared" si="273"/>
        <v>-14417</v>
      </c>
      <c r="AC1855">
        <f t="shared" si="274"/>
        <v>-14417</v>
      </c>
      <c r="AD1855">
        <f t="shared" si="275"/>
        <v>0</v>
      </c>
      <c r="AM1855" s="530">
        <f t="shared" ca="1" si="276"/>
        <v>-16314</v>
      </c>
      <c r="AN1855">
        <f t="shared" ca="1" si="277"/>
        <v>-16314</v>
      </c>
      <c r="AO1855">
        <f t="shared" ca="1" si="278"/>
        <v>0</v>
      </c>
    </row>
    <row r="1856" spans="10:41">
      <c r="J1856" s="530">
        <f t="shared" ca="1" si="270"/>
        <v>-14315</v>
      </c>
      <c r="K1856">
        <f t="shared" ca="1" si="271"/>
        <v>-14315</v>
      </c>
      <c r="L1856">
        <f t="shared" ca="1" si="272"/>
        <v>0</v>
      </c>
      <c r="AB1856" s="530">
        <f t="shared" si="273"/>
        <v>-14426</v>
      </c>
      <c r="AC1856">
        <f t="shared" si="274"/>
        <v>-14426</v>
      </c>
      <c r="AD1856">
        <f t="shared" si="275"/>
        <v>0</v>
      </c>
      <c r="AM1856" s="530">
        <f t="shared" ca="1" si="276"/>
        <v>-16323</v>
      </c>
      <c r="AN1856">
        <f t="shared" ca="1" si="277"/>
        <v>-16323</v>
      </c>
      <c r="AO1856">
        <f t="shared" ca="1" si="278"/>
        <v>0</v>
      </c>
    </row>
    <row r="1857" spans="10:41">
      <c r="J1857" s="530">
        <f t="shared" ca="1" si="270"/>
        <v>-14324</v>
      </c>
      <c r="K1857">
        <f t="shared" ca="1" si="271"/>
        <v>-14324</v>
      </c>
      <c r="L1857">
        <f t="shared" ca="1" si="272"/>
        <v>0</v>
      </c>
      <c r="AB1857" s="530">
        <f t="shared" si="273"/>
        <v>-14435</v>
      </c>
      <c r="AC1857">
        <f t="shared" si="274"/>
        <v>-14435</v>
      </c>
      <c r="AD1857">
        <f t="shared" si="275"/>
        <v>0</v>
      </c>
      <c r="AM1857" s="530">
        <f t="shared" ca="1" si="276"/>
        <v>-16332</v>
      </c>
      <c r="AN1857">
        <f t="shared" ca="1" si="277"/>
        <v>-16332</v>
      </c>
      <c r="AO1857">
        <f t="shared" ca="1" si="278"/>
        <v>0</v>
      </c>
    </row>
    <row r="1858" spans="10:41">
      <c r="J1858" s="530">
        <f t="shared" ca="1" si="270"/>
        <v>-14333</v>
      </c>
      <c r="K1858">
        <f t="shared" ca="1" si="271"/>
        <v>-14333</v>
      </c>
      <c r="L1858">
        <f t="shared" ca="1" si="272"/>
        <v>0</v>
      </c>
      <c r="AB1858" s="530">
        <f t="shared" si="273"/>
        <v>-14444</v>
      </c>
      <c r="AC1858">
        <f t="shared" si="274"/>
        <v>-14444</v>
      </c>
      <c r="AD1858">
        <f t="shared" si="275"/>
        <v>0</v>
      </c>
      <c r="AM1858" s="530">
        <f t="shared" ca="1" si="276"/>
        <v>-16341</v>
      </c>
      <c r="AN1858">
        <f t="shared" ca="1" si="277"/>
        <v>-16341</v>
      </c>
      <c r="AO1858">
        <f t="shared" ca="1" si="278"/>
        <v>0</v>
      </c>
    </row>
    <row r="1859" spans="10:41">
      <c r="J1859" s="530">
        <f t="shared" ca="1" si="270"/>
        <v>-14342</v>
      </c>
      <c r="K1859">
        <f t="shared" ca="1" si="271"/>
        <v>-14342</v>
      </c>
      <c r="L1859">
        <f t="shared" ca="1" si="272"/>
        <v>0</v>
      </c>
      <c r="AB1859" s="530">
        <f t="shared" si="273"/>
        <v>-14453</v>
      </c>
      <c r="AC1859">
        <f t="shared" si="274"/>
        <v>-14453</v>
      </c>
      <c r="AD1859">
        <f t="shared" si="275"/>
        <v>0</v>
      </c>
      <c r="AM1859" s="530">
        <f t="shared" ca="1" si="276"/>
        <v>-16350</v>
      </c>
      <c r="AN1859">
        <f t="shared" ca="1" si="277"/>
        <v>-16350</v>
      </c>
      <c r="AO1859">
        <f t="shared" ca="1" si="278"/>
        <v>0</v>
      </c>
    </row>
    <row r="1860" spans="10:41">
      <c r="J1860" s="530">
        <f t="shared" ca="1" si="270"/>
        <v>-14351</v>
      </c>
      <c r="K1860">
        <f t="shared" ca="1" si="271"/>
        <v>-14351</v>
      </c>
      <c r="L1860">
        <f t="shared" ca="1" si="272"/>
        <v>0</v>
      </c>
      <c r="AB1860" s="530">
        <f t="shared" si="273"/>
        <v>-14462</v>
      </c>
      <c r="AC1860">
        <f t="shared" si="274"/>
        <v>-14462</v>
      </c>
      <c r="AD1860">
        <f t="shared" si="275"/>
        <v>0</v>
      </c>
      <c r="AM1860" s="530">
        <f t="shared" ca="1" si="276"/>
        <v>-16359</v>
      </c>
      <c r="AN1860">
        <f t="shared" ca="1" si="277"/>
        <v>-16359</v>
      </c>
      <c r="AO1860">
        <f t="shared" ca="1" si="278"/>
        <v>0</v>
      </c>
    </row>
    <row r="1861" spans="10:41">
      <c r="J1861" s="530">
        <f t="shared" ca="1" si="270"/>
        <v>-14360</v>
      </c>
      <c r="K1861">
        <f t="shared" ca="1" si="271"/>
        <v>-14360</v>
      </c>
      <c r="L1861">
        <f t="shared" ca="1" si="272"/>
        <v>0</v>
      </c>
      <c r="AB1861" s="530">
        <f t="shared" si="273"/>
        <v>-14471</v>
      </c>
      <c r="AC1861">
        <f t="shared" si="274"/>
        <v>-14471</v>
      </c>
      <c r="AD1861">
        <f t="shared" si="275"/>
        <v>0</v>
      </c>
      <c r="AM1861" s="530">
        <f t="shared" ca="1" si="276"/>
        <v>-16368</v>
      </c>
      <c r="AN1861">
        <f t="shared" ca="1" si="277"/>
        <v>-16368</v>
      </c>
      <c r="AO1861">
        <f t="shared" ca="1" si="278"/>
        <v>0</v>
      </c>
    </row>
    <row r="1862" spans="10:41">
      <c r="J1862" s="530">
        <f t="shared" ca="1" si="270"/>
        <v>-14369</v>
      </c>
      <c r="K1862">
        <f t="shared" ca="1" si="271"/>
        <v>-14369</v>
      </c>
      <c r="L1862">
        <f t="shared" ca="1" si="272"/>
        <v>0</v>
      </c>
      <c r="AB1862" s="530">
        <f t="shared" si="273"/>
        <v>-14480</v>
      </c>
      <c r="AC1862">
        <f t="shared" si="274"/>
        <v>-14480</v>
      </c>
      <c r="AD1862">
        <f t="shared" si="275"/>
        <v>0</v>
      </c>
      <c r="AM1862" s="530">
        <f t="shared" ca="1" si="276"/>
        <v>-16377</v>
      </c>
      <c r="AN1862">
        <f t="shared" ca="1" si="277"/>
        <v>-16377</v>
      </c>
      <c r="AO1862">
        <f t="shared" ca="1" si="278"/>
        <v>0</v>
      </c>
    </row>
    <row r="1863" spans="10:41">
      <c r="J1863" s="530">
        <f t="shared" ca="1" si="270"/>
        <v>-14378</v>
      </c>
      <c r="K1863">
        <f t="shared" ca="1" si="271"/>
        <v>-14378</v>
      </c>
      <c r="L1863">
        <f t="shared" ca="1" si="272"/>
        <v>0</v>
      </c>
      <c r="AB1863" s="530">
        <f t="shared" si="273"/>
        <v>-14489</v>
      </c>
      <c r="AC1863">
        <f t="shared" si="274"/>
        <v>-14489</v>
      </c>
      <c r="AD1863">
        <f t="shared" si="275"/>
        <v>0</v>
      </c>
      <c r="AM1863" s="530">
        <f t="shared" ca="1" si="276"/>
        <v>-16386</v>
      </c>
      <c r="AN1863">
        <f t="shared" ca="1" si="277"/>
        <v>-16386</v>
      </c>
      <c r="AO1863">
        <f t="shared" ca="1" si="278"/>
        <v>0</v>
      </c>
    </row>
    <row r="1864" spans="10:41">
      <c r="J1864" s="530">
        <f t="shared" ca="1" si="270"/>
        <v>-14387</v>
      </c>
      <c r="K1864">
        <f t="shared" ca="1" si="271"/>
        <v>-14387</v>
      </c>
      <c r="L1864">
        <f t="shared" ca="1" si="272"/>
        <v>0</v>
      </c>
      <c r="AB1864" s="530">
        <f t="shared" si="273"/>
        <v>-14498</v>
      </c>
      <c r="AC1864">
        <f t="shared" si="274"/>
        <v>-14498</v>
      </c>
      <c r="AD1864">
        <f t="shared" si="275"/>
        <v>0</v>
      </c>
      <c r="AM1864" s="530">
        <f t="shared" ca="1" si="276"/>
        <v>-16395</v>
      </c>
      <c r="AN1864">
        <f t="shared" ca="1" si="277"/>
        <v>-16395</v>
      </c>
      <c r="AO1864">
        <f t="shared" ca="1" si="278"/>
        <v>0</v>
      </c>
    </row>
    <row r="1865" spans="10:41">
      <c r="J1865" s="530">
        <f t="shared" ca="1" si="270"/>
        <v>-14396</v>
      </c>
      <c r="K1865">
        <f t="shared" ca="1" si="271"/>
        <v>-14396</v>
      </c>
      <c r="L1865">
        <f t="shared" ca="1" si="272"/>
        <v>0</v>
      </c>
      <c r="AB1865" s="530">
        <f t="shared" si="273"/>
        <v>-14507</v>
      </c>
      <c r="AC1865">
        <f t="shared" si="274"/>
        <v>-14507</v>
      </c>
      <c r="AD1865">
        <f t="shared" si="275"/>
        <v>0</v>
      </c>
      <c r="AM1865" s="530">
        <f t="shared" ca="1" si="276"/>
        <v>-16404</v>
      </c>
      <c r="AN1865">
        <f t="shared" ca="1" si="277"/>
        <v>-16404</v>
      </c>
      <c r="AO1865">
        <f t="shared" ca="1" si="278"/>
        <v>0</v>
      </c>
    </row>
    <row r="1866" spans="10:41">
      <c r="J1866" s="530">
        <f t="shared" ca="1" si="270"/>
        <v>-14405</v>
      </c>
      <c r="K1866">
        <f t="shared" ca="1" si="271"/>
        <v>-14405</v>
      </c>
      <c r="L1866">
        <f t="shared" ca="1" si="272"/>
        <v>0</v>
      </c>
      <c r="AB1866" s="530">
        <f t="shared" si="273"/>
        <v>-14516</v>
      </c>
      <c r="AC1866">
        <f t="shared" si="274"/>
        <v>-14516</v>
      </c>
      <c r="AD1866">
        <f t="shared" si="275"/>
        <v>0</v>
      </c>
      <c r="AM1866" s="530">
        <f t="shared" ca="1" si="276"/>
        <v>-16413</v>
      </c>
      <c r="AN1866">
        <f t="shared" ca="1" si="277"/>
        <v>-16413</v>
      </c>
      <c r="AO1866">
        <f t="shared" ca="1" si="278"/>
        <v>0</v>
      </c>
    </row>
    <row r="1867" spans="10:41">
      <c r="J1867" s="530">
        <f t="shared" ca="1" si="270"/>
        <v>-14414</v>
      </c>
      <c r="K1867">
        <f t="shared" ca="1" si="271"/>
        <v>-14414</v>
      </c>
      <c r="L1867">
        <f t="shared" ca="1" si="272"/>
        <v>0</v>
      </c>
      <c r="AB1867" s="530">
        <f t="shared" si="273"/>
        <v>-14525</v>
      </c>
      <c r="AC1867">
        <f t="shared" si="274"/>
        <v>-14525</v>
      </c>
      <c r="AD1867">
        <f t="shared" si="275"/>
        <v>0</v>
      </c>
      <c r="AM1867" s="530">
        <f t="shared" ca="1" si="276"/>
        <v>-16422</v>
      </c>
      <c r="AN1867">
        <f t="shared" ca="1" si="277"/>
        <v>-16422</v>
      </c>
      <c r="AO1867">
        <f t="shared" ca="1" si="278"/>
        <v>0</v>
      </c>
    </row>
    <row r="1868" spans="10:41">
      <c r="J1868" s="530">
        <f t="shared" ca="1" si="270"/>
        <v>-14423</v>
      </c>
      <c r="K1868">
        <f t="shared" ca="1" si="271"/>
        <v>-14423</v>
      </c>
      <c r="L1868">
        <f t="shared" ca="1" si="272"/>
        <v>0</v>
      </c>
      <c r="AB1868" s="530">
        <f t="shared" si="273"/>
        <v>-14534</v>
      </c>
      <c r="AC1868">
        <f t="shared" si="274"/>
        <v>-14534</v>
      </c>
      <c r="AD1868">
        <f t="shared" si="275"/>
        <v>0</v>
      </c>
      <c r="AM1868" s="530">
        <f t="shared" ca="1" si="276"/>
        <v>-16431</v>
      </c>
      <c r="AN1868">
        <f t="shared" ca="1" si="277"/>
        <v>-16431</v>
      </c>
      <c r="AO1868">
        <f t="shared" ca="1" si="278"/>
        <v>0</v>
      </c>
    </row>
    <row r="1869" spans="10:41">
      <c r="J1869" s="530">
        <f t="shared" ca="1" si="270"/>
        <v>-14432</v>
      </c>
      <c r="K1869">
        <f t="shared" ca="1" si="271"/>
        <v>-14432</v>
      </c>
      <c r="L1869">
        <f t="shared" ca="1" si="272"/>
        <v>0</v>
      </c>
      <c r="AB1869" s="530">
        <f t="shared" si="273"/>
        <v>-14543</v>
      </c>
      <c r="AC1869">
        <f t="shared" si="274"/>
        <v>-14543</v>
      </c>
      <c r="AD1869">
        <f t="shared" si="275"/>
        <v>0</v>
      </c>
      <c r="AM1869" s="530">
        <f t="shared" ca="1" si="276"/>
        <v>-16440</v>
      </c>
      <c r="AN1869">
        <f t="shared" ca="1" si="277"/>
        <v>-16440</v>
      </c>
      <c r="AO1869">
        <f t="shared" ca="1" si="278"/>
        <v>0</v>
      </c>
    </row>
    <row r="1870" spans="10:41">
      <c r="J1870" s="530">
        <f t="shared" ca="1" si="270"/>
        <v>-14441</v>
      </c>
      <c r="K1870">
        <f t="shared" ca="1" si="271"/>
        <v>-14441</v>
      </c>
      <c r="L1870">
        <f t="shared" ca="1" si="272"/>
        <v>0</v>
      </c>
      <c r="AB1870" s="530">
        <f t="shared" si="273"/>
        <v>-14552</v>
      </c>
      <c r="AC1870">
        <f t="shared" si="274"/>
        <v>-14552</v>
      </c>
      <c r="AD1870">
        <f t="shared" si="275"/>
        <v>0</v>
      </c>
      <c r="AM1870" s="530">
        <f t="shared" ca="1" si="276"/>
        <v>-16449</v>
      </c>
      <c r="AN1870">
        <f t="shared" ca="1" si="277"/>
        <v>-16449</v>
      </c>
      <c r="AO1870">
        <f t="shared" ca="1" si="278"/>
        <v>0</v>
      </c>
    </row>
    <row r="1871" spans="10:41">
      <c r="J1871" s="530">
        <f t="shared" ca="1" si="270"/>
        <v>-14450</v>
      </c>
      <c r="K1871">
        <f t="shared" ca="1" si="271"/>
        <v>-14450</v>
      </c>
      <c r="L1871">
        <f t="shared" ca="1" si="272"/>
        <v>0</v>
      </c>
      <c r="AB1871" s="530">
        <f t="shared" si="273"/>
        <v>-14561</v>
      </c>
      <c r="AC1871">
        <f t="shared" si="274"/>
        <v>-14561</v>
      </c>
      <c r="AD1871">
        <f t="shared" si="275"/>
        <v>0</v>
      </c>
      <c r="AM1871" s="530">
        <f t="shared" ca="1" si="276"/>
        <v>-16458</v>
      </c>
      <c r="AN1871">
        <f t="shared" ca="1" si="277"/>
        <v>-16458</v>
      </c>
      <c r="AO1871">
        <f t="shared" ca="1" si="278"/>
        <v>0</v>
      </c>
    </row>
    <row r="1872" spans="10:41">
      <c r="J1872" s="530">
        <f t="shared" ca="1" si="270"/>
        <v>-14459</v>
      </c>
      <c r="K1872">
        <f t="shared" ca="1" si="271"/>
        <v>-14459</v>
      </c>
      <c r="L1872">
        <f t="shared" ca="1" si="272"/>
        <v>0</v>
      </c>
      <c r="AB1872" s="530">
        <f t="shared" si="273"/>
        <v>-14570</v>
      </c>
      <c r="AC1872">
        <f t="shared" si="274"/>
        <v>-14570</v>
      </c>
      <c r="AD1872">
        <f t="shared" si="275"/>
        <v>0</v>
      </c>
      <c r="AM1872" s="530">
        <f t="shared" ca="1" si="276"/>
        <v>-16467</v>
      </c>
      <c r="AN1872">
        <f t="shared" ca="1" si="277"/>
        <v>-16467</v>
      </c>
      <c r="AO1872">
        <f t="shared" ca="1" si="278"/>
        <v>0</v>
      </c>
    </row>
    <row r="1873" spans="10:41">
      <c r="J1873" s="530">
        <f t="shared" ca="1" si="270"/>
        <v>-14468</v>
      </c>
      <c r="K1873">
        <f t="shared" ca="1" si="271"/>
        <v>-14468</v>
      </c>
      <c r="L1873">
        <f t="shared" ca="1" si="272"/>
        <v>0</v>
      </c>
      <c r="AB1873" s="530">
        <f t="shared" si="273"/>
        <v>-14579</v>
      </c>
      <c r="AC1873">
        <f t="shared" si="274"/>
        <v>-14579</v>
      </c>
      <c r="AD1873">
        <f t="shared" si="275"/>
        <v>0</v>
      </c>
      <c r="AM1873" s="530">
        <f t="shared" ca="1" si="276"/>
        <v>-16476</v>
      </c>
      <c r="AN1873">
        <f t="shared" ca="1" si="277"/>
        <v>-16476</v>
      </c>
      <c r="AO1873">
        <f t="shared" ca="1" si="278"/>
        <v>0</v>
      </c>
    </row>
    <row r="1874" spans="10:41">
      <c r="J1874" s="530">
        <f t="shared" ca="1" si="270"/>
        <v>-14477</v>
      </c>
      <c r="K1874">
        <f t="shared" ca="1" si="271"/>
        <v>-14477</v>
      </c>
      <c r="L1874">
        <f t="shared" ca="1" si="272"/>
        <v>0</v>
      </c>
      <c r="AB1874" s="530">
        <f t="shared" si="273"/>
        <v>-14588</v>
      </c>
      <c r="AC1874">
        <f t="shared" si="274"/>
        <v>-14588</v>
      </c>
      <c r="AD1874">
        <f t="shared" si="275"/>
        <v>0</v>
      </c>
      <c r="AM1874" s="530">
        <f t="shared" ca="1" si="276"/>
        <v>-16485</v>
      </c>
      <c r="AN1874">
        <f t="shared" ca="1" si="277"/>
        <v>-16485</v>
      </c>
      <c r="AO1874">
        <f t="shared" ca="1" si="278"/>
        <v>0</v>
      </c>
    </row>
    <row r="1875" spans="10:41">
      <c r="J1875" s="530">
        <f t="shared" ca="1" si="270"/>
        <v>-14486</v>
      </c>
      <c r="K1875">
        <f t="shared" ca="1" si="271"/>
        <v>-14486</v>
      </c>
      <c r="L1875">
        <f t="shared" ca="1" si="272"/>
        <v>0</v>
      </c>
      <c r="AB1875" s="530">
        <f t="shared" si="273"/>
        <v>-14597</v>
      </c>
      <c r="AC1875">
        <f t="shared" si="274"/>
        <v>-14597</v>
      </c>
      <c r="AD1875">
        <f t="shared" si="275"/>
        <v>0</v>
      </c>
      <c r="AM1875" s="530">
        <f t="shared" ca="1" si="276"/>
        <v>-16494</v>
      </c>
      <c r="AN1875">
        <f t="shared" ca="1" si="277"/>
        <v>-16494</v>
      </c>
      <c r="AO1875">
        <f t="shared" ca="1" si="278"/>
        <v>0</v>
      </c>
    </row>
    <row r="1876" spans="10:41">
      <c r="J1876" s="530">
        <f t="shared" ca="1" si="270"/>
        <v>-14495</v>
      </c>
      <c r="K1876">
        <f t="shared" ca="1" si="271"/>
        <v>-14495</v>
      </c>
      <c r="L1876">
        <f t="shared" ca="1" si="272"/>
        <v>0</v>
      </c>
      <c r="AB1876" s="530">
        <f t="shared" si="273"/>
        <v>-14606</v>
      </c>
      <c r="AC1876">
        <f t="shared" si="274"/>
        <v>-14606</v>
      </c>
      <c r="AD1876">
        <f t="shared" si="275"/>
        <v>0</v>
      </c>
      <c r="AM1876" s="530">
        <f t="shared" ca="1" si="276"/>
        <v>-16503</v>
      </c>
      <c r="AN1876">
        <f t="shared" ca="1" si="277"/>
        <v>-16503</v>
      </c>
      <c r="AO1876">
        <f t="shared" ca="1" si="278"/>
        <v>0</v>
      </c>
    </row>
    <row r="1877" spans="10:41">
      <c r="J1877" s="530">
        <f t="shared" ca="1" si="270"/>
        <v>-14504</v>
      </c>
      <c r="K1877">
        <f t="shared" ca="1" si="271"/>
        <v>-14504</v>
      </c>
      <c r="L1877">
        <f t="shared" ca="1" si="272"/>
        <v>0</v>
      </c>
      <c r="AB1877" s="530">
        <f t="shared" si="273"/>
        <v>-14615</v>
      </c>
      <c r="AC1877">
        <f t="shared" si="274"/>
        <v>-14615</v>
      </c>
      <c r="AD1877">
        <f t="shared" si="275"/>
        <v>0</v>
      </c>
      <c r="AM1877" s="530">
        <f t="shared" ca="1" si="276"/>
        <v>-16512</v>
      </c>
      <c r="AN1877">
        <f t="shared" ca="1" si="277"/>
        <v>-16512</v>
      </c>
      <c r="AO1877">
        <f t="shared" ca="1" si="278"/>
        <v>0</v>
      </c>
    </row>
    <row r="1878" spans="10:41">
      <c r="J1878" s="530">
        <f t="shared" ca="1" si="270"/>
        <v>-14513</v>
      </c>
      <c r="K1878">
        <f t="shared" ca="1" si="271"/>
        <v>-14513</v>
      </c>
      <c r="L1878">
        <f t="shared" ca="1" si="272"/>
        <v>0</v>
      </c>
      <c r="AB1878" s="530">
        <f t="shared" si="273"/>
        <v>-14624</v>
      </c>
      <c r="AC1878">
        <f t="shared" si="274"/>
        <v>-14624</v>
      </c>
      <c r="AD1878">
        <f t="shared" si="275"/>
        <v>0</v>
      </c>
      <c r="AM1878" s="530">
        <f t="shared" ca="1" si="276"/>
        <v>-16521</v>
      </c>
      <c r="AN1878">
        <f t="shared" ca="1" si="277"/>
        <v>-16521</v>
      </c>
      <c r="AO1878">
        <f t="shared" ca="1" si="278"/>
        <v>0</v>
      </c>
    </row>
    <row r="1879" spans="10:41">
      <c r="J1879" s="530">
        <f t="shared" ca="1" si="270"/>
        <v>-14522</v>
      </c>
      <c r="K1879">
        <f t="shared" ca="1" si="271"/>
        <v>-14522</v>
      </c>
      <c r="L1879">
        <f t="shared" ca="1" si="272"/>
        <v>0</v>
      </c>
      <c r="AB1879" s="530">
        <f t="shared" si="273"/>
        <v>-14633</v>
      </c>
      <c r="AC1879">
        <f t="shared" si="274"/>
        <v>-14633</v>
      </c>
      <c r="AD1879">
        <f t="shared" si="275"/>
        <v>0</v>
      </c>
      <c r="AM1879" s="530">
        <f t="shared" ca="1" si="276"/>
        <v>-16530</v>
      </c>
      <c r="AN1879">
        <f t="shared" ca="1" si="277"/>
        <v>-16530</v>
      </c>
      <c r="AO1879">
        <f t="shared" ca="1" si="278"/>
        <v>0</v>
      </c>
    </row>
    <row r="1880" spans="10:41">
      <c r="J1880" s="530">
        <f t="shared" ca="1" si="270"/>
        <v>-14531</v>
      </c>
      <c r="K1880">
        <f t="shared" ca="1" si="271"/>
        <v>-14531</v>
      </c>
      <c r="L1880">
        <f t="shared" ca="1" si="272"/>
        <v>0</v>
      </c>
      <c r="AB1880" s="530">
        <f t="shared" si="273"/>
        <v>-14642</v>
      </c>
      <c r="AC1880">
        <f t="shared" si="274"/>
        <v>-14642</v>
      </c>
      <c r="AD1880">
        <f t="shared" si="275"/>
        <v>0</v>
      </c>
      <c r="AM1880" s="530">
        <f t="shared" ca="1" si="276"/>
        <v>-16539</v>
      </c>
      <c r="AN1880">
        <f t="shared" ca="1" si="277"/>
        <v>-16539</v>
      </c>
      <c r="AO1880">
        <f t="shared" ca="1" si="278"/>
        <v>0</v>
      </c>
    </row>
    <row r="1881" spans="10:41">
      <c r="J1881" s="530">
        <f t="shared" ca="1" si="270"/>
        <v>-14540</v>
      </c>
      <c r="K1881">
        <f t="shared" ca="1" si="271"/>
        <v>-14540</v>
      </c>
      <c r="L1881">
        <f t="shared" ca="1" si="272"/>
        <v>0</v>
      </c>
      <c r="AB1881" s="530">
        <f t="shared" si="273"/>
        <v>-14651</v>
      </c>
      <c r="AC1881">
        <f t="shared" si="274"/>
        <v>-14651</v>
      </c>
      <c r="AD1881">
        <f t="shared" si="275"/>
        <v>0</v>
      </c>
      <c r="AM1881" s="530">
        <f t="shared" ca="1" si="276"/>
        <v>-16548</v>
      </c>
      <c r="AN1881">
        <f t="shared" ca="1" si="277"/>
        <v>-16548</v>
      </c>
      <c r="AO1881">
        <f t="shared" ca="1" si="278"/>
        <v>0</v>
      </c>
    </row>
    <row r="1882" spans="10:41">
      <c r="J1882" s="530">
        <f t="shared" ca="1" si="270"/>
        <v>-14549</v>
      </c>
      <c r="K1882">
        <f t="shared" ca="1" si="271"/>
        <v>-14549</v>
      </c>
      <c r="L1882">
        <f t="shared" ca="1" si="272"/>
        <v>0</v>
      </c>
      <c r="AB1882" s="530">
        <f t="shared" si="273"/>
        <v>-14660</v>
      </c>
      <c r="AC1882">
        <f t="shared" si="274"/>
        <v>-14660</v>
      </c>
      <c r="AD1882">
        <f t="shared" si="275"/>
        <v>0</v>
      </c>
      <c r="AM1882" s="530">
        <f t="shared" ca="1" si="276"/>
        <v>-16557</v>
      </c>
      <c r="AN1882">
        <f t="shared" ca="1" si="277"/>
        <v>-16557</v>
      </c>
      <c r="AO1882">
        <f t="shared" ca="1" si="278"/>
        <v>0</v>
      </c>
    </row>
    <row r="1883" spans="10:41">
      <c r="J1883" s="530">
        <f t="shared" ca="1" si="270"/>
        <v>-14558</v>
      </c>
      <c r="K1883">
        <f t="shared" ca="1" si="271"/>
        <v>-14558</v>
      </c>
      <c r="L1883">
        <f t="shared" ca="1" si="272"/>
        <v>0</v>
      </c>
      <c r="AB1883" s="530">
        <f t="shared" si="273"/>
        <v>-14669</v>
      </c>
      <c r="AC1883">
        <f t="shared" si="274"/>
        <v>-14669</v>
      </c>
      <c r="AD1883">
        <f t="shared" si="275"/>
        <v>0</v>
      </c>
      <c r="AM1883" s="530">
        <f t="shared" ca="1" si="276"/>
        <v>-16566</v>
      </c>
      <c r="AN1883">
        <f t="shared" ca="1" si="277"/>
        <v>-16566</v>
      </c>
      <c r="AO1883">
        <f t="shared" ca="1" si="278"/>
        <v>0</v>
      </c>
    </row>
    <row r="1884" spans="10:41">
      <c r="J1884" s="530">
        <f t="shared" ca="1" si="270"/>
        <v>-14567</v>
      </c>
      <c r="K1884">
        <f t="shared" ca="1" si="271"/>
        <v>-14567</v>
      </c>
      <c r="L1884">
        <f t="shared" ca="1" si="272"/>
        <v>0</v>
      </c>
      <c r="AB1884" s="530">
        <f t="shared" si="273"/>
        <v>-14678</v>
      </c>
      <c r="AC1884">
        <f t="shared" si="274"/>
        <v>-14678</v>
      </c>
      <c r="AD1884">
        <f t="shared" si="275"/>
        <v>0</v>
      </c>
      <c r="AM1884" s="530">
        <f t="shared" ca="1" si="276"/>
        <v>-16575</v>
      </c>
      <c r="AN1884">
        <f t="shared" ca="1" si="277"/>
        <v>-16575</v>
      </c>
      <c r="AO1884">
        <f t="shared" ca="1" si="278"/>
        <v>0</v>
      </c>
    </row>
    <row r="1885" spans="10:41">
      <c r="J1885" s="530">
        <f t="shared" ca="1" si="270"/>
        <v>-14576</v>
      </c>
      <c r="K1885">
        <f t="shared" ca="1" si="271"/>
        <v>-14576</v>
      </c>
      <c r="L1885">
        <f t="shared" ca="1" si="272"/>
        <v>0</v>
      </c>
      <c r="AB1885" s="530">
        <f t="shared" si="273"/>
        <v>-14687</v>
      </c>
      <c r="AC1885">
        <f t="shared" si="274"/>
        <v>-14687</v>
      </c>
      <c r="AD1885">
        <f t="shared" si="275"/>
        <v>0</v>
      </c>
      <c r="AM1885" s="530">
        <f t="shared" ca="1" si="276"/>
        <v>-16584</v>
      </c>
      <c r="AN1885">
        <f t="shared" ca="1" si="277"/>
        <v>-16584</v>
      </c>
      <c r="AO1885">
        <f t="shared" ca="1" si="278"/>
        <v>0</v>
      </c>
    </row>
    <row r="1886" spans="10:41">
      <c r="J1886" s="530">
        <f t="shared" ca="1" si="270"/>
        <v>-14585</v>
      </c>
      <c r="K1886">
        <f t="shared" ca="1" si="271"/>
        <v>-14585</v>
      </c>
      <c r="L1886">
        <f t="shared" ca="1" si="272"/>
        <v>0</v>
      </c>
      <c r="AB1886" s="530">
        <f t="shared" si="273"/>
        <v>-14696</v>
      </c>
      <c r="AC1886">
        <f t="shared" si="274"/>
        <v>-14696</v>
      </c>
      <c r="AD1886">
        <f t="shared" si="275"/>
        <v>0</v>
      </c>
      <c r="AM1886" s="530">
        <f t="shared" ca="1" si="276"/>
        <v>-16593</v>
      </c>
      <c r="AN1886">
        <f t="shared" ca="1" si="277"/>
        <v>-16593</v>
      </c>
      <c r="AO1886">
        <f t="shared" ca="1" si="278"/>
        <v>0</v>
      </c>
    </row>
    <row r="1887" spans="10:41">
      <c r="J1887" s="530">
        <f t="shared" ca="1" si="270"/>
        <v>-14594</v>
      </c>
      <c r="K1887">
        <f t="shared" ca="1" si="271"/>
        <v>-14594</v>
      </c>
      <c r="L1887">
        <f t="shared" ca="1" si="272"/>
        <v>0</v>
      </c>
      <c r="AB1887" s="530">
        <f t="shared" si="273"/>
        <v>-14705</v>
      </c>
      <c r="AC1887">
        <f t="shared" si="274"/>
        <v>-14705</v>
      </c>
      <c r="AD1887">
        <f t="shared" si="275"/>
        <v>0</v>
      </c>
      <c r="AM1887" s="530">
        <f t="shared" ca="1" si="276"/>
        <v>-16602</v>
      </c>
      <c r="AN1887">
        <f t="shared" ca="1" si="277"/>
        <v>-16602</v>
      </c>
      <c r="AO1887">
        <f t="shared" ca="1" si="278"/>
        <v>0</v>
      </c>
    </row>
    <row r="1888" spans="10:41">
      <c r="J1888" s="530">
        <f t="shared" ca="1" si="270"/>
        <v>-14603</v>
      </c>
      <c r="K1888">
        <f t="shared" ca="1" si="271"/>
        <v>-14603</v>
      </c>
      <c r="L1888">
        <f t="shared" ca="1" si="272"/>
        <v>0</v>
      </c>
      <c r="AB1888" s="530">
        <f t="shared" si="273"/>
        <v>-14714</v>
      </c>
      <c r="AC1888">
        <f t="shared" si="274"/>
        <v>-14714</v>
      </c>
      <c r="AD1888">
        <f t="shared" si="275"/>
        <v>0</v>
      </c>
      <c r="AM1888" s="530">
        <f t="shared" ca="1" si="276"/>
        <v>-16611</v>
      </c>
      <c r="AN1888">
        <f t="shared" ca="1" si="277"/>
        <v>-16611</v>
      </c>
      <c r="AO1888">
        <f t="shared" ca="1" si="278"/>
        <v>0</v>
      </c>
    </row>
    <row r="1889" spans="10:41">
      <c r="J1889" s="530">
        <f t="shared" ca="1" si="270"/>
        <v>-14612</v>
      </c>
      <c r="K1889">
        <f t="shared" ca="1" si="271"/>
        <v>-14612</v>
      </c>
      <c r="L1889">
        <f t="shared" ca="1" si="272"/>
        <v>0</v>
      </c>
      <c r="AB1889" s="530">
        <f t="shared" si="273"/>
        <v>-14723</v>
      </c>
      <c r="AC1889">
        <f t="shared" si="274"/>
        <v>-14723</v>
      </c>
      <c r="AD1889">
        <f t="shared" si="275"/>
        <v>0</v>
      </c>
      <c r="AM1889" s="530">
        <f t="shared" ca="1" si="276"/>
        <v>-16620</v>
      </c>
      <c r="AN1889">
        <f t="shared" ca="1" si="277"/>
        <v>-16620</v>
      </c>
      <c r="AO1889">
        <f t="shared" ca="1" si="278"/>
        <v>0</v>
      </c>
    </row>
    <row r="1890" spans="10:41">
      <c r="J1890" s="530">
        <f t="shared" ca="1" si="270"/>
        <v>-14621</v>
      </c>
      <c r="K1890">
        <f t="shared" ca="1" si="271"/>
        <v>-14621</v>
      </c>
      <c r="L1890">
        <f t="shared" ca="1" si="272"/>
        <v>0</v>
      </c>
      <c r="AB1890" s="530">
        <f t="shared" si="273"/>
        <v>-14732</v>
      </c>
      <c r="AC1890">
        <f t="shared" si="274"/>
        <v>-14732</v>
      </c>
      <c r="AD1890">
        <f t="shared" si="275"/>
        <v>0</v>
      </c>
      <c r="AM1890" s="530">
        <f t="shared" ca="1" si="276"/>
        <v>-16629</v>
      </c>
      <c r="AN1890">
        <f t="shared" ca="1" si="277"/>
        <v>-16629</v>
      </c>
      <c r="AO1890">
        <f t="shared" ca="1" si="278"/>
        <v>0</v>
      </c>
    </row>
    <row r="1891" spans="10:41">
      <c r="J1891" s="530">
        <f t="shared" ca="1" si="270"/>
        <v>-14630</v>
      </c>
      <c r="K1891">
        <f t="shared" ca="1" si="271"/>
        <v>-14630</v>
      </c>
      <c r="L1891">
        <f t="shared" ca="1" si="272"/>
        <v>0</v>
      </c>
      <c r="AB1891" s="530">
        <f t="shared" si="273"/>
        <v>-14741</v>
      </c>
      <c r="AC1891">
        <f t="shared" si="274"/>
        <v>-14741</v>
      </c>
      <c r="AD1891">
        <f t="shared" si="275"/>
        <v>0</v>
      </c>
      <c r="AM1891" s="530">
        <f t="shared" ca="1" si="276"/>
        <v>-16638</v>
      </c>
      <c r="AN1891">
        <f t="shared" ca="1" si="277"/>
        <v>-16638</v>
      </c>
      <c r="AO1891">
        <f t="shared" ca="1" si="278"/>
        <v>0</v>
      </c>
    </row>
    <row r="1892" spans="10:41">
      <c r="J1892" s="530">
        <f t="shared" ca="1" si="270"/>
        <v>-14639</v>
      </c>
      <c r="K1892">
        <f t="shared" ca="1" si="271"/>
        <v>-14639</v>
      </c>
      <c r="L1892">
        <f t="shared" ca="1" si="272"/>
        <v>0</v>
      </c>
      <c r="AB1892" s="530">
        <f t="shared" si="273"/>
        <v>-14750</v>
      </c>
      <c r="AC1892">
        <f t="shared" si="274"/>
        <v>-14750</v>
      </c>
      <c r="AD1892">
        <f t="shared" si="275"/>
        <v>0</v>
      </c>
      <c r="AM1892" s="530">
        <f t="shared" ca="1" si="276"/>
        <v>-16647</v>
      </c>
      <c r="AN1892">
        <f t="shared" ca="1" si="277"/>
        <v>-16647</v>
      </c>
      <c r="AO1892">
        <f t="shared" ca="1" si="278"/>
        <v>0</v>
      </c>
    </row>
    <row r="1893" spans="10:41">
      <c r="J1893" s="530">
        <f t="shared" ca="1" si="270"/>
        <v>-14648</v>
      </c>
      <c r="K1893">
        <f t="shared" ca="1" si="271"/>
        <v>-14648</v>
      </c>
      <c r="L1893">
        <f t="shared" ca="1" si="272"/>
        <v>0</v>
      </c>
      <c r="AB1893" s="530">
        <f t="shared" si="273"/>
        <v>-14759</v>
      </c>
      <c r="AC1893">
        <f t="shared" si="274"/>
        <v>-14759</v>
      </c>
      <c r="AD1893">
        <f t="shared" si="275"/>
        <v>0</v>
      </c>
      <c r="AM1893" s="530">
        <f t="shared" ca="1" si="276"/>
        <v>-16656</v>
      </c>
      <c r="AN1893">
        <f t="shared" ca="1" si="277"/>
        <v>-16656</v>
      </c>
      <c r="AO1893">
        <f t="shared" ca="1" si="278"/>
        <v>0</v>
      </c>
    </row>
    <row r="1894" spans="10:41">
      <c r="J1894" s="530">
        <f t="shared" ca="1" si="270"/>
        <v>-14657</v>
      </c>
      <c r="K1894">
        <f t="shared" ca="1" si="271"/>
        <v>-14657</v>
      </c>
      <c r="L1894">
        <f t="shared" ca="1" si="272"/>
        <v>0</v>
      </c>
      <c r="AB1894" s="530">
        <f t="shared" si="273"/>
        <v>-14768</v>
      </c>
      <c r="AC1894">
        <f t="shared" si="274"/>
        <v>-14768</v>
      </c>
      <c r="AD1894">
        <f t="shared" si="275"/>
        <v>0</v>
      </c>
      <c r="AM1894" s="530">
        <f t="shared" ca="1" si="276"/>
        <v>-16665</v>
      </c>
      <c r="AN1894">
        <f t="shared" ca="1" si="277"/>
        <v>-16665</v>
      </c>
      <c r="AO1894">
        <f t="shared" ca="1" si="278"/>
        <v>0</v>
      </c>
    </row>
    <row r="1895" spans="10:41">
      <c r="J1895" s="530">
        <f t="shared" ca="1" si="270"/>
        <v>-14666</v>
      </c>
      <c r="K1895">
        <f t="shared" ca="1" si="271"/>
        <v>-14666</v>
      </c>
      <c r="L1895">
        <f t="shared" ca="1" si="272"/>
        <v>0</v>
      </c>
      <c r="AB1895" s="530">
        <f t="shared" si="273"/>
        <v>-14777</v>
      </c>
      <c r="AC1895">
        <f t="shared" si="274"/>
        <v>-14777</v>
      </c>
      <c r="AD1895">
        <f t="shared" si="275"/>
        <v>0</v>
      </c>
      <c r="AM1895" s="530">
        <f t="shared" ca="1" si="276"/>
        <v>-16674</v>
      </c>
      <c r="AN1895">
        <f t="shared" ca="1" si="277"/>
        <v>-16674</v>
      </c>
      <c r="AO1895">
        <f t="shared" ca="1" si="278"/>
        <v>0</v>
      </c>
    </row>
    <row r="1896" spans="10:41">
      <c r="J1896" s="530">
        <f t="shared" ca="1" si="270"/>
        <v>-14675</v>
      </c>
      <c r="K1896">
        <f t="shared" ca="1" si="271"/>
        <v>-14675</v>
      </c>
      <c r="L1896">
        <f t="shared" ca="1" si="272"/>
        <v>0</v>
      </c>
      <c r="AB1896" s="530">
        <f t="shared" si="273"/>
        <v>-14786</v>
      </c>
      <c r="AC1896">
        <f t="shared" si="274"/>
        <v>-14786</v>
      </c>
      <c r="AD1896">
        <f t="shared" si="275"/>
        <v>0</v>
      </c>
      <c r="AM1896" s="530">
        <f t="shared" ca="1" si="276"/>
        <v>-16683</v>
      </c>
      <c r="AN1896">
        <f t="shared" ca="1" si="277"/>
        <v>-16683</v>
      </c>
      <c r="AO1896">
        <f t="shared" ca="1" si="278"/>
        <v>0</v>
      </c>
    </row>
    <row r="1897" spans="10:41">
      <c r="J1897" s="530">
        <f t="shared" ca="1" si="270"/>
        <v>-14684</v>
      </c>
      <c r="K1897">
        <f t="shared" ca="1" si="271"/>
        <v>-14684</v>
      </c>
      <c r="L1897">
        <f t="shared" ca="1" si="272"/>
        <v>0</v>
      </c>
      <c r="AB1897" s="530">
        <f t="shared" si="273"/>
        <v>-14795</v>
      </c>
      <c r="AC1897">
        <f t="shared" si="274"/>
        <v>-14795</v>
      </c>
      <c r="AD1897">
        <f t="shared" si="275"/>
        <v>0</v>
      </c>
      <c r="AM1897" s="530">
        <f t="shared" ca="1" si="276"/>
        <v>-16692</v>
      </c>
      <c r="AN1897">
        <f t="shared" ca="1" si="277"/>
        <v>-16692</v>
      </c>
      <c r="AO1897">
        <f t="shared" ca="1" si="278"/>
        <v>0</v>
      </c>
    </row>
    <row r="1898" spans="10:41">
      <c r="J1898" s="530">
        <f t="shared" ca="1" si="270"/>
        <v>-14693</v>
      </c>
      <c r="K1898">
        <f t="shared" ca="1" si="271"/>
        <v>-14693</v>
      </c>
      <c r="L1898">
        <f t="shared" ca="1" si="272"/>
        <v>0</v>
      </c>
      <c r="AB1898" s="530">
        <f t="shared" si="273"/>
        <v>-14804</v>
      </c>
      <c r="AC1898">
        <f t="shared" si="274"/>
        <v>-14804</v>
      </c>
      <c r="AD1898">
        <f t="shared" si="275"/>
        <v>0</v>
      </c>
      <c r="AM1898" s="530">
        <f t="shared" ca="1" si="276"/>
        <v>-16701</v>
      </c>
      <c r="AN1898">
        <f t="shared" ca="1" si="277"/>
        <v>-16701</v>
      </c>
      <c r="AO1898">
        <f t="shared" ca="1" si="278"/>
        <v>0</v>
      </c>
    </row>
    <row r="1899" spans="10:41">
      <c r="J1899" s="530">
        <f t="shared" ref="J1899:J1962" ca="1" si="279">+J1898-9</f>
        <v>-14702</v>
      </c>
      <c r="K1899">
        <f t="shared" ref="K1899:K1962" ca="1" si="280">IF(J1900&lt;0,J1899,0)</f>
        <v>-14702</v>
      </c>
      <c r="L1899">
        <f t="shared" ref="L1899:L1962" ca="1" si="281">IF(K1899&gt;0,K1899,0)</f>
        <v>0</v>
      </c>
      <c r="AB1899" s="530">
        <f t="shared" si="273"/>
        <v>-14813</v>
      </c>
      <c r="AC1899">
        <f t="shared" si="274"/>
        <v>-14813</v>
      </c>
      <c r="AD1899">
        <f t="shared" si="275"/>
        <v>0</v>
      </c>
      <c r="AM1899" s="530">
        <f t="shared" ca="1" si="276"/>
        <v>-16710</v>
      </c>
      <c r="AN1899">
        <f t="shared" ca="1" si="277"/>
        <v>-16710</v>
      </c>
      <c r="AO1899">
        <f t="shared" ca="1" si="278"/>
        <v>0</v>
      </c>
    </row>
    <row r="1900" spans="10:41">
      <c r="J1900" s="530">
        <f t="shared" ca="1" si="279"/>
        <v>-14711</v>
      </c>
      <c r="K1900">
        <f t="shared" ca="1" si="280"/>
        <v>-14711</v>
      </c>
      <c r="L1900">
        <f t="shared" ca="1" si="281"/>
        <v>0</v>
      </c>
      <c r="AB1900" s="530">
        <f t="shared" ref="AB1900:AB1963" si="282">+AB1899-9</f>
        <v>-14822</v>
      </c>
      <c r="AC1900">
        <f t="shared" ref="AC1900:AC1963" si="283">IF(AB1901&lt;0,AB1900,0)</f>
        <v>-14822</v>
      </c>
      <c r="AD1900">
        <f t="shared" ref="AD1900:AD1963" si="284">IF(AC1900&gt;0,AC1900,0)</f>
        <v>0</v>
      </c>
      <c r="AM1900" s="530">
        <f t="shared" ref="AM1900:AM1963" ca="1" si="285">+AM1899-9</f>
        <v>-16719</v>
      </c>
      <c r="AN1900">
        <f t="shared" ref="AN1900:AN1963" ca="1" si="286">IF(AM1901&lt;0,AM1900,0)</f>
        <v>-16719</v>
      </c>
      <c r="AO1900">
        <f t="shared" ref="AO1900:AO1963" ca="1" si="287">IF(AN1900&gt;0,AN1900,0)</f>
        <v>0</v>
      </c>
    </row>
    <row r="1901" spans="10:41">
      <c r="J1901" s="530">
        <f t="shared" ca="1" si="279"/>
        <v>-14720</v>
      </c>
      <c r="K1901">
        <f t="shared" ca="1" si="280"/>
        <v>-14720</v>
      </c>
      <c r="L1901">
        <f t="shared" ca="1" si="281"/>
        <v>0</v>
      </c>
      <c r="AB1901" s="530">
        <f t="shared" si="282"/>
        <v>-14831</v>
      </c>
      <c r="AC1901">
        <f t="shared" si="283"/>
        <v>-14831</v>
      </c>
      <c r="AD1901">
        <f t="shared" si="284"/>
        <v>0</v>
      </c>
      <c r="AM1901" s="530">
        <f t="shared" ca="1" si="285"/>
        <v>-16728</v>
      </c>
      <c r="AN1901">
        <f t="shared" ca="1" si="286"/>
        <v>-16728</v>
      </c>
      <c r="AO1901">
        <f t="shared" ca="1" si="287"/>
        <v>0</v>
      </c>
    </row>
    <row r="1902" spans="10:41">
      <c r="J1902" s="530">
        <f t="shared" ca="1" si="279"/>
        <v>-14729</v>
      </c>
      <c r="K1902">
        <f t="shared" ca="1" si="280"/>
        <v>-14729</v>
      </c>
      <c r="L1902">
        <f t="shared" ca="1" si="281"/>
        <v>0</v>
      </c>
      <c r="AB1902" s="530">
        <f t="shared" si="282"/>
        <v>-14840</v>
      </c>
      <c r="AC1902">
        <f t="shared" si="283"/>
        <v>-14840</v>
      </c>
      <c r="AD1902">
        <f t="shared" si="284"/>
        <v>0</v>
      </c>
      <c r="AM1902" s="530">
        <f t="shared" ca="1" si="285"/>
        <v>-16737</v>
      </c>
      <c r="AN1902">
        <f t="shared" ca="1" si="286"/>
        <v>-16737</v>
      </c>
      <c r="AO1902">
        <f t="shared" ca="1" si="287"/>
        <v>0</v>
      </c>
    </row>
    <row r="1903" spans="10:41">
      <c r="J1903" s="530">
        <f t="shared" ca="1" si="279"/>
        <v>-14738</v>
      </c>
      <c r="K1903">
        <f t="shared" ca="1" si="280"/>
        <v>-14738</v>
      </c>
      <c r="L1903">
        <f t="shared" ca="1" si="281"/>
        <v>0</v>
      </c>
      <c r="AB1903" s="530">
        <f t="shared" si="282"/>
        <v>-14849</v>
      </c>
      <c r="AC1903">
        <f t="shared" si="283"/>
        <v>-14849</v>
      </c>
      <c r="AD1903">
        <f t="shared" si="284"/>
        <v>0</v>
      </c>
      <c r="AM1903" s="530">
        <f t="shared" ca="1" si="285"/>
        <v>-16746</v>
      </c>
      <c r="AN1903">
        <f t="shared" ca="1" si="286"/>
        <v>-16746</v>
      </c>
      <c r="AO1903">
        <f t="shared" ca="1" si="287"/>
        <v>0</v>
      </c>
    </row>
    <row r="1904" spans="10:41">
      <c r="J1904" s="530">
        <f t="shared" ca="1" si="279"/>
        <v>-14747</v>
      </c>
      <c r="K1904">
        <f t="shared" ca="1" si="280"/>
        <v>-14747</v>
      </c>
      <c r="L1904">
        <f t="shared" ca="1" si="281"/>
        <v>0</v>
      </c>
      <c r="AB1904" s="530">
        <f t="shared" si="282"/>
        <v>-14858</v>
      </c>
      <c r="AC1904">
        <f t="shared" si="283"/>
        <v>-14858</v>
      </c>
      <c r="AD1904">
        <f t="shared" si="284"/>
        <v>0</v>
      </c>
      <c r="AM1904" s="530">
        <f t="shared" ca="1" si="285"/>
        <v>-16755</v>
      </c>
      <c r="AN1904">
        <f t="shared" ca="1" si="286"/>
        <v>-16755</v>
      </c>
      <c r="AO1904">
        <f t="shared" ca="1" si="287"/>
        <v>0</v>
      </c>
    </row>
    <row r="1905" spans="10:41">
      <c r="J1905" s="530">
        <f t="shared" ca="1" si="279"/>
        <v>-14756</v>
      </c>
      <c r="K1905">
        <f t="shared" ca="1" si="280"/>
        <v>-14756</v>
      </c>
      <c r="L1905">
        <f t="shared" ca="1" si="281"/>
        <v>0</v>
      </c>
      <c r="AB1905" s="530">
        <f t="shared" si="282"/>
        <v>-14867</v>
      </c>
      <c r="AC1905">
        <f t="shared" si="283"/>
        <v>-14867</v>
      </c>
      <c r="AD1905">
        <f t="shared" si="284"/>
        <v>0</v>
      </c>
      <c r="AM1905" s="530">
        <f t="shared" ca="1" si="285"/>
        <v>-16764</v>
      </c>
      <c r="AN1905">
        <f t="shared" ca="1" si="286"/>
        <v>-16764</v>
      </c>
      <c r="AO1905">
        <f t="shared" ca="1" si="287"/>
        <v>0</v>
      </c>
    </row>
    <row r="1906" spans="10:41">
      <c r="J1906" s="530">
        <f t="shared" ca="1" si="279"/>
        <v>-14765</v>
      </c>
      <c r="K1906">
        <f t="shared" ca="1" si="280"/>
        <v>-14765</v>
      </c>
      <c r="L1906">
        <f t="shared" ca="1" si="281"/>
        <v>0</v>
      </c>
      <c r="AB1906" s="530">
        <f t="shared" si="282"/>
        <v>-14876</v>
      </c>
      <c r="AC1906">
        <f t="shared" si="283"/>
        <v>-14876</v>
      </c>
      <c r="AD1906">
        <f t="shared" si="284"/>
        <v>0</v>
      </c>
      <c r="AM1906" s="530">
        <f t="shared" ca="1" si="285"/>
        <v>-16773</v>
      </c>
      <c r="AN1906">
        <f t="shared" ca="1" si="286"/>
        <v>-16773</v>
      </c>
      <c r="AO1906">
        <f t="shared" ca="1" si="287"/>
        <v>0</v>
      </c>
    </row>
    <row r="1907" spans="10:41">
      <c r="J1907" s="530">
        <f t="shared" ca="1" si="279"/>
        <v>-14774</v>
      </c>
      <c r="K1907">
        <f t="shared" ca="1" si="280"/>
        <v>-14774</v>
      </c>
      <c r="L1907">
        <f t="shared" ca="1" si="281"/>
        <v>0</v>
      </c>
      <c r="AB1907" s="530">
        <f t="shared" si="282"/>
        <v>-14885</v>
      </c>
      <c r="AC1907">
        <f t="shared" si="283"/>
        <v>-14885</v>
      </c>
      <c r="AD1907">
        <f t="shared" si="284"/>
        <v>0</v>
      </c>
      <c r="AM1907" s="530">
        <f t="shared" ca="1" si="285"/>
        <v>-16782</v>
      </c>
      <c r="AN1907">
        <f t="shared" ca="1" si="286"/>
        <v>-16782</v>
      </c>
      <c r="AO1907">
        <f t="shared" ca="1" si="287"/>
        <v>0</v>
      </c>
    </row>
    <row r="1908" spans="10:41">
      <c r="J1908" s="530">
        <f t="shared" ca="1" si="279"/>
        <v>-14783</v>
      </c>
      <c r="K1908">
        <f t="shared" ca="1" si="280"/>
        <v>-14783</v>
      </c>
      <c r="L1908">
        <f t="shared" ca="1" si="281"/>
        <v>0</v>
      </c>
      <c r="AB1908" s="530">
        <f t="shared" si="282"/>
        <v>-14894</v>
      </c>
      <c r="AC1908">
        <f t="shared" si="283"/>
        <v>-14894</v>
      </c>
      <c r="AD1908">
        <f t="shared" si="284"/>
        <v>0</v>
      </c>
      <c r="AM1908" s="530">
        <f t="shared" ca="1" si="285"/>
        <v>-16791</v>
      </c>
      <c r="AN1908">
        <f t="shared" ca="1" si="286"/>
        <v>-16791</v>
      </c>
      <c r="AO1908">
        <f t="shared" ca="1" si="287"/>
        <v>0</v>
      </c>
    </row>
    <row r="1909" spans="10:41">
      <c r="J1909" s="530">
        <f t="shared" ca="1" si="279"/>
        <v>-14792</v>
      </c>
      <c r="K1909">
        <f t="shared" ca="1" si="280"/>
        <v>-14792</v>
      </c>
      <c r="L1909">
        <f t="shared" ca="1" si="281"/>
        <v>0</v>
      </c>
      <c r="AB1909" s="530">
        <f t="shared" si="282"/>
        <v>-14903</v>
      </c>
      <c r="AC1909">
        <f t="shared" si="283"/>
        <v>-14903</v>
      </c>
      <c r="AD1909">
        <f t="shared" si="284"/>
        <v>0</v>
      </c>
      <c r="AM1909" s="530">
        <f t="shared" ca="1" si="285"/>
        <v>-16800</v>
      </c>
      <c r="AN1909">
        <f t="shared" ca="1" si="286"/>
        <v>-16800</v>
      </c>
      <c r="AO1909">
        <f t="shared" ca="1" si="287"/>
        <v>0</v>
      </c>
    </row>
    <row r="1910" spans="10:41">
      <c r="J1910" s="530">
        <f t="shared" ca="1" si="279"/>
        <v>-14801</v>
      </c>
      <c r="K1910">
        <f t="shared" ca="1" si="280"/>
        <v>-14801</v>
      </c>
      <c r="L1910">
        <f t="shared" ca="1" si="281"/>
        <v>0</v>
      </c>
      <c r="AB1910" s="530">
        <f t="shared" si="282"/>
        <v>-14912</v>
      </c>
      <c r="AC1910">
        <f t="shared" si="283"/>
        <v>-14912</v>
      </c>
      <c r="AD1910">
        <f t="shared" si="284"/>
        <v>0</v>
      </c>
      <c r="AM1910" s="530">
        <f t="shared" ca="1" si="285"/>
        <v>-16809</v>
      </c>
      <c r="AN1910">
        <f t="shared" ca="1" si="286"/>
        <v>-16809</v>
      </c>
      <c r="AO1910">
        <f t="shared" ca="1" si="287"/>
        <v>0</v>
      </c>
    </row>
    <row r="1911" spans="10:41">
      <c r="J1911" s="530">
        <f t="shared" ca="1" si="279"/>
        <v>-14810</v>
      </c>
      <c r="K1911">
        <f t="shared" ca="1" si="280"/>
        <v>-14810</v>
      </c>
      <c r="L1911">
        <f t="shared" ca="1" si="281"/>
        <v>0</v>
      </c>
      <c r="AB1911" s="530">
        <f t="shared" si="282"/>
        <v>-14921</v>
      </c>
      <c r="AC1911">
        <f t="shared" si="283"/>
        <v>-14921</v>
      </c>
      <c r="AD1911">
        <f t="shared" si="284"/>
        <v>0</v>
      </c>
      <c r="AM1911" s="530">
        <f t="shared" ca="1" si="285"/>
        <v>-16818</v>
      </c>
      <c r="AN1911">
        <f t="shared" ca="1" si="286"/>
        <v>-16818</v>
      </c>
      <c r="AO1911">
        <f t="shared" ca="1" si="287"/>
        <v>0</v>
      </c>
    </row>
    <row r="1912" spans="10:41">
      <c r="J1912" s="530">
        <f t="shared" ca="1" si="279"/>
        <v>-14819</v>
      </c>
      <c r="K1912">
        <f t="shared" ca="1" si="280"/>
        <v>-14819</v>
      </c>
      <c r="L1912">
        <f t="shared" ca="1" si="281"/>
        <v>0</v>
      </c>
      <c r="AB1912" s="530">
        <f t="shared" si="282"/>
        <v>-14930</v>
      </c>
      <c r="AC1912">
        <f t="shared" si="283"/>
        <v>-14930</v>
      </c>
      <c r="AD1912">
        <f t="shared" si="284"/>
        <v>0</v>
      </c>
      <c r="AM1912" s="530">
        <f t="shared" ca="1" si="285"/>
        <v>-16827</v>
      </c>
      <c r="AN1912">
        <f t="shared" ca="1" si="286"/>
        <v>-16827</v>
      </c>
      <c r="AO1912">
        <f t="shared" ca="1" si="287"/>
        <v>0</v>
      </c>
    </row>
    <row r="1913" spans="10:41">
      <c r="J1913" s="530">
        <f t="shared" ca="1" si="279"/>
        <v>-14828</v>
      </c>
      <c r="K1913">
        <f t="shared" ca="1" si="280"/>
        <v>-14828</v>
      </c>
      <c r="L1913">
        <f t="shared" ca="1" si="281"/>
        <v>0</v>
      </c>
      <c r="AB1913" s="530">
        <f t="shared" si="282"/>
        <v>-14939</v>
      </c>
      <c r="AC1913">
        <f t="shared" si="283"/>
        <v>-14939</v>
      </c>
      <c r="AD1913">
        <f t="shared" si="284"/>
        <v>0</v>
      </c>
      <c r="AM1913" s="530">
        <f t="shared" ca="1" si="285"/>
        <v>-16836</v>
      </c>
      <c r="AN1913">
        <f t="shared" ca="1" si="286"/>
        <v>-16836</v>
      </c>
      <c r="AO1913">
        <f t="shared" ca="1" si="287"/>
        <v>0</v>
      </c>
    </row>
    <row r="1914" spans="10:41">
      <c r="J1914" s="530">
        <f t="shared" ca="1" si="279"/>
        <v>-14837</v>
      </c>
      <c r="K1914">
        <f t="shared" ca="1" si="280"/>
        <v>-14837</v>
      </c>
      <c r="L1914">
        <f t="shared" ca="1" si="281"/>
        <v>0</v>
      </c>
      <c r="AB1914" s="530">
        <f t="shared" si="282"/>
        <v>-14948</v>
      </c>
      <c r="AC1914">
        <f t="shared" si="283"/>
        <v>-14948</v>
      </c>
      <c r="AD1914">
        <f t="shared" si="284"/>
        <v>0</v>
      </c>
      <c r="AM1914" s="530">
        <f t="shared" ca="1" si="285"/>
        <v>-16845</v>
      </c>
      <c r="AN1914">
        <f t="shared" ca="1" si="286"/>
        <v>-16845</v>
      </c>
      <c r="AO1914">
        <f t="shared" ca="1" si="287"/>
        <v>0</v>
      </c>
    </row>
    <row r="1915" spans="10:41">
      <c r="J1915" s="530">
        <f t="shared" ca="1" si="279"/>
        <v>-14846</v>
      </c>
      <c r="K1915">
        <f t="shared" ca="1" si="280"/>
        <v>-14846</v>
      </c>
      <c r="L1915">
        <f t="shared" ca="1" si="281"/>
        <v>0</v>
      </c>
      <c r="AB1915" s="530">
        <f t="shared" si="282"/>
        <v>-14957</v>
      </c>
      <c r="AC1915">
        <f t="shared" si="283"/>
        <v>-14957</v>
      </c>
      <c r="AD1915">
        <f t="shared" si="284"/>
        <v>0</v>
      </c>
      <c r="AM1915" s="530">
        <f t="shared" ca="1" si="285"/>
        <v>-16854</v>
      </c>
      <c r="AN1915">
        <f t="shared" ca="1" si="286"/>
        <v>-16854</v>
      </c>
      <c r="AO1915">
        <f t="shared" ca="1" si="287"/>
        <v>0</v>
      </c>
    </row>
    <row r="1916" spans="10:41">
      <c r="J1916" s="530">
        <f t="shared" ca="1" si="279"/>
        <v>-14855</v>
      </c>
      <c r="K1916">
        <f t="shared" ca="1" si="280"/>
        <v>-14855</v>
      </c>
      <c r="L1916">
        <f t="shared" ca="1" si="281"/>
        <v>0</v>
      </c>
      <c r="AB1916" s="530">
        <f t="shared" si="282"/>
        <v>-14966</v>
      </c>
      <c r="AC1916">
        <f t="shared" si="283"/>
        <v>-14966</v>
      </c>
      <c r="AD1916">
        <f t="shared" si="284"/>
        <v>0</v>
      </c>
      <c r="AM1916" s="530">
        <f t="shared" ca="1" si="285"/>
        <v>-16863</v>
      </c>
      <c r="AN1916">
        <f t="shared" ca="1" si="286"/>
        <v>-16863</v>
      </c>
      <c r="AO1916">
        <f t="shared" ca="1" si="287"/>
        <v>0</v>
      </c>
    </row>
    <row r="1917" spans="10:41">
      <c r="J1917" s="530">
        <f t="shared" ca="1" si="279"/>
        <v>-14864</v>
      </c>
      <c r="K1917">
        <f t="shared" ca="1" si="280"/>
        <v>-14864</v>
      </c>
      <c r="L1917">
        <f t="shared" ca="1" si="281"/>
        <v>0</v>
      </c>
      <c r="AB1917" s="530">
        <f t="shared" si="282"/>
        <v>-14975</v>
      </c>
      <c r="AC1917">
        <f t="shared" si="283"/>
        <v>-14975</v>
      </c>
      <c r="AD1917">
        <f t="shared" si="284"/>
        <v>0</v>
      </c>
      <c r="AM1917" s="530">
        <f t="shared" ca="1" si="285"/>
        <v>-16872</v>
      </c>
      <c r="AN1917">
        <f t="shared" ca="1" si="286"/>
        <v>-16872</v>
      </c>
      <c r="AO1917">
        <f t="shared" ca="1" si="287"/>
        <v>0</v>
      </c>
    </row>
    <row r="1918" spans="10:41">
      <c r="J1918" s="530">
        <f t="shared" ca="1" si="279"/>
        <v>-14873</v>
      </c>
      <c r="K1918">
        <f t="shared" ca="1" si="280"/>
        <v>-14873</v>
      </c>
      <c r="L1918">
        <f t="shared" ca="1" si="281"/>
        <v>0</v>
      </c>
      <c r="AB1918" s="530">
        <f t="shared" si="282"/>
        <v>-14984</v>
      </c>
      <c r="AC1918">
        <f t="shared" si="283"/>
        <v>-14984</v>
      </c>
      <c r="AD1918">
        <f t="shared" si="284"/>
        <v>0</v>
      </c>
      <c r="AM1918" s="530">
        <f t="shared" ca="1" si="285"/>
        <v>-16881</v>
      </c>
      <c r="AN1918">
        <f t="shared" ca="1" si="286"/>
        <v>-16881</v>
      </c>
      <c r="AO1918">
        <f t="shared" ca="1" si="287"/>
        <v>0</v>
      </c>
    </row>
    <row r="1919" spans="10:41">
      <c r="J1919" s="530">
        <f t="shared" ca="1" si="279"/>
        <v>-14882</v>
      </c>
      <c r="K1919">
        <f t="shared" ca="1" si="280"/>
        <v>-14882</v>
      </c>
      <c r="L1919">
        <f t="shared" ca="1" si="281"/>
        <v>0</v>
      </c>
      <c r="AB1919" s="530">
        <f t="shared" si="282"/>
        <v>-14993</v>
      </c>
      <c r="AC1919">
        <f t="shared" si="283"/>
        <v>-14993</v>
      </c>
      <c r="AD1919">
        <f t="shared" si="284"/>
        <v>0</v>
      </c>
      <c r="AM1919" s="530">
        <f t="shared" ca="1" si="285"/>
        <v>-16890</v>
      </c>
      <c r="AN1919">
        <f t="shared" ca="1" si="286"/>
        <v>-16890</v>
      </c>
      <c r="AO1919">
        <f t="shared" ca="1" si="287"/>
        <v>0</v>
      </c>
    </row>
    <row r="1920" spans="10:41">
      <c r="J1920" s="530">
        <f t="shared" ca="1" si="279"/>
        <v>-14891</v>
      </c>
      <c r="K1920">
        <f t="shared" ca="1" si="280"/>
        <v>-14891</v>
      </c>
      <c r="L1920">
        <f t="shared" ca="1" si="281"/>
        <v>0</v>
      </c>
      <c r="AB1920" s="530">
        <f t="shared" si="282"/>
        <v>-15002</v>
      </c>
      <c r="AC1920">
        <f t="shared" si="283"/>
        <v>-15002</v>
      </c>
      <c r="AD1920">
        <f t="shared" si="284"/>
        <v>0</v>
      </c>
      <c r="AM1920" s="530">
        <f t="shared" ca="1" si="285"/>
        <v>-16899</v>
      </c>
      <c r="AN1920">
        <f t="shared" ca="1" si="286"/>
        <v>-16899</v>
      </c>
      <c r="AO1920">
        <f t="shared" ca="1" si="287"/>
        <v>0</v>
      </c>
    </row>
    <row r="1921" spans="10:41">
      <c r="J1921" s="530">
        <f t="shared" ca="1" si="279"/>
        <v>-14900</v>
      </c>
      <c r="K1921">
        <f t="shared" ca="1" si="280"/>
        <v>-14900</v>
      </c>
      <c r="L1921">
        <f t="shared" ca="1" si="281"/>
        <v>0</v>
      </c>
      <c r="AB1921" s="530">
        <f t="shared" si="282"/>
        <v>-15011</v>
      </c>
      <c r="AC1921">
        <f t="shared" si="283"/>
        <v>-15011</v>
      </c>
      <c r="AD1921">
        <f t="shared" si="284"/>
        <v>0</v>
      </c>
      <c r="AM1921" s="530">
        <f t="shared" ca="1" si="285"/>
        <v>-16908</v>
      </c>
      <c r="AN1921">
        <f t="shared" ca="1" si="286"/>
        <v>-16908</v>
      </c>
      <c r="AO1921">
        <f t="shared" ca="1" si="287"/>
        <v>0</v>
      </c>
    </row>
    <row r="1922" spans="10:41">
      <c r="J1922" s="530">
        <f t="shared" ca="1" si="279"/>
        <v>-14909</v>
      </c>
      <c r="K1922">
        <f t="shared" ca="1" si="280"/>
        <v>-14909</v>
      </c>
      <c r="L1922">
        <f t="shared" ca="1" si="281"/>
        <v>0</v>
      </c>
      <c r="AB1922" s="530">
        <f t="shared" si="282"/>
        <v>-15020</v>
      </c>
      <c r="AC1922">
        <f t="shared" si="283"/>
        <v>-15020</v>
      </c>
      <c r="AD1922">
        <f t="shared" si="284"/>
        <v>0</v>
      </c>
      <c r="AM1922" s="530">
        <f t="shared" ca="1" si="285"/>
        <v>-16917</v>
      </c>
      <c r="AN1922">
        <f t="shared" ca="1" si="286"/>
        <v>-16917</v>
      </c>
      <c r="AO1922">
        <f t="shared" ca="1" si="287"/>
        <v>0</v>
      </c>
    </row>
    <row r="1923" spans="10:41">
      <c r="J1923" s="530">
        <f t="shared" ca="1" si="279"/>
        <v>-14918</v>
      </c>
      <c r="K1923">
        <f t="shared" ca="1" si="280"/>
        <v>-14918</v>
      </c>
      <c r="L1923">
        <f t="shared" ca="1" si="281"/>
        <v>0</v>
      </c>
      <c r="AB1923" s="530">
        <f t="shared" si="282"/>
        <v>-15029</v>
      </c>
      <c r="AC1923">
        <f t="shared" si="283"/>
        <v>-15029</v>
      </c>
      <c r="AD1923">
        <f t="shared" si="284"/>
        <v>0</v>
      </c>
      <c r="AM1923" s="530">
        <f t="shared" ca="1" si="285"/>
        <v>-16926</v>
      </c>
      <c r="AN1923">
        <f t="shared" ca="1" si="286"/>
        <v>-16926</v>
      </c>
      <c r="AO1923">
        <f t="shared" ca="1" si="287"/>
        <v>0</v>
      </c>
    </row>
    <row r="1924" spans="10:41">
      <c r="J1924" s="530">
        <f t="shared" ca="1" si="279"/>
        <v>-14927</v>
      </c>
      <c r="K1924">
        <f t="shared" ca="1" si="280"/>
        <v>-14927</v>
      </c>
      <c r="L1924">
        <f t="shared" ca="1" si="281"/>
        <v>0</v>
      </c>
      <c r="AB1924" s="530">
        <f t="shared" si="282"/>
        <v>-15038</v>
      </c>
      <c r="AC1924">
        <f t="shared" si="283"/>
        <v>-15038</v>
      </c>
      <c r="AD1924">
        <f t="shared" si="284"/>
        <v>0</v>
      </c>
      <c r="AM1924" s="530">
        <f t="shared" ca="1" si="285"/>
        <v>-16935</v>
      </c>
      <c r="AN1924">
        <f t="shared" ca="1" si="286"/>
        <v>-16935</v>
      </c>
      <c r="AO1924">
        <f t="shared" ca="1" si="287"/>
        <v>0</v>
      </c>
    </row>
    <row r="1925" spans="10:41">
      <c r="J1925" s="530">
        <f t="shared" ca="1" si="279"/>
        <v>-14936</v>
      </c>
      <c r="K1925">
        <f t="shared" ca="1" si="280"/>
        <v>-14936</v>
      </c>
      <c r="L1925">
        <f t="shared" ca="1" si="281"/>
        <v>0</v>
      </c>
      <c r="AB1925" s="530">
        <f t="shared" si="282"/>
        <v>-15047</v>
      </c>
      <c r="AC1925">
        <f t="shared" si="283"/>
        <v>-15047</v>
      </c>
      <c r="AD1925">
        <f t="shared" si="284"/>
        <v>0</v>
      </c>
      <c r="AM1925" s="530">
        <f t="shared" ca="1" si="285"/>
        <v>-16944</v>
      </c>
      <c r="AN1925">
        <f t="shared" ca="1" si="286"/>
        <v>-16944</v>
      </c>
      <c r="AO1925">
        <f t="shared" ca="1" si="287"/>
        <v>0</v>
      </c>
    </row>
    <row r="1926" spans="10:41">
      <c r="J1926" s="530">
        <f t="shared" ca="1" si="279"/>
        <v>-14945</v>
      </c>
      <c r="K1926">
        <f t="shared" ca="1" si="280"/>
        <v>-14945</v>
      </c>
      <c r="L1926">
        <f t="shared" ca="1" si="281"/>
        <v>0</v>
      </c>
      <c r="AB1926" s="530">
        <f t="shared" si="282"/>
        <v>-15056</v>
      </c>
      <c r="AC1926">
        <f t="shared" si="283"/>
        <v>-15056</v>
      </c>
      <c r="AD1926">
        <f t="shared" si="284"/>
        <v>0</v>
      </c>
      <c r="AM1926" s="530">
        <f t="shared" ca="1" si="285"/>
        <v>-16953</v>
      </c>
      <c r="AN1926">
        <f t="shared" ca="1" si="286"/>
        <v>-16953</v>
      </c>
      <c r="AO1926">
        <f t="shared" ca="1" si="287"/>
        <v>0</v>
      </c>
    </row>
    <row r="1927" spans="10:41">
      <c r="J1927" s="530">
        <f t="shared" ca="1" si="279"/>
        <v>-14954</v>
      </c>
      <c r="K1927">
        <f t="shared" ca="1" si="280"/>
        <v>-14954</v>
      </c>
      <c r="L1927">
        <f t="shared" ca="1" si="281"/>
        <v>0</v>
      </c>
      <c r="AB1927" s="530">
        <f t="shared" si="282"/>
        <v>-15065</v>
      </c>
      <c r="AC1927">
        <f t="shared" si="283"/>
        <v>-15065</v>
      </c>
      <c r="AD1927">
        <f t="shared" si="284"/>
        <v>0</v>
      </c>
      <c r="AM1927" s="530">
        <f t="shared" ca="1" si="285"/>
        <v>-16962</v>
      </c>
      <c r="AN1927">
        <f t="shared" ca="1" si="286"/>
        <v>-16962</v>
      </c>
      <c r="AO1927">
        <f t="shared" ca="1" si="287"/>
        <v>0</v>
      </c>
    </row>
    <row r="1928" spans="10:41">
      <c r="J1928" s="530">
        <f t="shared" ca="1" si="279"/>
        <v>-14963</v>
      </c>
      <c r="K1928">
        <f t="shared" ca="1" si="280"/>
        <v>-14963</v>
      </c>
      <c r="L1928">
        <f t="shared" ca="1" si="281"/>
        <v>0</v>
      </c>
      <c r="AB1928" s="530">
        <f t="shared" si="282"/>
        <v>-15074</v>
      </c>
      <c r="AC1928">
        <f t="shared" si="283"/>
        <v>-15074</v>
      </c>
      <c r="AD1928">
        <f t="shared" si="284"/>
        <v>0</v>
      </c>
      <c r="AM1928" s="530">
        <f t="shared" ca="1" si="285"/>
        <v>-16971</v>
      </c>
      <c r="AN1928">
        <f t="shared" ca="1" si="286"/>
        <v>-16971</v>
      </c>
      <c r="AO1928">
        <f t="shared" ca="1" si="287"/>
        <v>0</v>
      </c>
    </row>
    <row r="1929" spans="10:41">
      <c r="J1929" s="530">
        <f t="shared" ca="1" si="279"/>
        <v>-14972</v>
      </c>
      <c r="K1929">
        <f t="shared" ca="1" si="280"/>
        <v>-14972</v>
      </c>
      <c r="L1929">
        <f t="shared" ca="1" si="281"/>
        <v>0</v>
      </c>
      <c r="AB1929" s="530">
        <f t="shared" si="282"/>
        <v>-15083</v>
      </c>
      <c r="AC1929">
        <f t="shared" si="283"/>
        <v>-15083</v>
      </c>
      <c r="AD1929">
        <f t="shared" si="284"/>
        <v>0</v>
      </c>
      <c r="AM1929" s="530">
        <f t="shared" ca="1" si="285"/>
        <v>-16980</v>
      </c>
      <c r="AN1929">
        <f t="shared" ca="1" si="286"/>
        <v>-16980</v>
      </c>
      <c r="AO1929">
        <f t="shared" ca="1" si="287"/>
        <v>0</v>
      </c>
    </row>
    <row r="1930" spans="10:41">
      <c r="J1930" s="530">
        <f t="shared" ca="1" si="279"/>
        <v>-14981</v>
      </c>
      <c r="K1930">
        <f t="shared" ca="1" si="280"/>
        <v>-14981</v>
      </c>
      <c r="L1930">
        <f t="shared" ca="1" si="281"/>
        <v>0</v>
      </c>
      <c r="AB1930" s="530">
        <f t="shared" si="282"/>
        <v>-15092</v>
      </c>
      <c r="AC1930">
        <f t="shared" si="283"/>
        <v>-15092</v>
      </c>
      <c r="AD1930">
        <f t="shared" si="284"/>
        <v>0</v>
      </c>
      <c r="AM1930" s="530">
        <f t="shared" ca="1" si="285"/>
        <v>-16989</v>
      </c>
      <c r="AN1930">
        <f t="shared" ca="1" si="286"/>
        <v>-16989</v>
      </c>
      <c r="AO1930">
        <f t="shared" ca="1" si="287"/>
        <v>0</v>
      </c>
    </row>
    <row r="1931" spans="10:41">
      <c r="J1931" s="530">
        <f t="shared" ca="1" si="279"/>
        <v>-14990</v>
      </c>
      <c r="K1931">
        <f t="shared" ca="1" si="280"/>
        <v>-14990</v>
      </c>
      <c r="L1931">
        <f t="shared" ca="1" si="281"/>
        <v>0</v>
      </c>
      <c r="AB1931" s="530">
        <f t="shared" si="282"/>
        <v>-15101</v>
      </c>
      <c r="AC1931">
        <f t="shared" si="283"/>
        <v>-15101</v>
      </c>
      <c r="AD1931">
        <f t="shared" si="284"/>
        <v>0</v>
      </c>
      <c r="AM1931" s="530">
        <f t="shared" ca="1" si="285"/>
        <v>-16998</v>
      </c>
      <c r="AN1931">
        <f t="shared" ca="1" si="286"/>
        <v>-16998</v>
      </c>
      <c r="AO1931">
        <f t="shared" ca="1" si="287"/>
        <v>0</v>
      </c>
    </row>
    <row r="1932" spans="10:41">
      <c r="J1932" s="530">
        <f t="shared" ca="1" si="279"/>
        <v>-14999</v>
      </c>
      <c r="K1932">
        <f t="shared" ca="1" si="280"/>
        <v>-14999</v>
      </c>
      <c r="L1932">
        <f t="shared" ca="1" si="281"/>
        <v>0</v>
      </c>
      <c r="AB1932" s="530">
        <f t="shared" si="282"/>
        <v>-15110</v>
      </c>
      <c r="AC1932">
        <f t="shared" si="283"/>
        <v>-15110</v>
      </c>
      <c r="AD1932">
        <f t="shared" si="284"/>
        <v>0</v>
      </c>
      <c r="AM1932" s="530">
        <f t="shared" ca="1" si="285"/>
        <v>-17007</v>
      </c>
      <c r="AN1932">
        <f t="shared" ca="1" si="286"/>
        <v>-17007</v>
      </c>
      <c r="AO1932">
        <f t="shared" ca="1" si="287"/>
        <v>0</v>
      </c>
    </row>
    <row r="1933" spans="10:41">
      <c r="J1933" s="530">
        <f t="shared" ca="1" si="279"/>
        <v>-15008</v>
      </c>
      <c r="K1933">
        <f t="shared" ca="1" si="280"/>
        <v>-15008</v>
      </c>
      <c r="L1933">
        <f t="shared" ca="1" si="281"/>
        <v>0</v>
      </c>
      <c r="AB1933" s="530">
        <f t="shared" si="282"/>
        <v>-15119</v>
      </c>
      <c r="AC1933">
        <f t="shared" si="283"/>
        <v>-15119</v>
      </c>
      <c r="AD1933">
        <f t="shared" si="284"/>
        <v>0</v>
      </c>
      <c r="AM1933" s="530">
        <f t="shared" ca="1" si="285"/>
        <v>-17016</v>
      </c>
      <c r="AN1933">
        <f t="shared" ca="1" si="286"/>
        <v>-17016</v>
      </c>
      <c r="AO1933">
        <f t="shared" ca="1" si="287"/>
        <v>0</v>
      </c>
    </row>
    <row r="1934" spans="10:41">
      <c r="J1934" s="530">
        <f t="shared" ca="1" si="279"/>
        <v>-15017</v>
      </c>
      <c r="K1934">
        <f t="shared" ca="1" si="280"/>
        <v>-15017</v>
      </c>
      <c r="L1934">
        <f t="shared" ca="1" si="281"/>
        <v>0</v>
      </c>
      <c r="AB1934" s="530">
        <f t="shared" si="282"/>
        <v>-15128</v>
      </c>
      <c r="AC1934">
        <f t="shared" si="283"/>
        <v>-15128</v>
      </c>
      <c r="AD1934">
        <f t="shared" si="284"/>
        <v>0</v>
      </c>
      <c r="AM1934" s="530">
        <f t="shared" ca="1" si="285"/>
        <v>-17025</v>
      </c>
      <c r="AN1934">
        <f t="shared" ca="1" si="286"/>
        <v>-17025</v>
      </c>
      <c r="AO1934">
        <f t="shared" ca="1" si="287"/>
        <v>0</v>
      </c>
    </row>
    <row r="1935" spans="10:41">
      <c r="J1935" s="530">
        <f t="shared" ca="1" si="279"/>
        <v>-15026</v>
      </c>
      <c r="K1935">
        <f t="shared" ca="1" si="280"/>
        <v>-15026</v>
      </c>
      <c r="L1935">
        <f t="shared" ca="1" si="281"/>
        <v>0</v>
      </c>
      <c r="AB1935" s="530">
        <f t="shared" si="282"/>
        <v>-15137</v>
      </c>
      <c r="AC1935">
        <f t="shared" si="283"/>
        <v>-15137</v>
      </c>
      <c r="AD1935">
        <f t="shared" si="284"/>
        <v>0</v>
      </c>
      <c r="AM1935" s="530">
        <f t="shared" ca="1" si="285"/>
        <v>-17034</v>
      </c>
      <c r="AN1935">
        <f t="shared" ca="1" si="286"/>
        <v>-17034</v>
      </c>
      <c r="AO1935">
        <f t="shared" ca="1" si="287"/>
        <v>0</v>
      </c>
    </row>
    <row r="1936" spans="10:41">
      <c r="J1936" s="530">
        <f t="shared" ca="1" si="279"/>
        <v>-15035</v>
      </c>
      <c r="K1936">
        <f t="shared" ca="1" si="280"/>
        <v>-15035</v>
      </c>
      <c r="L1936">
        <f t="shared" ca="1" si="281"/>
        <v>0</v>
      </c>
      <c r="AB1936" s="530">
        <f t="shared" si="282"/>
        <v>-15146</v>
      </c>
      <c r="AC1936">
        <f t="shared" si="283"/>
        <v>-15146</v>
      </c>
      <c r="AD1936">
        <f t="shared" si="284"/>
        <v>0</v>
      </c>
      <c r="AM1936" s="530">
        <f t="shared" ca="1" si="285"/>
        <v>-17043</v>
      </c>
      <c r="AN1936">
        <f t="shared" ca="1" si="286"/>
        <v>-17043</v>
      </c>
      <c r="AO1936">
        <f t="shared" ca="1" si="287"/>
        <v>0</v>
      </c>
    </row>
    <row r="1937" spans="10:41">
      <c r="J1937" s="530">
        <f t="shared" ca="1" si="279"/>
        <v>-15044</v>
      </c>
      <c r="K1937">
        <f t="shared" ca="1" si="280"/>
        <v>-15044</v>
      </c>
      <c r="L1937">
        <f t="shared" ca="1" si="281"/>
        <v>0</v>
      </c>
      <c r="AB1937" s="530">
        <f t="shared" si="282"/>
        <v>-15155</v>
      </c>
      <c r="AC1937">
        <f t="shared" si="283"/>
        <v>-15155</v>
      </c>
      <c r="AD1937">
        <f t="shared" si="284"/>
        <v>0</v>
      </c>
      <c r="AM1937" s="530">
        <f t="shared" ca="1" si="285"/>
        <v>-17052</v>
      </c>
      <c r="AN1937">
        <f t="shared" ca="1" si="286"/>
        <v>-17052</v>
      </c>
      <c r="AO1937">
        <f t="shared" ca="1" si="287"/>
        <v>0</v>
      </c>
    </row>
    <row r="1938" spans="10:41">
      <c r="J1938" s="530">
        <f t="shared" ca="1" si="279"/>
        <v>-15053</v>
      </c>
      <c r="K1938">
        <f t="shared" ca="1" si="280"/>
        <v>-15053</v>
      </c>
      <c r="L1938">
        <f t="shared" ca="1" si="281"/>
        <v>0</v>
      </c>
      <c r="AB1938" s="530">
        <f t="shared" si="282"/>
        <v>-15164</v>
      </c>
      <c r="AC1938">
        <f t="shared" si="283"/>
        <v>-15164</v>
      </c>
      <c r="AD1938">
        <f t="shared" si="284"/>
        <v>0</v>
      </c>
      <c r="AM1938" s="530">
        <f t="shared" ca="1" si="285"/>
        <v>-17061</v>
      </c>
      <c r="AN1938">
        <f t="shared" ca="1" si="286"/>
        <v>-17061</v>
      </c>
      <c r="AO1938">
        <f t="shared" ca="1" si="287"/>
        <v>0</v>
      </c>
    </row>
    <row r="1939" spans="10:41">
      <c r="J1939" s="530">
        <f t="shared" ca="1" si="279"/>
        <v>-15062</v>
      </c>
      <c r="K1939">
        <f t="shared" ca="1" si="280"/>
        <v>-15062</v>
      </c>
      <c r="L1939">
        <f t="shared" ca="1" si="281"/>
        <v>0</v>
      </c>
      <c r="AB1939" s="530">
        <f t="shared" si="282"/>
        <v>-15173</v>
      </c>
      <c r="AC1939">
        <f t="shared" si="283"/>
        <v>-15173</v>
      </c>
      <c r="AD1939">
        <f t="shared" si="284"/>
        <v>0</v>
      </c>
      <c r="AM1939" s="530">
        <f t="shared" ca="1" si="285"/>
        <v>-17070</v>
      </c>
      <c r="AN1939">
        <f t="shared" ca="1" si="286"/>
        <v>-17070</v>
      </c>
      <c r="AO1939">
        <f t="shared" ca="1" si="287"/>
        <v>0</v>
      </c>
    </row>
    <row r="1940" spans="10:41">
      <c r="J1940" s="530">
        <f t="shared" ca="1" si="279"/>
        <v>-15071</v>
      </c>
      <c r="K1940">
        <f t="shared" ca="1" si="280"/>
        <v>-15071</v>
      </c>
      <c r="L1940">
        <f t="shared" ca="1" si="281"/>
        <v>0</v>
      </c>
      <c r="AB1940" s="530">
        <f t="shared" si="282"/>
        <v>-15182</v>
      </c>
      <c r="AC1940">
        <f t="shared" si="283"/>
        <v>-15182</v>
      </c>
      <c r="AD1940">
        <f t="shared" si="284"/>
        <v>0</v>
      </c>
      <c r="AM1940" s="530">
        <f t="shared" ca="1" si="285"/>
        <v>-17079</v>
      </c>
      <c r="AN1940">
        <f t="shared" ca="1" si="286"/>
        <v>-17079</v>
      </c>
      <c r="AO1940">
        <f t="shared" ca="1" si="287"/>
        <v>0</v>
      </c>
    </row>
    <row r="1941" spans="10:41">
      <c r="J1941" s="530">
        <f t="shared" ca="1" si="279"/>
        <v>-15080</v>
      </c>
      <c r="K1941">
        <f t="shared" ca="1" si="280"/>
        <v>-15080</v>
      </c>
      <c r="L1941">
        <f t="shared" ca="1" si="281"/>
        <v>0</v>
      </c>
      <c r="AB1941" s="530">
        <f t="shared" si="282"/>
        <v>-15191</v>
      </c>
      <c r="AC1941">
        <f t="shared" si="283"/>
        <v>-15191</v>
      </c>
      <c r="AD1941">
        <f t="shared" si="284"/>
        <v>0</v>
      </c>
      <c r="AM1941" s="530">
        <f t="shared" ca="1" si="285"/>
        <v>-17088</v>
      </c>
      <c r="AN1941">
        <f t="shared" ca="1" si="286"/>
        <v>-17088</v>
      </c>
      <c r="AO1941">
        <f t="shared" ca="1" si="287"/>
        <v>0</v>
      </c>
    </row>
    <row r="1942" spans="10:41">
      <c r="J1942" s="530">
        <f t="shared" ca="1" si="279"/>
        <v>-15089</v>
      </c>
      <c r="K1942">
        <f t="shared" ca="1" si="280"/>
        <v>-15089</v>
      </c>
      <c r="L1942">
        <f t="shared" ca="1" si="281"/>
        <v>0</v>
      </c>
      <c r="AB1942" s="530">
        <f t="shared" si="282"/>
        <v>-15200</v>
      </c>
      <c r="AC1942">
        <f t="shared" si="283"/>
        <v>-15200</v>
      </c>
      <c r="AD1942">
        <f t="shared" si="284"/>
        <v>0</v>
      </c>
      <c r="AM1942" s="530">
        <f t="shared" ca="1" si="285"/>
        <v>-17097</v>
      </c>
      <c r="AN1942">
        <f t="shared" ca="1" si="286"/>
        <v>-17097</v>
      </c>
      <c r="AO1942">
        <f t="shared" ca="1" si="287"/>
        <v>0</v>
      </c>
    </row>
    <row r="1943" spans="10:41">
      <c r="J1943" s="530">
        <f t="shared" ca="1" si="279"/>
        <v>-15098</v>
      </c>
      <c r="K1943">
        <f t="shared" ca="1" si="280"/>
        <v>-15098</v>
      </c>
      <c r="L1943">
        <f t="shared" ca="1" si="281"/>
        <v>0</v>
      </c>
      <c r="AB1943" s="530">
        <f t="shared" si="282"/>
        <v>-15209</v>
      </c>
      <c r="AC1943">
        <f t="shared" si="283"/>
        <v>-15209</v>
      </c>
      <c r="AD1943">
        <f t="shared" si="284"/>
        <v>0</v>
      </c>
      <c r="AM1943" s="530">
        <f t="shared" ca="1" si="285"/>
        <v>-17106</v>
      </c>
      <c r="AN1943">
        <f t="shared" ca="1" si="286"/>
        <v>-17106</v>
      </c>
      <c r="AO1943">
        <f t="shared" ca="1" si="287"/>
        <v>0</v>
      </c>
    </row>
    <row r="1944" spans="10:41">
      <c r="J1944" s="530">
        <f t="shared" ca="1" si="279"/>
        <v>-15107</v>
      </c>
      <c r="K1944">
        <f t="shared" ca="1" si="280"/>
        <v>-15107</v>
      </c>
      <c r="L1944">
        <f t="shared" ca="1" si="281"/>
        <v>0</v>
      </c>
      <c r="AB1944" s="530">
        <f t="shared" si="282"/>
        <v>-15218</v>
      </c>
      <c r="AC1944">
        <f t="shared" si="283"/>
        <v>-15218</v>
      </c>
      <c r="AD1944">
        <f t="shared" si="284"/>
        <v>0</v>
      </c>
      <c r="AM1944" s="530">
        <f t="shared" ca="1" si="285"/>
        <v>-17115</v>
      </c>
      <c r="AN1944">
        <f t="shared" ca="1" si="286"/>
        <v>-17115</v>
      </c>
      <c r="AO1944">
        <f t="shared" ca="1" si="287"/>
        <v>0</v>
      </c>
    </row>
    <row r="1945" spans="10:41">
      <c r="J1945" s="530">
        <f t="shared" ca="1" si="279"/>
        <v>-15116</v>
      </c>
      <c r="K1945">
        <f t="shared" ca="1" si="280"/>
        <v>-15116</v>
      </c>
      <c r="L1945">
        <f t="shared" ca="1" si="281"/>
        <v>0</v>
      </c>
      <c r="AB1945" s="530">
        <f t="shared" si="282"/>
        <v>-15227</v>
      </c>
      <c r="AC1945">
        <f t="shared" si="283"/>
        <v>-15227</v>
      </c>
      <c r="AD1945">
        <f t="shared" si="284"/>
        <v>0</v>
      </c>
      <c r="AM1945" s="530">
        <f t="shared" ca="1" si="285"/>
        <v>-17124</v>
      </c>
      <c r="AN1945">
        <f t="shared" ca="1" si="286"/>
        <v>-17124</v>
      </c>
      <c r="AO1945">
        <f t="shared" ca="1" si="287"/>
        <v>0</v>
      </c>
    </row>
    <row r="1946" spans="10:41">
      <c r="J1946" s="530">
        <f t="shared" ca="1" si="279"/>
        <v>-15125</v>
      </c>
      <c r="K1946">
        <f t="shared" ca="1" si="280"/>
        <v>-15125</v>
      </c>
      <c r="L1946">
        <f t="shared" ca="1" si="281"/>
        <v>0</v>
      </c>
      <c r="AB1946" s="530">
        <f t="shared" si="282"/>
        <v>-15236</v>
      </c>
      <c r="AC1946">
        <f t="shared" si="283"/>
        <v>-15236</v>
      </c>
      <c r="AD1946">
        <f t="shared" si="284"/>
        <v>0</v>
      </c>
      <c r="AM1946" s="530">
        <f t="shared" ca="1" si="285"/>
        <v>-17133</v>
      </c>
      <c r="AN1946">
        <f t="shared" ca="1" si="286"/>
        <v>-17133</v>
      </c>
      <c r="AO1946">
        <f t="shared" ca="1" si="287"/>
        <v>0</v>
      </c>
    </row>
    <row r="1947" spans="10:41">
      <c r="J1947" s="530">
        <f t="shared" ca="1" si="279"/>
        <v>-15134</v>
      </c>
      <c r="K1947">
        <f t="shared" ca="1" si="280"/>
        <v>-15134</v>
      </c>
      <c r="L1947">
        <f t="shared" ca="1" si="281"/>
        <v>0</v>
      </c>
      <c r="AB1947" s="530">
        <f t="shared" si="282"/>
        <v>-15245</v>
      </c>
      <c r="AC1947">
        <f t="shared" si="283"/>
        <v>-15245</v>
      </c>
      <c r="AD1947">
        <f t="shared" si="284"/>
        <v>0</v>
      </c>
      <c r="AM1947" s="530">
        <f t="shared" ca="1" si="285"/>
        <v>-17142</v>
      </c>
      <c r="AN1947">
        <f t="shared" ca="1" si="286"/>
        <v>-17142</v>
      </c>
      <c r="AO1947">
        <f t="shared" ca="1" si="287"/>
        <v>0</v>
      </c>
    </row>
    <row r="1948" spans="10:41">
      <c r="J1948" s="530">
        <f t="shared" ca="1" si="279"/>
        <v>-15143</v>
      </c>
      <c r="K1948">
        <f t="shared" ca="1" si="280"/>
        <v>-15143</v>
      </c>
      <c r="L1948">
        <f t="shared" ca="1" si="281"/>
        <v>0</v>
      </c>
      <c r="AB1948" s="530">
        <f t="shared" si="282"/>
        <v>-15254</v>
      </c>
      <c r="AC1948">
        <f t="shared" si="283"/>
        <v>-15254</v>
      </c>
      <c r="AD1948">
        <f t="shared" si="284"/>
        <v>0</v>
      </c>
      <c r="AM1948" s="530">
        <f t="shared" ca="1" si="285"/>
        <v>-17151</v>
      </c>
      <c r="AN1948">
        <f t="shared" ca="1" si="286"/>
        <v>-17151</v>
      </c>
      <c r="AO1948">
        <f t="shared" ca="1" si="287"/>
        <v>0</v>
      </c>
    </row>
    <row r="1949" spans="10:41">
      <c r="J1949" s="530">
        <f t="shared" ca="1" si="279"/>
        <v>-15152</v>
      </c>
      <c r="K1949">
        <f t="shared" ca="1" si="280"/>
        <v>-15152</v>
      </c>
      <c r="L1949">
        <f t="shared" ca="1" si="281"/>
        <v>0</v>
      </c>
      <c r="AB1949" s="530">
        <f t="shared" si="282"/>
        <v>-15263</v>
      </c>
      <c r="AC1949">
        <f t="shared" si="283"/>
        <v>-15263</v>
      </c>
      <c r="AD1949">
        <f t="shared" si="284"/>
        <v>0</v>
      </c>
      <c r="AM1949" s="530">
        <f t="shared" ca="1" si="285"/>
        <v>-17160</v>
      </c>
      <c r="AN1949">
        <f t="shared" ca="1" si="286"/>
        <v>-17160</v>
      </c>
      <c r="AO1949">
        <f t="shared" ca="1" si="287"/>
        <v>0</v>
      </c>
    </row>
    <row r="1950" spans="10:41">
      <c r="J1950" s="530">
        <f t="shared" ca="1" si="279"/>
        <v>-15161</v>
      </c>
      <c r="K1950">
        <f t="shared" ca="1" si="280"/>
        <v>-15161</v>
      </c>
      <c r="L1950">
        <f t="shared" ca="1" si="281"/>
        <v>0</v>
      </c>
      <c r="AB1950" s="530">
        <f t="shared" si="282"/>
        <v>-15272</v>
      </c>
      <c r="AC1950">
        <f t="shared" si="283"/>
        <v>-15272</v>
      </c>
      <c r="AD1950">
        <f t="shared" si="284"/>
        <v>0</v>
      </c>
      <c r="AM1950" s="530">
        <f t="shared" ca="1" si="285"/>
        <v>-17169</v>
      </c>
      <c r="AN1950">
        <f t="shared" ca="1" si="286"/>
        <v>-17169</v>
      </c>
      <c r="AO1950">
        <f t="shared" ca="1" si="287"/>
        <v>0</v>
      </c>
    </row>
    <row r="1951" spans="10:41">
      <c r="J1951" s="530">
        <f t="shared" ca="1" si="279"/>
        <v>-15170</v>
      </c>
      <c r="K1951">
        <f t="shared" ca="1" si="280"/>
        <v>-15170</v>
      </c>
      <c r="L1951">
        <f t="shared" ca="1" si="281"/>
        <v>0</v>
      </c>
      <c r="AB1951" s="530">
        <f t="shared" si="282"/>
        <v>-15281</v>
      </c>
      <c r="AC1951">
        <f t="shared" si="283"/>
        <v>-15281</v>
      </c>
      <c r="AD1951">
        <f t="shared" si="284"/>
        <v>0</v>
      </c>
      <c r="AM1951" s="530">
        <f t="shared" ca="1" si="285"/>
        <v>-17178</v>
      </c>
      <c r="AN1951">
        <f t="shared" ca="1" si="286"/>
        <v>-17178</v>
      </c>
      <c r="AO1951">
        <f t="shared" ca="1" si="287"/>
        <v>0</v>
      </c>
    </row>
    <row r="1952" spans="10:41">
      <c r="J1952" s="530">
        <f t="shared" ca="1" si="279"/>
        <v>-15179</v>
      </c>
      <c r="K1952">
        <f t="shared" ca="1" si="280"/>
        <v>-15179</v>
      </c>
      <c r="L1952">
        <f t="shared" ca="1" si="281"/>
        <v>0</v>
      </c>
      <c r="AB1952" s="530">
        <f t="shared" si="282"/>
        <v>-15290</v>
      </c>
      <c r="AC1952">
        <f t="shared" si="283"/>
        <v>-15290</v>
      </c>
      <c r="AD1952">
        <f t="shared" si="284"/>
        <v>0</v>
      </c>
      <c r="AM1952" s="530">
        <f t="shared" ca="1" si="285"/>
        <v>-17187</v>
      </c>
      <c r="AN1952">
        <f t="shared" ca="1" si="286"/>
        <v>-17187</v>
      </c>
      <c r="AO1952">
        <f t="shared" ca="1" si="287"/>
        <v>0</v>
      </c>
    </row>
    <row r="1953" spans="10:41">
      <c r="J1953" s="530">
        <f t="shared" ca="1" si="279"/>
        <v>-15188</v>
      </c>
      <c r="K1953">
        <f t="shared" ca="1" si="280"/>
        <v>-15188</v>
      </c>
      <c r="L1953">
        <f t="shared" ca="1" si="281"/>
        <v>0</v>
      </c>
      <c r="AB1953" s="530">
        <f t="shared" si="282"/>
        <v>-15299</v>
      </c>
      <c r="AC1953">
        <f t="shared" si="283"/>
        <v>-15299</v>
      </c>
      <c r="AD1953">
        <f t="shared" si="284"/>
        <v>0</v>
      </c>
      <c r="AM1953" s="530">
        <f t="shared" ca="1" si="285"/>
        <v>-17196</v>
      </c>
      <c r="AN1953">
        <f t="shared" ca="1" si="286"/>
        <v>-17196</v>
      </c>
      <c r="AO1953">
        <f t="shared" ca="1" si="287"/>
        <v>0</v>
      </c>
    </row>
    <row r="1954" spans="10:41">
      <c r="J1954" s="530">
        <f t="shared" ca="1" si="279"/>
        <v>-15197</v>
      </c>
      <c r="K1954">
        <f t="shared" ca="1" si="280"/>
        <v>-15197</v>
      </c>
      <c r="L1954">
        <f t="shared" ca="1" si="281"/>
        <v>0</v>
      </c>
      <c r="AB1954" s="530">
        <f t="shared" si="282"/>
        <v>-15308</v>
      </c>
      <c r="AC1954">
        <f t="shared" si="283"/>
        <v>-15308</v>
      </c>
      <c r="AD1954">
        <f t="shared" si="284"/>
        <v>0</v>
      </c>
      <c r="AM1954" s="530">
        <f t="shared" ca="1" si="285"/>
        <v>-17205</v>
      </c>
      <c r="AN1954">
        <f t="shared" ca="1" si="286"/>
        <v>-17205</v>
      </c>
      <c r="AO1954">
        <f t="shared" ca="1" si="287"/>
        <v>0</v>
      </c>
    </row>
    <row r="1955" spans="10:41">
      <c r="J1955" s="530">
        <f t="shared" ca="1" si="279"/>
        <v>-15206</v>
      </c>
      <c r="K1955">
        <f t="shared" ca="1" si="280"/>
        <v>-15206</v>
      </c>
      <c r="L1955">
        <f t="shared" ca="1" si="281"/>
        <v>0</v>
      </c>
      <c r="AB1955" s="530">
        <f t="shared" si="282"/>
        <v>-15317</v>
      </c>
      <c r="AC1955">
        <f t="shared" si="283"/>
        <v>-15317</v>
      </c>
      <c r="AD1955">
        <f t="shared" si="284"/>
        <v>0</v>
      </c>
      <c r="AM1955" s="530">
        <f t="shared" ca="1" si="285"/>
        <v>-17214</v>
      </c>
      <c r="AN1955">
        <f t="shared" ca="1" si="286"/>
        <v>-17214</v>
      </c>
      <c r="AO1955">
        <f t="shared" ca="1" si="287"/>
        <v>0</v>
      </c>
    </row>
    <row r="1956" spans="10:41">
      <c r="J1956" s="530">
        <f t="shared" ca="1" si="279"/>
        <v>-15215</v>
      </c>
      <c r="K1956">
        <f t="shared" ca="1" si="280"/>
        <v>-15215</v>
      </c>
      <c r="L1956">
        <f t="shared" ca="1" si="281"/>
        <v>0</v>
      </c>
      <c r="AB1956" s="530">
        <f t="shared" si="282"/>
        <v>-15326</v>
      </c>
      <c r="AC1956">
        <f t="shared" si="283"/>
        <v>-15326</v>
      </c>
      <c r="AD1956">
        <f t="shared" si="284"/>
        <v>0</v>
      </c>
      <c r="AM1956" s="530">
        <f t="shared" ca="1" si="285"/>
        <v>-17223</v>
      </c>
      <c r="AN1956">
        <f t="shared" ca="1" si="286"/>
        <v>-17223</v>
      </c>
      <c r="AO1956">
        <f t="shared" ca="1" si="287"/>
        <v>0</v>
      </c>
    </row>
    <row r="1957" spans="10:41">
      <c r="J1957" s="530">
        <f t="shared" ca="1" si="279"/>
        <v>-15224</v>
      </c>
      <c r="K1957">
        <f t="shared" ca="1" si="280"/>
        <v>-15224</v>
      </c>
      <c r="L1957">
        <f t="shared" ca="1" si="281"/>
        <v>0</v>
      </c>
      <c r="AB1957" s="530">
        <f t="shared" si="282"/>
        <v>-15335</v>
      </c>
      <c r="AC1957">
        <f t="shared" si="283"/>
        <v>-15335</v>
      </c>
      <c r="AD1957">
        <f t="shared" si="284"/>
        <v>0</v>
      </c>
      <c r="AM1957" s="530">
        <f t="shared" ca="1" si="285"/>
        <v>-17232</v>
      </c>
      <c r="AN1957">
        <f t="shared" ca="1" si="286"/>
        <v>-17232</v>
      </c>
      <c r="AO1957">
        <f t="shared" ca="1" si="287"/>
        <v>0</v>
      </c>
    </row>
    <row r="1958" spans="10:41">
      <c r="J1958" s="530">
        <f t="shared" ca="1" si="279"/>
        <v>-15233</v>
      </c>
      <c r="K1958">
        <f t="shared" ca="1" si="280"/>
        <v>-15233</v>
      </c>
      <c r="L1958">
        <f t="shared" ca="1" si="281"/>
        <v>0</v>
      </c>
      <c r="AB1958" s="530">
        <f t="shared" si="282"/>
        <v>-15344</v>
      </c>
      <c r="AC1958">
        <f t="shared" si="283"/>
        <v>-15344</v>
      </c>
      <c r="AD1958">
        <f t="shared" si="284"/>
        <v>0</v>
      </c>
      <c r="AM1958" s="530">
        <f t="shared" ca="1" si="285"/>
        <v>-17241</v>
      </c>
      <c r="AN1958">
        <f t="shared" ca="1" si="286"/>
        <v>-17241</v>
      </c>
      <c r="AO1958">
        <f t="shared" ca="1" si="287"/>
        <v>0</v>
      </c>
    </row>
    <row r="1959" spans="10:41">
      <c r="J1959" s="530">
        <f t="shared" ca="1" si="279"/>
        <v>-15242</v>
      </c>
      <c r="K1959">
        <f t="shared" ca="1" si="280"/>
        <v>-15242</v>
      </c>
      <c r="L1959">
        <f t="shared" ca="1" si="281"/>
        <v>0</v>
      </c>
      <c r="AB1959" s="530">
        <f t="shared" si="282"/>
        <v>-15353</v>
      </c>
      <c r="AC1959">
        <f t="shared" si="283"/>
        <v>-15353</v>
      </c>
      <c r="AD1959">
        <f t="shared" si="284"/>
        <v>0</v>
      </c>
      <c r="AM1959" s="530">
        <f t="shared" ca="1" si="285"/>
        <v>-17250</v>
      </c>
      <c r="AN1959">
        <f t="shared" ca="1" si="286"/>
        <v>-17250</v>
      </c>
      <c r="AO1959">
        <f t="shared" ca="1" si="287"/>
        <v>0</v>
      </c>
    </row>
    <row r="1960" spans="10:41">
      <c r="J1960" s="530">
        <f t="shared" ca="1" si="279"/>
        <v>-15251</v>
      </c>
      <c r="K1960">
        <f t="shared" ca="1" si="280"/>
        <v>-15251</v>
      </c>
      <c r="L1960">
        <f t="shared" ca="1" si="281"/>
        <v>0</v>
      </c>
      <c r="AB1960" s="530">
        <f t="shared" si="282"/>
        <v>-15362</v>
      </c>
      <c r="AC1960">
        <f t="shared" si="283"/>
        <v>-15362</v>
      </c>
      <c r="AD1960">
        <f t="shared" si="284"/>
        <v>0</v>
      </c>
      <c r="AM1960" s="530">
        <f t="shared" ca="1" si="285"/>
        <v>-17259</v>
      </c>
      <c r="AN1960">
        <f t="shared" ca="1" si="286"/>
        <v>-17259</v>
      </c>
      <c r="AO1960">
        <f t="shared" ca="1" si="287"/>
        <v>0</v>
      </c>
    </row>
    <row r="1961" spans="10:41">
      <c r="J1961" s="530">
        <f t="shared" ca="1" si="279"/>
        <v>-15260</v>
      </c>
      <c r="K1961">
        <f t="shared" ca="1" si="280"/>
        <v>-15260</v>
      </c>
      <c r="L1961">
        <f t="shared" ca="1" si="281"/>
        <v>0</v>
      </c>
      <c r="AB1961" s="530">
        <f t="shared" si="282"/>
        <v>-15371</v>
      </c>
      <c r="AC1961">
        <f t="shared" si="283"/>
        <v>-15371</v>
      </c>
      <c r="AD1961">
        <f t="shared" si="284"/>
        <v>0</v>
      </c>
      <c r="AM1961" s="530">
        <f t="shared" ca="1" si="285"/>
        <v>-17268</v>
      </c>
      <c r="AN1961">
        <f t="shared" ca="1" si="286"/>
        <v>-17268</v>
      </c>
      <c r="AO1961">
        <f t="shared" ca="1" si="287"/>
        <v>0</v>
      </c>
    </row>
    <row r="1962" spans="10:41">
      <c r="J1962" s="530">
        <f t="shared" ca="1" si="279"/>
        <v>-15269</v>
      </c>
      <c r="K1962">
        <f t="shared" ca="1" si="280"/>
        <v>-15269</v>
      </c>
      <c r="L1962">
        <f t="shared" ca="1" si="281"/>
        <v>0</v>
      </c>
      <c r="AB1962" s="530">
        <f t="shared" si="282"/>
        <v>-15380</v>
      </c>
      <c r="AC1962">
        <f t="shared" si="283"/>
        <v>-15380</v>
      </c>
      <c r="AD1962">
        <f t="shared" si="284"/>
        <v>0</v>
      </c>
      <c r="AM1962" s="530">
        <f t="shared" ca="1" si="285"/>
        <v>-17277</v>
      </c>
      <c r="AN1962">
        <f t="shared" ca="1" si="286"/>
        <v>-17277</v>
      </c>
      <c r="AO1962">
        <f t="shared" ca="1" si="287"/>
        <v>0</v>
      </c>
    </row>
    <row r="1963" spans="10:41">
      <c r="J1963" s="530">
        <f t="shared" ref="J1963:J2026" ca="1" si="288">+J1962-9</f>
        <v>-15278</v>
      </c>
      <c r="K1963">
        <f t="shared" ref="K1963:K2026" ca="1" si="289">IF(J1964&lt;0,J1963,0)</f>
        <v>-15278</v>
      </c>
      <c r="L1963">
        <f t="shared" ref="L1963:L2026" ca="1" si="290">IF(K1963&gt;0,K1963,0)</f>
        <v>0</v>
      </c>
      <c r="AB1963" s="530">
        <f t="shared" si="282"/>
        <v>-15389</v>
      </c>
      <c r="AC1963">
        <f t="shared" si="283"/>
        <v>-15389</v>
      </c>
      <c r="AD1963">
        <f t="shared" si="284"/>
        <v>0</v>
      </c>
      <c r="AM1963" s="530">
        <f t="shared" ca="1" si="285"/>
        <v>-17286</v>
      </c>
      <c r="AN1963">
        <f t="shared" ca="1" si="286"/>
        <v>-17286</v>
      </c>
      <c r="AO1963">
        <f t="shared" ca="1" si="287"/>
        <v>0</v>
      </c>
    </row>
    <row r="1964" spans="10:41">
      <c r="J1964" s="530">
        <f t="shared" ca="1" si="288"/>
        <v>-15287</v>
      </c>
      <c r="K1964">
        <f t="shared" ca="1" si="289"/>
        <v>-15287</v>
      </c>
      <c r="L1964">
        <f t="shared" ca="1" si="290"/>
        <v>0</v>
      </c>
      <c r="AB1964" s="530">
        <f t="shared" ref="AB1964:AB2027" si="291">+AB1963-9</f>
        <v>-15398</v>
      </c>
      <c r="AC1964">
        <f t="shared" ref="AC1964:AC2027" si="292">IF(AB1965&lt;0,AB1964,0)</f>
        <v>-15398</v>
      </c>
      <c r="AD1964">
        <f t="shared" ref="AD1964:AD2027" si="293">IF(AC1964&gt;0,AC1964,0)</f>
        <v>0</v>
      </c>
      <c r="AM1964" s="530">
        <f t="shared" ref="AM1964:AM2027" ca="1" si="294">+AM1963-9</f>
        <v>-17295</v>
      </c>
      <c r="AN1964">
        <f t="shared" ref="AN1964:AN2027" ca="1" si="295">IF(AM1965&lt;0,AM1964,0)</f>
        <v>-17295</v>
      </c>
      <c r="AO1964">
        <f t="shared" ref="AO1964:AO2027" ca="1" si="296">IF(AN1964&gt;0,AN1964,0)</f>
        <v>0</v>
      </c>
    </row>
    <row r="1965" spans="10:41">
      <c r="J1965" s="530">
        <f t="shared" ca="1" si="288"/>
        <v>-15296</v>
      </c>
      <c r="K1965">
        <f t="shared" ca="1" si="289"/>
        <v>-15296</v>
      </c>
      <c r="L1965">
        <f t="shared" ca="1" si="290"/>
        <v>0</v>
      </c>
      <c r="AB1965" s="530">
        <f t="shared" si="291"/>
        <v>-15407</v>
      </c>
      <c r="AC1965">
        <f t="shared" si="292"/>
        <v>-15407</v>
      </c>
      <c r="AD1965">
        <f t="shared" si="293"/>
        <v>0</v>
      </c>
      <c r="AM1965" s="530">
        <f t="shared" ca="1" si="294"/>
        <v>-17304</v>
      </c>
      <c r="AN1965">
        <f t="shared" ca="1" si="295"/>
        <v>-17304</v>
      </c>
      <c r="AO1965">
        <f t="shared" ca="1" si="296"/>
        <v>0</v>
      </c>
    </row>
    <row r="1966" spans="10:41">
      <c r="J1966" s="530">
        <f t="shared" ca="1" si="288"/>
        <v>-15305</v>
      </c>
      <c r="K1966">
        <f t="shared" ca="1" si="289"/>
        <v>-15305</v>
      </c>
      <c r="L1966">
        <f t="shared" ca="1" si="290"/>
        <v>0</v>
      </c>
      <c r="AB1966" s="530">
        <f t="shared" si="291"/>
        <v>-15416</v>
      </c>
      <c r="AC1966">
        <f t="shared" si="292"/>
        <v>-15416</v>
      </c>
      <c r="AD1966">
        <f t="shared" si="293"/>
        <v>0</v>
      </c>
      <c r="AM1966" s="530">
        <f t="shared" ca="1" si="294"/>
        <v>-17313</v>
      </c>
      <c r="AN1966">
        <f t="shared" ca="1" si="295"/>
        <v>-17313</v>
      </c>
      <c r="AO1966">
        <f t="shared" ca="1" si="296"/>
        <v>0</v>
      </c>
    </row>
    <row r="1967" spans="10:41">
      <c r="J1967" s="530">
        <f t="shared" ca="1" si="288"/>
        <v>-15314</v>
      </c>
      <c r="K1967">
        <f t="shared" ca="1" si="289"/>
        <v>-15314</v>
      </c>
      <c r="L1967">
        <f t="shared" ca="1" si="290"/>
        <v>0</v>
      </c>
      <c r="AB1967" s="530">
        <f t="shared" si="291"/>
        <v>-15425</v>
      </c>
      <c r="AC1967">
        <f t="shared" si="292"/>
        <v>-15425</v>
      </c>
      <c r="AD1967">
        <f t="shared" si="293"/>
        <v>0</v>
      </c>
      <c r="AM1967" s="530">
        <f t="shared" ca="1" si="294"/>
        <v>-17322</v>
      </c>
      <c r="AN1967">
        <f t="shared" ca="1" si="295"/>
        <v>-17322</v>
      </c>
      <c r="AO1967">
        <f t="shared" ca="1" si="296"/>
        <v>0</v>
      </c>
    </row>
    <row r="1968" spans="10:41">
      <c r="J1968" s="530">
        <f t="shared" ca="1" si="288"/>
        <v>-15323</v>
      </c>
      <c r="K1968">
        <f t="shared" ca="1" si="289"/>
        <v>-15323</v>
      </c>
      <c r="L1968">
        <f t="shared" ca="1" si="290"/>
        <v>0</v>
      </c>
      <c r="AB1968" s="530">
        <f t="shared" si="291"/>
        <v>-15434</v>
      </c>
      <c r="AC1968">
        <f t="shared" si="292"/>
        <v>-15434</v>
      </c>
      <c r="AD1968">
        <f t="shared" si="293"/>
        <v>0</v>
      </c>
      <c r="AM1968" s="530">
        <f t="shared" ca="1" si="294"/>
        <v>-17331</v>
      </c>
      <c r="AN1968">
        <f t="shared" ca="1" si="295"/>
        <v>-17331</v>
      </c>
      <c r="AO1968">
        <f t="shared" ca="1" si="296"/>
        <v>0</v>
      </c>
    </row>
    <row r="1969" spans="10:41">
      <c r="J1969" s="530">
        <f t="shared" ca="1" si="288"/>
        <v>-15332</v>
      </c>
      <c r="K1969">
        <f t="shared" ca="1" si="289"/>
        <v>-15332</v>
      </c>
      <c r="L1969">
        <f t="shared" ca="1" si="290"/>
        <v>0</v>
      </c>
      <c r="AB1969" s="530">
        <f t="shared" si="291"/>
        <v>-15443</v>
      </c>
      <c r="AC1969">
        <f t="shared" si="292"/>
        <v>-15443</v>
      </c>
      <c r="AD1969">
        <f t="shared" si="293"/>
        <v>0</v>
      </c>
      <c r="AM1969" s="530">
        <f t="shared" ca="1" si="294"/>
        <v>-17340</v>
      </c>
      <c r="AN1969">
        <f t="shared" ca="1" si="295"/>
        <v>-17340</v>
      </c>
      <c r="AO1969">
        <f t="shared" ca="1" si="296"/>
        <v>0</v>
      </c>
    </row>
    <row r="1970" spans="10:41">
      <c r="J1970" s="530">
        <f t="shared" ca="1" si="288"/>
        <v>-15341</v>
      </c>
      <c r="K1970">
        <f t="shared" ca="1" si="289"/>
        <v>-15341</v>
      </c>
      <c r="L1970">
        <f t="shared" ca="1" si="290"/>
        <v>0</v>
      </c>
      <c r="AB1970" s="530">
        <f t="shared" si="291"/>
        <v>-15452</v>
      </c>
      <c r="AC1970">
        <f t="shared" si="292"/>
        <v>-15452</v>
      </c>
      <c r="AD1970">
        <f t="shared" si="293"/>
        <v>0</v>
      </c>
      <c r="AM1970" s="530">
        <f t="shared" ca="1" si="294"/>
        <v>-17349</v>
      </c>
      <c r="AN1970">
        <f t="shared" ca="1" si="295"/>
        <v>-17349</v>
      </c>
      <c r="AO1970">
        <f t="shared" ca="1" si="296"/>
        <v>0</v>
      </c>
    </row>
    <row r="1971" spans="10:41">
      <c r="J1971" s="530">
        <f t="shared" ca="1" si="288"/>
        <v>-15350</v>
      </c>
      <c r="K1971">
        <f t="shared" ca="1" si="289"/>
        <v>-15350</v>
      </c>
      <c r="L1971">
        <f t="shared" ca="1" si="290"/>
        <v>0</v>
      </c>
      <c r="AB1971" s="530">
        <f t="shared" si="291"/>
        <v>-15461</v>
      </c>
      <c r="AC1971">
        <f t="shared" si="292"/>
        <v>-15461</v>
      </c>
      <c r="AD1971">
        <f t="shared" si="293"/>
        <v>0</v>
      </c>
      <c r="AM1971" s="530">
        <f t="shared" ca="1" si="294"/>
        <v>-17358</v>
      </c>
      <c r="AN1971">
        <f t="shared" ca="1" si="295"/>
        <v>-17358</v>
      </c>
      <c r="AO1971">
        <f t="shared" ca="1" si="296"/>
        <v>0</v>
      </c>
    </row>
    <row r="1972" spans="10:41">
      <c r="J1972" s="530">
        <f t="shared" ca="1" si="288"/>
        <v>-15359</v>
      </c>
      <c r="K1972">
        <f t="shared" ca="1" si="289"/>
        <v>-15359</v>
      </c>
      <c r="L1972">
        <f t="shared" ca="1" si="290"/>
        <v>0</v>
      </c>
      <c r="AB1972" s="530">
        <f t="shared" si="291"/>
        <v>-15470</v>
      </c>
      <c r="AC1972">
        <f t="shared" si="292"/>
        <v>-15470</v>
      </c>
      <c r="AD1972">
        <f t="shared" si="293"/>
        <v>0</v>
      </c>
      <c r="AM1972" s="530">
        <f t="shared" ca="1" si="294"/>
        <v>-17367</v>
      </c>
      <c r="AN1972">
        <f t="shared" ca="1" si="295"/>
        <v>-17367</v>
      </c>
      <c r="AO1972">
        <f t="shared" ca="1" si="296"/>
        <v>0</v>
      </c>
    </row>
    <row r="1973" spans="10:41">
      <c r="J1973" s="530">
        <f t="shared" ca="1" si="288"/>
        <v>-15368</v>
      </c>
      <c r="K1973">
        <f t="shared" ca="1" si="289"/>
        <v>-15368</v>
      </c>
      <c r="L1973">
        <f t="shared" ca="1" si="290"/>
        <v>0</v>
      </c>
      <c r="AB1973" s="530">
        <f t="shared" si="291"/>
        <v>-15479</v>
      </c>
      <c r="AC1973">
        <f t="shared" si="292"/>
        <v>-15479</v>
      </c>
      <c r="AD1973">
        <f t="shared" si="293"/>
        <v>0</v>
      </c>
      <c r="AM1973" s="530">
        <f t="shared" ca="1" si="294"/>
        <v>-17376</v>
      </c>
      <c r="AN1973">
        <f t="shared" ca="1" si="295"/>
        <v>-17376</v>
      </c>
      <c r="AO1973">
        <f t="shared" ca="1" si="296"/>
        <v>0</v>
      </c>
    </row>
    <row r="1974" spans="10:41">
      <c r="J1974" s="530">
        <f t="shared" ca="1" si="288"/>
        <v>-15377</v>
      </c>
      <c r="K1974">
        <f t="shared" ca="1" si="289"/>
        <v>-15377</v>
      </c>
      <c r="L1974">
        <f t="shared" ca="1" si="290"/>
        <v>0</v>
      </c>
      <c r="AB1974" s="530">
        <f t="shared" si="291"/>
        <v>-15488</v>
      </c>
      <c r="AC1974">
        <f t="shared" si="292"/>
        <v>-15488</v>
      </c>
      <c r="AD1974">
        <f t="shared" si="293"/>
        <v>0</v>
      </c>
      <c r="AM1974" s="530">
        <f t="shared" ca="1" si="294"/>
        <v>-17385</v>
      </c>
      <c r="AN1974">
        <f t="shared" ca="1" si="295"/>
        <v>-17385</v>
      </c>
      <c r="AO1974">
        <f t="shared" ca="1" si="296"/>
        <v>0</v>
      </c>
    </row>
    <row r="1975" spans="10:41">
      <c r="J1975" s="530">
        <f t="shared" ca="1" si="288"/>
        <v>-15386</v>
      </c>
      <c r="K1975">
        <f t="shared" ca="1" si="289"/>
        <v>-15386</v>
      </c>
      <c r="L1975">
        <f t="shared" ca="1" si="290"/>
        <v>0</v>
      </c>
      <c r="AB1975" s="530">
        <f t="shared" si="291"/>
        <v>-15497</v>
      </c>
      <c r="AC1975">
        <f t="shared" si="292"/>
        <v>-15497</v>
      </c>
      <c r="AD1975">
        <f t="shared" si="293"/>
        <v>0</v>
      </c>
      <c r="AM1975" s="530">
        <f t="shared" ca="1" si="294"/>
        <v>-17394</v>
      </c>
      <c r="AN1975">
        <f t="shared" ca="1" si="295"/>
        <v>-17394</v>
      </c>
      <c r="AO1975">
        <f t="shared" ca="1" si="296"/>
        <v>0</v>
      </c>
    </row>
    <row r="1976" spans="10:41">
      <c r="J1976" s="530">
        <f t="shared" ca="1" si="288"/>
        <v>-15395</v>
      </c>
      <c r="K1976">
        <f t="shared" ca="1" si="289"/>
        <v>-15395</v>
      </c>
      <c r="L1976">
        <f t="shared" ca="1" si="290"/>
        <v>0</v>
      </c>
      <c r="AB1976" s="530">
        <f t="shared" si="291"/>
        <v>-15506</v>
      </c>
      <c r="AC1976">
        <f t="shared" si="292"/>
        <v>-15506</v>
      </c>
      <c r="AD1976">
        <f t="shared" si="293"/>
        <v>0</v>
      </c>
      <c r="AM1976" s="530">
        <f t="shared" ca="1" si="294"/>
        <v>-17403</v>
      </c>
      <c r="AN1976">
        <f t="shared" ca="1" si="295"/>
        <v>-17403</v>
      </c>
      <c r="AO1976">
        <f t="shared" ca="1" si="296"/>
        <v>0</v>
      </c>
    </row>
    <row r="1977" spans="10:41">
      <c r="J1977" s="530">
        <f t="shared" ca="1" si="288"/>
        <v>-15404</v>
      </c>
      <c r="K1977">
        <f t="shared" ca="1" si="289"/>
        <v>-15404</v>
      </c>
      <c r="L1977">
        <f t="shared" ca="1" si="290"/>
        <v>0</v>
      </c>
      <c r="AB1977" s="530">
        <f t="shared" si="291"/>
        <v>-15515</v>
      </c>
      <c r="AC1977">
        <f t="shared" si="292"/>
        <v>-15515</v>
      </c>
      <c r="AD1977">
        <f t="shared" si="293"/>
        <v>0</v>
      </c>
      <c r="AM1977" s="530">
        <f t="shared" ca="1" si="294"/>
        <v>-17412</v>
      </c>
      <c r="AN1977">
        <f t="shared" ca="1" si="295"/>
        <v>-17412</v>
      </c>
      <c r="AO1977">
        <f t="shared" ca="1" si="296"/>
        <v>0</v>
      </c>
    </row>
    <row r="1978" spans="10:41">
      <c r="J1978" s="530">
        <f t="shared" ca="1" si="288"/>
        <v>-15413</v>
      </c>
      <c r="K1978">
        <f t="shared" ca="1" si="289"/>
        <v>-15413</v>
      </c>
      <c r="L1978">
        <f t="shared" ca="1" si="290"/>
        <v>0</v>
      </c>
      <c r="AB1978" s="530">
        <f t="shared" si="291"/>
        <v>-15524</v>
      </c>
      <c r="AC1978">
        <f t="shared" si="292"/>
        <v>-15524</v>
      </c>
      <c r="AD1978">
        <f t="shared" si="293"/>
        <v>0</v>
      </c>
      <c r="AM1978" s="530">
        <f t="shared" ca="1" si="294"/>
        <v>-17421</v>
      </c>
      <c r="AN1978">
        <f t="shared" ca="1" si="295"/>
        <v>-17421</v>
      </c>
      <c r="AO1978">
        <f t="shared" ca="1" si="296"/>
        <v>0</v>
      </c>
    </row>
    <row r="1979" spans="10:41">
      <c r="J1979" s="530">
        <f t="shared" ca="1" si="288"/>
        <v>-15422</v>
      </c>
      <c r="K1979">
        <f t="shared" ca="1" si="289"/>
        <v>-15422</v>
      </c>
      <c r="L1979">
        <f t="shared" ca="1" si="290"/>
        <v>0</v>
      </c>
      <c r="AB1979" s="530">
        <f t="shared" si="291"/>
        <v>-15533</v>
      </c>
      <c r="AC1979">
        <f t="shared" si="292"/>
        <v>-15533</v>
      </c>
      <c r="AD1979">
        <f t="shared" si="293"/>
        <v>0</v>
      </c>
      <c r="AM1979" s="530">
        <f t="shared" ca="1" si="294"/>
        <v>-17430</v>
      </c>
      <c r="AN1979">
        <f t="shared" ca="1" si="295"/>
        <v>-17430</v>
      </c>
      <c r="AO1979">
        <f t="shared" ca="1" si="296"/>
        <v>0</v>
      </c>
    </row>
    <row r="1980" spans="10:41">
      <c r="J1980" s="530">
        <f t="shared" ca="1" si="288"/>
        <v>-15431</v>
      </c>
      <c r="K1980">
        <f t="shared" ca="1" si="289"/>
        <v>-15431</v>
      </c>
      <c r="L1980">
        <f t="shared" ca="1" si="290"/>
        <v>0</v>
      </c>
      <c r="AB1980" s="530">
        <f t="shared" si="291"/>
        <v>-15542</v>
      </c>
      <c r="AC1980">
        <f t="shared" si="292"/>
        <v>-15542</v>
      </c>
      <c r="AD1980">
        <f t="shared" si="293"/>
        <v>0</v>
      </c>
      <c r="AM1980" s="530">
        <f t="shared" ca="1" si="294"/>
        <v>-17439</v>
      </c>
      <c r="AN1980">
        <f t="shared" ca="1" si="295"/>
        <v>-17439</v>
      </c>
      <c r="AO1980">
        <f t="shared" ca="1" si="296"/>
        <v>0</v>
      </c>
    </row>
    <row r="1981" spans="10:41">
      <c r="J1981" s="530">
        <f t="shared" ca="1" si="288"/>
        <v>-15440</v>
      </c>
      <c r="K1981">
        <f t="shared" ca="1" si="289"/>
        <v>-15440</v>
      </c>
      <c r="L1981">
        <f t="shared" ca="1" si="290"/>
        <v>0</v>
      </c>
      <c r="AB1981" s="530">
        <f t="shared" si="291"/>
        <v>-15551</v>
      </c>
      <c r="AC1981">
        <f t="shared" si="292"/>
        <v>-15551</v>
      </c>
      <c r="AD1981">
        <f t="shared" si="293"/>
        <v>0</v>
      </c>
      <c r="AM1981" s="530">
        <f t="shared" ca="1" si="294"/>
        <v>-17448</v>
      </c>
      <c r="AN1981">
        <f t="shared" ca="1" si="295"/>
        <v>-17448</v>
      </c>
      <c r="AO1981">
        <f t="shared" ca="1" si="296"/>
        <v>0</v>
      </c>
    </row>
    <row r="1982" spans="10:41">
      <c r="J1982" s="530">
        <f t="shared" ca="1" si="288"/>
        <v>-15449</v>
      </c>
      <c r="K1982">
        <f t="shared" ca="1" si="289"/>
        <v>-15449</v>
      </c>
      <c r="L1982">
        <f t="shared" ca="1" si="290"/>
        <v>0</v>
      </c>
      <c r="AB1982" s="530">
        <f t="shared" si="291"/>
        <v>-15560</v>
      </c>
      <c r="AC1982">
        <f t="shared" si="292"/>
        <v>-15560</v>
      </c>
      <c r="AD1982">
        <f t="shared" si="293"/>
        <v>0</v>
      </c>
      <c r="AM1982" s="530">
        <f t="shared" ca="1" si="294"/>
        <v>-17457</v>
      </c>
      <c r="AN1982">
        <f t="shared" ca="1" si="295"/>
        <v>-17457</v>
      </c>
      <c r="AO1982">
        <f t="shared" ca="1" si="296"/>
        <v>0</v>
      </c>
    </row>
    <row r="1983" spans="10:41">
      <c r="J1983" s="530">
        <f t="shared" ca="1" si="288"/>
        <v>-15458</v>
      </c>
      <c r="K1983">
        <f t="shared" ca="1" si="289"/>
        <v>-15458</v>
      </c>
      <c r="L1983">
        <f t="shared" ca="1" si="290"/>
        <v>0</v>
      </c>
      <c r="AB1983" s="530">
        <f t="shared" si="291"/>
        <v>-15569</v>
      </c>
      <c r="AC1983">
        <f t="shared" si="292"/>
        <v>-15569</v>
      </c>
      <c r="AD1983">
        <f t="shared" si="293"/>
        <v>0</v>
      </c>
      <c r="AM1983" s="530">
        <f t="shared" ca="1" si="294"/>
        <v>-17466</v>
      </c>
      <c r="AN1983">
        <f t="shared" ca="1" si="295"/>
        <v>-17466</v>
      </c>
      <c r="AO1983">
        <f t="shared" ca="1" si="296"/>
        <v>0</v>
      </c>
    </row>
    <row r="1984" spans="10:41">
      <c r="J1984" s="530">
        <f t="shared" ca="1" si="288"/>
        <v>-15467</v>
      </c>
      <c r="K1984">
        <f t="shared" ca="1" si="289"/>
        <v>-15467</v>
      </c>
      <c r="L1984">
        <f t="shared" ca="1" si="290"/>
        <v>0</v>
      </c>
      <c r="AB1984" s="530">
        <f t="shared" si="291"/>
        <v>-15578</v>
      </c>
      <c r="AC1984">
        <f t="shared" si="292"/>
        <v>-15578</v>
      </c>
      <c r="AD1984">
        <f t="shared" si="293"/>
        <v>0</v>
      </c>
      <c r="AM1984" s="530">
        <f t="shared" ca="1" si="294"/>
        <v>-17475</v>
      </c>
      <c r="AN1984">
        <f t="shared" ca="1" si="295"/>
        <v>-17475</v>
      </c>
      <c r="AO1984">
        <f t="shared" ca="1" si="296"/>
        <v>0</v>
      </c>
    </row>
    <row r="1985" spans="10:41">
      <c r="J1985" s="530">
        <f t="shared" ca="1" si="288"/>
        <v>-15476</v>
      </c>
      <c r="K1985">
        <f t="shared" ca="1" si="289"/>
        <v>-15476</v>
      </c>
      <c r="L1985">
        <f t="shared" ca="1" si="290"/>
        <v>0</v>
      </c>
      <c r="AB1985" s="530">
        <f t="shared" si="291"/>
        <v>-15587</v>
      </c>
      <c r="AC1985">
        <f t="shared" si="292"/>
        <v>-15587</v>
      </c>
      <c r="AD1985">
        <f t="shared" si="293"/>
        <v>0</v>
      </c>
      <c r="AM1985" s="530">
        <f t="shared" ca="1" si="294"/>
        <v>-17484</v>
      </c>
      <c r="AN1985">
        <f t="shared" ca="1" si="295"/>
        <v>-17484</v>
      </c>
      <c r="AO1985">
        <f t="shared" ca="1" si="296"/>
        <v>0</v>
      </c>
    </row>
    <row r="1986" spans="10:41">
      <c r="J1986" s="530">
        <f t="shared" ca="1" si="288"/>
        <v>-15485</v>
      </c>
      <c r="K1986">
        <f t="shared" ca="1" si="289"/>
        <v>-15485</v>
      </c>
      <c r="L1986">
        <f t="shared" ca="1" si="290"/>
        <v>0</v>
      </c>
      <c r="AB1986" s="530">
        <f t="shared" si="291"/>
        <v>-15596</v>
      </c>
      <c r="AC1986">
        <f t="shared" si="292"/>
        <v>-15596</v>
      </c>
      <c r="AD1986">
        <f t="shared" si="293"/>
        <v>0</v>
      </c>
      <c r="AM1986" s="530">
        <f t="shared" ca="1" si="294"/>
        <v>-17493</v>
      </c>
      <c r="AN1986">
        <f t="shared" ca="1" si="295"/>
        <v>-17493</v>
      </c>
      <c r="AO1986">
        <f t="shared" ca="1" si="296"/>
        <v>0</v>
      </c>
    </row>
    <row r="1987" spans="10:41">
      <c r="J1987" s="530">
        <f t="shared" ca="1" si="288"/>
        <v>-15494</v>
      </c>
      <c r="K1987">
        <f t="shared" ca="1" si="289"/>
        <v>-15494</v>
      </c>
      <c r="L1987">
        <f t="shared" ca="1" si="290"/>
        <v>0</v>
      </c>
      <c r="AB1987" s="530">
        <f t="shared" si="291"/>
        <v>-15605</v>
      </c>
      <c r="AC1987">
        <f t="shared" si="292"/>
        <v>-15605</v>
      </c>
      <c r="AD1987">
        <f t="shared" si="293"/>
        <v>0</v>
      </c>
      <c r="AM1987" s="530">
        <f t="shared" ca="1" si="294"/>
        <v>-17502</v>
      </c>
      <c r="AN1987">
        <f t="shared" ca="1" si="295"/>
        <v>-17502</v>
      </c>
      <c r="AO1987">
        <f t="shared" ca="1" si="296"/>
        <v>0</v>
      </c>
    </row>
    <row r="1988" spans="10:41">
      <c r="J1988" s="530">
        <f t="shared" ca="1" si="288"/>
        <v>-15503</v>
      </c>
      <c r="K1988">
        <f t="shared" ca="1" si="289"/>
        <v>-15503</v>
      </c>
      <c r="L1988">
        <f t="shared" ca="1" si="290"/>
        <v>0</v>
      </c>
      <c r="AB1988" s="530">
        <f t="shared" si="291"/>
        <v>-15614</v>
      </c>
      <c r="AC1988">
        <f t="shared" si="292"/>
        <v>-15614</v>
      </c>
      <c r="AD1988">
        <f t="shared" si="293"/>
        <v>0</v>
      </c>
      <c r="AM1988" s="530">
        <f t="shared" ca="1" si="294"/>
        <v>-17511</v>
      </c>
      <c r="AN1988">
        <f t="shared" ca="1" si="295"/>
        <v>-17511</v>
      </c>
      <c r="AO1988">
        <f t="shared" ca="1" si="296"/>
        <v>0</v>
      </c>
    </row>
    <row r="1989" spans="10:41">
      <c r="J1989" s="530">
        <f t="shared" ca="1" si="288"/>
        <v>-15512</v>
      </c>
      <c r="K1989">
        <f t="shared" ca="1" si="289"/>
        <v>-15512</v>
      </c>
      <c r="L1989">
        <f t="shared" ca="1" si="290"/>
        <v>0</v>
      </c>
      <c r="AB1989" s="530">
        <f t="shared" si="291"/>
        <v>-15623</v>
      </c>
      <c r="AC1989">
        <f t="shared" si="292"/>
        <v>-15623</v>
      </c>
      <c r="AD1989">
        <f t="shared" si="293"/>
        <v>0</v>
      </c>
      <c r="AM1989" s="530">
        <f t="shared" ca="1" si="294"/>
        <v>-17520</v>
      </c>
      <c r="AN1989">
        <f t="shared" ca="1" si="295"/>
        <v>-17520</v>
      </c>
      <c r="AO1989">
        <f t="shared" ca="1" si="296"/>
        <v>0</v>
      </c>
    </row>
    <row r="1990" spans="10:41">
      <c r="J1990" s="530">
        <f t="shared" ca="1" si="288"/>
        <v>-15521</v>
      </c>
      <c r="K1990">
        <f t="shared" ca="1" si="289"/>
        <v>-15521</v>
      </c>
      <c r="L1990">
        <f t="shared" ca="1" si="290"/>
        <v>0</v>
      </c>
      <c r="AB1990" s="530">
        <f t="shared" si="291"/>
        <v>-15632</v>
      </c>
      <c r="AC1990">
        <f t="shared" si="292"/>
        <v>-15632</v>
      </c>
      <c r="AD1990">
        <f t="shared" si="293"/>
        <v>0</v>
      </c>
      <c r="AM1990" s="530">
        <f t="shared" ca="1" si="294"/>
        <v>-17529</v>
      </c>
      <c r="AN1990">
        <f t="shared" ca="1" si="295"/>
        <v>-17529</v>
      </c>
      <c r="AO1990">
        <f t="shared" ca="1" si="296"/>
        <v>0</v>
      </c>
    </row>
    <row r="1991" spans="10:41">
      <c r="J1991" s="530">
        <f t="shared" ca="1" si="288"/>
        <v>-15530</v>
      </c>
      <c r="K1991">
        <f t="shared" ca="1" si="289"/>
        <v>-15530</v>
      </c>
      <c r="L1991">
        <f t="shared" ca="1" si="290"/>
        <v>0</v>
      </c>
      <c r="AB1991" s="530">
        <f t="shared" si="291"/>
        <v>-15641</v>
      </c>
      <c r="AC1991">
        <f t="shared" si="292"/>
        <v>-15641</v>
      </c>
      <c r="AD1991">
        <f t="shared" si="293"/>
        <v>0</v>
      </c>
      <c r="AM1991" s="530">
        <f t="shared" ca="1" si="294"/>
        <v>-17538</v>
      </c>
      <c r="AN1991">
        <f t="shared" ca="1" si="295"/>
        <v>-17538</v>
      </c>
      <c r="AO1991">
        <f t="shared" ca="1" si="296"/>
        <v>0</v>
      </c>
    </row>
    <row r="1992" spans="10:41">
      <c r="J1992" s="530">
        <f t="shared" ca="1" si="288"/>
        <v>-15539</v>
      </c>
      <c r="K1992">
        <f t="shared" ca="1" si="289"/>
        <v>-15539</v>
      </c>
      <c r="L1992">
        <f t="shared" ca="1" si="290"/>
        <v>0</v>
      </c>
      <c r="AB1992" s="530">
        <f t="shared" si="291"/>
        <v>-15650</v>
      </c>
      <c r="AC1992">
        <f t="shared" si="292"/>
        <v>-15650</v>
      </c>
      <c r="AD1992">
        <f t="shared" si="293"/>
        <v>0</v>
      </c>
      <c r="AM1992" s="530">
        <f t="shared" ca="1" si="294"/>
        <v>-17547</v>
      </c>
      <c r="AN1992">
        <f t="shared" ca="1" si="295"/>
        <v>-17547</v>
      </c>
      <c r="AO1992">
        <f t="shared" ca="1" si="296"/>
        <v>0</v>
      </c>
    </row>
    <row r="1993" spans="10:41">
      <c r="J1993" s="530">
        <f t="shared" ca="1" si="288"/>
        <v>-15548</v>
      </c>
      <c r="K1993">
        <f t="shared" ca="1" si="289"/>
        <v>-15548</v>
      </c>
      <c r="L1993">
        <f t="shared" ca="1" si="290"/>
        <v>0</v>
      </c>
      <c r="AB1993" s="530">
        <f t="shared" si="291"/>
        <v>-15659</v>
      </c>
      <c r="AC1993">
        <f t="shared" si="292"/>
        <v>-15659</v>
      </c>
      <c r="AD1993">
        <f t="shared" si="293"/>
        <v>0</v>
      </c>
      <c r="AM1993" s="530">
        <f t="shared" ca="1" si="294"/>
        <v>-17556</v>
      </c>
      <c r="AN1993">
        <f t="shared" ca="1" si="295"/>
        <v>-17556</v>
      </c>
      <c r="AO1993">
        <f t="shared" ca="1" si="296"/>
        <v>0</v>
      </c>
    </row>
    <row r="1994" spans="10:41">
      <c r="J1994" s="530">
        <f t="shared" ca="1" si="288"/>
        <v>-15557</v>
      </c>
      <c r="K1994">
        <f t="shared" ca="1" si="289"/>
        <v>-15557</v>
      </c>
      <c r="L1994">
        <f t="shared" ca="1" si="290"/>
        <v>0</v>
      </c>
      <c r="AB1994" s="530">
        <f t="shared" si="291"/>
        <v>-15668</v>
      </c>
      <c r="AC1994">
        <f t="shared" si="292"/>
        <v>-15668</v>
      </c>
      <c r="AD1994">
        <f t="shared" si="293"/>
        <v>0</v>
      </c>
      <c r="AM1994" s="530">
        <f t="shared" ca="1" si="294"/>
        <v>-17565</v>
      </c>
      <c r="AN1994">
        <f t="shared" ca="1" si="295"/>
        <v>-17565</v>
      </c>
      <c r="AO1994">
        <f t="shared" ca="1" si="296"/>
        <v>0</v>
      </c>
    </row>
    <row r="1995" spans="10:41">
      <c r="J1995" s="530">
        <f t="shared" ca="1" si="288"/>
        <v>-15566</v>
      </c>
      <c r="K1995">
        <f t="shared" ca="1" si="289"/>
        <v>-15566</v>
      </c>
      <c r="L1995">
        <f t="shared" ca="1" si="290"/>
        <v>0</v>
      </c>
      <c r="AB1995" s="530">
        <f t="shared" si="291"/>
        <v>-15677</v>
      </c>
      <c r="AC1995">
        <f t="shared" si="292"/>
        <v>-15677</v>
      </c>
      <c r="AD1995">
        <f t="shared" si="293"/>
        <v>0</v>
      </c>
      <c r="AM1995" s="530">
        <f t="shared" ca="1" si="294"/>
        <v>-17574</v>
      </c>
      <c r="AN1995">
        <f t="shared" ca="1" si="295"/>
        <v>-17574</v>
      </c>
      <c r="AO1995">
        <f t="shared" ca="1" si="296"/>
        <v>0</v>
      </c>
    </row>
    <row r="1996" spans="10:41">
      <c r="J1996" s="530">
        <f t="shared" ca="1" si="288"/>
        <v>-15575</v>
      </c>
      <c r="K1996">
        <f t="shared" ca="1" si="289"/>
        <v>-15575</v>
      </c>
      <c r="L1996">
        <f t="shared" ca="1" si="290"/>
        <v>0</v>
      </c>
      <c r="AB1996" s="530">
        <f t="shared" si="291"/>
        <v>-15686</v>
      </c>
      <c r="AC1996">
        <f t="shared" si="292"/>
        <v>-15686</v>
      </c>
      <c r="AD1996">
        <f t="shared" si="293"/>
        <v>0</v>
      </c>
      <c r="AM1996" s="530">
        <f t="shared" ca="1" si="294"/>
        <v>-17583</v>
      </c>
      <c r="AN1996">
        <f t="shared" ca="1" si="295"/>
        <v>-17583</v>
      </c>
      <c r="AO1996">
        <f t="shared" ca="1" si="296"/>
        <v>0</v>
      </c>
    </row>
    <row r="1997" spans="10:41">
      <c r="J1997" s="530">
        <f t="shared" ca="1" si="288"/>
        <v>-15584</v>
      </c>
      <c r="K1997">
        <f t="shared" ca="1" si="289"/>
        <v>-15584</v>
      </c>
      <c r="L1997">
        <f t="shared" ca="1" si="290"/>
        <v>0</v>
      </c>
      <c r="AB1997" s="530">
        <f t="shared" si="291"/>
        <v>-15695</v>
      </c>
      <c r="AC1997">
        <f t="shared" si="292"/>
        <v>-15695</v>
      </c>
      <c r="AD1997">
        <f t="shared" si="293"/>
        <v>0</v>
      </c>
      <c r="AM1997" s="530">
        <f t="shared" ca="1" si="294"/>
        <v>-17592</v>
      </c>
      <c r="AN1997">
        <f t="shared" ca="1" si="295"/>
        <v>-17592</v>
      </c>
      <c r="AO1997">
        <f t="shared" ca="1" si="296"/>
        <v>0</v>
      </c>
    </row>
    <row r="1998" spans="10:41">
      <c r="J1998" s="530">
        <f t="shared" ca="1" si="288"/>
        <v>-15593</v>
      </c>
      <c r="K1998">
        <f t="shared" ca="1" si="289"/>
        <v>-15593</v>
      </c>
      <c r="L1998">
        <f t="shared" ca="1" si="290"/>
        <v>0</v>
      </c>
      <c r="AB1998" s="530">
        <f t="shared" si="291"/>
        <v>-15704</v>
      </c>
      <c r="AC1998">
        <f t="shared" si="292"/>
        <v>-15704</v>
      </c>
      <c r="AD1998">
        <f t="shared" si="293"/>
        <v>0</v>
      </c>
      <c r="AM1998" s="530">
        <f t="shared" ca="1" si="294"/>
        <v>-17601</v>
      </c>
      <c r="AN1998">
        <f t="shared" ca="1" si="295"/>
        <v>-17601</v>
      </c>
      <c r="AO1998">
        <f t="shared" ca="1" si="296"/>
        <v>0</v>
      </c>
    </row>
    <row r="1999" spans="10:41">
      <c r="J1999" s="530">
        <f t="shared" ca="1" si="288"/>
        <v>-15602</v>
      </c>
      <c r="K1999">
        <f t="shared" ca="1" si="289"/>
        <v>-15602</v>
      </c>
      <c r="L1999">
        <f t="shared" ca="1" si="290"/>
        <v>0</v>
      </c>
      <c r="AB1999" s="530">
        <f t="shared" si="291"/>
        <v>-15713</v>
      </c>
      <c r="AC1999">
        <f t="shared" si="292"/>
        <v>-15713</v>
      </c>
      <c r="AD1999">
        <f t="shared" si="293"/>
        <v>0</v>
      </c>
      <c r="AM1999" s="530">
        <f t="shared" ca="1" si="294"/>
        <v>-17610</v>
      </c>
      <c r="AN1999">
        <f t="shared" ca="1" si="295"/>
        <v>-17610</v>
      </c>
      <c r="AO1999">
        <f t="shared" ca="1" si="296"/>
        <v>0</v>
      </c>
    </row>
    <row r="2000" spans="10:41">
      <c r="J2000" s="530">
        <f t="shared" ca="1" si="288"/>
        <v>-15611</v>
      </c>
      <c r="K2000">
        <f t="shared" ca="1" si="289"/>
        <v>-15611</v>
      </c>
      <c r="L2000">
        <f t="shared" ca="1" si="290"/>
        <v>0</v>
      </c>
      <c r="AB2000" s="530">
        <f t="shared" si="291"/>
        <v>-15722</v>
      </c>
      <c r="AC2000">
        <f t="shared" si="292"/>
        <v>-15722</v>
      </c>
      <c r="AD2000">
        <f t="shared" si="293"/>
        <v>0</v>
      </c>
      <c r="AM2000" s="530">
        <f t="shared" ca="1" si="294"/>
        <v>-17619</v>
      </c>
      <c r="AN2000">
        <f t="shared" ca="1" si="295"/>
        <v>-17619</v>
      </c>
      <c r="AO2000">
        <f t="shared" ca="1" si="296"/>
        <v>0</v>
      </c>
    </row>
    <row r="2001" spans="10:41">
      <c r="J2001" s="530">
        <f t="shared" ca="1" si="288"/>
        <v>-15620</v>
      </c>
      <c r="K2001">
        <f t="shared" ca="1" si="289"/>
        <v>-15620</v>
      </c>
      <c r="L2001">
        <f t="shared" ca="1" si="290"/>
        <v>0</v>
      </c>
      <c r="AB2001" s="530">
        <f t="shared" si="291"/>
        <v>-15731</v>
      </c>
      <c r="AC2001">
        <f t="shared" si="292"/>
        <v>-15731</v>
      </c>
      <c r="AD2001">
        <f t="shared" si="293"/>
        <v>0</v>
      </c>
      <c r="AM2001" s="530">
        <f t="shared" ca="1" si="294"/>
        <v>-17628</v>
      </c>
      <c r="AN2001">
        <f t="shared" ca="1" si="295"/>
        <v>-17628</v>
      </c>
      <c r="AO2001">
        <f t="shared" ca="1" si="296"/>
        <v>0</v>
      </c>
    </row>
    <row r="2002" spans="10:41">
      <c r="J2002" s="530">
        <f t="shared" ca="1" si="288"/>
        <v>-15629</v>
      </c>
      <c r="K2002">
        <f t="shared" ca="1" si="289"/>
        <v>-15629</v>
      </c>
      <c r="L2002">
        <f t="shared" ca="1" si="290"/>
        <v>0</v>
      </c>
      <c r="AB2002" s="530">
        <f t="shared" si="291"/>
        <v>-15740</v>
      </c>
      <c r="AC2002">
        <f t="shared" si="292"/>
        <v>-15740</v>
      </c>
      <c r="AD2002">
        <f t="shared" si="293"/>
        <v>0</v>
      </c>
      <c r="AM2002" s="530">
        <f t="shared" ca="1" si="294"/>
        <v>-17637</v>
      </c>
      <c r="AN2002">
        <f t="shared" ca="1" si="295"/>
        <v>-17637</v>
      </c>
      <c r="AO2002">
        <f t="shared" ca="1" si="296"/>
        <v>0</v>
      </c>
    </row>
    <row r="2003" spans="10:41">
      <c r="J2003" s="530">
        <f t="shared" ca="1" si="288"/>
        <v>-15638</v>
      </c>
      <c r="K2003">
        <f t="shared" ca="1" si="289"/>
        <v>-15638</v>
      </c>
      <c r="L2003">
        <f t="shared" ca="1" si="290"/>
        <v>0</v>
      </c>
      <c r="AB2003" s="530">
        <f t="shared" si="291"/>
        <v>-15749</v>
      </c>
      <c r="AC2003">
        <f t="shared" si="292"/>
        <v>-15749</v>
      </c>
      <c r="AD2003">
        <f t="shared" si="293"/>
        <v>0</v>
      </c>
      <c r="AM2003" s="530">
        <f t="shared" ca="1" si="294"/>
        <v>-17646</v>
      </c>
      <c r="AN2003">
        <f t="shared" ca="1" si="295"/>
        <v>-17646</v>
      </c>
      <c r="AO2003">
        <f t="shared" ca="1" si="296"/>
        <v>0</v>
      </c>
    </row>
    <row r="2004" spans="10:41">
      <c r="J2004" s="530">
        <f t="shared" ca="1" si="288"/>
        <v>-15647</v>
      </c>
      <c r="K2004">
        <f t="shared" ca="1" si="289"/>
        <v>-15647</v>
      </c>
      <c r="L2004">
        <f t="shared" ca="1" si="290"/>
        <v>0</v>
      </c>
      <c r="AB2004" s="530">
        <f t="shared" si="291"/>
        <v>-15758</v>
      </c>
      <c r="AC2004">
        <f t="shared" si="292"/>
        <v>-15758</v>
      </c>
      <c r="AD2004">
        <f t="shared" si="293"/>
        <v>0</v>
      </c>
      <c r="AM2004" s="530">
        <f t="shared" ca="1" si="294"/>
        <v>-17655</v>
      </c>
      <c r="AN2004">
        <f t="shared" ca="1" si="295"/>
        <v>-17655</v>
      </c>
      <c r="AO2004">
        <f t="shared" ca="1" si="296"/>
        <v>0</v>
      </c>
    </row>
    <row r="2005" spans="10:41">
      <c r="J2005" s="530">
        <f t="shared" ca="1" si="288"/>
        <v>-15656</v>
      </c>
      <c r="K2005">
        <f t="shared" ca="1" si="289"/>
        <v>-15656</v>
      </c>
      <c r="L2005">
        <f t="shared" ca="1" si="290"/>
        <v>0</v>
      </c>
      <c r="AB2005" s="530">
        <f t="shared" si="291"/>
        <v>-15767</v>
      </c>
      <c r="AC2005">
        <f t="shared" si="292"/>
        <v>-15767</v>
      </c>
      <c r="AD2005">
        <f t="shared" si="293"/>
        <v>0</v>
      </c>
      <c r="AM2005" s="530">
        <f t="shared" ca="1" si="294"/>
        <v>-17664</v>
      </c>
      <c r="AN2005">
        <f t="shared" ca="1" si="295"/>
        <v>-17664</v>
      </c>
      <c r="AO2005">
        <f t="shared" ca="1" si="296"/>
        <v>0</v>
      </c>
    </row>
    <row r="2006" spans="10:41">
      <c r="J2006" s="530">
        <f t="shared" ca="1" si="288"/>
        <v>-15665</v>
      </c>
      <c r="K2006">
        <f t="shared" ca="1" si="289"/>
        <v>-15665</v>
      </c>
      <c r="L2006">
        <f t="shared" ca="1" si="290"/>
        <v>0</v>
      </c>
      <c r="AB2006" s="530">
        <f t="shared" si="291"/>
        <v>-15776</v>
      </c>
      <c r="AC2006">
        <f t="shared" si="292"/>
        <v>-15776</v>
      </c>
      <c r="AD2006">
        <f t="shared" si="293"/>
        <v>0</v>
      </c>
      <c r="AM2006" s="530">
        <f t="shared" ca="1" si="294"/>
        <v>-17673</v>
      </c>
      <c r="AN2006">
        <f t="shared" ca="1" si="295"/>
        <v>-17673</v>
      </c>
      <c r="AO2006">
        <f t="shared" ca="1" si="296"/>
        <v>0</v>
      </c>
    </row>
    <row r="2007" spans="10:41">
      <c r="J2007" s="530">
        <f t="shared" ca="1" si="288"/>
        <v>-15674</v>
      </c>
      <c r="K2007">
        <f t="shared" ca="1" si="289"/>
        <v>-15674</v>
      </c>
      <c r="L2007">
        <f t="shared" ca="1" si="290"/>
        <v>0</v>
      </c>
      <c r="AB2007" s="530">
        <f t="shared" si="291"/>
        <v>-15785</v>
      </c>
      <c r="AC2007">
        <f t="shared" si="292"/>
        <v>-15785</v>
      </c>
      <c r="AD2007">
        <f t="shared" si="293"/>
        <v>0</v>
      </c>
      <c r="AM2007" s="530">
        <f t="shared" ca="1" si="294"/>
        <v>-17682</v>
      </c>
      <c r="AN2007">
        <f t="shared" ca="1" si="295"/>
        <v>-17682</v>
      </c>
      <c r="AO2007">
        <f t="shared" ca="1" si="296"/>
        <v>0</v>
      </c>
    </row>
    <row r="2008" spans="10:41">
      <c r="J2008" s="530">
        <f t="shared" ca="1" si="288"/>
        <v>-15683</v>
      </c>
      <c r="K2008">
        <f t="shared" ca="1" si="289"/>
        <v>-15683</v>
      </c>
      <c r="L2008">
        <f t="shared" ca="1" si="290"/>
        <v>0</v>
      </c>
      <c r="AB2008" s="530">
        <f t="shared" si="291"/>
        <v>-15794</v>
      </c>
      <c r="AC2008">
        <f t="shared" si="292"/>
        <v>-15794</v>
      </c>
      <c r="AD2008">
        <f t="shared" si="293"/>
        <v>0</v>
      </c>
      <c r="AM2008" s="530">
        <f t="shared" ca="1" si="294"/>
        <v>-17691</v>
      </c>
      <c r="AN2008">
        <f t="shared" ca="1" si="295"/>
        <v>-17691</v>
      </c>
      <c r="AO2008">
        <f t="shared" ca="1" si="296"/>
        <v>0</v>
      </c>
    </row>
    <row r="2009" spans="10:41">
      <c r="J2009" s="530">
        <f t="shared" ca="1" si="288"/>
        <v>-15692</v>
      </c>
      <c r="K2009">
        <f t="shared" ca="1" si="289"/>
        <v>-15692</v>
      </c>
      <c r="L2009">
        <f t="shared" ca="1" si="290"/>
        <v>0</v>
      </c>
      <c r="AB2009" s="530">
        <f t="shared" si="291"/>
        <v>-15803</v>
      </c>
      <c r="AC2009">
        <f t="shared" si="292"/>
        <v>-15803</v>
      </c>
      <c r="AD2009">
        <f t="shared" si="293"/>
        <v>0</v>
      </c>
      <c r="AM2009" s="530">
        <f t="shared" ca="1" si="294"/>
        <v>-17700</v>
      </c>
      <c r="AN2009">
        <f t="shared" ca="1" si="295"/>
        <v>-17700</v>
      </c>
      <c r="AO2009">
        <f t="shared" ca="1" si="296"/>
        <v>0</v>
      </c>
    </row>
    <row r="2010" spans="10:41">
      <c r="J2010" s="530">
        <f t="shared" ca="1" si="288"/>
        <v>-15701</v>
      </c>
      <c r="K2010">
        <f t="shared" ca="1" si="289"/>
        <v>-15701</v>
      </c>
      <c r="L2010">
        <f t="shared" ca="1" si="290"/>
        <v>0</v>
      </c>
      <c r="AB2010" s="530">
        <f t="shared" si="291"/>
        <v>-15812</v>
      </c>
      <c r="AC2010">
        <f t="shared" si="292"/>
        <v>-15812</v>
      </c>
      <c r="AD2010">
        <f t="shared" si="293"/>
        <v>0</v>
      </c>
      <c r="AM2010" s="530">
        <f t="shared" ca="1" si="294"/>
        <v>-17709</v>
      </c>
      <c r="AN2010">
        <f t="shared" ca="1" si="295"/>
        <v>-17709</v>
      </c>
      <c r="AO2010">
        <f t="shared" ca="1" si="296"/>
        <v>0</v>
      </c>
    </row>
    <row r="2011" spans="10:41">
      <c r="J2011" s="530">
        <f t="shared" ca="1" si="288"/>
        <v>-15710</v>
      </c>
      <c r="K2011">
        <f t="shared" ca="1" si="289"/>
        <v>-15710</v>
      </c>
      <c r="L2011">
        <f t="shared" ca="1" si="290"/>
        <v>0</v>
      </c>
      <c r="AB2011" s="530">
        <f t="shared" si="291"/>
        <v>-15821</v>
      </c>
      <c r="AC2011">
        <f t="shared" si="292"/>
        <v>-15821</v>
      </c>
      <c r="AD2011">
        <f t="shared" si="293"/>
        <v>0</v>
      </c>
      <c r="AM2011" s="530">
        <f t="shared" ca="1" si="294"/>
        <v>-17718</v>
      </c>
      <c r="AN2011">
        <f t="shared" ca="1" si="295"/>
        <v>-17718</v>
      </c>
      <c r="AO2011">
        <f t="shared" ca="1" si="296"/>
        <v>0</v>
      </c>
    </row>
    <row r="2012" spans="10:41">
      <c r="J2012" s="530">
        <f t="shared" ca="1" si="288"/>
        <v>-15719</v>
      </c>
      <c r="K2012">
        <f t="shared" ca="1" si="289"/>
        <v>-15719</v>
      </c>
      <c r="L2012">
        <f t="shared" ca="1" si="290"/>
        <v>0</v>
      </c>
      <c r="AB2012" s="530">
        <f t="shared" si="291"/>
        <v>-15830</v>
      </c>
      <c r="AC2012">
        <f t="shared" si="292"/>
        <v>-15830</v>
      </c>
      <c r="AD2012">
        <f t="shared" si="293"/>
        <v>0</v>
      </c>
      <c r="AM2012" s="530">
        <f t="shared" ca="1" si="294"/>
        <v>-17727</v>
      </c>
      <c r="AN2012">
        <f t="shared" ca="1" si="295"/>
        <v>-17727</v>
      </c>
      <c r="AO2012">
        <f t="shared" ca="1" si="296"/>
        <v>0</v>
      </c>
    </row>
    <row r="2013" spans="10:41">
      <c r="J2013" s="530">
        <f t="shared" ca="1" si="288"/>
        <v>-15728</v>
      </c>
      <c r="K2013">
        <f t="shared" ca="1" si="289"/>
        <v>-15728</v>
      </c>
      <c r="L2013">
        <f t="shared" ca="1" si="290"/>
        <v>0</v>
      </c>
      <c r="AB2013" s="530">
        <f t="shared" si="291"/>
        <v>-15839</v>
      </c>
      <c r="AC2013">
        <f t="shared" si="292"/>
        <v>-15839</v>
      </c>
      <c r="AD2013">
        <f t="shared" si="293"/>
        <v>0</v>
      </c>
      <c r="AM2013" s="530">
        <f t="shared" ca="1" si="294"/>
        <v>-17736</v>
      </c>
      <c r="AN2013">
        <f t="shared" ca="1" si="295"/>
        <v>-17736</v>
      </c>
      <c r="AO2013">
        <f t="shared" ca="1" si="296"/>
        <v>0</v>
      </c>
    </row>
    <row r="2014" spans="10:41">
      <c r="J2014" s="530">
        <f t="shared" ca="1" si="288"/>
        <v>-15737</v>
      </c>
      <c r="K2014">
        <f t="shared" ca="1" si="289"/>
        <v>-15737</v>
      </c>
      <c r="L2014">
        <f t="shared" ca="1" si="290"/>
        <v>0</v>
      </c>
      <c r="AB2014" s="530">
        <f t="shared" si="291"/>
        <v>-15848</v>
      </c>
      <c r="AC2014">
        <f t="shared" si="292"/>
        <v>-15848</v>
      </c>
      <c r="AD2014">
        <f t="shared" si="293"/>
        <v>0</v>
      </c>
      <c r="AM2014" s="530">
        <f t="shared" ca="1" si="294"/>
        <v>-17745</v>
      </c>
      <c r="AN2014">
        <f t="shared" ca="1" si="295"/>
        <v>-17745</v>
      </c>
      <c r="AO2014">
        <f t="shared" ca="1" si="296"/>
        <v>0</v>
      </c>
    </row>
    <row r="2015" spans="10:41">
      <c r="J2015" s="530">
        <f t="shared" ca="1" si="288"/>
        <v>-15746</v>
      </c>
      <c r="K2015">
        <f t="shared" ca="1" si="289"/>
        <v>-15746</v>
      </c>
      <c r="L2015">
        <f t="shared" ca="1" si="290"/>
        <v>0</v>
      </c>
      <c r="AB2015" s="530">
        <f t="shared" si="291"/>
        <v>-15857</v>
      </c>
      <c r="AC2015">
        <f t="shared" si="292"/>
        <v>-15857</v>
      </c>
      <c r="AD2015">
        <f t="shared" si="293"/>
        <v>0</v>
      </c>
      <c r="AM2015" s="530">
        <f t="shared" ca="1" si="294"/>
        <v>-17754</v>
      </c>
      <c r="AN2015">
        <f t="shared" ca="1" si="295"/>
        <v>-17754</v>
      </c>
      <c r="AO2015">
        <f t="shared" ca="1" si="296"/>
        <v>0</v>
      </c>
    </row>
    <row r="2016" spans="10:41">
      <c r="J2016" s="530">
        <f t="shared" ca="1" si="288"/>
        <v>-15755</v>
      </c>
      <c r="K2016">
        <f t="shared" ca="1" si="289"/>
        <v>-15755</v>
      </c>
      <c r="L2016">
        <f t="shared" ca="1" si="290"/>
        <v>0</v>
      </c>
      <c r="AB2016" s="530">
        <f t="shared" si="291"/>
        <v>-15866</v>
      </c>
      <c r="AC2016">
        <f t="shared" si="292"/>
        <v>-15866</v>
      </c>
      <c r="AD2016">
        <f t="shared" si="293"/>
        <v>0</v>
      </c>
      <c r="AM2016" s="530">
        <f t="shared" ca="1" si="294"/>
        <v>-17763</v>
      </c>
      <c r="AN2016">
        <f t="shared" ca="1" si="295"/>
        <v>-17763</v>
      </c>
      <c r="AO2016">
        <f t="shared" ca="1" si="296"/>
        <v>0</v>
      </c>
    </row>
    <row r="2017" spans="10:41">
      <c r="J2017" s="530">
        <f t="shared" ca="1" si="288"/>
        <v>-15764</v>
      </c>
      <c r="K2017">
        <f t="shared" ca="1" si="289"/>
        <v>-15764</v>
      </c>
      <c r="L2017">
        <f t="shared" ca="1" si="290"/>
        <v>0</v>
      </c>
      <c r="AB2017" s="530">
        <f t="shared" si="291"/>
        <v>-15875</v>
      </c>
      <c r="AC2017">
        <f t="shared" si="292"/>
        <v>-15875</v>
      </c>
      <c r="AD2017">
        <f t="shared" si="293"/>
        <v>0</v>
      </c>
      <c r="AM2017" s="530">
        <f t="shared" ca="1" si="294"/>
        <v>-17772</v>
      </c>
      <c r="AN2017">
        <f t="shared" ca="1" si="295"/>
        <v>-17772</v>
      </c>
      <c r="AO2017">
        <f t="shared" ca="1" si="296"/>
        <v>0</v>
      </c>
    </row>
    <row r="2018" spans="10:41">
      <c r="J2018" s="530">
        <f t="shared" ca="1" si="288"/>
        <v>-15773</v>
      </c>
      <c r="K2018">
        <f t="shared" ca="1" si="289"/>
        <v>-15773</v>
      </c>
      <c r="L2018">
        <f t="shared" ca="1" si="290"/>
        <v>0</v>
      </c>
      <c r="AB2018" s="530">
        <f t="shared" si="291"/>
        <v>-15884</v>
      </c>
      <c r="AC2018">
        <f t="shared" si="292"/>
        <v>-15884</v>
      </c>
      <c r="AD2018">
        <f t="shared" si="293"/>
        <v>0</v>
      </c>
      <c r="AM2018" s="530">
        <f t="shared" ca="1" si="294"/>
        <v>-17781</v>
      </c>
      <c r="AN2018">
        <f t="shared" ca="1" si="295"/>
        <v>-17781</v>
      </c>
      <c r="AO2018">
        <f t="shared" ca="1" si="296"/>
        <v>0</v>
      </c>
    </row>
    <row r="2019" spans="10:41">
      <c r="J2019" s="530">
        <f t="shared" ca="1" si="288"/>
        <v>-15782</v>
      </c>
      <c r="K2019">
        <f t="shared" ca="1" si="289"/>
        <v>-15782</v>
      </c>
      <c r="L2019">
        <f t="shared" ca="1" si="290"/>
        <v>0</v>
      </c>
      <c r="AB2019" s="530">
        <f t="shared" si="291"/>
        <v>-15893</v>
      </c>
      <c r="AC2019">
        <f t="shared" si="292"/>
        <v>-15893</v>
      </c>
      <c r="AD2019">
        <f t="shared" si="293"/>
        <v>0</v>
      </c>
      <c r="AM2019" s="530">
        <f t="shared" ca="1" si="294"/>
        <v>-17790</v>
      </c>
      <c r="AN2019">
        <f t="shared" ca="1" si="295"/>
        <v>-17790</v>
      </c>
      <c r="AO2019">
        <f t="shared" ca="1" si="296"/>
        <v>0</v>
      </c>
    </row>
    <row r="2020" spans="10:41">
      <c r="J2020" s="530">
        <f t="shared" ca="1" si="288"/>
        <v>-15791</v>
      </c>
      <c r="K2020">
        <f t="shared" ca="1" si="289"/>
        <v>-15791</v>
      </c>
      <c r="L2020">
        <f t="shared" ca="1" si="290"/>
        <v>0</v>
      </c>
      <c r="AB2020" s="530">
        <f t="shared" si="291"/>
        <v>-15902</v>
      </c>
      <c r="AC2020">
        <f t="shared" si="292"/>
        <v>-15902</v>
      </c>
      <c r="AD2020">
        <f t="shared" si="293"/>
        <v>0</v>
      </c>
      <c r="AM2020" s="530">
        <f t="shared" ca="1" si="294"/>
        <v>-17799</v>
      </c>
      <c r="AN2020">
        <f t="shared" ca="1" si="295"/>
        <v>-17799</v>
      </c>
      <c r="AO2020">
        <f t="shared" ca="1" si="296"/>
        <v>0</v>
      </c>
    </row>
    <row r="2021" spans="10:41">
      <c r="J2021" s="530">
        <f t="shared" ca="1" si="288"/>
        <v>-15800</v>
      </c>
      <c r="K2021">
        <f t="shared" ca="1" si="289"/>
        <v>-15800</v>
      </c>
      <c r="L2021">
        <f t="shared" ca="1" si="290"/>
        <v>0</v>
      </c>
      <c r="AB2021" s="530">
        <f t="shared" si="291"/>
        <v>-15911</v>
      </c>
      <c r="AC2021">
        <f t="shared" si="292"/>
        <v>-15911</v>
      </c>
      <c r="AD2021">
        <f t="shared" si="293"/>
        <v>0</v>
      </c>
      <c r="AM2021" s="530">
        <f t="shared" ca="1" si="294"/>
        <v>-17808</v>
      </c>
      <c r="AN2021">
        <f t="shared" ca="1" si="295"/>
        <v>-17808</v>
      </c>
      <c r="AO2021">
        <f t="shared" ca="1" si="296"/>
        <v>0</v>
      </c>
    </row>
    <row r="2022" spans="10:41">
      <c r="J2022" s="530">
        <f t="shared" ca="1" si="288"/>
        <v>-15809</v>
      </c>
      <c r="K2022">
        <f t="shared" ca="1" si="289"/>
        <v>-15809</v>
      </c>
      <c r="L2022">
        <f t="shared" ca="1" si="290"/>
        <v>0</v>
      </c>
      <c r="AB2022" s="530">
        <f t="shared" si="291"/>
        <v>-15920</v>
      </c>
      <c r="AC2022">
        <f t="shared" si="292"/>
        <v>-15920</v>
      </c>
      <c r="AD2022">
        <f t="shared" si="293"/>
        <v>0</v>
      </c>
      <c r="AM2022" s="530">
        <f t="shared" ca="1" si="294"/>
        <v>-17817</v>
      </c>
      <c r="AN2022">
        <f t="shared" ca="1" si="295"/>
        <v>-17817</v>
      </c>
      <c r="AO2022">
        <f t="shared" ca="1" si="296"/>
        <v>0</v>
      </c>
    </row>
    <row r="2023" spans="10:41">
      <c r="J2023" s="530">
        <f t="shared" ca="1" si="288"/>
        <v>-15818</v>
      </c>
      <c r="K2023">
        <f t="shared" ca="1" si="289"/>
        <v>-15818</v>
      </c>
      <c r="L2023">
        <f t="shared" ca="1" si="290"/>
        <v>0</v>
      </c>
      <c r="AB2023" s="530">
        <f t="shared" si="291"/>
        <v>-15929</v>
      </c>
      <c r="AC2023">
        <f t="shared" si="292"/>
        <v>-15929</v>
      </c>
      <c r="AD2023">
        <f t="shared" si="293"/>
        <v>0</v>
      </c>
      <c r="AM2023" s="530">
        <f t="shared" ca="1" si="294"/>
        <v>-17826</v>
      </c>
      <c r="AN2023">
        <f t="shared" ca="1" si="295"/>
        <v>-17826</v>
      </c>
      <c r="AO2023">
        <f t="shared" ca="1" si="296"/>
        <v>0</v>
      </c>
    </row>
    <row r="2024" spans="10:41">
      <c r="J2024" s="530">
        <f t="shared" ca="1" si="288"/>
        <v>-15827</v>
      </c>
      <c r="K2024">
        <f t="shared" ca="1" si="289"/>
        <v>-15827</v>
      </c>
      <c r="L2024">
        <f t="shared" ca="1" si="290"/>
        <v>0</v>
      </c>
      <c r="AB2024" s="530">
        <f t="shared" si="291"/>
        <v>-15938</v>
      </c>
      <c r="AC2024">
        <f t="shared" si="292"/>
        <v>-15938</v>
      </c>
      <c r="AD2024">
        <f t="shared" si="293"/>
        <v>0</v>
      </c>
      <c r="AM2024" s="530">
        <f t="shared" ca="1" si="294"/>
        <v>-17835</v>
      </c>
      <c r="AN2024">
        <f t="shared" ca="1" si="295"/>
        <v>-17835</v>
      </c>
      <c r="AO2024">
        <f t="shared" ca="1" si="296"/>
        <v>0</v>
      </c>
    </row>
    <row r="2025" spans="10:41">
      <c r="J2025" s="530">
        <f t="shared" ca="1" si="288"/>
        <v>-15836</v>
      </c>
      <c r="K2025">
        <f t="shared" ca="1" si="289"/>
        <v>-15836</v>
      </c>
      <c r="L2025">
        <f t="shared" ca="1" si="290"/>
        <v>0</v>
      </c>
      <c r="AB2025" s="530">
        <f t="shared" si="291"/>
        <v>-15947</v>
      </c>
      <c r="AC2025">
        <f t="shared" si="292"/>
        <v>-15947</v>
      </c>
      <c r="AD2025">
        <f t="shared" si="293"/>
        <v>0</v>
      </c>
      <c r="AM2025" s="530">
        <f t="shared" ca="1" si="294"/>
        <v>-17844</v>
      </c>
      <c r="AN2025">
        <f t="shared" ca="1" si="295"/>
        <v>-17844</v>
      </c>
      <c r="AO2025">
        <f t="shared" ca="1" si="296"/>
        <v>0</v>
      </c>
    </row>
    <row r="2026" spans="10:41">
      <c r="J2026" s="530">
        <f t="shared" ca="1" si="288"/>
        <v>-15845</v>
      </c>
      <c r="K2026">
        <f t="shared" ca="1" si="289"/>
        <v>-15845</v>
      </c>
      <c r="L2026">
        <f t="shared" ca="1" si="290"/>
        <v>0</v>
      </c>
      <c r="AB2026" s="530">
        <f t="shared" si="291"/>
        <v>-15956</v>
      </c>
      <c r="AC2026">
        <f t="shared" si="292"/>
        <v>-15956</v>
      </c>
      <c r="AD2026">
        <f t="shared" si="293"/>
        <v>0</v>
      </c>
      <c r="AM2026" s="530">
        <f t="shared" ca="1" si="294"/>
        <v>-17853</v>
      </c>
      <c r="AN2026">
        <f t="shared" ca="1" si="295"/>
        <v>-17853</v>
      </c>
      <c r="AO2026">
        <f t="shared" ca="1" si="296"/>
        <v>0</v>
      </c>
    </row>
    <row r="2027" spans="10:41">
      <c r="J2027" s="530">
        <f t="shared" ref="J2027:J2090" ca="1" si="297">+J2026-9</f>
        <v>-15854</v>
      </c>
      <c r="K2027">
        <f t="shared" ref="K2027:K2090" ca="1" si="298">IF(J2028&lt;0,J2027,0)</f>
        <v>-15854</v>
      </c>
      <c r="L2027">
        <f t="shared" ref="L2027:L2090" ca="1" si="299">IF(K2027&gt;0,K2027,0)</f>
        <v>0</v>
      </c>
      <c r="AB2027" s="530">
        <f t="shared" si="291"/>
        <v>-15965</v>
      </c>
      <c r="AC2027">
        <f t="shared" si="292"/>
        <v>-15965</v>
      </c>
      <c r="AD2027">
        <f t="shared" si="293"/>
        <v>0</v>
      </c>
      <c r="AM2027" s="530">
        <f t="shared" ca="1" si="294"/>
        <v>-17862</v>
      </c>
      <c r="AN2027">
        <f t="shared" ca="1" si="295"/>
        <v>-17862</v>
      </c>
      <c r="AO2027">
        <f t="shared" ca="1" si="296"/>
        <v>0</v>
      </c>
    </row>
    <row r="2028" spans="10:41">
      <c r="J2028" s="530">
        <f t="shared" ca="1" si="297"/>
        <v>-15863</v>
      </c>
      <c r="K2028">
        <f t="shared" ca="1" si="298"/>
        <v>-15863</v>
      </c>
      <c r="L2028">
        <f t="shared" ca="1" si="299"/>
        <v>0</v>
      </c>
      <c r="AB2028" s="530">
        <f t="shared" ref="AB2028:AB2091" si="300">+AB2027-9</f>
        <v>-15974</v>
      </c>
      <c r="AC2028">
        <f t="shared" ref="AC2028:AC2091" si="301">IF(AB2029&lt;0,AB2028,0)</f>
        <v>-15974</v>
      </c>
      <c r="AD2028">
        <f t="shared" ref="AD2028:AD2091" si="302">IF(AC2028&gt;0,AC2028,0)</f>
        <v>0</v>
      </c>
      <c r="AM2028" s="530">
        <f t="shared" ref="AM2028:AM2091" ca="1" si="303">+AM2027-9</f>
        <v>-17871</v>
      </c>
      <c r="AN2028">
        <f t="shared" ref="AN2028:AN2091" ca="1" si="304">IF(AM2029&lt;0,AM2028,0)</f>
        <v>-17871</v>
      </c>
      <c r="AO2028">
        <f t="shared" ref="AO2028:AO2091" ca="1" si="305">IF(AN2028&gt;0,AN2028,0)</f>
        <v>0</v>
      </c>
    </row>
    <row r="2029" spans="10:41">
      <c r="J2029" s="530">
        <f t="shared" ca="1" si="297"/>
        <v>-15872</v>
      </c>
      <c r="K2029">
        <f t="shared" ca="1" si="298"/>
        <v>-15872</v>
      </c>
      <c r="L2029">
        <f t="shared" ca="1" si="299"/>
        <v>0</v>
      </c>
      <c r="AB2029" s="530">
        <f t="shared" si="300"/>
        <v>-15983</v>
      </c>
      <c r="AC2029">
        <f t="shared" si="301"/>
        <v>-15983</v>
      </c>
      <c r="AD2029">
        <f t="shared" si="302"/>
        <v>0</v>
      </c>
      <c r="AM2029" s="530">
        <f t="shared" ca="1" si="303"/>
        <v>-17880</v>
      </c>
      <c r="AN2029">
        <f t="shared" ca="1" si="304"/>
        <v>-17880</v>
      </c>
      <c r="AO2029">
        <f t="shared" ca="1" si="305"/>
        <v>0</v>
      </c>
    </row>
    <row r="2030" spans="10:41">
      <c r="J2030" s="530">
        <f t="shared" ca="1" si="297"/>
        <v>-15881</v>
      </c>
      <c r="K2030">
        <f t="shared" ca="1" si="298"/>
        <v>-15881</v>
      </c>
      <c r="L2030">
        <f t="shared" ca="1" si="299"/>
        <v>0</v>
      </c>
      <c r="AB2030" s="530">
        <f t="shared" si="300"/>
        <v>-15992</v>
      </c>
      <c r="AC2030">
        <f t="shared" si="301"/>
        <v>-15992</v>
      </c>
      <c r="AD2030">
        <f t="shared" si="302"/>
        <v>0</v>
      </c>
      <c r="AM2030" s="530">
        <f t="shared" ca="1" si="303"/>
        <v>-17889</v>
      </c>
      <c r="AN2030">
        <f t="shared" ca="1" si="304"/>
        <v>-17889</v>
      </c>
      <c r="AO2030">
        <f t="shared" ca="1" si="305"/>
        <v>0</v>
      </c>
    </row>
    <row r="2031" spans="10:41">
      <c r="J2031" s="530">
        <f t="shared" ca="1" si="297"/>
        <v>-15890</v>
      </c>
      <c r="K2031">
        <f t="shared" ca="1" si="298"/>
        <v>-15890</v>
      </c>
      <c r="L2031">
        <f t="shared" ca="1" si="299"/>
        <v>0</v>
      </c>
      <c r="AB2031" s="530">
        <f t="shared" si="300"/>
        <v>-16001</v>
      </c>
      <c r="AC2031">
        <f t="shared" si="301"/>
        <v>-16001</v>
      </c>
      <c r="AD2031">
        <f t="shared" si="302"/>
        <v>0</v>
      </c>
      <c r="AM2031" s="530">
        <f t="shared" ca="1" si="303"/>
        <v>-17898</v>
      </c>
      <c r="AN2031">
        <f t="shared" ca="1" si="304"/>
        <v>-17898</v>
      </c>
      <c r="AO2031">
        <f t="shared" ca="1" si="305"/>
        <v>0</v>
      </c>
    </row>
    <row r="2032" spans="10:41">
      <c r="J2032" s="530">
        <f t="shared" ca="1" si="297"/>
        <v>-15899</v>
      </c>
      <c r="K2032">
        <f t="shared" ca="1" si="298"/>
        <v>-15899</v>
      </c>
      <c r="L2032">
        <f t="shared" ca="1" si="299"/>
        <v>0</v>
      </c>
      <c r="AB2032" s="530">
        <f t="shared" si="300"/>
        <v>-16010</v>
      </c>
      <c r="AC2032">
        <f t="shared" si="301"/>
        <v>-16010</v>
      </c>
      <c r="AD2032">
        <f t="shared" si="302"/>
        <v>0</v>
      </c>
      <c r="AM2032" s="530">
        <f t="shared" ca="1" si="303"/>
        <v>-17907</v>
      </c>
      <c r="AN2032">
        <f t="shared" ca="1" si="304"/>
        <v>-17907</v>
      </c>
      <c r="AO2032">
        <f t="shared" ca="1" si="305"/>
        <v>0</v>
      </c>
    </row>
    <row r="2033" spans="10:41">
      <c r="J2033" s="530">
        <f t="shared" ca="1" si="297"/>
        <v>-15908</v>
      </c>
      <c r="K2033">
        <f t="shared" ca="1" si="298"/>
        <v>-15908</v>
      </c>
      <c r="L2033">
        <f t="shared" ca="1" si="299"/>
        <v>0</v>
      </c>
      <c r="AB2033" s="530">
        <f t="shared" si="300"/>
        <v>-16019</v>
      </c>
      <c r="AC2033">
        <f t="shared" si="301"/>
        <v>-16019</v>
      </c>
      <c r="AD2033">
        <f t="shared" si="302"/>
        <v>0</v>
      </c>
      <c r="AM2033" s="530">
        <f t="shared" ca="1" si="303"/>
        <v>-17916</v>
      </c>
      <c r="AN2033">
        <f t="shared" ca="1" si="304"/>
        <v>-17916</v>
      </c>
      <c r="AO2033">
        <f t="shared" ca="1" si="305"/>
        <v>0</v>
      </c>
    </row>
    <row r="2034" spans="10:41">
      <c r="J2034" s="530">
        <f t="shared" ca="1" si="297"/>
        <v>-15917</v>
      </c>
      <c r="K2034">
        <f t="shared" ca="1" si="298"/>
        <v>-15917</v>
      </c>
      <c r="L2034">
        <f t="shared" ca="1" si="299"/>
        <v>0</v>
      </c>
      <c r="AB2034" s="530">
        <f t="shared" si="300"/>
        <v>-16028</v>
      </c>
      <c r="AC2034">
        <f t="shared" si="301"/>
        <v>-16028</v>
      </c>
      <c r="AD2034">
        <f t="shared" si="302"/>
        <v>0</v>
      </c>
      <c r="AM2034" s="530">
        <f t="shared" ca="1" si="303"/>
        <v>-17925</v>
      </c>
      <c r="AN2034">
        <f t="shared" ca="1" si="304"/>
        <v>-17925</v>
      </c>
      <c r="AO2034">
        <f t="shared" ca="1" si="305"/>
        <v>0</v>
      </c>
    </row>
    <row r="2035" spans="10:41">
      <c r="J2035" s="530">
        <f t="shared" ca="1" si="297"/>
        <v>-15926</v>
      </c>
      <c r="K2035">
        <f t="shared" ca="1" si="298"/>
        <v>-15926</v>
      </c>
      <c r="L2035">
        <f t="shared" ca="1" si="299"/>
        <v>0</v>
      </c>
      <c r="AB2035" s="530">
        <f t="shared" si="300"/>
        <v>-16037</v>
      </c>
      <c r="AC2035">
        <f t="shared" si="301"/>
        <v>-16037</v>
      </c>
      <c r="AD2035">
        <f t="shared" si="302"/>
        <v>0</v>
      </c>
      <c r="AM2035" s="530">
        <f t="shared" ca="1" si="303"/>
        <v>-17934</v>
      </c>
      <c r="AN2035">
        <f t="shared" ca="1" si="304"/>
        <v>-17934</v>
      </c>
      <c r="AO2035">
        <f t="shared" ca="1" si="305"/>
        <v>0</v>
      </c>
    </row>
    <row r="2036" spans="10:41">
      <c r="J2036" s="530">
        <f t="shared" ca="1" si="297"/>
        <v>-15935</v>
      </c>
      <c r="K2036">
        <f t="shared" ca="1" si="298"/>
        <v>-15935</v>
      </c>
      <c r="L2036">
        <f t="shared" ca="1" si="299"/>
        <v>0</v>
      </c>
      <c r="AB2036" s="530">
        <f t="shared" si="300"/>
        <v>-16046</v>
      </c>
      <c r="AC2036">
        <f t="shared" si="301"/>
        <v>-16046</v>
      </c>
      <c r="AD2036">
        <f t="shared" si="302"/>
        <v>0</v>
      </c>
      <c r="AM2036" s="530">
        <f t="shared" ca="1" si="303"/>
        <v>-17943</v>
      </c>
      <c r="AN2036">
        <f t="shared" ca="1" si="304"/>
        <v>-17943</v>
      </c>
      <c r="AO2036">
        <f t="shared" ca="1" si="305"/>
        <v>0</v>
      </c>
    </row>
    <row r="2037" spans="10:41">
      <c r="J2037" s="530">
        <f t="shared" ca="1" si="297"/>
        <v>-15944</v>
      </c>
      <c r="K2037">
        <f t="shared" ca="1" si="298"/>
        <v>-15944</v>
      </c>
      <c r="L2037">
        <f t="shared" ca="1" si="299"/>
        <v>0</v>
      </c>
      <c r="AB2037" s="530">
        <f t="shared" si="300"/>
        <v>-16055</v>
      </c>
      <c r="AC2037">
        <f t="shared" si="301"/>
        <v>-16055</v>
      </c>
      <c r="AD2037">
        <f t="shared" si="302"/>
        <v>0</v>
      </c>
      <c r="AM2037" s="530">
        <f t="shared" ca="1" si="303"/>
        <v>-17952</v>
      </c>
      <c r="AN2037">
        <f t="shared" ca="1" si="304"/>
        <v>-17952</v>
      </c>
      <c r="AO2037">
        <f t="shared" ca="1" si="305"/>
        <v>0</v>
      </c>
    </row>
    <row r="2038" spans="10:41">
      <c r="J2038" s="530">
        <f t="shared" ca="1" si="297"/>
        <v>-15953</v>
      </c>
      <c r="K2038">
        <f t="shared" ca="1" si="298"/>
        <v>-15953</v>
      </c>
      <c r="L2038">
        <f t="shared" ca="1" si="299"/>
        <v>0</v>
      </c>
      <c r="AB2038" s="530">
        <f t="shared" si="300"/>
        <v>-16064</v>
      </c>
      <c r="AC2038">
        <f t="shared" si="301"/>
        <v>-16064</v>
      </c>
      <c r="AD2038">
        <f t="shared" si="302"/>
        <v>0</v>
      </c>
      <c r="AM2038" s="530">
        <f t="shared" ca="1" si="303"/>
        <v>-17961</v>
      </c>
      <c r="AN2038">
        <f t="shared" ca="1" si="304"/>
        <v>-17961</v>
      </c>
      <c r="AO2038">
        <f t="shared" ca="1" si="305"/>
        <v>0</v>
      </c>
    </row>
    <row r="2039" spans="10:41">
      <c r="J2039" s="530">
        <f t="shared" ca="1" si="297"/>
        <v>-15962</v>
      </c>
      <c r="K2039">
        <f t="shared" ca="1" si="298"/>
        <v>-15962</v>
      </c>
      <c r="L2039">
        <f t="shared" ca="1" si="299"/>
        <v>0</v>
      </c>
      <c r="AB2039" s="530">
        <f t="shared" si="300"/>
        <v>-16073</v>
      </c>
      <c r="AC2039">
        <f t="shared" si="301"/>
        <v>-16073</v>
      </c>
      <c r="AD2039">
        <f t="shared" si="302"/>
        <v>0</v>
      </c>
      <c r="AM2039" s="530">
        <f t="shared" ca="1" si="303"/>
        <v>-17970</v>
      </c>
      <c r="AN2039">
        <f t="shared" ca="1" si="304"/>
        <v>-17970</v>
      </c>
      <c r="AO2039">
        <f t="shared" ca="1" si="305"/>
        <v>0</v>
      </c>
    </row>
    <row r="2040" spans="10:41">
      <c r="J2040" s="530">
        <f t="shared" ca="1" si="297"/>
        <v>-15971</v>
      </c>
      <c r="K2040">
        <f t="shared" ca="1" si="298"/>
        <v>-15971</v>
      </c>
      <c r="L2040">
        <f t="shared" ca="1" si="299"/>
        <v>0</v>
      </c>
      <c r="AB2040" s="530">
        <f t="shared" si="300"/>
        <v>-16082</v>
      </c>
      <c r="AC2040">
        <f t="shared" si="301"/>
        <v>-16082</v>
      </c>
      <c r="AD2040">
        <f t="shared" si="302"/>
        <v>0</v>
      </c>
      <c r="AM2040" s="530">
        <f t="shared" ca="1" si="303"/>
        <v>-17979</v>
      </c>
      <c r="AN2040">
        <f t="shared" ca="1" si="304"/>
        <v>-17979</v>
      </c>
      <c r="AO2040">
        <f t="shared" ca="1" si="305"/>
        <v>0</v>
      </c>
    </row>
    <row r="2041" spans="10:41">
      <c r="J2041" s="530">
        <f t="shared" ca="1" si="297"/>
        <v>-15980</v>
      </c>
      <c r="K2041">
        <f t="shared" ca="1" si="298"/>
        <v>-15980</v>
      </c>
      <c r="L2041">
        <f t="shared" ca="1" si="299"/>
        <v>0</v>
      </c>
      <c r="AB2041" s="530">
        <f t="shared" si="300"/>
        <v>-16091</v>
      </c>
      <c r="AC2041">
        <f t="shared" si="301"/>
        <v>-16091</v>
      </c>
      <c r="AD2041">
        <f t="shared" si="302"/>
        <v>0</v>
      </c>
      <c r="AM2041" s="530">
        <f t="shared" ca="1" si="303"/>
        <v>-17988</v>
      </c>
      <c r="AN2041">
        <f t="shared" ca="1" si="304"/>
        <v>-17988</v>
      </c>
      <c r="AO2041">
        <f t="shared" ca="1" si="305"/>
        <v>0</v>
      </c>
    </row>
    <row r="2042" spans="10:41">
      <c r="J2042" s="530">
        <f t="shared" ca="1" si="297"/>
        <v>-15989</v>
      </c>
      <c r="K2042">
        <f t="shared" ca="1" si="298"/>
        <v>-15989</v>
      </c>
      <c r="L2042">
        <f t="shared" ca="1" si="299"/>
        <v>0</v>
      </c>
      <c r="AB2042" s="530">
        <f t="shared" si="300"/>
        <v>-16100</v>
      </c>
      <c r="AC2042">
        <f t="shared" si="301"/>
        <v>-16100</v>
      </c>
      <c r="AD2042">
        <f t="shared" si="302"/>
        <v>0</v>
      </c>
      <c r="AM2042" s="530">
        <f t="shared" ca="1" si="303"/>
        <v>-17997</v>
      </c>
      <c r="AN2042">
        <f t="shared" ca="1" si="304"/>
        <v>-17997</v>
      </c>
      <c r="AO2042">
        <f t="shared" ca="1" si="305"/>
        <v>0</v>
      </c>
    </row>
    <row r="2043" spans="10:41">
      <c r="J2043" s="530">
        <f t="shared" ca="1" si="297"/>
        <v>-15998</v>
      </c>
      <c r="K2043">
        <f t="shared" ca="1" si="298"/>
        <v>-15998</v>
      </c>
      <c r="L2043">
        <f t="shared" ca="1" si="299"/>
        <v>0</v>
      </c>
      <c r="AB2043" s="530">
        <f t="shared" si="300"/>
        <v>-16109</v>
      </c>
      <c r="AC2043">
        <f t="shared" si="301"/>
        <v>-16109</v>
      </c>
      <c r="AD2043">
        <f t="shared" si="302"/>
        <v>0</v>
      </c>
      <c r="AM2043" s="530">
        <f t="shared" ca="1" si="303"/>
        <v>-18006</v>
      </c>
      <c r="AN2043">
        <f t="shared" ca="1" si="304"/>
        <v>-18006</v>
      </c>
      <c r="AO2043">
        <f t="shared" ca="1" si="305"/>
        <v>0</v>
      </c>
    </row>
    <row r="2044" spans="10:41">
      <c r="J2044" s="530">
        <f t="shared" ca="1" si="297"/>
        <v>-16007</v>
      </c>
      <c r="K2044">
        <f t="shared" ca="1" si="298"/>
        <v>-16007</v>
      </c>
      <c r="L2044">
        <f t="shared" ca="1" si="299"/>
        <v>0</v>
      </c>
      <c r="AB2044" s="530">
        <f t="shared" si="300"/>
        <v>-16118</v>
      </c>
      <c r="AC2044">
        <f t="shared" si="301"/>
        <v>-16118</v>
      </c>
      <c r="AD2044">
        <f t="shared" si="302"/>
        <v>0</v>
      </c>
      <c r="AM2044" s="530">
        <f t="shared" ca="1" si="303"/>
        <v>-18015</v>
      </c>
      <c r="AN2044">
        <f t="shared" ca="1" si="304"/>
        <v>-18015</v>
      </c>
      <c r="AO2044">
        <f t="shared" ca="1" si="305"/>
        <v>0</v>
      </c>
    </row>
    <row r="2045" spans="10:41">
      <c r="J2045" s="530">
        <f t="shared" ca="1" si="297"/>
        <v>-16016</v>
      </c>
      <c r="K2045">
        <f t="shared" ca="1" si="298"/>
        <v>-16016</v>
      </c>
      <c r="L2045">
        <f t="shared" ca="1" si="299"/>
        <v>0</v>
      </c>
      <c r="AB2045" s="530">
        <f t="shared" si="300"/>
        <v>-16127</v>
      </c>
      <c r="AC2045">
        <f t="shared" si="301"/>
        <v>-16127</v>
      </c>
      <c r="AD2045">
        <f t="shared" si="302"/>
        <v>0</v>
      </c>
      <c r="AM2045" s="530">
        <f t="shared" ca="1" si="303"/>
        <v>-18024</v>
      </c>
      <c r="AN2045">
        <f t="shared" ca="1" si="304"/>
        <v>-18024</v>
      </c>
      <c r="AO2045">
        <f t="shared" ca="1" si="305"/>
        <v>0</v>
      </c>
    </row>
    <row r="2046" spans="10:41">
      <c r="J2046" s="530">
        <f t="shared" ca="1" si="297"/>
        <v>-16025</v>
      </c>
      <c r="K2046">
        <f t="shared" ca="1" si="298"/>
        <v>-16025</v>
      </c>
      <c r="L2046">
        <f t="shared" ca="1" si="299"/>
        <v>0</v>
      </c>
      <c r="AB2046" s="530">
        <f t="shared" si="300"/>
        <v>-16136</v>
      </c>
      <c r="AC2046">
        <f t="shared" si="301"/>
        <v>-16136</v>
      </c>
      <c r="AD2046">
        <f t="shared" si="302"/>
        <v>0</v>
      </c>
      <c r="AM2046" s="530">
        <f t="shared" ca="1" si="303"/>
        <v>-18033</v>
      </c>
      <c r="AN2046">
        <f t="shared" ca="1" si="304"/>
        <v>-18033</v>
      </c>
      <c r="AO2046">
        <f t="shared" ca="1" si="305"/>
        <v>0</v>
      </c>
    </row>
    <row r="2047" spans="10:41">
      <c r="J2047" s="530">
        <f t="shared" ca="1" si="297"/>
        <v>-16034</v>
      </c>
      <c r="K2047">
        <f t="shared" ca="1" si="298"/>
        <v>-16034</v>
      </c>
      <c r="L2047">
        <f t="shared" ca="1" si="299"/>
        <v>0</v>
      </c>
      <c r="AB2047" s="530">
        <f t="shared" si="300"/>
        <v>-16145</v>
      </c>
      <c r="AC2047">
        <f t="shared" si="301"/>
        <v>-16145</v>
      </c>
      <c r="AD2047">
        <f t="shared" si="302"/>
        <v>0</v>
      </c>
      <c r="AM2047" s="530">
        <f t="shared" ca="1" si="303"/>
        <v>-18042</v>
      </c>
      <c r="AN2047">
        <f t="shared" ca="1" si="304"/>
        <v>-18042</v>
      </c>
      <c r="AO2047">
        <f t="shared" ca="1" si="305"/>
        <v>0</v>
      </c>
    </row>
    <row r="2048" spans="10:41">
      <c r="J2048" s="530">
        <f t="shared" ca="1" si="297"/>
        <v>-16043</v>
      </c>
      <c r="K2048">
        <f t="shared" ca="1" si="298"/>
        <v>-16043</v>
      </c>
      <c r="L2048">
        <f t="shared" ca="1" si="299"/>
        <v>0</v>
      </c>
      <c r="AB2048" s="530">
        <f t="shared" si="300"/>
        <v>-16154</v>
      </c>
      <c r="AC2048">
        <f t="shared" si="301"/>
        <v>-16154</v>
      </c>
      <c r="AD2048">
        <f t="shared" si="302"/>
        <v>0</v>
      </c>
      <c r="AM2048" s="530">
        <f t="shared" ca="1" si="303"/>
        <v>-18051</v>
      </c>
      <c r="AN2048">
        <f t="shared" ca="1" si="304"/>
        <v>-18051</v>
      </c>
      <c r="AO2048">
        <f t="shared" ca="1" si="305"/>
        <v>0</v>
      </c>
    </row>
    <row r="2049" spans="10:41">
      <c r="J2049" s="530">
        <f t="shared" ca="1" si="297"/>
        <v>-16052</v>
      </c>
      <c r="K2049">
        <f t="shared" ca="1" si="298"/>
        <v>-16052</v>
      </c>
      <c r="L2049">
        <f t="shared" ca="1" si="299"/>
        <v>0</v>
      </c>
      <c r="AB2049" s="530">
        <f t="shared" si="300"/>
        <v>-16163</v>
      </c>
      <c r="AC2049">
        <f t="shared" si="301"/>
        <v>-16163</v>
      </c>
      <c r="AD2049">
        <f t="shared" si="302"/>
        <v>0</v>
      </c>
      <c r="AM2049" s="530">
        <f t="shared" ca="1" si="303"/>
        <v>-18060</v>
      </c>
      <c r="AN2049">
        <f t="shared" ca="1" si="304"/>
        <v>-18060</v>
      </c>
      <c r="AO2049">
        <f t="shared" ca="1" si="305"/>
        <v>0</v>
      </c>
    </row>
    <row r="2050" spans="10:41">
      <c r="J2050" s="530">
        <f t="shared" ca="1" si="297"/>
        <v>-16061</v>
      </c>
      <c r="K2050">
        <f t="shared" ca="1" si="298"/>
        <v>-16061</v>
      </c>
      <c r="L2050">
        <f t="shared" ca="1" si="299"/>
        <v>0</v>
      </c>
      <c r="AB2050" s="530">
        <f t="shared" si="300"/>
        <v>-16172</v>
      </c>
      <c r="AC2050">
        <f t="shared" si="301"/>
        <v>-16172</v>
      </c>
      <c r="AD2050">
        <f t="shared" si="302"/>
        <v>0</v>
      </c>
      <c r="AM2050" s="530">
        <f t="shared" ca="1" si="303"/>
        <v>-18069</v>
      </c>
      <c r="AN2050">
        <f t="shared" ca="1" si="304"/>
        <v>-18069</v>
      </c>
      <c r="AO2050">
        <f t="shared" ca="1" si="305"/>
        <v>0</v>
      </c>
    </row>
    <row r="2051" spans="10:41">
      <c r="J2051" s="530">
        <f t="shared" ca="1" si="297"/>
        <v>-16070</v>
      </c>
      <c r="K2051">
        <f t="shared" ca="1" si="298"/>
        <v>-16070</v>
      </c>
      <c r="L2051">
        <f t="shared" ca="1" si="299"/>
        <v>0</v>
      </c>
      <c r="AB2051" s="530">
        <f t="shared" si="300"/>
        <v>-16181</v>
      </c>
      <c r="AC2051">
        <f t="shared" si="301"/>
        <v>-16181</v>
      </c>
      <c r="AD2051">
        <f t="shared" si="302"/>
        <v>0</v>
      </c>
      <c r="AM2051" s="530">
        <f t="shared" ca="1" si="303"/>
        <v>-18078</v>
      </c>
      <c r="AN2051">
        <f t="shared" ca="1" si="304"/>
        <v>-18078</v>
      </c>
      <c r="AO2051">
        <f t="shared" ca="1" si="305"/>
        <v>0</v>
      </c>
    </row>
    <row r="2052" spans="10:41">
      <c r="J2052" s="530">
        <f t="shared" ca="1" si="297"/>
        <v>-16079</v>
      </c>
      <c r="K2052">
        <f t="shared" ca="1" si="298"/>
        <v>-16079</v>
      </c>
      <c r="L2052">
        <f t="shared" ca="1" si="299"/>
        <v>0</v>
      </c>
      <c r="AB2052" s="530">
        <f t="shared" si="300"/>
        <v>-16190</v>
      </c>
      <c r="AC2052">
        <f t="shared" si="301"/>
        <v>-16190</v>
      </c>
      <c r="AD2052">
        <f t="shared" si="302"/>
        <v>0</v>
      </c>
      <c r="AM2052" s="530">
        <f t="shared" ca="1" si="303"/>
        <v>-18087</v>
      </c>
      <c r="AN2052">
        <f t="shared" ca="1" si="304"/>
        <v>-18087</v>
      </c>
      <c r="AO2052">
        <f t="shared" ca="1" si="305"/>
        <v>0</v>
      </c>
    </row>
    <row r="2053" spans="10:41">
      <c r="J2053" s="530">
        <f t="shared" ca="1" si="297"/>
        <v>-16088</v>
      </c>
      <c r="K2053">
        <f t="shared" ca="1" si="298"/>
        <v>-16088</v>
      </c>
      <c r="L2053">
        <f t="shared" ca="1" si="299"/>
        <v>0</v>
      </c>
      <c r="AB2053" s="530">
        <f t="shared" si="300"/>
        <v>-16199</v>
      </c>
      <c r="AC2053">
        <f t="shared" si="301"/>
        <v>-16199</v>
      </c>
      <c r="AD2053">
        <f t="shared" si="302"/>
        <v>0</v>
      </c>
      <c r="AM2053" s="530">
        <f t="shared" ca="1" si="303"/>
        <v>-18096</v>
      </c>
      <c r="AN2053">
        <f t="shared" ca="1" si="304"/>
        <v>-18096</v>
      </c>
      <c r="AO2053">
        <f t="shared" ca="1" si="305"/>
        <v>0</v>
      </c>
    </row>
    <row r="2054" spans="10:41">
      <c r="J2054" s="530">
        <f t="shared" ca="1" si="297"/>
        <v>-16097</v>
      </c>
      <c r="K2054">
        <f t="shared" ca="1" si="298"/>
        <v>-16097</v>
      </c>
      <c r="L2054">
        <f t="shared" ca="1" si="299"/>
        <v>0</v>
      </c>
      <c r="AB2054" s="530">
        <f t="shared" si="300"/>
        <v>-16208</v>
      </c>
      <c r="AC2054">
        <f t="shared" si="301"/>
        <v>-16208</v>
      </c>
      <c r="AD2054">
        <f t="shared" si="302"/>
        <v>0</v>
      </c>
      <c r="AM2054" s="530">
        <f t="shared" ca="1" si="303"/>
        <v>-18105</v>
      </c>
      <c r="AN2054">
        <f t="shared" ca="1" si="304"/>
        <v>-18105</v>
      </c>
      <c r="AO2054">
        <f t="shared" ca="1" si="305"/>
        <v>0</v>
      </c>
    </row>
    <row r="2055" spans="10:41">
      <c r="J2055" s="530">
        <f t="shared" ca="1" si="297"/>
        <v>-16106</v>
      </c>
      <c r="K2055">
        <f t="shared" ca="1" si="298"/>
        <v>-16106</v>
      </c>
      <c r="L2055">
        <f t="shared" ca="1" si="299"/>
        <v>0</v>
      </c>
      <c r="AB2055" s="530">
        <f t="shared" si="300"/>
        <v>-16217</v>
      </c>
      <c r="AC2055">
        <f t="shared" si="301"/>
        <v>-16217</v>
      </c>
      <c r="AD2055">
        <f t="shared" si="302"/>
        <v>0</v>
      </c>
      <c r="AM2055" s="530">
        <f t="shared" ca="1" si="303"/>
        <v>-18114</v>
      </c>
      <c r="AN2055">
        <f t="shared" ca="1" si="304"/>
        <v>-18114</v>
      </c>
      <c r="AO2055">
        <f t="shared" ca="1" si="305"/>
        <v>0</v>
      </c>
    </row>
    <row r="2056" spans="10:41">
      <c r="J2056" s="530">
        <f t="shared" ca="1" si="297"/>
        <v>-16115</v>
      </c>
      <c r="K2056">
        <f t="shared" ca="1" si="298"/>
        <v>-16115</v>
      </c>
      <c r="L2056">
        <f t="shared" ca="1" si="299"/>
        <v>0</v>
      </c>
      <c r="AB2056" s="530">
        <f t="shared" si="300"/>
        <v>-16226</v>
      </c>
      <c r="AC2056">
        <f t="shared" si="301"/>
        <v>-16226</v>
      </c>
      <c r="AD2056">
        <f t="shared" si="302"/>
        <v>0</v>
      </c>
      <c r="AM2056" s="530">
        <f t="shared" ca="1" si="303"/>
        <v>-18123</v>
      </c>
      <c r="AN2056">
        <f t="shared" ca="1" si="304"/>
        <v>-18123</v>
      </c>
      <c r="AO2056">
        <f t="shared" ca="1" si="305"/>
        <v>0</v>
      </c>
    </row>
    <row r="2057" spans="10:41">
      <c r="J2057" s="530">
        <f t="shared" ca="1" si="297"/>
        <v>-16124</v>
      </c>
      <c r="K2057">
        <f t="shared" ca="1" si="298"/>
        <v>-16124</v>
      </c>
      <c r="L2057">
        <f t="shared" ca="1" si="299"/>
        <v>0</v>
      </c>
      <c r="AB2057" s="530">
        <f t="shared" si="300"/>
        <v>-16235</v>
      </c>
      <c r="AC2057">
        <f t="shared" si="301"/>
        <v>-16235</v>
      </c>
      <c r="AD2057">
        <f t="shared" si="302"/>
        <v>0</v>
      </c>
      <c r="AM2057" s="530">
        <f t="shared" ca="1" si="303"/>
        <v>-18132</v>
      </c>
      <c r="AN2057">
        <f t="shared" ca="1" si="304"/>
        <v>-18132</v>
      </c>
      <c r="AO2057">
        <f t="shared" ca="1" si="305"/>
        <v>0</v>
      </c>
    </row>
    <row r="2058" spans="10:41">
      <c r="J2058" s="530">
        <f t="shared" ca="1" si="297"/>
        <v>-16133</v>
      </c>
      <c r="K2058">
        <f t="shared" ca="1" si="298"/>
        <v>-16133</v>
      </c>
      <c r="L2058">
        <f t="shared" ca="1" si="299"/>
        <v>0</v>
      </c>
      <c r="AB2058" s="530">
        <f t="shared" si="300"/>
        <v>-16244</v>
      </c>
      <c r="AC2058">
        <f t="shared" si="301"/>
        <v>-16244</v>
      </c>
      <c r="AD2058">
        <f t="shared" si="302"/>
        <v>0</v>
      </c>
      <c r="AM2058" s="530">
        <f t="shared" ca="1" si="303"/>
        <v>-18141</v>
      </c>
      <c r="AN2058">
        <f t="shared" ca="1" si="304"/>
        <v>-18141</v>
      </c>
      <c r="AO2058">
        <f t="shared" ca="1" si="305"/>
        <v>0</v>
      </c>
    </row>
    <row r="2059" spans="10:41">
      <c r="J2059" s="530">
        <f t="shared" ca="1" si="297"/>
        <v>-16142</v>
      </c>
      <c r="K2059">
        <f t="shared" ca="1" si="298"/>
        <v>-16142</v>
      </c>
      <c r="L2059">
        <f t="shared" ca="1" si="299"/>
        <v>0</v>
      </c>
      <c r="AB2059" s="530">
        <f t="shared" si="300"/>
        <v>-16253</v>
      </c>
      <c r="AC2059">
        <f t="shared" si="301"/>
        <v>-16253</v>
      </c>
      <c r="AD2059">
        <f t="shared" si="302"/>
        <v>0</v>
      </c>
      <c r="AM2059" s="530">
        <f t="shared" ca="1" si="303"/>
        <v>-18150</v>
      </c>
      <c r="AN2059">
        <f t="shared" ca="1" si="304"/>
        <v>-18150</v>
      </c>
      <c r="AO2059">
        <f t="shared" ca="1" si="305"/>
        <v>0</v>
      </c>
    </row>
    <row r="2060" spans="10:41">
      <c r="J2060" s="530">
        <f t="shared" ca="1" si="297"/>
        <v>-16151</v>
      </c>
      <c r="K2060">
        <f t="shared" ca="1" si="298"/>
        <v>-16151</v>
      </c>
      <c r="L2060">
        <f t="shared" ca="1" si="299"/>
        <v>0</v>
      </c>
      <c r="AB2060" s="530">
        <f t="shared" si="300"/>
        <v>-16262</v>
      </c>
      <c r="AC2060">
        <f t="shared" si="301"/>
        <v>-16262</v>
      </c>
      <c r="AD2060">
        <f t="shared" si="302"/>
        <v>0</v>
      </c>
      <c r="AM2060" s="530">
        <f t="shared" ca="1" si="303"/>
        <v>-18159</v>
      </c>
      <c r="AN2060">
        <f t="shared" ca="1" si="304"/>
        <v>-18159</v>
      </c>
      <c r="AO2060">
        <f t="shared" ca="1" si="305"/>
        <v>0</v>
      </c>
    </row>
    <row r="2061" spans="10:41">
      <c r="J2061" s="530">
        <f t="shared" ca="1" si="297"/>
        <v>-16160</v>
      </c>
      <c r="K2061">
        <f t="shared" ca="1" si="298"/>
        <v>-16160</v>
      </c>
      <c r="L2061">
        <f t="shared" ca="1" si="299"/>
        <v>0</v>
      </c>
      <c r="AB2061" s="530">
        <f t="shared" si="300"/>
        <v>-16271</v>
      </c>
      <c r="AC2061">
        <f t="shared" si="301"/>
        <v>-16271</v>
      </c>
      <c r="AD2061">
        <f t="shared" si="302"/>
        <v>0</v>
      </c>
      <c r="AM2061" s="530">
        <f t="shared" ca="1" si="303"/>
        <v>-18168</v>
      </c>
      <c r="AN2061">
        <f t="shared" ca="1" si="304"/>
        <v>-18168</v>
      </c>
      <c r="AO2061">
        <f t="shared" ca="1" si="305"/>
        <v>0</v>
      </c>
    </row>
    <row r="2062" spans="10:41">
      <c r="J2062" s="530">
        <f t="shared" ca="1" si="297"/>
        <v>-16169</v>
      </c>
      <c r="K2062">
        <f t="shared" ca="1" si="298"/>
        <v>-16169</v>
      </c>
      <c r="L2062">
        <f t="shared" ca="1" si="299"/>
        <v>0</v>
      </c>
      <c r="AB2062" s="530">
        <f t="shared" si="300"/>
        <v>-16280</v>
      </c>
      <c r="AC2062">
        <f t="shared" si="301"/>
        <v>-16280</v>
      </c>
      <c r="AD2062">
        <f t="shared" si="302"/>
        <v>0</v>
      </c>
      <c r="AM2062" s="530">
        <f t="shared" ca="1" si="303"/>
        <v>-18177</v>
      </c>
      <c r="AN2062">
        <f t="shared" ca="1" si="304"/>
        <v>-18177</v>
      </c>
      <c r="AO2062">
        <f t="shared" ca="1" si="305"/>
        <v>0</v>
      </c>
    </row>
    <row r="2063" spans="10:41">
      <c r="J2063" s="530">
        <f t="shared" ca="1" si="297"/>
        <v>-16178</v>
      </c>
      <c r="K2063">
        <f t="shared" ca="1" si="298"/>
        <v>-16178</v>
      </c>
      <c r="L2063">
        <f t="shared" ca="1" si="299"/>
        <v>0</v>
      </c>
      <c r="AB2063" s="530">
        <f t="shared" si="300"/>
        <v>-16289</v>
      </c>
      <c r="AC2063">
        <f t="shared" si="301"/>
        <v>-16289</v>
      </c>
      <c r="AD2063">
        <f t="shared" si="302"/>
        <v>0</v>
      </c>
      <c r="AM2063" s="530">
        <f t="shared" ca="1" si="303"/>
        <v>-18186</v>
      </c>
      <c r="AN2063">
        <f t="shared" ca="1" si="304"/>
        <v>-18186</v>
      </c>
      <c r="AO2063">
        <f t="shared" ca="1" si="305"/>
        <v>0</v>
      </c>
    </row>
    <row r="2064" spans="10:41">
      <c r="J2064" s="530">
        <f t="shared" ca="1" si="297"/>
        <v>-16187</v>
      </c>
      <c r="K2064">
        <f t="shared" ca="1" si="298"/>
        <v>-16187</v>
      </c>
      <c r="L2064">
        <f t="shared" ca="1" si="299"/>
        <v>0</v>
      </c>
      <c r="AB2064" s="530">
        <f t="shared" si="300"/>
        <v>-16298</v>
      </c>
      <c r="AC2064">
        <f t="shared" si="301"/>
        <v>-16298</v>
      </c>
      <c r="AD2064">
        <f t="shared" si="302"/>
        <v>0</v>
      </c>
      <c r="AM2064" s="530">
        <f t="shared" ca="1" si="303"/>
        <v>-18195</v>
      </c>
      <c r="AN2064">
        <f t="shared" ca="1" si="304"/>
        <v>-18195</v>
      </c>
      <c r="AO2064">
        <f t="shared" ca="1" si="305"/>
        <v>0</v>
      </c>
    </row>
    <row r="2065" spans="10:41">
      <c r="J2065" s="530">
        <f t="shared" ca="1" si="297"/>
        <v>-16196</v>
      </c>
      <c r="K2065">
        <f t="shared" ca="1" si="298"/>
        <v>-16196</v>
      </c>
      <c r="L2065">
        <f t="shared" ca="1" si="299"/>
        <v>0</v>
      </c>
      <c r="AB2065" s="530">
        <f t="shared" si="300"/>
        <v>-16307</v>
      </c>
      <c r="AC2065">
        <f t="shared" si="301"/>
        <v>-16307</v>
      </c>
      <c r="AD2065">
        <f t="shared" si="302"/>
        <v>0</v>
      </c>
      <c r="AM2065" s="530">
        <f t="shared" ca="1" si="303"/>
        <v>-18204</v>
      </c>
      <c r="AN2065">
        <f t="shared" ca="1" si="304"/>
        <v>-18204</v>
      </c>
      <c r="AO2065">
        <f t="shared" ca="1" si="305"/>
        <v>0</v>
      </c>
    </row>
    <row r="2066" spans="10:41">
      <c r="J2066" s="530">
        <f t="shared" ca="1" si="297"/>
        <v>-16205</v>
      </c>
      <c r="K2066">
        <f t="shared" ca="1" si="298"/>
        <v>-16205</v>
      </c>
      <c r="L2066">
        <f t="shared" ca="1" si="299"/>
        <v>0</v>
      </c>
      <c r="AB2066" s="530">
        <f t="shared" si="300"/>
        <v>-16316</v>
      </c>
      <c r="AC2066">
        <f t="shared" si="301"/>
        <v>-16316</v>
      </c>
      <c r="AD2066">
        <f t="shared" si="302"/>
        <v>0</v>
      </c>
      <c r="AM2066" s="530">
        <f t="shared" ca="1" si="303"/>
        <v>-18213</v>
      </c>
      <c r="AN2066">
        <f t="shared" ca="1" si="304"/>
        <v>-18213</v>
      </c>
      <c r="AO2066">
        <f t="shared" ca="1" si="305"/>
        <v>0</v>
      </c>
    </row>
    <row r="2067" spans="10:41">
      <c r="J2067" s="530">
        <f t="shared" ca="1" si="297"/>
        <v>-16214</v>
      </c>
      <c r="K2067">
        <f t="shared" ca="1" si="298"/>
        <v>-16214</v>
      </c>
      <c r="L2067">
        <f t="shared" ca="1" si="299"/>
        <v>0</v>
      </c>
      <c r="AB2067" s="530">
        <f t="shared" si="300"/>
        <v>-16325</v>
      </c>
      <c r="AC2067">
        <f t="shared" si="301"/>
        <v>-16325</v>
      </c>
      <c r="AD2067">
        <f t="shared" si="302"/>
        <v>0</v>
      </c>
      <c r="AM2067" s="530">
        <f t="shared" ca="1" si="303"/>
        <v>-18222</v>
      </c>
      <c r="AN2067">
        <f t="shared" ca="1" si="304"/>
        <v>-18222</v>
      </c>
      <c r="AO2067">
        <f t="shared" ca="1" si="305"/>
        <v>0</v>
      </c>
    </row>
    <row r="2068" spans="10:41">
      <c r="J2068" s="530">
        <f t="shared" ca="1" si="297"/>
        <v>-16223</v>
      </c>
      <c r="K2068">
        <f t="shared" ca="1" si="298"/>
        <v>-16223</v>
      </c>
      <c r="L2068">
        <f t="shared" ca="1" si="299"/>
        <v>0</v>
      </c>
      <c r="AB2068" s="530">
        <f t="shared" si="300"/>
        <v>-16334</v>
      </c>
      <c r="AC2068">
        <f t="shared" si="301"/>
        <v>-16334</v>
      </c>
      <c r="AD2068">
        <f t="shared" si="302"/>
        <v>0</v>
      </c>
      <c r="AM2068" s="530">
        <f t="shared" ca="1" si="303"/>
        <v>-18231</v>
      </c>
      <c r="AN2068">
        <f t="shared" ca="1" si="304"/>
        <v>-18231</v>
      </c>
      <c r="AO2068">
        <f t="shared" ca="1" si="305"/>
        <v>0</v>
      </c>
    </row>
    <row r="2069" spans="10:41">
      <c r="J2069" s="530">
        <f t="shared" ca="1" si="297"/>
        <v>-16232</v>
      </c>
      <c r="K2069">
        <f t="shared" ca="1" si="298"/>
        <v>-16232</v>
      </c>
      <c r="L2069">
        <f t="shared" ca="1" si="299"/>
        <v>0</v>
      </c>
      <c r="AB2069" s="530">
        <f t="shared" si="300"/>
        <v>-16343</v>
      </c>
      <c r="AC2069">
        <f t="shared" si="301"/>
        <v>-16343</v>
      </c>
      <c r="AD2069">
        <f t="shared" si="302"/>
        <v>0</v>
      </c>
      <c r="AM2069" s="530">
        <f t="shared" ca="1" si="303"/>
        <v>-18240</v>
      </c>
      <c r="AN2069">
        <f t="shared" ca="1" si="304"/>
        <v>-18240</v>
      </c>
      <c r="AO2069">
        <f t="shared" ca="1" si="305"/>
        <v>0</v>
      </c>
    </row>
    <row r="2070" spans="10:41">
      <c r="J2070" s="530">
        <f t="shared" ca="1" si="297"/>
        <v>-16241</v>
      </c>
      <c r="K2070">
        <f t="shared" ca="1" si="298"/>
        <v>-16241</v>
      </c>
      <c r="L2070">
        <f t="shared" ca="1" si="299"/>
        <v>0</v>
      </c>
      <c r="AB2070" s="530">
        <f t="shared" si="300"/>
        <v>-16352</v>
      </c>
      <c r="AC2070">
        <f t="shared" si="301"/>
        <v>-16352</v>
      </c>
      <c r="AD2070">
        <f t="shared" si="302"/>
        <v>0</v>
      </c>
      <c r="AM2070" s="530">
        <f t="shared" ca="1" si="303"/>
        <v>-18249</v>
      </c>
      <c r="AN2070">
        <f t="shared" ca="1" si="304"/>
        <v>-18249</v>
      </c>
      <c r="AO2070">
        <f t="shared" ca="1" si="305"/>
        <v>0</v>
      </c>
    </row>
    <row r="2071" spans="10:41">
      <c r="J2071" s="530">
        <f t="shared" ca="1" si="297"/>
        <v>-16250</v>
      </c>
      <c r="K2071">
        <f t="shared" ca="1" si="298"/>
        <v>-16250</v>
      </c>
      <c r="L2071">
        <f t="shared" ca="1" si="299"/>
        <v>0</v>
      </c>
      <c r="AB2071" s="530">
        <f t="shared" si="300"/>
        <v>-16361</v>
      </c>
      <c r="AC2071">
        <f t="shared" si="301"/>
        <v>-16361</v>
      </c>
      <c r="AD2071">
        <f t="shared" si="302"/>
        <v>0</v>
      </c>
      <c r="AM2071" s="530">
        <f t="shared" ca="1" si="303"/>
        <v>-18258</v>
      </c>
      <c r="AN2071">
        <f t="shared" ca="1" si="304"/>
        <v>-18258</v>
      </c>
      <c r="AO2071">
        <f t="shared" ca="1" si="305"/>
        <v>0</v>
      </c>
    </row>
    <row r="2072" spans="10:41">
      <c r="J2072" s="530">
        <f t="shared" ca="1" si="297"/>
        <v>-16259</v>
      </c>
      <c r="K2072">
        <f t="shared" ca="1" si="298"/>
        <v>-16259</v>
      </c>
      <c r="L2072">
        <f t="shared" ca="1" si="299"/>
        <v>0</v>
      </c>
      <c r="AB2072" s="530">
        <f t="shared" si="300"/>
        <v>-16370</v>
      </c>
      <c r="AC2072">
        <f t="shared" si="301"/>
        <v>-16370</v>
      </c>
      <c r="AD2072">
        <f t="shared" si="302"/>
        <v>0</v>
      </c>
      <c r="AM2072" s="530">
        <f t="shared" ca="1" si="303"/>
        <v>-18267</v>
      </c>
      <c r="AN2072">
        <f t="shared" ca="1" si="304"/>
        <v>-18267</v>
      </c>
      <c r="AO2072">
        <f t="shared" ca="1" si="305"/>
        <v>0</v>
      </c>
    </row>
    <row r="2073" spans="10:41">
      <c r="J2073" s="530">
        <f t="shared" ca="1" si="297"/>
        <v>-16268</v>
      </c>
      <c r="K2073">
        <f t="shared" ca="1" si="298"/>
        <v>-16268</v>
      </c>
      <c r="L2073">
        <f t="shared" ca="1" si="299"/>
        <v>0</v>
      </c>
      <c r="AB2073" s="530">
        <f t="shared" si="300"/>
        <v>-16379</v>
      </c>
      <c r="AC2073">
        <f t="shared" si="301"/>
        <v>-16379</v>
      </c>
      <c r="AD2073">
        <f t="shared" si="302"/>
        <v>0</v>
      </c>
      <c r="AM2073" s="530">
        <f t="shared" ca="1" si="303"/>
        <v>-18276</v>
      </c>
      <c r="AN2073">
        <f t="shared" ca="1" si="304"/>
        <v>-18276</v>
      </c>
      <c r="AO2073">
        <f t="shared" ca="1" si="305"/>
        <v>0</v>
      </c>
    </row>
    <row r="2074" spans="10:41">
      <c r="J2074" s="530">
        <f t="shared" ca="1" si="297"/>
        <v>-16277</v>
      </c>
      <c r="K2074">
        <f t="shared" ca="1" si="298"/>
        <v>-16277</v>
      </c>
      <c r="L2074">
        <f t="shared" ca="1" si="299"/>
        <v>0</v>
      </c>
      <c r="AB2074" s="530">
        <f t="shared" si="300"/>
        <v>-16388</v>
      </c>
      <c r="AC2074">
        <f t="shared" si="301"/>
        <v>-16388</v>
      </c>
      <c r="AD2074">
        <f t="shared" si="302"/>
        <v>0</v>
      </c>
      <c r="AM2074" s="530">
        <f t="shared" ca="1" si="303"/>
        <v>-18285</v>
      </c>
      <c r="AN2074">
        <f t="shared" ca="1" si="304"/>
        <v>-18285</v>
      </c>
      <c r="AO2074">
        <f t="shared" ca="1" si="305"/>
        <v>0</v>
      </c>
    </row>
    <row r="2075" spans="10:41">
      <c r="J2075" s="530">
        <f t="shared" ca="1" si="297"/>
        <v>-16286</v>
      </c>
      <c r="K2075">
        <f t="shared" ca="1" si="298"/>
        <v>-16286</v>
      </c>
      <c r="L2075">
        <f t="shared" ca="1" si="299"/>
        <v>0</v>
      </c>
      <c r="AB2075" s="530">
        <f t="shared" si="300"/>
        <v>-16397</v>
      </c>
      <c r="AC2075">
        <f t="shared" si="301"/>
        <v>-16397</v>
      </c>
      <c r="AD2075">
        <f t="shared" si="302"/>
        <v>0</v>
      </c>
      <c r="AM2075" s="530">
        <f t="shared" ca="1" si="303"/>
        <v>-18294</v>
      </c>
      <c r="AN2075">
        <f t="shared" ca="1" si="304"/>
        <v>-18294</v>
      </c>
      <c r="AO2075">
        <f t="shared" ca="1" si="305"/>
        <v>0</v>
      </c>
    </row>
    <row r="2076" spans="10:41">
      <c r="J2076" s="530">
        <f t="shared" ca="1" si="297"/>
        <v>-16295</v>
      </c>
      <c r="K2076">
        <f t="shared" ca="1" si="298"/>
        <v>-16295</v>
      </c>
      <c r="L2076">
        <f t="shared" ca="1" si="299"/>
        <v>0</v>
      </c>
      <c r="AB2076" s="530">
        <f t="shared" si="300"/>
        <v>-16406</v>
      </c>
      <c r="AC2076">
        <f t="shared" si="301"/>
        <v>-16406</v>
      </c>
      <c r="AD2076">
        <f t="shared" si="302"/>
        <v>0</v>
      </c>
      <c r="AM2076" s="530">
        <f t="shared" ca="1" si="303"/>
        <v>-18303</v>
      </c>
      <c r="AN2076">
        <f t="shared" ca="1" si="304"/>
        <v>-18303</v>
      </c>
      <c r="AO2076">
        <f t="shared" ca="1" si="305"/>
        <v>0</v>
      </c>
    </row>
    <row r="2077" spans="10:41">
      <c r="J2077" s="530">
        <f t="shared" ca="1" si="297"/>
        <v>-16304</v>
      </c>
      <c r="K2077">
        <f t="shared" ca="1" si="298"/>
        <v>-16304</v>
      </c>
      <c r="L2077">
        <f t="shared" ca="1" si="299"/>
        <v>0</v>
      </c>
      <c r="AB2077" s="530">
        <f t="shared" si="300"/>
        <v>-16415</v>
      </c>
      <c r="AC2077">
        <f t="shared" si="301"/>
        <v>-16415</v>
      </c>
      <c r="AD2077">
        <f t="shared" si="302"/>
        <v>0</v>
      </c>
      <c r="AM2077" s="530">
        <f t="shared" ca="1" si="303"/>
        <v>-18312</v>
      </c>
      <c r="AN2077">
        <f t="shared" ca="1" si="304"/>
        <v>-18312</v>
      </c>
      <c r="AO2077">
        <f t="shared" ca="1" si="305"/>
        <v>0</v>
      </c>
    </row>
    <row r="2078" spans="10:41">
      <c r="J2078" s="530">
        <f t="shared" ca="1" si="297"/>
        <v>-16313</v>
      </c>
      <c r="K2078">
        <f t="shared" ca="1" si="298"/>
        <v>-16313</v>
      </c>
      <c r="L2078">
        <f t="shared" ca="1" si="299"/>
        <v>0</v>
      </c>
      <c r="AB2078" s="530">
        <f t="shared" si="300"/>
        <v>-16424</v>
      </c>
      <c r="AC2078">
        <f t="shared" si="301"/>
        <v>-16424</v>
      </c>
      <c r="AD2078">
        <f t="shared" si="302"/>
        <v>0</v>
      </c>
      <c r="AM2078" s="530">
        <f t="shared" ca="1" si="303"/>
        <v>-18321</v>
      </c>
      <c r="AN2078">
        <f t="shared" ca="1" si="304"/>
        <v>-18321</v>
      </c>
      <c r="AO2078">
        <f t="shared" ca="1" si="305"/>
        <v>0</v>
      </c>
    </row>
    <row r="2079" spans="10:41">
      <c r="J2079" s="530">
        <f t="shared" ca="1" si="297"/>
        <v>-16322</v>
      </c>
      <c r="K2079">
        <f t="shared" ca="1" si="298"/>
        <v>-16322</v>
      </c>
      <c r="L2079">
        <f t="shared" ca="1" si="299"/>
        <v>0</v>
      </c>
      <c r="AB2079" s="530">
        <f t="shared" si="300"/>
        <v>-16433</v>
      </c>
      <c r="AC2079">
        <f t="shared" si="301"/>
        <v>-16433</v>
      </c>
      <c r="AD2079">
        <f t="shared" si="302"/>
        <v>0</v>
      </c>
      <c r="AM2079" s="530">
        <f t="shared" ca="1" si="303"/>
        <v>-18330</v>
      </c>
      <c r="AN2079">
        <f t="shared" ca="1" si="304"/>
        <v>-18330</v>
      </c>
      <c r="AO2079">
        <f t="shared" ca="1" si="305"/>
        <v>0</v>
      </c>
    </row>
    <row r="2080" spans="10:41">
      <c r="J2080" s="530">
        <f t="shared" ca="1" si="297"/>
        <v>-16331</v>
      </c>
      <c r="K2080">
        <f t="shared" ca="1" si="298"/>
        <v>-16331</v>
      </c>
      <c r="L2080">
        <f t="shared" ca="1" si="299"/>
        <v>0</v>
      </c>
      <c r="AB2080" s="530">
        <f t="shared" si="300"/>
        <v>-16442</v>
      </c>
      <c r="AC2080">
        <f t="shared" si="301"/>
        <v>-16442</v>
      </c>
      <c r="AD2080">
        <f t="shared" si="302"/>
        <v>0</v>
      </c>
      <c r="AM2080" s="530">
        <f t="shared" ca="1" si="303"/>
        <v>-18339</v>
      </c>
      <c r="AN2080">
        <f t="shared" ca="1" si="304"/>
        <v>-18339</v>
      </c>
      <c r="AO2080">
        <f t="shared" ca="1" si="305"/>
        <v>0</v>
      </c>
    </row>
    <row r="2081" spans="10:41">
      <c r="J2081" s="530">
        <f t="shared" ca="1" si="297"/>
        <v>-16340</v>
      </c>
      <c r="K2081">
        <f t="shared" ca="1" si="298"/>
        <v>-16340</v>
      </c>
      <c r="L2081">
        <f t="shared" ca="1" si="299"/>
        <v>0</v>
      </c>
      <c r="AB2081" s="530">
        <f t="shared" si="300"/>
        <v>-16451</v>
      </c>
      <c r="AC2081">
        <f t="shared" si="301"/>
        <v>-16451</v>
      </c>
      <c r="AD2081">
        <f t="shared" si="302"/>
        <v>0</v>
      </c>
      <c r="AM2081" s="530">
        <f t="shared" ca="1" si="303"/>
        <v>-18348</v>
      </c>
      <c r="AN2081">
        <f t="shared" ca="1" si="304"/>
        <v>-18348</v>
      </c>
      <c r="AO2081">
        <f t="shared" ca="1" si="305"/>
        <v>0</v>
      </c>
    </row>
    <row r="2082" spans="10:41">
      <c r="J2082" s="530">
        <f t="shared" ca="1" si="297"/>
        <v>-16349</v>
      </c>
      <c r="K2082">
        <f t="shared" ca="1" si="298"/>
        <v>-16349</v>
      </c>
      <c r="L2082">
        <f t="shared" ca="1" si="299"/>
        <v>0</v>
      </c>
      <c r="AB2082" s="530">
        <f t="shared" si="300"/>
        <v>-16460</v>
      </c>
      <c r="AC2082">
        <f t="shared" si="301"/>
        <v>-16460</v>
      </c>
      <c r="AD2082">
        <f t="shared" si="302"/>
        <v>0</v>
      </c>
      <c r="AM2082" s="530">
        <f t="shared" ca="1" si="303"/>
        <v>-18357</v>
      </c>
      <c r="AN2082">
        <f t="shared" ca="1" si="304"/>
        <v>-18357</v>
      </c>
      <c r="AO2082">
        <f t="shared" ca="1" si="305"/>
        <v>0</v>
      </c>
    </row>
    <row r="2083" spans="10:41">
      <c r="J2083" s="530">
        <f t="shared" ca="1" si="297"/>
        <v>-16358</v>
      </c>
      <c r="K2083">
        <f t="shared" ca="1" si="298"/>
        <v>-16358</v>
      </c>
      <c r="L2083">
        <f t="shared" ca="1" si="299"/>
        <v>0</v>
      </c>
      <c r="AB2083" s="530">
        <f t="shared" si="300"/>
        <v>-16469</v>
      </c>
      <c r="AC2083">
        <f t="shared" si="301"/>
        <v>-16469</v>
      </c>
      <c r="AD2083">
        <f t="shared" si="302"/>
        <v>0</v>
      </c>
      <c r="AM2083" s="530">
        <f t="shared" ca="1" si="303"/>
        <v>-18366</v>
      </c>
      <c r="AN2083">
        <f t="shared" ca="1" si="304"/>
        <v>-18366</v>
      </c>
      <c r="AO2083">
        <f t="shared" ca="1" si="305"/>
        <v>0</v>
      </c>
    </row>
    <row r="2084" spans="10:41">
      <c r="J2084" s="530">
        <f t="shared" ca="1" si="297"/>
        <v>-16367</v>
      </c>
      <c r="K2084">
        <f t="shared" ca="1" si="298"/>
        <v>-16367</v>
      </c>
      <c r="L2084">
        <f t="shared" ca="1" si="299"/>
        <v>0</v>
      </c>
      <c r="AB2084" s="530">
        <f t="shared" si="300"/>
        <v>-16478</v>
      </c>
      <c r="AC2084">
        <f t="shared" si="301"/>
        <v>-16478</v>
      </c>
      <c r="AD2084">
        <f t="shared" si="302"/>
        <v>0</v>
      </c>
      <c r="AM2084" s="530">
        <f t="shared" ca="1" si="303"/>
        <v>-18375</v>
      </c>
      <c r="AN2084">
        <f t="shared" ca="1" si="304"/>
        <v>-18375</v>
      </c>
      <c r="AO2084">
        <f t="shared" ca="1" si="305"/>
        <v>0</v>
      </c>
    </row>
    <row r="2085" spans="10:41">
      <c r="J2085" s="530">
        <f t="shared" ca="1" si="297"/>
        <v>-16376</v>
      </c>
      <c r="K2085">
        <f t="shared" ca="1" si="298"/>
        <v>-16376</v>
      </c>
      <c r="L2085">
        <f t="shared" ca="1" si="299"/>
        <v>0</v>
      </c>
      <c r="AB2085" s="530">
        <f t="shared" si="300"/>
        <v>-16487</v>
      </c>
      <c r="AC2085">
        <f t="shared" si="301"/>
        <v>-16487</v>
      </c>
      <c r="AD2085">
        <f t="shared" si="302"/>
        <v>0</v>
      </c>
      <c r="AM2085" s="530">
        <f t="shared" ca="1" si="303"/>
        <v>-18384</v>
      </c>
      <c r="AN2085">
        <f t="shared" ca="1" si="304"/>
        <v>-18384</v>
      </c>
      <c r="AO2085">
        <f t="shared" ca="1" si="305"/>
        <v>0</v>
      </c>
    </row>
    <row r="2086" spans="10:41">
      <c r="J2086" s="530">
        <f t="shared" ca="1" si="297"/>
        <v>-16385</v>
      </c>
      <c r="K2086">
        <f t="shared" ca="1" si="298"/>
        <v>-16385</v>
      </c>
      <c r="L2086">
        <f t="shared" ca="1" si="299"/>
        <v>0</v>
      </c>
      <c r="AB2086" s="530">
        <f t="shared" si="300"/>
        <v>-16496</v>
      </c>
      <c r="AC2086">
        <f t="shared" si="301"/>
        <v>-16496</v>
      </c>
      <c r="AD2086">
        <f t="shared" si="302"/>
        <v>0</v>
      </c>
      <c r="AM2086" s="530">
        <f t="shared" ca="1" si="303"/>
        <v>-18393</v>
      </c>
      <c r="AN2086">
        <f t="shared" ca="1" si="304"/>
        <v>-18393</v>
      </c>
      <c r="AO2086">
        <f t="shared" ca="1" si="305"/>
        <v>0</v>
      </c>
    </row>
    <row r="2087" spans="10:41">
      <c r="J2087" s="530">
        <f t="shared" ca="1" si="297"/>
        <v>-16394</v>
      </c>
      <c r="K2087">
        <f t="shared" ca="1" si="298"/>
        <v>-16394</v>
      </c>
      <c r="L2087">
        <f t="shared" ca="1" si="299"/>
        <v>0</v>
      </c>
      <c r="AB2087" s="530">
        <f t="shared" si="300"/>
        <v>-16505</v>
      </c>
      <c r="AC2087">
        <f t="shared" si="301"/>
        <v>-16505</v>
      </c>
      <c r="AD2087">
        <f t="shared" si="302"/>
        <v>0</v>
      </c>
      <c r="AM2087" s="530">
        <f t="shared" ca="1" si="303"/>
        <v>-18402</v>
      </c>
      <c r="AN2087">
        <f t="shared" ca="1" si="304"/>
        <v>-18402</v>
      </c>
      <c r="AO2087">
        <f t="shared" ca="1" si="305"/>
        <v>0</v>
      </c>
    </row>
    <row r="2088" spans="10:41">
      <c r="J2088" s="530">
        <f t="shared" ca="1" si="297"/>
        <v>-16403</v>
      </c>
      <c r="K2088">
        <f t="shared" ca="1" si="298"/>
        <v>-16403</v>
      </c>
      <c r="L2088">
        <f t="shared" ca="1" si="299"/>
        <v>0</v>
      </c>
      <c r="AB2088" s="530">
        <f t="shared" si="300"/>
        <v>-16514</v>
      </c>
      <c r="AC2088">
        <f t="shared" si="301"/>
        <v>-16514</v>
      </c>
      <c r="AD2088">
        <f t="shared" si="302"/>
        <v>0</v>
      </c>
      <c r="AM2088" s="530">
        <f t="shared" ca="1" si="303"/>
        <v>-18411</v>
      </c>
      <c r="AN2088">
        <f t="shared" ca="1" si="304"/>
        <v>-18411</v>
      </c>
      <c r="AO2088">
        <f t="shared" ca="1" si="305"/>
        <v>0</v>
      </c>
    </row>
    <row r="2089" spans="10:41">
      <c r="J2089" s="530">
        <f t="shared" ca="1" si="297"/>
        <v>-16412</v>
      </c>
      <c r="K2089">
        <f t="shared" ca="1" si="298"/>
        <v>-16412</v>
      </c>
      <c r="L2089">
        <f t="shared" ca="1" si="299"/>
        <v>0</v>
      </c>
      <c r="AB2089" s="530">
        <f t="shared" si="300"/>
        <v>-16523</v>
      </c>
      <c r="AC2089">
        <f t="shared" si="301"/>
        <v>-16523</v>
      </c>
      <c r="AD2089">
        <f t="shared" si="302"/>
        <v>0</v>
      </c>
      <c r="AM2089" s="530">
        <f t="shared" ca="1" si="303"/>
        <v>-18420</v>
      </c>
      <c r="AN2089">
        <f t="shared" ca="1" si="304"/>
        <v>-18420</v>
      </c>
      <c r="AO2089">
        <f t="shared" ca="1" si="305"/>
        <v>0</v>
      </c>
    </row>
    <row r="2090" spans="10:41">
      <c r="J2090" s="530">
        <f t="shared" ca="1" si="297"/>
        <v>-16421</v>
      </c>
      <c r="K2090">
        <f t="shared" ca="1" si="298"/>
        <v>-16421</v>
      </c>
      <c r="L2090">
        <f t="shared" ca="1" si="299"/>
        <v>0</v>
      </c>
      <c r="AB2090" s="530">
        <f t="shared" si="300"/>
        <v>-16532</v>
      </c>
      <c r="AC2090">
        <f t="shared" si="301"/>
        <v>-16532</v>
      </c>
      <c r="AD2090">
        <f t="shared" si="302"/>
        <v>0</v>
      </c>
      <c r="AM2090" s="530">
        <f t="shared" ca="1" si="303"/>
        <v>-18429</v>
      </c>
      <c r="AN2090">
        <f t="shared" ca="1" si="304"/>
        <v>-18429</v>
      </c>
      <c r="AO2090">
        <f t="shared" ca="1" si="305"/>
        <v>0</v>
      </c>
    </row>
    <row r="2091" spans="10:41">
      <c r="J2091" s="530">
        <f t="shared" ref="J2091:J2154" ca="1" si="306">+J2090-9</f>
        <v>-16430</v>
      </c>
      <c r="K2091">
        <f t="shared" ref="K2091:K2154" ca="1" si="307">IF(J2092&lt;0,J2091,0)</f>
        <v>-16430</v>
      </c>
      <c r="L2091">
        <f t="shared" ref="L2091:L2154" ca="1" si="308">IF(K2091&gt;0,K2091,0)</f>
        <v>0</v>
      </c>
      <c r="AB2091" s="530">
        <f t="shared" si="300"/>
        <v>-16541</v>
      </c>
      <c r="AC2091">
        <f t="shared" si="301"/>
        <v>-16541</v>
      </c>
      <c r="AD2091">
        <f t="shared" si="302"/>
        <v>0</v>
      </c>
      <c r="AM2091" s="530">
        <f t="shared" ca="1" si="303"/>
        <v>-18438</v>
      </c>
      <c r="AN2091">
        <f t="shared" ca="1" si="304"/>
        <v>-18438</v>
      </c>
      <c r="AO2091">
        <f t="shared" ca="1" si="305"/>
        <v>0</v>
      </c>
    </row>
    <row r="2092" spans="10:41">
      <c r="J2092" s="530">
        <f t="shared" ca="1" si="306"/>
        <v>-16439</v>
      </c>
      <c r="K2092">
        <f t="shared" ca="1" si="307"/>
        <v>-16439</v>
      </c>
      <c r="L2092">
        <f t="shared" ca="1" si="308"/>
        <v>0</v>
      </c>
      <c r="AB2092" s="530">
        <f t="shared" ref="AB2092:AB2155" si="309">+AB2091-9</f>
        <v>-16550</v>
      </c>
      <c r="AC2092">
        <f t="shared" ref="AC2092:AC2155" si="310">IF(AB2093&lt;0,AB2092,0)</f>
        <v>-16550</v>
      </c>
      <c r="AD2092">
        <f t="shared" ref="AD2092:AD2155" si="311">IF(AC2092&gt;0,AC2092,0)</f>
        <v>0</v>
      </c>
      <c r="AM2092" s="530">
        <f t="shared" ref="AM2092:AM2155" ca="1" si="312">+AM2091-9</f>
        <v>-18447</v>
      </c>
      <c r="AN2092">
        <f t="shared" ref="AN2092:AN2155" ca="1" si="313">IF(AM2093&lt;0,AM2092,0)</f>
        <v>-18447</v>
      </c>
      <c r="AO2092">
        <f t="shared" ref="AO2092:AO2155" ca="1" si="314">IF(AN2092&gt;0,AN2092,0)</f>
        <v>0</v>
      </c>
    </row>
    <row r="2093" spans="10:41">
      <c r="J2093" s="530">
        <f t="shared" ca="1" si="306"/>
        <v>-16448</v>
      </c>
      <c r="K2093">
        <f t="shared" ca="1" si="307"/>
        <v>-16448</v>
      </c>
      <c r="L2093">
        <f t="shared" ca="1" si="308"/>
        <v>0</v>
      </c>
      <c r="AB2093" s="530">
        <f t="shared" si="309"/>
        <v>-16559</v>
      </c>
      <c r="AC2093">
        <f t="shared" si="310"/>
        <v>-16559</v>
      </c>
      <c r="AD2093">
        <f t="shared" si="311"/>
        <v>0</v>
      </c>
      <c r="AM2093" s="530">
        <f t="shared" ca="1" si="312"/>
        <v>-18456</v>
      </c>
      <c r="AN2093">
        <f t="shared" ca="1" si="313"/>
        <v>-18456</v>
      </c>
      <c r="AO2093">
        <f t="shared" ca="1" si="314"/>
        <v>0</v>
      </c>
    </row>
    <row r="2094" spans="10:41">
      <c r="J2094" s="530">
        <f t="shared" ca="1" si="306"/>
        <v>-16457</v>
      </c>
      <c r="K2094">
        <f t="shared" ca="1" si="307"/>
        <v>-16457</v>
      </c>
      <c r="L2094">
        <f t="shared" ca="1" si="308"/>
        <v>0</v>
      </c>
      <c r="AB2094" s="530">
        <f t="shared" si="309"/>
        <v>-16568</v>
      </c>
      <c r="AC2094">
        <f t="shared" si="310"/>
        <v>-16568</v>
      </c>
      <c r="AD2094">
        <f t="shared" si="311"/>
        <v>0</v>
      </c>
      <c r="AM2094" s="530">
        <f t="shared" ca="1" si="312"/>
        <v>-18465</v>
      </c>
      <c r="AN2094">
        <f t="shared" ca="1" si="313"/>
        <v>-18465</v>
      </c>
      <c r="AO2094">
        <f t="shared" ca="1" si="314"/>
        <v>0</v>
      </c>
    </row>
    <row r="2095" spans="10:41">
      <c r="J2095" s="530">
        <f t="shared" ca="1" si="306"/>
        <v>-16466</v>
      </c>
      <c r="K2095">
        <f t="shared" ca="1" si="307"/>
        <v>-16466</v>
      </c>
      <c r="L2095">
        <f t="shared" ca="1" si="308"/>
        <v>0</v>
      </c>
      <c r="AB2095" s="530">
        <f t="shared" si="309"/>
        <v>-16577</v>
      </c>
      <c r="AC2095">
        <f t="shared" si="310"/>
        <v>-16577</v>
      </c>
      <c r="AD2095">
        <f t="shared" si="311"/>
        <v>0</v>
      </c>
      <c r="AM2095" s="530">
        <f t="shared" ca="1" si="312"/>
        <v>-18474</v>
      </c>
      <c r="AN2095">
        <f t="shared" ca="1" si="313"/>
        <v>-18474</v>
      </c>
      <c r="AO2095">
        <f t="shared" ca="1" si="314"/>
        <v>0</v>
      </c>
    </row>
    <row r="2096" spans="10:41">
      <c r="J2096" s="530">
        <f t="shared" ca="1" si="306"/>
        <v>-16475</v>
      </c>
      <c r="K2096">
        <f t="shared" ca="1" si="307"/>
        <v>-16475</v>
      </c>
      <c r="L2096">
        <f t="shared" ca="1" si="308"/>
        <v>0</v>
      </c>
      <c r="AB2096" s="530">
        <f t="shared" si="309"/>
        <v>-16586</v>
      </c>
      <c r="AC2096">
        <f t="shared" si="310"/>
        <v>-16586</v>
      </c>
      <c r="AD2096">
        <f t="shared" si="311"/>
        <v>0</v>
      </c>
      <c r="AM2096" s="530">
        <f t="shared" ca="1" si="312"/>
        <v>-18483</v>
      </c>
      <c r="AN2096">
        <f t="shared" ca="1" si="313"/>
        <v>-18483</v>
      </c>
      <c r="AO2096">
        <f t="shared" ca="1" si="314"/>
        <v>0</v>
      </c>
    </row>
    <row r="2097" spans="10:41">
      <c r="J2097" s="530">
        <f t="shared" ca="1" si="306"/>
        <v>-16484</v>
      </c>
      <c r="K2097">
        <f t="shared" ca="1" si="307"/>
        <v>-16484</v>
      </c>
      <c r="L2097">
        <f t="shared" ca="1" si="308"/>
        <v>0</v>
      </c>
      <c r="AB2097" s="530">
        <f t="shared" si="309"/>
        <v>-16595</v>
      </c>
      <c r="AC2097">
        <f t="shared" si="310"/>
        <v>-16595</v>
      </c>
      <c r="AD2097">
        <f t="shared" si="311"/>
        <v>0</v>
      </c>
      <c r="AM2097" s="530">
        <f t="shared" ca="1" si="312"/>
        <v>-18492</v>
      </c>
      <c r="AN2097">
        <f t="shared" ca="1" si="313"/>
        <v>-18492</v>
      </c>
      <c r="AO2097">
        <f t="shared" ca="1" si="314"/>
        <v>0</v>
      </c>
    </row>
    <row r="2098" spans="10:41">
      <c r="J2098" s="530">
        <f t="shared" ca="1" si="306"/>
        <v>-16493</v>
      </c>
      <c r="K2098">
        <f t="shared" ca="1" si="307"/>
        <v>-16493</v>
      </c>
      <c r="L2098">
        <f t="shared" ca="1" si="308"/>
        <v>0</v>
      </c>
      <c r="AB2098" s="530">
        <f t="shared" si="309"/>
        <v>-16604</v>
      </c>
      <c r="AC2098">
        <f t="shared" si="310"/>
        <v>-16604</v>
      </c>
      <c r="AD2098">
        <f t="shared" si="311"/>
        <v>0</v>
      </c>
      <c r="AM2098" s="530">
        <f t="shared" ca="1" si="312"/>
        <v>-18501</v>
      </c>
      <c r="AN2098">
        <f t="shared" ca="1" si="313"/>
        <v>-18501</v>
      </c>
      <c r="AO2098">
        <f t="shared" ca="1" si="314"/>
        <v>0</v>
      </c>
    </row>
    <row r="2099" spans="10:41">
      <c r="J2099" s="530">
        <f t="shared" ca="1" si="306"/>
        <v>-16502</v>
      </c>
      <c r="K2099">
        <f t="shared" ca="1" si="307"/>
        <v>-16502</v>
      </c>
      <c r="L2099">
        <f t="shared" ca="1" si="308"/>
        <v>0</v>
      </c>
      <c r="AB2099" s="530">
        <f t="shared" si="309"/>
        <v>-16613</v>
      </c>
      <c r="AC2099">
        <f t="shared" si="310"/>
        <v>-16613</v>
      </c>
      <c r="AD2099">
        <f t="shared" si="311"/>
        <v>0</v>
      </c>
      <c r="AM2099" s="530">
        <f t="shared" ca="1" si="312"/>
        <v>-18510</v>
      </c>
      <c r="AN2099">
        <f t="shared" ca="1" si="313"/>
        <v>-18510</v>
      </c>
      <c r="AO2099">
        <f t="shared" ca="1" si="314"/>
        <v>0</v>
      </c>
    </row>
    <row r="2100" spans="10:41">
      <c r="J2100" s="530">
        <f t="shared" ca="1" si="306"/>
        <v>-16511</v>
      </c>
      <c r="K2100">
        <f t="shared" ca="1" si="307"/>
        <v>-16511</v>
      </c>
      <c r="L2100">
        <f t="shared" ca="1" si="308"/>
        <v>0</v>
      </c>
      <c r="AB2100" s="530">
        <f t="shared" si="309"/>
        <v>-16622</v>
      </c>
      <c r="AC2100">
        <f t="shared" si="310"/>
        <v>-16622</v>
      </c>
      <c r="AD2100">
        <f t="shared" si="311"/>
        <v>0</v>
      </c>
      <c r="AM2100" s="530">
        <f t="shared" ca="1" si="312"/>
        <v>-18519</v>
      </c>
      <c r="AN2100">
        <f t="shared" ca="1" si="313"/>
        <v>-18519</v>
      </c>
      <c r="AO2100">
        <f t="shared" ca="1" si="314"/>
        <v>0</v>
      </c>
    </row>
    <row r="2101" spans="10:41">
      <c r="J2101" s="530">
        <f t="shared" ca="1" si="306"/>
        <v>-16520</v>
      </c>
      <c r="K2101">
        <f t="shared" ca="1" si="307"/>
        <v>-16520</v>
      </c>
      <c r="L2101">
        <f t="shared" ca="1" si="308"/>
        <v>0</v>
      </c>
      <c r="AB2101" s="530">
        <f t="shared" si="309"/>
        <v>-16631</v>
      </c>
      <c r="AC2101">
        <f t="shared" si="310"/>
        <v>-16631</v>
      </c>
      <c r="AD2101">
        <f t="shared" si="311"/>
        <v>0</v>
      </c>
      <c r="AM2101" s="530">
        <f t="shared" ca="1" si="312"/>
        <v>-18528</v>
      </c>
      <c r="AN2101">
        <f t="shared" ca="1" si="313"/>
        <v>-18528</v>
      </c>
      <c r="AO2101">
        <f t="shared" ca="1" si="314"/>
        <v>0</v>
      </c>
    </row>
    <row r="2102" spans="10:41">
      <c r="J2102" s="530">
        <f t="shared" ca="1" si="306"/>
        <v>-16529</v>
      </c>
      <c r="K2102">
        <f t="shared" ca="1" si="307"/>
        <v>-16529</v>
      </c>
      <c r="L2102">
        <f t="shared" ca="1" si="308"/>
        <v>0</v>
      </c>
      <c r="AB2102" s="530">
        <f t="shared" si="309"/>
        <v>-16640</v>
      </c>
      <c r="AC2102">
        <f t="shared" si="310"/>
        <v>-16640</v>
      </c>
      <c r="AD2102">
        <f t="shared" si="311"/>
        <v>0</v>
      </c>
      <c r="AM2102" s="530">
        <f t="shared" ca="1" si="312"/>
        <v>-18537</v>
      </c>
      <c r="AN2102">
        <f t="shared" ca="1" si="313"/>
        <v>-18537</v>
      </c>
      <c r="AO2102">
        <f t="shared" ca="1" si="314"/>
        <v>0</v>
      </c>
    </row>
    <row r="2103" spans="10:41">
      <c r="J2103" s="530">
        <f t="shared" ca="1" si="306"/>
        <v>-16538</v>
      </c>
      <c r="K2103">
        <f t="shared" ca="1" si="307"/>
        <v>-16538</v>
      </c>
      <c r="L2103">
        <f t="shared" ca="1" si="308"/>
        <v>0</v>
      </c>
      <c r="AB2103" s="530">
        <f t="shared" si="309"/>
        <v>-16649</v>
      </c>
      <c r="AC2103">
        <f t="shared" si="310"/>
        <v>-16649</v>
      </c>
      <c r="AD2103">
        <f t="shared" si="311"/>
        <v>0</v>
      </c>
      <c r="AM2103" s="530">
        <f t="shared" ca="1" si="312"/>
        <v>-18546</v>
      </c>
      <c r="AN2103">
        <f t="shared" ca="1" si="313"/>
        <v>-18546</v>
      </c>
      <c r="AO2103">
        <f t="shared" ca="1" si="314"/>
        <v>0</v>
      </c>
    </row>
    <row r="2104" spans="10:41">
      <c r="J2104" s="530">
        <f t="shared" ca="1" si="306"/>
        <v>-16547</v>
      </c>
      <c r="K2104">
        <f t="shared" ca="1" si="307"/>
        <v>-16547</v>
      </c>
      <c r="L2104">
        <f t="shared" ca="1" si="308"/>
        <v>0</v>
      </c>
      <c r="AB2104" s="530">
        <f t="shared" si="309"/>
        <v>-16658</v>
      </c>
      <c r="AC2104">
        <f t="shared" si="310"/>
        <v>-16658</v>
      </c>
      <c r="AD2104">
        <f t="shared" si="311"/>
        <v>0</v>
      </c>
      <c r="AM2104" s="530">
        <f t="shared" ca="1" si="312"/>
        <v>-18555</v>
      </c>
      <c r="AN2104">
        <f t="shared" ca="1" si="313"/>
        <v>-18555</v>
      </c>
      <c r="AO2104">
        <f t="shared" ca="1" si="314"/>
        <v>0</v>
      </c>
    </row>
    <row r="2105" spans="10:41">
      <c r="J2105" s="530">
        <f t="shared" ca="1" si="306"/>
        <v>-16556</v>
      </c>
      <c r="K2105">
        <f t="shared" ca="1" si="307"/>
        <v>-16556</v>
      </c>
      <c r="L2105">
        <f t="shared" ca="1" si="308"/>
        <v>0</v>
      </c>
      <c r="AB2105" s="530">
        <f t="shared" si="309"/>
        <v>-16667</v>
      </c>
      <c r="AC2105">
        <f t="shared" si="310"/>
        <v>-16667</v>
      </c>
      <c r="AD2105">
        <f t="shared" si="311"/>
        <v>0</v>
      </c>
      <c r="AM2105" s="530">
        <f t="shared" ca="1" si="312"/>
        <v>-18564</v>
      </c>
      <c r="AN2105">
        <f t="shared" ca="1" si="313"/>
        <v>-18564</v>
      </c>
      <c r="AO2105">
        <f t="shared" ca="1" si="314"/>
        <v>0</v>
      </c>
    </row>
    <row r="2106" spans="10:41">
      <c r="J2106" s="530">
        <f t="shared" ca="1" si="306"/>
        <v>-16565</v>
      </c>
      <c r="K2106">
        <f t="shared" ca="1" si="307"/>
        <v>-16565</v>
      </c>
      <c r="L2106">
        <f t="shared" ca="1" si="308"/>
        <v>0</v>
      </c>
      <c r="AB2106" s="530">
        <f t="shared" si="309"/>
        <v>-16676</v>
      </c>
      <c r="AC2106">
        <f t="shared" si="310"/>
        <v>-16676</v>
      </c>
      <c r="AD2106">
        <f t="shared" si="311"/>
        <v>0</v>
      </c>
      <c r="AM2106" s="530">
        <f t="shared" ca="1" si="312"/>
        <v>-18573</v>
      </c>
      <c r="AN2106">
        <f t="shared" ca="1" si="313"/>
        <v>-18573</v>
      </c>
      <c r="AO2106">
        <f t="shared" ca="1" si="314"/>
        <v>0</v>
      </c>
    </row>
    <row r="2107" spans="10:41">
      <c r="J2107" s="530">
        <f t="shared" ca="1" si="306"/>
        <v>-16574</v>
      </c>
      <c r="K2107">
        <f t="shared" ca="1" si="307"/>
        <v>-16574</v>
      </c>
      <c r="L2107">
        <f t="shared" ca="1" si="308"/>
        <v>0</v>
      </c>
      <c r="AB2107" s="530">
        <f t="shared" si="309"/>
        <v>-16685</v>
      </c>
      <c r="AC2107">
        <f t="shared" si="310"/>
        <v>-16685</v>
      </c>
      <c r="AD2107">
        <f t="shared" si="311"/>
        <v>0</v>
      </c>
      <c r="AM2107" s="530">
        <f t="shared" ca="1" si="312"/>
        <v>-18582</v>
      </c>
      <c r="AN2107">
        <f t="shared" ca="1" si="313"/>
        <v>-18582</v>
      </c>
      <c r="AO2107">
        <f t="shared" ca="1" si="314"/>
        <v>0</v>
      </c>
    </row>
    <row r="2108" spans="10:41">
      <c r="J2108" s="530">
        <f t="shared" ca="1" si="306"/>
        <v>-16583</v>
      </c>
      <c r="K2108">
        <f t="shared" ca="1" si="307"/>
        <v>-16583</v>
      </c>
      <c r="L2108">
        <f t="shared" ca="1" si="308"/>
        <v>0</v>
      </c>
      <c r="AB2108" s="530">
        <f t="shared" si="309"/>
        <v>-16694</v>
      </c>
      <c r="AC2108">
        <f t="shared" si="310"/>
        <v>-16694</v>
      </c>
      <c r="AD2108">
        <f t="shared" si="311"/>
        <v>0</v>
      </c>
      <c r="AM2108" s="530">
        <f t="shared" ca="1" si="312"/>
        <v>-18591</v>
      </c>
      <c r="AN2108">
        <f t="shared" ca="1" si="313"/>
        <v>-18591</v>
      </c>
      <c r="AO2108">
        <f t="shared" ca="1" si="314"/>
        <v>0</v>
      </c>
    </row>
    <row r="2109" spans="10:41">
      <c r="J2109" s="530">
        <f t="shared" ca="1" si="306"/>
        <v>-16592</v>
      </c>
      <c r="K2109">
        <f t="shared" ca="1" si="307"/>
        <v>-16592</v>
      </c>
      <c r="L2109">
        <f t="shared" ca="1" si="308"/>
        <v>0</v>
      </c>
      <c r="AB2109" s="530">
        <f t="shared" si="309"/>
        <v>-16703</v>
      </c>
      <c r="AC2109">
        <f t="shared" si="310"/>
        <v>-16703</v>
      </c>
      <c r="AD2109">
        <f t="shared" si="311"/>
        <v>0</v>
      </c>
      <c r="AM2109" s="530">
        <f t="shared" ca="1" si="312"/>
        <v>-18600</v>
      </c>
      <c r="AN2109">
        <f t="shared" ca="1" si="313"/>
        <v>-18600</v>
      </c>
      <c r="AO2109">
        <f t="shared" ca="1" si="314"/>
        <v>0</v>
      </c>
    </row>
    <row r="2110" spans="10:41">
      <c r="J2110" s="530">
        <f t="shared" ca="1" si="306"/>
        <v>-16601</v>
      </c>
      <c r="K2110">
        <f t="shared" ca="1" si="307"/>
        <v>-16601</v>
      </c>
      <c r="L2110">
        <f t="shared" ca="1" si="308"/>
        <v>0</v>
      </c>
      <c r="AB2110" s="530">
        <f t="shared" si="309"/>
        <v>-16712</v>
      </c>
      <c r="AC2110">
        <f t="shared" si="310"/>
        <v>-16712</v>
      </c>
      <c r="AD2110">
        <f t="shared" si="311"/>
        <v>0</v>
      </c>
      <c r="AM2110" s="530">
        <f t="shared" ca="1" si="312"/>
        <v>-18609</v>
      </c>
      <c r="AN2110">
        <f t="shared" ca="1" si="313"/>
        <v>-18609</v>
      </c>
      <c r="AO2110">
        <f t="shared" ca="1" si="314"/>
        <v>0</v>
      </c>
    </row>
    <row r="2111" spans="10:41">
      <c r="J2111" s="530">
        <f t="shared" ca="1" si="306"/>
        <v>-16610</v>
      </c>
      <c r="K2111">
        <f t="shared" ca="1" si="307"/>
        <v>-16610</v>
      </c>
      <c r="L2111">
        <f t="shared" ca="1" si="308"/>
        <v>0</v>
      </c>
      <c r="AB2111" s="530">
        <f t="shared" si="309"/>
        <v>-16721</v>
      </c>
      <c r="AC2111">
        <f t="shared" si="310"/>
        <v>-16721</v>
      </c>
      <c r="AD2111">
        <f t="shared" si="311"/>
        <v>0</v>
      </c>
      <c r="AM2111" s="530">
        <f t="shared" ca="1" si="312"/>
        <v>-18618</v>
      </c>
      <c r="AN2111">
        <f t="shared" ca="1" si="313"/>
        <v>-18618</v>
      </c>
      <c r="AO2111">
        <f t="shared" ca="1" si="314"/>
        <v>0</v>
      </c>
    </row>
    <row r="2112" spans="10:41">
      <c r="J2112" s="530">
        <f t="shared" ca="1" si="306"/>
        <v>-16619</v>
      </c>
      <c r="K2112">
        <f t="shared" ca="1" si="307"/>
        <v>-16619</v>
      </c>
      <c r="L2112">
        <f t="shared" ca="1" si="308"/>
        <v>0</v>
      </c>
      <c r="AB2112" s="530">
        <f t="shared" si="309"/>
        <v>-16730</v>
      </c>
      <c r="AC2112">
        <f t="shared" si="310"/>
        <v>-16730</v>
      </c>
      <c r="AD2112">
        <f t="shared" si="311"/>
        <v>0</v>
      </c>
      <c r="AM2112" s="530">
        <f t="shared" ca="1" si="312"/>
        <v>-18627</v>
      </c>
      <c r="AN2112">
        <f t="shared" ca="1" si="313"/>
        <v>-18627</v>
      </c>
      <c r="AO2112">
        <f t="shared" ca="1" si="314"/>
        <v>0</v>
      </c>
    </row>
    <row r="2113" spans="10:41">
      <c r="J2113" s="530">
        <f t="shared" ca="1" si="306"/>
        <v>-16628</v>
      </c>
      <c r="K2113">
        <f t="shared" ca="1" si="307"/>
        <v>-16628</v>
      </c>
      <c r="L2113">
        <f t="shared" ca="1" si="308"/>
        <v>0</v>
      </c>
      <c r="AB2113" s="530">
        <f t="shared" si="309"/>
        <v>-16739</v>
      </c>
      <c r="AC2113">
        <f t="shared" si="310"/>
        <v>-16739</v>
      </c>
      <c r="AD2113">
        <f t="shared" si="311"/>
        <v>0</v>
      </c>
      <c r="AM2113" s="530">
        <f t="shared" ca="1" si="312"/>
        <v>-18636</v>
      </c>
      <c r="AN2113">
        <f t="shared" ca="1" si="313"/>
        <v>-18636</v>
      </c>
      <c r="AO2113">
        <f t="shared" ca="1" si="314"/>
        <v>0</v>
      </c>
    </row>
    <row r="2114" spans="10:41">
      <c r="J2114" s="530">
        <f t="shared" ca="1" si="306"/>
        <v>-16637</v>
      </c>
      <c r="K2114">
        <f t="shared" ca="1" si="307"/>
        <v>-16637</v>
      </c>
      <c r="L2114">
        <f t="shared" ca="1" si="308"/>
        <v>0</v>
      </c>
      <c r="AB2114" s="530">
        <f t="shared" si="309"/>
        <v>-16748</v>
      </c>
      <c r="AC2114">
        <f t="shared" si="310"/>
        <v>-16748</v>
      </c>
      <c r="AD2114">
        <f t="shared" si="311"/>
        <v>0</v>
      </c>
      <c r="AM2114" s="530">
        <f t="shared" ca="1" si="312"/>
        <v>-18645</v>
      </c>
      <c r="AN2114">
        <f t="shared" ca="1" si="313"/>
        <v>-18645</v>
      </c>
      <c r="AO2114">
        <f t="shared" ca="1" si="314"/>
        <v>0</v>
      </c>
    </row>
    <row r="2115" spans="10:41">
      <c r="J2115" s="530">
        <f t="shared" ca="1" si="306"/>
        <v>-16646</v>
      </c>
      <c r="K2115">
        <f t="shared" ca="1" si="307"/>
        <v>-16646</v>
      </c>
      <c r="L2115">
        <f t="shared" ca="1" si="308"/>
        <v>0</v>
      </c>
      <c r="AB2115" s="530">
        <f t="shared" si="309"/>
        <v>-16757</v>
      </c>
      <c r="AC2115">
        <f t="shared" si="310"/>
        <v>-16757</v>
      </c>
      <c r="AD2115">
        <f t="shared" si="311"/>
        <v>0</v>
      </c>
      <c r="AM2115" s="530">
        <f t="shared" ca="1" si="312"/>
        <v>-18654</v>
      </c>
      <c r="AN2115">
        <f t="shared" ca="1" si="313"/>
        <v>-18654</v>
      </c>
      <c r="AO2115">
        <f t="shared" ca="1" si="314"/>
        <v>0</v>
      </c>
    </row>
    <row r="2116" spans="10:41">
      <c r="J2116" s="530">
        <f t="shared" ca="1" si="306"/>
        <v>-16655</v>
      </c>
      <c r="K2116">
        <f t="shared" ca="1" si="307"/>
        <v>-16655</v>
      </c>
      <c r="L2116">
        <f t="shared" ca="1" si="308"/>
        <v>0</v>
      </c>
      <c r="AB2116" s="530">
        <f t="shared" si="309"/>
        <v>-16766</v>
      </c>
      <c r="AC2116">
        <f t="shared" si="310"/>
        <v>-16766</v>
      </c>
      <c r="AD2116">
        <f t="shared" si="311"/>
        <v>0</v>
      </c>
      <c r="AM2116" s="530">
        <f t="shared" ca="1" si="312"/>
        <v>-18663</v>
      </c>
      <c r="AN2116">
        <f t="shared" ca="1" si="313"/>
        <v>-18663</v>
      </c>
      <c r="AO2116">
        <f t="shared" ca="1" si="314"/>
        <v>0</v>
      </c>
    </row>
    <row r="2117" spans="10:41">
      <c r="J2117" s="530">
        <f t="shared" ca="1" si="306"/>
        <v>-16664</v>
      </c>
      <c r="K2117">
        <f t="shared" ca="1" si="307"/>
        <v>-16664</v>
      </c>
      <c r="L2117">
        <f t="shared" ca="1" si="308"/>
        <v>0</v>
      </c>
      <c r="AB2117" s="530">
        <f t="shared" si="309"/>
        <v>-16775</v>
      </c>
      <c r="AC2117">
        <f t="shared" si="310"/>
        <v>-16775</v>
      </c>
      <c r="AD2117">
        <f t="shared" si="311"/>
        <v>0</v>
      </c>
      <c r="AM2117" s="530">
        <f t="shared" ca="1" si="312"/>
        <v>-18672</v>
      </c>
      <c r="AN2117">
        <f t="shared" ca="1" si="313"/>
        <v>-18672</v>
      </c>
      <c r="AO2117">
        <f t="shared" ca="1" si="314"/>
        <v>0</v>
      </c>
    </row>
    <row r="2118" spans="10:41">
      <c r="J2118" s="530">
        <f t="shared" ca="1" si="306"/>
        <v>-16673</v>
      </c>
      <c r="K2118">
        <f t="shared" ca="1" si="307"/>
        <v>-16673</v>
      </c>
      <c r="L2118">
        <f t="shared" ca="1" si="308"/>
        <v>0</v>
      </c>
      <c r="AB2118" s="530">
        <f t="shared" si="309"/>
        <v>-16784</v>
      </c>
      <c r="AC2118">
        <f t="shared" si="310"/>
        <v>-16784</v>
      </c>
      <c r="AD2118">
        <f t="shared" si="311"/>
        <v>0</v>
      </c>
      <c r="AM2118" s="530">
        <f t="shared" ca="1" si="312"/>
        <v>-18681</v>
      </c>
      <c r="AN2118">
        <f t="shared" ca="1" si="313"/>
        <v>-18681</v>
      </c>
      <c r="AO2118">
        <f t="shared" ca="1" si="314"/>
        <v>0</v>
      </c>
    </row>
    <row r="2119" spans="10:41">
      <c r="J2119" s="530">
        <f t="shared" ca="1" si="306"/>
        <v>-16682</v>
      </c>
      <c r="K2119">
        <f t="shared" ca="1" si="307"/>
        <v>-16682</v>
      </c>
      <c r="L2119">
        <f t="shared" ca="1" si="308"/>
        <v>0</v>
      </c>
      <c r="AB2119" s="530">
        <f t="shared" si="309"/>
        <v>-16793</v>
      </c>
      <c r="AC2119">
        <f t="shared" si="310"/>
        <v>-16793</v>
      </c>
      <c r="AD2119">
        <f t="shared" si="311"/>
        <v>0</v>
      </c>
      <c r="AM2119" s="530">
        <f t="shared" ca="1" si="312"/>
        <v>-18690</v>
      </c>
      <c r="AN2119">
        <f t="shared" ca="1" si="313"/>
        <v>-18690</v>
      </c>
      <c r="AO2119">
        <f t="shared" ca="1" si="314"/>
        <v>0</v>
      </c>
    </row>
    <row r="2120" spans="10:41">
      <c r="J2120" s="530">
        <f t="shared" ca="1" si="306"/>
        <v>-16691</v>
      </c>
      <c r="K2120">
        <f t="shared" ca="1" si="307"/>
        <v>-16691</v>
      </c>
      <c r="L2120">
        <f t="shared" ca="1" si="308"/>
        <v>0</v>
      </c>
      <c r="AB2120" s="530">
        <f t="shared" si="309"/>
        <v>-16802</v>
      </c>
      <c r="AC2120">
        <f t="shared" si="310"/>
        <v>-16802</v>
      </c>
      <c r="AD2120">
        <f t="shared" si="311"/>
        <v>0</v>
      </c>
      <c r="AM2120" s="530">
        <f t="shared" ca="1" si="312"/>
        <v>-18699</v>
      </c>
      <c r="AN2120">
        <f t="shared" ca="1" si="313"/>
        <v>-18699</v>
      </c>
      <c r="AO2120">
        <f t="shared" ca="1" si="314"/>
        <v>0</v>
      </c>
    </row>
    <row r="2121" spans="10:41">
      <c r="J2121" s="530">
        <f t="shared" ca="1" si="306"/>
        <v>-16700</v>
      </c>
      <c r="K2121">
        <f t="shared" ca="1" si="307"/>
        <v>-16700</v>
      </c>
      <c r="L2121">
        <f t="shared" ca="1" si="308"/>
        <v>0</v>
      </c>
      <c r="AB2121" s="530">
        <f t="shared" si="309"/>
        <v>-16811</v>
      </c>
      <c r="AC2121">
        <f t="shared" si="310"/>
        <v>-16811</v>
      </c>
      <c r="AD2121">
        <f t="shared" si="311"/>
        <v>0</v>
      </c>
      <c r="AM2121" s="530">
        <f t="shared" ca="1" si="312"/>
        <v>-18708</v>
      </c>
      <c r="AN2121">
        <f t="shared" ca="1" si="313"/>
        <v>-18708</v>
      </c>
      <c r="AO2121">
        <f t="shared" ca="1" si="314"/>
        <v>0</v>
      </c>
    </row>
    <row r="2122" spans="10:41">
      <c r="J2122" s="530">
        <f t="shared" ca="1" si="306"/>
        <v>-16709</v>
      </c>
      <c r="K2122">
        <f t="shared" ca="1" si="307"/>
        <v>-16709</v>
      </c>
      <c r="L2122">
        <f t="shared" ca="1" si="308"/>
        <v>0</v>
      </c>
      <c r="AB2122" s="530">
        <f t="shared" si="309"/>
        <v>-16820</v>
      </c>
      <c r="AC2122">
        <f t="shared" si="310"/>
        <v>-16820</v>
      </c>
      <c r="AD2122">
        <f t="shared" si="311"/>
        <v>0</v>
      </c>
      <c r="AM2122" s="530">
        <f t="shared" ca="1" si="312"/>
        <v>-18717</v>
      </c>
      <c r="AN2122">
        <f t="shared" ca="1" si="313"/>
        <v>-18717</v>
      </c>
      <c r="AO2122">
        <f t="shared" ca="1" si="314"/>
        <v>0</v>
      </c>
    </row>
    <row r="2123" spans="10:41">
      <c r="J2123" s="530">
        <f t="shared" ca="1" si="306"/>
        <v>-16718</v>
      </c>
      <c r="K2123">
        <f t="shared" ca="1" si="307"/>
        <v>-16718</v>
      </c>
      <c r="L2123">
        <f t="shared" ca="1" si="308"/>
        <v>0</v>
      </c>
      <c r="AB2123" s="530">
        <f t="shared" si="309"/>
        <v>-16829</v>
      </c>
      <c r="AC2123">
        <f t="shared" si="310"/>
        <v>-16829</v>
      </c>
      <c r="AD2123">
        <f t="shared" si="311"/>
        <v>0</v>
      </c>
      <c r="AM2123" s="530">
        <f t="shared" ca="1" si="312"/>
        <v>-18726</v>
      </c>
      <c r="AN2123">
        <f t="shared" ca="1" si="313"/>
        <v>-18726</v>
      </c>
      <c r="AO2123">
        <f t="shared" ca="1" si="314"/>
        <v>0</v>
      </c>
    </row>
    <row r="2124" spans="10:41">
      <c r="J2124" s="530">
        <f t="shared" ca="1" si="306"/>
        <v>-16727</v>
      </c>
      <c r="K2124">
        <f t="shared" ca="1" si="307"/>
        <v>-16727</v>
      </c>
      <c r="L2124">
        <f t="shared" ca="1" si="308"/>
        <v>0</v>
      </c>
      <c r="AB2124" s="530">
        <f t="shared" si="309"/>
        <v>-16838</v>
      </c>
      <c r="AC2124">
        <f t="shared" si="310"/>
        <v>-16838</v>
      </c>
      <c r="AD2124">
        <f t="shared" si="311"/>
        <v>0</v>
      </c>
      <c r="AM2124" s="530">
        <f t="shared" ca="1" si="312"/>
        <v>-18735</v>
      </c>
      <c r="AN2124">
        <f t="shared" ca="1" si="313"/>
        <v>-18735</v>
      </c>
      <c r="AO2124">
        <f t="shared" ca="1" si="314"/>
        <v>0</v>
      </c>
    </row>
    <row r="2125" spans="10:41">
      <c r="J2125" s="530">
        <f t="shared" ca="1" si="306"/>
        <v>-16736</v>
      </c>
      <c r="K2125">
        <f t="shared" ca="1" si="307"/>
        <v>-16736</v>
      </c>
      <c r="L2125">
        <f t="shared" ca="1" si="308"/>
        <v>0</v>
      </c>
      <c r="AB2125" s="530">
        <f t="shared" si="309"/>
        <v>-16847</v>
      </c>
      <c r="AC2125">
        <f t="shared" si="310"/>
        <v>-16847</v>
      </c>
      <c r="AD2125">
        <f t="shared" si="311"/>
        <v>0</v>
      </c>
      <c r="AM2125" s="530">
        <f t="shared" ca="1" si="312"/>
        <v>-18744</v>
      </c>
      <c r="AN2125">
        <f t="shared" ca="1" si="313"/>
        <v>-18744</v>
      </c>
      <c r="AO2125">
        <f t="shared" ca="1" si="314"/>
        <v>0</v>
      </c>
    </row>
    <row r="2126" spans="10:41">
      <c r="J2126" s="530">
        <f t="shared" ca="1" si="306"/>
        <v>-16745</v>
      </c>
      <c r="K2126">
        <f t="shared" ca="1" si="307"/>
        <v>-16745</v>
      </c>
      <c r="L2126">
        <f t="shared" ca="1" si="308"/>
        <v>0</v>
      </c>
      <c r="AB2126" s="530">
        <f t="shared" si="309"/>
        <v>-16856</v>
      </c>
      <c r="AC2126">
        <f t="shared" si="310"/>
        <v>-16856</v>
      </c>
      <c r="AD2126">
        <f t="shared" si="311"/>
        <v>0</v>
      </c>
      <c r="AM2126" s="530">
        <f t="shared" ca="1" si="312"/>
        <v>-18753</v>
      </c>
      <c r="AN2126">
        <f t="shared" ca="1" si="313"/>
        <v>-18753</v>
      </c>
      <c r="AO2126">
        <f t="shared" ca="1" si="314"/>
        <v>0</v>
      </c>
    </row>
    <row r="2127" spans="10:41">
      <c r="J2127" s="530">
        <f t="shared" ca="1" si="306"/>
        <v>-16754</v>
      </c>
      <c r="K2127">
        <f t="shared" ca="1" si="307"/>
        <v>-16754</v>
      </c>
      <c r="L2127">
        <f t="shared" ca="1" si="308"/>
        <v>0</v>
      </c>
      <c r="AB2127" s="530">
        <f t="shared" si="309"/>
        <v>-16865</v>
      </c>
      <c r="AC2127">
        <f t="shared" si="310"/>
        <v>-16865</v>
      </c>
      <c r="AD2127">
        <f t="shared" si="311"/>
        <v>0</v>
      </c>
      <c r="AM2127" s="530">
        <f t="shared" ca="1" si="312"/>
        <v>-18762</v>
      </c>
      <c r="AN2127">
        <f t="shared" ca="1" si="313"/>
        <v>-18762</v>
      </c>
      <c r="AO2127">
        <f t="shared" ca="1" si="314"/>
        <v>0</v>
      </c>
    </row>
    <row r="2128" spans="10:41">
      <c r="J2128" s="530">
        <f t="shared" ca="1" si="306"/>
        <v>-16763</v>
      </c>
      <c r="K2128">
        <f t="shared" ca="1" si="307"/>
        <v>-16763</v>
      </c>
      <c r="L2128">
        <f t="shared" ca="1" si="308"/>
        <v>0</v>
      </c>
      <c r="AB2128" s="530">
        <f t="shared" si="309"/>
        <v>-16874</v>
      </c>
      <c r="AC2128">
        <f t="shared" si="310"/>
        <v>-16874</v>
      </c>
      <c r="AD2128">
        <f t="shared" si="311"/>
        <v>0</v>
      </c>
      <c r="AM2128" s="530">
        <f t="shared" ca="1" si="312"/>
        <v>-18771</v>
      </c>
      <c r="AN2128">
        <f t="shared" ca="1" si="313"/>
        <v>-18771</v>
      </c>
      <c r="AO2128">
        <f t="shared" ca="1" si="314"/>
        <v>0</v>
      </c>
    </row>
    <row r="2129" spans="10:41">
      <c r="J2129" s="530">
        <f t="shared" ca="1" si="306"/>
        <v>-16772</v>
      </c>
      <c r="K2129">
        <f t="shared" ca="1" si="307"/>
        <v>-16772</v>
      </c>
      <c r="L2129">
        <f t="shared" ca="1" si="308"/>
        <v>0</v>
      </c>
      <c r="AB2129" s="530">
        <f t="shared" si="309"/>
        <v>-16883</v>
      </c>
      <c r="AC2129">
        <f t="shared" si="310"/>
        <v>-16883</v>
      </c>
      <c r="AD2129">
        <f t="shared" si="311"/>
        <v>0</v>
      </c>
      <c r="AM2129" s="530">
        <f t="shared" ca="1" si="312"/>
        <v>-18780</v>
      </c>
      <c r="AN2129">
        <f t="shared" ca="1" si="313"/>
        <v>-18780</v>
      </c>
      <c r="AO2129">
        <f t="shared" ca="1" si="314"/>
        <v>0</v>
      </c>
    </row>
    <row r="2130" spans="10:41">
      <c r="J2130" s="530">
        <f t="shared" ca="1" si="306"/>
        <v>-16781</v>
      </c>
      <c r="K2130">
        <f t="shared" ca="1" si="307"/>
        <v>-16781</v>
      </c>
      <c r="L2130">
        <f t="shared" ca="1" si="308"/>
        <v>0</v>
      </c>
      <c r="AB2130" s="530">
        <f t="shared" si="309"/>
        <v>-16892</v>
      </c>
      <c r="AC2130">
        <f t="shared" si="310"/>
        <v>-16892</v>
      </c>
      <c r="AD2130">
        <f t="shared" si="311"/>
        <v>0</v>
      </c>
      <c r="AM2130" s="530">
        <f t="shared" ca="1" si="312"/>
        <v>-18789</v>
      </c>
      <c r="AN2130">
        <f t="shared" ca="1" si="313"/>
        <v>-18789</v>
      </c>
      <c r="AO2130">
        <f t="shared" ca="1" si="314"/>
        <v>0</v>
      </c>
    </row>
    <row r="2131" spans="10:41">
      <c r="J2131" s="530">
        <f t="shared" ca="1" si="306"/>
        <v>-16790</v>
      </c>
      <c r="K2131">
        <f t="shared" ca="1" si="307"/>
        <v>-16790</v>
      </c>
      <c r="L2131">
        <f t="shared" ca="1" si="308"/>
        <v>0</v>
      </c>
      <c r="AB2131" s="530">
        <f t="shared" si="309"/>
        <v>-16901</v>
      </c>
      <c r="AC2131">
        <f t="shared" si="310"/>
        <v>-16901</v>
      </c>
      <c r="AD2131">
        <f t="shared" si="311"/>
        <v>0</v>
      </c>
      <c r="AM2131" s="530">
        <f t="shared" ca="1" si="312"/>
        <v>-18798</v>
      </c>
      <c r="AN2131">
        <f t="shared" ca="1" si="313"/>
        <v>-18798</v>
      </c>
      <c r="AO2131">
        <f t="shared" ca="1" si="314"/>
        <v>0</v>
      </c>
    </row>
    <row r="2132" spans="10:41">
      <c r="J2132" s="530">
        <f t="shared" ca="1" si="306"/>
        <v>-16799</v>
      </c>
      <c r="K2132">
        <f t="shared" ca="1" si="307"/>
        <v>-16799</v>
      </c>
      <c r="L2132">
        <f t="shared" ca="1" si="308"/>
        <v>0</v>
      </c>
      <c r="AB2132" s="530">
        <f t="shared" si="309"/>
        <v>-16910</v>
      </c>
      <c r="AC2132">
        <f t="shared" si="310"/>
        <v>-16910</v>
      </c>
      <c r="AD2132">
        <f t="shared" si="311"/>
        <v>0</v>
      </c>
      <c r="AM2132" s="530">
        <f t="shared" ca="1" si="312"/>
        <v>-18807</v>
      </c>
      <c r="AN2132">
        <f t="shared" ca="1" si="313"/>
        <v>-18807</v>
      </c>
      <c r="AO2132">
        <f t="shared" ca="1" si="314"/>
        <v>0</v>
      </c>
    </row>
    <row r="2133" spans="10:41">
      <c r="J2133" s="530">
        <f t="shared" ca="1" si="306"/>
        <v>-16808</v>
      </c>
      <c r="K2133">
        <f t="shared" ca="1" si="307"/>
        <v>-16808</v>
      </c>
      <c r="L2133">
        <f t="shared" ca="1" si="308"/>
        <v>0</v>
      </c>
      <c r="AB2133" s="530">
        <f t="shared" si="309"/>
        <v>-16919</v>
      </c>
      <c r="AC2133">
        <f t="shared" si="310"/>
        <v>-16919</v>
      </c>
      <c r="AD2133">
        <f t="shared" si="311"/>
        <v>0</v>
      </c>
      <c r="AM2133" s="530">
        <f t="shared" ca="1" si="312"/>
        <v>-18816</v>
      </c>
      <c r="AN2133">
        <f t="shared" ca="1" si="313"/>
        <v>-18816</v>
      </c>
      <c r="AO2133">
        <f t="shared" ca="1" si="314"/>
        <v>0</v>
      </c>
    </row>
    <row r="2134" spans="10:41">
      <c r="J2134" s="530">
        <f t="shared" ca="1" si="306"/>
        <v>-16817</v>
      </c>
      <c r="K2134">
        <f t="shared" ca="1" si="307"/>
        <v>-16817</v>
      </c>
      <c r="L2134">
        <f t="shared" ca="1" si="308"/>
        <v>0</v>
      </c>
      <c r="AB2134" s="530">
        <f t="shared" si="309"/>
        <v>-16928</v>
      </c>
      <c r="AC2134">
        <f t="shared" si="310"/>
        <v>-16928</v>
      </c>
      <c r="AD2134">
        <f t="shared" si="311"/>
        <v>0</v>
      </c>
      <c r="AM2134" s="530">
        <f t="shared" ca="1" si="312"/>
        <v>-18825</v>
      </c>
      <c r="AN2134">
        <f t="shared" ca="1" si="313"/>
        <v>-18825</v>
      </c>
      <c r="AO2134">
        <f t="shared" ca="1" si="314"/>
        <v>0</v>
      </c>
    </row>
    <row r="2135" spans="10:41">
      <c r="J2135" s="530">
        <f t="shared" ca="1" si="306"/>
        <v>-16826</v>
      </c>
      <c r="K2135">
        <f t="shared" ca="1" si="307"/>
        <v>-16826</v>
      </c>
      <c r="L2135">
        <f t="shared" ca="1" si="308"/>
        <v>0</v>
      </c>
      <c r="AB2135" s="530">
        <f t="shared" si="309"/>
        <v>-16937</v>
      </c>
      <c r="AC2135">
        <f t="shared" si="310"/>
        <v>-16937</v>
      </c>
      <c r="AD2135">
        <f t="shared" si="311"/>
        <v>0</v>
      </c>
      <c r="AM2135" s="530">
        <f t="shared" ca="1" si="312"/>
        <v>-18834</v>
      </c>
      <c r="AN2135">
        <f t="shared" ca="1" si="313"/>
        <v>-18834</v>
      </c>
      <c r="AO2135">
        <f t="shared" ca="1" si="314"/>
        <v>0</v>
      </c>
    </row>
    <row r="2136" spans="10:41">
      <c r="J2136" s="530">
        <f t="shared" ca="1" si="306"/>
        <v>-16835</v>
      </c>
      <c r="K2136">
        <f t="shared" ca="1" si="307"/>
        <v>-16835</v>
      </c>
      <c r="L2136">
        <f t="shared" ca="1" si="308"/>
        <v>0</v>
      </c>
      <c r="AB2136" s="530">
        <f t="shared" si="309"/>
        <v>-16946</v>
      </c>
      <c r="AC2136">
        <f t="shared" si="310"/>
        <v>-16946</v>
      </c>
      <c r="AD2136">
        <f t="shared" si="311"/>
        <v>0</v>
      </c>
      <c r="AM2136" s="530">
        <f t="shared" ca="1" si="312"/>
        <v>-18843</v>
      </c>
      <c r="AN2136">
        <f t="shared" ca="1" si="313"/>
        <v>-18843</v>
      </c>
      <c r="AO2136">
        <f t="shared" ca="1" si="314"/>
        <v>0</v>
      </c>
    </row>
    <row r="2137" spans="10:41">
      <c r="J2137" s="530">
        <f t="shared" ca="1" si="306"/>
        <v>-16844</v>
      </c>
      <c r="K2137">
        <f t="shared" ca="1" si="307"/>
        <v>-16844</v>
      </c>
      <c r="L2137">
        <f t="shared" ca="1" si="308"/>
        <v>0</v>
      </c>
      <c r="AB2137" s="530">
        <f t="shared" si="309"/>
        <v>-16955</v>
      </c>
      <c r="AC2137">
        <f t="shared" si="310"/>
        <v>-16955</v>
      </c>
      <c r="AD2137">
        <f t="shared" si="311"/>
        <v>0</v>
      </c>
      <c r="AM2137" s="530">
        <f t="shared" ca="1" si="312"/>
        <v>-18852</v>
      </c>
      <c r="AN2137">
        <f t="shared" ca="1" si="313"/>
        <v>-18852</v>
      </c>
      <c r="AO2137">
        <f t="shared" ca="1" si="314"/>
        <v>0</v>
      </c>
    </row>
    <row r="2138" spans="10:41">
      <c r="J2138" s="530">
        <f t="shared" ca="1" si="306"/>
        <v>-16853</v>
      </c>
      <c r="K2138">
        <f t="shared" ca="1" si="307"/>
        <v>-16853</v>
      </c>
      <c r="L2138">
        <f t="shared" ca="1" si="308"/>
        <v>0</v>
      </c>
      <c r="AB2138" s="530">
        <f t="shared" si="309"/>
        <v>-16964</v>
      </c>
      <c r="AC2138">
        <f t="shared" si="310"/>
        <v>-16964</v>
      </c>
      <c r="AD2138">
        <f t="shared" si="311"/>
        <v>0</v>
      </c>
      <c r="AM2138" s="530">
        <f t="shared" ca="1" si="312"/>
        <v>-18861</v>
      </c>
      <c r="AN2138">
        <f t="shared" ca="1" si="313"/>
        <v>-18861</v>
      </c>
      <c r="AO2138">
        <f t="shared" ca="1" si="314"/>
        <v>0</v>
      </c>
    </row>
    <row r="2139" spans="10:41">
      <c r="J2139" s="530">
        <f t="shared" ca="1" si="306"/>
        <v>-16862</v>
      </c>
      <c r="K2139">
        <f t="shared" ca="1" si="307"/>
        <v>-16862</v>
      </c>
      <c r="L2139">
        <f t="shared" ca="1" si="308"/>
        <v>0</v>
      </c>
      <c r="AB2139" s="530">
        <f t="shared" si="309"/>
        <v>-16973</v>
      </c>
      <c r="AC2139">
        <f t="shared" si="310"/>
        <v>-16973</v>
      </c>
      <c r="AD2139">
        <f t="shared" si="311"/>
        <v>0</v>
      </c>
      <c r="AM2139" s="530">
        <f t="shared" ca="1" si="312"/>
        <v>-18870</v>
      </c>
      <c r="AN2139">
        <f t="shared" ca="1" si="313"/>
        <v>-18870</v>
      </c>
      <c r="AO2139">
        <f t="shared" ca="1" si="314"/>
        <v>0</v>
      </c>
    </row>
    <row r="2140" spans="10:41">
      <c r="J2140" s="530">
        <f t="shared" ca="1" si="306"/>
        <v>-16871</v>
      </c>
      <c r="K2140">
        <f t="shared" ca="1" si="307"/>
        <v>-16871</v>
      </c>
      <c r="L2140">
        <f t="shared" ca="1" si="308"/>
        <v>0</v>
      </c>
      <c r="AB2140" s="530">
        <f t="shared" si="309"/>
        <v>-16982</v>
      </c>
      <c r="AC2140">
        <f t="shared" si="310"/>
        <v>-16982</v>
      </c>
      <c r="AD2140">
        <f t="shared" si="311"/>
        <v>0</v>
      </c>
      <c r="AM2140" s="530">
        <f t="shared" ca="1" si="312"/>
        <v>-18879</v>
      </c>
      <c r="AN2140">
        <f t="shared" ca="1" si="313"/>
        <v>-18879</v>
      </c>
      <c r="AO2140">
        <f t="shared" ca="1" si="314"/>
        <v>0</v>
      </c>
    </row>
    <row r="2141" spans="10:41">
      <c r="J2141" s="530">
        <f t="shared" ca="1" si="306"/>
        <v>-16880</v>
      </c>
      <c r="K2141">
        <f t="shared" ca="1" si="307"/>
        <v>-16880</v>
      </c>
      <c r="L2141">
        <f t="shared" ca="1" si="308"/>
        <v>0</v>
      </c>
      <c r="AB2141" s="530">
        <f t="shared" si="309"/>
        <v>-16991</v>
      </c>
      <c r="AC2141">
        <f t="shared" si="310"/>
        <v>-16991</v>
      </c>
      <c r="AD2141">
        <f t="shared" si="311"/>
        <v>0</v>
      </c>
      <c r="AM2141" s="530">
        <f t="shared" ca="1" si="312"/>
        <v>-18888</v>
      </c>
      <c r="AN2141">
        <f t="shared" ca="1" si="313"/>
        <v>-18888</v>
      </c>
      <c r="AO2141">
        <f t="shared" ca="1" si="314"/>
        <v>0</v>
      </c>
    </row>
    <row r="2142" spans="10:41">
      <c r="J2142" s="530">
        <f t="shared" ca="1" si="306"/>
        <v>-16889</v>
      </c>
      <c r="K2142">
        <f t="shared" ca="1" si="307"/>
        <v>-16889</v>
      </c>
      <c r="L2142">
        <f t="shared" ca="1" si="308"/>
        <v>0</v>
      </c>
      <c r="AB2142" s="530">
        <f t="shared" si="309"/>
        <v>-17000</v>
      </c>
      <c r="AC2142">
        <f t="shared" si="310"/>
        <v>-17000</v>
      </c>
      <c r="AD2142">
        <f t="shared" si="311"/>
        <v>0</v>
      </c>
      <c r="AM2142" s="530">
        <f t="shared" ca="1" si="312"/>
        <v>-18897</v>
      </c>
      <c r="AN2142">
        <f t="shared" ca="1" si="313"/>
        <v>-18897</v>
      </c>
      <c r="AO2142">
        <f t="shared" ca="1" si="314"/>
        <v>0</v>
      </c>
    </row>
    <row r="2143" spans="10:41">
      <c r="J2143" s="530">
        <f t="shared" ca="1" si="306"/>
        <v>-16898</v>
      </c>
      <c r="K2143">
        <f t="shared" ca="1" si="307"/>
        <v>-16898</v>
      </c>
      <c r="L2143">
        <f t="shared" ca="1" si="308"/>
        <v>0</v>
      </c>
      <c r="AB2143" s="530">
        <f t="shared" si="309"/>
        <v>-17009</v>
      </c>
      <c r="AC2143">
        <f t="shared" si="310"/>
        <v>-17009</v>
      </c>
      <c r="AD2143">
        <f t="shared" si="311"/>
        <v>0</v>
      </c>
      <c r="AM2143" s="530">
        <f t="shared" ca="1" si="312"/>
        <v>-18906</v>
      </c>
      <c r="AN2143">
        <f t="shared" ca="1" si="313"/>
        <v>-18906</v>
      </c>
      <c r="AO2143">
        <f t="shared" ca="1" si="314"/>
        <v>0</v>
      </c>
    </row>
    <row r="2144" spans="10:41">
      <c r="J2144" s="530">
        <f t="shared" ca="1" si="306"/>
        <v>-16907</v>
      </c>
      <c r="K2144">
        <f t="shared" ca="1" si="307"/>
        <v>-16907</v>
      </c>
      <c r="L2144">
        <f t="shared" ca="1" si="308"/>
        <v>0</v>
      </c>
      <c r="AB2144" s="530">
        <f t="shared" si="309"/>
        <v>-17018</v>
      </c>
      <c r="AC2144">
        <f t="shared" si="310"/>
        <v>-17018</v>
      </c>
      <c r="AD2144">
        <f t="shared" si="311"/>
        <v>0</v>
      </c>
      <c r="AM2144" s="530">
        <f t="shared" ca="1" si="312"/>
        <v>-18915</v>
      </c>
      <c r="AN2144">
        <f t="shared" ca="1" si="313"/>
        <v>-18915</v>
      </c>
      <c r="AO2144">
        <f t="shared" ca="1" si="314"/>
        <v>0</v>
      </c>
    </row>
    <row r="2145" spans="10:41">
      <c r="J2145" s="530">
        <f t="shared" ca="1" si="306"/>
        <v>-16916</v>
      </c>
      <c r="K2145">
        <f t="shared" ca="1" si="307"/>
        <v>-16916</v>
      </c>
      <c r="L2145">
        <f t="shared" ca="1" si="308"/>
        <v>0</v>
      </c>
      <c r="AB2145" s="530">
        <f t="shared" si="309"/>
        <v>-17027</v>
      </c>
      <c r="AC2145">
        <f t="shared" si="310"/>
        <v>-17027</v>
      </c>
      <c r="AD2145">
        <f t="shared" si="311"/>
        <v>0</v>
      </c>
      <c r="AM2145" s="530">
        <f t="shared" ca="1" si="312"/>
        <v>-18924</v>
      </c>
      <c r="AN2145">
        <f t="shared" ca="1" si="313"/>
        <v>-18924</v>
      </c>
      <c r="AO2145">
        <f t="shared" ca="1" si="314"/>
        <v>0</v>
      </c>
    </row>
    <row r="2146" spans="10:41">
      <c r="J2146" s="530">
        <f t="shared" ca="1" si="306"/>
        <v>-16925</v>
      </c>
      <c r="K2146">
        <f t="shared" ca="1" si="307"/>
        <v>-16925</v>
      </c>
      <c r="L2146">
        <f t="shared" ca="1" si="308"/>
        <v>0</v>
      </c>
      <c r="AB2146" s="530">
        <f t="shared" si="309"/>
        <v>-17036</v>
      </c>
      <c r="AC2146">
        <f t="shared" si="310"/>
        <v>-17036</v>
      </c>
      <c r="AD2146">
        <f t="shared" si="311"/>
        <v>0</v>
      </c>
      <c r="AM2146" s="530">
        <f t="shared" ca="1" si="312"/>
        <v>-18933</v>
      </c>
      <c r="AN2146">
        <f t="shared" ca="1" si="313"/>
        <v>-18933</v>
      </c>
      <c r="AO2146">
        <f t="shared" ca="1" si="314"/>
        <v>0</v>
      </c>
    </row>
    <row r="2147" spans="10:41">
      <c r="J2147" s="530">
        <f t="shared" ca="1" si="306"/>
        <v>-16934</v>
      </c>
      <c r="K2147">
        <f t="shared" ca="1" si="307"/>
        <v>-16934</v>
      </c>
      <c r="L2147">
        <f t="shared" ca="1" si="308"/>
        <v>0</v>
      </c>
      <c r="AB2147" s="530">
        <f t="shared" si="309"/>
        <v>-17045</v>
      </c>
      <c r="AC2147">
        <f t="shared" si="310"/>
        <v>-17045</v>
      </c>
      <c r="AD2147">
        <f t="shared" si="311"/>
        <v>0</v>
      </c>
      <c r="AM2147" s="530">
        <f t="shared" ca="1" si="312"/>
        <v>-18942</v>
      </c>
      <c r="AN2147">
        <f t="shared" ca="1" si="313"/>
        <v>-18942</v>
      </c>
      <c r="AO2147">
        <f t="shared" ca="1" si="314"/>
        <v>0</v>
      </c>
    </row>
    <row r="2148" spans="10:41">
      <c r="J2148" s="530">
        <f t="shared" ca="1" si="306"/>
        <v>-16943</v>
      </c>
      <c r="K2148">
        <f t="shared" ca="1" si="307"/>
        <v>-16943</v>
      </c>
      <c r="L2148">
        <f t="shared" ca="1" si="308"/>
        <v>0</v>
      </c>
      <c r="AB2148" s="530">
        <f t="shared" si="309"/>
        <v>-17054</v>
      </c>
      <c r="AC2148">
        <f t="shared" si="310"/>
        <v>-17054</v>
      </c>
      <c r="AD2148">
        <f t="shared" si="311"/>
        <v>0</v>
      </c>
      <c r="AM2148" s="530">
        <f t="shared" ca="1" si="312"/>
        <v>-18951</v>
      </c>
      <c r="AN2148">
        <f t="shared" ca="1" si="313"/>
        <v>-18951</v>
      </c>
      <c r="AO2148">
        <f t="shared" ca="1" si="314"/>
        <v>0</v>
      </c>
    </row>
    <row r="2149" spans="10:41">
      <c r="J2149" s="530">
        <f t="shared" ca="1" si="306"/>
        <v>-16952</v>
      </c>
      <c r="K2149">
        <f t="shared" ca="1" si="307"/>
        <v>-16952</v>
      </c>
      <c r="L2149">
        <f t="shared" ca="1" si="308"/>
        <v>0</v>
      </c>
      <c r="AB2149" s="530">
        <f t="shared" si="309"/>
        <v>-17063</v>
      </c>
      <c r="AC2149">
        <f t="shared" si="310"/>
        <v>-17063</v>
      </c>
      <c r="AD2149">
        <f t="shared" si="311"/>
        <v>0</v>
      </c>
      <c r="AM2149" s="530">
        <f t="shared" ca="1" si="312"/>
        <v>-18960</v>
      </c>
      <c r="AN2149">
        <f t="shared" ca="1" si="313"/>
        <v>-18960</v>
      </c>
      <c r="AO2149">
        <f t="shared" ca="1" si="314"/>
        <v>0</v>
      </c>
    </row>
    <row r="2150" spans="10:41">
      <c r="J2150" s="530">
        <f t="shared" ca="1" si="306"/>
        <v>-16961</v>
      </c>
      <c r="K2150">
        <f t="shared" ca="1" si="307"/>
        <v>-16961</v>
      </c>
      <c r="L2150">
        <f t="shared" ca="1" si="308"/>
        <v>0</v>
      </c>
      <c r="AB2150" s="530">
        <f t="shared" si="309"/>
        <v>-17072</v>
      </c>
      <c r="AC2150">
        <f t="shared" si="310"/>
        <v>-17072</v>
      </c>
      <c r="AD2150">
        <f t="shared" si="311"/>
        <v>0</v>
      </c>
      <c r="AM2150" s="530">
        <f t="shared" ca="1" si="312"/>
        <v>-18969</v>
      </c>
      <c r="AN2150">
        <f t="shared" ca="1" si="313"/>
        <v>-18969</v>
      </c>
      <c r="AO2150">
        <f t="shared" ca="1" si="314"/>
        <v>0</v>
      </c>
    </row>
    <row r="2151" spans="10:41">
      <c r="J2151" s="530">
        <f t="shared" ca="1" si="306"/>
        <v>-16970</v>
      </c>
      <c r="K2151">
        <f t="shared" ca="1" si="307"/>
        <v>-16970</v>
      </c>
      <c r="L2151">
        <f t="shared" ca="1" si="308"/>
        <v>0</v>
      </c>
      <c r="AB2151" s="530">
        <f t="shared" si="309"/>
        <v>-17081</v>
      </c>
      <c r="AC2151">
        <f t="shared" si="310"/>
        <v>-17081</v>
      </c>
      <c r="AD2151">
        <f t="shared" si="311"/>
        <v>0</v>
      </c>
      <c r="AM2151" s="530">
        <f t="shared" ca="1" si="312"/>
        <v>-18978</v>
      </c>
      <c r="AN2151">
        <f t="shared" ca="1" si="313"/>
        <v>-18978</v>
      </c>
      <c r="AO2151">
        <f t="shared" ca="1" si="314"/>
        <v>0</v>
      </c>
    </row>
    <row r="2152" spans="10:41">
      <c r="J2152" s="530">
        <f t="shared" ca="1" si="306"/>
        <v>-16979</v>
      </c>
      <c r="K2152">
        <f t="shared" ca="1" si="307"/>
        <v>-16979</v>
      </c>
      <c r="L2152">
        <f t="shared" ca="1" si="308"/>
        <v>0</v>
      </c>
      <c r="AB2152" s="530">
        <f t="shared" si="309"/>
        <v>-17090</v>
      </c>
      <c r="AC2152">
        <f t="shared" si="310"/>
        <v>-17090</v>
      </c>
      <c r="AD2152">
        <f t="shared" si="311"/>
        <v>0</v>
      </c>
      <c r="AM2152" s="530">
        <f t="shared" ca="1" si="312"/>
        <v>-18987</v>
      </c>
      <c r="AN2152">
        <f t="shared" ca="1" si="313"/>
        <v>-18987</v>
      </c>
      <c r="AO2152">
        <f t="shared" ca="1" si="314"/>
        <v>0</v>
      </c>
    </row>
    <row r="2153" spans="10:41">
      <c r="J2153" s="530">
        <f t="shared" ca="1" si="306"/>
        <v>-16988</v>
      </c>
      <c r="K2153">
        <f t="shared" ca="1" si="307"/>
        <v>-16988</v>
      </c>
      <c r="L2153">
        <f t="shared" ca="1" si="308"/>
        <v>0</v>
      </c>
      <c r="AB2153" s="530">
        <f t="shared" si="309"/>
        <v>-17099</v>
      </c>
      <c r="AC2153">
        <f t="shared" si="310"/>
        <v>-17099</v>
      </c>
      <c r="AD2153">
        <f t="shared" si="311"/>
        <v>0</v>
      </c>
      <c r="AM2153" s="530">
        <f t="shared" ca="1" si="312"/>
        <v>-18996</v>
      </c>
      <c r="AN2153">
        <f t="shared" ca="1" si="313"/>
        <v>-18996</v>
      </c>
      <c r="AO2153">
        <f t="shared" ca="1" si="314"/>
        <v>0</v>
      </c>
    </row>
    <row r="2154" spans="10:41">
      <c r="J2154" s="530">
        <f t="shared" ca="1" si="306"/>
        <v>-16997</v>
      </c>
      <c r="K2154">
        <f t="shared" ca="1" si="307"/>
        <v>-16997</v>
      </c>
      <c r="L2154">
        <f t="shared" ca="1" si="308"/>
        <v>0</v>
      </c>
      <c r="AB2154" s="530">
        <f t="shared" si="309"/>
        <v>-17108</v>
      </c>
      <c r="AC2154">
        <f t="shared" si="310"/>
        <v>-17108</v>
      </c>
      <c r="AD2154">
        <f t="shared" si="311"/>
        <v>0</v>
      </c>
      <c r="AM2154" s="530">
        <f t="shared" ca="1" si="312"/>
        <v>-19005</v>
      </c>
      <c r="AN2154">
        <f t="shared" ca="1" si="313"/>
        <v>-19005</v>
      </c>
      <c r="AO2154">
        <f t="shared" ca="1" si="314"/>
        <v>0</v>
      </c>
    </row>
    <row r="2155" spans="10:41">
      <c r="J2155" s="530">
        <f t="shared" ref="J2155:J2218" ca="1" si="315">+J2154-9</f>
        <v>-17006</v>
      </c>
      <c r="K2155">
        <f t="shared" ref="K2155:K2218" ca="1" si="316">IF(J2156&lt;0,J2155,0)</f>
        <v>-17006</v>
      </c>
      <c r="L2155">
        <f t="shared" ref="L2155:L2218" ca="1" si="317">IF(K2155&gt;0,K2155,0)</f>
        <v>0</v>
      </c>
      <c r="AB2155" s="530">
        <f t="shared" si="309"/>
        <v>-17117</v>
      </c>
      <c r="AC2155">
        <f t="shared" si="310"/>
        <v>-17117</v>
      </c>
      <c r="AD2155">
        <f t="shared" si="311"/>
        <v>0</v>
      </c>
      <c r="AM2155" s="530">
        <f t="shared" ca="1" si="312"/>
        <v>-19014</v>
      </c>
      <c r="AN2155">
        <f t="shared" ca="1" si="313"/>
        <v>-19014</v>
      </c>
      <c r="AO2155">
        <f t="shared" ca="1" si="314"/>
        <v>0</v>
      </c>
    </row>
    <row r="2156" spans="10:41">
      <c r="J2156" s="530">
        <f t="shared" ca="1" si="315"/>
        <v>-17015</v>
      </c>
      <c r="K2156">
        <f t="shared" ca="1" si="316"/>
        <v>-17015</v>
      </c>
      <c r="L2156">
        <f t="shared" ca="1" si="317"/>
        <v>0</v>
      </c>
      <c r="AB2156" s="530">
        <f t="shared" ref="AB2156:AB2219" si="318">+AB2155-9</f>
        <v>-17126</v>
      </c>
      <c r="AC2156">
        <f t="shared" ref="AC2156:AC2219" si="319">IF(AB2157&lt;0,AB2156,0)</f>
        <v>-17126</v>
      </c>
      <c r="AD2156">
        <f t="shared" ref="AD2156:AD2219" si="320">IF(AC2156&gt;0,AC2156,0)</f>
        <v>0</v>
      </c>
      <c r="AM2156" s="530">
        <f t="shared" ref="AM2156:AM2219" ca="1" si="321">+AM2155-9</f>
        <v>-19023</v>
      </c>
      <c r="AN2156">
        <f t="shared" ref="AN2156:AN2219" ca="1" si="322">IF(AM2157&lt;0,AM2156,0)</f>
        <v>-19023</v>
      </c>
      <c r="AO2156">
        <f t="shared" ref="AO2156:AO2219" ca="1" si="323">IF(AN2156&gt;0,AN2156,0)</f>
        <v>0</v>
      </c>
    </row>
    <row r="2157" spans="10:41">
      <c r="J2157" s="530">
        <f t="shared" ca="1" si="315"/>
        <v>-17024</v>
      </c>
      <c r="K2157">
        <f t="shared" ca="1" si="316"/>
        <v>-17024</v>
      </c>
      <c r="L2157">
        <f t="shared" ca="1" si="317"/>
        <v>0</v>
      </c>
      <c r="AB2157" s="530">
        <f t="shared" si="318"/>
        <v>-17135</v>
      </c>
      <c r="AC2157">
        <f t="shared" si="319"/>
        <v>-17135</v>
      </c>
      <c r="AD2157">
        <f t="shared" si="320"/>
        <v>0</v>
      </c>
      <c r="AM2157" s="530">
        <f t="shared" ca="1" si="321"/>
        <v>-19032</v>
      </c>
      <c r="AN2157">
        <f t="shared" ca="1" si="322"/>
        <v>-19032</v>
      </c>
      <c r="AO2157">
        <f t="shared" ca="1" si="323"/>
        <v>0</v>
      </c>
    </row>
    <row r="2158" spans="10:41">
      <c r="J2158" s="530">
        <f t="shared" ca="1" si="315"/>
        <v>-17033</v>
      </c>
      <c r="K2158">
        <f t="shared" ca="1" si="316"/>
        <v>-17033</v>
      </c>
      <c r="L2158">
        <f t="shared" ca="1" si="317"/>
        <v>0</v>
      </c>
      <c r="AB2158" s="530">
        <f t="shared" si="318"/>
        <v>-17144</v>
      </c>
      <c r="AC2158">
        <f t="shared" si="319"/>
        <v>-17144</v>
      </c>
      <c r="AD2158">
        <f t="shared" si="320"/>
        <v>0</v>
      </c>
      <c r="AM2158" s="530">
        <f t="shared" ca="1" si="321"/>
        <v>-19041</v>
      </c>
      <c r="AN2158">
        <f t="shared" ca="1" si="322"/>
        <v>-19041</v>
      </c>
      <c r="AO2158">
        <f t="shared" ca="1" si="323"/>
        <v>0</v>
      </c>
    </row>
    <row r="2159" spans="10:41">
      <c r="J2159" s="530">
        <f t="shared" ca="1" si="315"/>
        <v>-17042</v>
      </c>
      <c r="K2159">
        <f t="shared" ca="1" si="316"/>
        <v>-17042</v>
      </c>
      <c r="L2159">
        <f t="shared" ca="1" si="317"/>
        <v>0</v>
      </c>
      <c r="AB2159" s="530">
        <f t="shared" si="318"/>
        <v>-17153</v>
      </c>
      <c r="AC2159">
        <f t="shared" si="319"/>
        <v>-17153</v>
      </c>
      <c r="AD2159">
        <f t="shared" si="320"/>
        <v>0</v>
      </c>
      <c r="AM2159" s="530">
        <f t="shared" ca="1" si="321"/>
        <v>-19050</v>
      </c>
      <c r="AN2159">
        <f t="shared" ca="1" si="322"/>
        <v>-19050</v>
      </c>
      <c r="AO2159">
        <f t="shared" ca="1" si="323"/>
        <v>0</v>
      </c>
    </row>
    <row r="2160" spans="10:41">
      <c r="J2160" s="530">
        <f t="shared" ca="1" si="315"/>
        <v>-17051</v>
      </c>
      <c r="K2160">
        <f t="shared" ca="1" si="316"/>
        <v>-17051</v>
      </c>
      <c r="L2160">
        <f t="shared" ca="1" si="317"/>
        <v>0</v>
      </c>
      <c r="AB2160" s="530">
        <f t="shared" si="318"/>
        <v>-17162</v>
      </c>
      <c r="AC2160">
        <f t="shared" si="319"/>
        <v>-17162</v>
      </c>
      <c r="AD2160">
        <f t="shared" si="320"/>
        <v>0</v>
      </c>
      <c r="AM2160" s="530">
        <f t="shared" ca="1" si="321"/>
        <v>-19059</v>
      </c>
      <c r="AN2160">
        <f t="shared" ca="1" si="322"/>
        <v>-19059</v>
      </c>
      <c r="AO2160">
        <f t="shared" ca="1" si="323"/>
        <v>0</v>
      </c>
    </row>
    <row r="2161" spans="10:41">
      <c r="J2161" s="530">
        <f t="shared" ca="1" si="315"/>
        <v>-17060</v>
      </c>
      <c r="K2161">
        <f t="shared" ca="1" si="316"/>
        <v>-17060</v>
      </c>
      <c r="L2161">
        <f t="shared" ca="1" si="317"/>
        <v>0</v>
      </c>
      <c r="AB2161" s="530">
        <f t="shared" si="318"/>
        <v>-17171</v>
      </c>
      <c r="AC2161">
        <f t="shared" si="319"/>
        <v>-17171</v>
      </c>
      <c r="AD2161">
        <f t="shared" si="320"/>
        <v>0</v>
      </c>
      <c r="AM2161" s="530">
        <f t="shared" ca="1" si="321"/>
        <v>-19068</v>
      </c>
      <c r="AN2161">
        <f t="shared" ca="1" si="322"/>
        <v>-19068</v>
      </c>
      <c r="AO2161">
        <f t="shared" ca="1" si="323"/>
        <v>0</v>
      </c>
    </row>
    <row r="2162" spans="10:41">
      <c r="J2162" s="530">
        <f t="shared" ca="1" si="315"/>
        <v>-17069</v>
      </c>
      <c r="K2162">
        <f t="shared" ca="1" si="316"/>
        <v>-17069</v>
      </c>
      <c r="L2162">
        <f t="shared" ca="1" si="317"/>
        <v>0</v>
      </c>
      <c r="AB2162" s="530">
        <f t="shared" si="318"/>
        <v>-17180</v>
      </c>
      <c r="AC2162">
        <f t="shared" si="319"/>
        <v>-17180</v>
      </c>
      <c r="AD2162">
        <f t="shared" si="320"/>
        <v>0</v>
      </c>
      <c r="AM2162" s="530">
        <f t="shared" ca="1" si="321"/>
        <v>-19077</v>
      </c>
      <c r="AN2162">
        <f t="shared" ca="1" si="322"/>
        <v>-19077</v>
      </c>
      <c r="AO2162">
        <f t="shared" ca="1" si="323"/>
        <v>0</v>
      </c>
    </row>
    <row r="2163" spans="10:41">
      <c r="J2163" s="530">
        <f t="shared" ca="1" si="315"/>
        <v>-17078</v>
      </c>
      <c r="K2163">
        <f t="shared" ca="1" si="316"/>
        <v>-17078</v>
      </c>
      <c r="L2163">
        <f t="shared" ca="1" si="317"/>
        <v>0</v>
      </c>
      <c r="AB2163" s="530">
        <f t="shared" si="318"/>
        <v>-17189</v>
      </c>
      <c r="AC2163">
        <f t="shared" si="319"/>
        <v>-17189</v>
      </c>
      <c r="AD2163">
        <f t="shared" si="320"/>
        <v>0</v>
      </c>
      <c r="AM2163" s="530">
        <f t="shared" ca="1" si="321"/>
        <v>-19086</v>
      </c>
      <c r="AN2163">
        <f t="shared" ca="1" si="322"/>
        <v>-19086</v>
      </c>
      <c r="AO2163">
        <f t="shared" ca="1" si="323"/>
        <v>0</v>
      </c>
    </row>
    <row r="2164" spans="10:41">
      <c r="J2164" s="530">
        <f t="shared" ca="1" si="315"/>
        <v>-17087</v>
      </c>
      <c r="K2164">
        <f t="shared" ca="1" si="316"/>
        <v>-17087</v>
      </c>
      <c r="L2164">
        <f t="shared" ca="1" si="317"/>
        <v>0</v>
      </c>
      <c r="AB2164" s="530">
        <f t="shared" si="318"/>
        <v>-17198</v>
      </c>
      <c r="AC2164">
        <f t="shared" si="319"/>
        <v>-17198</v>
      </c>
      <c r="AD2164">
        <f t="shared" si="320"/>
        <v>0</v>
      </c>
      <c r="AM2164" s="530">
        <f t="shared" ca="1" si="321"/>
        <v>-19095</v>
      </c>
      <c r="AN2164">
        <f t="shared" ca="1" si="322"/>
        <v>-19095</v>
      </c>
      <c r="AO2164">
        <f t="shared" ca="1" si="323"/>
        <v>0</v>
      </c>
    </row>
    <row r="2165" spans="10:41">
      <c r="J2165" s="530">
        <f t="shared" ca="1" si="315"/>
        <v>-17096</v>
      </c>
      <c r="K2165">
        <f t="shared" ca="1" si="316"/>
        <v>-17096</v>
      </c>
      <c r="L2165">
        <f t="shared" ca="1" si="317"/>
        <v>0</v>
      </c>
      <c r="AB2165" s="530">
        <f t="shared" si="318"/>
        <v>-17207</v>
      </c>
      <c r="AC2165">
        <f t="shared" si="319"/>
        <v>-17207</v>
      </c>
      <c r="AD2165">
        <f t="shared" si="320"/>
        <v>0</v>
      </c>
      <c r="AM2165" s="530">
        <f t="shared" ca="1" si="321"/>
        <v>-19104</v>
      </c>
      <c r="AN2165">
        <f t="shared" ca="1" si="322"/>
        <v>-19104</v>
      </c>
      <c r="AO2165">
        <f t="shared" ca="1" si="323"/>
        <v>0</v>
      </c>
    </row>
    <row r="2166" spans="10:41">
      <c r="J2166" s="530">
        <f t="shared" ca="1" si="315"/>
        <v>-17105</v>
      </c>
      <c r="K2166">
        <f t="shared" ca="1" si="316"/>
        <v>-17105</v>
      </c>
      <c r="L2166">
        <f t="shared" ca="1" si="317"/>
        <v>0</v>
      </c>
      <c r="AB2166" s="530">
        <f t="shared" si="318"/>
        <v>-17216</v>
      </c>
      <c r="AC2166">
        <f t="shared" si="319"/>
        <v>-17216</v>
      </c>
      <c r="AD2166">
        <f t="shared" si="320"/>
        <v>0</v>
      </c>
      <c r="AM2166" s="530">
        <f t="shared" ca="1" si="321"/>
        <v>-19113</v>
      </c>
      <c r="AN2166">
        <f t="shared" ca="1" si="322"/>
        <v>-19113</v>
      </c>
      <c r="AO2166">
        <f t="shared" ca="1" si="323"/>
        <v>0</v>
      </c>
    </row>
    <row r="2167" spans="10:41">
      <c r="J2167" s="530">
        <f t="shared" ca="1" si="315"/>
        <v>-17114</v>
      </c>
      <c r="K2167">
        <f t="shared" ca="1" si="316"/>
        <v>-17114</v>
      </c>
      <c r="L2167">
        <f t="shared" ca="1" si="317"/>
        <v>0</v>
      </c>
      <c r="AB2167" s="530">
        <f t="shared" si="318"/>
        <v>-17225</v>
      </c>
      <c r="AC2167">
        <f t="shared" si="319"/>
        <v>-17225</v>
      </c>
      <c r="AD2167">
        <f t="shared" si="320"/>
        <v>0</v>
      </c>
      <c r="AM2167" s="530">
        <f t="shared" ca="1" si="321"/>
        <v>-19122</v>
      </c>
      <c r="AN2167">
        <f t="shared" ca="1" si="322"/>
        <v>-19122</v>
      </c>
      <c r="AO2167">
        <f t="shared" ca="1" si="323"/>
        <v>0</v>
      </c>
    </row>
    <row r="2168" spans="10:41">
      <c r="J2168" s="530">
        <f t="shared" ca="1" si="315"/>
        <v>-17123</v>
      </c>
      <c r="K2168">
        <f t="shared" ca="1" si="316"/>
        <v>-17123</v>
      </c>
      <c r="L2168">
        <f t="shared" ca="1" si="317"/>
        <v>0</v>
      </c>
      <c r="AB2168" s="530">
        <f t="shared" si="318"/>
        <v>-17234</v>
      </c>
      <c r="AC2168">
        <f t="shared" si="319"/>
        <v>-17234</v>
      </c>
      <c r="AD2168">
        <f t="shared" si="320"/>
        <v>0</v>
      </c>
      <c r="AM2168" s="530">
        <f t="shared" ca="1" si="321"/>
        <v>-19131</v>
      </c>
      <c r="AN2168">
        <f t="shared" ca="1" si="322"/>
        <v>-19131</v>
      </c>
      <c r="AO2168">
        <f t="shared" ca="1" si="323"/>
        <v>0</v>
      </c>
    </row>
    <row r="2169" spans="10:41">
      <c r="J2169" s="530">
        <f t="shared" ca="1" si="315"/>
        <v>-17132</v>
      </c>
      <c r="K2169">
        <f t="shared" ca="1" si="316"/>
        <v>-17132</v>
      </c>
      <c r="L2169">
        <f t="shared" ca="1" si="317"/>
        <v>0</v>
      </c>
      <c r="AB2169" s="530">
        <f t="shared" si="318"/>
        <v>-17243</v>
      </c>
      <c r="AC2169">
        <f t="shared" si="319"/>
        <v>-17243</v>
      </c>
      <c r="AD2169">
        <f t="shared" si="320"/>
        <v>0</v>
      </c>
      <c r="AM2169" s="530">
        <f t="shared" ca="1" si="321"/>
        <v>-19140</v>
      </c>
      <c r="AN2169">
        <f t="shared" ca="1" si="322"/>
        <v>-19140</v>
      </c>
      <c r="AO2169">
        <f t="shared" ca="1" si="323"/>
        <v>0</v>
      </c>
    </row>
    <row r="2170" spans="10:41">
      <c r="J2170" s="530">
        <f t="shared" ca="1" si="315"/>
        <v>-17141</v>
      </c>
      <c r="K2170">
        <f t="shared" ca="1" si="316"/>
        <v>-17141</v>
      </c>
      <c r="L2170">
        <f t="shared" ca="1" si="317"/>
        <v>0</v>
      </c>
      <c r="AB2170" s="530">
        <f t="shared" si="318"/>
        <v>-17252</v>
      </c>
      <c r="AC2170">
        <f t="shared" si="319"/>
        <v>-17252</v>
      </c>
      <c r="AD2170">
        <f t="shared" si="320"/>
        <v>0</v>
      </c>
      <c r="AM2170" s="530">
        <f t="shared" ca="1" si="321"/>
        <v>-19149</v>
      </c>
      <c r="AN2170">
        <f t="shared" ca="1" si="322"/>
        <v>-19149</v>
      </c>
      <c r="AO2170">
        <f t="shared" ca="1" si="323"/>
        <v>0</v>
      </c>
    </row>
    <row r="2171" spans="10:41">
      <c r="J2171" s="530">
        <f t="shared" ca="1" si="315"/>
        <v>-17150</v>
      </c>
      <c r="K2171">
        <f t="shared" ca="1" si="316"/>
        <v>-17150</v>
      </c>
      <c r="L2171">
        <f t="shared" ca="1" si="317"/>
        <v>0</v>
      </c>
      <c r="AB2171" s="530">
        <f t="shared" si="318"/>
        <v>-17261</v>
      </c>
      <c r="AC2171">
        <f t="shared" si="319"/>
        <v>-17261</v>
      </c>
      <c r="AD2171">
        <f t="shared" si="320"/>
        <v>0</v>
      </c>
      <c r="AM2171" s="530">
        <f t="shared" ca="1" si="321"/>
        <v>-19158</v>
      </c>
      <c r="AN2171">
        <f t="shared" ca="1" si="322"/>
        <v>-19158</v>
      </c>
      <c r="AO2171">
        <f t="shared" ca="1" si="323"/>
        <v>0</v>
      </c>
    </row>
    <row r="2172" spans="10:41">
      <c r="J2172" s="530">
        <f t="shared" ca="1" si="315"/>
        <v>-17159</v>
      </c>
      <c r="K2172">
        <f t="shared" ca="1" si="316"/>
        <v>-17159</v>
      </c>
      <c r="L2172">
        <f t="shared" ca="1" si="317"/>
        <v>0</v>
      </c>
      <c r="AB2172" s="530">
        <f t="shared" si="318"/>
        <v>-17270</v>
      </c>
      <c r="AC2172">
        <f t="shared" si="319"/>
        <v>-17270</v>
      </c>
      <c r="AD2172">
        <f t="shared" si="320"/>
        <v>0</v>
      </c>
      <c r="AM2172" s="530">
        <f t="shared" ca="1" si="321"/>
        <v>-19167</v>
      </c>
      <c r="AN2172">
        <f t="shared" ca="1" si="322"/>
        <v>-19167</v>
      </c>
      <c r="AO2172">
        <f t="shared" ca="1" si="323"/>
        <v>0</v>
      </c>
    </row>
    <row r="2173" spans="10:41">
      <c r="J2173" s="530">
        <f t="shared" ca="1" si="315"/>
        <v>-17168</v>
      </c>
      <c r="K2173">
        <f t="shared" ca="1" si="316"/>
        <v>-17168</v>
      </c>
      <c r="L2173">
        <f t="shared" ca="1" si="317"/>
        <v>0</v>
      </c>
      <c r="AB2173" s="530">
        <f t="shared" si="318"/>
        <v>-17279</v>
      </c>
      <c r="AC2173">
        <f t="shared" si="319"/>
        <v>-17279</v>
      </c>
      <c r="AD2173">
        <f t="shared" si="320"/>
        <v>0</v>
      </c>
      <c r="AM2173" s="530">
        <f t="shared" ca="1" si="321"/>
        <v>-19176</v>
      </c>
      <c r="AN2173">
        <f t="shared" ca="1" si="322"/>
        <v>-19176</v>
      </c>
      <c r="AO2173">
        <f t="shared" ca="1" si="323"/>
        <v>0</v>
      </c>
    </row>
    <row r="2174" spans="10:41">
      <c r="J2174" s="530">
        <f t="shared" ca="1" si="315"/>
        <v>-17177</v>
      </c>
      <c r="K2174">
        <f t="shared" ca="1" si="316"/>
        <v>-17177</v>
      </c>
      <c r="L2174">
        <f t="shared" ca="1" si="317"/>
        <v>0</v>
      </c>
      <c r="AB2174" s="530">
        <f t="shared" si="318"/>
        <v>-17288</v>
      </c>
      <c r="AC2174">
        <f t="shared" si="319"/>
        <v>-17288</v>
      </c>
      <c r="AD2174">
        <f t="shared" si="320"/>
        <v>0</v>
      </c>
      <c r="AM2174" s="530">
        <f t="shared" ca="1" si="321"/>
        <v>-19185</v>
      </c>
      <c r="AN2174">
        <f t="shared" ca="1" si="322"/>
        <v>-19185</v>
      </c>
      <c r="AO2174">
        <f t="shared" ca="1" si="323"/>
        <v>0</v>
      </c>
    </row>
    <row r="2175" spans="10:41">
      <c r="J2175" s="530">
        <f t="shared" ca="1" si="315"/>
        <v>-17186</v>
      </c>
      <c r="K2175">
        <f t="shared" ca="1" si="316"/>
        <v>-17186</v>
      </c>
      <c r="L2175">
        <f t="shared" ca="1" si="317"/>
        <v>0</v>
      </c>
      <c r="AB2175" s="530">
        <f t="shared" si="318"/>
        <v>-17297</v>
      </c>
      <c r="AC2175">
        <f t="shared" si="319"/>
        <v>-17297</v>
      </c>
      <c r="AD2175">
        <f t="shared" si="320"/>
        <v>0</v>
      </c>
      <c r="AM2175" s="530">
        <f t="shared" ca="1" si="321"/>
        <v>-19194</v>
      </c>
      <c r="AN2175">
        <f t="shared" ca="1" si="322"/>
        <v>-19194</v>
      </c>
      <c r="AO2175">
        <f t="shared" ca="1" si="323"/>
        <v>0</v>
      </c>
    </row>
    <row r="2176" spans="10:41">
      <c r="J2176" s="530">
        <f t="shared" ca="1" si="315"/>
        <v>-17195</v>
      </c>
      <c r="K2176">
        <f t="shared" ca="1" si="316"/>
        <v>-17195</v>
      </c>
      <c r="L2176">
        <f t="shared" ca="1" si="317"/>
        <v>0</v>
      </c>
      <c r="AB2176" s="530">
        <f t="shared" si="318"/>
        <v>-17306</v>
      </c>
      <c r="AC2176">
        <f t="shared" si="319"/>
        <v>-17306</v>
      </c>
      <c r="AD2176">
        <f t="shared" si="320"/>
        <v>0</v>
      </c>
      <c r="AM2176" s="530">
        <f t="shared" ca="1" si="321"/>
        <v>-19203</v>
      </c>
      <c r="AN2176">
        <f t="shared" ca="1" si="322"/>
        <v>-19203</v>
      </c>
      <c r="AO2176">
        <f t="shared" ca="1" si="323"/>
        <v>0</v>
      </c>
    </row>
    <row r="2177" spans="10:41">
      <c r="J2177" s="530">
        <f t="shared" ca="1" si="315"/>
        <v>-17204</v>
      </c>
      <c r="K2177">
        <f t="shared" ca="1" si="316"/>
        <v>-17204</v>
      </c>
      <c r="L2177">
        <f t="shared" ca="1" si="317"/>
        <v>0</v>
      </c>
      <c r="AB2177" s="530">
        <f t="shared" si="318"/>
        <v>-17315</v>
      </c>
      <c r="AC2177">
        <f t="shared" si="319"/>
        <v>-17315</v>
      </c>
      <c r="AD2177">
        <f t="shared" si="320"/>
        <v>0</v>
      </c>
      <c r="AM2177" s="530">
        <f t="shared" ca="1" si="321"/>
        <v>-19212</v>
      </c>
      <c r="AN2177">
        <f t="shared" ca="1" si="322"/>
        <v>-19212</v>
      </c>
      <c r="AO2177">
        <f t="shared" ca="1" si="323"/>
        <v>0</v>
      </c>
    </row>
    <row r="2178" spans="10:41">
      <c r="J2178" s="530">
        <f t="shared" ca="1" si="315"/>
        <v>-17213</v>
      </c>
      <c r="K2178">
        <f t="shared" ca="1" si="316"/>
        <v>-17213</v>
      </c>
      <c r="L2178">
        <f t="shared" ca="1" si="317"/>
        <v>0</v>
      </c>
      <c r="AB2178" s="530">
        <f t="shared" si="318"/>
        <v>-17324</v>
      </c>
      <c r="AC2178">
        <f t="shared" si="319"/>
        <v>-17324</v>
      </c>
      <c r="AD2178">
        <f t="shared" si="320"/>
        <v>0</v>
      </c>
      <c r="AM2178" s="530">
        <f t="shared" ca="1" si="321"/>
        <v>-19221</v>
      </c>
      <c r="AN2178">
        <f t="shared" ca="1" si="322"/>
        <v>-19221</v>
      </c>
      <c r="AO2178">
        <f t="shared" ca="1" si="323"/>
        <v>0</v>
      </c>
    </row>
    <row r="2179" spans="10:41">
      <c r="J2179" s="530">
        <f t="shared" ca="1" si="315"/>
        <v>-17222</v>
      </c>
      <c r="K2179">
        <f t="shared" ca="1" si="316"/>
        <v>-17222</v>
      </c>
      <c r="L2179">
        <f t="shared" ca="1" si="317"/>
        <v>0</v>
      </c>
      <c r="AB2179" s="530">
        <f t="shared" si="318"/>
        <v>-17333</v>
      </c>
      <c r="AC2179">
        <f t="shared" si="319"/>
        <v>-17333</v>
      </c>
      <c r="AD2179">
        <f t="shared" si="320"/>
        <v>0</v>
      </c>
      <c r="AM2179" s="530">
        <f t="shared" ca="1" si="321"/>
        <v>-19230</v>
      </c>
      <c r="AN2179">
        <f t="shared" ca="1" si="322"/>
        <v>-19230</v>
      </c>
      <c r="AO2179">
        <f t="shared" ca="1" si="323"/>
        <v>0</v>
      </c>
    </row>
    <row r="2180" spans="10:41">
      <c r="J2180" s="530">
        <f t="shared" ca="1" si="315"/>
        <v>-17231</v>
      </c>
      <c r="K2180">
        <f t="shared" ca="1" si="316"/>
        <v>-17231</v>
      </c>
      <c r="L2180">
        <f t="shared" ca="1" si="317"/>
        <v>0</v>
      </c>
      <c r="AB2180" s="530">
        <f t="shared" si="318"/>
        <v>-17342</v>
      </c>
      <c r="AC2180">
        <f t="shared" si="319"/>
        <v>-17342</v>
      </c>
      <c r="AD2180">
        <f t="shared" si="320"/>
        <v>0</v>
      </c>
      <c r="AM2180" s="530">
        <f t="shared" ca="1" si="321"/>
        <v>-19239</v>
      </c>
      <c r="AN2180">
        <f t="shared" ca="1" si="322"/>
        <v>-19239</v>
      </c>
      <c r="AO2180">
        <f t="shared" ca="1" si="323"/>
        <v>0</v>
      </c>
    </row>
    <row r="2181" spans="10:41">
      <c r="J2181" s="530">
        <f t="shared" ca="1" si="315"/>
        <v>-17240</v>
      </c>
      <c r="K2181">
        <f t="shared" ca="1" si="316"/>
        <v>-17240</v>
      </c>
      <c r="L2181">
        <f t="shared" ca="1" si="317"/>
        <v>0</v>
      </c>
      <c r="AB2181" s="530">
        <f t="shared" si="318"/>
        <v>-17351</v>
      </c>
      <c r="AC2181">
        <f t="shared" si="319"/>
        <v>-17351</v>
      </c>
      <c r="AD2181">
        <f t="shared" si="320"/>
        <v>0</v>
      </c>
      <c r="AM2181" s="530">
        <f t="shared" ca="1" si="321"/>
        <v>-19248</v>
      </c>
      <c r="AN2181">
        <f t="shared" ca="1" si="322"/>
        <v>-19248</v>
      </c>
      <c r="AO2181">
        <f t="shared" ca="1" si="323"/>
        <v>0</v>
      </c>
    </row>
    <row r="2182" spans="10:41">
      <c r="J2182" s="530">
        <f t="shared" ca="1" si="315"/>
        <v>-17249</v>
      </c>
      <c r="K2182">
        <f t="shared" ca="1" si="316"/>
        <v>-17249</v>
      </c>
      <c r="L2182">
        <f t="shared" ca="1" si="317"/>
        <v>0</v>
      </c>
      <c r="AB2182" s="530">
        <f t="shared" si="318"/>
        <v>-17360</v>
      </c>
      <c r="AC2182">
        <f t="shared" si="319"/>
        <v>-17360</v>
      </c>
      <c r="AD2182">
        <f t="shared" si="320"/>
        <v>0</v>
      </c>
      <c r="AM2182" s="530">
        <f t="shared" ca="1" si="321"/>
        <v>-19257</v>
      </c>
      <c r="AN2182">
        <f t="shared" ca="1" si="322"/>
        <v>-19257</v>
      </c>
      <c r="AO2182">
        <f t="shared" ca="1" si="323"/>
        <v>0</v>
      </c>
    </row>
    <row r="2183" spans="10:41">
      <c r="J2183" s="530">
        <f t="shared" ca="1" si="315"/>
        <v>-17258</v>
      </c>
      <c r="K2183">
        <f t="shared" ca="1" si="316"/>
        <v>-17258</v>
      </c>
      <c r="L2183">
        <f t="shared" ca="1" si="317"/>
        <v>0</v>
      </c>
      <c r="AB2183" s="530">
        <f t="shared" si="318"/>
        <v>-17369</v>
      </c>
      <c r="AC2183">
        <f t="shared" si="319"/>
        <v>-17369</v>
      </c>
      <c r="AD2183">
        <f t="shared" si="320"/>
        <v>0</v>
      </c>
      <c r="AM2183" s="530">
        <f t="shared" ca="1" si="321"/>
        <v>-19266</v>
      </c>
      <c r="AN2183">
        <f t="shared" ca="1" si="322"/>
        <v>-19266</v>
      </c>
      <c r="AO2183">
        <f t="shared" ca="1" si="323"/>
        <v>0</v>
      </c>
    </row>
    <row r="2184" spans="10:41">
      <c r="J2184" s="530">
        <f t="shared" ca="1" si="315"/>
        <v>-17267</v>
      </c>
      <c r="K2184">
        <f t="shared" ca="1" si="316"/>
        <v>-17267</v>
      </c>
      <c r="L2184">
        <f t="shared" ca="1" si="317"/>
        <v>0</v>
      </c>
      <c r="AB2184" s="530">
        <f t="shared" si="318"/>
        <v>-17378</v>
      </c>
      <c r="AC2184">
        <f t="shared" si="319"/>
        <v>-17378</v>
      </c>
      <c r="AD2184">
        <f t="shared" si="320"/>
        <v>0</v>
      </c>
      <c r="AM2184" s="530">
        <f t="shared" ca="1" si="321"/>
        <v>-19275</v>
      </c>
      <c r="AN2184">
        <f t="shared" ca="1" si="322"/>
        <v>-19275</v>
      </c>
      <c r="AO2184">
        <f t="shared" ca="1" si="323"/>
        <v>0</v>
      </c>
    </row>
    <row r="2185" spans="10:41">
      <c r="J2185" s="530">
        <f t="shared" ca="1" si="315"/>
        <v>-17276</v>
      </c>
      <c r="K2185">
        <f t="shared" ca="1" si="316"/>
        <v>-17276</v>
      </c>
      <c r="L2185">
        <f t="shared" ca="1" si="317"/>
        <v>0</v>
      </c>
      <c r="AB2185" s="530">
        <f t="shared" si="318"/>
        <v>-17387</v>
      </c>
      <c r="AC2185">
        <f t="shared" si="319"/>
        <v>-17387</v>
      </c>
      <c r="AD2185">
        <f t="shared" si="320"/>
        <v>0</v>
      </c>
      <c r="AM2185" s="530">
        <f t="shared" ca="1" si="321"/>
        <v>-19284</v>
      </c>
      <c r="AN2185">
        <f t="shared" ca="1" si="322"/>
        <v>-19284</v>
      </c>
      <c r="AO2185">
        <f t="shared" ca="1" si="323"/>
        <v>0</v>
      </c>
    </row>
    <row r="2186" spans="10:41">
      <c r="J2186" s="530">
        <f t="shared" ca="1" si="315"/>
        <v>-17285</v>
      </c>
      <c r="K2186">
        <f t="shared" ca="1" si="316"/>
        <v>-17285</v>
      </c>
      <c r="L2186">
        <f t="shared" ca="1" si="317"/>
        <v>0</v>
      </c>
      <c r="AB2186" s="530">
        <f t="shared" si="318"/>
        <v>-17396</v>
      </c>
      <c r="AC2186">
        <f t="shared" si="319"/>
        <v>-17396</v>
      </c>
      <c r="AD2186">
        <f t="shared" si="320"/>
        <v>0</v>
      </c>
      <c r="AM2186" s="530">
        <f t="shared" ca="1" si="321"/>
        <v>-19293</v>
      </c>
      <c r="AN2186">
        <f t="shared" ca="1" si="322"/>
        <v>-19293</v>
      </c>
      <c r="AO2186">
        <f t="shared" ca="1" si="323"/>
        <v>0</v>
      </c>
    </row>
    <row r="2187" spans="10:41">
      <c r="J2187" s="530">
        <f t="shared" ca="1" si="315"/>
        <v>-17294</v>
      </c>
      <c r="K2187">
        <f t="shared" ca="1" si="316"/>
        <v>-17294</v>
      </c>
      <c r="L2187">
        <f t="shared" ca="1" si="317"/>
        <v>0</v>
      </c>
      <c r="AB2187" s="530">
        <f t="shared" si="318"/>
        <v>-17405</v>
      </c>
      <c r="AC2187">
        <f t="shared" si="319"/>
        <v>-17405</v>
      </c>
      <c r="AD2187">
        <f t="shared" si="320"/>
        <v>0</v>
      </c>
      <c r="AM2187" s="530">
        <f t="shared" ca="1" si="321"/>
        <v>-19302</v>
      </c>
      <c r="AN2187">
        <f t="shared" ca="1" si="322"/>
        <v>-19302</v>
      </c>
      <c r="AO2187">
        <f t="shared" ca="1" si="323"/>
        <v>0</v>
      </c>
    </row>
    <row r="2188" spans="10:41">
      <c r="J2188" s="530">
        <f t="shared" ca="1" si="315"/>
        <v>-17303</v>
      </c>
      <c r="K2188">
        <f t="shared" ca="1" si="316"/>
        <v>-17303</v>
      </c>
      <c r="L2188">
        <f t="shared" ca="1" si="317"/>
        <v>0</v>
      </c>
      <c r="AB2188" s="530">
        <f t="shared" si="318"/>
        <v>-17414</v>
      </c>
      <c r="AC2188">
        <f t="shared" si="319"/>
        <v>-17414</v>
      </c>
      <c r="AD2188">
        <f t="shared" si="320"/>
        <v>0</v>
      </c>
      <c r="AM2188" s="530">
        <f t="shared" ca="1" si="321"/>
        <v>-19311</v>
      </c>
      <c r="AN2188">
        <f t="shared" ca="1" si="322"/>
        <v>-19311</v>
      </c>
      <c r="AO2188">
        <f t="shared" ca="1" si="323"/>
        <v>0</v>
      </c>
    </row>
    <row r="2189" spans="10:41">
      <c r="J2189" s="530">
        <f t="shared" ca="1" si="315"/>
        <v>-17312</v>
      </c>
      <c r="K2189">
        <f t="shared" ca="1" si="316"/>
        <v>-17312</v>
      </c>
      <c r="L2189">
        <f t="shared" ca="1" si="317"/>
        <v>0</v>
      </c>
      <c r="AB2189" s="530">
        <f t="shared" si="318"/>
        <v>-17423</v>
      </c>
      <c r="AC2189">
        <f t="shared" si="319"/>
        <v>-17423</v>
      </c>
      <c r="AD2189">
        <f t="shared" si="320"/>
        <v>0</v>
      </c>
      <c r="AM2189" s="530">
        <f t="shared" ca="1" si="321"/>
        <v>-19320</v>
      </c>
      <c r="AN2189">
        <f t="shared" ca="1" si="322"/>
        <v>-19320</v>
      </c>
      <c r="AO2189">
        <f t="shared" ca="1" si="323"/>
        <v>0</v>
      </c>
    </row>
    <row r="2190" spans="10:41">
      <c r="J2190" s="530">
        <f t="shared" ca="1" si="315"/>
        <v>-17321</v>
      </c>
      <c r="K2190">
        <f t="shared" ca="1" si="316"/>
        <v>-17321</v>
      </c>
      <c r="L2190">
        <f t="shared" ca="1" si="317"/>
        <v>0</v>
      </c>
      <c r="AB2190" s="530">
        <f t="shared" si="318"/>
        <v>-17432</v>
      </c>
      <c r="AC2190">
        <f t="shared" si="319"/>
        <v>-17432</v>
      </c>
      <c r="AD2190">
        <f t="shared" si="320"/>
        <v>0</v>
      </c>
      <c r="AM2190" s="530">
        <f t="shared" ca="1" si="321"/>
        <v>-19329</v>
      </c>
      <c r="AN2190">
        <f t="shared" ca="1" si="322"/>
        <v>-19329</v>
      </c>
      <c r="AO2190">
        <f t="shared" ca="1" si="323"/>
        <v>0</v>
      </c>
    </row>
    <row r="2191" spans="10:41">
      <c r="J2191" s="530">
        <f t="shared" ca="1" si="315"/>
        <v>-17330</v>
      </c>
      <c r="K2191">
        <f t="shared" ca="1" si="316"/>
        <v>-17330</v>
      </c>
      <c r="L2191">
        <f t="shared" ca="1" si="317"/>
        <v>0</v>
      </c>
      <c r="AB2191" s="530">
        <f t="shared" si="318"/>
        <v>-17441</v>
      </c>
      <c r="AC2191">
        <f t="shared" si="319"/>
        <v>-17441</v>
      </c>
      <c r="AD2191">
        <f t="shared" si="320"/>
        <v>0</v>
      </c>
      <c r="AM2191" s="530">
        <f t="shared" ca="1" si="321"/>
        <v>-19338</v>
      </c>
      <c r="AN2191">
        <f t="shared" ca="1" si="322"/>
        <v>-19338</v>
      </c>
      <c r="AO2191">
        <f t="shared" ca="1" si="323"/>
        <v>0</v>
      </c>
    </row>
    <row r="2192" spans="10:41">
      <c r="J2192" s="530">
        <f t="shared" ca="1" si="315"/>
        <v>-17339</v>
      </c>
      <c r="K2192">
        <f t="shared" ca="1" si="316"/>
        <v>-17339</v>
      </c>
      <c r="L2192">
        <f t="shared" ca="1" si="317"/>
        <v>0</v>
      </c>
      <c r="AB2192" s="530">
        <f t="shared" si="318"/>
        <v>-17450</v>
      </c>
      <c r="AC2192">
        <f t="shared" si="319"/>
        <v>-17450</v>
      </c>
      <c r="AD2192">
        <f t="shared" si="320"/>
        <v>0</v>
      </c>
      <c r="AM2192" s="530">
        <f t="shared" ca="1" si="321"/>
        <v>-19347</v>
      </c>
      <c r="AN2192">
        <f t="shared" ca="1" si="322"/>
        <v>-19347</v>
      </c>
      <c r="AO2192">
        <f t="shared" ca="1" si="323"/>
        <v>0</v>
      </c>
    </row>
    <row r="2193" spans="10:41">
      <c r="J2193" s="530">
        <f t="shared" ca="1" si="315"/>
        <v>-17348</v>
      </c>
      <c r="K2193">
        <f t="shared" ca="1" si="316"/>
        <v>-17348</v>
      </c>
      <c r="L2193">
        <f t="shared" ca="1" si="317"/>
        <v>0</v>
      </c>
      <c r="AB2193" s="530">
        <f t="shared" si="318"/>
        <v>-17459</v>
      </c>
      <c r="AC2193">
        <f t="shared" si="319"/>
        <v>-17459</v>
      </c>
      <c r="AD2193">
        <f t="shared" si="320"/>
        <v>0</v>
      </c>
      <c r="AM2193" s="530">
        <f t="shared" ca="1" si="321"/>
        <v>-19356</v>
      </c>
      <c r="AN2193">
        <f t="shared" ca="1" si="322"/>
        <v>-19356</v>
      </c>
      <c r="AO2193">
        <f t="shared" ca="1" si="323"/>
        <v>0</v>
      </c>
    </row>
    <row r="2194" spans="10:41">
      <c r="J2194" s="530">
        <f t="shared" ca="1" si="315"/>
        <v>-17357</v>
      </c>
      <c r="K2194">
        <f t="shared" ca="1" si="316"/>
        <v>-17357</v>
      </c>
      <c r="L2194">
        <f t="shared" ca="1" si="317"/>
        <v>0</v>
      </c>
      <c r="AB2194" s="530">
        <f t="shared" si="318"/>
        <v>-17468</v>
      </c>
      <c r="AC2194">
        <f t="shared" si="319"/>
        <v>-17468</v>
      </c>
      <c r="AD2194">
        <f t="shared" si="320"/>
        <v>0</v>
      </c>
      <c r="AM2194" s="530">
        <f t="shared" ca="1" si="321"/>
        <v>-19365</v>
      </c>
      <c r="AN2194">
        <f t="shared" ca="1" si="322"/>
        <v>-19365</v>
      </c>
      <c r="AO2194">
        <f t="shared" ca="1" si="323"/>
        <v>0</v>
      </c>
    </row>
    <row r="2195" spans="10:41">
      <c r="J2195" s="530">
        <f t="shared" ca="1" si="315"/>
        <v>-17366</v>
      </c>
      <c r="K2195">
        <f t="shared" ca="1" si="316"/>
        <v>-17366</v>
      </c>
      <c r="L2195">
        <f t="shared" ca="1" si="317"/>
        <v>0</v>
      </c>
      <c r="AB2195" s="530">
        <f t="shared" si="318"/>
        <v>-17477</v>
      </c>
      <c r="AC2195">
        <f t="shared" si="319"/>
        <v>-17477</v>
      </c>
      <c r="AD2195">
        <f t="shared" si="320"/>
        <v>0</v>
      </c>
      <c r="AM2195" s="530">
        <f t="shared" ca="1" si="321"/>
        <v>-19374</v>
      </c>
      <c r="AN2195">
        <f t="shared" ca="1" si="322"/>
        <v>-19374</v>
      </c>
      <c r="AO2195">
        <f t="shared" ca="1" si="323"/>
        <v>0</v>
      </c>
    </row>
    <row r="2196" spans="10:41">
      <c r="J2196" s="530">
        <f t="shared" ca="1" si="315"/>
        <v>-17375</v>
      </c>
      <c r="K2196">
        <f t="shared" ca="1" si="316"/>
        <v>-17375</v>
      </c>
      <c r="L2196">
        <f t="shared" ca="1" si="317"/>
        <v>0</v>
      </c>
      <c r="AB2196" s="530">
        <f t="shared" si="318"/>
        <v>-17486</v>
      </c>
      <c r="AC2196">
        <f t="shared" si="319"/>
        <v>-17486</v>
      </c>
      <c r="AD2196">
        <f t="shared" si="320"/>
        <v>0</v>
      </c>
      <c r="AM2196" s="530">
        <f t="shared" ca="1" si="321"/>
        <v>-19383</v>
      </c>
      <c r="AN2196">
        <f t="shared" ca="1" si="322"/>
        <v>-19383</v>
      </c>
      <c r="AO2196">
        <f t="shared" ca="1" si="323"/>
        <v>0</v>
      </c>
    </row>
    <row r="2197" spans="10:41">
      <c r="J2197" s="530">
        <f t="shared" ca="1" si="315"/>
        <v>-17384</v>
      </c>
      <c r="K2197">
        <f t="shared" ca="1" si="316"/>
        <v>-17384</v>
      </c>
      <c r="L2197">
        <f t="shared" ca="1" si="317"/>
        <v>0</v>
      </c>
      <c r="AB2197" s="530">
        <f t="shared" si="318"/>
        <v>-17495</v>
      </c>
      <c r="AC2197">
        <f t="shared" si="319"/>
        <v>-17495</v>
      </c>
      <c r="AD2197">
        <f t="shared" si="320"/>
        <v>0</v>
      </c>
      <c r="AM2197" s="530">
        <f t="shared" ca="1" si="321"/>
        <v>-19392</v>
      </c>
      <c r="AN2197">
        <f t="shared" ca="1" si="322"/>
        <v>-19392</v>
      </c>
      <c r="AO2197">
        <f t="shared" ca="1" si="323"/>
        <v>0</v>
      </c>
    </row>
    <row r="2198" spans="10:41">
      <c r="J2198" s="530">
        <f t="shared" ca="1" si="315"/>
        <v>-17393</v>
      </c>
      <c r="K2198">
        <f t="shared" ca="1" si="316"/>
        <v>-17393</v>
      </c>
      <c r="L2198">
        <f t="shared" ca="1" si="317"/>
        <v>0</v>
      </c>
      <c r="AB2198" s="530">
        <f t="shared" si="318"/>
        <v>-17504</v>
      </c>
      <c r="AC2198">
        <f t="shared" si="319"/>
        <v>-17504</v>
      </c>
      <c r="AD2198">
        <f t="shared" si="320"/>
        <v>0</v>
      </c>
      <c r="AM2198" s="530">
        <f t="shared" ca="1" si="321"/>
        <v>-19401</v>
      </c>
      <c r="AN2198">
        <f t="shared" ca="1" si="322"/>
        <v>-19401</v>
      </c>
      <c r="AO2198">
        <f t="shared" ca="1" si="323"/>
        <v>0</v>
      </c>
    </row>
    <row r="2199" spans="10:41">
      <c r="J2199" s="530">
        <f t="shared" ca="1" si="315"/>
        <v>-17402</v>
      </c>
      <c r="K2199">
        <f t="shared" ca="1" si="316"/>
        <v>-17402</v>
      </c>
      <c r="L2199">
        <f t="shared" ca="1" si="317"/>
        <v>0</v>
      </c>
      <c r="AB2199" s="530">
        <f t="shared" si="318"/>
        <v>-17513</v>
      </c>
      <c r="AC2199">
        <f t="shared" si="319"/>
        <v>-17513</v>
      </c>
      <c r="AD2199">
        <f t="shared" si="320"/>
        <v>0</v>
      </c>
      <c r="AM2199" s="530">
        <f t="shared" ca="1" si="321"/>
        <v>-19410</v>
      </c>
      <c r="AN2199">
        <f t="shared" ca="1" si="322"/>
        <v>-19410</v>
      </c>
      <c r="AO2199">
        <f t="shared" ca="1" si="323"/>
        <v>0</v>
      </c>
    </row>
    <row r="2200" spans="10:41">
      <c r="J2200" s="530">
        <f t="shared" ca="1" si="315"/>
        <v>-17411</v>
      </c>
      <c r="K2200">
        <f t="shared" ca="1" si="316"/>
        <v>-17411</v>
      </c>
      <c r="L2200">
        <f t="shared" ca="1" si="317"/>
        <v>0</v>
      </c>
      <c r="AB2200" s="530">
        <f t="shared" si="318"/>
        <v>-17522</v>
      </c>
      <c r="AC2200">
        <f t="shared" si="319"/>
        <v>-17522</v>
      </c>
      <c r="AD2200">
        <f t="shared" si="320"/>
        <v>0</v>
      </c>
      <c r="AM2200" s="530">
        <f t="shared" ca="1" si="321"/>
        <v>-19419</v>
      </c>
      <c r="AN2200">
        <f t="shared" ca="1" si="322"/>
        <v>-19419</v>
      </c>
      <c r="AO2200">
        <f t="shared" ca="1" si="323"/>
        <v>0</v>
      </c>
    </row>
    <row r="2201" spans="10:41">
      <c r="J2201" s="530">
        <f t="shared" ca="1" si="315"/>
        <v>-17420</v>
      </c>
      <c r="K2201">
        <f t="shared" ca="1" si="316"/>
        <v>-17420</v>
      </c>
      <c r="L2201">
        <f t="shared" ca="1" si="317"/>
        <v>0</v>
      </c>
      <c r="AB2201" s="530">
        <f t="shared" si="318"/>
        <v>-17531</v>
      </c>
      <c r="AC2201">
        <f t="shared" si="319"/>
        <v>-17531</v>
      </c>
      <c r="AD2201">
        <f t="shared" si="320"/>
        <v>0</v>
      </c>
      <c r="AM2201" s="530">
        <f t="shared" ca="1" si="321"/>
        <v>-19428</v>
      </c>
      <c r="AN2201">
        <f t="shared" ca="1" si="322"/>
        <v>-19428</v>
      </c>
      <c r="AO2201">
        <f t="shared" ca="1" si="323"/>
        <v>0</v>
      </c>
    </row>
    <row r="2202" spans="10:41">
      <c r="J2202" s="530">
        <f t="shared" ca="1" si="315"/>
        <v>-17429</v>
      </c>
      <c r="K2202">
        <f t="shared" ca="1" si="316"/>
        <v>-17429</v>
      </c>
      <c r="L2202">
        <f t="shared" ca="1" si="317"/>
        <v>0</v>
      </c>
      <c r="AB2202" s="530">
        <f t="shared" si="318"/>
        <v>-17540</v>
      </c>
      <c r="AC2202">
        <f t="shared" si="319"/>
        <v>-17540</v>
      </c>
      <c r="AD2202">
        <f t="shared" si="320"/>
        <v>0</v>
      </c>
      <c r="AM2202" s="530">
        <f t="shared" ca="1" si="321"/>
        <v>-19437</v>
      </c>
      <c r="AN2202">
        <f t="shared" ca="1" si="322"/>
        <v>-19437</v>
      </c>
      <c r="AO2202">
        <f t="shared" ca="1" si="323"/>
        <v>0</v>
      </c>
    </row>
    <row r="2203" spans="10:41">
      <c r="J2203" s="530">
        <f t="shared" ca="1" si="315"/>
        <v>-17438</v>
      </c>
      <c r="K2203">
        <f t="shared" ca="1" si="316"/>
        <v>-17438</v>
      </c>
      <c r="L2203">
        <f t="shared" ca="1" si="317"/>
        <v>0</v>
      </c>
      <c r="AB2203" s="530">
        <f t="shared" si="318"/>
        <v>-17549</v>
      </c>
      <c r="AC2203">
        <f t="shared" si="319"/>
        <v>-17549</v>
      </c>
      <c r="AD2203">
        <f t="shared" si="320"/>
        <v>0</v>
      </c>
      <c r="AM2203" s="530">
        <f t="shared" ca="1" si="321"/>
        <v>-19446</v>
      </c>
      <c r="AN2203">
        <f t="shared" ca="1" si="322"/>
        <v>-19446</v>
      </c>
      <c r="AO2203">
        <f t="shared" ca="1" si="323"/>
        <v>0</v>
      </c>
    </row>
    <row r="2204" spans="10:41">
      <c r="J2204" s="530">
        <f t="shared" ca="1" si="315"/>
        <v>-17447</v>
      </c>
      <c r="K2204">
        <f t="shared" ca="1" si="316"/>
        <v>-17447</v>
      </c>
      <c r="L2204">
        <f t="shared" ca="1" si="317"/>
        <v>0</v>
      </c>
      <c r="AB2204" s="530">
        <f t="shared" si="318"/>
        <v>-17558</v>
      </c>
      <c r="AC2204">
        <f t="shared" si="319"/>
        <v>-17558</v>
      </c>
      <c r="AD2204">
        <f t="shared" si="320"/>
        <v>0</v>
      </c>
      <c r="AM2204" s="530">
        <f t="shared" ca="1" si="321"/>
        <v>-19455</v>
      </c>
      <c r="AN2204">
        <f t="shared" ca="1" si="322"/>
        <v>-19455</v>
      </c>
      <c r="AO2204">
        <f t="shared" ca="1" si="323"/>
        <v>0</v>
      </c>
    </row>
    <row r="2205" spans="10:41">
      <c r="J2205" s="530">
        <f t="shared" ca="1" si="315"/>
        <v>-17456</v>
      </c>
      <c r="K2205">
        <f t="shared" ca="1" si="316"/>
        <v>-17456</v>
      </c>
      <c r="L2205">
        <f t="shared" ca="1" si="317"/>
        <v>0</v>
      </c>
      <c r="AB2205" s="530">
        <f t="shared" si="318"/>
        <v>-17567</v>
      </c>
      <c r="AC2205">
        <f t="shared" si="319"/>
        <v>-17567</v>
      </c>
      <c r="AD2205">
        <f t="shared" si="320"/>
        <v>0</v>
      </c>
      <c r="AM2205" s="530">
        <f t="shared" ca="1" si="321"/>
        <v>-19464</v>
      </c>
      <c r="AN2205">
        <f t="shared" ca="1" si="322"/>
        <v>-19464</v>
      </c>
      <c r="AO2205">
        <f t="shared" ca="1" si="323"/>
        <v>0</v>
      </c>
    </row>
    <row r="2206" spans="10:41">
      <c r="J2206" s="530">
        <f t="shared" ca="1" si="315"/>
        <v>-17465</v>
      </c>
      <c r="K2206">
        <f t="shared" ca="1" si="316"/>
        <v>-17465</v>
      </c>
      <c r="L2206">
        <f t="shared" ca="1" si="317"/>
        <v>0</v>
      </c>
      <c r="AB2206" s="530">
        <f t="shared" si="318"/>
        <v>-17576</v>
      </c>
      <c r="AC2206">
        <f t="shared" si="319"/>
        <v>-17576</v>
      </c>
      <c r="AD2206">
        <f t="shared" si="320"/>
        <v>0</v>
      </c>
      <c r="AM2206" s="530">
        <f t="shared" ca="1" si="321"/>
        <v>-19473</v>
      </c>
      <c r="AN2206">
        <f t="shared" ca="1" si="322"/>
        <v>-19473</v>
      </c>
      <c r="AO2206">
        <f t="shared" ca="1" si="323"/>
        <v>0</v>
      </c>
    </row>
    <row r="2207" spans="10:41">
      <c r="J2207" s="530">
        <f t="shared" ca="1" si="315"/>
        <v>-17474</v>
      </c>
      <c r="K2207">
        <f t="shared" ca="1" si="316"/>
        <v>-17474</v>
      </c>
      <c r="L2207">
        <f t="shared" ca="1" si="317"/>
        <v>0</v>
      </c>
      <c r="AB2207" s="530">
        <f t="shared" si="318"/>
        <v>-17585</v>
      </c>
      <c r="AC2207">
        <f t="shared" si="319"/>
        <v>-17585</v>
      </c>
      <c r="AD2207">
        <f t="shared" si="320"/>
        <v>0</v>
      </c>
      <c r="AM2207" s="530">
        <f t="shared" ca="1" si="321"/>
        <v>-19482</v>
      </c>
      <c r="AN2207">
        <f t="shared" ca="1" si="322"/>
        <v>-19482</v>
      </c>
      <c r="AO2207">
        <f t="shared" ca="1" si="323"/>
        <v>0</v>
      </c>
    </row>
    <row r="2208" spans="10:41">
      <c r="J2208" s="530">
        <f t="shared" ca="1" si="315"/>
        <v>-17483</v>
      </c>
      <c r="K2208">
        <f t="shared" ca="1" si="316"/>
        <v>-17483</v>
      </c>
      <c r="L2208">
        <f t="shared" ca="1" si="317"/>
        <v>0</v>
      </c>
      <c r="AB2208" s="530">
        <f t="shared" si="318"/>
        <v>-17594</v>
      </c>
      <c r="AC2208">
        <f t="shared" si="319"/>
        <v>-17594</v>
      </c>
      <c r="AD2208">
        <f t="shared" si="320"/>
        <v>0</v>
      </c>
      <c r="AM2208" s="530">
        <f t="shared" ca="1" si="321"/>
        <v>-19491</v>
      </c>
      <c r="AN2208">
        <f t="shared" ca="1" si="322"/>
        <v>-19491</v>
      </c>
      <c r="AO2208">
        <f t="shared" ca="1" si="323"/>
        <v>0</v>
      </c>
    </row>
    <row r="2209" spans="10:41">
      <c r="J2209" s="530">
        <f t="shared" ca="1" si="315"/>
        <v>-17492</v>
      </c>
      <c r="K2209">
        <f t="shared" ca="1" si="316"/>
        <v>-17492</v>
      </c>
      <c r="L2209">
        <f t="shared" ca="1" si="317"/>
        <v>0</v>
      </c>
      <c r="AB2209" s="530">
        <f t="shared" si="318"/>
        <v>-17603</v>
      </c>
      <c r="AC2209">
        <f t="shared" si="319"/>
        <v>-17603</v>
      </c>
      <c r="AD2209">
        <f t="shared" si="320"/>
        <v>0</v>
      </c>
      <c r="AM2209" s="530">
        <f t="shared" ca="1" si="321"/>
        <v>-19500</v>
      </c>
      <c r="AN2209">
        <f t="shared" ca="1" si="322"/>
        <v>-19500</v>
      </c>
      <c r="AO2209">
        <f t="shared" ca="1" si="323"/>
        <v>0</v>
      </c>
    </row>
    <row r="2210" spans="10:41">
      <c r="J2210" s="530">
        <f t="shared" ca="1" si="315"/>
        <v>-17501</v>
      </c>
      <c r="K2210">
        <f t="shared" ca="1" si="316"/>
        <v>-17501</v>
      </c>
      <c r="L2210">
        <f t="shared" ca="1" si="317"/>
        <v>0</v>
      </c>
      <c r="AB2210" s="530">
        <f t="shared" si="318"/>
        <v>-17612</v>
      </c>
      <c r="AC2210">
        <f t="shared" si="319"/>
        <v>-17612</v>
      </c>
      <c r="AD2210">
        <f t="shared" si="320"/>
        <v>0</v>
      </c>
      <c r="AM2210" s="530">
        <f t="shared" ca="1" si="321"/>
        <v>-19509</v>
      </c>
      <c r="AN2210">
        <f t="shared" ca="1" si="322"/>
        <v>-19509</v>
      </c>
      <c r="AO2210">
        <f t="shared" ca="1" si="323"/>
        <v>0</v>
      </c>
    </row>
    <row r="2211" spans="10:41">
      <c r="J2211" s="530">
        <f t="shared" ca="1" si="315"/>
        <v>-17510</v>
      </c>
      <c r="K2211">
        <f t="shared" ca="1" si="316"/>
        <v>-17510</v>
      </c>
      <c r="L2211">
        <f t="shared" ca="1" si="317"/>
        <v>0</v>
      </c>
      <c r="AB2211" s="530">
        <f t="shared" si="318"/>
        <v>-17621</v>
      </c>
      <c r="AC2211">
        <f t="shared" si="319"/>
        <v>-17621</v>
      </c>
      <c r="AD2211">
        <f t="shared" si="320"/>
        <v>0</v>
      </c>
      <c r="AM2211" s="530">
        <f t="shared" ca="1" si="321"/>
        <v>-19518</v>
      </c>
      <c r="AN2211">
        <f t="shared" ca="1" si="322"/>
        <v>-19518</v>
      </c>
      <c r="AO2211">
        <f t="shared" ca="1" si="323"/>
        <v>0</v>
      </c>
    </row>
    <row r="2212" spans="10:41">
      <c r="J2212" s="530">
        <f t="shared" ca="1" si="315"/>
        <v>-17519</v>
      </c>
      <c r="K2212">
        <f t="shared" ca="1" si="316"/>
        <v>-17519</v>
      </c>
      <c r="L2212">
        <f t="shared" ca="1" si="317"/>
        <v>0</v>
      </c>
      <c r="AB2212" s="530">
        <f t="shared" si="318"/>
        <v>-17630</v>
      </c>
      <c r="AC2212">
        <f t="shared" si="319"/>
        <v>-17630</v>
      </c>
      <c r="AD2212">
        <f t="shared" si="320"/>
        <v>0</v>
      </c>
      <c r="AM2212" s="530">
        <f t="shared" ca="1" si="321"/>
        <v>-19527</v>
      </c>
      <c r="AN2212">
        <f t="shared" ca="1" si="322"/>
        <v>-19527</v>
      </c>
      <c r="AO2212">
        <f t="shared" ca="1" si="323"/>
        <v>0</v>
      </c>
    </row>
    <row r="2213" spans="10:41">
      <c r="J2213" s="530">
        <f t="shared" ca="1" si="315"/>
        <v>-17528</v>
      </c>
      <c r="K2213">
        <f t="shared" ca="1" si="316"/>
        <v>-17528</v>
      </c>
      <c r="L2213">
        <f t="shared" ca="1" si="317"/>
        <v>0</v>
      </c>
      <c r="AB2213" s="530">
        <f t="shared" si="318"/>
        <v>-17639</v>
      </c>
      <c r="AC2213">
        <f t="shared" si="319"/>
        <v>-17639</v>
      </c>
      <c r="AD2213">
        <f t="shared" si="320"/>
        <v>0</v>
      </c>
      <c r="AM2213" s="530">
        <f t="shared" ca="1" si="321"/>
        <v>-19536</v>
      </c>
      <c r="AN2213">
        <f t="shared" ca="1" si="322"/>
        <v>-19536</v>
      </c>
      <c r="AO2213">
        <f t="shared" ca="1" si="323"/>
        <v>0</v>
      </c>
    </row>
    <row r="2214" spans="10:41">
      <c r="J2214" s="530">
        <f t="shared" ca="1" si="315"/>
        <v>-17537</v>
      </c>
      <c r="K2214">
        <f t="shared" ca="1" si="316"/>
        <v>-17537</v>
      </c>
      <c r="L2214">
        <f t="shared" ca="1" si="317"/>
        <v>0</v>
      </c>
      <c r="AB2214" s="530">
        <f t="shared" si="318"/>
        <v>-17648</v>
      </c>
      <c r="AC2214">
        <f t="shared" si="319"/>
        <v>-17648</v>
      </c>
      <c r="AD2214">
        <f t="shared" si="320"/>
        <v>0</v>
      </c>
      <c r="AM2214" s="530">
        <f t="shared" ca="1" si="321"/>
        <v>-19545</v>
      </c>
      <c r="AN2214">
        <f t="shared" ca="1" si="322"/>
        <v>-19545</v>
      </c>
      <c r="AO2214">
        <f t="shared" ca="1" si="323"/>
        <v>0</v>
      </c>
    </row>
    <row r="2215" spans="10:41">
      <c r="J2215" s="530">
        <f t="shared" ca="1" si="315"/>
        <v>-17546</v>
      </c>
      <c r="K2215">
        <f t="shared" ca="1" si="316"/>
        <v>-17546</v>
      </c>
      <c r="L2215">
        <f t="shared" ca="1" si="317"/>
        <v>0</v>
      </c>
      <c r="AB2215" s="530">
        <f t="shared" si="318"/>
        <v>-17657</v>
      </c>
      <c r="AC2215">
        <f t="shared" si="319"/>
        <v>-17657</v>
      </c>
      <c r="AD2215">
        <f t="shared" si="320"/>
        <v>0</v>
      </c>
      <c r="AM2215" s="530">
        <f t="shared" ca="1" si="321"/>
        <v>-19554</v>
      </c>
      <c r="AN2215">
        <f t="shared" ca="1" si="322"/>
        <v>-19554</v>
      </c>
      <c r="AO2215">
        <f t="shared" ca="1" si="323"/>
        <v>0</v>
      </c>
    </row>
    <row r="2216" spans="10:41">
      <c r="J2216" s="530">
        <f t="shared" ca="1" si="315"/>
        <v>-17555</v>
      </c>
      <c r="K2216">
        <f t="shared" ca="1" si="316"/>
        <v>-17555</v>
      </c>
      <c r="L2216">
        <f t="shared" ca="1" si="317"/>
        <v>0</v>
      </c>
      <c r="AB2216" s="530">
        <f t="shared" si="318"/>
        <v>-17666</v>
      </c>
      <c r="AC2216">
        <f t="shared" si="319"/>
        <v>-17666</v>
      </c>
      <c r="AD2216">
        <f t="shared" si="320"/>
        <v>0</v>
      </c>
      <c r="AM2216" s="530">
        <f t="shared" ca="1" si="321"/>
        <v>-19563</v>
      </c>
      <c r="AN2216">
        <f t="shared" ca="1" si="322"/>
        <v>-19563</v>
      </c>
      <c r="AO2216">
        <f t="shared" ca="1" si="323"/>
        <v>0</v>
      </c>
    </row>
    <row r="2217" spans="10:41">
      <c r="J2217" s="530">
        <f t="shared" ca="1" si="315"/>
        <v>-17564</v>
      </c>
      <c r="K2217">
        <f t="shared" ca="1" si="316"/>
        <v>-17564</v>
      </c>
      <c r="L2217">
        <f t="shared" ca="1" si="317"/>
        <v>0</v>
      </c>
      <c r="AB2217" s="530">
        <f t="shared" si="318"/>
        <v>-17675</v>
      </c>
      <c r="AC2217">
        <f t="shared" si="319"/>
        <v>-17675</v>
      </c>
      <c r="AD2217">
        <f t="shared" si="320"/>
        <v>0</v>
      </c>
      <c r="AM2217" s="530">
        <f t="shared" ca="1" si="321"/>
        <v>-19572</v>
      </c>
      <c r="AN2217">
        <f t="shared" ca="1" si="322"/>
        <v>-19572</v>
      </c>
      <c r="AO2217">
        <f t="shared" ca="1" si="323"/>
        <v>0</v>
      </c>
    </row>
    <row r="2218" spans="10:41">
      <c r="J2218" s="530">
        <f t="shared" ca="1" si="315"/>
        <v>-17573</v>
      </c>
      <c r="K2218">
        <f t="shared" ca="1" si="316"/>
        <v>-17573</v>
      </c>
      <c r="L2218">
        <f t="shared" ca="1" si="317"/>
        <v>0</v>
      </c>
      <c r="AB2218" s="530">
        <f t="shared" si="318"/>
        <v>-17684</v>
      </c>
      <c r="AC2218">
        <f t="shared" si="319"/>
        <v>-17684</v>
      </c>
      <c r="AD2218">
        <f t="shared" si="320"/>
        <v>0</v>
      </c>
      <c r="AM2218" s="530">
        <f t="shared" ca="1" si="321"/>
        <v>-19581</v>
      </c>
      <c r="AN2218">
        <f t="shared" ca="1" si="322"/>
        <v>-19581</v>
      </c>
      <c r="AO2218">
        <f t="shared" ca="1" si="323"/>
        <v>0</v>
      </c>
    </row>
    <row r="2219" spans="10:41">
      <c r="J2219" s="530">
        <f t="shared" ref="J2219:J2282" ca="1" si="324">+J2218-9</f>
        <v>-17582</v>
      </c>
      <c r="K2219">
        <f t="shared" ref="K2219:K2282" ca="1" si="325">IF(J2220&lt;0,J2219,0)</f>
        <v>-17582</v>
      </c>
      <c r="L2219">
        <f t="shared" ref="L2219:L2282" ca="1" si="326">IF(K2219&gt;0,K2219,0)</f>
        <v>0</v>
      </c>
      <c r="AB2219" s="530">
        <f t="shared" si="318"/>
        <v>-17693</v>
      </c>
      <c r="AC2219">
        <f t="shared" si="319"/>
        <v>-17693</v>
      </c>
      <c r="AD2219">
        <f t="shared" si="320"/>
        <v>0</v>
      </c>
      <c r="AM2219" s="530">
        <f t="shared" ca="1" si="321"/>
        <v>-19590</v>
      </c>
      <c r="AN2219">
        <f t="shared" ca="1" si="322"/>
        <v>-19590</v>
      </c>
      <c r="AO2219">
        <f t="shared" ca="1" si="323"/>
        <v>0</v>
      </c>
    </row>
    <row r="2220" spans="10:41">
      <c r="J2220" s="530">
        <f t="shared" ca="1" si="324"/>
        <v>-17591</v>
      </c>
      <c r="K2220">
        <f t="shared" ca="1" si="325"/>
        <v>-17591</v>
      </c>
      <c r="L2220">
        <f t="shared" ca="1" si="326"/>
        <v>0</v>
      </c>
      <c r="AB2220" s="530">
        <f t="shared" ref="AB2220:AB2283" si="327">+AB2219-9</f>
        <v>-17702</v>
      </c>
      <c r="AC2220">
        <f t="shared" ref="AC2220:AC2283" si="328">IF(AB2221&lt;0,AB2220,0)</f>
        <v>-17702</v>
      </c>
      <c r="AD2220">
        <f t="shared" ref="AD2220:AD2283" si="329">IF(AC2220&gt;0,AC2220,0)</f>
        <v>0</v>
      </c>
      <c r="AM2220" s="530">
        <f t="shared" ref="AM2220:AM2283" ca="1" si="330">+AM2219-9</f>
        <v>-19599</v>
      </c>
      <c r="AN2220">
        <f t="shared" ref="AN2220:AN2283" ca="1" si="331">IF(AM2221&lt;0,AM2220,0)</f>
        <v>-19599</v>
      </c>
      <c r="AO2220">
        <f t="shared" ref="AO2220:AO2283" ca="1" si="332">IF(AN2220&gt;0,AN2220,0)</f>
        <v>0</v>
      </c>
    </row>
    <row r="2221" spans="10:41">
      <c r="J2221" s="530">
        <f t="shared" ca="1" si="324"/>
        <v>-17600</v>
      </c>
      <c r="K2221">
        <f t="shared" ca="1" si="325"/>
        <v>-17600</v>
      </c>
      <c r="L2221">
        <f t="shared" ca="1" si="326"/>
        <v>0</v>
      </c>
      <c r="AB2221" s="530">
        <f t="shared" si="327"/>
        <v>-17711</v>
      </c>
      <c r="AC2221">
        <f t="shared" si="328"/>
        <v>-17711</v>
      </c>
      <c r="AD2221">
        <f t="shared" si="329"/>
        <v>0</v>
      </c>
      <c r="AM2221" s="530">
        <f t="shared" ca="1" si="330"/>
        <v>-19608</v>
      </c>
      <c r="AN2221">
        <f t="shared" ca="1" si="331"/>
        <v>-19608</v>
      </c>
      <c r="AO2221">
        <f t="shared" ca="1" si="332"/>
        <v>0</v>
      </c>
    </row>
    <row r="2222" spans="10:41">
      <c r="J2222" s="530">
        <f t="shared" ca="1" si="324"/>
        <v>-17609</v>
      </c>
      <c r="K2222">
        <f t="shared" ca="1" si="325"/>
        <v>-17609</v>
      </c>
      <c r="L2222">
        <f t="shared" ca="1" si="326"/>
        <v>0</v>
      </c>
      <c r="AB2222" s="530">
        <f t="shared" si="327"/>
        <v>-17720</v>
      </c>
      <c r="AC2222">
        <f t="shared" si="328"/>
        <v>-17720</v>
      </c>
      <c r="AD2222">
        <f t="shared" si="329"/>
        <v>0</v>
      </c>
      <c r="AM2222" s="530">
        <f t="shared" ca="1" si="330"/>
        <v>-19617</v>
      </c>
      <c r="AN2222">
        <f t="shared" ca="1" si="331"/>
        <v>-19617</v>
      </c>
      <c r="AO2222">
        <f t="shared" ca="1" si="332"/>
        <v>0</v>
      </c>
    </row>
    <row r="2223" spans="10:41">
      <c r="J2223" s="530">
        <f t="shared" ca="1" si="324"/>
        <v>-17618</v>
      </c>
      <c r="K2223">
        <f t="shared" ca="1" si="325"/>
        <v>-17618</v>
      </c>
      <c r="L2223">
        <f t="shared" ca="1" si="326"/>
        <v>0</v>
      </c>
      <c r="AB2223" s="530">
        <f t="shared" si="327"/>
        <v>-17729</v>
      </c>
      <c r="AC2223">
        <f t="shared" si="328"/>
        <v>-17729</v>
      </c>
      <c r="AD2223">
        <f t="shared" si="329"/>
        <v>0</v>
      </c>
      <c r="AM2223" s="530">
        <f t="shared" ca="1" si="330"/>
        <v>-19626</v>
      </c>
      <c r="AN2223">
        <f t="shared" ca="1" si="331"/>
        <v>-19626</v>
      </c>
      <c r="AO2223">
        <f t="shared" ca="1" si="332"/>
        <v>0</v>
      </c>
    </row>
    <row r="2224" spans="10:41">
      <c r="J2224" s="530">
        <f t="shared" ca="1" si="324"/>
        <v>-17627</v>
      </c>
      <c r="K2224">
        <f t="shared" ca="1" si="325"/>
        <v>-17627</v>
      </c>
      <c r="L2224">
        <f t="shared" ca="1" si="326"/>
        <v>0</v>
      </c>
      <c r="AB2224" s="530">
        <f t="shared" si="327"/>
        <v>-17738</v>
      </c>
      <c r="AC2224">
        <f t="shared" si="328"/>
        <v>-17738</v>
      </c>
      <c r="AD2224">
        <f t="shared" si="329"/>
        <v>0</v>
      </c>
      <c r="AM2224" s="530">
        <f t="shared" ca="1" si="330"/>
        <v>-19635</v>
      </c>
      <c r="AN2224">
        <f t="shared" ca="1" si="331"/>
        <v>-19635</v>
      </c>
      <c r="AO2224">
        <f t="shared" ca="1" si="332"/>
        <v>0</v>
      </c>
    </row>
    <row r="2225" spans="10:41">
      <c r="J2225" s="530">
        <f t="shared" ca="1" si="324"/>
        <v>-17636</v>
      </c>
      <c r="K2225">
        <f t="shared" ca="1" si="325"/>
        <v>-17636</v>
      </c>
      <c r="L2225">
        <f t="shared" ca="1" si="326"/>
        <v>0</v>
      </c>
      <c r="AB2225" s="530">
        <f t="shared" si="327"/>
        <v>-17747</v>
      </c>
      <c r="AC2225">
        <f t="shared" si="328"/>
        <v>-17747</v>
      </c>
      <c r="AD2225">
        <f t="shared" si="329"/>
        <v>0</v>
      </c>
      <c r="AM2225" s="530">
        <f t="shared" ca="1" si="330"/>
        <v>-19644</v>
      </c>
      <c r="AN2225">
        <f t="shared" ca="1" si="331"/>
        <v>-19644</v>
      </c>
      <c r="AO2225">
        <f t="shared" ca="1" si="332"/>
        <v>0</v>
      </c>
    </row>
    <row r="2226" spans="10:41">
      <c r="J2226" s="530">
        <f t="shared" ca="1" si="324"/>
        <v>-17645</v>
      </c>
      <c r="K2226">
        <f t="shared" ca="1" si="325"/>
        <v>-17645</v>
      </c>
      <c r="L2226">
        <f t="shared" ca="1" si="326"/>
        <v>0</v>
      </c>
      <c r="AB2226" s="530">
        <f t="shared" si="327"/>
        <v>-17756</v>
      </c>
      <c r="AC2226">
        <f t="shared" si="328"/>
        <v>-17756</v>
      </c>
      <c r="AD2226">
        <f t="shared" si="329"/>
        <v>0</v>
      </c>
      <c r="AM2226" s="530">
        <f t="shared" ca="1" si="330"/>
        <v>-19653</v>
      </c>
      <c r="AN2226">
        <f t="shared" ca="1" si="331"/>
        <v>-19653</v>
      </c>
      <c r="AO2226">
        <f t="shared" ca="1" si="332"/>
        <v>0</v>
      </c>
    </row>
    <row r="2227" spans="10:41">
      <c r="J2227" s="530">
        <f t="shared" ca="1" si="324"/>
        <v>-17654</v>
      </c>
      <c r="K2227">
        <f t="shared" ca="1" si="325"/>
        <v>-17654</v>
      </c>
      <c r="L2227">
        <f t="shared" ca="1" si="326"/>
        <v>0</v>
      </c>
      <c r="AB2227" s="530">
        <f t="shared" si="327"/>
        <v>-17765</v>
      </c>
      <c r="AC2227">
        <f t="shared" si="328"/>
        <v>-17765</v>
      </c>
      <c r="AD2227">
        <f t="shared" si="329"/>
        <v>0</v>
      </c>
      <c r="AM2227" s="530">
        <f t="shared" ca="1" si="330"/>
        <v>-19662</v>
      </c>
      <c r="AN2227">
        <f t="shared" ca="1" si="331"/>
        <v>-19662</v>
      </c>
      <c r="AO2227">
        <f t="shared" ca="1" si="332"/>
        <v>0</v>
      </c>
    </row>
    <row r="2228" spans="10:41">
      <c r="J2228" s="530">
        <f t="shared" ca="1" si="324"/>
        <v>-17663</v>
      </c>
      <c r="K2228">
        <f t="shared" ca="1" si="325"/>
        <v>-17663</v>
      </c>
      <c r="L2228">
        <f t="shared" ca="1" si="326"/>
        <v>0</v>
      </c>
      <c r="AB2228" s="530">
        <f t="shared" si="327"/>
        <v>-17774</v>
      </c>
      <c r="AC2228">
        <f t="shared" si="328"/>
        <v>-17774</v>
      </c>
      <c r="AD2228">
        <f t="shared" si="329"/>
        <v>0</v>
      </c>
      <c r="AM2228" s="530">
        <f t="shared" ca="1" si="330"/>
        <v>-19671</v>
      </c>
      <c r="AN2228">
        <f t="shared" ca="1" si="331"/>
        <v>-19671</v>
      </c>
      <c r="AO2228">
        <f t="shared" ca="1" si="332"/>
        <v>0</v>
      </c>
    </row>
    <row r="2229" spans="10:41">
      <c r="J2229" s="530">
        <f t="shared" ca="1" si="324"/>
        <v>-17672</v>
      </c>
      <c r="K2229">
        <f t="shared" ca="1" si="325"/>
        <v>-17672</v>
      </c>
      <c r="L2229">
        <f t="shared" ca="1" si="326"/>
        <v>0</v>
      </c>
      <c r="AB2229" s="530">
        <f t="shared" si="327"/>
        <v>-17783</v>
      </c>
      <c r="AC2229">
        <f t="shared" si="328"/>
        <v>-17783</v>
      </c>
      <c r="AD2229">
        <f t="shared" si="329"/>
        <v>0</v>
      </c>
      <c r="AM2229" s="530">
        <f t="shared" ca="1" si="330"/>
        <v>-19680</v>
      </c>
      <c r="AN2229">
        <f t="shared" ca="1" si="331"/>
        <v>-19680</v>
      </c>
      <c r="AO2229">
        <f t="shared" ca="1" si="332"/>
        <v>0</v>
      </c>
    </row>
    <row r="2230" spans="10:41">
      <c r="J2230" s="530">
        <f t="shared" ca="1" si="324"/>
        <v>-17681</v>
      </c>
      <c r="K2230">
        <f t="shared" ca="1" si="325"/>
        <v>-17681</v>
      </c>
      <c r="L2230">
        <f t="shared" ca="1" si="326"/>
        <v>0</v>
      </c>
      <c r="AB2230" s="530">
        <f t="shared" si="327"/>
        <v>-17792</v>
      </c>
      <c r="AC2230">
        <f t="shared" si="328"/>
        <v>-17792</v>
      </c>
      <c r="AD2230">
        <f t="shared" si="329"/>
        <v>0</v>
      </c>
      <c r="AM2230" s="530">
        <f t="shared" ca="1" si="330"/>
        <v>-19689</v>
      </c>
      <c r="AN2230">
        <f t="shared" ca="1" si="331"/>
        <v>-19689</v>
      </c>
      <c r="AO2230">
        <f t="shared" ca="1" si="332"/>
        <v>0</v>
      </c>
    </row>
    <row r="2231" spans="10:41">
      <c r="J2231" s="530">
        <f t="shared" ca="1" si="324"/>
        <v>-17690</v>
      </c>
      <c r="K2231">
        <f t="shared" ca="1" si="325"/>
        <v>-17690</v>
      </c>
      <c r="L2231">
        <f t="shared" ca="1" si="326"/>
        <v>0</v>
      </c>
      <c r="AB2231" s="530">
        <f t="shared" si="327"/>
        <v>-17801</v>
      </c>
      <c r="AC2231">
        <f t="shared" si="328"/>
        <v>-17801</v>
      </c>
      <c r="AD2231">
        <f t="shared" si="329"/>
        <v>0</v>
      </c>
      <c r="AM2231" s="530">
        <f t="shared" ca="1" si="330"/>
        <v>-19698</v>
      </c>
      <c r="AN2231">
        <f t="shared" ca="1" si="331"/>
        <v>-19698</v>
      </c>
      <c r="AO2231">
        <f t="shared" ca="1" si="332"/>
        <v>0</v>
      </c>
    </row>
    <row r="2232" spans="10:41">
      <c r="J2232" s="530">
        <f t="shared" ca="1" si="324"/>
        <v>-17699</v>
      </c>
      <c r="K2232">
        <f t="shared" ca="1" si="325"/>
        <v>-17699</v>
      </c>
      <c r="L2232">
        <f t="shared" ca="1" si="326"/>
        <v>0</v>
      </c>
      <c r="AB2232" s="530">
        <f t="shared" si="327"/>
        <v>-17810</v>
      </c>
      <c r="AC2232">
        <f t="shared" si="328"/>
        <v>-17810</v>
      </c>
      <c r="AD2232">
        <f t="shared" si="329"/>
        <v>0</v>
      </c>
      <c r="AM2232" s="530">
        <f t="shared" ca="1" si="330"/>
        <v>-19707</v>
      </c>
      <c r="AN2232">
        <f t="shared" ca="1" si="331"/>
        <v>-19707</v>
      </c>
      <c r="AO2232">
        <f t="shared" ca="1" si="332"/>
        <v>0</v>
      </c>
    </row>
    <row r="2233" spans="10:41">
      <c r="J2233" s="530">
        <f t="shared" ca="1" si="324"/>
        <v>-17708</v>
      </c>
      <c r="K2233">
        <f t="shared" ca="1" si="325"/>
        <v>-17708</v>
      </c>
      <c r="L2233">
        <f t="shared" ca="1" si="326"/>
        <v>0</v>
      </c>
      <c r="AB2233" s="530">
        <f t="shared" si="327"/>
        <v>-17819</v>
      </c>
      <c r="AC2233">
        <f t="shared" si="328"/>
        <v>-17819</v>
      </c>
      <c r="AD2233">
        <f t="shared" si="329"/>
        <v>0</v>
      </c>
      <c r="AM2233" s="530">
        <f t="shared" ca="1" si="330"/>
        <v>-19716</v>
      </c>
      <c r="AN2233">
        <f t="shared" ca="1" si="331"/>
        <v>-19716</v>
      </c>
      <c r="AO2233">
        <f t="shared" ca="1" si="332"/>
        <v>0</v>
      </c>
    </row>
    <row r="2234" spans="10:41">
      <c r="J2234" s="530">
        <f t="shared" ca="1" si="324"/>
        <v>-17717</v>
      </c>
      <c r="K2234">
        <f t="shared" ca="1" si="325"/>
        <v>-17717</v>
      </c>
      <c r="L2234">
        <f t="shared" ca="1" si="326"/>
        <v>0</v>
      </c>
      <c r="AB2234" s="530">
        <f t="shared" si="327"/>
        <v>-17828</v>
      </c>
      <c r="AC2234">
        <f t="shared" si="328"/>
        <v>-17828</v>
      </c>
      <c r="AD2234">
        <f t="shared" si="329"/>
        <v>0</v>
      </c>
      <c r="AM2234" s="530">
        <f t="shared" ca="1" si="330"/>
        <v>-19725</v>
      </c>
      <c r="AN2234">
        <f t="shared" ca="1" si="331"/>
        <v>-19725</v>
      </c>
      <c r="AO2234">
        <f t="shared" ca="1" si="332"/>
        <v>0</v>
      </c>
    </row>
    <row r="2235" spans="10:41">
      <c r="J2235" s="530">
        <f t="shared" ca="1" si="324"/>
        <v>-17726</v>
      </c>
      <c r="K2235">
        <f t="shared" ca="1" si="325"/>
        <v>-17726</v>
      </c>
      <c r="L2235">
        <f t="shared" ca="1" si="326"/>
        <v>0</v>
      </c>
      <c r="AB2235" s="530">
        <f t="shared" si="327"/>
        <v>-17837</v>
      </c>
      <c r="AC2235">
        <f t="shared" si="328"/>
        <v>-17837</v>
      </c>
      <c r="AD2235">
        <f t="shared" si="329"/>
        <v>0</v>
      </c>
      <c r="AM2235" s="530">
        <f t="shared" ca="1" si="330"/>
        <v>-19734</v>
      </c>
      <c r="AN2235">
        <f t="shared" ca="1" si="331"/>
        <v>-19734</v>
      </c>
      <c r="AO2235">
        <f t="shared" ca="1" si="332"/>
        <v>0</v>
      </c>
    </row>
    <row r="2236" spans="10:41">
      <c r="J2236" s="530">
        <f t="shared" ca="1" si="324"/>
        <v>-17735</v>
      </c>
      <c r="K2236">
        <f t="shared" ca="1" si="325"/>
        <v>-17735</v>
      </c>
      <c r="L2236">
        <f t="shared" ca="1" si="326"/>
        <v>0</v>
      </c>
      <c r="AB2236" s="530">
        <f t="shared" si="327"/>
        <v>-17846</v>
      </c>
      <c r="AC2236">
        <f t="shared" si="328"/>
        <v>-17846</v>
      </c>
      <c r="AD2236">
        <f t="shared" si="329"/>
        <v>0</v>
      </c>
      <c r="AM2236" s="530">
        <f t="shared" ca="1" si="330"/>
        <v>-19743</v>
      </c>
      <c r="AN2236">
        <f t="shared" ca="1" si="331"/>
        <v>-19743</v>
      </c>
      <c r="AO2236">
        <f t="shared" ca="1" si="332"/>
        <v>0</v>
      </c>
    </row>
    <row r="2237" spans="10:41">
      <c r="J2237" s="530">
        <f t="shared" ca="1" si="324"/>
        <v>-17744</v>
      </c>
      <c r="K2237">
        <f t="shared" ca="1" si="325"/>
        <v>-17744</v>
      </c>
      <c r="L2237">
        <f t="shared" ca="1" si="326"/>
        <v>0</v>
      </c>
      <c r="AB2237" s="530">
        <f t="shared" si="327"/>
        <v>-17855</v>
      </c>
      <c r="AC2237">
        <f t="shared" si="328"/>
        <v>-17855</v>
      </c>
      <c r="AD2237">
        <f t="shared" si="329"/>
        <v>0</v>
      </c>
      <c r="AM2237" s="530">
        <f t="shared" ca="1" si="330"/>
        <v>-19752</v>
      </c>
      <c r="AN2237">
        <f t="shared" ca="1" si="331"/>
        <v>-19752</v>
      </c>
      <c r="AO2237">
        <f t="shared" ca="1" si="332"/>
        <v>0</v>
      </c>
    </row>
    <row r="2238" spans="10:41">
      <c r="J2238" s="530">
        <f t="shared" ca="1" si="324"/>
        <v>-17753</v>
      </c>
      <c r="K2238">
        <f t="shared" ca="1" si="325"/>
        <v>-17753</v>
      </c>
      <c r="L2238">
        <f t="shared" ca="1" si="326"/>
        <v>0</v>
      </c>
      <c r="AB2238" s="530">
        <f t="shared" si="327"/>
        <v>-17864</v>
      </c>
      <c r="AC2238">
        <f t="shared" si="328"/>
        <v>-17864</v>
      </c>
      <c r="AD2238">
        <f t="shared" si="329"/>
        <v>0</v>
      </c>
      <c r="AM2238" s="530">
        <f t="shared" ca="1" si="330"/>
        <v>-19761</v>
      </c>
      <c r="AN2238">
        <f t="shared" ca="1" si="331"/>
        <v>-19761</v>
      </c>
      <c r="AO2238">
        <f t="shared" ca="1" si="332"/>
        <v>0</v>
      </c>
    </row>
    <row r="2239" spans="10:41">
      <c r="J2239" s="530">
        <f t="shared" ca="1" si="324"/>
        <v>-17762</v>
      </c>
      <c r="K2239">
        <f t="shared" ca="1" si="325"/>
        <v>-17762</v>
      </c>
      <c r="L2239">
        <f t="shared" ca="1" si="326"/>
        <v>0</v>
      </c>
      <c r="AB2239" s="530">
        <f t="shared" si="327"/>
        <v>-17873</v>
      </c>
      <c r="AC2239">
        <f t="shared" si="328"/>
        <v>-17873</v>
      </c>
      <c r="AD2239">
        <f t="shared" si="329"/>
        <v>0</v>
      </c>
      <c r="AM2239" s="530">
        <f t="shared" ca="1" si="330"/>
        <v>-19770</v>
      </c>
      <c r="AN2239">
        <f t="shared" ca="1" si="331"/>
        <v>-19770</v>
      </c>
      <c r="AO2239">
        <f t="shared" ca="1" si="332"/>
        <v>0</v>
      </c>
    </row>
    <row r="2240" spans="10:41">
      <c r="J2240" s="530">
        <f t="shared" ca="1" si="324"/>
        <v>-17771</v>
      </c>
      <c r="K2240">
        <f t="shared" ca="1" si="325"/>
        <v>-17771</v>
      </c>
      <c r="L2240">
        <f t="shared" ca="1" si="326"/>
        <v>0</v>
      </c>
      <c r="AB2240" s="530">
        <f t="shared" si="327"/>
        <v>-17882</v>
      </c>
      <c r="AC2240">
        <f t="shared" si="328"/>
        <v>-17882</v>
      </c>
      <c r="AD2240">
        <f t="shared" si="329"/>
        <v>0</v>
      </c>
      <c r="AM2240" s="530">
        <f t="shared" ca="1" si="330"/>
        <v>-19779</v>
      </c>
      <c r="AN2240">
        <f t="shared" ca="1" si="331"/>
        <v>-19779</v>
      </c>
      <c r="AO2240">
        <f t="shared" ca="1" si="332"/>
        <v>0</v>
      </c>
    </row>
    <row r="2241" spans="10:41">
      <c r="J2241" s="530">
        <f t="shared" ca="1" si="324"/>
        <v>-17780</v>
      </c>
      <c r="K2241">
        <f t="shared" ca="1" si="325"/>
        <v>-17780</v>
      </c>
      <c r="L2241">
        <f t="shared" ca="1" si="326"/>
        <v>0</v>
      </c>
      <c r="AB2241" s="530">
        <f t="shared" si="327"/>
        <v>-17891</v>
      </c>
      <c r="AC2241">
        <f t="shared" si="328"/>
        <v>-17891</v>
      </c>
      <c r="AD2241">
        <f t="shared" si="329"/>
        <v>0</v>
      </c>
      <c r="AM2241" s="530">
        <f t="shared" ca="1" si="330"/>
        <v>-19788</v>
      </c>
      <c r="AN2241">
        <f t="shared" ca="1" si="331"/>
        <v>-19788</v>
      </c>
      <c r="AO2241">
        <f t="shared" ca="1" si="332"/>
        <v>0</v>
      </c>
    </row>
    <row r="2242" spans="10:41">
      <c r="J2242" s="530">
        <f t="shared" ca="1" si="324"/>
        <v>-17789</v>
      </c>
      <c r="K2242">
        <f t="shared" ca="1" si="325"/>
        <v>-17789</v>
      </c>
      <c r="L2242">
        <f t="shared" ca="1" si="326"/>
        <v>0</v>
      </c>
      <c r="AB2242" s="530">
        <f t="shared" si="327"/>
        <v>-17900</v>
      </c>
      <c r="AC2242">
        <f t="shared" si="328"/>
        <v>-17900</v>
      </c>
      <c r="AD2242">
        <f t="shared" si="329"/>
        <v>0</v>
      </c>
      <c r="AM2242" s="530">
        <f t="shared" ca="1" si="330"/>
        <v>-19797</v>
      </c>
      <c r="AN2242">
        <f t="shared" ca="1" si="331"/>
        <v>-19797</v>
      </c>
      <c r="AO2242">
        <f t="shared" ca="1" si="332"/>
        <v>0</v>
      </c>
    </row>
    <row r="2243" spans="10:41">
      <c r="J2243" s="530">
        <f t="shared" ca="1" si="324"/>
        <v>-17798</v>
      </c>
      <c r="K2243">
        <f t="shared" ca="1" si="325"/>
        <v>-17798</v>
      </c>
      <c r="L2243">
        <f t="shared" ca="1" si="326"/>
        <v>0</v>
      </c>
      <c r="AB2243" s="530">
        <f t="shared" si="327"/>
        <v>-17909</v>
      </c>
      <c r="AC2243">
        <f t="shared" si="328"/>
        <v>-17909</v>
      </c>
      <c r="AD2243">
        <f t="shared" si="329"/>
        <v>0</v>
      </c>
      <c r="AM2243" s="530">
        <f t="shared" ca="1" si="330"/>
        <v>-19806</v>
      </c>
      <c r="AN2243">
        <f t="shared" ca="1" si="331"/>
        <v>-19806</v>
      </c>
      <c r="AO2243">
        <f t="shared" ca="1" si="332"/>
        <v>0</v>
      </c>
    </row>
    <row r="2244" spans="10:41">
      <c r="J2244" s="530">
        <f t="shared" ca="1" si="324"/>
        <v>-17807</v>
      </c>
      <c r="K2244">
        <f t="shared" ca="1" si="325"/>
        <v>-17807</v>
      </c>
      <c r="L2244">
        <f t="shared" ca="1" si="326"/>
        <v>0</v>
      </c>
      <c r="AB2244" s="530">
        <f t="shared" si="327"/>
        <v>-17918</v>
      </c>
      <c r="AC2244">
        <f t="shared" si="328"/>
        <v>-17918</v>
      </c>
      <c r="AD2244">
        <f t="shared" si="329"/>
        <v>0</v>
      </c>
      <c r="AM2244" s="530">
        <f t="shared" ca="1" si="330"/>
        <v>-19815</v>
      </c>
      <c r="AN2244">
        <f t="shared" ca="1" si="331"/>
        <v>-19815</v>
      </c>
      <c r="AO2244">
        <f t="shared" ca="1" si="332"/>
        <v>0</v>
      </c>
    </row>
    <row r="2245" spans="10:41">
      <c r="J2245" s="530">
        <f t="shared" ca="1" si="324"/>
        <v>-17816</v>
      </c>
      <c r="K2245">
        <f t="shared" ca="1" si="325"/>
        <v>-17816</v>
      </c>
      <c r="L2245">
        <f t="shared" ca="1" si="326"/>
        <v>0</v>
      </c>
      <c r="AB2245" s="530">
        <f t="shared" si="327"/>
        <v>-17927</v>
      </c>
      <c r="AC2245">
        <f t="shared" si="328"/>
        <v>-17927</v>
      </c>
      <c r="AD2245">
        <f t="shared" si="329"/>
        <v>0</v>
      </c>
      <c r="AM2245" s="530">
        <f t="shared" ca="1" si="330"/>
        <v>-19824</v>
      </c>
      <c r="AN2245">
        <f t="shared" ca="1" si="331"/>
        <v>-19824</v>
      </c>
      <c r="AO2245">
        <f t="shared" ca="1" si="332"/>
        <v>0</v>
      </c>
    </row>
    <row r="2246" spans="10:41">
      <c r="J2246" s="530">
        <f t="shared" ca="1" si="324"/>
        <v>-17825</v>
      </c>
      <c r="K2246">
        <f t="shared" ca="1" si="325"/>
        <v>-17825</v>
      </c>
      <c r="L2246">
        <f t="shared" ca="1" si="326"/>
        <v>0</v>
      </c>
      <c r="AB2246" s="530">
        <f t="shared" si="327"/>
        <v>-17936</v>
      </c>
      <c r="AC2246">
        <f t="shared" si="328"/>
        <v>-17936</v>
      </c>
      <c r="AD2246">
        <f t="shared" si="329"/>
        <v>0</v>
      </c>
      <c r="AM2246" s="530">
        <f t="shared" ca="1" si="330"/>
        <v>-19833</v>
      </c>
      <c r="AN2246">
        <f t="shared" ca="1" si="331"/>
        <v>-19833</v>
      </c>
      <c r="AO2246">
        <f t="shared" ca="1" si="332"/>
        <v>0</v>
      </c>
    </row>
    <row r="2247" spans="10:41">
      <c r="J2247" s="530">
        <f t="shared" ca="1" si="324"/>
        <v>-17834</v>
      </c>
      <c r="K2247">
        <f t="shared" ca="1" si="325"/>
        <v>-17834</v>
      </c>
      <c r="L2247">
        <f t="shared" ca="1" si="326"/>
        <v>0</v>
      </c>
      <c r="AB2247" s="530">
        <f t="shared" si="327"/>
        <v>-17945</v>
      </c>
      <c r="AC2247">
        <f t="shared" si="328"/>
        <v>-17945</v>
      </c>
      <c r="AD2247">
        <f t="shared" si="329"/>
        <v>0</v>
      </c>
      <c r="AM2247" s="530">
        <f t="shared" ca="1" si="330"/>
        <v>-19842</v>
      </c>
      <c r="AN2247">
        <f t="shared" ca="1" si="331"/>
        <v>-19842</v>
      </c>
      <c r="AO2247">
        <f t="shared" ca="1" si="332"/>
        <v>0</v>
      </c>
    </row>
    <row r="2248" spans="10:41">
      <c r="J2248" s="530">
        <f t="shared" ca="1" si="324"/>
        <v>-17843</v>
      </c>
      <c r="K2248">
        <f t="shared" ca="1" si="325"/>
        <v>-17843</v>
      </c>
      <c r="L2248">
        <f t="shared" ca="1" si="326"/>
        <v>0</v>
      </c>
      <c r="AB2248" s="530">
        <f t="shared" si="327"/>
        <v>-17954</v>
      </c>
      <c r="AC2248">
        <f t="shared" si="328"/>
        <v>-17954</v>
      </c>
      <c r="AD2248">
        <f t="shared" si="329"/>
        <v>0</v>
      </c>
      <c r="AM2248" s="530">
        <f t="shared" ca="1" si="330"/>
        <v>-19851</v>
      </c>
      <c r="AN2248">
        <f t="shared" ca="1" si="331"/>
        <v>-19851</v>
      </c>
      <c r="AO2248">
        <f t="shared" ca="1" si="332"/>
        <v>0</v>
      </c>
    </row>
    <row r="2249" spans="10:41">
      <c r="J2249" s="530">
        <f t="shared" ca="1" si="324"/>
        <v>-17852</v>
      </c>
      <c r="K2249">
        <f t="shared" ca="1" si="325"/>
        <v>-17852</v>
      </c>
      <c r="L2249">
        <f t="shared" ca="1" si="326"/>
        <v>0</v>
      </c>
      <c r="AB2249" s="530">
        <f t="shared" si="327"/>
        <v>-17963</v>
      </c>
      <c r="AC2249">
        <f t="shared" si="328"/>
        <v>-17963</v>
      </c>
      <c r="AD2249">
        <f t="shared" si="329"/>
        <v>0</v>
      </c>
      <c r="AM2249" s="530">
        <f t="shared" ca="1" si="330"/>
        <v>-19860</v>
      </c>
      <c r="AN2249">
        <f t="shared" ca="1" si="331"/>
        <v>-19860</v>
      </c>
      <c r="AO2249">
        <f t="shared" ca="1" si="332"/>
        <v>0</v>
      </c>
    </row>
    <row r="2250" spans="10:41">
      <c r="J2250" s="530">
        <f t="shared" ca="1" si="324"/>
        <v>-17861</v>
      </c>
      <c r="K2250">
        <f t="shared" ca="1" si="325"/>
        <v>-17861</v>
      </c>
      <c r="L2250">
        <f t="shared" ca="1" si="326"/>
        <v>0</v>
      </c>
      <c r="AB2250" s="530">
        <f t="shared" si="327"/>
        <v>-17972</v>
      </c>
      <c r="AC2250">
        <f t="shared" si="328"/>
        <v>-17972</v>
      </c>
      <c r="AD2250">
        <f t="shared" si="329"/>
        <v>0</v>
      </c>
      <c r="AM2250" s="530">
        <f t="shared" ca="1" si="330"/>
        <v>-19869</v>
      </c>
      <c r="AN2250">
        <f t="shared" ca="1" si="331"/>
        <v>-19869</v>
      </c>
      <c r="AO2250">
        <f t="shared" ca="1" si="332"/>
        <v>0</v>
      </c>
    </row>
    <row r="2251" spans="10:41">
      <c r="J2251" s="530">
        <f t="shared" ca="1" si="324"/>
        <v>-17870</v>
      </c>
      <c r="K2251">
        <f t="shared" ca="1" si="325"/>
        <v>-17870</v>
      </c>
      <c r="L2251">
        <f t="shared" ca="1" si="326"/>
        <v>0</v>
      </c>
      <c r="AB2251" s="530">
        <f t="shared" si="327"/>
        <v>-17981</v>
      </c>
      <c r="AC2251">
        <f t="shared" si="328"/>
        <v>-17981</v>
      </c>
      <c r="AD2251">
        <f t="shared" si="329"/>
        <v>0</v>
      </c>
      <c r="AM2251" s="530">
        <f t="shared" ca="1" si="330"/>
        <v>-19878</v>
      </c>
      <c r="AN2251">
        <f t="shared" ca="1" si="331"/>
        <v>-19878</v>
      </c>
      <c r="AO2251">
        <f t="shared" ca="1" si="332"/>
        <v>0</v>
      </c>
    </row>
    <row r="2252" spans="10:41">
      <c r="J2252" s="530">
        <f t="shared" ca="1" si="324"/>
        <v>-17879</v>
      </c>
      <c r="K2252">
        <f t="shared" ca="1" si="325"/>
        <v>-17879</v>
      </c>
      <c r="L2252">
        <f t="shared" ca="1" si="326"/>
        <v>0</v>
      </c>
      <c r="AB2252" s="530">
        <f t="shared" si="327"/>
        <v>-17990</v>
      </c>
      <c r="AC2252">
        <f t="shared" si="328"/>
        <v>-17990</v>
      </c>
      <c r="AD2252">
        <f t="shared" si="329"/>
        <v>0</v>
      </c>
      <c r="AM2252" s="530">
        <f t="shared" ca="1" si="330"/>
        <v>-19887</v>
      </c>
      <c r="AN2252">
        <f t="shared" ca="1" si="331"/>
        <v>-19887</v>
      </c>
      <c r="AO2252">
        <f t="shared" ca="1" si="332"/>
        <v>0</v>
      </c>
    </row>
    <row r="2253" spans="10:41">
      <c r="J2253" s="530">
        <f t="shared" ca="1" si="324"/>
        <v>-17888</v>
      </c>
      <c r="K2253">
        <f t="shared" ca="1" si="325"/>
        <v>-17888</v>
      </c>
      <c r="L2253">
        <f t="shared" ca="1" si="326"/>
        <v>0</v>
      </c>
      <c r="AB2253" s="530">
        <f t="shared" si="327"/>
        <v>-17999</v>
      </c>
      <c r="AC2253">
        <f t="shared" si="328"/>
        <v>-17999</v>
      </c>
      <c r="AD2253">
        <f t="shared" si="329"/>
        <v>0</v>
      </c>
      <c r="AM2253" s="530">
        <f t="shared" ca="1" si="330"/>
        <v>-19896</v>
      </c>
      <c r="AN2253">
        <f t="shared" ca="1" si="331"/>
        <v>-19896</v>
      </c>
      <c r="AO2253">
        <f t="shared" ca="1" si="332"/>
        <v>0</v>
      </c>
    </row>
    <row r="2254" spans="10:41">
      <c r="J2254" s="530">
        <f t="shared" ca="1" si="324"/>
        <v>-17897</v>
      </c>
      <c r="K2254">
        <f t="shared" ca="1" si="325"/>
        <v>-17897</v>
      </c>
      <c r="L2254">
        <f t="shared" ca="1" si="326"/>
        <v>0</v>
      </c>
      <c r="AB2254" s="530">
        <f t="shared" si="327"/>
        <v>-18008</v>
      </c>
      <c r="AC2254">
        <f t="shared" si="328"/>
        <v>-18008</v>
      </c>
      <c r="AD2254">
        <f t="shared" si="329"/>
        <v>0</v>
      </c>
      <c r="AM2254" s="530">
        <f t="shared" ca="1" si="330"/>
        <v>-19905</v>
      </c>
      <c r="AN2254">
        <f t="shared" ca="1" si="331"/>
        <v>-19905</v>
      </c>
      <c r="AO2254">
        <f t="shared" ca="1" si="332"/>
        <v>0</v>
      </c>
    </row>
    <row r="2255" spans="10:41">
      <c r="J2255" s="530">
        <f t="shared" ca="1" si="324"/>
        <v>-17906</v>
      </c>
      <c r="K2255">
        <f t="shared" ca="1" si="325"/>
        <v>-17906</v>
      </c>
      <c r="L2255">
        <f t="shared" ca="1" si="326"/>
        <v>0</v>
      </c>
      <c r="AB2255" s="530">
        <f t="shared" si="327"/>
        <v>-18017</v>
      </c>
      <c r="AC2255">
        <f t="shared" si="328"/>
        <v>-18017</v>
      </c>
      <c r="AD2255">
        <f t="shared" si="329"/>
        <v>0</v>
      </c>
      <c r="AM2255" s="530">
        <f t="shared" ca="1" si="330"/>
        <v>-19914</v>
      </c>
      <c r="AN2255">
        <f t="shared" ca="1" si="331"/>
        <v>-19914</v>
      </c>
      <c r="AO2255">
        <f t="shared" ca="1" si="332"/>
        <v>0</v>
      </c>
    </row>
    <row r="2256" spans="10:41">
      <c r="J2256" s="530">
        <f t="shared" ca="1" si="324"/>
        <v>-17915</v>
      </c>
      <c r="K2256">
        <f t="shared" ca="1" si="325"/>
        <v>-17915</v>
      </c>
      <c r="L2256">
        <f t="shared" ca="1" si="326"/>
        <v>0</v>
      </c>
      <c r="AB2256" s="530">
        <f t="shared" si="327"/>
        <v>-18026</v>
      </c>
      <c r="AC2256">
        <f t="shared" si="328"/>
        <v>-18026</v>
      </c>
      <c r="AD2256">
        <f t="shared" si="329"/>
        <v>0</v>
      </c>
      <c r="AM2256" s="530">
        <f t="shared" ca="1" si="330"/>
        <v>-19923</v>
      </c>
      <c r="AN2256">
        <f t="shared" ca="1" si="331"/>
        <v>-19923</v>
      </c>
      <c r="AO2256">
        <f t="shared" ca="1" si="332"/>
        <v>0</v>
      </c>
    </row>
    <row r="2257" spans="10:41">
      <c r="J2257" s="530">
        <f t="shared" ca="1" si="324"/>
        <v>-17924</v>
      </c>
      <c r="K2257">
        <f t="shared" ca="1" si="325"/>
        <v>-17924</v>
      </c>
      <c r="L2257">
        <f t="shared" ca="1" si="326"/>
        <v>0</v>
      </c>
      <c r="AB2257" s="530">
        <f t="shared" si="327"/>
        <v>-18035</v>
      </c>
      <c r="AC2257">
        <f t="shared" si="328"/>
        <v>-18035</v>
      </c>
      <c r="AD2257">
        <f t="shared" si="329"/>
        <v>0</v>
      </c>
      <c r="AM2257" s="530">
        <f t="shared" ca="1" si="330"/>
        <v>-19932</v>
      </c>
      <c r="AN2257">
        <f t="shared" ca="1" si="331"/>
        <v>-19932</v>
      </c>
      <c r="AO2257">
        <f t="shared" ca="1" si="332"/>
        <v>0</v>
      </c>
    </row>
    <row r="2258" spans="10:41">
      <c r="J2258" s="530">
        <f t="shared" ca="1" si="324"/>
        <v>-17933</v>
      </c>
      <c r="K2258">
        <f t="shared" ca="1" si="325"/>
        <v>-17933</v>
      </c>
      <c r="L2258">
        <f t="shared" ca="1" si="326"/>
        <v>0</v>
      </c>
      <c r="AB2258" s="530">
        <f t="shared" si="327"/>
        <v>-18044</v>
      </c>
      <c r="AC2258">
        <f t="shared" si="328"/>
        <v>-18044</v>
      </c>
      <c r="AD2258">
        <f t="shared" si="329"/>
        <v>0</v>
      </c>
      <c r="AM2258" s="530">
        <f t="shared" ca="1" si="330"/>
        <v>-19941</v>
      </c>
      <c r="AN2258">
        <f t="shared" ca="1" si="331"/>
        <v>-19941</v>
      </c>
      <c r="AO2258">
        <f t="shared" ca="1" si="332"/>
        <v>0</v>
      </c>
    </row>
    <row r="2259" spans="10:41">
      <c r="J2259" s="530">
        <f t="shared" ca="1" si="324"/>
        <v>-17942</v>
      </c>
      <c r="K2259">
        <f t="shared" ca="1" si="325"/>
        <v>-17942</v>
      </c>
      <c r="L2259">
        <f t="shared" ca="1" si="326"/>
        <v>0</v>
      </c>
      <c r="AB2259" s="530">
        <f t="shared" si="327"/>
        <v>-18053</v>
      </c>
      <c r="AC2259">
        <f t="shared" si="328"/>
        <v>-18053</v>
      </c>
      <c r="AD2259">
        <f t="shared" si="329"/>
        <v>0</v>
      </c>
      <c r="AM2259" s="530">
        <f t="shared" ca="1" si="330"/>
        <v>-19950</v>
      </c>
      <c r="AN2259">
        <f t="shared" ca="1" si="331"/>
        <v>-19950</v>
      </c>
      <c r="AO2259">
        <f t="shared" ca="1" si="332"/>
        <v>0</v>
      </c>
    </row>
    <row r="2260" spans="10:41">
      <c r="J2260" s="530">
        <f t="shared" ca="1" si="324"/>
        <v>-17951</v>
      </c>
      <c r="K2260">
        <f t="shared" ca="1" si="325"/>
        <v>-17951</v>
      </c>
      <c r="L2260">
        <f t="shared" ca="1" si="326"/>
        <v>0</v>
      </c>
      <c r="AB2260" s="530">
        <f t="shared" si="327"/>
        <v>-18062</v>
      </c>
      <c r="AC2260">
        <f t="shared" si="328"/>
        <v>-18062</v>
      </c>
      <c r="AD2260">
        <f t="shared" si="329"/>
        <v>0</v>
      </c>
      <c r="AM2260" s="530">
        <f t="shared" ca="1" si="330"/>
        <v>-19959</v>
      </c>
      <c r="AN2260">
        <f t="shared" ca="1" si="331"/>
        <v>-19959</v>
      </c>
      <c r="AO2260">
        <f t="shared" ca="1" si="332"/>
        <v>0</v>
      </c>
    </row>
    <row r="2261" spans="10:41">
      <c r="J2261" s="530">
        <f t="shared" ca="1" si="324"/>
        <v>-17960</v>
      </c>
      <c r="K2261">
        <f t="shared" ca="1" si="325"/>
        <v>-17960</v>
      </c>
      <c r="L2261">
        <f t="shared" ca="1" si="326"/>
        <v>0</v>
      </c>
      <c r="AB2261" s="530">
        <f t="shared" si="327"/>
        <v>-18071</v>
      </c>
      <c r="AC2261">
        <f t="shared" si="328"/>
        <v>-18071</v>
      </c>
      <c r="AD2261">
        <f t="shared" si="329"/>
        <v>0</v>
      </c>
      <c r="AM2261" s="530">
        <f t="shared" ca="1" si="330"/>
        <v>-19968</v>
      </c>
      <c r="AN2261">
        <f t="shared" ca="1" si="331"/>
        <v>-19968</v>
      </c>
      <c r="AO2261">
        <f t="shared" ca="1" si="332"/>
        <v>0</v>
      </c>
    </row>
    <row r="2262" spans="10:41">
      <c r="J2262" s="530">
        <f t="shared" ca="1" si="324"/>
        <v>-17969</v>
      </c>
      <c r="K2262">
        <f t="shared" ca="1" si="325"/>
        <v>-17969</v>
      </c>
      <c r="L2262">
        <f t="shared" ca="1" si="326"/>
        <v>0</v>
      </c>
      <c r="AB2262" s="530">
        <f t="shared" si="327"/>
        <v>-18080</v>
      </c>
      <c r="AC2262">
        <f t="shared" si="328"/>
        <v>-18080</v>
      </c>
      <c r="AD2262">
        <f t="shared" si="329"/>
        <v>0</v>
      </c>
      <c r="AM2262" s="530">
        <f t="shared" ca="1" si="330"/>
        <v>-19977</v>
      </c>
      <c r="AN2262">
        <f t="shared" ca="1" si="331"/>
        <v>-19977</v>
      </c>
      <c r="AO2262">
        <f t="shared" ca="1" si="332"/>
        <v>0</v>
      </c>
    </row>
    <row r="2263" spans="10:41">
      <c r="J2263" s="530">
        <f t="shared" ca="1" si="324"/>
        <v>-17978</v>
      </c>
      <c r="K2263">
        <f t="shared" ca="1" si="325"/>
        <v>-17978</v>
      </c>
      <c r="L2263">
        <f t="shared" ca="1" si="326"/>
        <v>0</v>
      </c>
      <c r="AB2263" s="530">
        <f t="shared" si="327"/>
        <v>-18089</v>
      </c>
      <c r="AC2263">
        <f t="shared" si="328"/>
        <v>-18089</v>
      </c>
      <c r="AD2263">
        <f t="shared" si="329"/>
        <v>0</v>
      </c>
      <c r="AM2263" s="530">
        <f t="shared" ca="1" si="330"/>
        <v>-19986</v>
      </c>
      <c r="AN2263">
        <f t="shared" ca="1" si="331"/>
        <v>-19986</v>
      </c>
      <c r="AO2263">
        <f t="shared" ca="1" si="332"/>
        <v>0</v>
      </c>
    </row>
    <row r="2264" spans="10:41">
      <c r="J2264" s="530">
        <f t="shared" ca="1" si="324"/>
        <v>-17987</v>
      </c>
      <c r="K2264">
        <f t="shared" ca="1" si="325"/>
        <v>-17987</v>
      </c>
      <c r="L2264">
        <f t="shared" ca="1" si="326"/>
        <v>0</v>
      </c>
      <c r="AB2264" s="530">
        <f t="shared" si="327"/>
        <v>-18098</v>
      </c>
      <c r="AC2264">
        <f t="shared" si="328"/>
        <v>-18098</v>
      </c>
      <c r="AD2264">
        <f t="shared" si="329"/>
        <v>0</v>
      </c>
      <c r="AM2264" s="530">
        <f t="shared" ca="1" si="330"/>
        <v>-19995</v>
      </c>
      <c r="AN2264">
        <f t="shared" ca="1" si="331"/>
        <v>-19995</v>
      </c>
      <c r="AO2264">
        <f t="shared" ca="1" si="332"/>
        <v>0</v>
      </c>
    </row>
    <row r="2265" spans="10:41">
      <c r="J2265" s="530">
        <f t="shared" ca="1" si="324"/>
        <v>-17996</v>
      </c>
      <c r="K2265">
        <f t="shared" ca="1" si="325"/>
        <v>-17996</v>
      </c>
      <c r="L2265">
        <f t="shared" ca="1" si="326"/>
        <v>0</v>
      </c>
      <c r="AB2265" s="530">
        <f t="shared" si="327"/>
        <v>-18107</v>
      </c>
      <c r="AC2265">
        <f t="shared" si="328"/>
        <v>-18107</v>
      </c>
      <c r="AD2265">
        <f t="shared" si="329"/>
        <v>0</v>
      </c>
      <c r="AM2265" s="530">
        <f t="shared" ca="1" si="330"/>
        <v>-20004</v>
      </c>
      <c r="AN2265">
        <f t="shared" ca="1" si="331"/>
        <v>-20004</v>
      </c>
      <c r="AO2265">
        <f t="shared" ca="1" si="332"/>
        <v>0</v>
      </c>
    </row>
    <row r="2266" spans="10:41">
      <c r="J2266" s="530">
        <f t="shared" ca="1" si="324"/>
        <v>-18005</v>
      </c>
      <c r="K2266">
        <f t="shared" ca="1" si="325"/>
        <v>-18005</v>
      </c>
      <c r="L2266">
        <f t="shared" ca="1" si="326"/>
        <v>0</v>
      </c>
      <c r="AB2266" s="530">
        <f t="shared" si="327"/>
        <v>-18116</v>
      </c>
      <c r="AC2266">
        <f t="shared" si="328"/>
        <v>-18116</v>
      </c>
      <c r="AD2266">
        <f t="shared" si="329"/>
        <v>0</v>
      </c>
      <c r="AM2266" s="530">
        <f t="shared" ca="1" si="330"/>
        <v>-20013</v>
      </c>
      <c r="AN2266">
        <f t="shared" ca="1" si="331"/>
        <v>-20013</v>
      </c>
      <c r="AO2266">
        <f t="shared" ca="1" si="332"/>
        <v>0</v>
      </c>
    </row>
    <row r="2267" spans="10:41">
      <c r="J2267" s="530">
        <f t="shared" ca="1" si="324"/>
        <v>-18014</v>
      </c>
      <c r="K2267">
        <f t="shared" ca="1" si="325"/>
        <v>-18014</v>
      </c>
      <c r="L2267">
        <f t="shared" ca="1" si="326"/>
        <v>0</v>
      </c>
      <c r="AB2267" s="530">
        <f t="shared" si="327"/>
        <v>-18125</v>
      </c>
      <c r="AC2267">
        <f t="shared" si="328"/>
        <v>-18125</v>
      </c>
      <c r="AD2267">
        <f t="shared" si="329"/>
        <v>0</v>
      </c>
      <c r="AM2267" s="530">
        <f t="shared" ca="1" si="330"/>
        <v>-20022</v>
      </c>
      <c r="AN2267">
        <f t="shared" ca="1" si="331"/>
        <v>-20022</v>
      </c>
      <c r="AO2267">
        <f t="shared" ca="1" si="332"/>
        <v>0</v>
      </c>
    </row>
    <row r="2268" spans="10:41">
      <c r="J2268" s="530">
        <f t="shared" ca="1" si="324"/>
        <v>-18023</v>
      </c>
      <c r="K2268">
        <f t="shared" ca="1" si="325"/>
        <v>-18023</v>
      </c>
      <c r="L2268">
        <f t="shared" ca="1" si="326"/>
        <v>0</v>
      </c>
      <c r="AB2268" s="530">
        <f t="shared" si="327"/>
        <v>-18134</v>
      </c>
      <c r="AC2268">
        <f t="shared" si="328"/>
        <v>-18134</v>
      </c>
      <c r="AD2268">
        <f t="shared" si="329"/>
        <v>0</v>
      </c>
      <c r="AM2268" s="530">
        <f t="shared" ca="1" si="330"/>
        <v>-20031</v>
      </c>
      <c r="AN2268">
        <f t="shared" ca="1" si="331"/>
        <v>-20031</v>
      </c>
      <c r="AO2268">
        <f t="shared" ca="1" si="332"/>
        <v>0</v>
      </c>
    </row>
    <row r="2269" spans="10:41">
      <c r="J2269" s="530">
        <f t="shared" ca="1" si="324"/>
        <v>-18032</v>
      </c>
      <c r="K2269">
        <f t="shared" ca="1" si="325"/>
        <v>-18032</v>
      </c>
      <c r="L2269">
        <f t="shared" ca="1" si="326"/>
        <v>0</v>
      </c>
      <c r="AB2269" s="530">
        <f t="shared" si="327"/>
        <v>-18143</v>
      </c>
      <c r="AC2269">
        <f t="shared" si="328"/>
        <v>-18143</v>
      </c>
      <c r="AD2269">
        <f t="shared" si="329"/>
        <v>0</v>
      </c>
      <c r="AM2269" s="530">
        <f t="shared" ca="1" si="330"/>
        <v>-20040</v>
      </c>
      <c r="AN2269">
        <f t="shared" ca="1" si="331"/>
        <v>-20040</v>
      </c>
      <c r="AO2269">
        <f t="shared" ca="1" si="332"/>
        <v>0</v>
      </c>
    </row>
    <row r="2270" spans="10:41">
      <c r="J2270" s="530">
        <f t="shared" ca="1" si="324"/>
        <v>-18041</v>
      </c>
      <c r="K2270">
        <f t="shared" ca="1" si="325"/>
        <v>-18041</v>
      </c>
      <c r="L2270">
        <f t="shared" ca="1" si="326"/>
        <v>0</v>
      </c>
      <c r="AB2270" s="530">
        <f t="shared" si="327"/>
        <v>-18152</v>
      </c>
      <c r="AC2270">
        <f t="shared" si="328"/>
        <v>-18152</v>
      </c>
      <c r="AD2270">
        <f t="shared" si="329"/>
        <v>0</v>
      </c>
      <c r="AM2270" s="530">
        <f t="shared" ca="1" si="330"/>
        <v>-20049</v>
      </c>
      <c r="AN2270">
        <f t="shared" ca="1" si="331"/>
        <v>-20049</v>
      </c>
      <c r="AO2270">
        <f t="shared" ca="1" si="332"/>
        <v>0</v>
      </c>
    </row>
    <row r="2271" spans="10:41">
      <c r="J2271" s="530">
        <f t="shared" ca="1" si="324"/>
        <v>-18050</v>
      </c>
      <c r="K2271">
        <f t="shared" ca="1" si="325"/>
        <v>-18050</v>
      </c>
      <c r="L2271">
        <f t="shared" ca="1" si="326"/>
        <v>0</v>
      </c>
      <c r="AB2271" s="530">
        <f t="shared" si="327"/>
        <v>-18161</v>
      </c>
      <c r="AC2271">
        <f t="shared" si="328"/>
        <v>-18161</v>
      </c>
      <c r="AD2271">
        <f t="shared" si="329"/>
        <v>0</v>
      </c>
      <c r="AM2271" s="530">
        <f t="shared" ca="1" si="330"/>
        <v>-20058</v>
      </c>
      <c r="AN2271">
        <f t="shared" ca="1" si="331"/>
        <v>-20058</v>
      </c>
      <c r="AO2271">
        <f t="shared" ca="1" si="332"/>
        <v>0</v>
      </c>
    </row>
    <row r="2272" spans="10:41">
      <c r="J2272" s="530">
        <f t="shared" ca="1" si="324"/>
        <v>-18059</v>
      </c>
      <c r="K2272">
        <f t="shared" ca="1" si="325"/>
        <v>-18059</v>
      </c>
      <c r="L2272">
        <f t="shared" ca="1" si="326"/>
        <v>0</v>
      </c>
      <c r="AB2272" s="530">
        <f t="shared" si="327"/>
        <v>-18170</v>
      </c>
      <c r="AC2272">
        <f t="shared" si="328"/>
        <v>-18170</v>
      </c>
      <c r="AD2272">
        <f t="shared" si="329"/>
        <v>0</v>
      </c>
      <c r="AM2272" s="530">
        <f t="shared" ca="1" si="330"/>
        <v>-20067</v>
      </c>
      <c r="AN2272">
        <f t="shared" ca="1" si="331"/>
        <v>-20067</v>
      </c>
      <c r="AO2272">
        <f t="shared" ca="1" si="332"/>
        <v>0</v>
      </c>
    </row>
    <row r="2273" spans="10:41">
      <c r="J2273" s="530">
        <f t="shared" ca="1" si="324"/>
        <v>-18068</v>
      </c>
      <c r="K2273">
        <f t="shared" ca="1" si="325"/>
        <v>-18068</v>
      </c>
      <c r="L2273">
        <f t="shared" ca="1" si="326"/>
        <v>0</v>
      </c>
      <c r="AB2273" s="530">
        <f t="shared" si="327"/>
        <v>-18179</v>
      </c>
      <c r="AC2273">
        <f t="shared" si="328"/>
        <v>-18179</v>
      </c>
      <c r="AD2273">
        <f t="shared" si="329"/>
        <v>0</v>
      </c>
      <c r="AM2273" s="530">
        <f t="shared" ca="1" si="330"/>
        <v>-20076</v>
      </c>
      <c r="AN2273">
        <f t="shared" ca="1" si="331"/>
        <v>-20076</v>
      </c>
      <c r="AO2273">
        <f t="shared" ca="1" si="332"/>
        <v>0</v>
      </c>
    </row>
    <row r="2274" spans="10:41">
      <c r="J2274" s="530">
        <f t="shared" ca="1" si="324"/>
        <v>-18077</v>
      </c>
      <c r="K2274">
        <f t="shared" ca="1" si="325"/>
        <v>-18077</v>
      </c>
      <c r="L2274">
        <f t="shared" ca="1" si="326"/>
        <v>0</v>
      </c>
      <c r="AB2274" s="530">
        <f t="shared" si="327"/>
        <v>-18188</v>
      </c>
      <c r="AC2274">
        <f t="shared" si="328"/>
        <v>-18188</v>
      </c>
      <c r="AD2274">
        <f t="shared" si="329"/>
        <v>0</v>
      </c>
      <c r="AM2274" s="530">
        <f t="shared" ca="1" si="330"/>
        <v>-20085</v>
      </c>
      <c r="AN2274">
        <f t="shared" ca="1" si="331"/>
        <v>-20085</v>
      </c>
      <c r="AO2274">
        <f t="shared" ca="1" si="332"/>
        <v>0</v>
      </c>
    </row>
    <row r="2275" spans="10:41">
      <c r="J2275" s="530">
        <f t="shared" ca="1" si="324"/>
        <v>-18086</v>
      </c>
      <c r="K2275">
        <f t="shared" ca="1" si="325"/>
        <v>-18086</v>
      </c>
      <c r="L2275">
        <f t="shared" ca="1" si="326"/>
        <v>0</v>
      </c>
      <c r="AB2275" s="530">
        <f t="shared" si="327"/>
        <v>-18197</v>
      </c>
      <c r="AC2275">
        <f t="shared" si="328"/>
        <v>-18197</v>
      </c>
      <c r="AD2275">
        <f t="shared" si="329"/>
        <v>0</v>
      </c>
      <c r="AM2275" s="530">
        <f t="shared" ca="1" si="330"/>
        <v>-20094</v>
      </c>
      <c r="AN2275">
        <f t="shared" ca="1" si="331"/>
        <v>-20094</v>
      </c>
      <c r="AO2275">
        <f t="shared" ca="1" si="332"/>
        <v>0</v>
      </c>
    </row>
    <row r="2276" spans="10:41">
      <c r="J2276" s="530">
        <f t="shared" ca="1" si="324"/>
        <v>-18095</v>
      </c>
      <c r="K2276">
        <f t="shared" ca="1" si="325"/>
        <v>-18095</v>
      </c>
      <c r="L2276">
        <f t="shared" ca="1" si="326"/>
        <v>0</v>
      </c>
      <c r="AB2276" s="530">
        <f t="shared" si="327"/>
        <v>-18206</v>
      </c>
      <c r="AC2276">
        <f t="shared" si="328"/>
        <v>-18206</v>
      </c>
      <c r="AD2276">
        <f t="shared" si="329"/>
        <v>0</v>
      </c>
      <c r="AM2276" s="530">
        <f t="shared" ca="1" si="330"/>
        <v>-20103</v>
      </c>
      <c r="AN2276">
        <f t="shared" ca="1" si="331"/>
        <v>-20103</v>
      </c>
      <c r="AO2276">
        <f t="shared" ca="1" si="332"/>
        <v>0</v>
      </c>
    </row>
    <row r="2277" spans="10:41">
      <c r="J2277" s="530">
        <f t="shared" ca="1" si="324"/>
        <v>-18104</v>
      </c>
      <c r="K2277">
        <f t="shared" ca="1" si="325"/>
        <v>-18104</v>
      </c>
      <c r="L2277">
        <f t="shared" ca="1" si="326"/>
        <v>0</v>
      </c>
      <c r="AB2277" s="530">
        <f t="shared" si="327"/>
        <v>-18215</v>
      </c>
      <c r="AC2277">
        <f t="shared" si="328"/>
        <v>-18215</v>
      </c>
      <c r="AD2277">
        <f t="shared" si="329"/>
        <v>0</v>
      </c>
      <c r="AM2277" s="530">
        <f t="shared" ca="1" si="330"/>
        <v>-20112</v>
      </c>
      <c r="AN2277">
        <f t="shared" ca="1" si="331"/>
        <v>-20112</v>
      </c>
      <c r="AO2277">
        <f t="shared" ca="1" si="332"/>
        <v>0</v>
      </c>
    </row>
    <row r="2278" spans="10:41">
      <c r="J2278" s="530">
        <f t="shared" ca="1" si="324"/>
        <v>-18113</v>
      </c>
      <c r="K2278">
        <f t="shared" ca="1" si="325"/>
        <v>-18113</v>
      </c>
      <c r="L2278">
        <f t="shared" ca="1" si="326"/>
        <v>0</v>
      </c>
      <c r="AB2278" s="530">
        <f t="shared" si="327"/>
        <v>-18224</v>
      </c>
      <c r="AC2278">
        <f t="shared" si="328"/>
        <v>-18224</v>
      </c>
      <c r="AD2278">
        <f t="shared" si="329"/>
        <v>0</v>
      </c>
      <c r="AM2278" s="530">
        <f t="shared" ca="1" si="330"/>
        <v>-20121</v>
      </c>
      <c r="AN2278">
        <f t="shared" ca="1" si="331"/>
        <v>-20121</v>
      </c>
      <c r="AO2278">
        <f t="shared" ca="1" si="332"/>
        <v>0</v>
      </c>
    </row>
    <row r="2279" spans="10:41">
      <c r="J2279" s="530">
        <f t="shared" ca="1" si="324"/>
        <v>-18122</v>
      </c>
      <c r="K2279">
        <f t="shared" ca="1" si="325"/>
        <v>-18122</v>
      </c>
      <c r="L2279">
        <f t="shared" ca="1" si="326"/>
        <v>0</v>
      </c>
      <c r="AB2279" s="530">
        <f t="shared" si="327"/>
        <v>-18233</v>
      </c>
      <c r="AC2279">
        <f t="shared" si="328"/>
        <v>-18233</v>
      </c>
      <c r="AD2279">
        <f t="shared" si="329"/>
        <v>0</v>
      </c>
      <c r="AM2279" s="530">
        <f t="shared" ca="1" si="330"/>
        <v>-20130</v>
      </c>
      <c r="AN2279">
        <f t="shared" ca="1" si="331"/>
        <v>-20130</v>
      </c>
      <c r="AO2279">
        <f t="shared" ca="1" si="332"/>
        <v>0</v>
      </c>
    </row>
    <row r="2280" spans="10:41">
      <c r="J2280" s="530">
        <f t="shared" ca="1" si="324"/>
        <v>-18131</v>
      </c>
      <c r="K2280">
        <f t="shared" ca="1" si="325"/>
        <v>-18131</v>
      </c>
      <c r="L2280">
        <f t="shared" ca="1" si="326"/>
        <v>0</v>
      </c>
      <c r="AB2280" s="530">
        <f t="shared" si="327"/>
        <v>-18242</v>
      </c>
      <c r="AC2280">
        <f t="shared" si="328"/>
        <v>-18242</v>
      </c>
      <c r="AD2280">
        <f t="shared" si="329"/>
        <v>0</v>
      </c>
      <c r="AM2280" s="530">
        <f t="shared" ca="1" si="330"/>
        <v>-20139</v>
      </c>
      <c r="AN2280">
        <f t="shared" ca="1" si="331"/>
        <v>-20139</v>
      </c>
      <c r="AO2280">
        <f t="shared" ca="1" si="332"/>
        <v>0</v>
      </c>
    </row>
    <row r="2281" spans="10:41">
      <c r="J2281" s="530">
        <f t="shared" ca="1" si="324"/>
        <v>-18140</v>
      </c>
      <c r="K2281">
        <f t="shared" ca="1" si="325"/>
        <v>-18140</v>
      </c>
      <c r="L2281">
        <f t="shared" ca="1" si="326"/>
        <v>0</v>
      </c>
      <c r="AB2281" s="530">
        <f t="shared" si="327"/>
        <v>-18251</v>
      </c>
      <c r="AC2281">
        <f t="shared" si="328"/>
        <v>-18251</v>
      </c>
      <c r="AD2281">
        <f t="shared" si="329"/>
        <v>0</v>
      </c>
      <c r="AM2281" s="530">
        <f t="shared" ca="1" si="330"/>
        <v>-20148</v>
      </c>
      <c r="AN2281">
        <f t="shared" ca="1" si="331"/>
        <v>-20148</v>
      </c>
      <c r="AO2281">
        <f t="shared" ca="1" si="332"/>
        <v>0</v>
      </c>
    </row>
    <row r="2282" spans="10:41">
      <c r="J2282" s="530">
        <f t="shared" ca="1" si="324"/>
        <v>-18149</v>
      </c>
      <c r="K2282">
        <f t="shared" ca="1" si="325"/>
        <v>-18149</v>
      </c>
      <c r="L2282">
        <f t="shared" ca="1" si="326"/>
        <v>0</v>
      </c>
      <c r="AB2282" s="530">
        <f t="shared" si="327"/>
        <v>-18260</v>
      </c>
      <c r="AC2282">
        <f t="shared" si="328"/>
        <v>-18260</v>
      </c>
      <c r="AD2282">
        <f t="shared" si="329"/>
        <v>0</v>
      </c>
      <c r="AM2282" s="530">
        <f t="shared" ca="1" si="330"/>
        <v>-20157</v>
      </c>
      <c r="AN2282">
        <f t="shared" ca="1" si="331"/>
        <v>-20157</v>
      </c>
      <c r="AO2282">
        <f t="shared" ca="1" si="332"/>
        <v>0</v>
      </c>
    </row>
    <row r="2283" spans="10:41">
      <c r="J2283" s="530">
        <f t="shared" ref="J2283:J2346" ca="1" si="333">+J2282-9</f>
        <v>-18158</v>
      </c>
      <c r="K2283">
        <f t="shared" ref="K2283:K2346" ca="1" si="334">IF(J2284&lt;0,J2283,0)</f>
        <v>-18158</v>
      </c>
      <c r="L2283">
        <f t="shared" ref="L2283:L2346" ca="1" si="335">IF(K2283&gt;0,K2283,0)</f>
        <v>0</v>
      </c>
      <c r="AB2283" s="530">
        <f t="shared" si="327"/>
        <v>-18269</v>
      </c>
      <c r="AC2283">
        <f t="shared" si="328"/>
        <v>-18269</v>
      </c>
      <c r="AD2283">
        <f t="shared" si="329"/>
        <v>0</v>
      </c>
      <c r="AM2283" s="530">
        <f t="shared" ca="1" si="330"/>
        <v>-20166</v>
      </c>
      <c r="AN2283">
        <f t="shared" ca="1" si="331"/>
        <v>-20166</v>
      </c>
      <c r="AO2283">
        <f t="shared" ca="1" si="332"/>
        <v>0</v>
      </c>
    </row>
    <row r="2284" spans="10:41">
      <c r="J2284" s="530">
        <f t="shared" ca="1" si="333"/>
        <v>-18167</v>
      </c>
      <c r="K2284">
        <f t="shared" ca="1" si="334"/>
        <v>-18167</v>
      </c>
      <c r="L2284">
        <f t="shared" ca="1" si="335"/>
        <v>0</v>
      </c>
      <c r="AB2284" s="530">
        <f t="shared" ref="AB2284:AB2347" si="336">+AB2283-9</f>
        <v>-18278</v>
      </c>
      <c r="AC2284">
        <f t="shared" ref="AC2284:AC2347" si="337">IF(AB2285&lt;0,AB2284,0)</f>
        <v>-18278</v>
      </c>
      <c r="AD2284">
        <f t="shared" ref="AD2284:AD2347" si="338">IF(AC2284&gt;0,AC2284,0)</f>
        <v>0</v>
      </c>
      <c r="AM2284" s="530">
        <f t="shared" ref="AM2284:AM2347" ca="1" si="339">+AM2283-9</f>
        <v>-20175</v>
      </c>
      <c r="AN2284">
        <f t="shared" ref="AN2284:AN2347" ca="1" si="340">IF(AM2285&lt;0,AM2284,0)</f>
        <v>-20175</v>
      </c>
      <c r="AO2284">
        <f t="shared" ref="AO2284:AO2347" ca="1" si="341">IF(AN2284&gt;0,AN2284,0)</f>
        <v>0</v>
      </c>
    </row>
    <row r="2285" spans="10:41">
      <c r="J2285" s="530">
        <f t="shared" ca="1" si="333"/>
        <v>-18176</v>
      </c>
      <c r="K2285">
        <f t="shared" ca="1" si="334"/>
        <v>-18176</v>
      </c>
      <c r="L2285">
        <f t="shared" ca="1" si="335"/>
        <v>0</v>
      </c>
      <c r="AB2285" s="530">
        <f t="shared" si="336"/>
        <v>-18287</v>
      </c>
      <c r="AC2285">
        <f t="shared" si="337"/>
        <v>-18287</v>
      </c>
      <c r="AD2285">
        <f t="shared" si="338"/>
        <v>0</v>
      </c>
      <c r="AM2285" s="530">
        <f t="shared" ca="1" si="339"/>
        <v>-20184</v>
      </c>
      <c r="AN2285">
        <f t="shared" ca="1" si="340"/>
        <v>-20184</v>
      </c>
      <c r="AO2285">
        <f t="shared" ca="1" si="341"/>
        <v>0</v>
      </c>
    </row>
    <row r="2286" spans="10:41">
      <c r="J2286" s="530">
        <f t="shared" ca="1" si="333"/>
        <v>-18185</v>
      </c>
      <c r="K2286">
        <f t="shared" ca="1" si="334"/>
        <v>-18185</v>
      </c>
      <c r="L2286">
        <f t="shared" ca="1" si="335"/>
        <v>0</v>
      </c>
      <c r="AB2286" s="530">
        <f t="shared" si="336"/>
        <v>-18296</v>
      </c>
      <c r="AC2286">
        <f t="shared" si="337"/>
        <v>-18296</v>
      </c>
      <c r="AD2286">
        <f t="shared" si="338"/>
        <v>0</v>
      </c>
      <c r="AM2286" s="530">
        <f t="shared" ca="1" si="339"/>
        <v>-20193</v>
      </c>
      <c r="AN2286">
        <f t="shared" ca="1" si="340"/>
        <v>-20193</v>
      </c>
      <c r="AO2286">
        <f t="shared" ca="1" si="341"/>
        <v>0</v>
      </c>
    </row>
    <row r="2287" spans="10:41">
      <c r="J2287" s="530">
        <f t="shared" ca="1" si="333"/>
        <v>-18194</v>
      </c>
      <c r="K2287">
        <f t="shared" ca="1" si="334"/>
        <v>-18194</v>
      </c>
      <c r="L2287">
        <f t="shared" ca="1" si="335"/>
        <v>0</v>
      </c>
      <c r="AB2287" s="530">
        <f t="shared" si="336"/>
        <v>-18305</v>
      </c>
      <c r="AC2287">
        <f t="shared" si="337"/>
        <v>-18305</v>
      </c>
      <c r="AD2287">
        <f t="shared" si="338"/>
        <v>0</v>
      </c>
      <c r="AM2287" s="530">
        <f t="shared" ca="1" si="339"/>
        <v>-20202</v>
      </c>
      <c r="AN2287">
        <f t="shared" ca="1" si="340"/>
        <v>-20202</v>
      </c>
      <c r="AO2287">
        <f t="shared" ca="1" si="341"/>
        <v>0</v>
      </c>
    </row>
    <row r="2288" spans="10:41">
      <c r="J2288" s="530">
        <f t="shared" ca="1" si="333"/>
        <v>-18203</v>
      </c>
      <c r="K2288">
        <f t="shared" ca="1" si="334"/>
        <v>-18203</v>
      </c>
      <c r="L2288">
        <f t="shared" ca="1" si="335"/>
        <v>0</v>
      </c>
      <c r="AB2288" s="530">
        <f t="shared" si="336"/>
        <v>-18314</v>
      </c>
      <c r="AC2288">
        <f t="shared" si="337"/>
        <v>-18314</v>
      </c>
      <c r="AD2288">
        <f t="shared" si="338"/>
        <v>0</v>
      </c>
      <c r="AM2288" s="530">
        <f t="shared" ca="1" si="339"/>
        <v>-20211</v>
      </c>
      <c r="AN2288">
        <f t="shared" ca="1" si="340"/>
        <v>-20211</v>
      </c>
      <c r="AO2288">
        <f t="shared" ca="1" si="341"/>
        <v>0</v>
      </c>
    </row>
    <row r="2289" spans="10:41">
      <c r="J2289" s="530">
        <f t="shared" ca="1" si="333"/>
        <v>-18212</v>
      </c>
      <c r="K2289">
        <f t="shared" ca="1" si="334"/>
        <v>-18212</v>
      </c>
      <c r="L2289">
        <f t="shared" ca="1" si="335"/>
        <v>0</v>
      </c>
      <c r="AB2289" s="530">
        <f t="shared" si="336"/>
        <v>-18323</v>
      </c>
      <c r="AC2289">
        <f t="shared" si="337"/>
        <v>-18323</v>
      </c>
      <c r="AD2289">
        <f t="shared" si="338"/>
        <v>0</v>
      </c>
      <c r="AM2289" s="530">
        <f t="shared" ca="1" si="339"/>
        <v>-20220</v>
      </c>
      <c r="AN2289">
        <f t="shared" ca="1" si="340"/>
        <v>-20220</v>
      </c>
      <c r="AO2289">
        <f t="shared" ca="1" si="341"/>
        <v>0</v>
      </c>
    </row>
    <row r="2290" spans="10:41">
      <c r="J2290" s="530">
        <f t="shared" ca="1" si="333"/>
        <v>-18221</v>
      </c>
      <c r="K2290">
        <f t="shared" ca="1" si="334"/>
        <v>-18221</v>
      </c>
      <c r="L2290">
        <f t="shared" ca="1" si="335"/>
        <v>0</v>
      </c>
      <c r="AB2290" s="530">
        <f t="shared" si="336"/>
        <v>-18332</v>
      </c>
      <c r="AC2290">
        <f t="shared" si="337"/>
        <v>-18332</v>
      </c>
      <c r="AD2290">
        <f t="shared" si="338"/>
        <v>0</v>
      </c>
      <c r="AM2290" s="530">
        <f t="shared" ca="1" si="339"/>
        <v>-20229</v>
      </c>
      <c r="AN2290">
        <f t="shared" ca="1" si="340"/>
        <v>-20229</v>
      </c>
      <c r="AO2290">
        <f t="shared" ca="1" si="341"/>
        <v>0</v>
      </c>
    </row>
    <row r="2291" spans="10:41">
      <c r="J2291" s="530">
        <f t="shared" ca="1" si="333"/>
        <v>-18230</v>
      </c>
      <c r="K2291">
        <f t="shared" ca="1" si="334"/>
        <v>-18230</v>
      </c>
      <c r="L2291">
        <f t="shared" ca="1" si="335"/>
        <v>0</v>
      </c>
      <c r="AB2291" s="530">
        <f t="shared" si="336"/>
        <v>-18341</v>
      </c>
      <c r="AC2291">
        <f t="shared" si="337"/>
        <v>-18341</v>
      </c>
      <c r="AD2291">
        <f t="shared" si="338"/>
        <v>0</v>
      </c>
      <c r="AM2291" s="530">
        <f t="shared" ca="1" si="339"/>
        <v>-20238</v>
      </c>
      <c r="AN2291">
        <f t="shared" ca="1" si="340"/>
        <v>-20238</v>
      </c>
      <c r="AO2291">
        <f t="shared" ca="1" si="341"/>
        <v>0</v>
      </c>
    </row>
    <row r="2292" spans="10:41">
      <c r="J2292" s="530">
        <f t="shared" ca="1" si="333"/>
        <v>-18239</v>
      </c>
      <c r="K2292">
        <f t="shared" ca="1" si="334"/>
        <v>-18239</v>
      </c>
      <c r="L2292">
        <f t="shared" ca="1" si="335"/>
        <v>0</v>
      </c>
      <c r="AB2292" s="530">
        <f t="shared" si="336"/>
        <v>-18350</v>
      </c>
      <c r="AC2292">
        <f t="shared" si="337"/>
        <v>-18350</v>
      </c>
      <c r="AD2292">
        <f t="shared" si="338"/>
        <v>0</v>
      </c>
      <c r="AM2292" s="530">
        <f t="shared" ca="1" si="339"/>
        <v>-20247</v>
      </c>
      <c r="AN2292">
        <f t="shared" ca="1" si="340"/>
        <v>-20247</v>
      </c>
      <c r="AO2292">
        <f t="shared" ca="1" si="341"/>
        <v>0</v>
      </c>
    </row>
    <row r="2293" spans="10:41">
      <c r="J2293" s="530">
        <f t="shared" ca="1" si="333"/>
        <v>-18248</v>
      </c>
      <c r="K2293">
        <f t="shared" ca="1" si="334"/>
        <v>-18248</v>
      </c>
      <c r="L2293">
        <f t="shared" ca="1" si="335"/>
        <v>0</v>
      </c>
      <c r="AB2293" s="530">
        <f t="shared" si="336"/>
        <v>-18359</v>
      </c>
      <c r="AC2293">
        <f t="shared" si="337"/>
        <v>-18359</v>
      </c>
      <c r="AD2293">
        <f t="shared" si="338"/>
        <v>0</v>
      </c>
      <c r="AM2293" s="530">
        <f t="shared" ca="1" si="339"/>
        <v>-20256</v>
      </c>
      <c r="AN2293">
        <f t="shared" ca="1" si="340"/>
        <v>-20256</v>
      </c>
      <c r="AO2293">
        <f t="shared" ca="1" si="341"/>
        <v>0</v>
      </c>
    </row>
    <row r="2294" spans="10:41">
      <c r="J2294" s="530">
        <f t="shared" ca="1" si="333"/>
        <v>-18257</v>
      </c>
      <c r="K2294">
        <f t="shared" ca="1" si="334"/>
        <v>-18257</v>
      </c>
      <c r="L2294">
        <f t="shared" ca="1" si="335"/>
        <v>0</v>
      </c>
      <c r="AB2294" s="530">
        <f t="shared" si="336"/>
        <v>-18368</v>
      </c>
      <c r="AC2294">
        <f t="shared" si="337"/>
        <v>-18368</v>
      </c>
      <c r="AD2294">
        <f t="shared" si="338"/>
        <v>0</v>
      </c>
      <c r="AM2294" s="530">
        <f t="shared" ca="1" si="339"/>
        <v>-20265</v>
      </c>
      <c r="AN2294">
        <f t="shared" ca="1" si="340"/>
        <v>-20265</v>
      </c>
      <c r="AO2294">
        <f t="shared" ca="1" si="341"/>
        <v>0</v>
      </c>
    </row>
    <row r="2295" spans="10:41">
      <c r="J2295" s="530">
        <f t="shared" ca="1" si="333"/>
        <v>-18266</v>
      </c>
      <c r="K2295">
        <f t="shared" ca="1" si="334"/>
        <v>-18266</v>
      </c>
      <c r="L2295">
        <f t="shared" ca="1" si="335"/>
        <v>0</v>
      </c>
      <c r="AB2295" s="530">
        <f t="shared" si="336"/>
        <v>-18377</v>
      </c>
      <c r="AC2295">
        <f t="shared" si="337"/>
        <v>-18377</v>
      </c>
      <c r="AD2295">
        <f t="shared" si="338"/>
        <v>0</v>
      </c>
      <c r="AM2295" s="530">
        <f t="shared" ca="1" si="339"/>
        <v>-20274</v>
      </c>
      <c r="AN2295">
        <f t="shared" ca="1" si="340"/>
        <v>-20274</v>
      </c>
      <c r="AO2295">
        <f t="shared" ca="1" si="341"/>
        <v>0</v>
      </c>
    </row>
    <row r="2296" spans="10:41">
      <c r="J2296" s="530">
        <f t="shared" ca="1" si="333"/>
        <v>-18275</v>
      </c>
      <c r="K2296">
        <f t="shared" ca="1" si="334"/>
        <v>-18275</v>
      </c>
      <c r="L2296">
        <f t="shared" ca="1" si="335"/>
        <v>0</v>
      </c>
      <c r="AB2296" s="530">
        <f t="shared" si="336"/>
        <v>-18386</v>
      </c>
      <c r="AC2296">
        <f t="shared" si="337"/>
        <v>-18386</v>
      </c>
      <c r="AD2296">
        <f t="shared" si="338"/>
        <v>0</v>
      </c>
      <c r="AM2296" s="530">
        <f t="shared" ca="1" si="339"/>
        <v>-20283</v>
      </c>
      <c r="AN2296">
        <f t="shared" ca="1" si="340"/>
        <v>-20283</v>
      </c>
      <c r="AO2296">
        <f t="shared" ca="1" si="341"/>
        <v>0</v>
      </c>
    </row>
    <row r="2297" spans="10:41">
      <c r="J2297" s="530">
        <f t="shared" ca="1" si="333"/>
        <v>-18284</v>
      </c>
      <c r="K2297">
        <f t="shared" ca="1" si="334"/>
        <v>-18284</v>
      </c>
      <c r="L2297">
        <f t="shared" ca="1" si="335"/>
        <v>0</v>
      </c>
      <c r="AB2297" s="530">
        <f t="shared" si="336"/>
        <v>-18395</v>
      </c>
      <c r="AC2297">
        <f t="shared" si="337"/>
        <v>-18395</v>
      </c>
      <c r="AD2297">
        <f t="shared" si="338"/>
        <v>0</v>
      </c>
      <c r="AM2297" s="530">
        <f t="shared" ca="1" si="339"/>
        <v>-20292</v>
      </c>
      <c r="AN2297">
        <f t="shared" ca="1" si="340"/>
        <v>-20292</v>
      </c>
      <c r="AO2297">
        <f t="shared" ca="1" si="341"/>
        <v>0</v>
      </c>
    </row>
    <row r="2298" spans="10:41">
      <c r="J2298" s="530">
        <f t="shared" ca="1" si="333"/>
        <v>-18293</v>
      </c>
      <c r="K2298">
        <f t="shared" ca="1" si="334"/>
        <v>-18293</v>
      </c>
      <c r="L2298">
        <f t="shared" ca="1" si="335"/>
        <v>0</v>
      </c>
      <c r="AB2298" s="530">
        <f t="shared" si="336"/>
        <v>-18404</v>
      </c>
      <c r="AC2298">
        <f t="shared" si="337"/>
        <v>-18404</v>
      </c>
      <c r="AD2298">
        <f t="shared" si="338"/>
        <v>0</v>
      </c>
      <c r="AM2298" s="530">
        <f t="shared" ca="1" si="339"/>
        <v>-20301</v>
      </c>
      <c r="AN2298">
        <f t="shared" ca="1" si="340"/>
        <v>-20301</v>
      </c>
      <c r="AO2298">
        <f t="shared" ca="1" si="341"/>
        <v>0</v>
      </c>
    </row>
    <row r="2299" spans="10:41">
      <c r="J2299" s="530">
        <f t="shared" ca="1" si="333"/>
        <v>-18302</v>
      </c>
      <c r="K2299">
        <f t="shared" ca="1" si="334"/>
        <v>-18302</v>
      </c>
      <c r="L2299">
        <f t="shared" ca="1" si="335"/>
        <v>0</v>
      </c>
      <c r="AB2299" s="530">
        <f t="shared" si="336"/>
        <v>-18413</v>
      </c>
      <c r="AC2299">
        <f t="shared" si="337"/>
        <v>-18413</v>
      </c>
      <c r="AD2299">
        <f t="shared" si="338"/>
        <v>0</v>
      </c>
      <c r="AM2299" s="530">
        <f t="shared" ca="1" si="339"/>
        <v>-20310</v>
      </c>
      <c r="AN2299">
        <f t="shared" ca="1" si="340"/>
        <v>-20310</v>
      </c>
      <c r="AO2299">
        <f t="shared" ca="1" si="341"/>
        <v>0</v>
      </c>
    </row>
    <row r="2300" spans="10:41">
      <c r="J2300" s="530">
        <f t="shared" ca="1" si="333"/>
        <v>-18311</v>
      </c>
      <c r="K2300">
        <f t="shared" ca="1" si="334"/>
        <v>-18311</v>
      </c>
      <c r="L2300">
        <f t="shared" ca="1" si="335"/>
        <v>0</v>
      </c>
      <c r="AB2300" s="530">
        <f t="shared" si="336"/>
        <v>-18422</v>
      </c>
      <c r="AC2300">
        <f t="shared" si="337"/>
        <v>-18422</v>
      </c>
      <c r="AD2300">
        <f t="shared" si="338"/>
        <v>0</v>
      </c>
      <c r="AM2300" s="530">
        <f t="shared" ca="1" si="339"/>
        <v>-20319</v>
      </c>
      <c r="AN2300">
        <f t="shared" ca="1" si="340"/>
        <v>-20319</v>
      </c>
      <c r="AO2300">
        <f t="shared" ca="1" si="341"/>
        <v>0</v>
      </c>
    </row>
    <row r="2301" spans="10:41">
      <c r="J2301" s="530">
        <f t="shared" ca="1" si="333"/>
        <v>-18320</v>
      </c>
      <c r="K2301">
        <f t="shared" ca="1" si="334"/>
        <v>-18320</v>
      </c>
      <c r="L2301">
        <f t="shared" ca="1" si="335"/>
        <v>0</v>
      </c>
      <c r="AB2301" s="530">
        <f t="shared" si="336"/>
        <v>-18431</v>
      </c>
      <c r="AC2301">
        <f t="shared" si="337"/>
        <v>-18431</v>
      </c>
      <c r="AD2301">
        <f t="shared" si="338"/>
        <v>0</v>
      </c>
      <c r="AM2301" s="530">
        <f t="shared" ca="1" si="339"/>
        <v>-20328</v>
      </c>
      <c r="AN2301">
        <f t="shared" ca="1" si="340"/>
        <v>-20328</v>
      </c>
      <c r="AO2301">
        <f t="shared" ca="1" si="341"/>
        <v>0</v>
      </c>
    </row>
    <row r="2302" spans="10:41">
      <c r="J2302" s="530">
        <f t="shared" ca="1" si="333"/>
        <v>-18329</v>
      </c>
      <c r="K2302">
        <f t="shared" ca="1" si="334"/>
        <v>-18329</v>
      </c>
      <c r="L2302">
        <f t="shared" ca="1" si="335"/>
        <v>0</v>
      </c>
      <c r="AB2302" s="530">
        <f t="shared" si="336"/>
        <v>-18440</v>
      </c>
      <c r="AC2302">
        <f t="shared" si="337"/>
        <v>-18440</v>
      </c>
      <c r="AD2302">
        <f t="shared" si="338"/>
        <v>0</v>
      </c>
      <c r="AM2302" s="530">
        <f t="shared" ca="1" si="339"/>
        <v>-20337</v>
      </c>
      <c r="AN2302">
        <f t="shared" ca="1" si="340"/>
        <v>-20337</v>
      </c>
      <c r="AO2302">
        <f t="shared" ca="1" si="341"/>
        <v>0</v>
      </c>
    </row>
    <row r="2303" spans="10:41">
      <c r="J2303" s="530">
        <f t="shared" ca="1" si="333"/>
        <v>-18338</v>
      </c>
      <c r="K2303">
        <f t="shared" ca="1" si="334"/>
        <v>-18338</v>
      </c>
      <c r="L2303">
        <f t="shared" ca="1" si="335"/>
        <v>0</v>
      </c>
      <c r="AB2303" s="530">
        <f t="shared" si="336"/>
        <v>-18449</v>
      </c>
      <c r="AC2303">
        <f t="shared" si="337"/>
        <v>-18449</v>
      </c>
      <c r="AD2303">
        <f t="shared" si="338"/>
        <v>0</v>
      </c>
      <c r="AM2303" s="530">
        <f t="shared" ca="1" si="339"/>
        <v>-20346</v>
      </c>
      <c r="AN2303">
        <f t="shared" ca="1" si="340"/>
        <v>-20346</v>
      </c>
      <c r="AO2303">
        <f t="shared" ca="1" si="341"/>
        <v>0</v>
      </c>
    </row>
    <row r="2304" spans="10:41">
      <c r="J2304" s="530">
        <f t="shared" ca="1" si="333"/>
        <v>-18347</v>
      </c>
      <c r="K2304">
        <f t="shared" ca="1" si="334"/>
        <v>-18347</v>
      </c>
      <c r="L2304">
        <f t="shared" ca="1" si="335"/>
        <v>0</v>
      </c>
      <c r="AB2304" s="530">
        <f t="shared" si="336"/>
        <v>-18458</v>
      </c>
      <c r="AC2304">
        <f t="shared" si="337"/>
        <v>-18458</v>
      </c>
      <c r="AD2304">
        <f t="shared" si="338"/>
        <v>0</v>
      </c>
      <c r="AM2304" s="530">
        <f t="shared" ca="1" si="339"/>
        <v>-20355</v>
      </c>
      <c r="AN2304">
        <f t="shared" ca="1" si="340"/>
        <v>-20355</v>
      </c>
      <c r="AO2304">
        <f t="shared" ca="1" si="341"/>
        <v>0</v>
      </c>
    </row>
    <row r="2305" spans="10:41">
      <c r="J2305" s="530">
        <f t="shared" ca="1" si="333"/>
        <v>-18356</v>
      </c>
      <c r="K2305">
        <f t="shared" ca="1" si="334"/>
        <v>-18356</v>
      </c>
      <c r="L2305">
        <f t="shared" ca="1" si="335"/>
        <v>0</v>
      </c>
      <c r="AB2305" s="530">
        <f t="shared" si="336"/>
        <v>-18467</v>
      </c>
      <c r="AC2305">
        <f t="shared" si="337"/>
        <v>-18467</v>
      </c>
      <c r="AD2305">
        <f t="shared" si="338"/>
        <v>0</v>
      </c>
      <c r="AM2305" s="530">
        <f t="shared" ca="1" si="339"/>
        <v>-20364</v>
      </c>
      <c r="AN2305">
        <f t="shared" ca="1" si="340"/>
        <v>-20364</v>
      </c>
      <c r="AO2305">
        <f t="shared" ca="1" si="341"/>
        <v>0</v>
      </c>
    </row>
    <row r="2306" spans="10:41">
      <c r="J2306" s="530">
        <f t="shared" ca="1" si="333"/>
        <v>-18365</v>
      </c>
      <c r="K2306">
        <f t="shared" ca="1" si="334"/>
        <v>-18365</v>
      </c>
      <c r="L2306">
        <f t="shared" ca="1" si="335"/>
        <v>0</v>
      </c>
      <c r="AB2306" s="530">
        <f t="shared" si="336"/>
        <v>-18476</v>
      </c>
      <c r="AC2306">
        <f t="shared" si="337"/>
        <v>-18476</v>
      </c>
      <c r="AD2306">
        <f t="shared" si="338"/>
        <v>0</v>
      </c>
      <c r="AM2306" s="530">
        <f t="shared" ca="1" si="339"/>
        <v>-20373</v>
      </c>
      <c r="AN2306">
        <f t="shared" ca="1" si="340"/>
        <v>-20373</v>
      </c>
      <c r="AO2306">
        <f t="shared" ca="1" si="341"/>
        <v>0</v>
      </c>
    </row>
    <row r="2307" spans="10:41">
      <c r="J2307" s="530">
        <f t="shared" ca="1" si="333"/>
        <v>-18374</v>
      </c>
      <c r="K2307">
        <f t="shared" ca="1" si="334"/>
        <v>-18374</v>
      </c>
      <c r="L2307">
        <f t="shared" ca="1" si="335"/>
        <v>0</v>
      </c>
      <c r="AB2307" s="530">
        <f t="shared" si="336"/>
        <v>-18485</v>
      </c>
      <c r="AC2307">
        <f t="shared" si="337"/>
        <v>-18485</v>
      </c>
      <c r="AD2307">
        <f t="shared" si="338"/>
        <v>0</v>
      </c>
      <c r="AM2307" s="530">
        <f t="shared" ca="1" si="339"/>
        <v>-20382</v>
      </c>
      <c r="AN2307">
        <f t="shared" ca="1" si="340"/>
        <v>-20382</v>
      </c>
      <c r="AO2307">
        <f t="shared" ca="1" si="341"/>
        <v>0</v>
      </c>
    </row>
    <row r="2308" spans="10:41">
      <c r="J2308" s="530">
        <f t="shared" ca="1" si="333"/>
        <v>-18383</v>
      </c>
      <c r="K2308">
        <f t="shared" ca="1" si="334"/>
        <v>-18383</v>
      </c>
      <c r="L2308">
        <f t="shared" ca="1" si="335"/>
        <v>0</v>
      </c>
      <c r="AB2308" s="530">
        <f t="shared" si="336"/>
        <v>-18494</v>
      </c>
      <c r="AC2308">
        <f t="shared" si="337"/>
        <v>-18494</v>
      </c>
      <c r="AD2308">
        <f t="shared" si="338"/>
        <v>0</v>
      </c>
      <c r="AM2308" s="530">
        <f t="shared" ca="1" si="339"/>
        <v>-20391</v>
      </c>
      <c r="AN2308">
        <f t="shared" ca="1" si="340"/>
        <v>-20391</v>
      </c>
      <c r="AO2308">
        <f t="shared" ca="1" si="341"/>
        <v>0</v>
      </c>
    </row>
    <row r="2309" spans="10:41">
      <c r="J2309" s="530">
        <f t="shared" ca="1" si="333"/>
        <v>-18392</v>
      </c>
      <c r="K2309">
        <f t="shared" ca="1" si="334"/>
        <v>-18392</v>
      </c>
      <c r="L2309">
        <f t="shared" ca="1" si="335"/>
        <v>0</v>
      </c>
      <c r="AB2309" s="530">
        <f t="shared" si="336"/>
        <v>-18503</v>
      </c>
      <c r="AC2309">
        <f t="shared" si="337"/>
        <v>-18503</v>
      </c>
      <c r="AD2309">
        <f t="shared" si="338"/>
        <v>0</v>
      </c>
      <c r="AM2309" s="530">
        <f t="shared" ca="1" si="339"/>
        <v>-20400</v>
      </c>
      <c r="AN2309">
        <f t="shared" ca="1" si="340"/>
        <v>-20400</v>
      </c>
      <c r="AO2309">
        <f t="shared" ca="1" si="341"/>
        <v>0</v>
      </c>
    </row>
    <row r="2310" spans="10:41">
      <c r="J2310" s="530">
        <f t="shared" ca="1" si="333"/>
        <v>-18401</v>
      </c>
      <c r="K2310">
        <f t="shared" ca="1" si="334"/>
        <v>-18401</v>
      </c>
      <c r="L2310">
        <f t="shared" ca="1" si="335"/>
        <v>0</v>
      </c>
      <c r="AB2310" s="530">
        <f t="shared" si="336"/>
        <v>-18512</v>
      </c>
      <c r="AC2310">
        <f t="shared" si="337"/>
        <v>-18512</v>
      </c>
      <c r="AD2310">
        <f t="shared" si="338"/>
        <v>0</v>
      </c>
      <c r="AM2310" s="530">
        <f t="shared" ca="1" si="339"/>
        <v>-20409</v>
      </c>
      <c r="AN2310">
        <f t="shared" ca="1" si="340"/>
        <v>-20409</v>
      </c>
      <c r="AO2310">
        <f t="shared" ca="1" si="341"/>
        <v>0</v>
      </c>
    </row>
    <row r="2311" spans="10:41">
      <c r="J2311" s="530">
        <f t="shared" ca="1" si="333"/>
        <v>-18410</v>
      </c>
      <c r="K2311">
        <f t="shared" ca="1" si="334"/>
        <v>-18410</v>
      </c>
      <c r="L2311">
        <f t="shared" ca="1" si="335"/>
        <v>0</v>
      </c>
      <c r="AB2311" s="530">
        <f t="shared" si="336"/>
        <v>-18521</v>
      </c>
      <c r="AC2311">
        <f t="shared" si="337"/>
        <v>-18521</v>
      </c>
      <c r="AD2311">
        <f t="shared" si="338"/>
        <v>0</v>
      </c>
      <c r="AM2311" s="530">
        <f t="shared" ca="1" si="339"/>
        <v>-20418</v>
      </c>
      <c r="AN2311">
        <f t="shared" ca="1" si="340"/>
        <v>-20418</v>
      </c>
      <c r="AO2311">
        <f t="shared" ca="1" si="341"/>
        <v>0</v>
      </c>
    </row>
    <row r="2312" spans="10:41">
      <c r="J2312" s="530">
        <f t="shared" ca="1" si="333"/>
        <v>-18419</v>
      </c>
      <c r="K2312">
        <f t="shared" ca="1" si="334"/>
        <v>-18419</v>
      </c>
      <c r="L2312">
        <f t="shared" ca="1" si="335"/>
        <v>0</v>
      </c>
      <c r="AB2312" s="530">
        <f t="shared" si="336"/>
        <v>-18530</v>
      </c>
      <c r="AC2312">
        <f t="shared" si="337"/>
        <v>-18530</v>
      </c>
      <c r="AD2312">
        <f t="shared" si="338"/>
        <v>0</v>
      </c>
      <c r="AM2312" s="530">
        <f t="shared" ca="1" si="339"/>
        <v>-20427</v>
      </c>
      <c r="AN2312">
        <f t="shared" ca="1" si="340"/>
        <v>-20427</v>
      </c>
      <c r="AO2312">
        <f t="shared" ca="1" si="341"/>
        <v>0</v>
      </c>
    </row>
    <row r="2313" spans="10:41">
      <c r="J2313" s="530">
        <f t="shared" ca="1" si="333"/>
        <v>-18428</v>
      </c>
      <c r="K2313">
        <f t="shared" ca="1" si="334"/>
        <v>-18428</v>
      </c>
      <c r="L2313">
        <f t="shared" ca="1" si="335"/>
        <v>0</v>
      </c>
      <c r="AB2313" s="530">
        <f t="shared" si="336"/>
        <v>-18539</v>
      </c>
      <c r="AC2313">
        <f t="shared" si="337"/>
        <v>-18539</v>
      </c>
      <c r="AD2313">
        <f t="shared" si="338"/>
        <v>0</v>
      </c>
      <c r="AM2313" s="530">
        <f t="shared" ca="1" si="339"/>
        <v>-20436</v>
      </c>
      <c r="AN2313">
        <f t="shared" ca="1" si="340"/>
        <v>-20436</v>
      </c>
      <c r="AO2313">
        <f t="shared" ca="1" si="341"/>
        <v>0</v>
      </c>
    </row>
    <row r="2314" spans="10:41">
      <c r="J2314" s="530">
        <f t="shared" ca="1" si="333"/>
        <v>-18437</v>
      </c>
      <c r="K2314">
        <f t="shared" ca="1" si="334"/>
        <v>-18437</v>
      </c>
      <c r="L2314">
        <f t="shared" ca="1" si="335"/>
        <v>0</v>
      </c>
      <c r="AB2314" s="530">
        <f t="shared" si="336"/>
        <v>-18548</v>
      </c>
      <c r="AC2314">
        <f t="shared" si="337"/>
        <v>-18548</v>
      </c>
      <c r="AD2314">
        <f t="shared" si="338"/>
        <v>0</v>
      </c>
      <c r="AM2314" s="530">
        <f t="shared" ca="1" si="339"/>
        <v>-20445</v>
      </c>
      <c r="AN2314">
        <f t="shared" ca="1" si="340"/>
        <v>-20445</v>
      </c>
      <c r="AO2314">
        <f t="shared" ca="1" si="341"/>
        <v>0</v>
      </c>
    </row>
    <row r="2315" spans="10:41">
      <c r="J2315" s="530">
        <f t="shared" ca="1" si="333"/>
        <v>-18446</v>
      </c>
      <c r="K2315">
        <f t="shared" ca="1" si="334"/>
        <v>-18446</v>
      </c>
      <c r="L2315">
        <f t="shared" ca="1" si="335"/>
        <v>0</v>
      </c>
      <c r="AB2315" s="530">
        <f t="shared" si="336"/>
        <v>-18557</v>
      </c>
      <c r="AC2315">
        <f t="shared" si="337"/>
        <v>-18557</v>
      </c>
      <c r="AD2315">
        <f t="shared" si="338"/>
        <v>0</v>
      </c>
      <c r="AM2315" s="530">
        <f t="shared" ca="1" si="339"/>
        <v>-20454</v>
      </c>
      <c r="AN2315">
        <f t="shared" ca="1" si="340"/>
        <v>-20454</v>
      </c>
      <c r="AO2315">
        <f t="shared" ca="1" si="341"/>
        <v>0</v>
      </c>
    </row>
    <row r="2316" spans="10:41">
      <c r="J2316" s="530">
        <f t="shared" ca="1" si="333"/>
        <v>-18455</v>
      </c>
      <c r="K2316">
        <f t="shared" ca="1" si="334"/>
        <v>-18455</v>
      </c>
      <c r="L2316">
        <f t="shared" ca="1" si="335"/>
        <v>0</v>
      </c>
      <c r="AB2316" s="530">
        <f t="shared" si="336"/>
        <v>-18566</v>
      </c>
      <c r="AC2316">
        <f t="shared" si="337"/>
        <v>-18566</v>
      </c>
      <c r="AD2316">
        <f t="shared" si="338"/>
        <v>0</v>
      </c>
      <c r="AM2316" s="530">
        <f t="shared" ca="1" si="339"/>
        <v>-20463</v>
      </c>
      <c r="AN2316">
        <f t="shared" ca="1" si="340"/>
        <v>-20463</v>
      </c>
      <c r="AO2316">
        <f t="shared" ca="1" si="341"/>
        <v>0</v>
      </c>
    </row>
    <row r="2317" spans="10:41">
      <c r="J2317" s="530">
        <f t="shared" ca="1" si="333"/>
        <v>-18464</v>
      </c>
      <c r="K2317">
        <f t="shared" ca="1" si="334"/>
        <v>-18464</v>
      </c>
      <c r="L2317">
        <f t="shared" ca="1" si="335"/>
        <v>0</v>
      </c>
      <c r="AB2317" s="530">
        <f t="shared" si="336"/>
        <v>-18575</v>
      </c>
      <c r="AC2317">
        <f t="shared" si="337"/>
        <v>-18575</v>
      </c>
      <c r="AD2317">
        <f t="shared" si="338"/>
        <v>0</v>
      </c>
      <c r="AM2317" s="530">
        <f t="shared" ca="1" si="339"/>
        <v>-20472</v>
      </c>
      <c r="AN2317">
        <f t="shared" ca="1" si="340"/>
        <v>-20472</v>
      </c>
      <c r="AO2317">
        <f t="shared" ca="1" si="341"/>
        <v>0</v>
      </c>
    </row>
    <row r="2318" spans="10:41">
      <c r="J2318" s="530">
        <f t="shared" ca="1" si="333"/>
        <v>-18473</v>
      </c>
      <c r="K2318">
        <f t="shared" ca="1" si="334"/>
        <v>-18473</v>
      </c>
      <c r="L2318">
        <f t="shared" ca="1" si="335"/>
        <v>0</v>
      </c>
      <c r="AB2318" s="530">
        <f t="shared" si="336"/>
        <v>-18584</v>
      </c>
      <c r="AC2318">
        <f t="shared" si="337"/>
        <v>-18584</v>
      </c>
      <c r="AD2318">
        <f t="shared" si="338"/>
        <v>0</v>
      </c>
      <c r="AM2318" s="530">
        <f t="shared" ca="1" si="339"/>
        <v>-20481</v>
      </c>
      <c r="AN2318">
        <f t="shared" ca="1" si="340"/>
        <v>-20481</v>
      </c>
      <c r="AO2318">
        <f t="shared" ca="1" si="341"/>
        <v>0</v>
      </c>
    </row>
    <row r="2319" spans="10:41">
      <c r="J2319" s="530">
        <f t="shared" ca="1" si="333"/>
        <v>-18482</v>
      </c>
      <c r="K2319">
        <f t="shared" ca="1" si="334"/>
        <v>-18482</v>
      </c>
      <c r="L2319">
        <f t="shared" ca="1" si="335"/>
        <v>0</v>
      </c>
      <c r="AB2319" s="530">
        <f t="shared" si="336"/>
        <v>-18593</v>
      </c>
      <c r="AC2319">
        <f t="shared" si="337"/>
        <v>-18593</v>
      </c>
      <c r="AD2319">
        <f t="shared" si="338"/>
        <v>0</v>
      </c>
      <c r="AM2319" s="530">
        <f t="shared" ca="1" si="339"/>
        <v>-20490</v>
      </c>
      <c r="AN2319">
        <f t="shared" ca="1" si="340"/>
        <v>-20490</v>
      </c>
      <c r="AO2319">
        <f t="shared" ca="1" si="341"/>
        <v>0</v>
      </c>
    </row>
    <row r="2320" spans="10:41">
      <c r="J2320" s="530">
        <f t="shared" ca="1" si="333"/>
        <v>-18491</v>
      </c>
      <c r="K2320">
        <f t="shared" ca="1" si="334"/>
        <v>-18491</v>
      </c>
      <c r="L2320">
        <f t="shared" ca="1" si="335"/>
        <v>0</v>
      </c>
      <c r="AB2320" s="530">
        <f t="shared" si="336"/>
        <v>-18602</v>
      </c>
      <c r="AC2320">
        <f t="shared" si="337"/>
        <v>-18602</v>
      </c>
      <c r="AD2320">
        <f t="shared" si="338"/>
        <v>0</v>
      </c>
      <c r="AM2320" s="530">
        <f t="shared" ca="1" si="339"/>
        <v>-20499</v>
      </c>
      <c r="AN2320">
        <f t="shared" ca="1" si="340"/>
        <v>-20499</v>
      </c>
      <c r="AO2320">
        <f t="shared" ca="1" si="341"/>
        <v>0</v>
      </c>
    </row>
    <row r="2321" spans="10:41">
      <c r="J2321" s="530">
        <f t="shared" ca="1" si="333"/>
        <v>-18500</v>
      </c>
      <c r="K2321">
        <f t="shared" ca="1" si="334"/>
        <v>-18500</v>
      </c>
      <c r="L2321">
        <f t="shared" ca="1" si="335"/>
        <v>0</v>
      </c>
      <c r="AB2321" s="530">
        <f t="shared" si="336"/>
        <v>-18611</v>
      </c>
      <c r="AC2321">
        <f t="shared" si="337"/>
        <v>-18611</v>
      </c>
      <c r="AD2321">
        <f t="shared" si="338"/>
        <v>0</v>
      </c>
      <c r="AM2321" s="530">
        <f t="shared" ca="1" si="339"/>
        <v>-20508</v>
      </c>
      <c r="AN2321">
        <f t="shared" ca="1" si="340"/>
        <v>-20508</v>
      </c>
      <c r="AO2321">
        <f t="shared" ca="1" si="341"/>
        <v>0</v>
      </c>
    </row>
    <row r="2322" spans="10:41">
      <c r="J2322" s="530">
        <f t="shared" ca="1" si="333"/>
        <v>-18509</v>
      </c>
      <c r="K2322">
        <f t="shared" ca="1" si="334"/>
        <v>-18509</v>
      </c>
      <c r="L2322">
        <f t="shared" ca="1" si="335"/>
        <v>0</v>
      </c>
      <c r="AB2322" s="530">
        <f t="shared" si="336"/>
        <v>-18620</v>
      </c>
      <c r="AC2322">
        <f t="shared" si="337"/>
        <v>-18620</v>
      </c>
      <c r="AD2322">
        <f t="shared" si="338"/>
        <v>0</v>
      </c>
      <c r="AM2322" s="530">
        <f t="shared" ca="1" si="339"/>
        <v>-20517</v>
      </c>
      <c r="AN2322">
        <f t="shared" ca="1" si="340"/>
        <v>-20517</v>
      </c>
      <c r="AO2322">
        <f t="shared" ca="1" si="341"/>
        <v>0</v>
      </c>
    </row>
    <row r="2323" spans="10:41">
      <c r="J2323" s="530">
        <f t="shared" ca="1" si="333"/>
        <v>-18518</v>
      </c>
      <c r="K2323">
        <f t="shared" ca="1" si="334"/>
        <v>-18518</v>
      </c>
      <c r="L2323">
        <f t="shared" ca="1" si="335"/>
        <v>0</v>
      </c>
      <c r="AB2323" s="530">
        <f t="shared" si="336"/>
        <v>-18629</v>
      </c>
      <c r="AC2323">
        <f t="shared" si="337"/>
        <v>-18629</v>
      </c>
      <c r="AD2323">
        <f t="shared" si="338"/>
        <v>0</v>
      </c>
      <c r="AM2323" s="530">
        <f t="shared" ca="1" si="339"/>
        <v>-20526</v>
      </c>
      <c r="AN2323">
        <f t="shared" ca="1" si="340"/>
        <v>-20526</v>
      </c>
      <c r="AO2323">
        <f t="shared" ca="1" si="341"/>
        <v>0</v>
      </c>
    </row>
    <row r="2324" spans="10:41">
      <c r="J2324" s="530">
        <f t="shared" ca="1" si="333"/>
        <v>-18527</v>
      </c>
      <c r="K2324">
        <f t="shared" ca="1" si="334"/>
        <v>-18527</v>
      </c>
      <c r="L2324">
        <f t="shared" ca="1" si="335"/>
        <v>0</v>
      </c>
      <c r="AB2324" s="530">
        <f t="shared" si="336"/>
        <v>-18638</v>
      </c>
      <c r="AC2324">
        <f t="shared" si="337"/>
        <v>-18638</v>
      </c>
      <c r="AD2324">
        <f t="shared" si="338"/>
        <v>0</v>
      </c>
      <c r="AM2324" s="530">
        <f t="shared" ca="1" si="339"/>
        <v>-20535</v>
      </c>
      <c r="AN2324">
        <f t="shared" ca="1" si="340"/>
        <v>-20535</v>
      </c>
      <c r="AO2324">
        <f t="shared" ca="1" si="341"/>
        <v>0</v>
      </c>
    </row>
    <row r="2325" spans="10:41">
      <c r="J2325" s="530">
        <f t="shared" ca="1" si="333"/>
        <v>-18536</v>
      </c>
      <c r="K2325">
        <f t="shared" ca="1" si="334"/>
        <v>-18536</v>
      </c>
      <c r="L2325">
        <f t="shared" ca="1" si="335"/>
        <v>0</v>
      </c>
      <c r="AB2325" s="530">
        <f t="shared" si="336"/>
        <v>-18647</v>
      </c>
      <c r="AC2325">
        <f t="shared" si="337"/>
        <v>-18647</v>
      </c>
      <c r="AD2325">
        <f t="shared" si="338"/>
        <v>0</v>
      </c>
      <c r="AM2325" s="530">
        <f t="shared" ca="1" si="339"/>
        <v>-20544</v>
      </c>
      <c r="AN2325">
        <f t="shared" ca="1" si="340"/>
        <v>-20544</v>
      </c>
      <c r="AO2325">
        <f t="shared" ca="1" si="341"/>
        <v>0</v>
      </c>
    </row>
    <row r="2326" spans="10:41">
      <c r="J2326" s="530">
        <f t="shared" ca="1" si="333"/>
        <v>-18545</v>
      </c>
      <c r="K2326">
        <f t="shared" ca="1" si="334"/>
        <v>-18545</v>
      </c>
      <c r="L2326">
        <f t="shared" ca="1" si="335"/>
        <v>0</v>
      </c>
      <c r="AB2326" s="530">
        <f t="shared" si="336"/>
        <v>-18656</v>
      </c>
      <c r="AC2326">
        <f t="shared" si="337"/>
        <v>-18656</v>
      </c>
      <c r="AD2326">
        <f t="shared" si="338"/>
        <v>0</v>
      </c>
      <c r="AM2326" s="530">
        <f t="shared" ca="1" si="339"/>
        <v>-20553</v>
      </c>
      <c r="AN2326">
        <f t="shared" ca="1" si="340"/>
        <v>-20553</v>
      </c>
      <c r="AO2326">
        <f t="shared" ca="1" si="341"/>
        <v>0</v>
      </c>
    </row>
    <row r="2327" spans="10:41">
      <c r="J2327" s="530">
        <f t="shared" ca="1" si="333"/>
        <v>-18554</v>
      </c>
      <c r="K2327">
        <f t="shared" ca="1" si="334"/>
        <v>-18554</v>
      </c>
      <c r="L2327">
        <f t="shared" ca="1" si="335"/>
        <v>0</v>
      </c>
      <c r="AB2327" s="530">
        <f t="shared" si="336"/>
        <v>-18665</v>
      </c>
      <c r="AC2327">
        <f t="shared" si="337"/>
        <v>-18665</v>
      </c>
      <c r="AD2327">
        <f t="shared" si="338"/>
        <v>0</v>
      </c>
      <c r="AM2327" s="530">
        <f t="shared" ca="1" si="339"/>
        <v>-20562</v>
      </c>
      <c r="AN2327">
        <f t="shared" ca="1" si="340"/>
        <v>-20562</v>
      </c>
      <c r="AO2327">
        <f t="shared" ca="1" si="341"/>
        <v>0</v>
      </c>
    </row>
    <row r="2328" spans="10:41">
      <c r="J2328" s="530">
        <f t="shared" ca="1" si="333"/>
        <v>-18563</v>
      </c>
      <c r="K2328">
        <f t="shared" ca="1" si="334"/>
        <v>-18563</v>
      </c>
      <c r="L2328">
        <f t="shared" ca="1" si="335"/>
        <v>0</v>
      </c>
      <c r="AB2328" s="530">
        <f t="shared" si="336"/>
        <v>-18674</v>
      </c>
      <c r="AC2328">
        <f t="shared" si="337"/>
        <v>-18674</v>
      </c>
      <c r="AD2328">
        <f t="shared" si="338"/>
        <v>0</v>
      </c>
      <c r="AM2328" s="530">
        <f t="shared" ca="1" si="339"/>
        <v>-20571</v>
      </c>
      <c r="AN2328">
        <f t="shared" ca="1" si="340"/>
        <v>-20571</v>
      </c>
      <c r="AO2328">
        <f t="shared" ca="1" si="341"/>
        <v>0</v>
      </c>
    </row>
    <row r="2329" spans="10:41">
      <c r="J2329" s="530">
        <f t="shared" ca="1" si="333"/>
        <v>-18572</v>
      </c>
      <c r="K2329">
        <f t="shared" ca="1" si="334"/>
        <v>-18572</v>
      </c>
      <c r="L2329">
        <f t="shared" ca="1" si="335"/>
        <v>0</v>
      </c>
      <c r="AB2329" s="530">
        <f t="shared" si="336"/>
        <v>-18683</v>
      </c>
      <c r="AC2329">
        <f t="shared" si="337"/>
        <v>-18683</v>
      </c>
      <c r="AD2329">
        <f t="shared" si="338"/>
        <v>0</v>
      </c>
      <c r="AM2329" s="530">
        <f t="shared" ca="1" si="339"/>
        <v>-20580</v>
      </c>
      <c r="AN2329">
        <f t="shared" ca="1" si="340"/>
        <v>-20580</v>
      </c>
      <c r="AO2329">
        <f t="shared" ca="1" si="341"/>
        <v>0</v>
      </c>
    </row>
    <row r="2330" spans="10:41">
      <c r="J2330" s="530">
        <f t="shared" ca="1" si="333"/>
        <v>-18581</v>
      </c>
      <c r="K2330">
        <f t="shared" ca="1" si="334"/>
        <v>-18581</v>
      </c>
      <c r="L2330">
        <f t="shared" ca="1" si="335"/>
        <v>0</v>
      </c>
      <c r="AB2330" s="530">
        <f t="shared" si="336"/>
        <v>-18692</v>
      </c>
      <c r="AC2330">
        <f t="shared" si="337"/>
        <v>-18692</v>
      </c>
      <c r="AD2330">
        <f t="shared" si="338"/>
        <v>0</v>
      </c>
      <c r="AM2330" s="530">
        <f t="shared" ca="1" si="339"/>
        <v>-20589</v>
      </c>
      <c r="AN2330">
        <f t="shared" ca="1" si="340"/>
        <v>-20589</v>
      </c>
      <c r="AO2330">
        <f t="shared" ca="1" si="341"/>
        <v>0</v>
      </c>
    </row>
    <row r="2331" spans="10:41">
      <c r="J2331" s="530">
        <f t="shared" ca="1" si="333"/>
        <v>-18590</v>
      </c>
      <c r="K2331">
        <f t="shared" ca="1" si="334"/>
        <v>-18590</v>
      </c>
      <c r="L2331">
        <f t="shared" ca="1" si="335"/>
        <v>0</v>
      </c>
      <c r="AB2331" s="530">
        <f t="shared" si="336"/>
        <v>-18701</v>
      </c>
      <c r="AC2331">
        <f t="shared" si="337"/>
        <v>-18701</v>
      </c>
      <c r="AD2331">
        <f t="shared" si="338"/>
        <v>0</v>
      </c>
      <c r="AM2331" s="530">
        <f t="shared" ca="1" si="339"/>
        <v>-20598</v>
      </c>
      <c r="AN2331">
        <f t="shared" ca="1" si="340"/>
        <v>-20598</v>
      </c>
      <c r="AO2331">
        <f t="shared" ca="1" si="341"/>
        <v>0</v>
      </c>
    </row>
    <row r="2332" spans="10:41">
      <c r="J2332" s="530">
        <f t="shared" ca="1" si="333"/>
        <v>-18599</v>
      </c>
      <c r="K2332">
        <f t="shared" ca="1" si="334"/>
        <v>-18599</v>
      </c>
      <c r="L2332">
        <f t="shared" ca="1" si="335"/>
        <v>0</v>
      </c>
      <c r="AB2332" s="530">
        <f t="shared" si="336"/>
        <v>-18710</v>
      </c>
      <c r="AC2332">
        <f t="shared" si="337"/>
        <v>-18710</v>
      </c>
      <c r="AD2332">
        <f t="shared" si="338"/>
        <v>0</v>
      </c>
      <c r="AM2332" s="530">
        <f t="shared" ca="1" si="339"/>
        <v>-20607</v>
      </c>
      <c r="AN2332">
        <f t="shared" ca="1" si="340"/>
        <v>-20607</v>
      </c>
      <c r="AO2332">
        <f t="shared" ca="1" si="341"/>
        <v>0</v>
      </c>
    </row>
    <row r="2333" spans="10:41">
      <c r="J2333" s="530">
        <f t="shared" ca="1" si="333"/>
        <v>-18608</v>
      </c>
      <c r="K2333">
        <f t="shared" ca="1" si="334"/>
        <v>-18608</v>
      </c>
      <c r="L2333">
        <f t="shared" ca="1" si="335"/>
        <v>0</v>
      </c>
      <c r="AB2333" s="530">
        <f t="shared" si="336"/>
        <v>-18719</v>
      </c>
      <c r="AC2333">
        <f t="shared" si="337"/>
        <v>-18719</v>
      </c>
      <c r="AD2333">
        <f t="shared" si="338"/>
        <v>0</v>
      </c>
      <c r="AM2333" s="530">
        <f t="shared" ca="1" si="339"/>
        <v>-20616</v>
      </c>
      <c r="AN2333">
        <f t="shared" ca="1" si="340"/>
        <v>-20616</v>
      </c>
      <c r="AO2333">
        <f t="shared" ca="1" si="341"/>
        <v>0</v>
      </c>
    </row>
    <row r="2334" spans="10:41">
      <c r="J2334" s="530">
        <f t="shared" ca="1" si="333"/>
        <v>-18617</v>
      </c>
      <c r="K2334">
        <f t="shared" ca="1" si="334"/>
        <v>-18617</v>
      </c>
      <c r="L2334">
        <f t="shared" ca="1" si="335"/>
        <v>0</v>
      </c>
      <c r="AB2334" s="530">
        <f t="shared" si="336"/>
        <v>-18728</v>
      </c>
      <c r="AC2334">
        <f t="shared" si="337"/>
        <v>-18728</v>
      </c>
      <c r="AD2334">
        <f t="shared" si="338"/>
        <v>0</v>
      </c>
      <c r="AM2334" s="530">
        <f t="shared" ca="1" si="339"/>
        <v>-20625</v>
      </c>
      <c r="AN2334">
        <f t="shared" ca="1" si="340"/>
        <v>-20625</v>
      </c>
      <c r="AO2334">
        <f t="shared" ca="1" si="341"/>
        <v>0</v>
      </c>
    </row>
    <row r="2335" spans="10:41">
      <c r="J2335" s="530">
        <f t="shared" ca="1" si="333"/>
        <v>-18626</v>
      </c>
      <c r="K2335">
        <f t="shared" ca="1" si="334"/>
        <v>-18626</v>
      </c>
      <c r="L2335">
        <f t="shared" ca="1" si="335"/>
        <v>0</v>
      </c>
      <c r="AB2335" s="530">
        <f t="shared" si="336"/>
        <v>-18737</v>
      </c>
      <c r="AC2335">
        <f t="shared" si="337"/>
        <v>-18737</v>
      </c>
      <c r="AD2335">
        <f t="shared" si="338"/>
        <v>0</v>
      </c>
      <c r="AM2335" s="530">
        <f t="shared" ca="1" si="339"/>
        <v>-20634</v>
      </c>
      <c r="AN2335">
        <f t="shared" ca="1" si="340"/>
        <v>-20634</v>
      </c>
      <c r="AO2335">
        <f t="shared" ca="1" si="341"/>
        <v>0</v>
      </c>
    </row>
    <row r="2336" spans="10:41">
      <c r="J2336" s="530">
        <f t="shared" ca="1" si="333"/>
        <v>-18635</v>
      </c>
      <c r="K2336">
        <f t="shared" ca="1" si="334"/>
        <v>-18635</v>
      </c>
      <c r="L2336">
        <f t="shared" ca="1" si="335"/>
        <v>0</v>
      </c>
      <c r="AB2336" s="530">
        <f t="shared" si="336"/>
        <v>-18746</v>
      </c>
      <c r="AC2336">
        <f t="shared" si="337"/>
        <v>-18746</v>
      </c>
      <c r="AD2336">
        <f t="shared" si="338"/>
        <v>0</v>
      </c>
      <c r="AM2336" s="530">
        <f t="shared" ca="1" si="339"/>
        <v>-20643</v>
      </c>
      <c r="AN2336">
        <f t="shared" ca="1" si="340"/>
        <v>-20643</v>
      </c>
      <c r="AO2336">
        <f t="shared" ca="1" si="341"/>
        <v>0</v>
      </c>
    </row>
    <row r="2337" spans="10:41">
      <c r="J2337" s="530">
        <f t="shared" ca="1" si="333"/>
        <v>-18644</v>
      </c>
      <c r="K2337">
        <f t="shared" ca="1" si="334"/>
        <v>-18644</v>
      </c>
      <c r="L2337">
        <f t="shared" ca="1" si="335"/>
        <v>0</v>
      </c>
      <c r="AB2337" s="530">
        <f t="shared" si="336"/>
        <v>-18755</v>
      </c>
      <c r="AC2337">
        <f t="shared" si="337"/>
        <v>-18755</v>
      </c>
      <c r="AD2337">
        <f t="shared" si="338"/>
        <v>0</v>
      </c>
      <c r="AM2337" s="530">
        <f t="shared" ca="1" si="339"/>
        <v>-20652</v>
      </c>
      <c r="AN2337">
        <f t="shared" ca="1" si="340"/>
        <v>-20652</v>
      </c>
      <c r="AO2337">
        <f t="shared" ca="1" si="341"/>
        <v>0</v>
      </c>
    </row>
    <row r="2338" spans="10:41">
      <c r="J2338" s="530">
        <f t="shared" ca="1" si="333"/>
        <v>-18653</v>
      </c>
      <c r="K2338">
        <f t="shared" ca="1" si="334"/>
        <v>-18653</v>
      </c>
      <c r="L2338">
        <f t="shared" ca="1" si="335"/>
        <v>0</v>
      </c>
      <c r="AB2338" s="530">
        <f t="shared" si="336"/>
        <v>-18764</v>
      </c>
      <c r="AC2338">
        <f t="shared" si="337"/>
        <v>-18764</v>
      </c>
      <c r="AD2338">
        <f t="shared" si="338"/>
        <v>0</v>
      </c>
      <c r="AM2338" s="530">
        <f t="shared" ca="1" si="339"/>
        <v>-20661</v>
      </c>
      <c r="AN2338">
        <f t="shared" ca="1" si="340"/>
        <v>-20661</v>
      </c>
      <c r="AO2338">
        <f t="shared" ca="1" si="341"/>
        <v>0</v>
      </c>
    </row>
    <row r="2339" spans="10:41">
      <c r="J2339" s="530">
        <f t="shared" ca="1" si="333"/>
        <v>-18662</v>
      </c>
      <c r="K2339">
        <f t="shared" ca="1" si="334"/>
        <v>-18662</v>
      </c>
      <c r="L2339">
        <f t="shared" ca="1" si="335"/>
        <v>0</v>
      </c>
      <c r="AB2339" s="530">
        <f t="shared" si="336"/>
        <v>-18773</v>
      </c>
      <c r="AC2339">
        <f t="shared" si="337"/>
        <v>-18773</v>
      </c>
      <c r="AD2339">
        <f t="shared" si="338"/>
        <v>0</v>
      </c>
      <c r="AM2339" s="530">
        <f t="shared" ca="1" si="339"/>
        <v>-20670</v>
      </c>
      <c r="AN2339">
        <f t="shared" ca="1" si="340"/>
        <v>-20670</v>
      </c>
      <c r="AO2339">
        <f t="shared" ca="1" si="341"/>
        <v>0</v>
      </c>
    </row>
    <row r="2340" spans="10:41">
      <c r="J2340" s="530">
        <f t="shared" ca="1" si="333"/>
        <v>-18671</v>
      </c>
      <c r="K2340">
        <f t="shared" ca="1" si="334"/>
        <v>-18671</v>
      </c>
      <c r="L2340">
        <f t="shared" ca="1" si="335"/>
        <v>0</v>
      </c>
      <c r="AB2340" s="530">
        <f t="shared" si="336"/>
        <v>-18782</v>
      </c>
      <c r="AC2340">
        <f t="shared" si="337"/>
        <v>-18782</v>
      </c>
      <c r="AD2340">
        <f t="shared" si="338"/>
        <v>0</v>
      </c>
      <c r="AM2340" s="530">
        <f t="shared" ca="1" si="339"/>
        <v>-20679</v>
      </c>
      <c r="AN2340">
        <f t="shared" ca="1" si="340"/>
        <v>-20679</v>
      </c>
      <c r="AO2340">
        <f t="shared" ca="1" si="341"/>
        <v>0</v>
      </c>
    </row>
    <row r="2341" spans="10:41">
      <c r="J2341" s="530">
        <f t="shared" ca="1" si="333"/>
        <v>-18680</v>
      </c>
      <c r="K2341">
        <f t="shared" ca="1" si="334"/>
        <v>-18680</v>
      </c>
      <c r="L2341">
        <f t="shared" ca="1" si="335"/>
        <v>0</v>
      </c>
      <c r="AB2341" s="530">
        <f t="shared" si="336"/>
        <v>-18791</v>
      </c>
      <c r="AC2341">
        <f t="shared" si="337"/>
        <v>-18791</v>
      </c>
      <c r="AD2341">
        <f t="shared" si="338"/>
        <v>0</v>
      </c>
      <c r="AM2341" s="530">
        <f t="shared" ca="1" si="339"/>
        <v>-20688</v>
      </c>
      <c r="AN2341">
        <f t="shared" ca="1" si="340"/>
        <v>-20688</v>
      </c>
      <c r="AO2341">
        <f t="shared" ca="1" si="341"/>
        <v>0</v>
      </c>
    </row>
    <row r="2342" spans="10:41">
      <c r="J2342" s="530">
        <f t="shared" ca="1" si="333"/>
        <v>-18689</v>
      </c>
      <c r="K2342">
        <f t="shared" ca="1" si="334"/>
        <v>-18689</v>
      </c>
      <c r="L2342">
        <f t="shared" ca="1" si="335"/>
        <v>0</v>
      </c>
      <c r="AB2342" s="530">
        <f t="shared" si="336"/>
        <v>-18800</v>
      </c>
      <c r="AC2342">
        <f t="shared" si="337"/>
        <v>-18800</v>
      </c>
      <c r="AD2342">
        <f t="shared" si="338"/>
        <v>0</v>
      </c>
      <c r="AM2342" s="530">
        <f t="shared" ca="1" si="339"/>
        <v>-20697</v>
      </c>
      <c r="AN2342">
        <f t="shared" ca="1" si="340"/>
        <v>-20697</v>
      </c>
      <c r="AO2342">
        <f t="shared" ca="1" si="341"/>
        <v>0</v>
      </c>
    </row>
    <row r="2343" spans="10:41">
      <c r="J2343" s="530">
        <f t="shared" ca="1" si="333"/>
        <v>-18698</v>
      </c>
      <c r="K2343">
        <f t="shared" ca="1" si="334"/>
        <v>-18698</v>
      </c>
      <c r="L2343">
        <f t="shared" ca="1" si="335"/>
        <v>0</v>
      </c>
      <c r="AB2343" s="530">
        <f t="shared" si="336"/>
        <v>-18809</v>
      </c>
      <c r="AC2343">
        <f t="shared" si="337"/>
        <v>-18809</v>
      </c>
      <c r="AD2343">
        <f t="shared" si="338"/>
        <v>0</v>
      </c>
      <c r="AM2343" s="530">
        <f t="shared" ca="1" si="339"/>
        <v>-20706</v>
      </c>
      <c r="AN2343">
        <f t="shared" ca="1" si="340"/>
        <v>-20706</v>
      </c>
      <c r="AO2343">
        <f t="shared" ca="1" si="341"/>
        <v>0</v>
      </c>
    </row>
    <row r="2344" spans="10:41">
      <c r="J2344" s="530">
        <f t="shared" ca="1" si="333"/>
        <v>-18707</v>
      </c>
      <c r="K2344">
        <f t="shared" ca="1" si="334"/>
        <v>-18707</v>
      </c>
      <c r="L2344">
        <f t="shared" ca="1" si="335"/>
        <v>0</v>
      </c>
      <c r="AB2344" s="530">
        <f t="shared" si="336"/>
        <v>-18818</v>
      </c>
      <c r="AC2344">
        <f t="shared" si="337"/>
        <v>-18818</v>
      </c>
      <c r="AD2344">
        <f t="shared" si="338"/>
        <v>0</v>
      </c>
      <c r="AM2344" s="530">
        <f t="shared" ca="1" si="339"/>
        <v>-20715</v>
      </c>
      <c r="AN2344">
        <f t="shared" ca="1" si="340"/>
        <v>-20715</v>
      </c>
      <c r="AO2344">
        <f t="shared" ca="1" si="341"/>
        <v>0</v>
      </c>
    </row>
    <row r="2345" spans="10:41">
      <c r="J2345" s="530">
        <f t="shared" ca="1" si="333"/>
        <v>-18716</v>
      </c>
      <c r="K2345">
        <f t="shared" ca="1" si="334"/>
        <v>-18716</v>
      </c>
      <c r="L2345">
        <f t="shared" ca="1" si="335"/>
        <v>0</v>
      </c>
      <c r="AB2345" s="530">
        <f t="shared" si="336"/>
        <v>-18827</v>
      </c>
      <c r="AC2345">
        <f t="shared" si="337"/>
        <v>-18827</v>
      </c>
      <c r="AD2345">
        <f t="shared" si="338"/>
        <v>0</v>
      </c>
      <c r="AM2345" s="530">
        <f t="shared" ca="1" si="339"/>
        <v>-20724</v>
      </c>
      <c r="AN2345">
        <f t="shared" ca="1" si="340"/>
        <v>-20724</v>
      </c>
      <c r="AO2345">
        <f t="shared" ca="1" si="341"/>
        <v>0</v>
      </c>
    </row>
    <row r="2346" spans="10:41">
      <c r="J2346" s="530">
        <f t="shared" ca="1" si="333"/>
        <v>-18725</v>
      </c>
      <c r="K2346">
        <f t="shared" ca="1" si="334"/>
        <v>-18725</v>
      </c>
      <c r="L2346">
        <f t="shared" ca="1" si="335"/>
        <v>0</v>
      </c>
      <c r="AB2346" s="530">
        <f t="shared" si="336"/>
        <v>-18836</v>
      </c>
      <c r="AC2346">
        <f t="shared" si="337"/>
        <v>-18836</v>
      </c>
      <c r="AD2346">
        <f t="shared" si="338"/>
        <v>0</v>
      </c>
      <c r="AM2346" s="530">
        <f t="shared" ca="1" si="339"/>
        <v>-20733</v>
      </c>
      <c r="AN2346">
        <f t="shared" ca="1" si="340"/>
        <v>-20733</v>
      </c>
      <c r="AO2346">
        <f t="shared" ca="1" si="341"/>
        <v>0</v>
      </c>
    </row>
    <row r="2347" spans="10:41">
      <c r="J2347" s="530">
        <f t="shared" ref="J2347:J2410" ca="1" si="342">+J2346-9</f>
        <v>-18734</v>
      </c>
      <c r="K2347">
        <f t="shared" ref="K2347:K2410" ca="1" si="343">IF(J2348&lt;0,J2347,0)</f>
        <v>-18734</v>
      </c>
      <c r="L2347">
        <f t="shared" ref="L2347:L2410" ca="1" si="344">IF(K2347&gt;0,K2347,0)</f>
        <v>0</v>
      </c>
      <c r="AB2347" s="530">
        <f t="shared" si="336"/>
        <v>-18845</v>
      </c>
      <c r="AC2347">
        <f t="shared" si="337"/>
        <v>-18845</v>
      </c>
      <c r="AD2347">
        <f t="shared" si="338"/>
        <v>0</v>
      </c>
      <c r="AM2347" s="530">
        <f t="shared" ca="1" si="339"/>
        <v>-20742</v>
      </c>
      <c r="AN2347">
        <f t="shared" ca="1" si="340"/>
        <v>-20742</v>
      </c>
      <c r="AO2347">
        <f t="shared" ca="1" si="341"/>
        <v>0</v>
      </c>
    </row>
    <row r="2348" spans="10:41">
      <c r="J2348" s="530">
        <f t="shared" ca="1" si="342"/>
        <v>-18743</v>
      </c>
      <c r="K2348">
        <f t="shared" ca="1" si="343"/>
        <v>-18743</v>
      </c>
      <c r="L2348">
        <f t="shared" ca="1" si="344"/>
        <v>0</v>
      </c>
      <c r="AB2348" s="530">
        <f t="shared" ref="AB2348:AB2411" si="345">+AB2347-9</f>
        <v>-18854</v>
      </c>
      <c r="AC2348">
        <f t="shared" ref="AC2348:AC2411" si="346">IF(AB2349&lt;0,AB2348,0)</f>
        <v>-18854</v>
      </c>
      <c r="AD2348">
        <f t="shared" ref="AD2348:AD2411" si="347">IF(AC2348&gt;0,AC2348,0)</f>
        <v>0</v>
      </c>
      <c r="AM2348" s="530">
        <f t="shared" ref="AM2348:AM2411" ca="1" si="348">+AM2347-9</f>
        <v>-20751</v>
      </c>
      <c r="AN2348">
        <f t="shared" ref="AN2348:AN2411" ca="1" si="349">IF(AM2349&lt;0,AM2348,0)</f>
        <v>-20751</v>
      </c>
      <c r="AO2348">
        <f t="shared" ref="AO2348:AO2411" ca="1" si="350">IF(AN2348&gt;0,AN2348,0)</f>
        <v>0</v>
      </c>
    </row>
    <row r="2349" spans="10:41">
      <c r="J2349" s="530">
        <f t="shared" ca="1" si="342"/>
        <v>-18752</v>
      </c>
      <c r="K2349">
        <f t="shared" ca="1" si="343"/>
        <v>-18752</v>
      </c>
      <c r="L2349">
        <f t="shared" ca="1" si="344"/>
        <v>0</v>
      </c>
      <c r="AB2349" s="530">
        <f t="shared" si="345"/>
        <v>-18863</v>
      </c>
      <c r="AC2349">
        <f t="shared" si="346"/>
        <v>-18863</v>
      </c>
      <c r="AD2349">
        <f t="shared" si="347"/>
        <v>0</v>
      </c>
      <c r="AM2349" s="530">
        <f t="shared" ca="1" si="348"/>
        <v>-20760</v>
      </c>
      <c r="AN2349">
        <f t="shared" ca="1" si="349"/>
        <v>-20760</v>
      </c>
      <c r="AO2349">
        <f t="shared" ca="1" si="350"/>
        <v>0</v>
      </c>
    </row>
    <row r="2350" spans="10:41">
      <c r="J2350" s="530">
        <f t="shared" ca="1" si="342"/>
        <v>-18761</v>
      </c>
      <c r="K2350">
        <f t="shared" ca="1" si="343"/>
        <v>-18761</v>
      </c>
      <c r="L2350">
        <f t="shared" ca="1" si="344"/>
        <v>0</v>
      </c>
      <c r="AB2350" s="530">
        <f t="shared" si="345"/>
        <v>-18872</v>
      </c>
      <c r="AC2350">
        <f t="shared" si="346"/>
        <v>-18872</v>
      </c>
      <c r="AD2350">
        <f t="shared" si="347"/>
        <v>0</v>
      </c>
      <c r="AM2350" s="530">
        <f t="shared" ca="1" si="348"/>
        <v>-20769</v>
      </c>
      <c r="AN2350">
        <f t="shared" ca="1" si="349"/>
        <v>-20769</v>
      </c>
      <c r="AO2350">
        <f t="shared" ca="1" si="350"/>
        <v>0</v>
      </c>
    </row>
    <row r="2351" spans="10:41">
      <c r="J2351" s="530">
        <f t="shared" ca="1" si="342"/>
        <v>-18770</v>
      </c>
      <c r="K2351">
        <f t="shared" ca="1" si="343"/>
        <v>-18770</v>
      </c>
      <c r="L2351">
        <f t="shared" ca="1" si="344"/>
        <v>0</v>
      </c>
      <c r="AB2351" s="530">
        <f t="shared" si="345"/>
        <v>-18881</v>
      </c>
      <c r="AC2351">
        <f t="shared" si="346"/>
        <v>-18881</v>
      </c>
      <c r="AD2351">
        <f t="shared" si="347"/>
        <v>0</v>
      </c>
      <c r="AM2351" s="530">
        <f t="shared" ca="1" si="348"/>
        <v>-20778</v>
      </c>
      <c r="AN2351">
        <f t="shared" ca="1" si="349"/>
        <v>-20778</v>
      </c>
      <c r="AO2351">
        <f t="shared" ca="1" si="350"/>
        <v>0</v>
      </c>
    </row>
    <row r="2352" spans="10:41">
      <c r="J2352" s="530">
        <f t="shared" ca="1" si="342"/>
        <v>-18779</v>
      </c>
      <c r="K2352">
        <f t="shared" ca="1" si="343"/>
        <v>-18779</v>
      </c>
      <c r="L2352">
        <f t="shared" ca="1" si="344"/>
        <v>0</v>
      </c>
      <c r="AB2352" s="530">
        <f t="shared" si="345"/>
        <v>-18890</v>
      </c>
      <c r="AC2352">
        <f t="shared" si="346"/>
        <v>-18890</v>
      </c>
      <c r="AD2352">
        <f t="shared" si="347"/>
        <v>0</v>
      </c>
      <c r="AM2352" s="530">
        <f t="shared" ca="1" si="348"/>
        <v>-20787</v>
      </c>
      <c r="AN2352">
        <f t="shared" ca="1" si="349"/>
        <v>-20787</v>
      </c>
      <c r="AO2352">
        <f t="shared" ca="1" si="350"/>
        <v>0</v>
      </c>
    </row>
    <row r="2353" spans="10:41">
      <c r="J2353" s="530">
        <f t="shared" ca="1" si="342"/>
        <v>-18788</v>
      </c>
      <c r="K2353">
        <f t="shared" ca="1" si="343"/>
        <v>-18788</v>
      </c>
      <c r="L2353">
        <f t="shared" ca="1" si="344"/>
        <v>0</v>
      </c>
      <c r="AB2353" s="530">
        <f t="shared" si="345"/>
        <v>-18899</v>
      </c>
      <c r="AC2353">
        <f t="shared" si="346"/>
        <v>-18899</v>
      </c>
      <c r="AD2353">
        <f t="shared" si="347"/>
        <v>0</v>
      </c>
      <c r="AM2353" s="530">
        <f t="shared" ca="1" si="348"/>
        <v>-20796</v>
      </c>
      <c r="AN2353">
        <f t="shared" ca="1" si="349"/>
        <v>-20796</v>
      </c>
      <c r="AO2353">
        <f t="shared" ca="1" si="350"/>
        <v>0</v>
      </c>
    </row>
    <row r="2354" spans="10:41">
      <c r="J2354" s="530">
        <f t="shared" ca="1" si="342"/>
        <v>-18797</v>
      </c>
      <c r="K2354">
        <f t="shared" ca="1" si="343"/>
        <v>-18797</v>
      </c>
      <c r="L2354">
        <f t="shared" ca="1" si="344"/>
        <v>0</v>
      </c>
      <c r="AB2354" s="530">
        <f t="shared" si="345"/>
        <v>-18908</v>
      </c>
      <c r="AC2354">
        <f t="shared" si="346"/>
        <v>-18908</v>
      </c>
      <c r="AD2354">
        <f t="shared" si="347"/>
        <v>0</v>
      </c>
      <c r="AM2354" s="530">
        <f t="shared" ca="1" si="348"/>
        <v>-20805</v>
      </c>
      <c r="AN2354">
        <f t="shared" ca="1" si="349"/>
        <v>-20805</v>
      </c>
      <c r="AO2354">
        <f t="shared" ca="1" si="350"/>
        <v>0</v>
      </c>
    </row>
    <row r="2355" spans="10:41">
      <c r="J2355" s="530">
        <f t="shared" ca="1" si="342"/>
        <v>-18806</v>
      </c>
      <c r="K2355">
        <f t="shared" ca="1" si="343"/>
        <v>-18806</v>
      </c>
      <c r="L2355">
        <f t="shared" ca="1" si="344"/>
        <v>0</v>
      </c>
      <c r="AB2355" s="530">
        <f t="shared" si="345"/>
        <v>-18917</v>
      </c>
      <c r="AC2355">
        <f t="shared" si="346"/>
        <v>-18917</v>
      </c>
      <c r="AD2355">
        <f t="shared" si="347"/>
        <v>0</v>
      </c>
      <c r="AM2355" s="530">
        <f t="shared" ca="1" si="348"/>
        <v>-20814</v>
      </c>
      <c r="AN2355">
        <f t="shared" ca="1" si="349"/>
        <v>-20814</v>
      </c>
      <c r="AO2355">
        <f t="shared" ca="1" si="350"/>
        <v>0</v>
      </c>
    </row>
    <row r="2356" spans="10:41">
      <c r="J2356" s="530">
        <f t="shared" ca="1" si="342"/>
        <v>-18815</v>
      </c>
      <c r="K2356">
        <f t="shared" ca="1" si="343"/>
        <v>-18815</v>
      </c>
      <c r="L2356">
        <f t="shared" ca="1" si="344"/>
        <v>0</v>
      </c>
      <c r="AB2356" s="530">
        <f t="shared" si="345"/>
        <v>-18926</v>
      </c>
      <c r="AC2356">
        <f t="shared" si="346"/>
        <v>-18926</v>
      </c>
      <c r="AD2356">
        <f t="shared" si="347"/>
        <v>0</v>
      </c>
      <c r="AM2356" s="530">
        <f t="shared" ca="1" si="348"/>
        <v>-20823</v>
      </c>
      <c r="AN2356">
        <f t="shared" ca="1" si="349"/>
        <v>-20823</v>
      </c>
      <c r="AO2356">
        <f t="shared" ca="1" si="350"/>
        <v>0</v>
      </c>
    </row>
    <row r="2357" spans="10:41">
      <c r="J2357" s="530">
        <f t="shared" ca="1" si="342"/>
        <v>-18824</v>
      </c>
      <c r="K2357">
        <f t="shared" ca="1" si="343"/>
        <v>-18824</v>
      </c>
      <c r="L2357">
        <f t="shared" ca="1" si="344"/>
        <v>0</v>
      </c>
      <c r="AB2357" s="530">
        <f t="shared" si="345"/>
        <v>-18935</v>
      </c>
      <c r="AC2357">
        <f t="shared" si="346"/>
        <v>-18935</v>
      </c>
      <c r="AD2357">
        <f t="shared" si="347"/>
        <v>0</v>
      </c>
      <c r="AM2357" s="530">
        <f t="shared" ca="1" si="348"/>
        <v>-20832</v>
      </c>
      <c r="AN2357">
        <f t="shared" ca="1" si="349"/>
        <v>-20832</v>
      </c>
      <c r="AO2357">
        <f t="shared" ca="1" si="350"/>
        <v>0</v>
      </c>
    </row>
    <row r="2358" spans="10:41">
      <c r="J2358" s="530">
        <f t="shared" ca="1" si="342"/>
        <v>-18833</v>
      </c>
      <c r="K2358">
        <f t="shared" ca="1" si="343"/>
        <v>-18833</v>
      </c>
      <c r="L2358">
        <f t="shared" ca="1" si="344"/>
        <v>0</v>
      </c>
      <c r="AB2358" s="530">
        <f t="shared" si="345"/>
        <v>-18944</v>
      </c>
      <c r="AC2358">
        <f t="shared" si="346"/>
        <v>-18944</v>
      </c>
      <c r="AD2358">
        <f t="shared" si="347"/>
        <v>0</v>
      </c>
      <c r="AM2358" s="530">
        <f t="shared" ca="1" si="348"/>
        <v>-20841</v>
      </c>
      <c r="AN2358">
        <f t="shared" ca="1" si="349"/>
        <v>-20841</v>
      </c>
      <c r="AO2358">
        <f t="shared" ca="1" si="350"/>
        <v>0</v>
      </c>
    </row>
    <row r="2359" spans="10:41">
      <c r="J2359" s="530">
        <f t="shared" ca="1" si="342"/>
        <v>-18842</v>
      </c>
      <c r="K2359">
        <f t="shared" ca="1" si="343"/>
        <v>-18842</v>
      </c>
      <c r="L2359">
        <f t="shared" ca="1" si="344"/>
        <v>0</v>
      </c>
      <c r="AB2359" s="530">
        <f t="shared" si="345"/>
        <v>-18953</v>
      </c>
      <c r="AC2359">
        <f t="shared" si="346"/>
        <v>-18953</v>
      </c>
      <c r="AD2359">
        <f t="shared" si="347"/>
        <v>0</v>
      </c>
      <c r="AM2359" s="530">
        <f t="shared" ca="1" si="348"/>
        <v>-20850</v>
      </c>
      <c r="AN2359">
        <f t="shared" ca="1" si="349"/>
        <v>-20850</v>
      </c>
      <c r="AO2359">
        <f t="shared" ca="1" si="350"/>
        <v>0</v>
      </c>
    </row>
    <row r="2360" spans="10:41">
      <c r="J2360" s="530">
        <f t="shared" ca="1" si="342"/>
        <v>-18851</v>
      </c>
      <c r="K2360">
        <f t="shared" ca="1" si="343"/>
        <v>-18851</v>
      </c>
      <c r="L2360">
        <f t="shared" ca="1" si="344"/>
        <v>0</v>
      </c>
      <c r="AB2360" s="530">
        <f t="shared" si="345"/>
        <v>-18962</v>
      </c>
      <c r="AC2360">
        <f t="shared" si="346"/>
        <v>-18962</v>
      </c>
      <c r="AD2360">
        <f t="shared" si="347"/>
        <v>0</v>
      </c>
      <c r="AM2360" s="530">
        <f t="shared" ca="1" si="348"/>
        <v>-20859</v>
      </c>
      <c r="AN2360">
        <f t="shared" ca="1" si="349"/>
        <v>-20859</v>
      </c>
      <c r="AO2360">
        <f t="shared" ca="1" si="350"/>
        <v>0</v>
      </c>
    </row>
    <row r="2361" spans="10:41">
      <c r="J2361" s="530">
        <f t="shared" ca="1" si="342"/>
        <v>-18860</v>
      </c>
      <c r="K2361">
        <f t="shared" ca="1" si="343"/>
        <v>-18860</v>
      </c>
      <c r="L2361">
        <f t="shared" ca="1" si="344"/>
        <v>0</v>
      </c>
      <c r="AB2361" s="530">
        <f t="shared" si="345"/>
        <v>-18971</v>
      </c>
      <c r="AC2361">
        <f t="shared" si="346"/>
        <v>-18971</v>
      </c>
      <c r="AD2361">
        <f t="shared" si="347"/>
        <v>0</v>
      </c>
      <c r="AM2361" s="530">
        <f t="shared" ca="1" si="348"/>
        <v>-20868</v>
      </c>
      <c r="AN2361">
        <f t="shared" ca="1" si="349"/>
        <v>-20868</v>
      </c>
      <c r="AO2361">
        <f t="shared" ca="1" si="350"/>
        <v>0</v>
      </c>
    </row>
    <row r="2362" spans="10:41">
      <c r="J2362" s="530">
        <f t="shared" ca="1" si="342"/>
        <v>-18869</v>
      </c>
      <c r="K2362">
        <f t="shared" ca="1" si="343"/>
        <v>-18869</v>
      </c>
      <c r="L2362">
        <f t="shared" ca="1" si="344"/>
        <v>0</v>
      </c>
      <c r="AB2362" s="530">
        <f t="shared" si="345"/>
        <v>-18980</v>
      </c>
      <c r="AC2362">
        <f t="shared" si="346"/>
        <v>-18980</v>
      </c>
      <c r="AD2362">
        <f t="shared" si="347"/>
        <v>0</v>
      </c>
      <c r="AM2362" s="530">
        <f t="shared" ca="1" si="348"/>
        <v>-20877</v>
      </c>
      <c r="AN2362">
        <f t="shared" ca="1" si="349"/>
        <v>-20877</v>
      </c>
      <c r="AO2362">
        <f t="shared" ca="1" si="350"/>
        <v>0</v>
      </c>
    </row>
    <row r="2363" spans="10:41">
      <c r="J2363" s="530">
        <f t="shared" ca="1" si="342"/>
        <v>-18878</v>
      </c>
      <c r="K2363">
        <f t="shared" ca="1" si="343"/>
        <v>-18878</v>
      </c>
      <c r="L2363">
        <f t="shared" ca="1" si="344"/>
        <v>0</v>
      </c>
      <c r="AB2363" s="530">
        <f t="shared" si="345"/>
        <v>-18989</v>
      </c>
      <c r="AC2363">
        <f t="shared" si="346"/>
        <v>-18989</v>
      </c>
      <c r="AD2363">
        <f t="shared" si="347"/>
        <v>0</v>
      </c>
      <c r="AM2363" s="530">
        <f t="shared" ca="1" si="348"/>
        <v>-20886</v>
      </c>
      <c r="AN2363">
        <f t="shared" ca="1" si="349"/>
        <v>-20886</v>
      </c>
      <c r="AO2363">
        <f t="shared" ca="1" si="350"/>
        <v>0</v>
      </c>
    </row>
    <row r="2364" spans="10:41">
      <c r="J2364" s="530">
        <f t="shared" ca="1" si="342"/>
        <v>-18887</v>
      </c>
      <c r="K2364">
        <f t="shared" ca="1" si="343"/>
        <v>-18887</v>
      </c>
      <c r="L2364">
        <f t="shared" ca="1" si="344"/>
        <v>0</v>
      </c>
      <c r="AB2364" s="530">
        <f t="shared" si="345"/>
        <v>-18998</v>
      </c>
      <c r="AC2364">
        <f t="shared" si="346"/>
        <v>-18998</v>
      </c>
      <c r="AD2364">
        <f t="shared" si="347"/>
        <v>0</v>
      </c>
      <c r="AM2364" s="530">
        <f t="shared" ca="1" si="348"/>
        <v>-20895</v>
      </c>
      <c r="AN2364">
        <f t="shared" ca="1" si="349"/>
        <v>-20895</v>
      </c>
      <c r="AO2364">
        <f t="shared" ca="1" si="350"/>
        <v>0</v>
      </c>
    </row>
    <row r="2365" spans="10:41">
      <c r="J2365" s="530">
        <f t="shared" ca="1" si="342"/>
        <v>-18896</v>
      </c>
      <c r="K2365">
        <f t="shared" ca="1" si="343"/>
        <v>-18896</v>
      </c>
      <c r="L2365">
        <f t="shared" ca="1" si="344"/>
        <v>0</v>
      </c>
      <c r="AB2365" s="530">
        <f t="shared" si="345"/>
        <v>-19007</v>
      </c>
      <c r="AC2365">
        <f t="shared" si="346"/>
        <v>-19007</v>
      </c>
      <c r="AD2365">
        <f t="shared" si="347"/>
        <v>0</v>
      </c>
      <c r="AM2365" s="530">
        <f t="shared" ca="1" si="348"/>
        <v>-20904</v>
      </c>
      <c r="AN2365">
        <f t="shared" ca="1" si="349"/>
        <v>-20904</v>
      </c>
      <c r="AO2365">
        <f t="shared" ca="1" si="350"/>
        <v>0</v>
      </c>
    </row>
    <row r="2366" spans="10:41">
      <c r="J2366" s="530">
        <f t="shared" ca="1" si="342"/>
        <v>-18905</v>
      </c>
      <c r="K2366">
        <f t="shared" ca="1" si="343"/>
        <v>-18905</v>
      </c>
      <c r="L2366">
        <f t="shared" ca="1" si="344"/>
        <v>0</v>
      </c>
      <c r="AB2366" s="530">
        <f t="shared" si="345"/>
        <v>-19016</v>
      </c>
      <c r="AC2366">
        <f t="shared" si="346"/>
        <v>-19016</v>
      </c>
      <c r="AD2366">
        <f t="shared" si="347"/>
        <v>0</v>
      </c>
      <c r="AM2366" s="530">
        <f t="shared" ca="1" si="348"/>
        <v>-20913</v>
      </c>
      <c r="AN2366">
        <f t="shared" ca="1" si="349"/>
        <v>-20913</v>
      </c>
      <c r="AO2366">
        <f t="shared" ca="1" si="350"/>
        <v>0</v>
      </c>
    </row>
    <row r="2367" spans="10:41">
      <c r="J2367" s="530">
        <f t="shared" ca="1" si="342"/>
        <v>-18914</v>
      </c>
      <c r="K2367">
        <f t="shared" ca="1" si="343"/>
        <v>-18914</v>
      </c>
      <c r="L2367">
        <f t="shared" ca="1" si="344"/>
        <v>0</v>
      </c>
      <c r="AB2367" s="530">
        <f t="shared" si="345"/>
        <v>-19025</v>
      </c>
      <c r="AC2367">
        <f t="shared" si="346"/>
        <v>-19025</v>
      </c>
      <c r="AD2367">
        <f t="shared" si="347"/>
        <v>0</v>
      </c>
      <c r="AM2367" s="530">
        <f t="shared" ca="1" si="348"/>
        <v>-20922</v>
      </c>
      <c r="AN2367">
        <f t="shared" ca="1" si="349"/>
        <v>-20922</v>
      </c>
      <c r="AO2367">
        <f t="shared" ca="1" si="350"/>
        <v>0</v>
      </c>
    </row>
    <row r="2368" spans="10:41">
      <c r="J2368" s="530">
        <f t="shared" ca="1" si="342"/>
        <v>-18923</v>
      </c>
      <c r="K2368">
        <f t="shared" ca="1" si="343"/>
        <v>-18923</v>
      </c>
      <c r="L2368">
        <f t="shared" ca="1" si="344"/>
        <v>0</v>
      </c>
      <c r="AB2368" s="530">
        <f t="shared" si="345"/>
        <v>-19034</v>
      </c>
      <c r="AC2368">
        <f t="shared" si="346"/>
        <v>-19034</v>
      </c>
      <c r="AD2368">
        <f t="shared" si="347"/>
        <v>0</v>
      </c>
      <c r="AM2368" s="530">
        <f t="shared" ca="1" si="348"/>
        <v>-20931</v>
      </c>
      <c r="AN2368">
        <f t="shared" ca="1" si="349"/>
        <v>-20931</v>
      </c>
      <c r="AO2368">
        <f t="shared" ca="1" si="350"/>
        <v>0</v>
      </c>
    </row>
    <row r="2369" spans="10:41">
      <c r="J2369" s="530">
        <f t="shared" ca="1" si="342"/>
        <v>-18932</v>
      </c>
      <c r="K2369">
        <f t="shared" ca="1" si="343"/>
        <v>-18932</v>
      </c>
      <c r="L2369">
        <f t="shared" ca="1" si="344"/>
        <v>0</v>
      </c>
      <c r="AB2369" s="530">
        <f t="shared" si="345"/>
        <v>-19043</v>
      </c>
      <c r="AC2369">
        <f t="shared" si="346"/>
        <v>-19043</v>
      </c>
      <c r="AD2369">
        <f t="shared" si="347"/>
        <v>0</v>
      </c>
      <c r="AM2369" s="530">
        <f t="shared" ca="1" si="348"/>
        <v>-20940</v>
      </c>
      <c r="AN2369">
        <f t="shared" ca="1" si="349"/>
        <v>-20940</v>
      </c>
      <c r="AO2369">
        <f t="shared" ca="1" si="350"/>
        <v>0</v>
      </c>
    </row>
    <row r="2370" spans="10:41">
      <c r="J2370" s="530">
        <f t="shared" ca="1" si="342"/>
        <v>-18941</v>
      </c>
      <c r="K2370">
        <f t="shared" ca="1" si="343"/>
        <v>-18941</v>
      </c>
      <c r="L2370">
        <f t="shared" ca="1" si="344"/>
        <v>0</v>
      </c>
      <c r="AB2370" s="530">
        <f t="shared" si="345"/>
        <v>-19052</v>
      </c>
      <c r="AC2370">
        <f t="shared" si="346"/>
        <v>-19052</v>
      </c>
      <c r="AD2370">
        <f t="shared" si="347"/>
        <v>0</v>
      </c>
      <c r="AM2370" s="530">
        <f t="shared" ca="1" si="348"/>
        <v>-20949</v>
      </c>
      <c r="AN2370">
        <f t="shared" ca="1" si="349"/>
        <v>-20949</v>
      </c>
      <c r="AO2370">
        <f t="shared" ca="1" si="350"/>
        <v>0</v>
      </c>
    </row>
    <row r="2371" spans="10:41">
      <c r="J2371" s="530">
        <f t="shared" ca="1" si="342"/>
        <v>-18950</v>
      </c>
      <c r="K2371">
        <f t="shared" ca="1" si="343"/>
        <v>-18950</v>
      </c>
      <c r="L2371">
        <f t="shared" ca="1" si="344"/>
        <v>0</v>
      </c>
      <c r="AB2371" s="530">
        <f t="shared" si="345"/>
        <v>-19061</v>
      </c>
      <c r="AC2371">
        <f t="shared" si="346"/>
        <v>-19061</v>
      </c>
      <c r="AD2371">
        <f t="shared" si="347"/>
        <v>0</v>
      </c>
      <c r="AM2371" s="530">
        <f t="shared" ca="1" si="348"/>
        <v>-20958</v>
      </c>
      <c r="AN2371">
        <f t="shared" ca="1" si="349"/>
        <v>-20958</v>
      </c>
      <c r="AO2371">
        <f t="shared" ca="1" si="350"/>
        <v>0</v>
      </c>
    </row>
    <row r="2372" spans="10:41">
      <c r="J2372" s="530">
        <f t="shared" ca="1" si="342"/>
        <v>-18959</v>
      </c>
      <c r="K2372">
        <f t="shared" ca="1" si="343"/>
        <v>-18959</v>
      </c>
      <c r="L2372">
        <f t="shared" ca="1" si="344"/>
        <v>0</v>
      </c>
      <c r="AB2372" s="530">
        <f t="shared" si="345"/>
        <v>-19070</v>
      </c>
      <c r="AC2372">
        <f t="shared" si="346"/>
        <v>-19070</v>
      </c>
      <c r="AD2372">
        <f t="shared" si="347"/>
        <v>0</v>
      </c>
      <c r="AM2372" s="530">
        <f t="shared" ca="1" si="348"/>
        <v>-20967</v>
      </c>
      <c r="AN2372">
        <f t="shared" ca="1" si="349"/>
        <v>-20967</v>
      </c>
      <c r="AO2372">
        <f t="shared" ca="1" si="350"/>
        <v>0</v>
      </c>
    </row>
    <row r="2373" spans="10:41">
      <c r="J2373" s="530">
        <f t="shared" ca="1" si="342"/>
        <v>-18968</v>
      </c>
      <c r="K2373">
        <f t="shared" ca="1" si="343"/>
        <v>-18968</v>
      </c>
      <c r="L2373">
        <f t="shared" ca="1" si="344"/>
        <v>0</v>
      </c>
      <c r="AB2373" s="530">
        <f t="shared" si="345"/>
        <v>-19079</v>
      </c>
      <c r="AC2373">
        <f t="shared" si="346"/>
        <v>-19079</v>
      </c>
      <c r="AD2373">
        <f t="shared" si="347"/>
        <v>0</v>
      </c>
      <c r="AM2373" s="530">
        <f t="shared" ca="1" si="348"/>
        <v>-20976</v>
      </c>
      <c r="AN2373">
        <f t="shared" ca="1" si="349"/>
        <v>-20976</v>
      </c>
      <c r="AO2373">
        <f t="shared" ca="1" si="350"/>
        <v>0</v>
      </c>
    </row>
    <row r="2374" spans="10:41">
      <c r="J2374" s="530">
        <f t="shared" ca="1" si="342"/>
        <v>-18977</v>
      </c>
      <c r="K2374">
        <f t="shared" ca="1" si="343"/>
        <v>-18977</v>
      </c>
      <c r="L2374">
        <f t="shared" ca="1" si="344"/>
        <v>0</v>
      </c>
      <c r="AB2374" s="530">
        <f t="shared" si="345"/>
        <v>-19088</v>
      </c>
      <c r="AC2374">
        <f t="shared" si="346"/>
        <v>-19088</v>
      </c>
      <c r="AD2374">
        <f t="shared" si="347"/>
        <v>0</v>
      </c>
      <c r="AM2374" s="530">
        <f t="shared" ca="1" si="348"/>
        <v>-20985</v>
      </c>
      <c r="AN2374">
        <f t="shared" ca="1" si="349"/>
        <v>-20985</v>
      </c>
      <c r="AO2374">
        <f t="shared" ca="1" si="350"/>
        <v>0</v>
      </c>
    </row>
    <row r="2375" spans="10:41">
      <c r="J2375" s="530">
        <f t="shared" ca="1" si="342"/>
        <v>-18986</v>
      </c>
      <c r="K2375">
        <f t="shared" ca="1" si="343"/>
        <v>-18986</v>
      </c>
      <c r="L2375">
        <f t="shared" ca="1" si="344"/>
        <v>0</v>
      </c>
      <c r="AB2375" s="530">
        <f t="shared" si="345"/>
        <v>-19097</v>
      </c>
      <c r="AC2375">
        <f t="shared" si="346"/>
        <v>-19097</v>
      </c>
      <c r="AD2375">
        <f t="shared" si="347"/>
        <v>0</v>
      </c>
      <c r="AM2375" s="530">
        <f t="shared" ca="1" si="348"/>
        <v>-20994</v>
      </c>
      <c r="AN2375">
        <f t="shared" ca="1" si="349"/>
        <v>-20994</v>
      </c>
      <c r="AO2375">
        <f t="shared" ca="1" si="350"/>
        <v>0</v>
      </c>
    </row>
    <row r="2376" spans="10:41">
      <c r="J2376" s="530">
        <f t="shared" ca="1" si="342"/>
        <v>-18995</v>
      </c>
      <c r="K2376">
        <f t="shared" ca="1" si="343"/>
        <v>-18995</v>
      </c>
      <c r="L2376">
        <f t="shared" ca="1" si="344"/>
        <v>0</v>
      </c>
      <c r="AB2376" s="530">
        <f t="shared" si="345"/>
        <v>-19106</v>
      </c>
      <c r="AC2376">
        <f t="shared" si="346"/>
        <v>-19106</v>
      </c>
      <c r="AD2376">
        <f t="shared" si="347"/>
        <v>0</v>
      </c>
      <c r="AM2376" s="530">
        <f t="shared" ca="1" si="348"/>
        <v>-21003</v>
      </c>
      <c r="AN2376">
        <f t="shared" ca="1" si="349"/>
        <v>-21003</v>
      </c>
      <c r="AO2376">
        <f t="shared" ca="1" si="350"/>
        <v>0</v>
      </c>
    </row>
    <row r="2377" spans="10:41">
      <c r="J2377" s="530">
        <f t="shared" ca="1" si="342"/>
        <v>-19004</v>
      </c>
      <c r="K2377">
        <f t="shared" ca="1" si="343"/>
        <v>-19004</v>
      </c>
      <c r="L2377">
        <f t="shared" ca="1" si="344"/>
        <v>0</v>
      </c>
      <c r="AB2377" s="530">
        <f t="shared" si="345"/>
        <v>-19115</v>
      </c>
      <c r="AC2377">
        <f t="shared" si="346"/>
        <v>-19115</v>
      </c>
      <c r="AD2377">
        <f t="shared" si="347"/>
        <v>0</v>
      </c>
      <c r="AM2377" s="530">
        <f t="shared" ca="1" si="348"/>
        <v>-21012</v>
      </c>
      <c r="AN2377">
        <f t="shared" ca="1" si="349"/>
        <v>-21012</v>
      </c>
      <c r="AO2377">
        <f t="shared" ca="1" si="350"/>
        <v>0</v>
      </c>
    </row>
    <row r="2378" spans="10:41">
      <c r="J2378" s="530">
        <f t="shared" ca="1" si="342"/>
        <v>-19013</v>
      </c>
      <c r="K2378">
        <f t="shared" ca="1" si="343"/>
        <v>-19013</v>
      </c>
      <c r="L2378">
        <f t="shared" ca="1" si="344"/>
        <v>0</v>
      </c>
      <c r="AB2378" s="530">
        <f t="shared" si="345"/>
        <v>-19124</v>
      </c>
      <c r="AC2378">
        <f t="shared" si="346"/>
        <v>-19124</v>
      </c>
      <c r="AD2378">
        <f t="shared" si="347"/>
        <v>0</v>
      </c>
      <c r="AM2378" s="530">
        <f t="shared" ca="1" si="348"/>
        <v>-21021</v>
      </c>
      <c r="AN2378">
        <f t="shared" ca="1" si="349"/>
        <v>-21021</v>
      </c>
      <c r="AO2378">
        <f t="shared" ca="1" si="350"/>
        <v>0</v>
      </c>
    </row>
    <row r="2379" spans="10:41">
      <c r="J2379" s="530">
        <f t="shared" ca="1" si="342"/>
        <v>-19022</v>
      </c>
      <c r="K2379">
        <f t="shared" ca="1" si="343"/>
        <v>-19022</v>
      </c>
      <c r="L2379">
        <f t="shared" ca="1" si="344"/>
        <v>0</v>
      </c>
      <c r="AB2379" s="530">
        <f t="shared" si="345"/>
        <v>-19133</v>
      </c>
      <c r="AC2379">
        <f t="shared" si="346"/>
        <v>-19133</v>
      </c>
      <c r="AD2379">
        <f t="shared" si="347"/>
        <v>0</v>
      </c>
      <c r="AM2379" s="530">
        <f t="shared" ca="1" si="348"/>
        <v>-21030</v>
      </c>
      <c r="AN2379">
        <f t="shared" ca="1" si="349"/>
        <v>-21030</v>
      </c>
      <c r="AO2379">
        <f t="shared" ca="1" si="350"/>
        <v>0</v>
      </c>
    </row>
    <row r="2380" spans="10:41">
      <c r="J2380" s="530">
        <f t="shared" ca="1" si="342"/>
        <v>-19031</v>
      </c>
      <c r="K2380">
        <f t="shared" ca="1" si="343"/>
        <v>-19031</v>
      </c>
      <c r="L2380">
        <f t="shared" ca="1" si="344"/>
        <v>0</v>
      </c>
      <c r="AB2380" s="530">
        <f t="shared" si="345"/>
        <v>-19142</v>
      </c>
      <c r="AC2380">
        <f t="shared" si="346"/>
        <v>-19142</v>
      </c>
      <c r="AD2380">
        <f t="shared" si="347"/>
        <v>0</v>
      </c>
      <c r="AM2380" s="530">
        <f t="shared" ca="1" si="348"/>
        <v>-21039</v>
      </c>
      <c r="AN2380">
        <f t="shared" ca="1" si="349"/>
        <v>-21039</v>
      </c>
      <c r="AO2380">
        <f t="shared" ca="1" si="350"/>
        <v>0</v>
      </c>
    </row>
    <row r="2381" spans="10:41">
      <c r="J2381" s="530">
        <f t="shared" ca="1" si="342"/>
        <v>-19040</v>
      </c>
      <c r="K2381">
        <f t="shared" ca="1" si="343"/>
        <v>-19040</v>
      </c>
      <c r="L2381">
        <f t="shared" ca="1" si="344"/>
        <v>0</v>
      </c>
      <c r="AB2381" s="530">
        <f t="shared" si="345"/>
        <v>-19151</v>
      </c>
      <c r="AC2381">
        <f t="shared" si="346"/>
        <v>-19151</v>
      </c>
      <c r="AD2381">
        <f t="shared" si="347"/>
        <v>0</v>
      </c>
      <c r="AM2381" s="530">
        <f t="shared" ca="1" si="348"/>
        <v>-21048</v>
      </c>
      <c r="AN2381">
        <f t="shared" ca="1" si="349"/>
        <v>-21048</v>
      </c>
      <c r="AO2381">
        <f t="shared" ca="1" si="350"/>
        <v>0</v>
      </c>
    </row>
    <row r="2382" spans="10:41">
      <c r="J2382" s="530">
        <f t="shared" ca="1" si="342"/>
        <v>-19049</v>
      </c>
      <c r="K2382">
        <f t="shared" ca="1" si="343"/>
        <v>-19049</v>
      </c>
      <c r="L2382">
        <f t="shared" ca="1" si="344"/>
        <v>0</v>
      </c>
      <c r="AB2382" s="530">
        <f t="shared" si="345"/>
        <v>-19160</v>
      </c>
      <c r="AC2382">
        <f t="shared" si="346"/>
        <v>-19160</v>
      </c>
      <c r="AD2382">
        <f t="shared" si="347"/>
        <v>0</v>
      </c>
      <c r="AM2382" s="530">
        <f t="shared" ca="1" si="348"/>
        <v>-21057</v>
      </c>
      <c r="AN2382">
        <f t="shared" ca="1" si="349"/>
        <v>-21057</v>
      </c>
      <c r="AO2382">
        <f t="shared" ca="1" si="350"/>
        <v>0</v>
      </c>
    </row>
    <row r="2383" spans="10:41">
      <c r="J2383" s="530">
        <f t="shared" ca="1" si="342"/>
        <v>-19058</v>
      </c>
      <c r="K2383">
        <f t="shared" ca="1" si="343"/>
        <v>-19058</v>
      </c>
      <c r="L2383">
        <f t="shared" ca="1" si="344"/>
        <v>0</v>
      </c>
      <c r="AB2383" s="530">
        <f t="shared" si="345"/>
        <v>-19169</v>
      </c>
      <c r="AC2383">
        <f t="shared" si="346"/>
        <v>-19169</v>
      </c>
      <c r="AD2383">
        <f t="shared" si="347"/>
        <v>0</v>
      </c>
      <c r="AM2383" s="530">
        <f t="shared" ca="1" si="348"/>
        <v>-21066</v>
      </c>
      <c r="AN2383">
        <f t="shared" ca="1" si="349"/>
        <v>-21066</v>
      </c>
      <c r="AO2383">
        <f t="shared" ca="1" si="350"/>
        <v>0</v>
      </c>
    </row>
    <row r="2384" spans="10:41">
      <c r="J2384" s="530">
        <f t="shared" ca="1" si="342"/>
        <v>-19067</v>
      </c>
      <c r="K2384">
        <f t="shared" ca="1" si="343"/>
        <v>-19067</v>
      </c>
      <c r="L2384">
        <f t="shared" ca="1" si="344"/>
        <v>0</v>
      </c>
      <c r="AB2384" s="530">
        <f t="shared" si="345"/>
        <v>-19178</v>
      </c>
      <c r="AC2384">
        <f t="shared" si="346"/>
        <v>-19178</v>
      </c>
      <c r="AD2384">
        <f t="shared" si="347"/>
        <v>0</v>
      </c>
      <c r="AM2384" s="530">
        <f t="shared" ca="1" si="348"/>
        <v>-21075</v>
      </c>
      <c r="AN2384">
        <f t="shared" ca="1" si="349"/>
        <v>-21075</v>
      </c>
      <c r="AO2384">
        <f t="shared" ca="1" si="350"/>
        <v>0</v>
      </c>
    </row>
    <row r="2385" spans="10:41">
      <c r="J2385" s="530">
        <f t="shared" ca="1" si="342"/>
        <v>-19076</v>
      </c>
      <c r="K2385">
        <f t="shared" ca="1" si="343"/>
        <v>-19076</v>
      </c>
      <c r="L2385">
        <f t="shared" ca="1" si="344"/>
        <v>0</v>
      </c>
      <c r="AB2385" s="530">
        <f t="shared" si="345"/>
        <v>-19187</v>
      </c>
      <c r="AC2385">
        <f t="shared" si="346"/>
        <v>-19187</v>
      </c>
      <c r="AD2385">
        <f t="shared" si="347"/>
        <v>0</v>
      </c>
      <c r="AM2385" s="530">
        <f t="shared" ca="1" si="348"/>
        <v>-21084</v>
      </c>
      <c r="AN2385">
        <f t="shared" ca="1" si="349"/>
        <v>-21084</v>
      </c>
      <c r="AO2385">
        <f t="shared" ca="1" si="350"/>
        <v>0</v>
      </c>
    </row>
    <row r="2386" spans="10:41">
      <c r="J2386" s="530">
        <f t="shared" ca="1" si="342"/>
        <v>-19085</v>
      </c>
      <c r="K2386">
        <f t="shared" ca="1" si="343"/>
        <v>-19085</v>
      </c>
      <c r="L2386">
        <f t="shared" ca="1" si="344"/>
        <v>0</v>
      </c>
      <c r="AB2386" s="530">
        <f t="shared" si="345"/>
        <v>-19196</v>
      </c>
      <c r="AC2386">
        <f t="shared" si="346"/>
        <v>-19196</v>
      </c>
      <c r="AD2386">
        <f t="shared" si="347"/>
        <v>0</v>
      </c>
      <c r="AM2386" s="530">
        <f t="shared" ca="1" si="348"/>
        <v>-21093</v>
      </c>
      <c r="AN2386">
        <f t="shared" ca="1" si="349"/>
        <v>-21093</v>
      </c>
      <c r="AO2386">
        <f t="shared" ca="1" si="350"/>
        <v>0</v>
      </c>
    </row>
    <row r="2387" spans="10:41">
      <c r="J2387" s="530">
        <f t="shared" ca="1" si="342"/>
        <v>-19094</v>
      </c>
      <c r="K2387">
        <f t="shared" ca="1" si="343"/>
        <v>-19094</v>
      </c>
      <c r="L2387">
        <f t="shared" ca="1" si="344"/>
        <v>0</v>
      </c>
      <c r="AB2387" s="530">
        <f t="shared" si="345"/>
        <v>-19205</v>
      </c>
      <c r="AC2387">
        <f t="shared" si="346"/>
        <v>-19205</v>
      </c>
      <c r="AD2387">
        <f t="shared" si="347"/>
        <v>0</v>
      </c>
      <c r="AM2387" s="530">
        <f t="shared" ca="1" si="348"/>
        <v>-21102</v>
      </c>
      <c r="AN2387">
        <f t="shared" ca="1" si="349"/>
        <v>-21102</v>
      </c>
      <c r="AO2387">
        <f t="shared" ca="1" si="350"/>
        <v>0</v>
      </c>
    </row>
    <row r="2388" spans="10:41">
      <c r="J2388" s="530">
        <f t="shared" ca="1" si="342"/>
        <v>-19103</v>
      </c>
      <c r="K2388">
        <f t="shared" ca="1" si="343"/>
        <v>-19103</v>
      </c>
      <c r="L2388">
        <f t="shared" ca="1" si="344"/>
        <v>0</v>
      </c>
      <c r="AB2388" s="530">
        <f t="shared" si="345"/>
        <v>-19214</v>
      </c>
      <c r="AC2388">
        <f t="shared" si="346"/>
        <v>-19214</v>
      </c>
      <c r="AD2388">
        <f t="shared" si="347"/>
        <v>0</v>
      </c>
      <c r="AM2388" s="530">
        <f t="shared" ca="1" si="348"/>
        <v>-21111</v>
      </c>
      <c r="AN2388">
        <f t="shared" ca="1" si="349"/>
        <v>-21111</v>
      </c>
      <c r="AO2388">
        <f t="shared" ca="1" si="350"/>
        <v>0</v>
      </c>
    </row>
    <row r="2389" spans="10:41">
      <c r="J2389" s="530">
        <f t="shared" ca="1" si="342"/>
        <v>-19112</v>
      </c>
      <c r="K2389">
        <f t="shared" ca="1" si="343"/>
        <v>-19112</v>
      </c>
      <c r="L2389">
        <f t="shared" ca="1" si="344"/>
        <v>0</v>
      </c>
      <c r="AB2389" s="530">
        <f t="shared" si="345"/>
        <v>-19223</v>
      </c>
      <c r="AC2389">
        <f t="shared" si="346"/>
        <v>-19223</v>
      </c>
      <c r="AD2389">
        <f t="shared" si="347"/>
        <v>0</v>
      </c>
      <c r="AM2389" s="530">
        <f t="shared" ca="1" si="348"/>
        <v>-21120</v>
      </c>
      <c r="AN2389">
        <f t="shared" ca="1" si="349"/>
        <v>-21120</v>
      </c>
      <c r="AO2389">
        <f t="shared" ca="1" si="350"/>
        <v>0</v>
      </c>
    </row>
    <row r="2390" spans="10:41">
      <c r="J2390" s="530">
        <f t="shared" ca="1" si="342"/>
        <v>-19121</v>
      </c>
      <c r="K2390">
        <f t="shared" ca="1" si="343"/>
        <v>-19121</v>
      </c>
      <c r="L2390">
        <f t="shared" ca="1" si="344"/>
        <v>0</v>
      </c>
      <c r="AB2390" s="530">
        <f t="shared" si="345"/>
        <v>-19232</v>
      </c>
      <c r="AC2390">
        <f t="shared" si="346"/>
        <v>-19232</v>
      </c>
      <c r="AD2390">
        <f t="shared" si="347"/>
        <v>0</v>
      </c>
      <c r="AM2390" s="530">
        <f t="shared" ca="1" si="348"/>
        <v>-21129</v>
      </c>
      <c r="AN2390">
        <f t="shared" ca="1" si="349"/>
        <v>-21129</v>
      </c>
      <c r="AO2390">
        <f t="shared" ca="1" si="350"/>
        <v>0</v>
      </c>
    </row>
    <row r="2391" spans="10:41">
      <c r="J2391" s="530">
        <f t="shared" ca="1" si="342"/>
        <v>-19130</v>
      </c>
      <c r="K2391">
        <f t="shared" ca="1" si="343"/>
        <v>-19130</v>
      </c>
      <c r="L2391">
        <f t="shared" ca="1" si="344"/>
        <v>0</v>
      </c>
      <c r="AB2391" s="530">
        <f t="shared" si="345"/>
        <v>-19241</v>
      </c>
      <c r="AC2391">
        <f t="shared" si="346"/>
        <v>-19241</v>
      </c>
      <c r="AD2391">
        <f t="shared" si="347"/>
        <v>0</v>
      </c>
      <c r="AM2391" s="530">
        <f t="shared" ca="1" si="348"/>
        <v>-21138</v>
      </c>
      <c r="AN2391">
        <f t="shared" ca="1" si="349"/>
        <v>-21138</v>
      </c>
      <c r="AO2391">
        <f t="shared" ca="1" si="350"/>
        <v>0</v>
      </c>
    </row>
    <row r="2392" spans="10:41">
      <c r="J2392" s="530">
        <f t="shared" ca="1" si="342"/>
        <v>-19139</v>
      </c>
      <c r="K2392">
        <f t="shared" ca="1" si="343"/>
        <v>-19139</v>
      </c>
      <c r="L2392">
        <f t="shared" ca="1" si="344"/>
        <v>0</v>
      </c>
      <c r="AB2392" s="530">
        <f t="shared" si="345"/>
        <v>-19250</v>
      </c>
      <c r="AC2392">
        <f t="shared" si="346"/>
        <v>-19250</v>
      </c>
      <c r="AD2392">
        <f t="shared" si="347"/>
        <v>0</v>
      </c>
      <c r="AM2392" s="530">
        <f t="shared" ca="1" si="348"/>
        <v>-21147</v>
      </c>
      <c r="AN2392">
        <f t="shared" ca="1" si="349"/>
        <v>-21147</v>
      </c>
      <c r="AO2392">
        <f t="shared" ca="1" si="350"/>
        <v>0</v>
      </c>
    </row>
    <row r="2393" spans="10:41">
      <c r="J2393" s="530">
        <f t="shared" ca="1" si="342"/>
        <v>-19148</v>
      </c>
      <c r="K2393">
        <f t="shared" ca="1" si="343"/>
        <v>-19148</v>
      </c>
      <c r="L2393">
        <f t="shared" ca="1" si="344"/>
        <v>0</v>
      </c>
      <c r="AB2393" s="530">
        <f t="shared" si="345"/>
        <v>-19259</v>
      </c>
      <c r="AC2393">
        <f t="shared" si="346"/>
        <v>-19259</v>
      </c>
      <c r="AD2393">
        <f t="shared" si="347"/>
        <v>0</v>
      </c>
      <c r="AM2393" s="530">
        <f t="shared" ca="1" si="348"/>
        <v>-21156</v>
      </c>
      <c r="AN2393">
        <f t="shared" ca="1" si="349"/>
        <v>-21156</v>
      </c>
      <c r="AO2393">
        <f t="shared" ca="1" si="350"/>
        <v>0</v>
      </c>
    </row>
    <row r="2394" spans="10:41">
      <c r="J2394" s="530">
        <f t="shared" ca="1" si="342"/>
        <v>-19157</v>
      </c>
      <c r="K2394">
        <f t="shared" ca="1" si="343"/>
        <v>-19157</v>
      </c>
      <c r="L2394">
        <f t="shared" ca="1" si="344"/>
        <v>0</v>
      </c>
      <c r="AB2394" s="530">
        <f t="shared" si="345"/>
        <v>-19268</v>
      </c>
      <c r="AC2394">
        <f t="shared" si="346"/>
        <v>-19268</v>
      </c>
      <c r="AD2394">
        <f t="shared" si="347"/>
        <v>0</v>
      </c>
      <c r="AM2394" s="530">
        <f t="shared" ca="1" si="348"/>
        <v>-21165</v>
      </c>
      <c r="AN2394">
        <f t="shared" ca="1" si="349"/>
        <v>-21165</v>
      </c>
      <c r="AO2394">
        <f t="shared" ca="1" si="350"/>
        <v>0</v>
      </c>
    </row>
    <row r="2395" spans="10:41">
      <c r="J2395" s="530">
        <f t="shared" ca="1" si="342"/>
        <v>-19166</v>
      </c>
      <c r="K2395">
        <f t="shared" ca="1" si="343"/>
        <v>-19166</v>
      </c>
      <c r="L2395">
        <f t="shared" ca="1" si="344"/>
        <v>0</v>
      </c>
      <c r="AB2395" s="530">
        <f t="shared" si="345"/>
        <v>-19277</v>
      </c>
      <c r="AC2395">
        <f t="shared" si="346"/>
        <v>-19277</v>
      </c>
      <c r="AD2395">
        <f t="shared" si="347"/>
        <v>0</v>
      </c>
      <c r="AM2395" s="530">
        <f t="shared" ca="1" si="348"/>
        <v>-21174</v>
      </c>
      <c r="AN2395">
        <f t="shared" ca="1" si="349"/>
        <v>-21174</v>
      </c>
      <c r="AO2395">
        <f t="shared" ca="1" si="350"/>
        <v>0</v>
      </c>
    </row>
    <row r="2396" spans="10:41">
      <c r="J2396" s="530">
        <f t="shared" ca="1" si="342"/>
        <v>-19175</v>
      </c>
      <c r="K2396">
        <f t="shared" ca="1" si="343"/>
        <v>-19175</v>
      </c>
      <c r="L2396">
        <f t="shared" ca="1" si="344"/>
        <v>0</v>
      </c>
      <c r="AB2396" s="530">
        <f t="shared" si="345"/>
        <v>-19286</v>
      </c>
      <c r="AC2396">
        <f t="shared" si="346"/>
        <v>-19286</v>
      </c>
      <c r="AD2396">
        <f t="shared" si="347"/>
        <v>0</v>
      </c>
      <c r="AM2396" s="530">
        <f t="shared" ca="1" si="348"/>
        <v>-21183</v>
      </c>
      <c r="AN2396">
        <f t="shared" ca="1" si="349"/>
        <v>-21183</v>
      </c>
      <c r="AO2396">
        <f t="shared" ca="1" si="350"/>
        <v>0</v>
      </c>
    </row>
    <row r="2397" spans="10:41">
      <c r="J2397" s="530">
        <f t="shared" ca="1" si="342"/>
        <v>-19184</v>
      </c>
      <c r="K2397">
        <f t="shared" ca="1" si="343"/>
        <v>-19184</v>
      </c>
      <c r="L2397">
        <f t="shared" ca="1" si="344"/>
        <v>0</v>
      </c>
      <c r="AB2397" s="530">
        <f t="shared" si="345"/>
        <v>-19295</v>
      </c>
      <c r="AC2397">
        <f t="shared" si="346"/>
        <v>-19295</v>
      </c>
      <c r="AD2397">
        <f t="shared" si="347"/>
        <v>0</v>
      </c>
      <c r="AM2397" s="530">
        <f t="shared" ca="1" si="348"/>
        <v>-21192</v>
      </c>
      <c r="AN2397">
        <f t="shared" ca="1" si="349"/>
        <v>-21192</v>
      </c>
      <c r="AO2397">
        <f t="shared" ca="1" si="350"/>
        <v>0</v>
      </c>
    </row>
    <row r="2398" spans="10:41">
      <c r="J2398" s="530">
        <f t="shared" ca="1" si="342"/>
        <v>-19193</v>
      </c>
      <c r="K2398">
        <f t="shared" ca="1" si="343"/>
        <v>-19193</v>
      </c>
      <c r="L2398">
        <f t="shared" ca="1" si="344"/>
        <v>0</v>
      </c>
      <c r="AB2398" s="530">
        <f t="shared" si="345"/>
        <v>-19304</v>
      </c>
      <c r="AC2398">
        <f t="shared" si="346"/>
        <v>-19304</v>
      </c>
      <c r="AD2398">
        <f t="shared" si="347"/>
        <v>0</v>
      </c>
      <c r="AM2398" s="530">
        <f t="shared" ca="1" si="348"/>
        <v>-21201</v>
      </c>
      <c r="AN2398">
        <f t="shared" ca="1" si="349"/>
        <v>-21201</v>
      </c>
      <c r="AO2398">
        <f t="shared" ca="1" si="350"/>
        <v>0</v>
      </c>
    </row>
    <row r="2399" spans="10:41">
      <c r="J2399" s="530">
        <f t="shared" ca="1" si="342"/>
        <v>-19202</v>
      </c>
      <c r="K2399">
        <f t="shared" ca="1" si="343"/>
        <v>-19202</v>
      </c>
      <c r="L2399">
        <f t="shared" ca="1" si="344"/>
        <v>0</v>
      </c>
      <c r="AB2399" s="530">
        <f t="shared" si="345"/>
        <v>-19313</v>
      </c>
      <c r="AC2399">
        <f t="shared" si="346"/>
        <v>-19313</v>
      </c>
      <c r="AD2399">
        <f t="shared" si="347"/>
        <v>0</v>
      </c>
      <c r="AM2399" s="530">
        <f t="shared" ca="1" si="348"/>
        <v>-21210</v>
      </c>
      <c r="AN2399">
        <f t="shared" ca="1" si="349"/>
        <v>-21210</v>
      </c>
      <c r="AO2399">
        <f t="shared" ca="1" si="350"/>
        <v>0</v>
      </c>
    </row>
    <row r="2400" spans="10:41">
      <c r="J2400" s="530">
        <f t="shared" ca="1" si="342"/>
        <v>-19211</v>
      </c>
      <c r="K2400">
        <f t="shared" ca="1" si="343"/>
        <v>-19211</v>
      </c>
      <c r="L2400">
        <f t="shared" ca="1" si="344"/>
        <v>0</v>
      </c>
      <c r="AB2400" s="530">
        <f t="shared" si="345"/>
        <v>-19322</v>
      </c>
      <c r="AC2400">
        <f t="shared" si="346"/>
        <v>-19322</v>
      </c>
      <c r="AD2400">
        <f t="shared" si="347"/>
        <v>0</v>
      </c>
      <c r="AM2400" s="530">
        <f t="shared" ca="1" si="348"/>
        <v>-21219</v>
      </c>
      <c r="AN2400">
        <f t="shared" ca="1" si="349"/>
        <v>-21219</v>
      </c>
      <c r="AO2400">
        <f t="shared" ca="1" si="350"/>
        <v>0</v>
      </c>
    </row>
    <row r="2401" spans="10:41">
      <c r="J2401" s="530">
        <f t="shared" ca="1" si="342"/>
        <v>-19220</v>
      </c>
      <c r="K2401">
        <f t="shared" ca="1" si="343"/>
        <v>-19220</v>
      </c>
      <c r="L2401">
        <f t="shared" ca="1" si="344"/>
        <v>0</v>
      </c>
      <c r="AB2401" s="530">
        <f t="shared" si="345"/>
        <v>-19331</v>
      </c>
      <c r="AC2401">
        <f t="shared" si="346"/>
        <v>-19331</v>
      </c>
      <c r="AD2401">
        <f t="shared" si="347"/>
        <v>0</v>
      </c>
      <c r="AM2401" s="530">
        <f t="shared" ca="1" si="348"/>
        <v>-21228</v>
      </c>
      <c r="AN2401">
        <f t="shared" ca="1" si="349"/>
        <v>-21228</v>
      </c>
      <c r="AO2401">
        <f t="shared" ca="1" si="350"/>
        <v>0</v>
      </c>
    </row>
    <row r="2402" spans="10:41">
      <c r="J2402" s="530">
        <f t="shared" ca="1" si="342"/>
        <v>-19229</v>
      </c>
      <c r="K2402">
        <f t="shared" ca="1" si="343"/>
        <v>-19229</v>
      </c>
      <c r="L2402">
        <f t="shared" ca="1" si="344"/>
        <v>0</v>
      </c>
      <c r="AB2402" s="530">
        <f t="shared" si="345"/>
        <v>-19340</v>
      </c>
      <c r="AC2402">
        <f t="shared" si="346"/>
        <v>-19340</v>
      </c>
      <c r="AD2402">
        <f t="shared" si="347"/>
        <v>0</v>
      </c>
      <c r="AM2402" s="530">
        <f t="shared" ca="1" si="348"/>
        <v>-21237</v>
      </c>
      <c r="AN2402">
        <f t="shared" ca="1" si="349"/>
        <v>-21237</v>
      </c>
      <c r="AO2402">
        <f t="shared" ca="1" si="350"/>
        <v>0</v>
      </c>
    </row>
    <row r="2403" spans="10:41">
      <c r="J2403" s="530">
        <f t="shared" ca="1" si="342"/>
        <v>-19238</v>
      </c>
      <c r="K2403">
        <f t="shared" ca="1" si="343"/>
        <v>-19238</v>
      </c>
      <c r="L2403">
        <f t="shared" ca="1" si="344"/>
        <v>0</v>
      </c>
      <c r="AB2403" s="530">
        <f t="shared" si="345"/>
        <v>-19349</v>
      </c>
      <c r="AC2403">
        <f t="shared" si="346"/>
        <v>-19349</v>
      </c>
      <c r="AD2403">
        <f t="shared" si="347"/>
        <v>0</v>
      </c>
      <c r="AM2403" s="530">
        <f t="shared" ca="1" si="348"/>
        <v>-21246</v>
      </c>
      <c r="AN2403">
        <f t="shared" ca="1" si="349"/>
        <v>-21246</v>
      </c>
      <c r="AO2403">
        <f t="shared" ca="1" si="350"/>
        <v>0</v>
      </c>
    </row>
    <row r="2404" spans="10:41">
      <c r="J2404" s="530">
        <f t="shared" ca="1" si="342"/>
        <v>-19247</v>
      </c>
      <c r="K2404">
        <f t="shared" ca="1" si="343"/>
        <v>-19247</v>
      </c>
      <c r="L2404">
        <f t="shared" ca="1" si="344"/>
        <v>0</v>
      </c>
      <c r="AB2404" s="530">
        <f t="shared" si="345"/>
        <v>-19358</v>
      </c>
      <c r="AC2404">
        <f t="shared" si="346"/>
        <v>-19358</v>
      </c>
      <c r="AD2404">
        <f t="shared" si="347"/>
        <v>0</v>
      </c>
      <c r="AM2404" s="530">
        <f t="shared" ca="1" si="348"/>
        <v>-21255</v>
      </c>
      <c r="AN2404">
        <f t="shared" ca="1" si="349"/>
        <v>-21255</v>
      </c>
      <c r="AO2404">
        <f t="shared" ca="1" si="350"/>
        <v>0</v>
      </c>
    </row>
    <row r="2405" spans="10:41">
      <c r="J2405" s="530">
        <f t="shared" ca="1" si="342"/>
        <v>-19256</v>
      </c>
      <c r="K2405">
        <f t="shared" ca="1" si="343"/>
        <v>-19256</v>
      </c>
      <c r="L2405">
        <f t="shared" ca="1" si="344"/>
        <v>0</v>
      </c>
      <c r="AB2405" s="530">
        <f t="shared" si="345"/>
        <v>-19367</v>
      </c>
      <c r="AC2405">
        <f t="shared" si="346"/>
        <v>-19367</v>
      </c>
      <c r="AD2405">
        <f t="shared" si="347"/>
        <v>0</v>
      </c>
      <c r="AM2405" s="530">
        <f t="shared" ca="1" si="348"/>
        <v>-21264</v>
      </c>
      <c r="AN2405">
        <f t="shared" ca="1" si="349"/>
        <v>-21264</v>
      </c>
      <c r="AO2405">
        <f t="shared" ca="1" si="350"/>
        <v>0</v>
      </c>
    </row>
    <row r="2406" spans="10:41">
      <c r="J2406" s="530">
        <f t="shared" ca="1" si="342"/>
        <v>-19265</v>
      </c>
      <c r="K2406">
        <f t="shared" ca="1" si="343"/>
        <v>-19265</v>
      </c>
      <c r="L2406">
        <f t="shared" ca="1" si="344"/>
        <v>0</v>
      </c>
      <c r="AB2406" s="530">
        <f t="shared" si="345"/>
        <v>-19376</v>
      </c>
      <c r="AC2406">
        <f t="shared" si="346"/>
        <v>-19376</v>
      </c>
      <c r="AD2406">
        <f t="shared" si="347"/>
        <v>0</v>
      </c>
      <c r="AM2406" s="530">
        <f t="shared" ca="1" si="348"/>
        <v>-21273</v>
      </c>
      <c r="AN2406">
        <f t="shared" ca="1" si="349"/>
        <v>-21273</v>
      </c>
      <c r="AO2406">
        <f t="shared" ca="1" si="350"/>
        <v>0</v>
      </c>
    </row>
    <row r="2407" spans="10:41">
      <c r="J2407" s="530">
        <f t="shared" ca="1" si="342"/>
        <v>-19274</v>
      </c>
      <c r="K2407">
        <f t="shared" ca="1" si="343"/>
        <v>-19274</v>
      </c>
      <c r="L2407">
        <f t="shared" ca="1" si="344"/>
        <v>0</v>
      </c>
      <c r="AB2407" s="530">
        <f t="shared" si="345"/>
        <v>-19385</v>
      </c>
      <c r="AC2407">
        <f t="shared" si="346"/>
        <v>-19385</v>
      </c>
      <c r="AD2407">
        <f t="shared" si="347"/>
        <v>0</v>
      </c>
      <c r="AM2407" s="530">
        <f t="shared" ca="1" si="348"/>
        <v>-21282</v>
      </c>
      <c r="AN2407">
        <f t="shared" ca="1" si="349"/>
        <v>-21282</v>
      </c>
      <c r="AO2407">
        <f t="shared" ca="1" si="350"/>
        <v>0</v>
      </c>
    </row>
    <row r="2408" spans="10:41">
      <c r="J2408" s="530">
        <f t="shared" ca="1" si="342"/>
        <v>-19283</v>
      </c>
      <c r="K2408">
        <f t="shared" ca="1" si="343"/>
        <v>-19283</v>
      </c>
      <c r="L2408">
        <f t="shared" ca="1" si="344"/>
        <v>0</v>
      </c>
      <c r="AB2408" s="530">
        <f t="shared" si="345"/>
        <v>-19394</v>
      </c>
      <c r="AC2408">
        <f t="shared" si="346"/>
        <v>-19394</v>
      </c>
      <c r="AD2408">
        <f t="shared" si="347"/>
        <v>0</v>
      </c>
      <c r="AM2408" s="530">
        <f t="shared" ca="1" si="348"/>
        <v>-21291</v>
      </c>
      <c r="AN2408">
        <f t="shared" ca="1" si="349"/>
        <v>-21291</v>
      </c>
      <c r="AO2408">
        <f t="shared" ca="1" si="350"/>
        <v>0</v>
      </c>
    </row>
    <row r="2409" spans="10:41">
      <c r="J2409" s="530">
        <f t="shared" ca="1" si="342"/>
        <v>-19292</v>
      </c>
      <c r="K2409">
        <f t="shared" ca="1" si="343"/>
        <v>-19292</v>
      </c>
      <c r="L2409">
        <f t="shared" ca="1" si="344"/>
        <v>0</v>
      </c>
      <c r="AB2409" s="530">
        <f t="shared" si="345"/>
        <v>-19403</v>
      </c>
      <c r="AC2409">
        <f t="shared" si="346"/>
        <v>-19403</v>
      </c>
      <c r="AD2409">
        <f t="shared" si="347"/>
        <v>0</v>
      </c>
      <c r="AM2409" s="530">
        <f t="shared" ca="1" si="348"/>
        <v>-21300</v>
      </c>
      <c r="AN2409">
        <f t="shared" ca="1" si="349"/>
        <v>-21300</v>
      </c>
      <c r="AO2409">
        <f t="shared" ca="1" si="350"/>
        <v>0</v>
      </c>
    </row>
    <row r="2410" spans="10:41">
      <c r="J2410" s="530">
        <f t="shared" ca="1" si="342"/>
        <v>-19301</v>
      </c>
      <c r="K2410">
        <f t="shared" ca="1" si="343"/>
        <v>-19301</v>
      </c>
      <c r="L2410">
        <f t="shared" ca="1" si="344"/>
        <v>0</v>
      </c>
      <c r="AB2410" s="530">
        <f t="shared" si="345"/>
        <v>-19412</v>
      </c>
      <c r="AC2410">
        <f t="shared" si="346"/>
        <v>-19412</v>
      </c>
      <c r="AD2410">
        <f t="shared" si="347"/>
        <v>0</v>
      </c>
      <c r="AM2410" s="530">
        <f t="shared" ca="1" si="348"/>
        <v>-21309</v>
      </c>
      <c r="AN2410">
        <f t="shared" ca="1" si="349"/>
        <v>-21309</v>
      </c>
      <c r="AO2410">
        <f t="shared" ca="1" si="350"/>
        <v>0</v>
      </c>
    </row>
    <row r="2411" spans="10:41">
      <c r="J2411" s="530">
        <f t="shared" ref="J2411:J2474" ca="1" si="351">+J2410-9</f>
        <v>-19310</v>
      </c>
      <c r="K2411">
        <f t="shared" ref="K2411:K2474" ca="1" si="352">IF(J2412&lt;0,J2411,0)</f>
        <v>-19310</v>
      </c>
      <c r="L2411">
        <f t="shared" ref="L2411:L2474" ca="1" si="353">IF(K2411&gt;0,K2411,0)</f>
        <v>0</v>
      </c>
      <c r="AB2411" s="530">
        <f t="shared" si="345"/>
        <v>-19421</v>
      </c>
      <c r="AC2411">
        <f t="shared" si="346"/>
        <v>-19421</v>
      </c>
      <c r="AD2411">
        <f t="shared" si="347"/>
        <v>0</v>
      </c>
      <c r="AM2411" s="530">
        <f t="shared" ca="1" si="348"/>
        <v>-21318</v>
      </c>
      <c r="AN2411">
        <f t="shared" ca="1" si="349"/>
        <v>-21318</v>
      </c>
      <c r="AO2411">
        <f t="shared" ca="1" si="350"/>
        <v>0</v>
      </c>
    </row>
    <row r="2412" spans="10:41">
      <c r="J2412" s="530">
        <f t="shared" ca="1" si="351"/>
        <v>-19319</v>
      </c>
      <c r="K2412">
        <f t="shared" ca="1" si="352"/>
        <v>-19319</v>
      </c>
      <c r="L2412">
        <f t="shared" ca="1" si="353"/>
        <v>0</v>
      </c>
      <c r="AB2412" s="530">
        <f t="shared" ref="AB2412:AB2475" si="354">+AB2411-9</f>
        <v>-19430</v>
      </c>
      <c r="AC2412">
        <f t="shared" ref="AC2412:AC2475" si="355">IF(AB2413&lt;0,AB2412,0)</f>
        <v>-19430</v>
      </c>
      <c r="AD2412">
        <f t="shared" ref="AD2412:AD2475" si="356">IF(AC2412&gt;0,AC2412,0)</f>
        <v>0</v>
      </c>
      <c r="AM2412" s="530">
        <f t="shared" ref="AM2412:AM2475" ca="1" si="357">+AM2411-9</f>
        <v>-21327</v>
      </c>
      <c r="AN2412">
        <f t="shared" ref="AN2412:AN2475" ca="1" si="358">IF(AM2413&lt;0,AM2412,0)</f>
        <v>-21327</v>
      </c>
      <c r="AO2412">
        <f t="shared" ref="AO2412:AO2475" ca="1" si="359">IF(AN2412&gt;0,AN2412,0)</f>
        <v>0</v>
      </c>
    </row>
    <row r="2413" spans="10:41">
      <c r="J2413" s="530">
        <f t="shared" ca="1" si="351"/>
        <v>-19328</v>
      </c>
      <c r="K2413">
        <f t="shared" ca="1" si="352"/>
        <v>-19328</v>
      </c>
      <c r="L2413">
        <f t="shared" ca="1" si="353"/>
        <v>0</v>
      </c>
      <c r="AB2413" s="530">
        <f t="shared" si="354"/>
        <v>-19439</v>
      </c>
      <c r="AC2413">
        <f t="shared" si="355"/>
        <v>-19439</v>
      </c>
      <c r="AD2413">
        <f t="shared" si="356"/>
        <v>0</v>
      </c>
      <c r="AM2413" s="530">
        <f t="shared" ca="1" si="357"/>
        <v>-21336</v>
      </c>
      <c r="AN2413">
        <f t="shared" ca="1" si="358"/>
        <v>-21336</v>
      </c>
      <c r="AO2413">
        <f t="shared" ca="1" si="359"/>
        <v>0</v>
      </c>
    </row>
    <row r="2414" spans="10:41">
      <c r="J2414" s="530">
        <f t="shared" ca="1" si="351"/>
        <v>-19337</v>
      </c>
      <c r="K2414">
        <f t="shared" ca="1" si="352"/>
        <v>-19337</v>
      </c>
      <c r="L2414">
        <f t="shared" ca="1" si="353"/>
        <v>0</v>
      </c>
      <c r="AB2414" s="530">
        <f t="shared" si="354"/>
        <v>-19448</v>
      </c>
      <c r="AC2414">
        <f t="shared" si="355"/>
        <v>-19448</v>
      </c>
      <c r="AD2414">
        <f t="shared" si="356"/>
        <v>0</v>
      </c>
      <c r="AM2414" s="530">
        <f t="shared" ca="1" si="357"/>
        <v>-21345</v>
      </c>
      <c r="AN2414">
        <f t="shared" ca="1" si="358"/>
        <v>-21345</v>
      </c>
      <c r="AO2414">
        <f t="shared" ca="1" si="359"/>
        <v>0</v>
      </c>
    </row>
    <row r="2415" spans="10:41">
      <c r="J2415" s="530">
        <f t="shared" ca="1" si="351"/>
        <v>-19346</v>
      </c>
      <c r="K2415">
        <f t="shared" ca="1" si="352"/>
        <v>-19346</v>
      </c>
      <c r="L2415">
        <f t="shared" ca="1" si="353"/>
        <v>0</v>
      </c>
      <c r="AB2415" s="530">
        <f t="shared" si="354"/>
        <v>-19457</v>
      </c>
      <c r="AC2415">
        <f t="shared" si="355"/>
        <v>-19457</v>
      </c>
      <c r="AD2415">
        <f t="shared" si="356"/>
        <v>0</v>
      </c>
      <c r="AM2415" s="530">
        <f t="shared" ca="1" si="357"/>
        <v>-21354</v>
      </c>
      <c r="AN2415">
        <f t="shared" ca="1" si="358"/>
        <v>-21354</v>
      </c>
      <c r="AO2415">
        <f t="shared" ca="1" si="359"/>
        <v>0</v>
      </c>
    </row>
    <row r="2416" spans="10:41">
      <c r="J2416" s="530">
        <f t="shared" ca="1" si="351"/>
        <v>-19355</v>
      </c>
      <c r="K2416">
        <f t="shared" ca="1" si="352"/>
        <v>-19355</v>
      </c>
      <c r="L2416">
        <f t="shared" ca="1" si="353"/>
        <v>0</v>
      </c>
      <c r="AB2416" s="530">
        <f t="shared" si="354"/>
        <v>-19466</v>
      </c>
      <c r="AC2416">
        <f t="shared" si="355"/>
        <v>-19466</v>
      </c>
      <c r="AD2416">
        <f t="shared" si="356"/>
        <v>0</v>
      </c>
      <c r="AM2416" s="530">
        <f t="shared" ca="1" si="357"/>
        <v>-21363</v>
      </c>
      <c r="AN2416">
        <f t="shared" ca="1" si="358"/>
        <v>-21363</v>
      </c>
      <c r="AO2416">
        <f t="shared" ca="1" si="359"/>
        <v>0</v>
      </c>
    </row>
    <row r="2417" spans="10:41">
      <c r="J2417" s="530">
        <f t="shared" ca="1" si="351"/>
        <v>-19364</v>
      </c>
      <c r="K2417">
        <f t="shared" ca="1" si="352"/>
        <v>-19364</v>
      </c>
      <c r="L2417">
        <f t="shared" ca="1" si="353"/>
        <v>0</v>
      </c>
      <c r="AB2417" s="530">
        <f t="shared" si="354"/>
        <v>-19475</v>
      </c>
      <c r="AC2417">
        <f t="shared" si="355"/>
        <v>-19475</v>
      </c>
      <c r="AD2417">
        <f t="shared" si="356"/>
        <v>0</v>
      </c>
      <c r="AM2417" s="530">
        <f t="shared" ca="1" si="357"/>
        <v>-21372</v>
      </c>
      <c r="AN2417">
        <f t="shared" ca="1" si="358"/>
        <v>-21372</v>
      </c>
      <c r="AO2417">
        <f t="shared" ca="1" si="359"/>
        <v>0</v>
      </c>
    </row>
    <row r="2418" spans="10:41">
      <c r="J2418" s="530">
        <f t="shared" ca="1" si="351"/>
        <v>-19373</v>
      </c>
      <c r="K2418">
        <f t="shared" ca="1" si="352"/>
        <v>-19373</v>
      </c>
      <c r="L2418">
        <f t="shared" ca="1" si="353"/>
        <v>0</v>
      </c>
      <c r="AB2418" s="530">
        <f t="shared" si="354"/>
        <v>-19484</v>
      </c>
      <c r="AC2418">
        <f t="shared" si="355"/>
        <v>-19484</v>
      </c>
      <c r="AD2418">
        <f t="shared" si="356"/>
        <v>0</v>
      </c>
      <c r="AM2418" s="530">
        <f t="shared" ca="1" si="357"/>
        <v>-21381</v>
      </c>
      <c r="AN2418">
        <f t="shared" ca="1" si="358"/>
        <v>-21381</v>
      </c>
      <c r="AO2418">
        <f t="shared" ca="1" si="359"/>
        <v>0</v>
      </c>
    </row>
    <row r="2419" spans="10:41">
      <c r="J2419" s="530">
        <f t="shared" ca="1" si="351"/>
        <v>-19382</v>
      </c>
      <c r="K2419">
        <f t="shared" ca="1" si="352"/>
        <v>-19382</v>
      </c>
      <c r="L2419">
        <f t="shared" ca="1" si="353"/>
        <v>0</v>
      </c>
      <c r="AB2419" s="530">
        <f t="shared" si="354"/>
        <v>-19493</v>
      </c>
      <c r="AC2419">
        <f t="shared" si="355"/>
        <v>-19493</v>
      </c>
      <c r="AD2419">
        <f t="shared" si="356"/>
        <v>0</v>
      </c>
      <c r="AM2419" s="530">
        <f t="shared" ca="1" si="357"/>
        <v>-21390</v>
      </c>
      <c r="AN2419">
        <f t="shared" ca="1" si="358"/>
        <v>-21390</v>
      </c>
      <c r="AO2419">
        <f t="shared" ca="1" si="359"/>
        <v>0</v>
      </c>
    </row>
    <row r="2420" spans="10:41">
      <c r="J2420" s="530">
        <f t="shared" ca="1" si="351"/>
        <v>-19391</v>
      </c>
      <c r="K2420">
        <f t="shared" ca="1" si="352"/>
        <v>-19391</v>
      </c>
      <c r="L2420">
        <f t="shared" ca="1" si="353"/>
        <v>0</v>
      </c>
      <c r="AB2420" s="530">
        <f t="shared" si="354"/>
        <v>-19502</v>
      </c>
      <c r="AC2420">
        <f t="shared" si="355"/>
        <v>-19502</v>
      </c>
      <c r="AD2420">
        <f t="shared" si="356"/>
        <v>0</v>
      </c>
      <c r="AM2420" s="530">
        <f t="shared" ca="1" si="357"/>
        <v>-21399</v>
      </c>
      <c r="AN2420">
        <f t="shared" ca="1" si="358"/>
        <v>-21399</v>
      </c>
      <c r="AO2420">
        <f t="shared" ca="1" si="359"/>
        <v>0</v>
      </c>
    </row>
    <row r="2421" spans="10:41">
      <c r="J2421" s="530">
        <f t="shared" ca="1" si="351"/>
        <v>-19400</v>
      </c>
      <c r="K2421">
        <f t="shared" ca="1" si="352"/>
        <v>-19400</v>
      </c>
      <c r="L2421">
        <f t="shared" ca="1" si="353"/>
        <v>0</v>
      </c>
      <c r="AB2421" s="530">
        <f t="shared" si="354"/>
        <v>-19511</v>
      </c>
      <c r="AC2421">
        <f t="shared" si="355"/>
        <v>-19511</v>
      </c>
      <c r="AD2421">
        <f t="shared" si="356"/>
        <v>0</v>
      </c>
      <c r="AM2421" s="530">
        <f t="shared" ca="1" si="357"/>
        <v>-21408</v>
      </c>
      <c r="AN2421">
        <f t="shared" ca="1" si="358"/>
        <v>-21408</v>
      </c>
      <c r="AO2421">
        <f t="shared" ca="1" si="359"/>
        <v>0</v>
      </c>
    </row>
    <row r="2422" spans="10:41">
      <c r="J2422" s="530">
        <f t="shared" ca="1" si="351"/>
        <v>-19409</v>
      </c>
      <c r="K2422">
        <f t="shared" ca="1" si="352"/>
        <v>-19409</v>
      </c>
      <c r="L2422">
        <f t="shared" ca="1" si="353"/>
        <v>0</v>
      </c>
      <c r="AB2422" s="530">
        <f t="shared" si="354"/>
        <v>-19520</v>
      </c>
      <c r="AC2422">
        <f t="shared" si="355"/>
        <v>-19520</v>
      </c>
      <c r="AD2422">
        <f t="shared" si="356"/>
        <v>0</v>
      </c>
      <c r="AM2422" s="530">
        <f t="shared" ca="1" si="357"/>
        <v>-21417</v>
      </c>
      <c r="AN2422">
        <f t="shared" ca="1" si="358"/>
        <v>-21417</v>
      </c>
      <c r="AO2422">
        <f t="shared" ca="1" si="359"/>
        <v>0</v>
      </c>
    </row>
    <row r="2423" spans="10:41">
      <c r="J2423" s="530">
        <f t="shared" ca="1" si="351"/>
        <v>-19418</v>
      </c>
      <c r="K2423">
        <f t="shared" ca="1" si="352"/>
        <v>-19418</v>
      </c>
      <c r="L2423">
        <f t="shared" ca="1" si="353"/>
        <v>0</v>
      </c>
      <c r="AB2423" s="530">
        <f t="shared" si="354"/>
        <v>-19529</v>
      </c>
      <c r="AC2423">
        <f t="shared" si="355"/>
        <v>-19529</v>
      </c>
      <c r="AD2423">
        <f t="shared" si="356"/>
        <v>0</v>
      </c>
      <c r="AM2423" s="530">
        <f t="shared" ca="1" si="357"/>
        <v>-21426</v>
      </c>
      <c r="AN2423">
        <f t="shared" ca="1" si="358"/>
        <v>-21426</v>
      </c>
      <c r="AO2423">
        <f t="shared" ca="1" si="359"/>
        <v>0</v>
      </c>
    </row>
    <row r="2424" spans="10:41">
      <c r="J2424" s="530">
        <f t="shared" ca="1" si="351"/>
        <v>-19427</v>
      </c>
      <c r="K2424">
        <f t="shared" ca="1" si="352"/>
        <v>-19427</v>
      </c>
      <c r="L2424">
        <f t="shared" ca="1" si="353"/>
        <v>0</v>
      </c>
      <c r="AB2424" s="530">
        <f t="shared" si="354"/>
        <v>-19538</v>
      </c>
      <c r="AC2424">
        <f t="shared" si="355"/>
        <v>-19538</v>
      </c>
      <c r="AD2424">
        <f t="shared" si="356"/>
        <v>0</v>
      </c>
      <c r="AM2424" s="530">
        <f t="shared" ca="1" si="357"/>
        <v>-21435</v>
      </c>
      <c r="AN2424">
        <f t="shared" ca="1" si="358"/>
        <v>-21435</v>
      </c>
      <c r="AO2424">
        <f t="shared" ca="1" si="359"/>
        <v>0</v>
      </c>
    </row>
    <row r="2425" spans="10:41">
      <c r="J2425" s="530">
        <f t="shared" ca="1" si="351"/>
        <v>-19436</v>
      </c>
      <c r="K2425">
        <f t="shared" ca="1" si="352"/>
        <v>-19436</v>
      </c>
      <c r="L2425">
        <f t="shared" ca="1" si="353"/>
        <v>0</v>
      </c>
      <c r="AB2425" s="530">
        <f t="shared" si="354"/>
        <v>-19547</v>
      </c>
      <c r="AC2425">
        <f t="shared" si="355"/>
        <v>-19547</v>
      </c>
      <c r="AD2425">
        <f t="shared" si="356"/>
        <v>0</v>
      </c>
      <c r="AM2425" s="530">
        <f t="shared" ca="1" si="357"/>
        <v>-21444</v>
      </c>
      <c r="AN2425">
        <f t="shared" ca="1" si="358"/>
        <v>-21444</v>
      </c>
      <c r="AO2425">
        <f t="shared" ca="1" si="359"/>
        <v>0</v>
      </c>
    </row>
    <row r="2426" spans="10:41">
      <c r="J2426" s="530">
        <f t="shared" ca="1" si="351"/>
        <v>-19445</v>
      </c>
      <c r="K2426">
        <f t="shared" ca="1" si="352"/>
        <v>-19445</v>
      </c>
      <c r="L2426">
        <f t="shared" ca="1" si="353"/>
        <v>0</v>
      </c>
      <c r="AB2426" s="530">
        <f t="shared" si="354"/>
        <v>-19556</v>
      </c>
      <c r="AC2426">
        <f t="shared" si="355"/>
        <v>-19556</v>
      </c>
      <c r="AD2426">
        <f t="shared" si="356"/>
        <v>0</v>
      </c>
      <c r="AM2426" s="530">
        <f t="shared" ca="1" si="357"/>
        <v>-21453</v>
      </c>
      <c r="AN2426">
        <f t="shared" ca="1" si="358"/>
        <v>-21453</v>
      </c>
      <c r="AO2426">
        <f t="shared" ca="1" si="359"/>
        <v>0</v>
      </c>
    </row>
    <row r="2427" spans="10:41">
      <c r="J2427" s="530">
        <f t="shared" ca="1" si="351"/>
        <v>-19454</v>
      </c>
      <c r="K2427">
        <f t="shared" ca="1" si="352"/>
        <v>-19454</v>
      </c>
      <c r="L2427">
        <f t="shared" ca="1" si="353"/>
        <v>0</v>
      </c>
      <c r="AB2427" s="530">
        <f t="shared" si="354"/>
        <v>-19565</v>
      </c>
      <c r="AC2427">
        <f t="shared" si="355"/>
        <v>-19565</v>
      </c>
      <c r="AD2427">
        <f t="shared" si="356"/>
        <v>0</v>
      </c>
      <c r="AM2427" s="530">
        <f t="shared" ca="1" si="357"/>
        <v>-21462</v>
      </c>
      <c r="AN2427">
        <f t="shared" ca="1" si="358"/>
        <v>-21462</v>
      </c>
      <c r="AO2427">
        <f t="shared" ca="1" si="359"/>
        <v>0</v>
      </c>
    </row>
    <row r="2428" spans="10:41">
      <c r="J2428" s="530">
        <f t="shared" ca="1" si="351"/>
        <v>-19463</v>
      </c>
      <c r="K2428">
        <f t="shared" ca="1" si="352"/>
        <v>-19463</v>
      </c>
      <c r="L2428">
        <f t="shared" ca="1" si="353"/>
        <v>0</v>
      </c>
      <c r="AB2428" s="530">
        <f t="shared" si="354"/>
        <v>-19574</v>
      </c>
      <c r="AC2428">
        <f t="shared" si="355"/>
        <v>-19574</v>
      </c>
      <c r="AD2428">
        <f t="shared" si="356"/>
        <v>0</v>
      </c>
      <c r="AM2428" s="530">
        <f t="shared" ca="1" si="357"/>
        <v>-21471</v>
      </c>
      <c r="AN2428">
        <f t="shared" ca="1" si="358"/>
        <v>-21471</v>
      </c>
      <c r="AO2428">
        <f t="shared" ca="1" si="359"/>
        <v>0</v>
      </c>
    </row>
    <row r="2429" spans="10:41">
      <c r="J2429" s="530">
        <f t="shared" ca="1" si="351"/>
        <v>-19472</v>
      </c>
      <c r="K2429">
        <f t="shared" ca="1" si="352"/>
        <v>-19472</v>
      </c>
      <c r="L2429">
        <f t="shared" ca="1" si="353"/>
        <v>0</v>
      </c>
      <c r="AB2429" s="530">
        <f t="shared" si="354"/>
        <v>-19583</v>
      </c>
      <c r="AC2429">
        <f t="shared" si="355"/>
        <v>-19583</v>
      </c>
      <c r="AD2429">
        <f t="shared" si="356"/>
        <v>0</v>
      </c>
      <c r="AM2429" s="530">
        <f t="shared" ca="1" si="357"/>
        <v>-21480</v>
      </c>
      <c r="AN2429">
        <f t="shared" ca="1" si="358"/>
        <v>-21480</v>
      </c>
      <c r="AO2429">
        <f t="shared" ca="1" si="359"/>
        <v>0</v>
      </c>
    </row>
    <row r="2430" spans="10:41">
      <c r="J2430" s="530">
        <f t="shared" ca="1" si="351"/>
        <v>-19481</v>
      </c>
      <c r="K2430">
        <f t="shared" ca="1" si="352"/>
        <v>-19481</v>
      </c>
      <c r="L2430">
        <f t="shared" ca="1" si="353"/>
        <v>0</v>
      </c>
      <c r="AB2430" s="530">
        <f t="shared" si="354"/>
        <v>-19592</v>
      </c>
      <c r="AC2430">
        <f t="shared" si="355"/>
        <v>-19592</v>
      </c>
      <c r="AD2430">
        <f t="shared" si="356"/>
        <v>0</v>
      </c>
      <c r="AM2430" s="530">
        <f t="shared" ca="1" si="357"/>
        <v>-21489</v>
      </c>
      <c r="AN2430">
        <f t="shared" ca="1" si="358"/>
        <v>-21489</v>
      </c>
      <c r="AO2430">
        <f t="shared" ca="1" si="359"/>
        <v>0</v>
      </c>
    </row>
    <row r="2431" spans="10:41">
      <c r="J2431" s="530">
        <f t="shared" ca="1" si="351"/>
        <v>-19490</v>
      </c>
      <c r="K2431">
        <f t="shared" ca="1" si="352"/>
        <v>-19490</v>
      </c>
      <c r="L2431">
        <f t="shared" ca="1" si="353"/>
        <v>0</v>
      </c>
      <c r="AB2431" s="530">
        <f t="shared" si="354"/>
        <v>-19601</v>
      </c>
      <c r="AC2431">
        <f t="shared" si="355"/>
        <v>-19601</v>
      </c>
      <c r="AD2431">
        <f t="shared" si="356"/>
        <v>0</v>
      </c>
      <c r="AM2431" s="530">
        <f t="shared" ca="1" si="357"/>
        <v>-21498</v>
      </c>
      <c r="AN2431">
        <f t="shared" ca="1" si="358"/>
        <v>-21498</v>
      </c>
      <c r="AO2431">
        <f t="shared" ca="1" si="359"/>
        <v>0</v>
      </c>
    </row>
    <row r="2432" spans="10:41">
      <c r="J2432" s="530">
        <f t="shared" ca="1" si="351"/>
        <v>-19499</v>
      </c>
      <c r="K2432">
        <f t="shared" ca="1" si="352"/>
        <v>-19499</v>
      </c>
      <c r="L2432">
        <f t="shared" ca="1" si="353"/>
        <v>0</v>
      </c>
      <c r="AB2432" s="530">
        <f t="shared" si="354"/>
        <v>-19610</v>
      </c>
      <c r="AC2432">
        <f t="shared" si="355"/>
        <v>-19610</v>
      </c>
      <c r="AD2432">
        <f t="shared" si="356"/>
        <v>0</v>
      </c>
      <c r="AM2432" s="530">
        <f t="shared" ca="1" si="357"/>
        <v>-21507</v>
      </c>
      <c r="AN2432">
        <f t="shared" ca="1" si="358"/>
        <v>-21507</v>
      </c>
      <c r="AO2432">
        <f t="shared" ca="1" si="359"/>
        <v>0</v>
      </c>
    </row>
    <row r="2433" spans="10:41">
      <c r="J2433" s="530">
        <f t="shared" ca="1" si="351"/>
        <v>-19508</v>
      </c>
      <c r="K2433">
        <f t="shared" ca="1" si="352"/>
        <v>-19508</v>
      </c>
      <c r="L2433">
        <f t="shared" ca="1" si="353"/>
        <v>0</v>
      </c>
      <c r="AB2433" s="530">
        <f t="shared" si="354"/>
        <v>-19619</v>
      </c>
      <c r="AC2433">
        <f t="shared" si="355"/>
        <v>-19619</v>
      </c>
      <c r="AD2433">
        <f t="shared" si="356"/>
        <v>0</v>
      </c>
      <c r="AM2433" s="530">
        <f t="shared" ca="1" si="357"/>
        <v>-21516</v>
      </c>
      <c r="AN2433">
        <f t="shared" ca="1" si="358"/>
        <v>-21516</v>
      </c>
      <c r="AO2433">
        <f t="shared" ca="1" si="359"/>
        <v>0</v>
      </c>
    </row>
    <row r="2434" spans="10:41">
      <c r="J2434" s="530">
        <f t="shared" ca="1" si="351"/>
        <v>-19517</v>
      </c>
      <c r="K2434">
        <f t="shared" ca="1" si="352"/>
        <v>-19517</v>
      </c>
      <c r="L2434">
        <f t="shared" ca="1" si="353"/>
        <v>0</v>
      </c>
      <c r="AB2434" s="530">
        <f t="shared" si="354"/>
        <v>-19628</v>
      </c>
      <c r="AC2434">
        <f t="shared" si="355"/>
        <v>-19628</v>
      </c>
      <c r="AD2434">
        <f t="shared" si="356"/>
        <v>0</v>
      </c>
      <c r="AM2434" s="530">
        <f t="shared" ca="1" si="357"/>
        <v>-21525</v>
      </c>
      <c r="AN2434">
        <f t="shared" ca="1" si="358"/>
        <v>-21525</v>
      </c>
      <c r="AO2434">
        <f t="shared" ca="1" si="359"/>
        <v>0</v>
      </c>
    </row>
    <row r="2435" spans="10:41">
      <c r="J2435" s="530">
        <f t="shared" ca="1" si="351"/>
        <v>-19526</v>
      </c>
      <c r="K2435">
        <f t="shared" ca="1" si="352"/>
        <v>-19526</v>
      </c>
      <c r="L2435">
        <f t="shared" ca="1" si="353"/>
        <v>0</v>
      </c>
      <c r="AB2435" s="530">
        <f t="shared" si="354"/>
        <v>-19637</v>
      </c>
      <c r="AC2435">
        <f t="shared" si="355"/>
        <v>-19637</v>
      </c>
      <c r="AD2435">
        <f t="shared" si="356"/>
        <v>0</v>
      </c>
      <c r="AM2435" s="530">
        <f t="shared" ca="1" si="357"/>
        <v>-21534</v>
      </c>
      <c r="AN2435">
        <f t="shared" ca="1" si="358"/>
        <v>-21534</v>
      </c>
      <c r="AO2435">
        <f t="shared" ca="1" si="359"/>
        <v>0</v>
      </c>
    </row>
    <row r="2436" spans="10:41">
      <c r="J2436" s="530">
        <f t="shared" ca="1" si="351"/>
        <v>-19535</v>
      </c>
      <c r="K2436">
        <f t="shared" ca="1" si="352"/>
        <v>-19535</v>
      </c>
      <c r="L2436">
        <f t="shared" ca="1" si="353"/>
        <v>0</v>
      </c>
      <c r="AB2436" s="530">
        <f t="shared" si="354"/>
        <v>-19646</v>
      </c>
      <c r="AC2436">
        <f t="shared" si="355"/>
        <v>-19646</v>
      </c>
      <c r="AD2436">
        <f t="shared" si="356"/>
        <v>0</v>
      </c>
      <c r="AM2436" s="530">
        <f t="shared" ca="1" si="357"/>
        <v>-21543</v>
      </c>
      <c r="AN2436">
        <f t="shared" ca="1" si="358"/>
        <v>-21543</v>
      </c>
      <c r="AO2436">
        <f t="shared" ca="1" si="359"/>
        <v>0</v>
      </c>
    </row>
    <row r="2437" spans="10:41">
      <c r="J2437" s="530">
        <f t="shared" ca="1" si="351"/>
        <v>-19544</v>
      </c>
      <c r="K2437">
        <f t="shared" ca="1" si="352"/>
        <v>-19544</v>
      </c>
      <c r="L2437">
        <f t="shared" ca="1" si="353"/>
        <v>0</v>
      </c>
      <c r="AB2437" s="530">
        <f t="shared" si="354"/>
        <v>-19655</v>
      </c>
      <c r="AC2437">
        <f t="shared" si="355"/>
        <v>-19655</v>
      </c>
      <c r="AD2437">
        <f t="shared" si="356"/>
        <v>0</v>
      </c>
      <c r="AM2437" s="530">
        <f t="shared" ca="1" si="357"/>
        <v>-21552</v>
      </c>
      <c r="AN2437">
        <f t="shared" ca="1" si="358"/>
        <v>-21552</v>
      </c>
      <c r="AO2437">
        <f t="shared" ca="1" si="359"/>
        <v>0</v>
      </c>
    </row>
    <row r="2438" spans="10:41">
      <c r="J2438" s="530">
        <f t="shared" ca="1" si="351"/>
        <v>-19553</v>
      </c>
      <c r="K2438">
        <f t="shared" ca="1" si="352"/>
        <v>-19553</v>
      </c>
      <c r="L2438">
        <f t="shared" ca="1" si="353"/>
        <v>0</v>
      </c>
      <c r="AB2438" s="530">
        <f t="shared" si="354"/>
        <v>-19664</v>
      </c>
      <c r="AC2438">
        <f t="shared" si="355"/>
        <v>-19664</v>
      </c>
      <c r="AD2438">
        <f t="shared" si="356"/>
        <v>0</v>
      </c>
      <c r="AM2438" s="530">
        <f t="shared" ca="1" si="357"/>
        <v>-21561</v>
      </c>
      <c r="AN2438">
        <f t="shared" ca="1" si="358"/>
        <v>-21561</v>
      </c>
      <c r="AO2438">
        <f t="shared" ca="1" si="359"/>
        <v>0</v>
      </c>
    </row>
    <row r="2439" spans="10:41">
      <c r="J2439" s="530">
        <f t="shared" ca="1" si="351"/>
        <v>-19562</v>
      </c>
      <c r="K2439">
        <f t="shared" ca="1" si="352"/>
        <v>-19562</v>
      </c>
      <c r="L2439">
        <f t="shared" ca="1" si="353"/>
        <v>0</v>
      </c>
      <c r="AB2439" s="530">
        <f t="shared" si="354"/>
        <v>-19673</v>
      </c>
      <c r="AC2439">
        <f t="shared" si="355"/>
        <v>-19673</v>
      </c>
      <c r="AD2439">
        <f t="shared" si="356"/>
        <v>0</v>
      </c>
      <c r="AM2439" s="530">
        <f t="shared" ca="1" si="357"/>
        <v>-21570</v>
      </c>
      <c r="AN2439">
        <f t="shared" ca="1" si="358"/>
        <v>-21570</v>
      </c>
      <c r="AO2439">
        <f t="shared" ca="1" si="359"/>
        <v>0</v>
      </c>
    </row>
    <row r="2440" spans="10:41">
      <c r="J2440" s="530">
        <f t="shared" ca="1" si="351"/>
        <v>-19571</v>
      </c>
      <c r="K2440">
        <f t="shared" ca="1" si="352"/>
        <v>-19571</v>
      </c>
      <c r="L2440">
        <f t="shared" ca="1" si="353"/>
        <v>0</v>
      </c>
      <c r="AB2440" s="530">
        <f t="shared" si="354"/>
        <v>-19682</v>
      </c>
      <c r="AC2440">
        <f t="shared" si="355"/>
        <v>-19682</v>
      </c>
      <c r="AD2440">
        <f t="shared" si="356"/>
        <v>0</v>
      </c>
      <c r="AM2440" s="530">
        <f t="shared" ca="1" si="357"/>
        <v>-21579</v>
      </c>
      <c r="AN2440">
        <f t="shared" ca="1" si="358"/>
        <v>-21579</v>
      </c>
      <c r="AO2440">
        <f t="shared" ca="1" si="359"/>
        <v>0</v>
      </c>
    </row>
    <row r="2441" spans="10:41">
      <c r="J2441" s="530">
        <f t="shared" ca="1" si="351"/>
        <v>-19580</v>
      </c>
      <c r="K2441">
        <f t="shared" ca="1" si="352"/>
        <v>-19580</v>
      </c>
      <c r="L2441">
        <f t="shared" ca="1" si="353"/>
        <v>0</v>
      </c>
      <c r="AB2441" s="530">
        <f t="shared" si="354"/>
        <v>-19691</v>
      </c>
      <c r="AC2441">
        <f t="shared" si="355"/>
        <v>-19691</v>
      </c>
      <c r="AD2441">
        <f t="shared" si="356"/>
        <v>0</v>
      </c>
      <c r="AM2441" s="530">
        <f t="shared" ca="1" si="357"/>
        <v>-21588</v>
      </c>
      <c r="AN2441">
        <f t="shared" ca="1" si="358"/>
        <v>-21588</v>
      </c>
      <c r="AO2441">
        <f t="shared" ca="1" si="359"/>
        <v>0</v>
      </c>
    </row>
    <row r="2442" spans="10:41">
      <c r="J2442" s="530">
        <f t="shared" ca="1" si="351"/>
        <v>-19589</v>
      </c>
      <c r="K2442">
        <f t="shared" ca="1" si="352"/>
        <v>-19589</v>
      </c>
      <c r="L2442">
        <f t="shared" ca="1" si="353"/>
        <v>0</v>
      </c>
      <c r="AB2442" s="530">
        <f t="shared" si="354"/>
        <v>-19700</v>
      </c>
      <c r="AC2442">
        <f t="shared" si="355"/>
        <v>-19700</v>
      </c>
      <c r="AD2442">
        <f t="shared" si="356"/>
        <v>0</v>
      </c>
      <c r="AM2442" s="530">
        <f t="shared" ca="1" si="357"/>
        <v>-21597</v>
      </c>
      <c r="AN2442">
        <f t="shared" ca="1" si="358"/>
        <v>-21597</v>
      </c>
      <c r="AO2442">
        <f t="shared" ca="1" si="359"/>
        <v>0</v>
      </c>
    </row>
    <row r="2443" spans="10:41">
      <c r="J2443" s="530">
        <f t="shared" ca="1" si="351"/>
        <v>-19598</v>
      </c>
      <c r="K2443">
        <f t="shared" ca="1" si="352"/>
        <v>-19598</v>
      </c>
      <c r="L2443">
        <f t="shared" ca="1" si="353"/>
        <v>0</v>
      </c>
      <c r="AB2443" s="530">
        <f t="shared" si="354"/>
        <v>-19709</v>
      </c>
      <c r="AC2443">
        <f t="shared" si="355"/>
        <v>-19709</v>
      </c>
      <c r="AD2443">
        <f t="shared" si="356"/>
        <v>0</v>
      </c>
      <c r="AM2443" s="530">
        <f t="shared" ca="1" si="357"/>
        <v>-21606</v>
      </c>
      <c r="AN2443">
        <f t="shared" ca="1" si="358"/>
        <v>-21606</v>
      </c>
      <c r="AO2443">
        <f t="shared" ca="1" si="359"/>
        <v>0</v>
      </c>
    </row>
    <row r="2444" spans="10:41">
      <c r="J2444" s="530">
        <f t="shared" ca="1" si="351"/>
        <v>-19607</v>
      </c>
      <c r="K2444">
        <f t="shared" ca="1" si="352"/>
        <v>-19607</v>
      </c>
      <c r="L2444">
        <f t="shared" ca="1" si="353"/>
        <v>0</v>
      </c>
      <c r="AB2444" s="530">
        <f t="shared" si="354"/>
        <v>-19718</v>
      </c>
      <c r="AC2444">
        <f t="shared" si="355"/>
        <v>-19718</v>
      </c>
      <c r="AD2444">
        <f t="shared" si="356"/>
        <v>0</v>
      </c>
      <c r="AM2444" s="530">
        <f t="shared" ca="1" si="357"/>
        <v>-21615</v>
      </c>
      <c r="AN2444">
        <f t="shared" ca="1" si="358"/>
        <v>-21615</v>
      </c>
      <c r="AO2444">
        <f t="shared" ca="1" si="359"/>
        <v>0</v>
      </c>
    </row>
    <row r="2445" spans="10:41">
      <c r="J2445" s="530">
        <f t="shared" ca="1" si="351"/>
        <v>-19616</v>
      </c>
      <c r="K2445">
        <f t="shared" ca="1" si="352"/>
        <v>-19616</v>
      </c>
      <c r="L2445">
        <f t="shared" ca="1" si="353"/>
        <v>0</v>
      </c>
      <c r="AB2445" s="530">
        <f t="shared" si="354"/>
        <v>-19727</v>
      </c>
      <c r="AC2445">
        <f t="shared" si="355"/>
        <v>-19727</v>
      </c>
      <c r="AD2445">
        <f t="shared" si="356"/>
        <v>0</v>
      </c>
      <c r="AM2445" s="530">
        <f t="shared" ca="1" si="357"/>
        <v>-21624</v>
      </c>
      <c r="AN2445">
        <f t="shared" ca="1" si="358"/>
        <v>-21624</v>
      </c>
      <c r="AO2445">
        <f t="shared" ca="1" si="359"/>
        <v>0</v>
      </c>
    </row>
    <row r="2446" spans="10:41">
      <c r="J2446" s="530">
        <f t="shared" ca="1" si="351"/>
        <v>-19625</v>
      </c>
      <c r="K2446">
        <f t="shared" ca="1" si="352"/>
        <v>-19625</v>
      </c>
      <c r="L2446">
        <f t="shared" ca="1" si="353"/>
        <v>0</v>
      </c>
      <c r="AB2446" s="530">
        <f t="shared" si="354"/>
        <v>-19736</v>
      </c>
      <c r="AC2446">
        <f t="shared" si="355"/>
        <v>-19736</v>
      </c>
      <c r="AD2446">
        <f t="shared" si="356"/>
        <v>0</v>
      </c>
      <c r="AM2446" s="530">
        <f t="shared" ca="1" si="357"/>
        <v>-21633</v>
      </c>
      <c r="AN2446">
        <f t="shared" ca="1" si="358"/>
        <v>-21633</v>
      </c>
      <c r="AO2446">
        <f t="shared" ca="1" si="359"/>
        <v>0</v>
      </c>
    </row>
    <row r="2447" spans="10:41">
      <c r="J2447" s="530">
        <f t="shared" ca="1" si="351"/>
        <v>-19634</v>
      </c>
      <c r="K2447">
        <f t="shared" ca="1" si="352"/>
        <v>-19634</v>
      </c>
      <c r="L2447">
        <f t="shared" ca="1" si="353"/>
        <v>0</v>
      </c>
      <c r="AB2447" s="530">
        <f t="shared" si="354"/>
        <v>-19745</v>
      </c>
      <c r="AC2447">
        <f t="shared" si="355"/>
        <v>-19745</v>
      </c>
      <c r="AD2447">
        <f t="shared" si="356"/>
        <v>0</v>
      </c>
      <c r="AM2447" s="530">
        <f t="shared" ca="1" si="357"/>
        <v>-21642</v>
      </c>
      <c r="AN2447">
        <f t="shared" ca="1" si="358"/>
        <v>-21642</v>
      </c>
      <c r="AO2447">
        <f t="shared" ca="1" si="359"/>
        <v>0</v>
      </c>
    </row>
    <row r="2448" spans="10:41">
      <c r="J2448" s="530">
        <f t="shared" ca="1" si="351"/>
        <v>-19643</v>
      </c>
      <c r="K2448">
        <f t="shared" ca="1" si="352"/>
        <v>-19643</v>
      </c>
      <c r="L2448">
        <f t="shared" ca="1" si="353"/>
        <v>0</v>
      </c>
      <c r="AB2448" s="530">
        <f t="shared" si="354"/>
        <v>-19754</v>
      </c>
      <c r="AC2448">
        <f t="shared" si="355"/>
        <v>-19754</v>
      </c>
      <c r="AD2448">
        <f t="shared" si="356"/>
        <v>0</v>
      </c>
      <c r="AM2448" s="530">
        <f t="shared" ca="1" si="357"/>
        <v>-21651</v>
      </c>
      <c r="AN2448">
        <f t="shared" ca="1" si="358"/>
        <v>-21651</v>
      </c>
      <c r="AO2448">
        <f t="shared" ca="1" si="359"/>
        <v>0</v>
      </c>
    </row>
    <row r="2449" spans="10:41">
      <c r="J2449" s="530">
        <f t="shared" ca="1" si="351"/>
        <v>-19652</v>
      </c>
      <c r="K2449">
        <f t="shared" ca="1" si="352"/>
        <v>-19652</v>
      </c>
      <c r="L2449">
        <f t="shared" ca="1" si="353"/>
        <v>0</v>
      </c>
      <c r="AB2449" s="530">
        <f t="shared" si="354"/>
        <v>-19763</v>
      </c>
      <c r="AC2449">
        <f t="shared" si="355"/>
        <v>-19763</v>
      </c>
      <c r="AD2449">
        <f t="shared" si="356"/>
        <v>0</v>
      </c>
      <c r="AM2449" s="530">
        <f t="shared" ca="1" si="357"/>
        <v>-21660</v>
      </c>
      <c r="AN2449">
        <f t="shared" ca="1" si="358"/>
        <v>-21660</v>
      </c>
      <c r="AO2449">
        <f t="shared" ca="1" si="359"/>
        <v>0</v>
      </c>
    </row>
    <row r="2450" spans="10:41">
      <c r="J2450" s="530">
        <f t="shared" ca="1" si="351"/>
        <v>-19661</v>
      </c>
      <c r="K2450">
        <f t="shared" ca="1" si="352"/>
        <v>-19661</v>
      </c>
      <c r="L2450">
        <f t="shared" ca="1" si="353"/>
        <v>0</v>
      </c>
      <c r="AB2450" s="530">
        <f t="shared" si="354"/>
        <v>-19772</v>
      </c>
      <c r="AC2450">
        <f t="shared" si="355"/>
        <v>-19772</v>
      </c>
      <c r="AD2450">
        <f t="shared" si="356"/>
        <v>0</v>
      </c>
      <c r="AM2450" s="530">
        <f t="shared" ca="1" si="357"/>
        <v>-21669</v>
      </c>
      <c r="AN2450">
        <f t="shared" ca="1" si="358"/>
        <v>-21669</v>
      </c>
      <c r="AO2450">
        <f t="shared" ca="1" si="359"/>
        <v>0</v>
      </c>
    </row>
    <row r="2451" spans="10:41">
      <c r="J2451" s="530">
        <f t="shared" ca="1" si="351"/>
        <v>-19670</v>
      </c>
      <c r="K2451">
        <f t="shared" ca="1" si="352"/>
        <v>-19670</v>
      </c>
      <c r="L2451">
        <f t="shared" ca="1" si="353"/>
        <v>0</v>
      </c>
      <c r="AB2451" s="530">
        <f t="shared" si="354"/>
        <v>-19781</v>
      </c>
      <c r="AC2451">
        <f t="shared" si="355"/>
        <v>-19781</v>
      </c>
      <c r="AD2451">
        <f t="shared" si="356"/>
        <v>0</v>
      </c>
      <c r="AM2451" s="530">
        <f t="shared" ca="1" si="357"/>
        <v>-21678</v>
      </c>
      <c r="AN2451">
        <f t="shared" ca="1" si="358"/>
        <v>-21678</v>
      </c>
      <c r="AO2451">
        <f t="shared" ca="1" si="359"/>
        <v>0</v>
      </c>
    </row>
    <row r="2452" spans="10:41">
      <c r="J2452" s="530">
        <f t="shared" ca="1" si="351"/>
        <v>-19679</v>
      </c>
      <c r="K2452">
        <f t="shared" ca="1" si="352"/>
        <v>-19679</v>
      </c>
      <c r="L2452">
        <f t="shared" ca="1" si="353"/>
        <v>0</v>
      </c>
      <c r="AB2452" s="530">
        <f t="shared" si="354"/>
        <v>-19790</v>
      </c>
      <c r="AC2452">
        <f t="shared" si="355"/>
        <v>-19790</v>
      </c>
      <c r="AD2452">
        <f t="shared" si="356"/>
        <v>0</v>
      </c>
      <c r="AM2452" s="530">
        <f t="shared" ca="1" si="357"/>
        <v>-21687</v>
      </c>
      <c r="AN2452">
        <f t="shared" ca="1" si="358"/>
        <v>-21687</v>
      </c>
      <c r="AO2452">
        <f t="shared" ca="1" si="359"/>
        <v>0</v>
      </c>
    </row>
    <row r="2453" spans="10:41">
      <c r="J2453" s="530">
        <f t="shared" ca="1" si="351"/>
        <v>-19688</v>
      </c>
      <c r="K2453">
        <f t="shared" ca="1" si="352"/>
        <v>-19688</v>
      </c>
      <c r="L2453">
        <f t="shared" ca="1" si="353"/>
        <v>0</v>
      </c>
      <c r="AB2453" s="530">
        <f t="shared" si="354"/>
        <v>-19799</v>
      </c>
      <c r="AC2453">
        <f t="shared" si="355"/>
        <v>-19799</v>
      </c>
      <c r="AD2453">
        <f t="shared" si="356"/>
        <v>0</v>
      </c>
      <c r="AM2453" s="530">
        <f t="shared" ca="1" si="357"/>
        <v>-21696</v>
      </c>
      <c r="AN2453">
        <f t="shared" ca="1" si="358"/>
        <v>-21696</v>
      </c>
      <c r="AO2453">
        <f t="shared" ca="1" si="359"/>
        <v>0</v>
      </c>
    </row>
    <row r="2454" spans="10:41">
      <c r="J2454" s="530">
        <f t="shared" ca="1" si="351"/>
        <v>-19697</v>
      </c>
      <c r="K2454">
        <f t="shared" ca="1" si="352"/>
        <v>-19697</v>
      </c>
      <c r="L2454">
        <f t="shared" ca="1" si="353"/>
        <v>0</v>
      </c>
      <c r="AB2454" s="530">
        <f t="shared" si="354"/>
        <v>-19808</v>
      </c>
      <c r="AC2454">
        <f t="shared" si="355"/>
        <v>-19808</v>
      </c>
      <c r="AD2454">
        <f t="shared" si="356"/>
        <v>0</v>
      </c>
      <c r="AM2454" s="530">
        <f t="shared" ca="1" si="357"/>
        <v>-21705</v>
      </c>
      <c r="AN2454">
        <f t="shared" ca="1" si="358"/>
        <v>-21705</v>
      </c>
      <c r="AO2454">
        <f t="shared" ca="1" si="359"/>
        <v>0</v>
      </c>
    </row>
    <row r="2455" spans="10:41">
      <c r="J2455" s="530">
        <f t="shared" ca="1" si="351"/>
        <v>-19706</v>
      </c>
      <c r="K2455">
        <f t="shared" ca="1" si="352"/>
        <v>-19706</v>
      </c>
      <c r="L2455">
        <f t="shared" ca="1" si="353"/>
        <v>0</v>
      </c>
      <c r="AB2455" s="530">
        <f t="shared" si="354"/>
        <v>-19817</v>
      </c>
      <c r="AC2455">
        <f t="shared" si="355"/>
        <v>-19817</v>
      </c>
      <c r="AD2455">
        <f t="shared" si="356"/>
        <v>0</v>
      </c>
      <c r="AM2455" s="530">
        <f t="shared" ca="1" si="357"/>
        <v>-21714</v>
      </c>
      <c r="AN2455">
        <f t="shared" ca="1" si="358"/>
        <v>-21714</v>
      </c>
      <c r="AO2455">
        <f t="shared" ca="1" si="359"/>
        <v>0</v>
      </c>
    </row>
    <row r="2456" spans="10:41">
      <c r="J2456" s="530">
        <f t="shared" ca="1" si="351"/>
        <v>-19715</v>
      </c>
      <c r="K2456">
        <f t="shared" ca="1" si="352"/>
        <v>-19715</v>
      </c>
      <c r="L2456">
        <f t="shared" ca="1" si="353"/>
        <v>0</v>
      </c>
      <c r="AB2456" s="530">
        <f t="shared" si="354"/>
        <v>-19826</v>
      </c>
      <c r="AC2456">
        <f t="shared" si="355"/>
        <v>-19826</v>
      </c>
      <c r="AD2456">
        <f t="shared" si="356"/>
        <v>0</v>
      </c>
      <c r="AM2456" s="530">
        <f t="shared" ca="1" si="357"/>
        <v>-21723</v>
      </c>
      <c r="AN2456">
        <f t="shared" ca="1" si="358"/>
        <v>-21723</v>
      </c>
      <c r="AO2456">
        <f t="shared" ca="1" si="359"/>
        <v>0</v>
      </c>
    </row>
    <row r="2457" spans="10:41">
      <c r="J2457" s="530">
        <f t="shared" ca="1" si="351"/>
        <v>-19724</v>
      </c>
      <c r="K2457">
        <f t="shared" ca="1" si="352"/>
        <v>-19724</v>
      </c>
      <c r="L2457">
        <f t="shared" ca="1" si="353"/>
        <v>0</v>
      </c>
      <c r="AB2457" s="530">
        <f t="shared" si="354"/>
        <v>-19835</v>
      </c>
      <c r="AC2457">
        <f t="shared" si="355"/>
        <v>-19835</v>
      </c>
      <c r="AD2457">
        <f t="shared" si="356"/>
        <v>0</v>
      </c>
      <c r="AM2457" s="530">
        <f t="shared" ca="1" si="357"/>
        <v>-21732</v>
      </c>
      <c r="AN2457">
        <f t="shared" ca="1" si="358"/>
        <v>-21732</v>
      </c>
      <c r="AO2457">
        <f t="shared" ca="1" si="359"/>
        <v>0</v>
      </c>
    </row>
    <row r="2458" spans="10:41">
      <c r="J2458" s="530">
        <f t="shared" ca="1" si="351"/>
        <v>-19733</v>
      </c>
      <c r="K2458">
        <f t="shared" ca="1" si="352"/>
        <v>-19733</v>
      </c>
      <c r="L2458">
        <f t="shared" ca="1" si="353"/>
        <v>0</v>
      </c>
      <c r="AB2458" s="530">
        <f t="shared" si="354"/>
        <v>-19844</v>
      </c>
      <c r="AC2458">
        <f t="shared" si="355"/>
        <v>-19844</v>
      </c>
      <c r="AD2458">
        <f t="shared" si="356"/>
        <v>0</v>
      </c>
      <c r="AM2458" s="530">
        <f t="shared" ca="1" si="357"/>
        <v>-21741</v>
      </c>
      <c r="AN2458">
        <f t="shared" ca="1" si="358"/>
        <v>-21741</v>
      </c>
      <c r="AO2458">
        <f t="shared" ca="1" si="359"/>
        <v>0</v>
      </c>
    </row>
    <row r="2459" spans="10:41">
      <c r="J2459" s="530">
        <f t="shared" ca="1" si="351"/>
        <v>-19742</v>
      </c>
      <c r="K2459">
        <f t="shared" ca="1" si="352"/>
        <v>-19742</v>
      </c>
      <c r="L2459">
        <f t="shared" ca="1" si="353"/>
        <v>0</v>
      </c>
      <c r="AB2459" s="530">
        <f t="shared" si="354"/>
        <v>-19853</v>
      </c>
      <c r="AC2459">
        <f t="shared" si="355"/>
        <v>-19853</v>
      </c>
      <c r="AD2459">
        <f t="shared" si="356"/>
        <v>0</v>
      </c>
      <c r="AM2459" s="530">
        <f t="shared" ca="1" si="357"/>
        <v>-21750</v>
      </c>
      <c r="AN2459">
        <f t="shared" ca="1" si="358"/>
        <v>-21750</v>
      </c>
      <c r="AO2459">
        <f t="shared" ca="1" si="359"/>
        <v>0</v>
      </c>
    </row>
    <row r="2460" spans="10:41">
      <c r="J2460" s="530">
        <f t="shared" ca="1" si="351"/>
        <v>-19751</v>
      </c>
      <c r="K2460">
        <f t="shared" ca="1" si="352"/>
        <v>-19751</v>
      </c>
      <c r="L2460">
        <f t="shared" ca="1" si="353"/>
        <v>0</v>
      </c>
      <c r="AB2460" s="530">
        <f t="shared" si="354"/>
        <v>-19862</v>
      </c>
      <c r="AC2460">
        <f t="shared" si="355"/>
        <v>-19862</v>
      </c>
      <c r="AD2460">
        <f t="shared" si="356"/>
        <v>0</v>
      </c>
      <c r="AM2460" s="530">
        <f t="shared" ca="1" si="357"/>
        <v>-21759</v>
      </c>
      <c r="AN2460">
        <f t="shared" ca="1" si="358"/>
        <v>-21759</v>
      </c>
      <c r="AO2460">
        <f t="shared" ca="1" si="359"/>
        <v>0</v>
      </c>
    </row>
    <row r="2461" spans="10:41">
      <c r="J2461" s="530">
        <f t="shared" ca="1" si="351"/>
        <v>-19760</v>
      </c>
      <c r="K2461">
        <f t="shared" ca="1" si="352"/>
        <v>-19760</v>
      </c>
      <c r="L2461">
        <f t="shared" ca="1" si="353"/>
        <v>0</v>
      </c>
      <c r="AB2461" s="530">
        <f t="shared" si="354"/>
        <v>-19871</v>
      </c>
      <c r="AC2461">
        <f t="shared" si="355"/>
        <v>-19871</v>
      </c>
      <c r="AD2461">
        <f t="shared" si="356"/>
        <v>0</v>
      </c>
      <c r="AM2461" s="530">
        <f t="shared" ca="1" si="357"/>
        <v>-21768</v>
      </c>
      <c r="AN2461">
        <f t="shared" ca="1" si="358"/>
        <v>-21768</v>
      </c>
      <c r="AO2461">
        <f t="shared" ca="1" si="359"/>
        <v>0</v>
      </c>
    </row>
    <row r="2462" spans="10:41">
      <c r="J2462" s="530">
        <f t="shared" ca="1" si="351"/>
        <v>-19769</v>
      </c>
      <c r="K2462">
        <f t="shared" ca="1" si="352"/>
        <v>-19769</v>
      </c>
      <c r="L2462">
        <f t="shared" ca="1" si="353"/>
        <v>0</v>
      </c>
      <c r="AB2462" s="530">
        <f t="shared" si="354"/>
        <v>-19880</v>
      </c>
      <c r="AC2462">
        <f t="shared" si="355"/>
        <v>-19880</v>
      </c>
      <c r="AD2462">
        <f t="shared" si="356"/>
        <v>0</v>
      </c>
      <c r="AM2462" s="530">
        <f t="shared" ca="1" si="357"/>
        <v>-21777</v>
      </c>
      <c r="AN2462">
        <f t="shared" ca="1" si="358"/>
        <v>-21777</v>
      </c>
      <c r="AO2462">
        <f t="shared" ca="1" si="359"/>
        <v>0</v>
      </c>
    </row>
    <row r="2463" spans="10:41">
      <c r="J2463" s="530">
        <f t="shared" ca="1" si="351"/>
        <v>-19778</v>
      </c>
      <c r="K2463">
        <f t="shared" ca="1" si="352"/>
        <v>-19778</v>
      </c>
      <c r="L2463">
        <f t="shared" ca="1" si="353"/>
        <v>0</v>
      </c>
      <c r="AB2463" s="530">
        <f t="shared" si="354"/>
        <v>-19889</v>
      </c>
      <c r="AC2463">
        <f t="shared" si="355"/>
        <v>-19889</v>
      </c>
      <c r="AD2463">
        <f t="shared" si="356"/>
        <v>0</v>
      </c>
      <c r="AM2463" s="530">
        <f t="shared" ca="1" si="357"/>
        <v>-21786</v>
      </c>
      <c r="AN2463">
        <f t="shared" ca="1" si="358"/>
        <v>-21786</v>
      </c>
      <c r="AO2463">
        <f t="shared" ca="1" si="359"/>
        <v>0</v>
      </c>
    </row>
    <row r="2464" spans="10:41">
      <c r="J2464" s="530">
        <f t="shared" ca="1" si="351"/>
        <v>-19787</v>
      </c>
      <c r="K2464">
        <f t="shared" ca="1" si="352"/>
        <v>-19787</v>
      </c>
      <c r="L2464">
        <f t="shared" ca="1" si="353"/>
        <v>0</v>
      </c>
      <c r="AB2464" s="530">
        <f t="shared" si="354"/>
        <v>-19898</v>
      </c>
      <c r="AC2464">
        <f t="shared" si="355"/>
        <v>-19898</v>
      </c>
      <c r="AD2464">
        <f t="shared" si="356"/>
        <v>0</v>
      </c>
      <c r="AM2464" s="530">
        <f t="shared" ca="1" si="357"/>
        <v>-21795</v>
      </c>
      <c r="AN2464">
        <f t="shared" ca="1" si="358"/>
        <v>-21795</v>
      </c>
      <c r="AO2464">
        <f t="shared" ca="1" si="359"/>
        <v>0</v>
      </c>
    </row>
    <row r="2465" spans="10:41">
      <c r="J2465" s="530">
        <f t="shared" ca="1" si="351"/>
        <v>-19796</v>
      </c>
      <c r="K2465">
        <f t="shared" ca="1" si="352"/>
        <v>-19796</v>
      </c>
      <c r="L2465">
        <f t="shared" ca="1" si="353"/>
        <v>0</v>
      </c>
      <c r="AB2465" s="530">
        <f t="shared" si="354"/>
        <v>-19907</v>
      </c>
      <c r="AC2465">
        <f t="shared" si="355"/>
        <v>-19907</v>
      </c>
      <c r="AD2465">
        <f t="shared" si="356"/>
        <v>0</v>
      </c>
      <c r="AM2465" s="530">
        <f t="shared" ca="1" si="357"/>
        <v>-21804</v>
      </c>
      <c r="AN2465">
        <f t="shared" ca="1" si="358"/>
        <v>-21804</v>
      </c>
      <c r="AO2465">
        <f t="shared" ca="1" si="359"/>
        <v>0</v>
      </c>
    </row>
    <row r="2466" spans="10:41">
      <c r="J2466" s="530">
        <f t="shared" ca="1" si="351"/>
        <v>-19805</v>
      </c>
      <c r="K2466">
        <f t="shared" ca="1" si="352"/>
        <v>-19805</v>
      </c>
      <c r="L2466">
        <f t="shared" ca="1" si="353"/>
        <v>0</v>
      </c>
      <c r="AB2466" s="530">
        <f t="shared" si="354"/>
        <v>-19916</v>
      </c>
      <c r="AC2466">
        <f t="shared" si="355"/>
        <v>-19916</v>
      </c>
      <c r="AD2466">
        <f t="shared" si="356"/>
        <v>0</v>
      </c>
      <c r="AM2466" s="530">
        <f t="shared" ca="1" si="357"/>
        <v>-21813</v>
      </c>
      <c r="AN2466">
        <f t="shared" ca="1" si="358"/>
        <v>-21813</v>
      </c>
      <c r="AO2466">
        <f t="shared" ca="1" si="359"/>
        <v>0</v>
      </c>
    </row>
    <row r="2467" spans="10:41">
      <c r="J2467" s="530">
        <f t="shared" ca="1" si="351"/>
        <v>-19814</v>
      </c>
      <c r="K2467">
        <f t="shared" ca="1" si="352"/>
        <v>-19814</v>
      </c>
      <c r="L2467">
        <f t="shared" ca="1" si="353"/>
        <v>0</v>
      </c>
      <c r="AB2467" s="530">
        <f t="shared" si="354"/>
        <v>-19925</v>
      </c>
      <c r="AC2467">
        <f t="shared" si="355"/>
        <v>-19925</v>
      </c>
      <c r="AD2467">
        <f t="shared" si="356"/>
        <v>0</v>
      </c>
      <c r="AM2467" s="530">
        <f t="shared" ca="1" si="357"/>
        <v>-21822</v>
      </c>
      <c r="AN2467">
        <f t="shared" ca="1" si="358"/>
        <v>-21822</v>
      </c>
      <c r="AO2467">
        <f t="shared" ca="1" si="359"/>
        <v>0</v>
      </c>
    </row>
    <row r="2468" spans="10:41">
      <c r="J2468" s="530">
        <f t="shared" ca="1" si="351"/>
        <v>-19823</v>
      </c>
      <c r="K2468">
        <f t="shared" ca="1" si="352"/>
        <v>-19823</v>
      </c>
      <c r="L2468">
        <f t="shared" ca="1" si="353"/>
        <v>0</v>
      </c>
      <c r="AB2468" s="530">
        <f t="shared" si="354"/>
        <v>-19934</v>
      </c>
      <c r="AC2468">
        <f t="shared" si="355"/>
        <v>-19934</v>
      </c>
      <c r="AD2468">
        <f t="shared" si="356"/>
        <v>0</v>
      </c>
      <c r="AM2468" s="530">
        <f t="shared" ca="1" si="357"/>
        <v>-21831</v>
      </c>
      <c r="AN2468">
        <f t="shared" ca="1" si="358"/>
        <v>-21831</v>
      </c>
      <c r="AO2468">
        <f t="shared" ca="1" si="359"/>
        <v>0</v>
      </c>
    </row>
    <row r="2469" spans="10:41">
      <c r="J2469" s="530">
        <f t="shared" ca="1" si="351"/>
        <v>-19832</v>
      </c>
      <c r="K2469">
        <f t="shared" ca="1" si="352"/>
        <v>-19832</v>
      </c>
      <c r="L2469">
        <f t="shared" ca="1" si="353"/>
        <v>0</v>
      </c>
      <c r="AB2469" s="530">
        <f t="shared" si="354"/>
        <v>-19943</v>
      </c>
      <c r="AC2469">
        <f t="shared" si="355"/>
        <v>-19943</v>
      </c>
      <c r="AD2469">
        <f t="shared" si="356"/>
        <v>0</v>
      </c>
      <c r="AM2469" s="530">
        <f t="shared" ca="1" si="357"/>
        <v>-21840</v>
      </c>
      <c r="AN2469">
        <f t="shared" ca="1" si="358"/>
        <v>-21840</v>
      </c>
      <c r="AO2469">
        <f t="shared" ca="1" si="359"/>
        <v>0</v>
      </c>
    </row>
    <row r="2470" spans="10:41">
      <c r="J2470" s="530">
        <f t="shared" ca="1" si="351"/>
        <v>-19841</v>
      </c>
      <c r="K2470">
        <f t="shared" ca="1" si="352"/>
        <v>-19841</v>
      </c>
      <c r="L2470">
        <f t="shared" ca="1" si="353"/>
        <v>0</v>
      </c>
      <c r="AB2470" s="530">
        <f t="shared" si="354"/>
        <v>-19952</v>
      </c>
      <c r="AC2470">
        <f t="shared" si="355"/>
        <v>-19952</v>
      </c>
      <c r="AD2470">
        <f t="shared" si="356"/>
        <v>0</v>
      </c>
      <c r="AM2470" s="530">
        <f t="shared" ca="1" si="357"/>
        <v>-21849</v>
      </c>
      <c r="AN2470">
        <f t="shared" ca="1" si="358"/>
        <v>-21849</v>
      </c>
      <c r="AO2470">
        <f t="shared" ca="1" si="359"/>
        <v>0</v>
      </c>
    </row>
    <row r="2471" spans="10:41">
      <c r="J2471" s="530">
        <f t="shared" ca="1" si="351"/>
        <v>-19850</v>
      </c>
      <c r="K2471">
        <f t="shared" ca="1" si="352"/>
        <v>-19850</v>
      </c>
      <c r="L2471">
        <f t="shared" ca="1" si="353"/>
        <v>0</v>
      </c>
      <c r="AB2471" s="530">
        <f t="shared" si="354"/>
        <v>-19961</v>
      </c>
      <c r="AC2471">
        <f t="shared" si="355"/>
        <v>-19961</v>
      </c>
      <c r="AD2471">
        <f t="shared" si="356"/>
        <v>0</v>
      </c>
      <c r="AM2471" s="530">
        <f t="shared" ca="1" si="357"/>
        <v>-21858</v>
      </c>
      <c r="AN2471">
        <f t="shared" ca="1" si="358"/>
        <v>-21858</v>
      </c>
      <c r="AO2471">
        <f t="shared" ca="1" si="359"/>
        <v>0</v>
      </c>
    </row>
    <row r="2472" spans="10:41">
      <c r="J2472" s="530">
        <f t="shared" ca="1" si="351"/>
        <v>-19859</v>
      </c>
      <c r="K2472">
        <f t="shared" ca="1" si="352"/>
        <v>-19859</v>
      </c>
      <c r="L2472">
        <f t="shared" ca="1" si="353"/>
        <v>0</v>
      </c>
      <c r="AB2472" s="530">
        <f t="shared" si="354"/>
        <v>-19970</v>
      </c>
      <c r="AC2472">
        <f t="shared" si="355"/>
        <v>-19970</v>
      </c>
      <c r="AD2472">
        <f t="shared" si="356"/>
        <v>0</v>
      </c>
      <c r="AM2472" s="530">
        <f t="shared" ca="1" si="357"/>
        <v>-21867</v>
      </c>
      <c r="AN2472">
        <f t="shared" ca="1" si="358"/>
        <v>-21867</v>
      </c>
      <c r="AO2472">
        <f t="shared" ca="1" si="359"/>
        <v>0</v>
      </c>
    </row>
    <row r="2473" spans="10:41">
      <c r="J2473" s="530">
        <f t="shared" ca="1" si="351"/>
        <v>-19868</v>
      </c>
      <c r="K2473">
        <f t="shared" ca="1" si="352"/>
        <v>-19868</v>
      </c>
      <c r="L2473">
        <f t="shared" ca="1" si="353"/>
        <v>0</v>
      </c>
      <c r="AB2473" s="530">
        <f t="shared" si="354"/>
        <v>-19979</v>
      </c>
      <c r="AC2473">
        <f t="shared" si="355"/>
        <v>-19979</v>
      </c>
      <c r="AD2473">
        <f t="shared" si="356"/>
        <v>0</v>
      </c>
      <c r="AM2473" s="530">
        <f t="shared" ca="1" si="357"/>
        <v>-21876</v>
      </c>
      <c r="AN2473">
        <f t="shared" ca="1" si="358"/>
        <v>-21876</v>
      </c>
      <c r="AO2473">
        <f t="shared" ca="1" si="359"/>
        <v>0</v>
      </c>
    </row>
    <row r="2474" spans="10:41">
      <c r="J2474" s="530">
        <f t="shared" ca="1" si="351"/>
        <v>-19877</v>
      </c>
      <c r="K2474">
        <f t="shared" ca="1" si="352"/>
        <v>-19877</v>
      </c>
      <c r="L2474">
        <f t="shared" ca="1" si="353"/>
        <v>0</v>
      </c>
      <c r="AB2474" s="530">
        <f t="shared" si="354"/>
        <v>-19988</v>
      </c>
      <c r="AC2474">
        <f t="shared" si="355"/>
        <v>-19988</v>
      </c>
      <c r="AD2474">
        <f t="shared" si="356"/>
        <v>0</v>
      </c>
      <c r="AM2474" s="530">
        <f t="shared" ca="1" si="357"/>
        <v>-21885</v>
      </c>
      <c r="AN2474">
        <f t="shared" ca="1" si="358"/>
        <v>-21885</v>
      </c>
      <c r="AO2474">
        <f t="shared" ca="1" si="359"/>
        <v>0</v>
      </c>
    </row>
    <row r="2475" spans="10:41">
      <c r="J2475" s="530">
        <f t="shared" ref="J2475:J2538" ca="1" si="360">+J2474-9</f>
        <v>-19886</v>
      </c>
      <c r="K2475">
        <f t="shared" ref="K2475:K2538" ca="1" si="361">IF(J2476&lt;0,J2475,0)</f>
        <v>-19886</v>
      </c>
      <c r="L2475">
        <f t="shared" ref="L2475:L2538" ca="1" si="362">IF(K2475&gt;0,K2475,0)</f>
        <v>0</v>
      </c>
      <c r="AB2475" s="530">
        <f t="shared" si="354"/>
        <v>-19997</v>
      </c>
      <c r="AC2475">
        <f t="shared" si="355"/>
        <v>-19997</v>
      </c>
      <c r="AD2475">
        <f t="shared" si="356"/>
        <v>0</v>
      </c>
      <c r="AM2475" s="530">
        <f t="shared" ca="1" si="357"/>
        <v>-21894</v>
      </c>
      <c r="AN2475">
        <f t="shared" ca="1" si="358"/>
        <v>-21894</v>
      </c>
      <c r="AO2475">
        <f t="shared" ca="1" si="359"/>
        <v>0</v>
      </c>
    </row>
    <row r="2476" spans="10:41">
      <c r="J2476" s="530">
        <f t="shared" ca="1" si="360"/>
        <v>-19895</v>
      </c>
      <c r="K2476">
        <f t="shared" ca="1" si="361"/>
        <v>-19895</v>
      </c>
      <c r="L2476">
        <f t="shared" ca="1" si="362"/>
        <v>0</v>
      </c>
      <c r="AB2476" s="530">
        <f t="shared" ref="AB2476:AB2539" si="363">+AB2475-9</f>
        <v>-20006</v>
      </c>
      <c r="AC2476">
        <f t="shared" ref="AC2476:AC2539" si="364">IF(AB2477&lt;0,AB2476,0)</f>
        <v>-20006</v>
      </c>
      <c r="AD2476">
        <f t="shared" ref="AD2476:AD2539" si="365">IF(AC2476&gt;0,AC2476,0)</f>
        <v>0</v>
      </c>
      <c r="AM2476" s="530">
        <f t="shared" ref="AM2476:AM2539" ca="1" si="366">+AM2475-9</f>
        <v>-21903</v>
      </c>
      <c r="AN2476">
        <f t="shared" ref="AN2476:AN2539" ca="1" si="367">IF(AM2477&lt;0,AM2476,0)</f>
        <v>-21903</v>
      </c>
      <c r="AO2476">
        <f t="shared" ref="AO2476:AO2539" ca="1" si="368">IF(AN2476&gt;0,AN2476,0)</f>
        <v>0</v>
      </c>
    </row>
    <row r="2477" spans="10:41">
      <c r="J2477" s="530">
        <f t="shared" ca="1" si="360"/>
        <v>-19904</v>
      </c>
      <c r="K2477">
        <f t="shared" ca="1" si="361"/>
        <v>-19904</v>
      </c>
      <c r="L2477">
        <f t="shared" ca="1" si="362"/>
        <v>0</v>
      </c>
      <c r="AB2477" s="530">
        <f t="shared" si="363"/>
        <v>-20015</v>
      </c>
      <c r="AC2477">
        <f t="shared" si="364"/>
        <v>-20015</v>
      </c>
      <c r="AD2477">
        <f t="shared" si="365"/>
        <v>0</v>
      </c>
      <c r="AM2477" s="530">
        <f t="shared" ca="1" si="366"/>
        <v>-21912</v>
      </c>
      <c r="AN2477">
        <f t="shared" ca="1" si="367"/>
        <v>-21912</v>
      </c>
      <c r="AO2477">
        <f t="shared" ca="1" si="368"/>
        <v>0</v>
      </c>
    </row>
    <row r="2478" spans="10:41">
      <c r="J2478" s="530">
        <f t="shared" ca="1" si="360"/>
        <v>-19913</v>
      </c>
      <c r="K2478">
        <f t="shared" ca="1" si="361"/>
        <v>-19913</v>
      </c>
      <c r="L2478">
        <f t="shared" ca="1" si="362"/>
        <v>0</v>
      </c>
      <c r="AB2478" s="530">
        <f t="shared" si="363"/>
        <v>-20024</v>
      </c>
      <c r="AC2478">
        <f t="shared" si="364"/>
        <v>-20024</v>
      </c>
      <c r="AD2478">
        <f t="shared" si="365"/>
        <v>0</v>
      </c>
      <c r="AM2478" s="530">
        <f t="shared" ca="1" si="366"/>
        <v>-21921</v>
      </c>
      <c r="AN2478">
        <f t="shared" ca="1" si="367"/>
        <v>-21921</v>
      </c>
      <c r="AO2478">
        <f t="shared" ca="1" si="368"/>
        <v>0</v>
      </c>
    </row>
    <row r="2479" spans="10:41">
      <c r="J2479" s="530">
        <f t="shared" ca="1" si="360"/>
        <v>-19922</v>
      </c>
      <c r="K2479">
        <f t="shared" ca="1" si="361"/>
        <v>-19922</v>
      </c>
      <c r="L2479">
        <f t="shared" ca="1" si="362"/>
        <v>0</v>
      </c>
      <c r="AB2479" s="530">
        <f t="shared" si="363"/>
        <v>-20033</v>
      </c>
      <c r="AC2479">
        <f t="shared" si="364"/>
        <v>-20033</v>
      </c>
      <c r="AD2479">
        <f t="shared" si="365"/>
        <v>0</v>
      </c>
      <c r="AM2479" s="530">
        <f t="shared" ca="1" si="366"/>
        <v>-21930</v>
      </c>
      <c r="AN2479">
        <f t="shared" ca="1" si="367"/>
        <v>-21930</v>
      </c>
      <c r="AO2479">
        <f t="shared" ca="1" si="368"/>
        <v>0</v>
      </c>
    </row>
    <row r="2480" spans="10:41">
      <c r="J2480" s="530">
        <f t="shared" ca="1" si="360"/>
        <v>-19931</v>
      </c>
      <c r="K2480">
        <f t="shared" ca="1" si="361"/>
        <v>-19931</v>
      </c>
      <c r="L2480">
        <f t="shared" ca="1" si="362"/>
        <v>0</v>
      </c>
      <c r="AB2480" s="530">
        <f t="shared" si="363"/>
        <v>-20042</v>
      </c>
      <c r="AC2480">
        <f t="shared" si="364"/>
        <v>-20042</v>
      </c>
      <c r="AD2480">
        <f t="shared" si="365"/>
        <v>0</v>
      </c>
      <c r="AM2480" s="530">
        <f t="shared" ca="1" si="366"/>
        <v>-21939</v>
      </c>
      <c r="AN2480">
        <f t="shared" ca="1" si="367"/>
        <v>-21939</v>
      </c>
      <c r="AO2480">
        <f t="shared" ca="1" si="368"/>
        <v>0</v>
      </c>
    </row>
    <row r="2481" spans="10:41">
      <c r="J2481" s="530">
        <f t="shared" ca="1" si="360"/>
        <v>-19940</v>
      </c>
      <c r="K2481">
        <f t="shared" ca="1" si="361"/>
        <v>-19940</v>
      </c>
      <c r="L2481">
        <f t="shared" ca="1" si="362"/>
        <v>0</v>
      </c>
      <c r="AB2481" s="530">
        <f t="shared" si="363"/>
        <v>-20051</v>
      </c>
      <c r="AC2481">
        <f t="shared" si="364"/>
        <v>-20051</v>
      </c>
      <c r="AD2481">
        <f t="shared" si="365"/>
        <v>0</v>
      </c>
      <c r="AM2481" s="530">
        <f t="shared" ca="1" si="366"/>
        <v>-21948</v>
      </c>
      <c r="AN2481">
        <f t="shared" ca="1" si="367"/>
        <v>-21948</v>
      </c>
      <c r="AO2481">
        <f t="shared" ca="1" si="368"/>
        <v>0</v>
      </c>
    </row>
    <row r="2482" spans="10:41">
      <c r="J2482" s="530">
        <f t="shared" ca="1" si="360"/>
        <v>-19949</v>
      </c>
      <c r="K2482">
        <f t="shared" ca="1" si="361"/>
        <v>-19949</v>
      </c>
      <c r="L2482">
        <f t="shared" ca="1" si="362"/>
        <v>0</v>
      </c>
      <c r="AB2482" s="530">
        <f t="shared" si="363"/>
        <v>-20060</v>
      </c>
      <c r="AC2482">
        <f t="shared" si="364"/>
        <v>-20060</v>
      </c>
      <c r="AD2482">
        <f t="shared" si="365"/>
        <v>0</v>
      </c>
      <c r="AM2482" s="530">
        <f t="shared" ca="1" si="366"/>
        <v>-21957</v>
      </c>
      <c r="AN2482">
        <f t="shared" ca="1" si="367"/>
        <v>-21957</v>
      </c>
      <c r="AO2482">
        <f t="shared" ca="1" si="368"/>
        <v>0</v>
      </c>
    </row>
    <row r="2483" spans="10:41">
      <c r="J2483" s="530">
        <f t="shared" ca="1" si="360"/>
        <v>-19958</v>
      </c>
      <c r="K2483">
        <f t="shared" ca="1" si="361"/>
        <v>-19958</v>
      </c>
      <c r="L2483">
        <f t="shared" ca="1" si="362"/>
        <v>0</v>
      </c>
      <c r="AB2483" s="530">
        <f t="shared" si="363"/>
        <v>-20069</v>
      </c>
      <c r="AC2483">
        <f t="shared" si="364"/>
        <v>-20069</v>
      </c>
      <c r="AD2483">
        <f t="shared" si="365"/>
        <v>0</v>
      </c>
      <c r="AM2483" s="530">
        <f t="shared" ca="1" si="366"/>
        <v>-21966</v>
      </c>
      <c r="AN2483">
        <f t="shared" ca="1" si="367"/>
        <v>-21966</v>
      </c>
      <c r="AO2483">
        <f t="shared" ca="1" si="368"/>
        <v>0</v>
      </c>
    </row>
    <row r="2484" spans="10:41">
      <c r="J2484" s="530">
        <f t="shared" ca="1" si="360"/>
        <v>-19967</v>
      </c>
      <c r="K2484">
        <f t="shared" ca="1" si="361"/>
        <v>-19967</v>
      </c>
      <c r="L2484">
        <f t="shared" ca="1" si="362"/>
        <v>0</v>
      </c>
      <c r="AB2484" s="530">
        <f t="shared" si="363"/>
        <v>-20078</v>
      </c>
      <c r="AC2484">
        <f t="shared" si="364"/>
        <v>-20078</v>
      </c>
      <c r="AD2484">
        <f t="shared" si="365"/>
        <v>0</v>
      </c>
      <c r="AM2484" s="530">
        <f t="shared" ca="1" si="366"/>
        <v>-21975</v>
      </c>
      <c r="AN2484">
        <f t="shared" ca="1" si="367"/>
        <v>-21975</v>
      </c>
      <c r="AO2484">
        <f t="shared" ca="1" si="368"/>
        <v>0</v>
      </c>
    </row>
    <row r="2485" spans="10:41">
      <c r="J2485" s="530">
        <f t="shared" ca="1" si="360"/>
        <v>-19976</v>
      </c>
      <c r="K2485">
        <f t="shared" ca="1" si="361"/>
        <v>-19976</v>
      </c>
      <c r="L2485">
        <f t="shared" ca="1" si="362"/>
        <v>0</v>
      </c>
      <c r="AB2485" s="530">
        <f t="shared" si="363"/>
        <v>-20087</v>
      </c>
      <c r="AC2485">
        <f t="shared" si="364"/>
        <v>-20087</v>
      </c>
      <c r="AD2485">
        <f t="shared" si="365"/>
        <v>0</v>
      </c>
      <c r="AM2485" s="530">
        <f t="shared" ca="1" si="366"/>
        <v>-21984</v>
      </c>
      <c r="AN2485">
        <f t="shared" ca="1" si="367"/>
        <v>-21984</v>
      </c>
      <c r="AO2485">
        <f t="shared" ca="1" si="368"/>
        <v>0</v>
      </c>
    </row>
    <row r="2486" spans="10:41">
      <c r="J2486" s="530">
        <f t="shared" ca="1" si="360"/>
        <v>-19985</v>
      </c>
      <c r="K2486">
        <f t="shared" ca="1" si="361"/>
        <v>-19985</v>
      </c>
      <c r="L2486">
        <f t="shared" ca="1" si="362"/>
        <v>0</v>
      </c>
      <c r="AB2486" s="530">
        <f t="shared" si="363"/>
        <v>-20096</v>
      </c>
      <c r="AC2486">
        <f t="shared" si="364"/>
        <v>-20096</v>
      </c>
      <c r="AD2486">
        <f t="shared" si="365"/>
        <v>0</v>
      </c>
      <c r="AM2486" s="530">
        <f t="shared" ca="1" si="366"/>
        <v>-21993</v>
      </c>
      <c r="AN2486">
        <f t="shared" ca="1" si="367"/>
        <v>-21993</v>
      </c>
      <c r="AO2486">
        <f t="shared" ca="1" si="368"/>
        <v>0</v>
      </c>
    </row>
    <row r="2487" spans="10:41">
      <c r="J2487" s="530">
        <f t="shared" ca="1" si="360"/>
        <v>-19994</v>
      </c>
      <c r="K2487">
        <f t="shared" ca="1" si="361"/>
        <v>-19994</v>
      </c>
      <c r="L2487">
        <f t="shared" ca="1" si="362"/>
        <v>0</v>
      </c>
      <c r="AB2487" s="530">
        <f t="shared" si="363"/>
        <v>-20105</v>
      </c>
      <c r="AC2487">
        <f t="shared" si="364"/>
        <v>-20105</v>
      </c>
      <c r="AD2487">
        <f t="shared" si="365"/>
        <v>0</v>
      </c>
      <c r="AM2487" s="530">
        <f t="shared" ca="1" si="366"/>
        <v>-22002</v>
      </c>
      <c r="AN2487">
        <f t="shared" ca="1" si="367"/>
        <v>-22002</v>
      </c>
      <c r="AO2487">
        <f t="shared" ca="1" si="368"/>
        <v>0</v>
      </c>
    </row>
    <row r="2488" spans="10:41">
      <c r="J2488" s="530">
        <f t="shared" ca="1" si="360"/>
        <v>-20003</v>
      </c>
      <c r="K2488">
        <f t="shared" ca="1" si="361"/>
        <v>-20003</v>
      </c>
      <c r="L2488">
        <f t="shared" ca="1" si="362"/>
        <v>0</v>
      </c>
      <c r="AB2488" s="530">
        <f t="shared" si="363"/>
        <v>-20114</v>
      </c>
      <c r="AC2488">
        <f t="shared" si="364"/>
        <v>-20114</v>
      </c>
      <c r="AD2488">
        <f t="shared" si="365"/>
        <v>0</v>
      </c>
      <c r="AM2488" s="530">
        <f t="shared" ca="1" si="366"/>
        <v>-22011</v>
      </c>
      <c r="AN2488">
        <f t="shared" ca="1" si="367"/>
        <v>-22011</v>
      </c>
      <c r="AO2488">
        <f t="shared" ca="1" si="368"/>
        <v>0</v>
      </c>
    </row>
    <row r="2489" spans="10:41">
      <c r="J2489" s="530">
        <f t="shared" ca="1" si="360"/>
        <v>-20012</v>
      </c>
      <c r="K2489">
        <f t="shared" ca="1" si="361"/>
        <v>-20012</v>
      </c>
      <c r="L2489">
        <f t="shared" ca="1" si="362"/>
        <v>0</v>
      </c>
      <c r="AB2489" s="530">
        <f t="shared" si="363"/>
        <v>-20123</v>
      </c>
      <c r="AC2489">
        <f t="shared" si="364"/>
        <v>-20123</v>
      </c>
      <c r="AD2489">
        <f t="shared" si="365"/>
        <v>0</v>
      </c>
      <c r="AM2489" s="530">
        <f t="shared" ca="1" si="366"/>
        <v>-22020</v>
      </c>
      <c r="AN2489">
        <f t="shared" ca="1" si="367"/>
        <v>-22020</v>
      </c>
      <c r="AO2489">
        <f t="shared" ca="1" si="368"/>
        <v>0</v>
      </c>
    </row>
    <row r="2490" spans="10:41">
      <c r="J2490" s="530">
        <f t="shared" ca="1" si="360"/>
        <v>-20021</v>
      </c>
      <c r="K2490">
        <f t="shared" ca="1" si="361"/>
        <v>-20021</v>
      </c>
      <c r="L2490">
        <f t="shared" ca="1" si="362"/>
        <v>0</v>
      </c>
      <c r="AB2490" s="530">
        <f t="shared" si="363"/>
        <v>-20132</v>
      </c>
      <c r="AC2490">
        <f t="shared" si="364"/>
        <v>-20132</v>
      </c>
      <c r="AD2490">
        <f t="shared" si="365"/>
        <v>0</v>
      </c>
      <c r="AM2490" s="530">
        <f t="shared" ca="1" si="366"/>
        <v>-22029</v>
      </c>
      <c r="AN2490">
        <f t="shared" ca="1" si="367"/>
        <v>-22029</v>
      </c>
      <c r="AO2490">
        <f t="shared" ca="1" si="368"/>
        <v>0</v>
      </c>
    </row>
    <row r="2491" spans="10:41">
      <c r="J2491" s="530">
        <f t="shared" ca="1" si="360"/>
        <v>-20030</v>
      </c>
      <c r="K2491">
        <f t="shared" ca="1" si="361"/>
        <v>-20030</v>
      </c>
      <c r="L2491">
        <f t="shared" ca="1" si="362"/>
        <v>0</v>
      </c>
      <c r="AB2491" s="530">
        <f t="shared" si="363"/>
        <v>-20141</v>
      </c>
      <c r="AC2491">
        <f t="shared" si="364"/>
        <v>-20141</v>
      </c>
      <c r="AD2491">
        <f t="shared" si="365"/>
        <v>0</v>
      </c>
      <c r="AM2491" s="530">
        <f t="shared" ca="1" si="366"/>
        <v>-22038</v>
      </c>
      <c r="AN2491">
        <f t="shared" ca="1" si="367"/>
        <v>-22038</v>
      </c>
      <c r="AO2491">
        <f t="shared" ca="1" si="368"/>
        <v>0</v>
      </c>
    </row>
    <row r="2492" spans="10:41">
      <c r="J2492" s="530">
        <f t="shared" ca="1" si="360"/>
        <v>-20039</v>
      </c>
      <c r="K2492">
        <f t="shared" ca="1" si="361"/>
        <v>-20039</v>
      </c>
      <c r="L2492">
        <f t="shared" ca="1" si="362"/>
        <v>0</v>
      </c>
      <c r="AB2492" s="530">
        <f t="shared" si="363"/>
        <v>-20150</v>
      </c>
      <c r="AC2492">
        <f t="shared" si="364"/>
        <v>-20150</v>
      </c>
      <c r="AD2492">
        <f t="shared" si="365"/>
        <v>0</v>
      </c>
      <c r="AM2492" s="530">
        <f t="shared" ca="1" si="366"/>
        <v>-22047</v>
      </c>
      <c r="AN2492">
        <f t="shared" ca="1" si="367"/>
        <v>-22047</v>
      </c>
      <c r="AO2492">
        <f t="shared" ca="1" si="368"/>
        <v>0</v>
      </c>
    </row>
    <row r="2493" spans="10:41">
      <c r="J2493" s="530">
        <f t="shared" ca="1" si="360"/>
        <v>-20048</v>
      </c>
      <c r="K2493">
        <f t="shared" ca="1" si="361"/>
        <v>-20048</v>
      </c>
      <c r="L2493">
        <f t="shared" ca="1" si="362"/>
        <v>0</v>
      </c>
      <c r="AB2493" s="530">
        <f t="shared" si="363"/>
        <v>-20159</v>
      </c>
      <c r="AC2493">
        <f t="shared" si="364"/>
        <v>-20159</v>
      </c>
      <c r="AD2493">
        <f t="shared" si="365"/>
        <v>0</v>
      </c>
      <c r="AM2493" s="530">
        <f t="shared" ca="1" si="366"/>
        <v>-22056</v>
      </c>
      <c r="AN2493">
        <f t="shared" ca="1" si="367"/>
        <v>-22056</v>
      </c>
      <c r="AO2493">
        <f t="shared" ca="1" si="368"/>
        <v>0</v>
      </c>
    </row>
    <row r="2494" spans="10:41">
      <c r="J2494" s="530">
        <f t="shared" ca="1" si="360"/>
        <v>-20057</v>
      </c>
      <c r="K2494">
        <f t="shared" ca="1" si="361"/>
        <v>-20057</v>
      </c>
      <c r="L2494">
        <f t="shared" ca="1" si="362"/>
        <v>0</v>
      </c>
      <c r="AB2494" s="530">
        <f t="shared" si="363"/>
        <v>-20168</v>
      </c>
      <c r="AC2494">
        <f t="shared" si="364"/>
        <v>-20168</v>
      </c>
      <c r="AD2494">
        <f t="shared" si="365"/>
        <v>0</v>
      </c>
      <c r="AM2494" s="530">
        <f t="shared" ca="1" si="366"/>
        <v>-22065</v>
      </c>
      <c r="AN2494">
        <f t="shared" ca="1" si="367"/>
        <v>-22065</v>
      </c>
      <c r="AO2494">
        <f t="shared" ca="1" si="368"/>
        <v>0</v>
      </c>
    </row>
    <row r="2495" spans="10:41">
      <c r="J2495" s="530">
        <f t="shared" ca="1" si="360"/>
        <v>-20066</v>
      </c>
      <c r="K2495">
        <f t="shared" ca="1" si="361"/>
        <v>-20066</v>
      </c>
      <c r="L2495">
        <f t="shared" ca="1" si="362"/>
        <v>0</v>
      </c>
      <c r="AB2495" s="530">
        <f t="shared" si="363"/>
        <v>-20177</v>
      </c>
      <c r="AC2495">
        <f t="shared" si="364"/>
        <v>-20177</v>
      </c>
      <c r="AD2495">
        <f t="shared" si="365"/>
        <v>0</v>
      </c>
      <c r="AM2495" s="530">
        <f t="shared" ca="1" si="366"/>
        <v>-22074</v>
      </c>
      <c r="AN2495">
        <f t="shared" ca="1" si="367"/>
        <v>-22074</v>
      </c>
      <c r="AO2495">
        <f t="shared" ca="1" si="368"/>
        <v>0</v>
      </c>
    </row>
    <row r="2496" spans="10:41">
      <c r="J2496" s="530">
        <f t="shared" ca="1" si="360"/>
        <v>-20075</v>
      </c>
      <c r="K2496">
        <f t="shared" ca="1" si="361"/>
        <v>-20075</v>
      </c>
      <c r="L2496">
        <f t="shared" ca="1" si="362"/>
        <v>0</v>
      </c>
      <c r="AB2496" s="530">
        <f t="shared" si="363"/>
        <v>-20186</v>
      </c>
      <c r="AC2496">
        <f t="shared" si="364"/>
        <v>-20186</v>
      </c>
      <c r="AD2496">
        <f t="shared" si="365"/>
        <v>0</v>
      </c>
      <c r="AM2496" s="530">
        <f t="shared" ca="1" si="366"/>
        <v>-22083</v>
      </c>
      <c r="AN2496">
        <f t="shared" ca="1" si="367"/>
        <v>-22083</v>
      </c>
      <c r="AO2496">
        <f t="shared" ca="1" si="368"/>
        <v>0</v>
      </c>
    </row>
    <row r="2497" spans="10:41">
      <c r="J2497" s="530">
        <f t="shared" ca="1" si="360"/>
        <v>-20084</v>
      </c>
      <c r="K2497">
        <f t="shared" ca="1" si="361"/>
        <v>-20084</v>
      </c>
      <c r="L2497">
        <f t="shared" ca="1" si="362"/>
        <v>0</v>
      </c>
      <c r="AB2497" s="530">
        <f t="shared" si="363"/>
        <v>-20195</v>
      </c>
      <c r="AC2497">
        <f t="shared" si="364"/>
        <v>-20195</v>
      </c>
      <c r="AD2497">
        <f t="shared" si="365"/>
        <v>0</v>
      </c>
      <c r="AM2497" s="530">
        <f t="shared" ca="1" si="366"/>
        <v>-22092</v>
      </c>
      <c r="AN2497">
        <f t="shared" ca="1" si="367"/>
        <v>-22092</v>
      </c>
      <c r="AO2497">
        <f t="shared" ca="1" si="368"/>
        <v>0</v>
      </c>
    </row>
    <row r="2498" spans="10:41">
      <c r="J2498" s="530">
        <f t="shared" ca="1" si="360"/>
        <v>-20093</v>
      </c>
      <c r="K2498">
        <f t="shared" ca="1" si="361"/>
        <v>-20093</v>
      </c>
      <c r="L2498">
        <f t="shared" ca="1" si="362"/>
        <v>0</v>
      </c>
      <c r="AB2498" s="530">
        <f t="shared" si="363"/>
        <v>-20204</v>
      </c>
      <c r="AC2498">
        <f t="shared" si="364"/>
        <v>-20204</v>
      </c>
      <c r="AD2498">
        <f t="shared" si="365"/>
        <v>0</v>
      </c>
      <c r="AM2498" s="530">
        <f t="shared" ca="1" si="366"/>
        <v>-22101</v>
      </c>
      <c r="AN2498">
        <f t="shared" ca="1" si="367"/>
        <v>-22101</v>
      </c>
      <c r="AO2498">
        <f t="shared" ca="1" si="368"/>
        <v>0</v>
      </c>
    </row>
    <row r="2499" spans="10:41">
      <c r="J2499" s="530">
        <f t="shared" ca="1" si="360"/>
        <v>-20102</v>
      </c>
      <c r="K2499">
        <f t="shared" ca="1" si="361"/>
        <v>-20102</v>
      </c>
      <c r="L2499">
        <f t="shared" ca="1" si="362"/>
        <v>0</v>
      </c>
      <c r="AB2499" s="530">
        <f t="shared" si="363"/>
        <v>-20213</v>
      </c>
      <c r="AC2499">
        <f t="shared" si="364"/>
        <v>-20213</v>
      </c>
      <c r="AD2499">
        <f t="shared" si="365"/>
        <v>0</v>
      </c>
      <c r="AM2499" s="530">
        <f t="shared" ca="1" si="366"/>
        <v>-22110</v>
      </c>
      <c r="AN2499">
        <f t="shared" ca="1" si="367"/>
        <v>-22110</v>
      </c>
      <c r="AO2499">
        <f t="shared" ca="1" si="368"/>
        <v>0</v>
      </c>
    </row>
    <row r="2500" spans="10:41">
      <c r="J2500" s="530">
        <f t="shared" ca="1" si="360"/>
        <v>-20111</v>
      </c>
      <c r="K2500">
        <f t="shared" ca="1" si="361"/>
        <v>-20111</v>
      </c>
      <c r="L2500">
        <f t="shared" ca="1" si="362"/>
        <v>0</v>
      </c>
      <c r="AB2500" s="530">
        <f t="shared" si="363"/>
        <v>-20222</v>
      </c>
      <c r="AC2500">
        <f t="shared" si="364"/>
        <v>-20222</v>
      </c>
      <c r="AD2500">
        <f t="shared" si="365"/>
        <v>0</v>
      </c>
      <c r="AM2500" s="530">
        <f t="shared" ca="1" si="366"/>
        <v>-22119</v>
      </c>
      <c r="AN2500">
        <f t="shared" ca="1" si="367"/>
        <v>-22119</v>
      </c>
      <c r="AO2500">
        <f t="shared" ca="1" si="368"/>
        <v>0</v>
      </c>
    </row>
    <row r="2501" spans="10:41">
      <c r="J2501" s="530">
        <f t="shared" ca="1" si="360"/>
        <v>-20120</v>
      </c>
      <c r="K2501">
        <f t="shared" ca="1" si="361"/>
        <v>-20120</v>
      </c>
      <c r="L2501">
        <f t="shared" ca="1" si="362"/>
        <v>0</v>
      </c>
      <c r="AB2501" s="530">
        <f t="shared" si="363"/>
        <v>-20231</v>
      </c>
      <c r="AC2501">
        <f t="shared" si="364"/>
        <v>-20231</v>
      </c>
      <c r="AD2501">
        <f t="shared" si="365"/>
        <v>0</v>
      </c>
      <c r="AM2501" s="530">
        <f t="shared" ca="1" si="366"/>
        <v>-22128</v>
      </c>
      <c r="AN2501">
        <f t="shared" ca="1" si="367"/>
        <v>-22128</v>
      </c>
      <c r="AO2501">
        <f t="shared" ca="1" si="368"/>
        <v>0</v>
      </c>
    </row>
    <row r="2502" spans="10:41">
      <c r="J2502" s="530">
        <f t="shared" ca="1" si="360"/>
        <v>-20129</v>
      </c>
      <c r="K2502">
        <f t="shared" ca="1" si="361"/>
        <v>-20129</v>
      </c>
      <c r="L2502">
        <f t="shared" ca="1" si="362"/>
        <v>0</v>
      </c>
      <c r="AB2502" s="530">
        <f t="shared" si="363"/>
        <v>-20240</v>
      </c>
      <c r="AC2502">
        <f t="shared" si="364"/>
        <v>-20240</v>
      </c>
      <c r="AD2502">
        <f t="shared" si="365"/>
        <v>0</v>
      </c>
      <c r="AM2502" s="530">
        <f t="shared" ca="1" si="366"/>
        <v>-22137</v>
      </c>
      <c r="AN2502">
        <f t="shared" ca="1" si="367"/>
        <v>-22137</v>
      </c>
      <c r="AO2502">
        <f t="shared" ca="1" si="368"/>
        <v>0</v>
      </c>
    </row>
    <row r="2503" spans="10:41">
      <c r="J2503" s="530">
        <f t="shared" ca="1" si="360"/>
        <v>-20138</v>
      </c>
      <c r="K2503">
        <f t="shared" ca="1" si="361"/>
        <v>-20138</v>
      </c>
      <c r="L2503">
        <f t="shared" ca="1" si="362"/>
        <v>0</v>
      </c>
      <c r="AB2503" s="530">
        <f t="shared" si="363"/>
        <v>-20249</v>
      </c>
      <c r="AC2503">
        <f t="shared" si="364"/>
        <v>-20249</v>
      </c>
      <c r="AD2503">
        <f t="shared" si="365"/>
        <v>0</v>
      </c>
      <c r="AM2503" s="530">
        <f t="shared" ca="1" si="366"/>
        <v>-22146</v>
      </c>
      <c r="AN2503">
        <f t="shared" ca="1" si="367"/>
        <v>-22146</v>
      </c>
      <c r="AO2503">
        <f t="shared" ca="1" si="368"/>
        <v>0</v>
      </c>
    </row>
    <row r="2504" spans="10:41">
      <c r="J2504" s="530">
        <f t="shared" ca="1" si="360"/>
        <v>-20147</v>
      </c>
      <c r="K2504">
        <f t="shared" ca="1" si="361"/>
        <v>-20147</v>
      </c>
      <c r="L2504">
        <f t="shared" ca="1" si="362"/>
        <v>0</v>
      </c>
      <c r="AB2504" s="530">
        <f t="shared" si="363"/>
        <v>-20258</v>
      </c>
      <c r="AC2504">
        <f t="shared" si="364"/>
        <v>-20258</v>
      </c>
      <c r="AD2504">
        <f t="shared" si="365"/>
        <v>0</v>
      </c>
      <c r="AM2504" s="530">
        <f t="shared" ca="1" si="366"/>
        <v>-22155</v>
      </c>
      <c r="AN2504">
        <f t="shared" ca="1" si="367"/>
        <v>-22155</v>
      </c>
      <c r="AO2504">
        <f t="shared" ca="1" si="368"/>
        <v>0</v>
      </c>
    </row>
    <row r="2505" spans="10:41">
      <c r="J2505" s="530">
        <f t="shared" ca="1" si="360"/>
        <v>-20156</v>
      </c>
      <c r="K2505">
        <f t="shared" ca="1" si="361"/>
        <v>-20156</v>
      </c>
      <c r="L2505">
        <f t="shared" ca="1" si="362"/>
        <v>0</v>
      </c>
      <c r="AB2505" s="530">
        <f t="shared" si="363"/>
        <v>-20267</v>
      </c>
      <c r="AC2505">
        <f t="shared" si="364"/>
        <v>-20267</v>
      </c>
      <c r="AD2505">
        <f t="shared" si="365"/>
        <v>0</v>
      </c>
      <c r="AM2505" s="530">
        <f t="shared" ca="1" si="366"/>
        <v>-22164</v>
      </c>
      <c r="AN2505">
        <f t="shared" ca="1" si="367"/>
        <v>-22164</v>
      </c>
      <c r="AO2505">
        <f t="shared" ca="1" si="368"/>
        <v>0</v>
      </c>
    </row>
    <row r="2506" spans="10:41">
      <c r="J2506" s="530">
        <f t="shared" ca="1" si="360"/>
        <v>-20165</v>
      </c>
      <c r="K2506">
        <f t="shared" ca="1" si="361"/>
        <v>-20165</v>
      </c>
      <c r="L2506">
        <f t="shared" ca="1" si="362"/>
        <v>0</v>
      </c>
      <c r="AB2506" s="530">
        <f t="shared" si="363"/>
        <v>-20276</v>
      </c>
      <c r="AC2506">
        <f t="shared" si="364"/>
        <v>-20276</v>
      </c>
      <c r="AD2506">
        <f t="shared" si="365"/>
        <v>0</v>
      </c>
      <c r="AM2506" s="530">
        <f t="shared" ca="1" si="366"/>
        <v>-22173</v>
      </c>
      <c r="AN2506">
        <f t="shared" ca="1" si="367"/>
        <v>-22173</v>
      </c>
      <c r="AO2506">
        <f t="shared" ca="1" si="368"/>
        <v>0</v>
      </c>
    </row>
    <row r="2507" spans="10:41">
      <c r="J2507" s="530">
        <f t="shared" ca="1" si="360"/>
        <v>-20174</v>
      </c>
      <c r="K2507">
        <f t="shared" ca="1" si="361"/>
        <v>-20174</v>
      </c>
      <c r="L2507">
        <f t="shared" ca="1" si="362"/>
        <v>0</v>
      </c>
      <c r="AB2507" s="530">
        <f t="shared" si="363"/>
        <v>-20285</v>
      </c>
      <c r="AC2507">
        <f t="shared" si="364"/>
        <v>-20285</v>
      </c>
      <c r="AD2507">
        <f t="shared" si="365"/>
        <v>0</v>
      </c>
      <c r="AM2507" s="530">
        <f t="shared" ca="1" si="366"/>
        <v>-22182</v>
      </c>
      <c r="AN2507">
        <f t="shared" ca="1" si="367"/>
        <v>-22182</v>
      </c>
      <c r="AO2507">
        <f t="shared" ca="1" si="368"/>
        <v>0</v>
      </c>
    </row>
    <row r="2508" spans="10:41">
      <c r="J2508" s="530">
        <f t="shared" ca="1" si="360"/>
        <v>-20183</v>
      </c>
      <c r="K2508">
        <f t="shared" ca="1" si="361"/>
        <v>-20183</v>
      </c>
      <c r="L2508">
        <f t="shared" ca="1" si="362"/>
        <v>0</v>
      </c>
      <c r="AB2508" s="530">
        <f t="shared" si="363"/>
        <v>-20294</v>
      </c>
      <c r="AC2508">
        <f t="shared" si="364"/>
        <v>-20294</v>
      </c>
      <c r="AD2508">
        <f t="shared" si="365"/>
        <v>0</v>
      </c>
      <c r="AM2508" s="530">
        <f t="shared" ca="1" si="366"/>
        <v>-22191</v>
      </c>
      <c r="AN2508">
        <f t="shared" ca="1" si="367"/>
        <v>-22191</v>
      </c>
      <c r="AO2508">
        <f t="shared" ca="1" si="368"/>
        <v>0</v>
      </c>
    </row>
    <row r="2509" spans="10:41">
      <c r="J2509" s="530">
        <f t="shared" ca="1" si="360"/>
        <v>-20192</v>
      </c>
      <c r="K2509">
        <f t="shared" ca="1" si="361"/>
        <v>-20192</v>
      </c>
      <c r="L2509">
        <f t="shared" ca="1" si="362"/>
        <v>0</v>
      </c>
      <c r="AB2509" s="530">
        <f t="shared" si="363"/>
        <v>-20303</v>
      </c>
      <c r="AC2509">
        <f t="shared" si="364"/>
        <v>-20303</v>
      </c>
      <c r="AD2509">
        <f t="shared" si="365"/>
        <v>0</v>
      </c>
      <c r="AM2509" s="530">
        <f t="shared" ca="1" si="366"/>
        <v>-22200</v>
      </c>
      <c r="AN2509">
        <f t="shared" ca="1" si="367"/>
        <v>-22200</v>
      </c>
      <c r="AO2509">
        <f t="shared" ca="1" si="368"/>
        <v>0</v>
      </c>
    </row>
    <row r="2510" spans="10:41">
      <c r="J2510" s="530">
        <f t="shared" ca="1" si="360"/>
        <v>-20201</v>
      </c>
      <c r="K2510">
        <f t="shared" ca="1" si="361"/>
        <v>-20201</v>
      </c>
      <c r="L2510">
        <f t="shared" ca="1" si="362"/>
        <v>0</v>
      </c>
      <c r="AB2510" s="530">
        <f t="shared" si="363"/>
        <v>-20312</v>
      </c>
      <c r="AC2510">
        <f t="shared" si="364"/>
        <v>-20312</v>
      </c>
      <c r="AD2510">
        <f t="shared" si="365"/>
        <v>0</v>
      </c>
      <c r="AM2510" s="530">
        <f t="shared" ca="1" si="366"/>
        <v>-22209</v>
      </c>
      <c r="AN2510">
        <f t="shared" ca="1" si="367"/>
        <v>-22209</v>
      </c>
      <c r="AO2510">
        <f t="shared" ca="1" si="368"/>
        <v>0</v>
      </c>
    </row>
    <row r="2511" spans="10:41">
      <c r="J2511" s="530">
        <f t="shared" ca="1" si="360"/>
        <v>-20210</v>
      </c>
      <c r="K2511">
        <f t="shared" ca="1" si="361"/>
        <v>-20210</v>
      </c>
      <c r="L2511">
        <f t="shared" ca="1" si="362"/>
        <v>0</v>
      </c>
      <c r="AB2511" s="530">
        <f t="shared" si="363"/>
        <v>-20321</v>
      </c>
      <c r="AC2511">
        <f t="shared" si="364"/>
        <v>-20321</v>
      </c>
      <c r="AD2511">
        <f t="shared" si="365"/>
        <v>0</v>
      </c>
      <c r="AM2511" s="530">
        <f t="shared" ca="1" si="366"/>
        <v>-22218</v>
      </c>
      <c r="AN2511">
        <f t="shared" ca="1" si="367"/>
        <v>-22218</v>
      </c>
      <c r="AO2511">
        <f t="shared" ca="1" si="368"/>
        <v>0</v>
      </c>
    </row>
    <row r="2512" spans="10:41">
      <c r="J2512" s="530">
        <f t="shared" ca="1" si="360"/>
        <v>-20219</v>
      </c>
      <c r="K2512">
        <f t="shared" ca="1" si="361"/>
        <v>-20219</v>
      </c>
      <c r="L2512">
        <f t="shared" ca="1" si="362"/>
        <v>0</v>
      </c>
      <c r="AB2512" s="530">
        <f t="shared" si="363"/>
        <v>-20330</v>
      </c>
      <c r="AC2512">
        <f t="shared" si="364"/>
        <v>-20330</v>
      </c>
      <c r="AD2512">
        <f t="shared" si="365"/>
        <v>0</v>
      </c>
      <c r="AM2512" s="530">
        <f t="shared" ca="1" si="366"/>
        <v>-22227</v>
      </c>
      <c r="AN2512">
        <f t="shared" ca="1" si="367"/>
        <v>-22227</v>
      </c>
      <c r="AO2512">
        <f t="shared" ca="1" si="368"/>
        <v>0</v>
      </c>
    </row>
    <row r="2513" spans="10:41">
      <c r="J2513" s="530">
        <f t="shared" ca="1" si="360"/>
        <v>-20228</v>
      </c>
      <c r="K2513">
        <f t="shared" ca="1" si="361"/>
        <v>-20228</v>
      </c>
      <c r="L2513">
        <f t="shared" ca="1" si="362"/>
        <v>0</v>
      </c>
      <c r="AB2513" s="530">
        <f t="shared" si="363"/>
        <v>-20339</v>
      </c>
      <c r="AC2513">
        <f t="shared" si="364"/>
        <v>-20339</v>
      </c>
      <c r="AD2513">
        <f t="shared" si="365"/>
        <v>0</v>
      </c>
      <c r="AM2513" s="530">
        <f t="shared" ca="1" si="366"/>
        <v>-22236</v>
      </c>
      <c r="AN2513">
        <f t="shared" ca="1" si="367"/>
        <v>-22236</v>
      </c>
      <c r="AO2513">
        <f t="shared" ca="1" si="368"/>
        <v>0</v>
      </c>
    </row>
    <row r="2514" spans="10:41">
      <c r="J2514" s="530">
        <f t="shared" ca="1" si="360"/>
        <v>-20237</v>
      </c>
      <c r="K2514">
        <f t="shared" ca="1" si="361"/>
        <v>-20237</v>
      </c>
      <c r="L2514">
        <f t="shared" ca="1" si="362"/>
        <v>0</v>
      </c>
      <c r="AB2514" s="530">
        <f t="shared" si="363"/>
        <v>-20348</v>
      </c>
      <c r="AC2514">
        <f t="shared" si="364"/>
        <v>-20348</v>
      </c>
      <c r="AD2514">
        <f t="shared" si="365"/>
        <v>0</v>
      </c>
      <c r="AM2514" s="530">
        <f t="shared" ca="1" si="366"/>
        <v>-22245</v>
      </c>
      <c r="AN2514">
        <f t="shared" ca="1" si="367"/>
        <v>-22245</v>
      </c>
      <c r="AO2514">
        <f t="shared" ca="1" si="368"/>
        <v>0</v>
      </c>
    </row>
    <row r="2515" spans="10:41">
      <c r="J2515" s="530">
        <f t="shared" ca="1" si="360"/>
        <v>-20246</v>
      </c>
      <c r="K2515">
        <f t="shared" ca="1" si="361"/>
        <v>-20246</v>
      </c>
      <c r="L2515">
        <f t="shared" ca="1" si="362"/>
        <v>0</v>
      </c>
      <c r="AB2515" s="530">
        <f t="shared" si="363"/>
        <v>-20357</v>
      </c>
      <c r="AC2515">
        <f t="shared" si="364"/>
        <v>-20357</v>
      </c>
      <c r="AD2515">
        <f t="shared" si="365"/>
        <v>0</v>
      </c>
      <c r="AM2515" s="530">
        <f t="shared" ca="1" si="366"/>
        <v>-22254</v>
      </c>
      <c r="AN2515">
        <f t="shared" ca="1" si="367"/>
        <v>-22254</v>
      </c>
      <c r="AO2515">
        <f t="shared" ca="1" si="368"/>
        <v>0</v>
      </c>
    </row>
    <row r="2516" spans="10:41">
      <c r="J2516" s="530">
        <f t="shared" ca="1" si="360"/>
        <v>-20255</v>
      </c>
      <c r="K2516">
        <f t="shared" ca="1" si="361"/>
        <v>-20255</v>
      </c>
      <c r="L2516">
        <f t="shared" ca="1" si="362"/>
        <v>0</v>
      </c>
      <c r="AB2516" s="530">
        <f t="shared" si="363"/>
        <v>-20366</v>
      </c>
      <c r="AC2516">
        <f t="shared" si="364"/>
        <v>-20366</v>
      </c>
      <c r="AD2516">
        <f t="shared" si="365"/>
        <v>0</v>
      </c>
      <c r="AM2516" s="530">
        <f t="shared" ca="1" si="366"/>
        <v>-22263</v>
      </c>
      <c r="AN2516">
        <f t="shared" ca="1" si="367"/>
        <v>-22263</v>
      </c>
      <c r="AO2516">
        <f t="shared" ca="1" si="368"/>
        <v>0</v>
      </c>
    </row>
    <row r="2517" spans="10:41">
      <c r="J2517" s="530">
        <f t="shared" ca="1" si="360"/>
        <v>-20264</v>
      </c>
      <c r="K2517">
        <f t="shared" ca="1" si="361"/>
        <v>-20264</v>
      </c>
      <c r="L2517">
        <f t="shared" ca="1" si="362"/>
        <v>0</v>
      </c>
      <c r="AB2517" s="530">
        <f t="shared" si="363"/>
        <v>-20375</v>
      </c>
      <c r="AC2517">
        <f t="shared" si="364"/>
        <v>-20375</v>
      </c>
      <c r="AD2517">
        <f t="shared" si="365"/>
        <v>0</v>
      </c>
      <c r="AM2517" s="530">
        <f t="shared" ca="1" si="366"/>
        <v>-22272</v>
      </c>
      <c r="AN2517">
        <f t="shared" ca="1" si="367"/>
        <v>-22272</v>
      </c>
      <c r="AO2517">
        <f t="shared" ca="1" si="368"/>
        <v>0</v>
      </c>
    </row>
    <row r="2518" spans="10:41">
      <c r="J2518" s="530">
        <f t="shared" ca="1" si="360"/>
        <v>-20273</v>
      </c>
      <c r="K2518">
        <f t="shared" ca="1" si="361"/>
        <v>-20273</v>
      </c>
      <c r="L2518">
        <f t="shared" ca="1" si="362"/>
        <v>0</v>
      </c>
      <c r="AB2518" s="530">
        <f t="shared" si="363"/>
        <v>-20384</v>
      </c>
      <c r="AC2518">
        <f t="shared" si="364"/>
        <v>-20384</v>
      </c>
      <c r="AD2518">
        <f t="shared" si="365"/>
        <v>0</v>
      </c>
      <c r="AM2518" s="530">
        <f t="shared" ca="1" si="366"/>
        <v>-22281</v>
      </c>
      <c r="AN2518">
        <f t="shared" ca="1" si="367"/>
        <v>-22281</v>
      </c>
      <c r="AO2518">
        <f t="shared" ca="1" si="368"/>
        <v>0</v>
      </c>
    </row>
    <row r="2519" spans="10:41">
      <c r="J2519" s="530">
        <f t="shared" ca="1" si="360"/>
        <v>-20282</v>
      </c>
      <c r="K2519">
        <f t="shared" ca="1" si="361"/>
        <v>-20282</v>
      </c>
      <c r="L2519">
        <f t="shared" ca="1" si="362"/>
        <v>0</v>
      </c>
      <c r="AB2519" s="530">
        <f t="shared" si="363"/>
        <v>-20393</v>
      </c>
      <c r="AC2519">
        <f t="shared" si="364"/>
        <v>-20393</v>
      </c>
      <c r="AD2519">
        <f t="shared" si="365"/>
        <v>0</v>
      </c>
      <c r="AM2519" s="530">
        <f t="shared" ca="1" si="366"/>
        <v>-22290</v>
      </c>
      <c r="AN2519">
        <f t="shared" ca="1" si="367"/>
        <v>-22290</v>
      </c>
      <c r="AO2519">
        <f t="shared" ca="1" si="368"/>
        <v>0</v>
      </c>
    </row>
    <row r="2520" spans="10:41">
      <c r="J2520" s="530">
        <f t="shared" ca="1" si="360"/>
        <v>-20291</v>
      </c>
      <c r="K2520">
        <f t="shared" ca="1" si="361"/>
        <v>-20291</v>
      </c>
      <c r="L2520">
        <f t="shared" ca="1" si="362"/>
        <v>0</v>
      </c>
      <c r="AB2520" s="530">
        <f t="shared" si="363"/>
        <v>-20402</v>
      </c>
      <c r="AC2520">
        <f t="shared" si="364"/>
        <v>-20402</v>
      </c>
      <c r="AD2520">
        <f t="shared" si="365"/>
        <v>0</v>
      </c>
      <c r="AM2520" s="530">
        <f t="shared" ca="1" si="366"/>
        <v>-22299</v>
      </c>
      <c r="AN2520">
        <f t="shared" ca="1" si="367"/>
        <v>-22299</v>
      </c>
      <c r="AO2520">
        <f t="shared" ca="1" si="368"/>
        <v>0</v>
      </c>
    </row>
    <row r="2521" spans="10:41">
      <c r="J2521" s="530">
        <f t="shared" ca="1" si="360"/>
        <v>-20300</v>
      </c>
      <c r="K2521">
        <f t="shared" ca="1" si="361"/>
        <v>-20300</v>
      </c>
      <c r="L2521">
        <f t="shared" ca="1" si="362"/>
        <v>0</v>
      </c>
      <c r="AB2521" s="530">
        <f t="shared" si="363"/>
        <v>-20411</v>
      </c>
      <c r="AC2521">
        <f t="shared" si="364"/>
        <v>-20411</v>
      </c>
      <c r="AD2521">
        <f t="shared" si="365"/>
        <v>0</v>
      </c>
      <c r="AM2521" s="530">
        <f t="shared" ca="1" si="366"/>
        <v>-22308</v>
      </c>
      <c r="AN2521">
        <f t="shared" ca="1" si="367"/>
        <v>-22308</v>
      </c>
      <c r="AO2521">
        <f t="shared" ca="1" si="368"/>
        <v>0</v>
      </c>
    </row>
    <row r="2522" spans="10:41">
      <c r="J2522" s="530">
        <f t="shared" ca="1" si="360"/>
        <v>-20309</v>
      </c>
      <c r="K2522">
        <f t="shared" ca="1" si="361"/>
        <v>-20309</v>
      </c>
      <c r="L2522">
        <f t="shared" ca="1" si="362"/>
        <v>0</v>
      </c>
      <c r="AB2522" s="530">
        <f t="shared" si="363"/>
        <v>-20420</v>
      </c>
      <c r="AC2522">
        <f t="shared" si="364"/>
        <v>-20420</v>
      </c>
      <c r="AD2522">
        <f t="shared" si="365"/>
        <v>0</v>
      </c>
      <c r="AM2522" s="530">
        <f t="shared" ca="1" si="366"/>
        <v>-22317</v>
      </c>
      <c r="AN2522">
        <f t="shared" ca="1" si="367"/>
        <v>-22317</v>
      </c>
      <c r="AO2522">
        <f t="shared" ca="1" si="368"/>
        <v>0</v>
      </c>
    </row>
    <row r="2523" spans="10:41">
      <c r="J2523" s="530">
        <f t="shared" ca="1" si="360"/>
        <v>-20318</v>
      </c>
      <c r="K2523">
        <f t="shared" ca="1" si="361"/>
        <v>-20318</v>
      </c>
      <c r="L2523">
        <f t="shared" ca="1" si="362"/>
        <v>0</v>
      </c>
      <c r="AB2523" s="530">
        <f t="shared" si="363"/>
        <v>-20429</v>
      </c>
      <c r="AC2523">
        <f t="shared" si="364"/>
        <v>-20429</v>
      </c>
      <c r="AD2523">
        <f t="shared" si="365"/>
        <v>0</v>
      </c>
      <c r="AM2523" s="530">
        <f t="shared" ca="1" si="366"/>
        <v>-22326</v>
      </c>
      <c r="AN2523">
        <f t="shared" ca="1" si="367"/>
        <v>-22326</v>
      </c>
      <c r="AO2523">
        <f t="shared" ca="1" si="368"/>
        <v>0</v>
      </c>
    </row>
    <row r="2524" spans="10:41">
      <c r="J2524" s="530">
        <f t="shared" ca="1" si="360"/>
        <v>-20327</v>
      </c>
      <c r="K2524">
        <f t="shared" ca="1" si="361"/>
        <v>-20327</v>
      </c>
      <c r="L2524">
        <f t="shared" ca="1" si="362"/>
        <v>0</v>
      </c>
      <c r="AB2524" s="530">
        <f t="shared" si="363"/>
        <v>-20438</v>
      </c>
      <c r="AC2524">
        <f t="shared" si="364"/>
        <v>-20438</v>
      </c>
      <c r="AD2524">
        <f t="shared" si="365"/>
        <v>0</v>
      </c>
      <c r="AM2524" s="530">
        <f t="shared" ca="1" si="366"/>
        <v>-22335</v>
      </c>
      <c r="AN2524">
        <f t="shared" ca="1" si="367"/>
        <v>-22335</v>
      </c>
      <c r="AO2524">
        <f t="shared" ca="1" si="368"/>
        <v>0</v>
      </c>
    </row>
    <row r="2525" spans="10:41">
      <c r="J2525" s="530">
        <f t="shared" ca="1" si="360"/>
        <v>-20336</v>
      </c>
      <c r="K2525">
        <f t="shared" ca="1" si="361"/>
        <v>-20336</v>
      </c>
      <c r="L2525">
        <f t="shared" ca="1" si="362"/>
        <v>0</v>
      </c>
      <c r="AB2525" s="530">
        <f t="shared" si="363"/>
        <v>-20447</v>
      </c>
      <c r="AC2525">
        <f t="shared" si="364"/>
        <v>-20447</v>
      </c>
      <c r="AD2525">
        <f t="shared" si="365"/>
        <v>0</v>
      </c>
      <c r="AM2525" s="530">
        <f t="shared" ca="1" si="366"/>
        <v>-22344</v>
      </c>
      <c r="AN2525">
        <f t="shared" ca="1" si="367"/>
        <v>-22344</v>
      </c>
      <c r="AO2525">
        <f t="shared" ca="1" si="368"/>
        <v>0</v>
      </c>
    </row>
    <row r="2526" spans="10:41">
      <c r="J2526" s="530">
        <f t="shared" ca="1" si="360"/>
        <v>-20345</v>
      </c>
      <c r="K2526">
        <f t="shared" ca="1" si="361"/>
        <v>-20345</v>
      </c>
      <c r="L2526">
        <f t="shared" ca="1" si="362"/>
        <v>0</v>
      </c>
      <c r="AB2526" s="530">
        <f t="shared" si="363"/>
        <v>-20456</v>
      </c>
      <c r="AC2526">
        <f t="shared" si="364"/>
        <v>-20456</v>
      </c>
      <c r="AD2526">
        <f t="shared" si="365"/>
        <v>0</v>
      </c>
      <c r="AM2526" s="530">
        <f t="shared" ca="1" si="366"/>
        <v>-22353</v>
      </c>
      <c r="AN2526">
        <f t="shared" ca="1" si="367"/>
        <v>-22353</v>
      </c>
      <c r="AO2526">
        <f t="shared" ca="1" si="368"/>
        <v>0</v>
      </c>
    </row>
    <row r="2527" spans="10:41">
      <c r="J2527" s="530">
        <f t="shared" ca="1" si="360"/>
        <v>-20354</v>
      </c>
      <c r="K2527">
        <f t="shared" ca="1" si="361"/>
        <v>-20354</v>
      </c>
      <c r="L2527">
        <f t="shared" ca="1" si="362"/>
        <v>0</v>
      </c>
      <c r="AB2527" s="530">
        <f t="shared" si="363"/>
        <v>-20465</v>
      </c>
      <c r="AC2527">
        <f t="shared" si="364"/>
        <v>-20465</v>
      </c>
      <c r="AD2527">
        <f t="shared" si="365"/>
        <v>0</v>
      </c>
      <c r="AM2527" s="530">
        <f t="shared" ca="1" si="366"/>
        <v>-22362</v>
      </c>
      <c r="AN2527">
        <f t="shared" ca="1" si="367"/>
        <v>-22362</v>
      </c>
      <c r="AO2527">
        <f t="shared" ca="1" si="368"/>
        <v>0</v>
      </c>
    </row>
    <row r="2528" spans="10:41">
      <c r="J2528" s="530">
        <f t="shared" ca="1" si="360"/>
        <v>-20363</v>
      </c>
      <c r="K2528">
        <f t="shared" ca="1" si="361"/>
        <v>-20363</v>
      </c>
      <c r="L2528">
        <f t="shared" ca="1" si="362"/>
        <v>0</v>
      </c>
      <c r="AB2528" s="530">
        <f t="shared" si="363"/>
        <v>-20474</v>
      </c>
      <c r="AC2528">
        <f t="shared" si="364"/>
        <v>-20474</v>
      </c>
      <c r="AD2528">
        <f t="shared" si="365"/>
        <v>0</v>
      </c>
      <c r="AM2528" s="530">
        <f t="shared" ca="1" si="366"/>
        <v>-22371</v>
      </c>
      <c r="AN2528">
        <f t="shared" ca="1" si="367"/>
        <v>-22371</v>
      </c>
      <c r="AO2528">
        <f t="shared" ca="1" si="368"/>
        <v>0</v>
      </c>
    </row>
    <row r="2529" spans="10:41">
      <c r="J2529" s="530">
        <f t="shared" ca="1" si="360"/>
        <v>-20372</v>
      </c>
      <c r="K2529">
        <f t="shared" ca="1" si="361"/>
        <v>-20372</v>
      </c>
      <c r="L2529">
        <f t="shared" ca="1" si="362"/>
        <v>0</v>
      </c>
      <c r="AB2529" s="530">
        <f t="shared" si="363"/>
        <v>-20483</v>
      </c>
      <c r="AC2529">
        <f t="shared" si="364"/>
        <v>-20483</v>
      </c>
      <c r="AD2529">
        <f t="shared" si="365"/>
        <v>0</v>
      </c>
      <c r="AM2529" s="530">
        <f t="shared" ca="1" si="366"/>
        <v>-22380</v>
      </c>
      <c r="AN2529">
        <f t="shared" ca="1" si="367"/>
        <v>-22380</v>
      </c>
      <c r="AO2529">
        <f t="shared" ca="1" si="368"/>
        <v>0</v>
      </c>
    </row>
    <row r="2530" spans="10:41">
      <c r="J2530" s="530">
        <f t="shared" ca="1" si="360"/>
        <v>-20381</v>
      </c>
      <c r="K2530">
        <f t="shared" ca="1" si="361"/>
        <v>-20381</v>
      </c>
      <c r="L2530">
        <f t="shared" ca="1" si="362"/>
        <v>0</v>
      </c>
      <c r="AB2530" s="530">
        <f t="shared" si="363"/>
        <v>-20492</v>
      </c>
      <c r="AC2530">
        <f t="shared" si="364"/>
        <v>-20492</v>
      </c>
      <c r="AD2530">
        <f t="shared" si="365"/>
        <v>0</v>
      </c>
      <c r="AM2530" s="530">
        <f t="shared" ca="1" si="366"/>
        <v>-22389</v>
      </c>
      <c r="AN2530">
        <f t="shared" ca="1" si="367"/>
        <v>-22389</v>
      </c>
      <c r="AO2530">
        <f t="shared" ca="1" si="368"/>
        <v>0</v>
      </c>
    </row>
    <row r="2531" spans="10:41">
      <c r="J2531" s="530">
        <f t="shared" ca="1" si="360"/>
        <v>-20390</v>
      </c>
      <c r="K2531">
        <f t="shared" ca="1" si="361"/>
        <v>-20390</v>
      </c>
      <c r="L2531">
        <f t="shared" ca="1" si="362"/>
        <v>0</v>
      </c>
      <c r="AB2531" s="530">
        <f t="shared" si="363"/>
        <v>-20501</v>
      </c>
      <c r="AC2531">
        <f t="shared" si="364"/>
        <v>-20501</v>
      </c>
      <c r="AD2531">
        <f t="shared" si="365"/>
        <v>0</v>
      </c>
      <c r="AM2531" s="530">
        <f t="shared" ca="1" si="366"/>
        <v>-22398</v>
      </c>
      <c r="AN2531">
        <f t="shared" ca="1" si="367"/>
        <v>-22398</v>
      </c>
      <c r="AO2531">
        <f t="shared" ca="1" si="368"/>
        <v>0</v>
      </c>
    </row>
    <row r="2532" spans="10:41">
      <c r="J2532" s="530">
        <f t="shared" ca="1" si="360"/>
        <v>-20399</v>
      </c>
      <c r="K2532">
        <f t="shared" ca="1" si="361"/>
        <v>-20399</v>
      </c>
      <c r="L2532">
        <f t="shared" ca="1" si="362"/>
        <v>0</v>
      </c>
      <c r="AB2532" s="530">
        <f t="shared" si="363"/>
        <v>-20510</v>
      </c>
      <c r="AC2532">
        <f t="shared" si="364"/>
        <v>-20510</v>
      </c>
      <c r="AD2532">
        <f t="shared" si="365"/>
        <v>0</v>
      </c>
      <c r="AM2532" s="530">
        <f t="shared" ca="1" si="366"/>
        <v>-22407</v>
      </c>
      <c r="AN2532">
        <f t="shared" ca="1" si="367"/>
        <v>-22407</v>
      </c>
      <c r="AO2532">
        <f t="shared" ca="1" si="368"/>
        <v>0</v>
      </c>
    </row>
    <row r="2533" spans="10:41">
      <c r="J2533" s="530">
        <f t="shared" ca="1" si="360"/>
        <v>-20408</v>
      </c>
      <c r="K2533">
        <f t="shared" ca="1" si="361"/>
        <v>-20408</v>
      </c>
      <c r="L2533">
        <f t="shared" ca="1" si="362"/>
        <v>0</v>
      </c>
      <c r="AB2533" s="530">
        <f t="shared" si="363"/>
        <v>-20519</v>
      </c>
      <c r="AC2533">
        <f t="shared" si="364"/>
        <v>-20519</v>
      </c>
      <c r="AD2533">
        <f t="shared" si="365"/>
        <v>0</v>
      </c>
      <c r="AM2533" s="530">
        <f t="shared" ca="1" si="366"/>
        <v>-22416</v>
      </c>
      <c r="AN2533">
        <f t="shared" ca="1" si="367"/>
        <v>-22416</v>
      </c>
      <c r="AO2533">
        <f t="shared" ca="1" si="368"/>
        <v>0</v>
      </c>
    </row>
    <row r="2534" spans="10:41">
      <c r="J2534" s="530">
        <f t="shared" ca="1" si="360"/>
        <v>-20417</v>
      </c>
      <c r="K2534">
        <f t="shared" ca="1" si="361"/>
        <v>-20417</v>
      </c>
      <c r="L2534">
        <f t="shared" ca="1" si="362"/>
        <v>0</v>
      </c>
      <c r="AB2534" s="530">
        <f t="shared" si="363"/>
        <v>-20528</v>
      </c>
      <c r="AC2534">
        <f t="shared" si="364"/>
        <v>-20528</v>
      </c>
      <c r="AD2534">
        <f t="shared" si="365"/>
        <v>0</v>
      </c>
      <c r="AM2534" s="530">
        <f t="shared" ca="1" si="366"/>
        <v>-22425</v>
      </c>
      <c r="AN2534">
        <f t="shared" ca="1" si="367"/>
        <v>-22425</v>
      </c>
      <c r="AO2534">
        <f t="shared" ca="1" si="368"/>
        <v>0</v>
      </c>
    </row>
    <row r="2535" spans="10:41">
      <c r="J2535" s="530">
        <f t="shared" ca="1" si="360"/>
        <v>-20426</v>
      </c>
      <c r="K2535">
        <f t="shared" ca="1" si="361"/>
        <v>-20426</v>
      </c>
      <c r="L2535">
        <f t="shared" ca="1" si="362"/>
        <v>0</v>
      </c>
      <c r="AB2535" s="530">
        <f t="shared" si="363"/>
        <v>-20537</v>
      </c>
      <c r="AC2535">
        <f t="shared" si="364"/>
        <v>-20537</v>
      </c>
      <c r="AD2535">
        <f t="shared" si="365"/>
        <v>0</v>
      </c>
      <c r="AM2535" s="530">
        <f t="shared" ca="1" si="366"/>
        <v>-22434</v>
      </c>
      <c r="AN2535">
        <f t="shared" ca="1" si="367"/>
        <v>-22434</v>
      </c>
      <c r="AO2535">
        <f t="shared" ca="1" si="368"/>
        <v>0</v>
      </c>
    </row>
    <row r="2536" spans="10:41">
      <c r="J2536" s="530">
        <f t="shared" ca="1" si="360"/>
        <v>-20435</v>
      </c>
      <c r="K2536">
        <f t="shared" ca="1" si="361"/>
        <v>-20435</v>
      </c>
      <c r="L2536">
        <f t="shared" ca="1" si="362"/>
        <v>0</v>
      </c>
      <c r="AB2536" s="530">
        <f t="shared" si="363"/>
        <v>-20546</v>
      </c>
      <c r="AC2536">
        <f t="shared" si="364"/>
        <v>-20546</v>
      </c>
      <c r="AD2536">
        <f t="shared" si="365"/>
        <v>0</v>
      </c>
      <c r="AM2536" s="530">
        <f t="shared" ca="1" si="366"/>
        <v>-22443</v>
      </c>
      <c r="AN2536">
        <f t="shared" ca="1" si="367"/>
        <v>-22443</v>
      </c>
      <c r="AO2536">
        <f t="shared" ca="1" si="368"/>
        <v>0</v>
      </c>
    </row>
    <row r="2537" spans="10:41">
      <c r="J2537" s="530">
        <f t="shared" ca="1" si="360"/>
        <v>-20444</v>
      </c>
      <c r="K2537">
        <f t="shared" ca="1" si="361"/>
        <v>-20444</v>
      </c>
      <c r="L2537">
        <f t="shared" ca="1" si="362"/>
        <v>0</v>
      </c>
      <c r="AB2537" s="530">
        <f t="shared" si="363"/>
        <v>-20555</v>
      </c>
      <c r="AC2537">
        <f t="shared" si="364"/>
        <v>-20555</v>
      </c>
      <c r="AD2537">
        <f t="shared" si="365"/>
        <v>0</v>
      </c>
      <c r="AM2537" s="530">
        <f t="shared" ca="1" si="366"/>
        <v>-22452</v>
      </c>
      <c r="AN2537">
        <f t="shared" ca="1" si="367"/>
        <v>-22452</v>
      </c>
      <c r="AO2537">
        <f t="shared" ca="1" si="368"/>
        <v>0</v>
      </c>
    </row>
    <row r="2538" spans="10:41">
      <c r="J2538" s="530">
        <f t="shared" ca="1" si="360"/>
        <v>-20453</v>
      </c>
      <c r="K2538">
        <f t="shared" ca="1" si="361"/>
        <v>-20453</v>
      </c>
      <c r="L2538">
        <f t="shared" ca="1" si="362"/>
        <v>0</v>
      </c>
      <c r="AB2538" s="530">
        <f t="shared" si="363"/>
        <v>-20564</v>
      </c>
      <c r="AC2538">
        <f t="shared" si="364"/>
        <v>-20564</v>
      </c>
      <c r="AD2538">
        <f t="shared" si="365"/>
        <v>0</v>
      </c>
      <c r="AM2538" s="530">
        <f t="shared" ca="1" si="366"/>
        <v>-22461</v>
      </c>
      <c r="AN2538">
        <f t="shared" ca="1" si="367"/>
        <v>-22461</v>
      </c>
      <c r="AO2538">
        <f t="shared" ca="1" si="368"/>
        <v>0</v>
      </c>
    </row>
    <row r="2539" spans="10:41">
      <c r="J2539" s="530">
        <f t="shared" ref="J2539:J2576" ca="1" si="369">+J2538-9</f>
        <v>-20462</v>
      </c>
      <c r="K2539">
        <f t="shared" ref="K2539:K2576" ca="1" si="370">IF(J2540&lt;0,J2539,0)</f>
        <v>-20462</v>
      </c>
      <c r="L2539">
        <f t="shared" ref="L2539:L2576" ca="1" si="371">IF(K2539&gt;0,K2539,0)</f>
        <v>0</v>
      </c>
      <c r="AB2539" s="530">
        <f t="shared" si="363"/>
        <v>-20573</v>
      </c>
      <c r="AC2539">
        <f t="shared" si="364"/>
        <v>-20573</v>
      </c>
      <c r="AD2539">
        <f t="shared" si="365"/>
        <v>0</v>
      </c>
      <c r="AM2539" s="530">
        <f t="shared" ca="1" si="366"/>
        <v>-22470</v>
      </c>
      <c r="AN2539">
        <f t="shared" ca="1" si="367"/>
        <v>-22470</v>
      </c>
      <c r="AO2539">
        <f t="shared" ca="1" si="368"/>
        <v>0</v>
      </c>
    </row>
    <row r="2540" spans="10:41">
      <c r="J2540" s="530">
        <f t="shared" ca="1" si="369"/>
        <v>-20471</v>
      </c>
      <c r="K2540">
        <f t="shared" ca="1" si="370"/>
        <v>-20471</v>
      </c>
      <c r="L2540">
        <f t="shared" ca="1" si="371"/>
        <v>0</v>
      </c>
      <c r="AB2540" s="530">
        <f t="shared" ref="AB2540:AB2577" si="372">+AB2539-9</f>
        <v>-20582</v>
      </c>
      <c r="AC2540">
        <f t="shared" ref="AC2540:AC2577" si="373">IF(AB2541&lt;0,AB2540,0)</f>
        <v>-20582</v>
      </c>
      <c r="AD2540">
        <f t="shared" ref="AD2540:AD2577" si="374">IF(AC2540&gt;0,AC2540,0)</f>
        <v>0</v>
      </c>
      <c r="AM2540" s="530">
        <f t="shared" ref="AM2540:AM2577" ca="1" si="375">+AM2539-9</f>
        <v>-22479</v>
      </c>
      <c r="AN2540">
        <f t="shared" ref="AN2540:AN2577" ca="1" si="376">IF(AM2541&lt;0,AM2540,0)</f>
        <v>-22479</v>
      </c>
      <c r="AO2540">
        <f t="shared" ref="AO2540:AO2577" ca="1" si="377">IF(AN2540&gt;0,AN2540,0)</f>
        <v>0</v>
      </c>
    </row>
    <row r="2541" spans="10:41">
      <c r="J2541" s="530">
        <f t="shared" ca="1" si="369"/>
        <v>-20480</v>
      </c>
      <c r="K2541">
        <f t="shared" ca="1" si="370"/>
        <v>-20480</v>
      </c>
      <c r="L2541">
        <f t="shared" ca="1" si="371"/>
        <v>0</v>
      </c>
      <c r="AB2541" s="530">
        <f t="shared" si="372"/>
        <v>-20591</v>
      </c>
      <c r="AC2541">
        <f t="shared" si="373"/>
        <v>-20591</v>
      </c>
      <c r="AD2541">
        <f t="shared" si="374"/>
        <v>0</v>
      </c>
      <c r="AM2541" s="530">
        <f t="shared" ca="1" si="375"/>
        <v>-22488</v>
      </c>
      <c r="AN2541">
        <f t="shared" ca="1" si="376"/>
        <v>-22488</v>
      </c>
      <c r="AO2541">
        <f t="shared" ca="1" si="377"/>
        <v>0</v>
      </c>
    </row>
    <row r="2542" spans="10:41">
      <c r="J2542" s="530">
        <f t="shared" ca="1" si="369"/>
        <v>-20489</v>
      </c>
      <c r="K2542">
        <f t="shared" ca="1" si="370"/>
        <v>-20489</v>
      </c>
      <c r="L2542">
        <f t="shared" ca="1" si="371"/>
        <v>0</v>
      </c>
      <c r="AB2542" s="530">
        <f t="shared" si="372"/>
        <v>-20600</v>
      </c>
      <c r="AC2542">
        <f t="shared" si="373"/>
        <v>-20600</v>
      </c>
      <c r="AD2542">
        <f t="shared" si="374"/>
        <v>0</v>
      </c>
      <c r="AM2542" s="530">
        <f t="shared" ca="1" si="375"/>
        <v>-22497</v>
      </c>
      <c r="AN2542">
        <f t="shared" ca="1" si="376"/>
        <v>-22497</v>
      </c>
      <c r="AO2542">
        <f t="shared" ca="1" si="377"/>
        <v>0</v>
      </c>
    </row>
    <row r="2543" spans="10:41">
      <c r="J2543" s="530">
        <f t="shared" ca="1" si="369"/>
        <v>-20498</v>
      </c>
      <c r="K2543">
        <f t="shared" ca="1" si="370"/>
        <v>-20498</v>
      </c>
      <c r="L2543">
        <f t="shared" ca="1" si="371"/>
        <v>0</v>
      </c>
      <c r="AB2543" s="530">
        <f t="shared" si="372"/>
        <v>-20609</v>
      </c>
      <c r="AC2543">
        <f t="shared" si="373"/>
        <v>-20609</v>
      </c>
      <c r="AD2543">
        <f t="shared" si="374"/>
        <v>0</v>
      </c>
      <c r="AM2543" s="530">
        <f t="shared" ca="1" si="375"/>
        <v>-22506</v>
      </c>
      <c r="AN2543">
        <f t="shared" ca="1" si="376"/>
        <v>-22506</v>
      </c>
      <c r="AO2543">
        <f t="shared" ca="1" si="377"/>
        <v>0</v>
      </c>
    </row>
    <row r="2544" spans="10:41">
      <c r="J2544" s="530">
        <f t="shared" ca="1" si="369"/>
        <v>-20507</v>
      </c>
      <c r="K2544">
        <f t="shared" ca="1" si="370"/>
        <v>-20507</v>
      </c>
      <c r="L2544">
        <f t="shared" ca="1" si="371"/>
        <v>0</v>
      </c>
      <c r="AB2544" s="530">
        <f t="shared" si="372"/>
        <v>-20618</v>
      </c>
      <c r="AC2544">
        <f t="shared" si="373"/>
        <v>-20618</v>
      </c>
      <c r="AD2544">
        <f t="shared" si="374"/>
        <v>0</v>
      </c>
      <c r="AM2544" s="530">
        <f t="shared" ca="1" si="375"/>
        <v>-22515</v>
      </c>
      <c r="AN2544">
        <f t="shared" ca="1" si="376"/>
        <v>-22515</v>
      </c>
      <c r="AO2544">
        <f t="shared" ca="1" si="377"/>
        <v>0</v>
      </c>
    </row>
    <row r="2545" spans="10:41">
      <c r="J2545" s="530">
        <f t="shared" ca="1" si="369"/>
        <v>-20516</v>
      </c>
      <c r="K2545">
        <f t="shared" ca="1" si="370"/>
        <v>-20516</v>
      </c>
      <c r="L2545">
        <f t="shared" ca="1" si="371"/>
        <v>0</v>
      </c>
      <c r="AB2545" s="530">
        <f t="shared" si="372"/>
        <v>-20627</v>
      </c>
      <c r="AC2545">
        <f t="shared" si="373"/>
        <v>-20627</v>
      </c>
      <c r="AD2545">
        <f t="shared" si="374"/>
        <v>0</v>
      </c>
      <c r="AM2545" s="530">
        <f t="shared" ca="1" si="375"/>
        <v>-22524</v>
      </c>
      <c r="AN2545">
        <f t="shared" ca="1" si="376"/>
        <v>-22524</v>
      </c>
      <c r="AO2545">
        <f t="shared" ca="1" si="377"/>
        <v>0</v>
      </c>
    </row>
    <row r="2546" spans="10:41">
      <c r="J2546" s="530">
        <f t="shared" ca="1" si="369"/>
        <v>-20525</v>
      </c>
      <c r="K2546">
        <f t="shared" ca="1" si="370"/>
        <v>-20525</v>
      </c>
      <c r="L2546">
        <f t="shared" ca="1" si="371"/>
        <v>0</v>
      </c>
      <c r="AB2546" s="530">
        <f t="shared" si="372"/>
        <v>-20636</v>
      </c>
      <c r="AC2546">
        <f t="shared" si="373"/>
        <v>-20636</v>
      </c>
      <c r="AD2546">
        <f t="shared" si="374"/>
        <v>0</v>
      </c>
      <c r="AM2546" s="530">
        <f t="shared" ca="1" si="375"/>
        <v>-22533</v>
      </c>
      <c r="AN2546">
        <f t="shared" ca="1" si="376"/>
        <v>-22533</v>
      </c>
      <c r="AO2546">
        <f t="shared" ca="1" si="377"/>
        <v>0</v>
      </c>
    </row>
    <row r="2547" spans="10:41">
      <c r="J2547" s="530">
        <f t="shared" ca="1" si="369"/>
        <v>-20534</v>
      </c>
      <c r="K2547">
        <f t="shared" ca="1" si="370"/>
        <v>-20534</v>
      </c>
      <c r="L2547">
        <f t="shared" ca="1" si="371"/>
        <v>0</v>
      </c>
      <c r="AB2547" s="530">
        <f t="shared" si="372"/>
        <v>-20645</v>
      </c>
      <c r="AC2547">
        <f t="shared" si="373"/>
        <v>-20645</v>
      </c>
      <c r="AD2547">
        <f t="shared" si="374"/>
        <v>0</v>
      </c>
      <c r="AM2547" s="530">
        <f t="shared" ca="1" si="375"/>
        <v>-22542</v>
      </c>
      <c r="AN2547">
        <f t="shared" ca="1" si="376"/>
        <v>-22542</v>
      </c>
      <c r="AO2547">
        <f t="shared" ca="1" si="377"/>
        <v>0</v>
      </c>
    </row>
    <row r="2548" spans="10:41">
      <c r="J2548" s="530">
        <f t="shared" ca="1" si="369"/>
        <v>-20543</v>
      </c>
      <c r="K2548">
        <f t="shared" ca="1" si="370"/>
        <v>-20543</v>
      </c>
      <c r="L2548">
        <f t="shared" ca="1" si="371"/>
        <v>0</v>
      </c>
      <c r="AB2548" s="530">
        <f t="shared" si="372"/>
        <v>-20654</v>
      </c>
      <c r="AC2548">
        <f t="shared" si="373"/>
        <v>-20654</v>
      </c>
      <c r="AD2548">
        <f t="shared" si="374"/>
        <v>0</v>
      </c>
      <c r="AM2548" s="530">
        <f t="shared" ca="1" si="375"/>
        <v>-22551</v>
      </c>
      <c r="AN2548">
        <f t="shared" ca="1" si="376"/>
        <v>-22551</v>
      </c>
      <c r="AO2548">
        <f t="shared" ca="1" si="377"/>
        <v>0</v>
      </c>
    </row>
    <row r="2549" spans="10:41">
      <c r="J2549" s="530">
        <f t="shared" ca="1" si="369"/>
        <v>-20552</v>
      </c>
      <c r="K2549">
        <f t="shared" ca="1" si="370"/>
        <v>-20552</v>
      </c>
      <c r="L2549">
        <f t="shared" ca="1" si="371"/>
        <v>0</v>
      </c>
      <c r="AB2549" s="530">
        <f t="shared" si="372"/>
        <v>-20663</v>
      </c>
      <c r="AC2549">
        <f t="shared" si="373"/>
        <v>-20663</v>
      </c>
      <c r="AD2549">
        <f t="shared" si="374"/>
        <v>0</v>
      </c>
      <c r="AM2549" s="530">
        <f t="shared" ca="1" si="375"/>
        <v>-22560</v>
      </c>
      <c r="AN2549">
        <f t="shared" ca="1" si="376"/>
        <v>-22560</v>
      </c>
      <c r="AO2549">
        <f t="shared" ca="1" si="377"/>
        <v>0</v>
      </c>
    </row>
    <row r="2550" spans="10:41">
      <c r="J2550" s="530">
        <f t="shared" ca="1" si="369"/>
        <v>-20561</v>
      </c>
      <c r="K2550">
        <f t="shared" ca="1" si="370"/>
        <v>-20561</v>
      </c>
      <c r="L2550">
        <f t="shared" ca="1" si="371"/>
        <v>0</v>
      </c>
      <c r="AB2550" s="530">
        <f t="shared" si="372"/>
        <v>-20672</v>
      </c>
      <c r="AC2550">
        <f t="shared" si="373"/>
        <v>-20672</v>
      </c>
      <c r="AD2550">
        <f t="shared" si="374"/>
        <v>0</v>
      </c>
      <c r="AM2550" s="530">
        <f t="shared" ca="1" si="375"/>
        <v>-22569</v>
      </c>
      <c r="AN2550">
        <f t="shared" ca="1" si="376"/>
        <v>-22569</v>
      </c>
      <c r="AO2550">
        <f t="shared" ca="1" si="377"/>
        <v>0</v>
      </c>
    </row>
    <row r="2551" spans="10:41">
      <c r="J2551" s="530">
        <f t="shared" ca="1" si="369"/>
        <v>-20570</v>
      </c>
      <c r="K2551">
        <f t="shared" ca="1" si="370"/>
        <v>-20570</v>
      </c>
      <c r="L2551">
        <f t="shared" ca="1" si="371"/>
        <v>0</v>
      </c>
      <c r="AB2551" s="530">
        <f t="shared" si="372"/>
        <v>-20681</v>
      </c>
      <c r="AC2551">
        <f t="shared" si="373"/>
        <v>-20681</v>
      </c>
      <c r="AD2551">
        <f t="shared" si="374"/>
        <v>0</v>
      </c>
      <c r="AM2551" s="530">
        <f t="shared" ca="1" si="375"/>
        <v>-22578</v>
      </c>
      <c r="AN2551">
        <f t="shared" ca="1" si="376"/>
        <v>-22578</v>
      </c>
      <c r="AO2551">
        <f t="shared" ca="1" si="377"/>
        <v>0</v>
      </c>
    </row>
    <row r="2552" spans="10:41">
      <c r="J2552" s="530">
        <f t="shared" ca="1" si="369"/>
        <v>-20579</v>
      </c>
      <c r="K2552">
        <f t="shared" ca="1" si="370"/>
        <v>-20579</v>
      </c>
      <c r="L2552">
        <f t="shared" ca="1" si="371"/>
        <v>0</v>
      </c>
      <c r="AB2552" s="530">
        <f t="shared" si="372"/>
        <v>-20690</v>
      </c>
      <c r="AC2552">
        <f t="shared" si="373"/>
        <v>-20690</v>
      </c>
      <c r="AD2552">
        <f t="shared" si="374"/>
        <v>0</v>
      </c>
      <c r="AM2552" s="530">
        <f t="shared" ca="1" si="375"/>
        <v>-22587</v>
      </c>
      <c r="AN2552">
        <f t="shared" ca="1" si="376"/>
        <v>-22587</v>
      </c>
      <c r="AO2552">
        <f t="shared" ca="1" si="377"/>
        <v>0</v>
      </c>
    </row>
    <row r="2553" spans="10:41">
      <c r="J2553" s="530">
        <f t="shared" ca="1" si="369"/>
        <v>-20588</v>
      </c>
      <c r="K2553">
        <f t="shared" ca="1" si="370"/>
        <v>-20588</v>
      </c>
      <c r="L2553">
        <f t="shared" ca="1" si="371"/>
        <v>0</v>
      </c>
      <c r="AB2553" s="530">
        <f t="shared" si="372"/>
        <v>-20699</v>
      </c>
      <c r="AC2553">
        <f t="shared" si="373"/>
        <v>-20699</v>
      </c>
      <c r="AD2553">
        <f t="shared" si="374"/>
        <v>0</v>
      </c>
      <c r="AM2553" s="530">
        <f t="shared" ca="1" si="375"/>
        <v>-22596</v>
      </c>
      <c r="AN2553">
        <f t="shared" ca="1" si="376"/>
        <v>-22596</v>
      </c>
      <c r="AO2553">
        <f t="shared" ca="1" si="377"/>
        <v>0</v>
      </c>
    </row>
    <row r="2554" spans="10:41">
      <c r="J2554" s="530">
        <f t="shared" ca="1" si="369"/>
        <v>-20597</v>
      </c>
      <c r="K2554">
        <f t="shared" ca="1" si="370"/>
        <v>-20597</v>
      </c>
      <c r="L2554">
        <f t="shared" ca="1" si="371"/>
        <v>0</v>
      </c>
      <c r="AB2554" s="530">
        <f t="shared" si="372"/>
        <v>-20708</v>
      </c>
      <c r="AC2554">
        <f t="shared" si="373"/>
        <v>-20708</v>
      </c>
      <c r="AD2554">
        <f t="shared" si="374"/>
        <v>0</v>
      </c>
      <c r="AM2554" s="530">
        <f t="shared" ca="1" si="375"/>
        <v>-22605</v>
      </c>
      <c r="AN2554">
        <f t="shared" ca="1" si="376"/>
        <v>-22605</v>
      </c>
      <c r="AO2554">
        <f t="shared" ca="1" si="377"/>
        <v>0</v>
      </c>
    </row>
    <row r="2555" spans="10:41">
      <c r="J2555" s="530">
        <f t="shared" ca="1" si="369"/>
        <v>-20606</v>
      </c>
      <c r="K2555">
        <f t="shared" ca="1" si="370"/>
        <v>-20606</v>
      </c>
      <c r="L2555">
        <f t="shared" ca="1" si="371"/>
        <v>0</v>
      </c>
      <c r="AB2555" s="530">
        <f t="shared" si="372"/>
        <v>-20717</v>
      </c>
      <c r="AC2555">
        <f t="shared" si="373"/>
        <v>-20717</v>
      </c>
      <c r="AD2555">
        <f t="shared" si="374"/>
        <v>0</v>
      </c>
      <c r="AM2555" s="530">
        <f t="shared" ca="1" si="375"/>
        <v>-22614</v>
      </c>
      <c r="AN2555">
        <f t="shared" ca="1" si="376"/>
        <v>-22614</v>
      </c>
      <c r="AO2555">
        <f t="shared" ca="1" si="377"/>
        <v>0</v>
      </c>
    </row>
    <row r="2556" spans="10:41">
      <c r="J2556" s="530">
        <f t="shared" ca="1" si="369"/>
        <v>-20615</v>
      </c>
      <c r="K2556">
        <f t="shared" ca="1" si="370"/>
        <v>-20615</v>
      </c>
      <c r="L2556">
        <f t="shared" ca="1" si="371"/>
        <v>0</v>
      </c>
      <c r="AB2556" s="530">
        <f t="shared" si="372"/>
        <v>-20726</v>
      </c>
      <c r="AC2556">
        <f t="shared" si="373"/>
        <v>-20726</v>
      </c>
      <c r="AD2556">
        <f t="shared" si="374"/>
        <v>0</v>
      </c>
      <c r="AM2556" s="530">
        <f t="shared" ca="1" si="375"/>
        <v>-22623</v>
      </c>
      <c r="AN2556">
        <f t="shared" ca="1" si="376"/>
        <v>-22623</v>
      </c>
      <c r="AO2556">
        <f t="shared" ca="1" si="377"/>
        <v>0</v>
      </c>
    </row>
    <row r="2557" spans="10:41">
      <c r="J2557" s="530">
        <f t="shared" ca="1" si="369"/>
        <v>-20624</v>
      </c>
      <c r="K2557">
        <f t="shared" ca="1" si="370"/>
        <v>-20624</v>
      </c>
      <c r="L2557">
        <f t="shared" ca="1" si="371"/>
        <v>0</v>
      </c>
      <c r="AB2557" s="530">
        <f t="shared" si="372"/>
        <v>-20735</v>
      </c>
      <c r="AC2557">
        <f t="shared" si="373"/>
        <v>-20735</v>
      </c>
      <c r="AD2557">
        <f t="shared" si="374"/>
        <v>0</v>
      </c>
      <c r="AM2557" s="530">
        <f t="shared" ca="1" si="375"/>
        <v>-22632</v>
      </c>
      <c r="AN2557">
        <f t="shared" ca="1" si="376"/>
        <v>-22632</v>
      </c>
      <c r="AO2557">
        <f t="shared" ca="1" si="377"/>
        <v>0</v>
      </c>
    </row>
    <row r="2558" spans="10:41">
      <c r="J2558" s="530">
        <f t="shared" ca="1" si="369"/>
        <v>-20633</v>
      </c>
      <c r="K2558">
        <f t="shared" ca="1" si="370"/>
        <v>-20633</v>
      </c>
      <c r="L2558">
        <f t="shared" ca="1" si="371"/>
        <v>0</v>
      </c>
      <c r="AB2558" s="530">
        <f t="shared" si="372"/>
        <v>-20744</v>
      </c>
      <c r="AC2558">
        <f t="shared" si="373"/>
        <v>-20744</v>
      </c>
      <c r="AD2558">
        <f t="shared" si="374"/>
        <v>0</v>
      </c>
      <c r="AM2558" s="530">
        <f t="shared" ca="1" si="375"/>
        <v>-22641</v>
      </c>
      <c r="AN2558">
        <f t="shared" ca="1" si="376"/>
        <v>-22641</v>
      </c>
      <c r="AO2558">
        <f t="shared" ca="1" si="377"/>
        <v>0</v>
      </c>
    </row>
    <row r="2559" spans="10:41">
      <c r="J2559" s="530">
        <f t="shared" ca="1" si="369"/>
        <v>-20642</v>
      </c>
      <c r="K2559">
        <f t="shared" ca="1" si="370"/>
        <v>-20642</v>
      </c>
      <c r="L2559">
        <f t="shared" ca="1" si="371"/>
        <v>0</v>
      </c>
      <c r="AB2559" s="530">
        <f t="shared" si="372"/>
        <v>-20753</v>
      </c>
      <c r="AC2559">
        <f t="shared" si="373"/>
        <v>-20753</v>
      </c>
      <c r="AD2559">
        <f t="shared" si="374"/>
        <v>0</v>
      </c>
      <c r="AM2559" s="530">
        <f t="shared" ca="1" si="375"/>
        <v>-22650</v>
      </c>
      <c r="AN2559">
        <f t="shared" ca="1" si="376"/>
        <v>-22650</v>
      </c>
      <c r="AO2559">
        <f t="shared" ca="1" si="377"/>
        <v>0</v>
      </c>
    </row>
    <row r="2560" spans="10:41">
      <c r="J2560" s="530">
        <f t="shared" ca="1" si="369"/>
        <v>-20651</v>
      </c>
      <c r="K2560">
        <f t="shared" ca="1" si="370"/>
        <v>-20651</v>
      </c>
      <c r="L2560">
        <f t="shared" ca="1" si="371"/>
        <v>0</v>
      </c>
      <c r="AB2560" s="530">
        <f t="shared" si="372"/>
        <v>-20762</v>
      </c>
      <c r="AC2560">
        <f t="shared" si="373"/>
        <v>-20762</v>
      </c>
      <c r="AD2560">
        <f t="shared" si="374"/>
        <v>0</v>
      </c>
      <c r="AM2560" s="530">
        <f t="shared" ca="1" si="375"/>
        <v>-22659</v>
      </c>
      <c r="AN2560">
        <f t="shared" ca="1" si="376"/>
        <v>-22659</v>
      </c>
      <c r="AO2560">
        <f t="shared" ca="1" si="377"/>
        <v>0</v>
      </c>
    </row>
    <row r="2561" spans="10:41">
      <c r="J2561" s="530">
        <f t="shared" ca="1" si="369"/>
        <v>-20660</v>
      </c>
      <c r="K2561">
        <f t="shared" ca="1" si="370"/>
        <v>-20660</v>
      </c>
      <c r="L2561">
        <f t="shared" ca="1" si="371"/>
        <v>0</v>
      </c>
      <c r="AB2561" s="530">
        <f t="shared" si="372"/>
        <v>-20771</v>
      </c>
      <c r="AC2561">
        <f t="shared" si="373"/>
        <v>-20771</v>
      </c>
      <c r="AD2561">
        <f t="shared" si="374"/>
        <v>0</v>
      </c>
      <c r="AM2561" s="530">
        <f t="shared" ca="1" si="375"/>
        <v>-22668</v>
      </c>
      <c r="AN2561">
        <f t="shared" ca="1" si="376"/>
        <v>-22668</v>
      </c>
      <c r="AO2561">
        <f t="shared" ca="1" si="377"/>
        <v>0</v>
      </c>
    </row>
    <row r="2562" spans="10:41">
      <c r="J2562" s="530">
        <f t="shared" ca="1" si="369"/>
        <v>-20669</v>
      </c>
      <c r="K2562">
        <f t="shared" ca="1" si="370"/>
        <v>-20669</v>
      </c>
      <c r="L2562">
        <f t="shared" ca="1" si="371"/>
        <v>0</v>
      </c>
      <c r="AB2562" s="530">
        <f t="shared" si="372"/>
        <v>-20780</v>
      </c>
      <c r="AC2562">
        <f t="shared" si="373"/>
        <v>-20780</v>
      </c>
      <c r="AD2562">
        <f t="shared" si="374"/>
        <v>0</v>
      </c>
      <c r="AM2562" s="530">
        <f t="shared" ca="1" si="375"/>
        <v>-22677</v>
      </c>
      <c r="AN2562">
        <f t="shared" ca="1" si="376"/>
        <v>-22677</v>
      </c>
      <c r="AO2562">
        <f t="shared" ca="1" si="377"/>
        <v>0</v>
      </c>
    </row>
    <row r="2563" spans="10:41">
      <c r="J2563" s="530">
        <f t="shared" ca="1" si="369"/>
        <v>-20678</v>
      </c>
      <c r="K2563">
        <f t="shared" ca="1" si="370"/>
        <v>-20678</v>
      </c>
      <c r="L2563">
        <f t="shared" ca="1" si="371"/>
        <v>0</v>
      </c>
      <c r="AB2563" s="530">
        <f t="shared" si="372"/>
        <v>-20789</v>
      </c>
      <c r="AC2563">
        <f t="shared" si="373"/>
        <v>-20789</v>
      </c>
      <c r="AD2563">
        <f t="shared" si="374"/>
        <v>0</v>
      </c>
      <c r="AM2563" s="530">
        <f t="shared" ca="1" si="375"/>
        <v>-22686</v>
      </c>
      <c r="AN2563">
        <f t="shared" ca="1" si="376"/>
        <v>-22686</v>
      </c>
      <c r="AO2563">
        <f t="shared" ca="1" si="377"/>
        <v>0</v>
      </c>
    </row>
    <row r="2564" spans="10:41">
      <c r="J2564" s="530">
        <f t="shared" ca="1" si="369"/>
        <v>-20687</v>
      </c>
      <c r="K2564">
        <f t="shared" ca="1" si="370"/>
        <v>-20687</v>
      </c>
      <c r="L2564">
        <f t="shared" ca="1" si="371"/>
        <v>0</v>
      </c>
      <c r="AB2564" s="530">
        <f t="shared" si="372"/>
        <v>-20798</v>
      </c>
      <c r="AC2564">
        <f t="shared" si="373"/>
        <v>-20798</v>
      </c>
      <c r="AD2564">
        <f t="shared" si="374"/>
        <v>0</v>
      </c>
      <c r="AM2564" s="530">
        <f t="shared" ca="1" si="375"/>
        <v>-22695</v>
      </c>
      <c r="AN2564">
        <f t="shared" ca="1" si="376"/>
        <v>-22695</v>
      </c>
      <c r="AO2564">
        <f t="shared" ca="1" si="377"/>
        <v>0</v>
      </c>
    </row>
    <row r="2565" spans="10:41">
      <c r="J2565" s="530">
        <f t="shared" ca="1" si="369"/>
        <v>-20696</v>
      </c>
      <c r="K2565">
        <f t="shared" ca="1" si="370"/>
        <v>-20696</v>
      </c>
      <c r="L2565">
        <f t="shared" ca="1" si="371"/>
        <v>0</v>
      </c>
      <c r="AB2565" s="530">
        <f t="shared" si="372"/>
        <v>-20807</v>
      </c>
      <c r="AC2565">
        <f t="shared" si="373"/>
        <v>-20807</v>
      </c>
      <c r="AD2565">
        <f t="shared" si="374"/>
        <v>0</v>
      </c>
      <c r="AM2565" s="530">
        <f t="shared" ca="1" si="375"/>
        <v>-22704</v>
      </c>
      <c r="AN2565">
        <f t="shared" ca="1" si="376"/>
        <v>-22704</v>
      </c>
      <c r="AO2565">
        <f t="shared" ca="1" si="377"/>
        <v>0</v>
      </c>
    </row>
    <row r="2566" spans="10:41">
      <c r="J2566" s="530">
        <f t="shared" ca="1" si="369"/>
        <v>-20705</v>
      </c>
      <c r="K2566">
        <f t="shared" ca="1" si="370"/>
        <v>-20705</v>
      </c>
      <c r="L2566">
        <f t="shared" ca="1" si="371"/>
        <v>0</v>
      </c>
      <c r="AB2566" s="530">
        <f t="shared" si="372"/>
        <v>-20816</v>
      </c>
      <c r="AC2566">
        <f t="shared" si="373"/>
        <v>-20816</v>
      </c>
      <c r="AD2566">
        <f t="shared" si="374"/>
        <v>0</v>
      </c>
      <c r="AM2566" s="530">
        <f t="shared" ca="1" si="375"/>
        <v>-22713</v>
      </c>
      <c r="AN2566">
        <f t="shared" ca="1" si="376"/>
        <v>-22713</v>
      </c>
      <c r="AO2566">
        <f t="shared" ca="1" si="377"/>
        <v>0</v>
      </c>
    </row>
    <row r="2567" spans="10:41">
      <c r="J2567" s="530">
        <f t="shared" ca="1" si="369"/>
        <v>-20714</v>
      </c>
      <c r="K2567">
        <f t="shared" ca="1" si="370"/>
        <v>-20714</v>
      </c>
      <c r="L2567">
        <f t="shared" ca="1" si="371"/>
        <v>0</v>
      </c>
      <c r="AB2567" s="530">
        <f t="shared" si="372"/>
        <v>-20825</v>
      </c>
      <c r="AC2567">
        <f t="shared" si="373"/>
        <v>-20825</v>
      </c>
      <c r="AD2567">
        <f t="shared" si="374"/>
        <v>0</v>
      </c>
      <c r="AM2567" s="530">
        <f t="shared" ca="1" si="375"/>
        <v>-22722</v>
      </c>
      <c r="AN2567">
        <f t="shared" ca="1" si="376"/>
        <v>-22722</v>
      </c>
      <c r="AO2567">
        <f t="shared" ca="1" si="377"/>
        <v>0</v>
      </c>
    </row>
    <row r="2568" spans="10:41">
      <c r="J2568" s="530">
        <f t="shared" ca="1" si="369"/>
        <v>-20723</v>
      </c>
      <c r="K2568">
        <f t="shared" ca="1" si="370"/>
        <v>-20723</v>
      </c>
      <c r="L2568">
        <f t="shared" ca="1" si="371"/>
        <v>0</v>
      </c>
      <c r="AB2568" s="530">
        <f t="shared" si="372"/>
        <v>-20834</v>
      </c>
      <c r="AC2568">
        <f t="shared" si="373"/>
        <v>-20834</v>
      </c>
      <c r="AD2568">
        <f t="shared" si="374"/>
        <v>0</v>
      </c>
      <c r="AM2568" s="530">
        <f t="shared" ca="1" si="375"/>
        <v>-22731</v>
      </c>
      <c r="AN2568">
        <f t="shared" ca="1" si="376"/>
        <v>-22731</v>
      </c>
      <c r="AO2568">
        <f t="shared" ca="1" si="377"/>
        <v>0</v>
      </c>
    </row>
    <row r="2569" spans="10:41">
      <c r="J2569" s="530">
        <f t="shared" ca="1" si="369"/>
        <v>-20732</v>
      </c>
      <c r="K2569">
        <f t="shared" ca="1" si="370"/>
        <v>-20732</v>
      </c>
      <c r="L2569">
        <f t="shared" ca="1" si="371"/>
        <v>0</v>
      </c>
      <c r="AB2569" s="530">
        <f t="shared" si="372"/>
        <v>-20843</v>
      </c>
      <c r="AC2569">
        <f t="shared" si="373"/>
        <v>-20843</v>
      </c>
      <c r="AD2569">
        <f t="shared" si="374"/>
        <v>0</v>
      </c>
      <c r="AM2569" s="530">
        <f t="shared" ca="1" si="375"/>
        <v>-22740</v>
      </c>
      <c r="AN2569">
        <f t="shared" ca="1" si="376"/>
        <v>-22740</v>
      </c>
      <c r="AO2569">
        <f t="shared" ca="1" si="377"/>
        <v>0</v>
      </c>
    </row>
    <row r="2570" spans="10:41">
      <c r="J2570" s="530">
        <f t="shared" ca="1" si="369"/>
        <v>-20741</v>
      </c>
      <c r="K2570">
        <f t="shared" ca="1" si="370"/>
        <v>-20741</v>
      </c>
      <c r="L2570">
        <f t="shared" ca="1" si="371"/>
        <v>0</v>
      </c>
      <c r="AB2570" s="530">
        <f t="shared" si="372"/>
        <v>-20852</v>
      </c>
      <c r="AC2570">
        <f t="shared" si="373"/>
        <v>-20852</v>
      </c>
      <c r="AD2570">
        <f t="shared" si="374"/>
        <v>0</v>
      </c>
      <c r="AM2570" s="530">
        <f t="shared" ca="1" si="375"/>
        <v>-22749</v>
      </c>
      <c r="AN2570">
        <f t="shared" ca="1" si="376"/>
        <v>-22749</v>
      </c>
      <c r="AO2570">
        <f t="shared" ca="1" si="377"/>
        <v>0</v>
      </c>
    </row>
    <row r="2571" spans="10:41">
      <c r="J2571" s="530">
        <f t="shared" ca="1" si="369"/>
        <v>-20750</v>
      </c>
      <c r="K2571">
        <f t="shared" ca="1" si="370"/>
        <v>-20750</v>
      </c>
      <c r="L2571">
        <f t="shared" ca="1" si="371"/>
        <v>0</v>
      </c>
      <c r="AB2571" s="530">
        <f t="shared" si="372"/>
        <v>-20861</v>
      </c>
      <c r="AC2571">
        <f t="shared" si="373"/>
        <v>-20861</v>
      </c>
      <c r="AD2571">
        <f t="shared" si="374"/>
        <v>0</v>
      </c>
      <c r="AM2571" s="530">
        <f t="shared" ca="1" si="375"/>
        <v>-22758</v>
      </c>
      <c r="AN2571">
        <f t="shared" ca="1" si="376"/>
        <v>-22758</v>
      </c>
      <c r="AO2571">
        <f t="shared" ca="1" si="377"/>
        <v>0</v>
      </c>
    </row>
    <row r="2572" spans="10:41">
      <c r="J2572" s="530">
        <f t="shared" ca="1" si="369"/>
        <v>-20759</v>
      </c>
      <c r="K2572">
        <f t="shared" ca="1" si="370"/>
        <v>-20759</v>
      </c>
      <c r="L2572">
        <f t="shared" ca="1" si="371"/>
        <v>0</v>
      </c>
      <c r="AB2572" s="530">
        <f t="shared" si="372"/>
        <v>-20870</v>
      </c>
      <c r="AC2572">
        <f t="shared" si="373"/>
        <v>-20870</v>
      </c>
      <c r="AD2572">
        <f t="shared" si="374"/>
        <v>0</v>
      </c>
      <c r="AM2572" s="530">
        <f t="shared" ca="1" si="375"/>
        <v>-22767</v>
      </c>
      <c r="AN2572">
        <f t="shared" ca="1" si="376"/>
        <v>-22767</v>
      </c>
      <c r="AO2572">
        <f t="shared" ca="1" si="377"/>
        <v>0</v>
      </c>
    </row>
    <row r="2573" spans="10:41">
      <c r="J2573" s="530">
        <f t="shared" ca="1" si="369"/>
        <v>-20768</v>
      </c>
      <c r="K2573">
        <f t="shared" ca="1" si="370"/>
        <v>-20768</v>
      </c>
      <c r="L2573">
        <f t="shared" ca="1" si="371"/>
        <v>0</v>
      </c>
      <c r="AB2573" s="530">
        <f t="shared" si="372"/>
        <v>-20879</v>
      </c>
      <c r="AC2573">
        <f t="shared" si="373"/>
        <v>-20879</v>
      </c>
      <c r="AD2573">
        <f t="shared" si="374"/>
        <v>0</v>
      </c>
      <c r="AM2573" s="530">
        <f t="shared" ca="1" si="375"/>
        <v>-22776</v>
      </c>
      <c r="AN2573">
        <f t="shared" ca="1" si="376"/>
        <v>-22776</v>
      </c>
      <c r="AO2573">
        <f t="shared" ca="1" si="377"/>
        <v>0</v>
      </c>
    </row>
    <row r="2574" spans="10:41">
      <c r="J2574" s="530">
        <f t="shared" ca="1" si="369"/>
        <v>-20777</v>
      </c>
      <c r="K2574">
        <f t="shared" ca="1" si="370"/>
        <v>-20777</v>
      </c>
      <c r="L2574">
        <f t="shared" ca="1" si="371"/>
        <v>0</v>
      </c>
      <c r="AB2574" s="530">
        <f t="shared" si="372"/>
        <v>-20888</v>
      </c>
      <c r="AC2574">
        <f t="shared" si="373"/>
        <v>-20888</v>
      </c>
      <c r="AD2574">
        <f t="shared" si="374"/>
        <v>0</v>
      </c>
      <c r="AM2574" s="530">
        <f t="shared" ca="1" si="375"/>
        <v>-22785</v>
      </c>
      <c r="AN2574">
        <f t="shared" ca="1" si="376"/>
        <v>-22785</v>
      </c>
      <c r="AO2574">
        <f t="shared" ca="1" si="377"/>
        <v>0</v>
      </c>
    </row>
    <row r="2575" spans="10:41">
      <c r="J2575" s="530">
        <f t="shared" ca="1" si="369"/>
        <v>-20786</v>
      </c>
      <c r="K2575">
        <f t="shared" ca="1" si="370"/>
        <v>-20786</v>
      </c>
      <c r="L2575">
        <f t="shared" ca="1" si="371"/>
        <v>0</v>
      </c>
      <c r="AB2575" s="530">
        <f t="shared" si="372"/>
        <v>-20897</v>
      </c>
      <c r="AC2575">
        <f t="shared" si="373"/>
        <v>-20897</v>
      </c>
      <c r="AD2575">
        <f t="shared" si="374"/>
        <v>0</v>
      </c>
      <c r="AM2575" s="530">
        <f t="shared" ca="1" si="375"/>
        <v>-22794</v>
      </c>
      <c r="AN2575">
        <f t="shared" ca="1" si="376"/>
        <v>-22794</v>
      </c>
      <c r="AO2575">
        <f t="shared" ca="1" si="377"/>
        <v>0</v>
      </c>
    </row>
    <row r="2576" spans="10:41">
      <c r="J2576" s="530">
        <f t="shared" ca="1" si="369"/>
        <v>-20795</v>
      </c>
      <c r="K2576">
        <f t="shared" si="370"/>
        <v>0</v>
      </c>
      <c r="L2576">
        <f t="shared" si="371"/>
        <v>0</v>
      </c>
      <c r="AB2576" s="530">
        <f t="shared" si="372"/>
        <v>-20906</v>
      </c>
      <c r="AC2576">
        <f t="shared" si="373"/>
        <v>-20906</v>
      </c>
      <c r="AD2576">
        <f t="shared" si="374"/>
        <v>0</v>
      </c>
      <c r="AM2576" s="530">
        <f t="shared" ca="1" si="375"/>
        <v>-22803</v>
      </c>
      <c r="AN2576">
        <f t="shared" ca="1" si="376"/>
        <v>-22803</v>
      </c>
      <c r="AO2576">
        <f t="shared" ca="1" si="377"/>
        <v>0</v>
      </c>
    </row>
    <row r="2577" spans="28:41">
      <c r="AB2577" s="530">
        <f t="shared" si="372"/>
        <v>-20915</v>
      </c>
      <c r="AC2577">
        <f t="shared" si="373"/>
        <v>0</v>
      </c>
      <c r="AD2577">
        <f t="shared" si="374"/>
        <v>0</v>
      </c>
      <c r="AM2577" s="530">
        <f t="shared" ca="1" si="375"/>
        <v>-22812</v>
      </c>
      <c r="AN2577">
        <f t="shared" si="376"/>
        <v>0</v>
      </c>
      <c r="AO2577">
        <f t="shared" si="377"/>
        <v>0</v>
      </c>
    </row>
  </sheetData>
  <mergeCells count="18">
    <mergeCell ref="C18:X18"/>
    <mergeCell ref="C19:X19"/>
    <mergeCell ref="C20:X20"/>
    <mergeCell ref="D31:AO31"/>
    <mergeCell ref="D32:AO32"/>
    <mergeCell ref="C23:X23"/>
    <mergeCell ref="C24:X24"/>
    <mergeCell ref="C25:X25"/>
    <mergeCell ref="C26:X26"/>
    <mergeCell ref="C21:X21"/>
    <mergeCell ref="C22:X22"/>
    <mergeCell ref="D37:AO37"/>
    <mergeCell ref="D38:AO38"/>
    <mergeCell ref="D30:AO30"/>
    <mergeCell ref="D33:AO33"/>
    <mergeCell ref="D34:W34"/>
    <mergeCell ref="D35:AO35"/>
    <mergeCell ref="D36:AO36"/>
  </mergeCells>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3"/>
  <dimension ref="B1:ACQ109"/>
  <sheetViews>
    <sheetView showGridLines="0" showRowColHeaders="0" tabSelected="1" showRuler="0" view="pageLayout" zoomScale="90" zoomScaleNormal="100" zoomScalePageLayoutView="90" workbookViewId="0">
      <selection activeCell="AH3" sqref="AH3"/>
    </sheetView>
  </sheetViews>
  <sheetFormatPr defaultRowHeight="15"/>
  <cols>
    <col min="1" max="1" width="2.25" style="48" customWidth="1"/>
    <col min="2" max="2" width="3.125" style="48" customWidth="1"/>
    <col min="3" max="3" width="2.75" style="48" customWidth="1"/>
    <col min="4" max="4" width="2.625" style="48" customWidth="1"/>
    <col min="5" max="5" width="3.125" style="48" customWidth="1"/>
    <col min="6" max="42" width="2.625" style="48" customWidth="1"/>
    <col min="43" max="43" width="1.375" style="48" customWidth="1"/>
    <col min="44" max="44" width="1.75" style="48" customWidth="1"/>
    <col min="45" max="45" width="1" style="52" hidden="1" customWidth="1"/>
    <col min="46" max="48" width="3" style="52" customWidth="1"/>
    <col min="49" max="49" width="3.5" style="52" customWidth="1"/>
    <col min="50" max="50" width="3" style="52" customWidth="1"/>
    <col min="51" max="51" width="2.625" style="52" customWidth="1"/>
    <col min="52" max="57" width="3" style="52" customWidth="1"/>
    <col min="58" max="58" width="2" style="52" customWidth="1"/>
    <col min="59" max="59" width="2.875" style="52" customWidth="1"/>
    <col min="60" max="61" width="3" style="52" customWidth="1"/>
    <col min="62" max="62" width="1.5" style="52" customWidth="1"/>
    <col min="63" max="63" width="3" style="52" customWidth="1"/>
    <col min="64" max="66" width="4.5" style="570" customWidth="1"/>
    <col min="67" max="67" width="1.75" style="570" customWidth="1"/>
    <col min="68" max="68" width="4.5" style="570" customWidth="1"/>
    <col min="69" max="69" width="6.25" style="571" customWidth="1"/>
    <col min="70" max="77" width="5.5" style="571" customWidth="1"/>
    <col min="78" max="78" width="4.5" style="571" customWidth="1"/>
    <col min="79" max="79" width="4.5" style="570" customWidth="1"/>
    <col min="80" max="80" width="6.75" style="570" customWidth="1"/>
    <col min="81" max="93" width="4.5" style="570" customWidth="1"/>
    <col min="94" max="102" width="3.75" style="570" customWidth="1"/>
    <col min="103" max="103" width="9.75" style="570" customWidth="1"/>
    <col min="104" max="111" width="3.75" style="570" customWidth="1"/>
    <col min="112" max="116" width="3" style="570" customWidth="1"/>
    <col min="117" max="117" width="3.25" style="570" customWidth="1"/>
    <col min="118" max="134" width="3" style="570" customWidth="1"/>
    <col min="135" max="154" width="9" style="570"/>
    <col min="155" max="158" width="4.875" style="570" customWidth="1"/>
    <col min="159" max="162" width="5.625" style="570" customWidth="1"/>
    <col min="163" max="166" width="5.125" style="570" customWidth="1"/>
    <col min="167" max="467" width="9" style="570"/>
    <col min="468" max="16384" width="9" style="48"/>
  </cols>
  <sheetData>
    <row r="1" spans="2:467">
      <c r="M1" s="38">
        <v>1</v>
      </c>
      <c r="N1" s="39">
        <v>2</v>
      </c>
      <c r="O1" s="40">
        <v>3</v>
      </c>
      <c r="P1" s="41">
        <v>4</v>
      </c>
      <c r="Q1" s="42">
        <v>5</v>
      </c>
      <c r="R1" s="43">
        <v>6</v>
      </c>
      <c r="S1" s="44">
        <v>7</v>
      </c>
      <c r="T1" s="45">
        <v>8</v>
      </c>
      <c r="U1" s="46">
        <v>9</v>
      </c>
      <c r="V1" s="38">
        <v>1</v>
      </c>
      <c r="W1" s="39">
        <v>2</v>
      </c>
      <c r="X1" s="40">
        <v>3</v>
      </c>
      <c r="Y1" s="41">
        <v>4</v>
      </c>
      <c r="Z1" s="42">
        <v>5</v>
      </c>
      <c r="AA1" s="43">
        <v>6</v>
      </c>
      <c r="AB1" s="44">
        <v>7</v>
      </c>
      <c r="AC1" s="45">
        <v>8</v>
      </c>
      <c r="AD1" s="46">
        <v>9</v>
      </c>
      <c r="AE1" s="38">
        <v>1</v>
      </c>
      <c r="AF1" s="39">
        <v>2</v>
      </c>
      <c r="AG1" s="40">
        <v>3</v>
      </c>
      <c r="AH1" s="41">
        <v>4</v>
      </c>
      <c r="AI1" s="42">
        <v>5</v>
      </c>
      <c r="AJ1" s="43">
        <v>6</v>
      </c>
      <c r="AK1" s="44">
        <v>7</v>
      </c>
      <c r="AL1" s="45">
        <v>8</v>
      </c>
      <c r="AM1" s="47">
        <v>9</v>
      </c>
      <c r="AN1" s="50"/>
      <c r="AO1" s="50"/>
      <c r="AP1" s="50"/>
      <c r="AQ1" s="50"/>
      <c r="AR1" s="50"/>
      <c r="AS1" s="50"/>
      <c r="AT1" s="50"/>
      <c r="AY1" s="897">
        <f ca="1">TODAY()</f>
        <v>43878</v>
      </c>
      <c r="AZ1" s="897"/>
      <c r="BA1" s="897"/>
      <c r="BB1" s="897"/>
      <c r="BC1" s="897"/>
      <c r="BD1" s="897"/>
      <c r="BE1" s="897"/>
      <c r="BF1" s="897"/>
      <c r="BG1" s="897"/>
      <c r="BH1" s="897"/>
      <c r="BI1" s="897"/>
    </row>
    <row r="2" spans="2:467" ht="18.75">
      <c r="M2" s="54" t="s">
        <v>8</v>
      </c>
      <c r="N2" s="55" t="s">
        <v>9</v>
      </c>
      <c r="O2" s="56" t="s">
        <v>10</v>
      </c>
      <c r="P2" s="57" t="s">
        <v>11</v>
      </c>
      <c r="Q2" s="58" t="s">
        <v>12</v>
      </c>
      <c r="R2" s="59" t="s">
        <v>13</v>
      </c>
      <c r="S2" s="60" t="s">
        <v>14</v>
      </c>
      <c r="T2" s="61" t="s">
        <v>15</v>
      </c>
      <c r="U2" s="62" t="s">
        <v>16</v>
      </c>
      <c r="V2" s="54" t="s">
        <v>17</v>
      </c>
      <c r="W2" s="55" t="s">
        <v>18</v>
      </c>
      <c r="X2" s="56" t="s">
        <v>19</v>
      </c>
      <c r="Y2" s="57" t="s">
        <v>20</v>
      </c>
      <c r="Z2" s="58" t="s">
        <v>21</v>
      </c>
      <c r="AA2" s="59" t="s">
        <v>22</v>
      </c>
      <c r="AB2" s="60" t="s">
        <v>23</v>
      </c>
      <c r="AC2" s="61" t="s">
        <v>24</v>
      </c>
      <c r="AD2" s="62" t="s">
        <v>25</v>
      </c>
      <c r="AE2" s="54" t="s">
        <v>26</v>
      </c>
      <c r="AF2" s="55" t="s">
        <v>27</v>
      </c>
      <c r="AG2" s="56" t="s">
        <v>28</v>
      </c>
      <c r="AH2" s="57" t="s">
        <v>29</v>
      </c>
      <c r="AI2" s="58" t="s">
        <v>30</v>
      </c>
      <c r="AJ2" s="59" t="s">
        <v>31</v>
      </c>
      <c r="AK2" s="60" t="s">
        <v>32</v>
      </c>
      <c r="AL2" s="61" t="s">
        <v>33</v>
      </c>
      <c r="AM2" s="63"/>
      <c r="AN2" s="64"/>
      <c r="AO2" s="64"/>
      <c r="AP2" s="64"/>
      <c r="AQ2" s="64"/>
      <c r="AR2" s="64"/>
      <c r="AS2" s="64"/>
      <c r="AW2" s="53"/>
      <c r="AX2" s="869"/>
      <c r="AY2" s="869"/>
      <c r="AZ2" s="869"/>
      <c r="BA2" s="869"/>
      <c r="BB2" s="869"/>
      <c r="BC2" s="869"/>
      <c r="BD2" s="869"/>
      <c r="BE2" s="869"/>
    </row>
    <row r="3" spans="2:467" ht="27.75" customHeight="1" thickBot="1">
      <c r="AD3" s="52"/>
      <c r="AE3" s="65"/>
      <c r="AF3" s="66"/>
      <c r="AG3" s="52"/>
      <c r="CN3" s="579" t="s">
        <v>34</v>
      </c>
      <c r="CY3" s="570" t="s">
        <v>35</v>
      </c>
      <c r="DN3" s="573"/>
      <c r="DO3" s="573"/>
      <c r="DP3" s="578"/>
      <c r="DQ3" s="578"/>
      <c r="DR3" s="878">
        <f ca="1">TODAY()</f>
        <v>43878</v>
      </c>
      <c r="DS3" s="867"/>
      <c r="DT3" s="867"/>
      <c r="DU3" s="867"/>
      <c r="DV3" s="867"/>
      <c r="DW3" s="867"/>
      <c r="DX3" s="867"/>
      <c r="DY3" s="573"/>
      <c r="DZ3" s="573"/>
      <c r="EA3" s="573"/>
      <c r="EB3" s="573"/>
      <c r="EC3" s="573"/>
    </row>
    <row r="4" spans="2:467" ht="15" customHeight="1" thickTop="1" thickBot="1">
      <c r="C4" s="69" t="s">
        <v>37</v>
      </c>
      <c r="D4" s="70"/>
      <c r="E4" s="70"/>
      <c r="F4" s="70"/>
      <c r="G4" s="70"/>
      <c r="H4" s="70"/>
      <c r="I4" s="70"/>
      <c r="J4" s="70"/>
      <c r="K4" s="70"/>
      <c r="L4" s="70"/>
      <c r="M4" s="50"/>
      <c r="N4" s="71">
        <f>+Plano!C5</f>
        <v>0</v>
      </c>
      <c r="P4" s="50"/>
      <c r="Q4" s="50"/>
      <c r="R4" s="50"/>
      <c r="S4" s="50"/>
      <c r="T4" s="50"/>
      <c r="U4" s="50"/>
      <c r="V4" s="50"/>
      <c r="W4" s="50"/>
      <c r="X4" s="50"/>
      <c r="Y4" s="50"/>
      <c r="Z4" s="50"/>
      <c r="AA4" s="50"/>
      <c r="AB4" s="50"/>
      <c r="AC4" s="50"/>
      <c r="AD4" s="50"/>
      <c r="AE4" s="50"/>
      <c r="AF4" s="50"/>
      <c r="AG4" s="50"/>
      <c r="AH4" s="541"/>
      <c r="AI4" s="50"/>
      <c r="AJ4" s="50"/>
      <c r="AK4" s="50"/>
      <c r="AL4" s="50"/>
      <c r="AM4" s="50"/>
      <c r="AN4" s="50"/>
      <c r="AO4" s="50"/>
      <c r="AP4" s="50"/>
      <c r="AT4" s="67"/>
      <c r="AU4" s="67"/>
      <c r="AV4" s="68"/>
      <c r="AW4" s="68"/>
      <c r="AX4" s="870">
        <f>IF(BC4=11,11,IF(BC4=22,22,IF(BC4=33,33,+Planilha2!Y25)))</f>
        <v>0</v>
      </c>
      <c r="AY4" s="871"/>
      <c r="AZ4" s="871"/>
      <c r="BA4" s="871"/>
      <c r="BB4" s="872"/>
      <c r="BC4" s="903">
        <f>+Planilha2!X25</f>
        <v>9</v>
      </c>
      <c r="BD4" s="904"/>
      <c r="BE4" s="904"/>
      <c r="BF4" s="67"/>
      <c r="BG4" s="67"/>
      <c r="BH4" s="67"/>
      <c r="BI4" s="67"/>
      <c r="BM4" s="572"/>
      <c r="BQ4" s="571">
        <v>1</v>
      </c>
      <c r="BR4" s="571">
        <v>2</v>
      </c>
      <c r="BS4" s="571">
        <v>3</v>
      </c>
      <c r="BT4" s="571">
        <v>4</v>
      </c>
      <c r="BU4" s="571">
        <v>5</v>
      </c>
      <c r="BV4" s="571">
        <v>6</v>
      </c>
      <c r="BW4" s="571">
        <v>7</v>
      </c>
      <c r="BX4" s="571">
        <v>8</v>
      </c>
      <c r="BY4" s="571">
        <v>9</v>
      </c>
      <c r="BZ4" s="571">
        <v>0</v>
      </c>
      <c r="CA4" s="570">
        <v>0</v>
      </c>
      <c r="CB4" s="570" t="b">
        <v>0</v>
      </c>
      <c r="CL4" s="572"/>
      <c r="CN4" s="575">
        <v>2</v>
      </c>
      <c r="CO4" s="575">
        <v>3</v>
      </c>
      <c r="CP4" s="575">
        <v>0</v>
      </c>
      <c r="CQ4" s="575">
        <v>6</v>
      </c>
      <c r="CR4" s="575">
        <v>1</v>
      </c>
      <c r="CS4" s="575">
        <v>9</v>
      </c>
      <c r="CT4" s="575">
        <v>5</v>
      </c>
      <c r="CU4" s="575">
        <v>5</v>
      </c>
      <c r="CW4" s="570">
        <f>SUM(CN4:CU4)</f>
        <v>31</v>
      </c>
      <c r="CY4" s="580">
        <v>4</v>
      </c>
      <c r="DN4" s="879"/>
      <c r="DO4" s="865"/>
      <c r="DP4" s="879"/>
      <c r="DQ4" s="865"/>
      <c r="DR4" s="865"/>
      <c r="DS4" s="865"/>
      <c r="DT4" s="865"/>
      <c r="DU4" s="865"/>
      <c r="DV4" s="865"/>
      <c r="DW4" s="865"/>
      <c r="DX4" s="865"/>
      <c r="DY4" s="865"/>
      <c r="DZ4" s="880"/>
      <c r="EA4" s="880"/>
      <c r="EB4" s="880"/>
      <c r="EC4" s="880"/>
      <c r="EE4" s="580"/>
      <c r="EF4" s="580"/>
      <c r="EG4" s="580"/>
      <c r="EH4" s="580"/>
      <c r="EI4" s="580"/>
      <c r="EJ4" s="580"/>
      <c r="EK4" s="580"/>
      <c r="EL4" s="580"/>
      <c r="EM4" s="580"/>
    </row>
    <row r="5" spans="2:467" s="73" customFormat="1" ht="21" customHeight="1" thickTop="1" thickBot="1">
      <c r="C5" s="593"/>
      <c r="D5" s="593"/>
      <c r="E5" s="593"/>
      <c r="F5" s="593"/>
      <c r="G5" s="593"/>
      <c r="H5" s="593"/>
      <c r="I5" s="593"/>
      <c r="J5" s="593"/>
      <c r="K5" s="593"/>
      <c r="L5" s="593"/>
      <c r="M5" s="593"/>
      <c r="N5" s="593"/>
      <c r="O5" s="593"/>
      <c r="P5" s="593"/>
      <c r="Q5" s="593"/>
      <c r="R5" s="593"/>
      <c r="S5" s="593"/>
      <c r="T5" s="593"/>
      <c r="U5" s="593"/>
      <c r="V5" s="593"/>
      <c r="W5" s="593"/>
      <c r="X5" s="593"/>
      <c r="Y5" s="593"/>
      <c r="Z5" s="593"/>
      <c r="AA5" s="593"/>
      <c r="AB5" s="593"/>
      <c r="AC5" s="593"/>
      <c r="AD5" s="593"/>
      <c r="AE5" s="593"/>
      <c r="AF5" s="593"/>
      <c r="AG5" s="593"/>
      <c r="AH5" s="593"/>
      <c r="AI5" s="593"/>
      <c r="AJ5" s="593"/>
      <c r="AK5" s="593"/>
      <c r="AL5" s="593"/>
      <c r="AM5" s="593"/>
      <c r="AN5" s="593"/>
      <c r="AO5" s="593"/>
      <c r="AP5" s="593"/>
      <c r="AQ5" s="76"/>
      <c r="AR5" s="77"/>
      <c r="AS5" s="67"/>
      <c r="AT5" s="905" t="s">
        <v>1</v>
      </c>
      <c r="AU5" s="906"/>
      <c r="AV5" s="906"/>
      <c r="AW5" s="907"/>
      <c r="AX5" s="905" t="s">
        <v>2</v>
      </c>
      <c r="AY5" s="906"/>
      <c r="AZ5" s="906"/>
      <c r="BA5" s="906"/>
      <c r="BB5" s="906"/>
      <c r="BC5" s="906"/>
      <c r="BD5" s="906"/>
      <c r="BE5" s="907"/>
      <c r="BF5" s="905" t="s">
        <v>3</v>
      </c>
      <c r="BG5" s="906"/>
      <c r="BH5" s="906"/>
      <c r="BI5" s="907"/>
      <c r="BJ5" s="52"/>
      <c r="BK5" s="67"/>
      <c r="BL5" s="573"/>
      <c r="BM5" s="573"/>
      <c r="BN5" s="573"/>
      <c r="BO5" s="573"/>
      <c r="BP5" s="573"/>
      <c r="BQ5" s="571">
        <v>11</v>
      </c>
      <c r="BR5" s="571">
        <v>22</v>
      </c>
      <c r="BS5" s="571">
        <v>33</v>
      </c>
      <c r="BT5" s="571"/>
      <c r="BU5" s="571"/>
      <c r="BV5" s="571"/>
      <c r="BW5" s="571"/>
      <c r="BX5" s="571"/>
      <c r="BY5" s="571"/>
      <c r="BZ5" s="571"/>
      <c r="CA5" s="573"/>
      <c r="CB5" s="573"/>
      <c r="CC5" s="573"/>
      <c r="CD5" s="573"/>
      <c r="CE5" s="573"/>
      <c r="CF5" s="573"/>
      <c r="CG5" s="573"/>
      <c r="CH5" s="573"/>
      <c r="CI5" s="573"/>
      <c r="CJ5" s="573"/>
      <c r="CK5" s="573"/>
      <c r="CL5" s="573"/>
      <c r="CM5" s="573"/>
      <c r="CN5" s="573"/>
      <c r="CO5" s="573"/>
      <c r="CP5" s="573"/>
      <c r="CQ5" s="573"/>
      <c r="CR5" s="573"/>
      <c r="CS5" s="573"/>
      <c r="CT5" s="573"/>
      <c r="CU5" s="573"/>
      <c r="CV5" s="573"/>
      <c r="CW5" s="573"/>
      <c r="CX5" s="573"/>
      <c r="CY5" s="573"/>
      <c r="CZ5" s="573"/>
      <c r="DA5" s="573"/>
      <c r="DB5" s="573"/>
      <c r="DC5" s="573"/>
      <c r="DD5" s="573"/>
      <c r="DE5" s="573"/>
      <c r="DF5" s="573"/>
      <c r="DG5" s="573"/>
      <c r="DH5" s="573"/>
      <c r="DI5" s="573"/>
      <c r="DJ5" s="573"/>
      <c r="DK5" s="573"/>
      <c r="DL5" s="573"/>
      <c r="DM5" s="573"/>
      <c r="DN5" s="865"/>
      <c r="DO5" s="865"/>
      <c r="DP5" s="865"/>
      <c r="DQ5" s="865"/>
      <c r="DR5" s="865"/>
      <c r="DS5" s="865"/>
      <c r="DT5" s="865"/>
      <c r="DU5" s="865"/>
      <c r="DV5" s="865"/>
      <c r="DW5" s="865"/>
      <c r="DX5" s="865"/>
      <c r="DY5" s="865"/>
      <c r="DZ5" s="880"/>
      <c r="EA5" s="880"/>
      <c r="EB5" s="880"/>
      <c r="EC5" s="880"/>
      <c r="ED5" s="573"/>
      <c r="EE5" s="570"/>
      <c r="EF5" s="570"/>
      <c r="EG5" s="570"/>
      <c r="EH5" s="570"/>
      <c r="EI5" s="570"/>
      <c r="EJ5" s="570"/>
      <c r="EK5" s="570"/>
      <c r="EL5" s="570"/>
      <c r="EM5" s="570"/>
      <c r="EN5" s="573"/>
      <c r="EO5" s="573"/>
      <c r="EP5" s="573"/>
      <c r="EQ5" s="573"/>
      <c r="ER5" s="573"/>
      <c r="ES5" s="573"/>
      <c r="ET5" s="573"/>
      <c r="EU5" s="573"/>
      <c r="EV5" s="573"/>
      <c r="EW5" s="573"/>
      <c r="EX5" s="573"/>
      <c r="EY5" s="573"/>
      <c r="EZ5" s="573"/>
      <c r="FA5" s="573"/>
      <c r="FB5" s="573"/>
      <c r="FC5" s="573"/>
      <c r="FD5" s="573"/>
      <c r="FE5" s="573"/>
      <c r="FF5" s="573"/>
      <c r="FG5" s="573"/>
      <c r="FH5" s="573"/>
      <c r="FI5" s="573"/>
      <c r="FJ5" s="573"/>
      <c r="FK5" s="573"/>
      <c r="FL5" s="573"/>
      <c r="FM5" s="573"/>
      <c r="FN5" s="573"/>
      <c r="FO5" s="573"/>
      <c r="FP5" s="573"/>
      <c r="FQ5" s="573"/>
      <c r="FR5" s="573"/>
      <c r="FS5" s="573"/>
      <c r="FT5" s="573"/>
      <c r="FU5" s="573"/>
      <c r="FV5" s="573"/>
      <c r="FW5" s="573"/>
      <c r="FX5" s="573"/>
      <c r="FY5" s="573"/>
      <c r="FZ5" s="573"/>
      <c r="GA5" s="573"/>
      <c r="GB5" s="573"/>
      <c r="GC5" s="573"/>
      <c r="GD5" s="573"/>
      <c r="GE5" s="573"/>
      <c r="GF5" s="573"/>
      <c r="GG5" s="573"/>
      <c r="GH5" s="573"/>
      <c r="GI5" s="573"/>
      <c r="GJ5" s="573"/>
      <c r="GK5" s="573"/>
      <c r="GL5" s="573"/>
      <c r="GM5" s="573"/>
      <c r="GN5" s="573"/>
      <c r="GO5" s="573"/>
      <c r="GP5" s="573"/>
      <c r="GQ5" s="573"/>
      <c r="GR5" s="573"/>
      <c r="GS5" s="573"/>
      <c r="GT5" s="573"/>
      <c r="GU5" s="573"/>
      <c r="GV5" s="573"/>
      <c r="GW5" s="573"/>
      <c r="GX5" s="573"/>
      <c r="GY5" s="573"/>
      <c r="GZ5" s="573"/>
      <c r="HA5" s="573"/>
      <c r="HB5" s="573"/>
      <c r="HC5" s="573"/>
      <c r="HD5" s="573"/>
      <c r="HE5" s="573"/>
      <c r="HF5" s="573"/>
      <c r="HG5" s="573"/>
      <c r="HH5" s="573"/>
      <c r="HI5" s="573"/>
      <c r="HJ5" s="573"/>
      <c r="HK5" s="573"/>
      <c r="HL5" s="573"/>
      <c r="HM5" s="573"/>
      <c r="HN5" s="573"/>
      <c r="HO5" s="573"/>
      <c r="HP5" s="573"/>
      <c r="HQ5" s="573"/>
      <c r="HR5" s="573"/>
      <c r="HS5" s="573"/>
      <c r="HT5" s="573"/>
      <c r="HU5" s="573"/>
      <c r="HV5" s="573"/>
      <c r="HW5" s="573"/>
      <c r="HX5" s="573"/>
      <c r="HY5" s="573"/>
      <c r="HZ5" s="573"/>
      <c r="IA5" s="573"/>
      <c r="IB5" s="573"/>
      <c r="IC5" s="573"/>
      <c r="ID5" s="573"/>
      <c r="IE5" s="573"/>
      <c r="IF5" s="573"/>
      <c r="IG5" s="573"/>
      <c r="IH5" s="573"/>
      <c r="II5" s="573"/>
      <c r="IJ5" s="573"/>
      <c r="IK5" s="573"/>
      <c r="IL5" s="573"/>
      <c r="IM5" s="573"/>
      <c r="IN5" s="573"/>
      <c r="IO5" s="573"/>
      <c r="IP5" s="573"/>
      <c r="IQ5" s="573"/>
      <c r="IR5" s="573"/>
      <c r="IS5" s="573"/>
      <c r="IT5" s="573"/>
      <c r="IU5" s="573"/>
      <c r="IV5" s="573"/>
      <c r="IW5" s="573"/>
      <c r="IX5" s="573"/>
      <c r="IY5" s="573"/>
      <c r="IZ5" s="573"/>
      <c r="JA5" s="573"/>
      <c r="JB5" s="573"/>
      <c r="JC5" s="573"/>
      <c r="JD5" s="573"/>
      <c r="JE5" s="573"/>
      <c r="JF5" s="573"/>
      <c r="JG5" s="573"/>
      <c r="JH5" s="573"/>
      <c r="JI5" s="573"/>
      <c r="JJ5" s="573"/>
      <c r="JK5" s="573"/>
      <c r="JL5" s="573"/>
      <c r="JM5" s="573"/>
      <c r="JN5" s="573"/>
      <c r="JO5" s="573"/>
      <c r="JP5" s="573"/>
      <c r="JQ5" s="573"/>
      <c r="JR5" s="573"/>
      <c r="JS5" s="573"/>
      <c r="JT5" s="573"/>
      <c r="JU5" s="573"/>
      <c r="JV5" s="573"/>
      <c r="JW5" s="573"/>
      <c r="JX5" s="573"/>
      <c r="JY5" s="573"/>
      <c r="JZ5" s="573"/>
      <c r="KA5" s="573"/>
      <c r="KB5" s="573"/>
      <c r="KC5" s="573"/>
      <c r="KD5" s="573"/>
      <c r="KE5" s="573"/>
      <c r="KF5" s="573"/>
      <c r="KG5" s="573"/>
      <c r="KH5" s="573"/>
      <c r="KI5" s="573"/>
      <c r="KJ5" s="573"/>
      <c r="KK5" s="573"/>
      <c r="KL5" s="573"/>
      <c r="KM5" s="573"/>
      <c r="KN5" s="573"/>
      <c r="KO5" s="573"/>
      <c r="KP5" s="573"/>
      <c r="KQ5" s="573"/>
      <c r="KR5" s="573"/>
      <c r="KS5" s="573"/>
      <c r="KT5" s="573"/>
      <c r="KU5" s="573"/>
      <c r="KV5" s="573"/>
      <c r="KW5" s="573"/>
      <c r="KX5" s="573"/>
      <c r="KY5" s="573"/>
      <c r="KZ5" s="573"/>
      <c r="LA5" s="573"/>
      <c r="LB5" s="573"/>
      <c r="LC5" s="573"/>
      <c r="LD5" s="573"/>
      <c r="LE5" s="573"/>
      <c r="LF5" s="573"/>
      <c r="LG5" s="573"/>
      <c r="LH5" s="573"/>
      <c r="LI5" s="573"/>
      <c r="LJ5" s="573"/>
      <c r="LK5" s="573"/>
      <c r="LL5" s="573"/>
      <c r="LM5" s="573"/>
      <c r="LN5" s="573"/>
      <c r="LO5" s="573"/>
      <c r="LP5" s="573"/>
      <c r="LQ5" s="573"/>
      <c r="LR5" s="573"/>
      <c r="LS5" s="573"/>
      <c r="LT5" s="573"/>
      <c r="LU5" s="573"/>
      <c r="LV5" s="573"/>
      <c r="LW5" s="573"/>
      <c r="LX5" s="573"/>
      <c r="LY5" s="573"/>
      <c r="LZ5" s="573"/>
      <c r="MA5" s="573"/>
      <c r="MB5" s="573"/>
      <c r="MC5" s="573"/>
      <c r="MD5" s="573"/>
      <c r="ME5" s="573"/>
      <c r="MF5" s="573"/>
      <c r="MG5" s="573"/>
      <c r="MH5" s="573"/>
      <c r="MI5" s="573"/>
      <c r="MJ5" s="573"/>
      <c r="MK5" s="573"/>
      <c r="ML5" s="573"/>
      <c r="MM5" s="573"/>
      <c r="MN5" s="573"/>
      <c r="MO5" s="573"/>
      <c r="MP5" s="573"/>
      <c r="MQ5" s="573"/>
      <c r="MR5" s="573"/>
      <c r="MS5" s="573"/>
      <c r="MT5" s="573"/>
      <c r="MU5" s="573"/>
      <c r="MV5" s="573"/>
      <c r="MW5" s="573"/>
      <c r="MX5" s="573"/>
      <c r="MY5" s="573"/>
      <c r="MZ5" s="573"/>
      <c r="NA5" s="573"/>
      <c r="NB5" s="573"/>
      <c r="NC5" s="573"/>
      <c r="ND5" s="573"/>
      <c r="NE5" s="573"/>
      <c r="NF5" s="573"/>
      <c r="NG5" s="573"/>
      <c r="NH5" s="573"/>
      <c r="NI5" s="573"/>
      <c r="NJ5" s="573"/>
      <c r="NK5" s="573"/>
      <c r="NL5" s="573"/>
      <c r="NM5" s="573"/>
      <c r="NN5" s="573"/>
      <c r="NO5" s="573"/>
      <c r="NP5" s="573"/>
      <c r="NQ5" s="573"/>
      <c r="NR5" s="573"/>
      <c r="NS5" s="573"/>
      <c r="NT5" s="573"/>
      <c r="NU5" s="573"/>
      <c r="NV5" s="573"/>
      <c r="NW5" s="573"/>
      <c r="NX5" s="573"/>
      <c r="NY5" s="573"/>
      <c r="NZ5" s="573"/>
      <c r="OA5" s="573"/>
      <c r="OB5" s="573"/>
      <c r="OC5" s="573"/>
      <c r="OD5" s="573"/>
      <c r="OE5" s="573"/>
      <c r="OF5" s="573"/>
      <c r="OG5" s="573"/>
      <c r="OH5" s="573"/>
      <c r="OI5" s="573"/>
      <c r="OJ5" s="573"/>
      <c r="OK5" s="573"/>
      <c r="OL5" s="573"/>
      <c r="OM5" s="573"/>
      <c r="ON5" s="573"/>
      <c r="OO5" s="573"/>
      <c r="OP5" s="573"/>
      <c r="OQ5" s="573"/>
      <c r="OR5" s="573"/>
      <c r="OS5" s="573"/>
      <c r="OT5" s="573"/>
      <c r="OU5" s="573"/>
      <c r="OV5" s="573"/>
      <c r="OW5" s="573"/>
      <c r="OX5" s="573"/>
      <c r="OY5" s="573"/>
      <c r="OZ5" s="573"/>
      <c r="PA5" s="573"/>
      <c r="PB5" s="573"/>
      <c r="PC5" s="573"/>
      <c r="PD5" s="573"/>
      <c r="PE5" s="573"/>
      <c r="PF5" s="573"/>
      <c r="PG5" s="573"/>
      <c r="PH5" s="573"/>
      <c r="PI5" s="573"/>
      <c r="PJ5" s="573"/>
      <c r="PK5" s="573"/>
      <c r="PL5" s="573"/>
      <c r="PM5" s="573"/>
      <c r="PN5" s="573"/>
      <c r="PO5" s="573"/>
      <c r="PP5" s="573"/>
      <c r="PQ5" s="573"/>
      <c r="PR5" s="573"/>
      <c r="PS5" s="573"/>
      <c r="PT5" s="573"/>
      <c r="PU5" s="573"/>
      <c r="PV5" s="573"/>
      <c r="PW5" s="573"/>
      <c r="PX5" s="573"/>
      <c r="PY5" s="573"/>
      <c r="PZ5" s="573"/>
      <c r="QA5" s="573"/>
      <c r="QB5" s="573"/>
      <c r="QC5" s="573"/>
      <c r="QD5" s="573"/>
      <c r="QE5" s="573"/>
      <c r="QF5" s="573"/>
      <c r="QG5" s="573"/>
      <c r="QH5" s="573"/>
      <c r="QI5" s="573"/>
      <c r="QJ5" s="573"/>
      <c r="QK5" s="573"/>
      <c r="QL5" s="573"/>
      <c r="QM5" s="573"/>
      <c r="QN5" s="573"/>
      <c r="QO5" s="573"/>
      <c r="QP5" s="573"/>
      <c r="QQ5" s="573"/>
      <c r="QR5" s="573"/>
      <c r="QS5" s="573"/>
      <c r="QT5" s="573"/>
      <c r="QU5" s="573"/>
      <c r="QV5" s="573"/>
      <c r="QW5" s="573"/>
      <c r="QX5" s="573"/>
      <c r="QY5" s="573"/>
    </row>
    <row r="6" spans="2:467" s="77" customFormat="1" ht="18.75" customHeight="1" thickTop="1" thickBot="1">
      <c r="B6" s="75"/>
      <c r="C6" s="593"/>
      <c r="D6" s="593"/>
      <c r="E6" s="593"/>
      <c r="F6" s="593"/>
      <c r="G6" s="593"/>
      <c r="H6" s="593"/>
      <c r="I6" s="593"/>
      <c r="J6" s="593"/>
      <c r="K6" s="593"/>
      <c r="L6" s="593"/>
      <c r="M6" s="593"/>
      <c r="N6" s="593"/>
      <c r="O6" s="593"/>
      <c r="P6" s="593"/>
      <c r="Q6" s="593"/>
      <c r="R6" s="593"/>
      <c r="S6" s="593"/>
      <c r="T6" s="593"/>
      <c r="U6" s="593"/>
      <c r="V6" s="593"/>
      <c r="W6" s="593"/>
      <c r="X6" s="593"/>
      <c r="Y6" s="593"/>
      <c r="Z6" s="593"/>
      <c r="AA6" s="593"/>
      <c r="AB6" s="593"/>
      <c r="AC6" s="593"/>
      <c r="AD6" s="593"/>
      <c r="AE6" s="593"/>
      <c r="AF6" s="593"/>
      <c r="AG6" s="593"/>
      <c r="AH6" s="593"/>
      <c r="AI6" s="593"/>
      <c r="AJ6" s="593"/>
      <c r="AK6" s="593"/>
      <c r="AL6" s="593"/>
      <c r="AM6" s="593"/>
      <c r="AN6" s="593"/>
      <c r="AO6" s="593"/>
      <c r="AP6" s="593"/>
      <c r="AQ6" s="76"/>
      <c r="AS6" s="449"/>
      <c r="AT6" s="898">
        <f>+Planilha2!AC25</f>
        <v>9</v>
      </c>
      <c r="AU6" s="899"/>
      <c r="AV6" s="899"/>
      <c r="AW6" s="900"/>
      <c r="AX6" s="874">
        <f>IF(BC6=11,11,IF(BC6=22,22,IF(BC6=33,6)+Planilha2!AI25))</f>
        <v>0</v>
      </c>
      <c r="AY6" s="875"/>
      <c r="AZ6" s="875"/>
      <c r="BA6" s="875"/>
      <c r="BB6" s="875"/>
      <c r="BC6" s="901">
        <f>+Planilha2!AH25</f>
        <v>9</v>
      </c>
      <c r="BD6" s="899"/>
      <c r="BE6" s="902"/>
      <c r="BF6" s="908">
        <f>+Planilha2!B3</f>
        <v>11</v>
      </c>
      <c r="BG6" s="909"/>
      <c r="BH6" s="909"/>
      <c r="BI6" s="909"/>
      <c r="BJ6" s="67"/>
      <c r="BK6" s="449"/>
      <c r="BL6" s="574"/>
      <c r="BM6" s="572"/>
      <c r="BN6" s="574"/>
      <c r="BO6" s="574"/>
      <c r="BP6" s="574"/>
      <c r="BQ6" s="571"/>
      <c r="BR6" s="571"/>
      <c r="BS6" s="571"/>
      <c r="BT6" s="571"/>
      <c r="BU6" s="571"/>
      <c r="BV6" s="571"/>
      <c r="BW6" s="571"/>
      <c r="BX6" s="571"/>
      <c r="BY6" s="571"/>
      <c r="BZ6" s="571"/>
      <c r="CA6" s="574"/>
      <c r="CB6" s="574"/>
      <c r="CC6" s="574"/>
      <c r="CD6" s="574"/>
      <c r="CE6" s="574"/>
      <c r="CF6" s="574"/>
      <c r="CG6" s="574"/>
      <c r="CH6" s="574"/>
      <c r="CI6" s="574"/>
      <c r="CJ6" s="574"/>
      <c r="CK6" s="574"/>
      <c r="CL6" s="575"/>
      <c r="CM6" s="574"/>
      <c r="CN6" s="575">
        <v>1</v>
      </c>
      <c r="CO6" s="575">
        <v>1</v>
      </c>
      <c r="CP6" s="575">
        <v>0</v>
      </c>
      <c r="CQ6" s="575">
        <v>5</v>
      </c>
      <c r="CR6" s="575">
        <v>1</v>
      </c>
      <c r="CS6" s="575">
        <v>9</v>
      </c>
      <c r="CT6" s="575">
        <v>8</v>
      </c>
      <c r="CU6" s="575">
        <v>1</v>
      </c>
      <c r="CV6" s="570"/>
      <c r="CW6" s="570">
        <f>SUM(CN6:CU6)</f>
        <v>26</v>
      </c>
      <c r="CX6" s="570"/>
      <c r="CY6" s="580">
        <v>8</v>
      </c>
      <c r="CZ6" s="575"/>
      <c r="DA6" s="575"/>
      <c r="DB6" s="575"/>
      <c r="DC6" s="575"/>
      <c r="DD6" s="575"/>
      <c r="DE6" s="575"/>
      <c r="DF6" s="575"/>
      <c r="DG6" s="575"/>
      <c r="DH6" s="575"/>
      <c r="DI6" s="575"/>
      <c r="DJ6" s="575"/>
      <c r="DK6" s="575"/>
      <c r="DL6" s="575"/>
      <c r="DM6" s="575"/>
      <c r="DN6" s="865"/>
      <c r="DO6" s="865"/>
      <c r="DP6" s="865"/>
      <c r="DQ6" s="865"/>
      <c r="DR6" s="865"/>
      <c r="DS6" s="865"/>
      <c r="DT6" s="865"/>
      <c r="DU6" s="865"/>
      <c r="DV6" s="865"/>
      <c r="DW6" s="865"/>
      <c r="DX6" s="865"/>
      <c r="DY6" s="865"/>
      <c r="DZ6" s="880"/>
      <c r="EA6" s="880"/>
      <c r="EB6" s="880"/>
      <c r="EC6" s="880"/>
      <c r="ED6" s="575"/>
      <c r="EE6" s="570"/>
      <c r="EF6" s="575"/>
      <c r="EG6" s="575"/>
      <c r="EH6" s="575"/>
      <c r="EI6" s="575"/>
      <c r="EJ6" s="575"/>
      <c r="EK6" s="575"/>
      <c r="EL6" s="575"/>
      <c r="EM6" s="575"/>
      <c r="EN6" s="575"/>
      <c r="EO6" s="575"/>
      <c r="EP6" s="575"/>
      <c r="EQ6" s="575"/>
      <c r="ER6" s="575"/>
      <c r="ES6" s="575"/>
      <c r="ET6" s="575"/>
      <c r="EU6" s="575"/>
      <c r="EV6" s="575"/>
      <c r="EW6" s="575"/>
      <c r="EX6" s="575"/>
      <c r="EY6" s="575"/>
      <c r="EZ6" s="575"/>
      <c r="FA6" s="575"/>
      <c r="FB6" s="575"/>
      <c r="FC6" s="575"/>
      <c r="FD6" s="575"/>
      <c r="FE6" s="575"/>
      <c r="FF6" s="575"/>
      <c r="FG6" s="575"/>
      <c r="FH6" s="575"/>
      <c r="FI6" s="575"/>
      <c r="FJ6" s="575"/>
      <c r="FK6" s="575"/>
      <c r="FL6" s="575"/>
      <c r="FM6" s="575"/>
      <c r="FN6" s="575"/>
      <c r="FO6" s="575"/>
      <c r="FP6" s="575"/>
      <c r="FQ6" s="575"/>
      <c r="FR6" s="575"/>
      <c r="FS6" s="575"/>
      <c r="FT6" s="575"/>
      <c r="FU6" s="575"/>
      <c r="FV6" s="575"/>
      <c r="FW6" s="575"/>
      <c r="FX6" s="575"/>
      <c r="FY6" s="575"/>
      <c r="FZ6" s="575"/>
      <c r="GA6" s="575"/>
      <c r="GB6" s="575"/>
      <c r="GC6" s="575"/>
      <c r="GD6" s="575"/>
      <c r="GE6" s="575"/>
      <c r="GF6" s="575"/>
      <c r="GG6" s="575"/>
      <c r="GH6" s="575"/>
      <c r="GI6" s="575"/>
      <c r="GJ6" s="575"/>
      <c r="GK6" s="575"/>
      <c r="GL6" s="575"/>
      <c r="GM6" s="575"/>
      <c r="GN6" s="575"/>
      <c r="GO6" s="575"/>
      <c r="GP6" s="575"/>
      <c r="GQ6" s="575"/>
      <c r="GR6" s="575"/>
      <c r="GS6" s="575"/>
      <c r="GT6" s="575"/>
      <c r="GU6" s="575"/>
      <c r="GV6" s="575"/>
      <c r="GW6" s="575"/>
      <c r="GX6" s="575"/>
      <c r="GY6" s="575"/>
      <c r="GZ6" s="575"/>
      <c r="HA6" s="575"/>
      <c r="HB6" s="575"/>
      <c r="HC6" s="575"/>
      <c r="HD6" s="575"/>
      <c r="HE6" s="575"/>
      <c r="HF6" s="575"/>
      <c r="HG6" s="575"/>
      <c r="HH6" s="575"/>
      <c r="HI6" s="575"/>
      <c r="HJ6" s="575"/>
      <c r="HK6" s="575"/>
      <c r="HL6" s="575"/>
      <c r="HM6" s="575"/>
      <c r="HN6" s="575"/>
      <c r="HO6" s="575"/>
      <c r="HP6" s="575"/>
      <c r="HQ6" s="575"/>
      <c r="HR6" s="575"/>
      <c r="HS6" s="575"/>
      <c r="HT6" s="575"/>
      <c r="HU6" s="575"/>
      <c r="HV6" s="575"/>
      <c r="HW6" s="575"/>
      <c r="HX6" s="575"/>
      <c r="HY6" s="575"/>
      <c r="HZ6" s="575"/>
      <c r="IA6" s="575"/>
      <c r="IB6" s="575"/>
      <c r="IC6" s="575"/>
      <c r="ID6" s="575"/>
      <c r="IE6" s="575"/>
      <c r="IF6" s="575"/>
      <c r="IG6" s="575"/>
      <c r="IH6" s="575"/>
      <c r="II6" s="575"/>
      <c r="IJ6" s="575"/>
      <c r="IK6" s="575"/>
      <c r="IL6" s="575"/>
      <c r="IM6" s="575"/>
      <c r="IN6" s="575"/>
      <c r="IO6" s="575"/>
      <c r="IP6" s="575"/>
      <c r="IQ6" s="575"/>
      <c r="IR6" s="575"/>
      <c r="IS6" s="575"/>
      <c r="IT6" s="575"/>
      <c r="IU6" s="575"/>
      <c r="IV6" s="575"/>
      <c r="IW6" s="575"/>
      <c r="IX6" s="575"/>
      <c r="IY6" s="575"/>
      <c r="IZ6" s="575"/>
      <c r="JA6" s="575"/>
      <c r="JB6" s="575"/>
      <c r="JC6" s="575"/>
      <c r="JD6" s="575"/>
      <c r="JE6" s="575"/>
      <c r="JF6" s="575"/>
      <c r="JG6" s="575"/>
      <c r="JH6" s="575"/>
      <c r="JI6" s="575"/>
      <c r="JJ6" s="575"/>
      <c r="JK6" s="575"/>
      <c r="JL6" s="575"/>
      <c r="JM6" s="575"/>
      <c r="JN6" s="575"/>
      <c r="JO6" s="575"/>
      <c r="JP6" s="575"/>
      <c r="JQ6" s="575"/>
      <c r="JR6" s="575"/>
      <c r="JS6" s="575"/>
      <c r="JT6" s="575"/>
      <c r="JU6" s="575"/>
      <c r="JV6" s="575"/>
      <c r="JW6" s="575"/>
      <c r="JX6" s="575"/>
      <c r="JY6" s="575"/>
      <c r="JZ6" s="575"/>
      <c r="KA6" s="575"/>
      <c r="KB6" s="575"/>
      <c r="KC6" s="575"/>
      <c r="KD6" s="575"/>
      <c r="KE6" s="575"/>
      <c r="KF6" s="575"/>
      <c r="KG6" s="575"/>
      <c r="KH6" s="575"/>
      <c r="KI6" s="575"/>
      <c r="KJ6" s="575"/>
      <c r="KK6" s="575"/>
      <c r="KL6" s="575"/>
      <c r="KM6" s="575"/>
      <c r="KN6" s="575"/>
      <c r="KO6" s="575"/>
      <c r="KP6" s="575"/>
      <c r="KQ6" s="575"/>
      <c r="KR6" s="575"/>
      <c r="KS6" s="575"/>
      <c r="KT6" s="575"/>
      <c r="KU6" s="575"/>
      <c r="KV6" s="575"/>
      <c r="KW6" s="575"/>
      <c r="KX6" s="575"/>
      <c r="KY6" s="575"/>
      <c r="KZ6" s="575"/>
      <c r="LA6" s="575"/>
      <c r="LB6" s="575"/>
      <c r="LC6" s="575"/>
      <c r="LD6" s="575"/>
      <c r="LE6" s="575"/>
      <c r="LF6" s="575"/>
      <c r="LG6" s="575"/>
      <c r="LH6" s="575"/>
      <c r="LI6" s="575"/>
      <c r="LJ6" s="575"/>
      <c r="LK6" s="575"/>
      <c r="LL6" s="575"/>
      <c r="LM6" s="575"/>
      <c r="LN6" s="575"/>
      <c r="LO6" s="575"/>
      <c r="LP6" s="575"/>
      <c r="LQ6" s="575"/>
      <c r="LR6" s="575"/>
      <c r="LS6" s="575"/>
      <c r="LT6" s="575"/>
      <c r="LU6" s="575"/>
      <c r="LV6" s="575"/>
      <c r="LW6" s="575"/>
      <c r="LX6" s="575"/>
      <c r="LY6" s="575"/>
      <c r="LZ6" s="575"/>
      <c r="MA6" s="575"/>
      <c r="MB6" s="575"/>
      <c r="MC6" s="575"/>
      <c r="MD6" s="575"/>
      <c r="ME6" s="575"/>
      <c r="MF6" s="575"/>
      <c r="MG6" s="575"/>
      <c r="MH6" s="575"/>
      <c r="MI6" s="575"/>
      <c r="MJ6" s="575"/>
      <c r="MK6" s="575"/>
      <c r="ML6" s="575"/>
      <c r="MM6" s="575"/>
      <c r="MN6" s="575"/>
      <c r="MO6" s="575"/>
      <c r="MP6" s="575"/>
      <c r="MQ6" s="575"/>
      <c r="MR6" s="575"/>
      <c r="MS6" s="575"/>
      <c r="MT6" s="575"/>
      <c r="MU6" s="575"/>
      <c r="MV6" s="575"/>
      <c r="MW6" s="575"/>
      <c r="MX6" s="575"/>
      <c r="MY6" s="575"/>
      <c r="MZ6" s="575"/>
      <c r="NA6" s="575"/>
      <c r="NB6" s="575"/>
      <c r="NC6" s="575"/>
      <c r="ND6" s="575"/>
      <c r="NE6" s="575"/>
      <c r="NF6" s="575"/>
      <c r="NG6" s="575"/>
      <c r="NH6" s="575"/>
      <c r="NI6" s="575"/>
      <c r="NJ6" s="575"/>
      <c r="NK6" s="575"/>
      <c r="NL6" s="575"/>
      <c r="NM6" s="575"/>
      <c r="NN6" s="575"/>
      <c r="NO6" s="575"/>
      <c r="NP6" s="575"/>
      <c r="NQ6" s="575"/>
      <c r="NR6" s="575"/>
      <c r="NS6" s="575"/>
      <c r="NT6" s="575"/>
      <c r="NU6" s="575"/>
      <c r="NV6" s="575"/>
      <c r="NW6" s="575"/>
      <c r="NX6" s="575"/>
      <c r="NY6" s="575"/>
      <c r="NZ6" s="575"/>
      <c r="OA6" s="575"/>
      <c r="OB6" s="575"/>
      <c r="OC6" s="575"/>
      <c r="OD6" s="575"/>
      <c r="OE6" s="575"/>
      <c r="OF6" s="575"/>
      <c r="OG6" s="575"/>
      <c r="OH6" s="575"/>
      <c r="OI6" s="575"/>
      <c r="OJ6" s="575"/>
      <c r="OK6" s="575"/>
      <c r="OL6" s="575"/>
      <c r="OM6" s="575"/>
      <c r="ON6" s="575"/>
      <c r="OO6" s="575"/>
      <c r="OP6" s="575"/>
      <c r="OQ6" s="575"/>
      <c r="OR6" s="575"/>
      <c r="OS6" s="575"/>
      <c r="OT6" s="575"/>
      <c r="OU6" s="575"/>
      <c r="OV6" s="575"/>
      <c r="OW6" s="575"/>
      <c r="OX6" s="575"/>
      <c r="OY6" s="575"/>
      <c r="OZ6" s="575"/>
      <c r="PA6" s="575"/>
      <c r="PB6" s="575"/>
      <c r="PC6" s="575"/>
      <c r="PD6" s="575"/>
      <c r="PE6" s="575"/>
      <c r="PF6" s="575"/>
      <c r="PG6" s="575"/>
      <c r="PH6" s="575"/>
      <c r="PI6" s="575"/>
      <c r="PJ6" s="575"/>
      <c r="PK6" s="575"/>
      <c r="PL6" s="575"/>
      <c r="PM6" s="575"/>
      <c r="PN6" s="575"/>
      <c r="PO6" s="575"/>
      <c r="PP6" s="575"/>
      <c r="PQ6" s="575"/>
      <c r="PR6" s="575"/>
      <c r="PS6" s="575"/>
      <c r="PT6" s="575"/>
      <c r="PU6" s="575"/>
      <c r="PV6" s="575"/>
      <c r="PW6" s="575"/>
      <c r="PX6" s="575"/>
      <c r="PY6" s="575"/>
      <c r="PZ6" s="575"/>
      <c r="QA6" s="575"/>
      <c r="QB6" s="575"/>
      <c r="QC6" s="575"/>
      <c r="QD6" s="575"/>
      <c r="QE6" s="575"/>
      <c r="QF6" s="575"/>
      <c r="QG6" s="575"/>
      <c r="QH6" s="575"/>
      <c r="QI6" s="575"/>
      <c r="QJ6" s="575"/>
      <c r="QK6" s="575"/>
      <c r="QL6" s="575"/>
      <c r="QM6" s="575"/>
      <c r="QN6" s="575"/>
      <c r="QO6" s="575"/>
      <c r="QP6" s="575"/>
      <c r="QQ6" s="575"/>
      <c r="QR6" s="575"/>
      <c r="QS6" s="575"/>
      <c r="QT6" s="575"/>
      <c r="QU6" s="575"/>
      <c r="QV6" s="575"/>
      <c r="QW6" s="575"/>
      <c r="QX6" s="575"/>
      <c r="QY6" s="575"/>
    </row>
    <row r="7" spans="2:467" s="77" customFormat="1" ht="17.25" customHeight="1" thickTop="1" thickBot="1">
      <c r="B7" s="75"/>
      <c r="C7" s="78"/>
      <c r="D7" s="78"/>
      <c r="E7" s="78"/>
      <c r="F7" s="78"/>
      <c r="G7" s="78"/>
      <c r="H7" s="78"/>
      <c r="I7" s="78"/>
      <c r="J7" s="78"/>
      <c r="K7" s="78"/>
      <c r="L7" s="78"/>
      <c r="M7" s="79"/>
      <c r="N7" s="49"/>
      <c r="O7" s="50"/>
      <c r="P7" s="50"/>
      <c r="Q7" s="50"/>
      <c r="R7" s="50"/>
      <c r="S7" s="50"/>
      <c r="T7" s="80"/>
      <c r="U7" s="71"/>
      <c r="V7" s="78"/>
      <c r="W7" s="81"/>
      <c r="X7" s="82"/>
      <c r="Y7" s="82"/>
      <c r="Z7" s="82"/>
      <c r="AA7" s="81"/>
      <c r="AB7" s="82"/>
      <c r="AC7" s="82"/>
      <c r="AD7" s="78"/>
      <c r="AE7" s="568" t="s">
        <v>624</v>
      </c>
      <c r="AF7" s="894"/>
      <c r="AG7" s="895"/>
      <c r="AH7" s="895"/>
      <c r="AI7" s="895"/>
      <c r="AJ7" s="895"/>
      <c r="AK7" s="895"/>
      <c r="AL7" s="895"/>
      <c r="AM7" s="896"/>
      <c r="AN7" s="81"/>
      <c r="AO7" s="82"/>
      <c r="AP7" s="82"/>
      <c r="AQ7" s="76"/>
      <c r="AS7" s="449"/>
      <c r="AT7" s="889">
        <f>IF(AT6=11,11,IF(AT6=22,22,IF(AT6=33,33,Planilha2!AD25)))</f>
        <v>0</v>
      </c>
      <c r="AU7" s="890"/>
      <c r="AV7" s="890"/>
      <c r="AW7" s="891"/>
      <c r="AX7" s="874"/>
      <c r="AY7" s="875"/>
      <c r="AZ7" s="875"/>
      <c r="BA7" s="875"/>
      <c r="BB7" s="875"/>
      <c r="BC7" s="83"/>
      <c r="BD7" s="83"/>
      <c r="BE7" s="594"/>
      <c r="BF7" s="889">
        <f>IF(BF6=11,11,IF(BF6=22,22,IF(BF6=33,6,Planilha2!A3)))</f>
        <v>11</v>
      </c>
      <c r="BG7" s="890"/>
      <c r="BH7" s="890"/>
      <c r="BI7" s="891"/>
      <c r="BJ7" s="449"/>
      <c r="BK7" s="449"/>
      <c r="BL7" s="575"/>
      <c r="BM7" s="575"/>
      <c r="BN7" s="575"/>
      <c r="BO7" s="575"/>
      <c r="BP7" s="575"/>
      <c r="BQ7" s="571"/>
      <c r="BR7" s="571"/>
      <c r="BS7" s="571"/>
      <c r="BT7" s="571"/>
      <c r="BU7" s="571"/>
      <c r="BV7" s="571"/>
      <c r="BW7" s="571"/>
      <c r="BX7" s="571"/>
      <c r="BY7" s="571"/>
      <c r="BZ7" s="571"/>
      <c r="CA7" s="575"/>
      <c r="CB7" s="575"/>
      <c r="CC7" s="575"/>
      <c r="CD7" s="575"/>
      <c r="CE7" s="575"/>
      <c r="CF7" s="575"/>
      <c r="CG7" s="575"/>
      <c r="CH7" s="575"/>
      <c r="CI7" s="575"/>
      <c r="CJ7" s="575"/>
      <c r="CK7" s="575"/>
      <c r="CL7" s="575"/>
      <c r="CM7" s="575"/>
      <c r="CN7" s="575"/>
      <c r="CO7" s="575"/>
      <c r="CP7" s="575"/>
      <c r="CQ7" s="575"/>
      <c r="CR7" s="575"/>
      <c r="CS7" s="575"/>
      <c r="CT7" s="575"/>
      <c r="CU7" s="575"/>
      <c r="CV7" s="575"/>
      <c r="CW7" s="575"/>
      <c r="CX7" s="575"/>
      <c r="CY7" s="575"/>
      <c r="CZ7" s="575"/>
      <c r="DA7" s="575"/>
      <c r="DB7" s="575"/>
      <c r="DC7" s="575"/>
      <c r="DD7" s="575"/>
      <c r="DE7" s="575"/>
      <c r="DF7" s="575"/>
      <c r="DG7" s="575"/>
      <c r="DH7" s="575"/>
      <c r="DI7" s="575"/>
      <c r="DJ7" s="575"/>
      <c r="DK7" s="575"/>
      <c r="DL7" s="575"/>
      <c r="DM7" s="575"/>
      <c r="DN7" s="865"/>
      <c r="DO7" s="865"/>
      <c r="DP7" s="865"/>
      <c r="DQ7" s="865"/>
      <c r="DR7" s="865"/>
      <c r="DS7" s="865"/>
      <c r="DT7" s="865"/>
      <c r="DU7" s="865"/>
      <c r="DV7" s="865"/>
      <c r="DW7" s="865"/>
      <c r="DX7" s="865"/>
      <c r="DY7" s="865"/>
      <c r="DZ7" s="880"/>
      <c r="EA7" s="880"/>
      <c r="EB7" s="880"/>
      <c r="EC7" s="880"/>
      <c r="ED7" s="575"/>
      <c r="EE7" s="570"/>
      <c r="EF7" s="575"/>
      <c r="EG7" s="575"/>
      <c r="EH7" s="575"/>
      <c r="EI7" s="575"/>
      <c r="EJ7" s="575"/>
      <c r="EK7" s="575"/>
      <c r="EL7" s="575"/>
      <c r="EM7" s="575"/>
      <c r="EN7" s="575"/>
      <c r="EO7" s="575"/>
      <c r="EP7" s="575"/>
      <c r="EQ7" s="575"/>
      <c r="ER7" s="575"/>
      <c r="ES7" s="575"/>
      <c r="ET7" s="575"/>
      <c r="EU7" s="575"/>
      <c r="EV7" s="575"/>
      <c r="EW7" s="575"/>
      <c r="EX7" s="575"/>
      <c r="EY7" s="575"/>
      <c r="EZ7" s="575"/>
      <c r="FA7" s="575"/>
      <c r="FB7" s="575"/>
      <c r="FC7" s="575"/>
      <c r="FD7" s="575"/>
      <c r="FE7" s="575"/>
      <c r="FF7" s="575"/>
      <c r="FG7" s="575"/>
      <c r="FH7" s="575"/>
      <c r="FI7" s="575"/>
      <c r="FJ7" s="575"/>
      <c r="FK7" s="575"/>
      <c r="FL7" s="575"/>
      <c r="FM7" s="575"/>
      <c r="FN7" s="575"/>
      <c r="FO7" s="575"/>
      <c r="FP7" s="575"/>
      <c r="FQ7" s="575"/>
      <c r="FR7" s="575"/>
      <c r="FS7" s="575"/>
      <c r="FT7" s="575"/>
      <c r="FU7" s="575"/>
      <c r="FV7" s="575"/>
      <c r="FW7" s="575"/>
      <c r="FX7" s="575"/>
      <c r="FY7" s="575"/>
      <c r="FZ7" s="575"/>
      <c r="GA7" s="575"/>
      <c r="GB7" s="575"/>
      <c r="GC7" s="575"/>
      <c r="GD7" s="575"/>
      <c r="GE7" s="575"/>
      <c r="GF7" s="575"/>
      <c r="GG7" s="575"/>
      <c r="GH7" s="575"/>
      <c r="GI7" s="575"/>
      <c r="GJ7" s="575"/>
      <c r="GK7" s="575"/>
      <c r="GL7" s="575"/>
      <c r="GM7" s="575"/>
      <c r="GN7" s="575"/>
      <c r="GO7" s="575"/>
      <c r="GP7" s="575"/>
      <c r="GQ7" s="575"/>
      <c r="GR7" s="575"/>
      <c r="GS7" s="575"/>
      <c r="GT7" s="575"/>
      <c r="GU7" s="575"/>
      <c r="GV7" s="575"/>
      <c r="GW7" s="575"/>
      <c r="GX7" s="575"/>
      <c r="GY7" s="575"/>
      <c r="GZ7" s="575"/>
      <c r="HA7" s="575"/>
      <c r="HB7" s="575"/>
      <c r="HC7" s="575"/>
      <c r="HD7" s="575"/>
      <c r="HE7" s="575"/>
      <c r="HF7" s="575"/>
      <c r="HG7" s="575"/>
      <c r="HH7" s="575"/>
      <c r="HI7" s="575"/>
      <c r="HJ7" s="575"/>
      <c r="HK7" s="575"/>
      <c r="HL7" s="575"/>
      <c r="HM7" s="575"/>
      <c r="HN7" s="575"/>
      <c r="HO7" s="575"/>
      <c r="HP7" s="575"/>
      <c r="HQ7" s="575"/>
      <c r="HR7" s="575"/>
      <c r="HS7" s="575"/>
      <c r="HT7" s="575"/>
      <c r="HU7" s="575"/>
      <c r="HV7" s="575"/>
      <c r="HW7" s="575"/>
      <c r="HX7" s="575"/>
      <c r="HY7" s="575"/>
      <c r="HZ7" s="575"/>
      <c r="IA7" s="575"/>
      <c r="IB7" s="575"/>
      <c r="IC7" s="575"/>
      <c r="ID7" s="575"/>
      <c r="IE7" s="575"/>
      <c r="IF7" s="575"/>
      <c r="IG7" s="575"/>
      <c r="IH7" s="575"/>
      <c r="II7" s="575"/>
      <c r="IJ7" s="575"/>
      <c r="IK7" s="575"/>
      <c r="IL7" s="575"/>
      <c r="IM7" s="575"/>
      <c r="IN7" s="575"/>
      <c r="IO7" s="575"/>
      <c r="IP7" s="575"/>
      <c r="IQ7" s="575"/>
      <c r="IR7" s="575"/>
      <c r="IS7" s="575"/>
      <c r="IT7" s="575"/>
      <c r="IU7" s="575"/>
      <c r="IV7" s="575"/>
      <c r="IW7" s="575"/>
      <c r="IX7" s="575"/>
      <c r="IY7" s="575"/>
      <c r="IZ7" s="575"/>
      <c r="JA7" s="575"/>
      <c r="JB7" s="575"/>
      <c r="JC7" s="575"/>
      <c r="JD7" s="575"/>
      <c r="JE7" s="575"/>
      <c r="JF7" s="575"/>
      <c r="JG7" s="575"/>
      <c r="JH7" s="575"/>
      <c r="JI7" s="575"/>
      <c r="JJ7" s="575"/>
      <c r="JK7" s="575"/>
      <c r="JL7" s="575"/>
      <c r="JM7" s="575"/>
      <c r="JN7" s="575"/>
      <c r="JO7" s="575"/>
      <c r="JP7" s="575"/>
      <c r="JQ7" s="575"/>
      <c r="JR7" s="575"/>
      <c r="JS7" s="575"/>
      <c r="JT7" s="575"/>
      <c r="JU7" s="575"/>
      <c r="JV7" s="575"/>
      <c r="JW7" s="575"/>
      <c r="JX7" s="575"/>
      <c r="JY7" s="575"/>
      <c r="JZ7" s="575"/>
      <c r="KA7" s="575"/>
      <c r="KB7" s="575"/>
      <c r="KC7" s="575"/>
      <c r="KD7" s="575"/>
      <c r="KE7" s="575"/>
      <c r="KF7" s="575"/>
      <c r="KG7" s="575"/>
      <c r="KH7" s="575"/>
      <c r="KI7" s="575"/>
      <c r="KJ7" s="575"/>
      <c r="KK7" s="575"/>
      <c r="KL7" s="575"/>
      <c r="KM7" s="575"/>
      <c r="KN7" s="575"/>
      <c r="KO7" s="575"/>
      <c r="KP7" s="575"/>
      <c r="KQ7" s="575"/>
      <c r="KR7" s="575"/>
      <c r="KS7" s="575"/>
      <c r="KT7" s="575"/>
      <c r="KU7" s="575"/>
      <c r="KV7" s="575"/>
      <c r="KW7" s="575"/>
      <c r="KX7" s="575"/>
      <c r="KY7" s="575"/>
      <c r="KZ7" s="575"/>
      <c r="LA7" s="575"/>
      <c r="LB7" s="575"/>
      <c r="LC7" s="575"/>
      <c r="LD7" s="575"/>
      <c r="LE7" s="575"/>
      <c r="LF7" s="575"/>
      <c r="LG7" s="575"/>
      <c r="LH7" s="575"/>
      <c r="LI7" s="575"/>
      <c r="LJ7" s="575"/>
      <c r="LK7" s="575"/>
      <c r="LL7" s="575"/>
      <c r="LM7" s="575"/>
      <c r="LN7" s="575"/>
      <c r="LO7" s="575"/>
      <c r="LP7" s="575"/>
      <c r="LQ7" s="575"/>
      <c r="LR7" s="575"/>
      <c r="LS7" s="575"/>
      <c r="LT7" s="575"/>
      <c r="LU7" s="575"/>
      <c r="LV7" s="575"/>
      <c r="LW7" s="575"/>
      <c r="LX7" s="575"/>
      <c r="LY7" s="575"/>
      <c r="LZ7" s="575"/>
      <c r="MA7" s="575"/>
      <c r="MB7" s="575"/>
      <c r="MC7" s="575"/>
      <c r="MD7" s="575"/>
      <c r="ME7" s="575"/>
      <c r="MF7" s="575"/>
      <c r="MG7" s="575"/>
      <c r="MH7" s="575"/>
      <c r="MI7" s="575"/>
      <c r="MJ7" s="575"/>
      <c r="MK7" s="575"/>
      <c r="ML7" s="575"/>
      <c r="MM7" s="575"/>
      <c r="MN7" s="575"/>
      <c r="MO7" s="575"/>
      <c r="MP7" s="575"/>
      <c r="MQ7" s="575"/>
      <c r="MR7" s="575"/>
      <c r="MS7" s="575"/>
      <c r="MT7" s="575"/>
      <c r="MU7" s="575"/>
      <c r="MV7" s="575"/>
      <c r="MW7" s="575"/>
      <c r="MX7" s="575"/>
      <c r="MY7" s="575"/>
      <c r="MZ7" s="575"/>
      <c r="NA7" s="575"/>
      <c r="NB7" s="575"/>
      <c r="NC7" s="575"/>
      <c r="ND7" s="575"/>
      <c r="NE7" s="575"/>
      <c r="NF7" s="575"/>
      <c r="NG7" s="575"/>
      <c r="NH7" s="575"/>
      <c r="NI7" s="575"/>
      <c r="NJ7" s="575"/>
      <c r="NK7" s="575"/>
      <c r="NL7" s="575"/>
      <c r="NM7" s="575"/>
      <c r="NN7" s="575"/>
      <c r="NO7" s="575"/>
      <c r="NP7" s="575"/>
      <c r="NQ7" s="575"/>
      <c r="NR7" s="575"/>
      <c r="NS7" s="575"/>
      <c r="NT7" s="575"/>
      <c r="NU7" s="575"/>
      <c r="NV7" s="575"/>
      <c r="NW7" s="575"/>
      <c r="NX7" s="575"/>
      <c r="NY7" s="575"/>
      <c r="NZ7" s="575"/>
      <c r="OA7" s="575"/>
      <c r="OB7" s="575"/>
      <c r="OC7" s="575"/>
      <c r="OD7" s="575"/>
      <c r="OE7" s="575"/>
      <c r="OF7" s="575"/>
      <c r="OG7" s="575"/>
      <c r="OH7" s="575"/>
      <c r="OI7" s="575"/>
      <c r="OJ7" s="575"/>
      <c r="OK7" s="575"/>
      <c r="OL7" s="575"/>
      <c r="OM7" s="575"/>
      <c r="ON7" s="575"/>
      <c r="OO7" s="575"/>
      <c r="OP7" s="575"/>
      <c r="OQ7" s="575"/>
      <c r="OR7" s="575"/>
      <c r="OS7" s="575"/>
      <c r="OT7" s="575"/>
      <c r="OU7" s="575"/>
      <c r="OV7" s="575"/>
      <c r="OW7" s="575"/>
      <c r="OX7" s="575"/>
      <c r="OY7" s="575"/>
      <c r="OZ7" s="575"/>
      <c r="PA7" s="575"/>
      <c r="PB7" s="575"/>
      <c r="PC7" s="575"/>
      <c r="PD7" s="575"/>
      <c r="PE7" s="575"/>
      <c r="PF7" s="575"/>
      <c r="PG7" s="575"/>
      <c r="PH7" s="575"/>
      <c r="PI7" s="575"/>
      <c r="PJ7" s="575"/>
      <c r="PK7" s="575"/>
      <c r="PL7" s="575"/>
      <c r="PM7" s="575"/>
      <c r="PN7" s="575"/>
      <c r="PO7" s="575"/>
      <c r="PP7" s="575"/>
      <c r="PQ7" s="575"/>
      <c r="PR7" s="575"/>
      <c r="PS7" s="575"/>
      <c r="PT7" s="575"/>
      <c r="PU7" s="575"/>
      <c r="PV7" s="575"/>
      <c r="PW7" s="575"/>
      <c r="PX7" s="575"/>
      <c r="PY7" s="575"/>
      <c r="PZ7" s="575"/>
      <c r="QA7" s="575"/>
      <c r="QB7" s="575"/>
      <c r="QC7" s="575"/>
      <c r="QD7" s="575"/>
      <c r="QE7" s="575"/>
      <c r="QF7" s="575"/>
      <c r="QG7" s="575"/>
      <c r="QH7" s="575"/>
      <c r="QI7" s="575"/>
      <c r="QJ7" s="575"/>
      <c r="QK7" s="575"/>
      <c r="QL7" s="575"/>
      <c r="QM7" s="575"/>
      <c r="QN7" s="575"/>
      <c r="QO7" s="575"/>
      <c r="QP7" s="575"/>
      <c r="QQ7" s="575"/>
      <c r="QR7" s="575"/>
      <c r="QS7" s="575"/>
      <c r="QT7" s="575"/>
      <c r="QU7" s="575"/>
      <c r="QV7" s="575"/>
      <c r="QW7" s="575"/>
      <c r="QX7" s="575"/>
      <c r="QY7" s="575"/>
    </row>
    <row r="8" spans="2:467" ht="18.75" customHeight="1" thickTop="1" thickBot="1">
      <c r="C8" s="49" t="s">
        <v>38</v>
      </c>
      <c r="D8" s="50"/>
      <c r="E8" s="50"/>
      <c r="F8" s="50"/>
      <c r="G8" s="71">
        <f>+Plano!C11</f>
        <v>0</v>
      </c>
      <c r="H8" s="50"/>
      <c r="I8" s="85"/>
      <c r="J8" s="50"/>
      <c r="K8" s="50"/>
      <c r="L8" s="50"/>
      <c r="M8" s="50"/>
      <c r="N8" s="49"/>
      <c r="O8" s="50"/>
      <c r="P8" s="50"/>
      <c r="Q8" s="50"/>
      <c r="R8" s="50"/>
      <c r="S8" s="50"/>
      <c r="T8" s="80"/>
      <c r="U8" s="71"/>
      <c r="V8" s="78"/>
      <c r="X8" s="433"/>
      <c r="AB8" s="433"/>
      <c r="AD8" s="546"/>
      <c r="AE8" s="568" t="s">
        <v>284</v>
      </c>
      <c r="AF8" s="597">
        <f ca="1">+Plan1!AD4</f>
        <v>120</v>
      </c>
      <c r="AG8" s="893" t="s">
        <v>623</v>
      </c>
      <c r="AH8" s="893"/>
      <c r="AI8" s="893"/>
      <c r="AJ8" s="598">
        <f ca="1">+Plan1!AF4</f>
        <v>1</v>
      </c>
      <c r="AK8" s="599" t="s">
        <v>622</v>
      </c>
      <c r="AL8" s="599"/>
      <c r="AM8" s="600"/>
      <c r="AO8" s="433"/>
      <c r="AT8" s="876"/>
      <c r="AU8" s="877"/>
      <c r="AV8" s="877"/>
      <c r="AW8" s="892"/>
      <c r="AX8" s="876"/>
      <c r="AY8" s="877"/>
      <c r="AZ8" s="877"/>
      <c r="BA8" s="877"/>
      <c r="BB8" s="877"/>
      <c r="BC8" s="595"/>
      <c r="BD8" s="595"/>
      <c r="BE8" s="596"/>
      <c r="BF8" s="876"/>
      <c r="BG8" s="877"/>
      <c r="BH8" s="877"/>
      <c r="BI8" s="892"/>
      <c r="BJ8" s="449"/>
      <c r="BM8" s="572"/>
      <c r="CN8" s="863">
        <f ca="1">TODAY()</f>
        <v>43878</v>
      </c>
      <c r="CO8" s="863"/>
      <c r="CP8" s="863"/>
      <c r="CQ8" s="570">
        <f ca="1">MONTH(CN8)</f>
        <v>2</v>
      </c>
      <c r="CY8" s="576">
        <f>+CY4+CY6</f>
        <v>12</v>
      </c>
      <c r="CZ8" s="576">
        <f>IF(CY8&gt;9,CY8-9,CY8)</f>
        <v>3</v>
      </c>
      <c r="DR8" s="881"/>
      <c r="DS8" s="881"/>
      <c r="DT8" s="881"/>
      <c r="DU8" s="881"/>
      <c r="DV8" s="881"/>
      <c r="DW8" s="881"/>
      <c r="DX8" s="881"/>
      <c r="EE8" s="573"/>
    </row>
    <row r="9" spans="2:467" s="73" customFormat="1" ht="15.75" customHeight="1" thickTop="1" thickBot="1">
      <c r="C9" s="593"/>
      <c r="D9" s="593"/>
      <c r="E9" s="593"/>
      <c r="F9" s="593"/>
      <c r="G9" s="593"/>
      <c r="H9" s="593"/>
      <c r="I9" s="593"/>
      <c r="J9" s="593"/>
      <c r="K9" s="593"/>
      <c r="L9" s="593"/>
      <c r="M9" s="593"/>
      <c r="N9" s="593"/>
      <c r="O9" s="593"/>
      <c r="P9" s="593"/>
      <c r="Q9" s="593"/>
      <c r="R9" s="593"/>
      <c r="S9" s="593"/>
      <c r="T9" s="593"/>
      <c r="U9" s="593"/>
      <c r="V9" s="593"/>
      <c r="W9" s="593"/>
      <c r="X9" s="593"/>
      <c r="Y9" s="593"/>
      <c r="Z9" s="593"/>
      <c r="AA9" s="593"/>
      <c r="AB9" s="593"/>
      <c r="AC9" s="593"/>
      <c r="AD9" s="593"/>
      <c r="AE9" s="593"/>
      <c r="AF9" s="593"/>
      <c r="AG9" s="593"/>
      <c r="AH9" s="593"/>
      <c r="AI9" s="593"/>
      <c r="AJ9" s="593"/>
      <c r="AK9" s="593"/>
      <c r="AL9" s="593"/>
      <c r="AM9" s="593"/>
      <c r="AN9" s="593"/>
      <c r="AO9" s="593"/>
      <c r="AP9" s="593"/>
      <c r="AQ9" s="74"/>
      <c r="AR9" s="74"/>
      <c r="AS9" s="67"/>
      <c r="AT9" s="86"/>
      <c r="AU9" s="86"/>
      <c r="AV9" s="86"/>
      <c r="AW9" s="86"/>
      <c r="AX9" s="870">
        <f>IF(BC9=11,11,IF(BC9=22,22,IF(BC9=33,33,+Planilha2!AN25)))</f>
        <v>0</v>
      </c>
      <c r="AY9" s="871"/>
      <c r="AZ9" s="871"/>
      <c r="BA9" s="871"/>
      <c r="BB9" s="872"/>
      <c r="BC9" s="901">
        <f>+Planilha2!AM25</f>
        <v>9</v>
      </c>
      <c r="BD9" s="899"/>
      <c r="BE9" s="899"/>
      <c r="BF9" s="86"/>
      <c r="BG9" s="86"/>
      <c r="BH9" s="86"/>
      <c r="BI9" s="86"/>
      <c r="BJ9" s="52"/>
      <c r="BK9" s="67"/>
      <c r="BL9" s="573"/>
      <c r="BM9" s="573"/>
      <c r="BN9" s="573"/>
      <c r="BO9" s="573"/>
      <c r="BP9" s="573"/>
      <c r="BQ9" s="725"/>
      <c r="BR9" s="725"/>
      <c r="BS9" s="725"/>
      <c r="BT9" s="725"/>
      <c r="BU9" s="725"/>
      <c r="BV9" s="725"/>
      <c r="BW9" s="725"/>
      <c r="BX9" s="725"/>
      <c r="BY9" s="725"/>
      <c r="BZ9" s="725"/>
      <c r="CA9" s="726"/>
      <c r="CB9" s="726"/>
      <c r="CC9" s="573"/>
      <c r="CD9" s="573"/>
      <c r="CE9" s="573"/>
      <c r="CF9" s="573"/>
      <c r="CG9" s="573"/>
      <c r="CH9" s="573"/>
      <c r="CI9" s="573"/>
      <c r="CJ9" s="573"/>
      <c r="CK9" s="573"/>
      <c r="CL9" s="573"/>
      <c r="CM9" s="573"/>
      <c r="CN9" s="573"/>
      <c r="CO9" s="573"/>
      <c r="CP9" s="573"/>
      <c r="CQ9" s="573"/>
      <c r="CR9" s="573"/>
      <c r="CS9" s="573"/>
      <c r="CT9" s="573"/>
      <c r="CU9" s="573"/>
      <c r="CV9" s="573"/>
      <c r="CW9" s="573"/>
      <c r="CX9" s="573"/>
      <c r="CY9" s="573"/>
      <c r="CZ9" s="573"/>
      <c r="DA9" s="573"/>
      <c r="DB9" s="573"/>
      <c r="DC9" s="573"/>
      <c r="DD9" s="573"/>
      <c r="DE9" s="573"/>
      <c r="DF9" s="573"/>
      <c r="DG9" s="573"/>
      <c r="DH9" s="573"/>
      <c r="DI9" s="573"/>
      <c r="DJ9" s="573"/>
      <c r="DK9" s="573"/>
      <c r="DL9" s="573"/>
      <c r="DM9" s="573"/>
      <c r="DN9" s="573"/>
      <c r="DO9" s="573"/>
      <c r="DP9" s="573"/>
      <c r="DQ9" s="573"/>
      <c r="DR9" s="573"/>
      <c r="DS9" s="573"/>
      <c r="DT9" s="573"/>
      <c r="DU9" s="573"/>
      <c r="DV9" s="573"/>
      <c r="DW9" s="573"/>
      <c r="DX9" s="573"/>
      <c r="DY9" s="573"/>
      <c r="DZ9" s="573"/>
      <c r="EA9" s="573"/>
      <c r="EB9" s="573"/>
      <c r="EC9" s="573"/>
      <c r="ED9" s="573"/>
      <c r="EE9" s="575"/>
      <c r="EF9" s="573"/>
      <c r="EG9" s="573"/>
      <c r="EH9" s="573"/>
      <c r="EI9" s="573"/>
      <c r="EJ9" s="573"/>
      <c r="EK9" s="573"/>
      <c r="EL9" s="573"/>
      <c r="EM9" s="573"/>
      <c r="EN9" s="573"/>
      <c r="EO9" s="573"/>
      <c r="EP9" s="573"/>
      <c r="EQ9" s="573"/>
      <c r="ER9" s="573"/>
      <c r="ES9" s="573"/>
      <c r="ET9" s="573"/>
      <c r="EU9" s="573"/>
      <c r="EV9" s="573"/>
      <c r="EW9" s="573"/>
      <c r="EX9" s="573"/>
      <c r="EY9" s="573"/>
      <c r="EZ9" s="573"/>
      <c r="FA9" s="573"/>
      <c r="FB9" s="573"/>
      <c r="FC9" s="573"/>
      <c r="FD9" s="573"/>
      <c r="FE9" s="573"/>
      <c r="FF9" s="573"/>
      <c r="FG9" s="573"/>
      <c r="FH9" s="573"/>
      <c r="FI9" s="573"/>
      <c r="FJ9" s="573"/>
      <c r="FK9" s="573"/>
      <c r="FL9" s="573"/>
      <c r="FM9" s="573"/>
      <c r="FN9" s="573"/>
      <c r="FO9" s="573"/>
      <c r="FP9" s="573"/>
      <c r="FQ9" s="573"/>
      <c r="FR9" s="573"/>
      <c r="FS9" s="573"/>
      <c r="FT9" s="573"/>
      <c r="FU9" s="573"/>
      <c r="FV9" s="573"/>
      <c r="FW9" s="573"/>
      <c r="FX9" s="573"/>
      <c r="FY9" s="573"/>
      <c r="FZ9" s="573"/>
      <c r="GA9" s="573"/>
      <c r="GB9" s="573"/>
      <c r="GC9" s="573"/>
      <c r="GD9" s="573"/>
      <c r="GE9" s="573"/>
      <c r="GF9" s="573"/>
      <c r="GG9" s="573"/>
      <c r="GH9" s="573"/>
      <c r="GI9" s="573"/>
      <c r="GJ9" s="573"/>
      <c r="GK9" s="573"/>
      <c r="GL9" s="573"/>
      <c r="GM9" s="573"/>
      <c r="GN9" s="573"/>
      <c r="GO9" s="573"/>
      <c r="GP9" s="573"/>
      <c r="GQ9" s="573"/>
      <c r="GR9" s="573"/>
      <c r="GS9" s="573"/>
      <c r="GT9" s="573"/>
      <c r="GU9" s="573"/>
      <c r="GV9" s="573"/>
      <c r="GW9" s="573"/>
      <c r="GX9" s="573"/>
      <c r="GY9" s="573"/>
      <c r="GZ9" s="573"/>
      <c r="HA9" s="573"/>
      <c r="HB9" s="573"/>
      <c r="HC9" s="573"/>
      <c r="HD9" s="573"/>
      <c r="HE9" s="573"/>
      <c r="HF9" s="573"/>
      <c r="HG9" s="573"/>
      <c r="HH9" s="573"/>
      <c r="HI9" s="573"/>
      <c r="HJ9" s="573"/>
      <c r="HK9" s="573"/>
      <c r="HL9" s="573"/>
      <c r="HM9" s="573"/>
      <c r="HN9" s="573"/>
      <c r="HO9" s="573"/>
      <c r="HP9" s="573"/>
      <c r="HQ9" s="573"/>
      <c r="HR9" s="573"/>
      <c r="HS9" s="573"/>
      <c r="HT9" s="573"/>
      <c r="HU9" s="573"/>
      <c r="HV9" s="573"/>
      <c r="HW9" s="573"/>
      <c r="HX9" s="573"/>
      <c r="HY9" s="573"/>
      <c r="HZ9" s="573"/>
      <c r="IA9" s="573"/>
      <c r="IB9" s="573"/>
      <c r="IC9" s="573"/>
      <c r="ID9" s="573"/>
      <c r="IE9" s="573"/>
      <c r="IF9" s="573"/>
      <c r="IG9" s="573"/>
      <c r="IH9" s="573"/>
      <c r="II9" s="573"/>
      <c r="IJ9" s="573"/>
      <c r="IK9" s="573"/>
      <c r="IL9" s="573"/>
      <c r="IM9" s="573"/>
      <c r="IN9" s="573"/>
      <c r="IO9" s="573"/>
      <c r="IP9" s="573"/>
      <c r="IQ9" s="573"/>
      <c r="IR9" s="573"/>
      <c r="IS9" s="573"/>
      <c r="IT9" s="573"/>
      <c r="IU9" s="573"/>
      <c r="IV9" s="573"/>
      <c r="IW9" s="573"/>
      <c r="IX9" s="573"/>
      <c r="IY9" s="573"/>
      <c r="IZ9" s="573"/>
      <c r="JA9" s="573"/>
      <c r="JB9" s="573"/>
      <c r="JC9" s="573"/>
      <c r="JD9" s="573"/>
      <c r="JE9" s="573"/>
      <c r="JF9" s="573"/>
      <c r="JG9" s="573"/>
      <c r="JH9" s="573"/>
      <c r="JI9" s="573"/>
      <c r="JJ9" s="573"/>
      <c r="JK9" s="573"/>
      <c r="JL9" s="573"/>
      <c r="JM9" s="573"/>
      <c r="JN9" s="573"/>
      <c r="JO9" s="573"/>
      <c r="JP9" s="573"/>
      <c r="JQ9" s="573"/>
      <c r="JR9" s="573"/>
      <c r="JS9" s="573"/>
      <c r="JT9" s="573"/>
      <c r="JU9" s="573"/>
      <c r="JV9" s="573"/>
      <c r="JW9" s="573"/>
      <c r="JX9" s="573"/>
      <c r="JY9" s="573"/>
      <c r="JZ9" s="573"/>
      <c r="KA9" s="573"/>
      <c r="KB9" s="573"/>
      <c r="KC9" s="573"/>
      <c r="KD9" s="573"/>
      <c r="KE9" s="573"/>
      <c r="KF9" s="573"/>
      <c r="KG9" s="573"/>
      <c r="KH9" s="573"/>
      <c r="KI9" s="573"/>
      <c r="KJ9" s="573"/>
      <c r="KK9" s="573"/>
      <c r="KL9" s="573"/>
      <c r="KM9" s="573"/>
      <c r="KN9" s="573"/>
      <c r="KO9" s="573"/>
      <c r="KP9" s="573"/>
      <c r="KQ9" s="573"/>
      <c r="KR9" s="573"/>
      <c r="KS9" s="573"/>
      <c r="KT9" s="573"/>
      <c r="KU9" s="573"/>
      <c r="KV9" s="573"/>
      <c r="KW9" s="573"/>
      <c r="KX9" s="573"/>
      <c r="KY9" s="573"/>
      <c r="KZ9" s="573"/>
      <c r="LA9" s="573"/>
      <c r="LB9" s="573"/>
      <c r="LC9" s="573"/>
      <c r="LD9" s="573"/>
      <c r="LE9" s="573"/>
      <c r="LF9" s="573"/>
      <c r="LG9" s="573"/>
      <c r="LH9" s="573"/>
      <c r="LI9" s="573"/>
      <c r="LJ9" s="573"/>
      <c r="LK9" s="573"/>
      <c r="LL9" s="573"/>
      <c r="LM9" s="573"/>
      <c r="LN9" s="573"/>
      <c r="LO9" s="573"/>
      <c r="LP9" s="573"/>
      <c r="LQ9" s="573"/>
      <c r="LR9" s="573"/>
      <c r="LS9" s="573"/>
      <c r="LT9" s="573"/>
      <c r="LU9" s="573"/>
      <c r="LV9" s="573"/>
      <c r="LW9" s="573"/>
      <c r="LX9" s="573"/>
      <c r="LY9" s="573"/>
      <c r="LZ9" s="573"/>
      <c r="MA9" s="573"/>
      <c r="MB9" s="573"/>
      <c r="MC9" s="573"/>
      <c r="MD9" s="573"/>
      <c r="ME9" s="573"/>
      <c r="MF9" s="573"/>
      <c r="MG9" s="573"/>
      <c r="MH9" s="573"/>
      <c r="MI9" s="573"/>
      <c r="MJ9" s="573"/>
      <c r="MK9" s="573"/>
      <c r="ML9" s="573"/>
      <c r="MM9" s="573"/>
      <c r="MN9" s="573"/>
      <c r="MO9" s="573"/>
      <c r="MP9" s="573"/>
      <c r="MQ9" s="573"/>
      <c r="MR9" s="573"/>
      <c r="MS9" s="573"/>
      <c r="MT9" s="573"/>
      <c r="MU9" s="573"/>
      <c r="MV9" s="573"/>
      <c r="MW9" s="573"/>
      <c r="MX9" s="573"/>
      <c r="MY9" s="573"/>
      <c r="MZ9" s="573"/>
      <c r="NA9" s="573"/>
      <c r="NB9" s="573"/>
      <c r="NC9" s="573"/>
      <c r="ND9" s="573"/>
      <c r="NE9" s="573"/>
      <c r="NF9" s="573"/>
      <c r="NG9" s="573"/>
      <c r="NH9" s="573"/>
      <c r="NI9" s="573"/>
      <c r="NJ9" s="573"/>
      <c r="NK9" s="573"/>
      <c r="NL9" s="573"/>
      <c r="NM9" s="573"/>
      <c r="NN9" s="573"/>
      <c r="NO9" s="573"/>
      <c r="NP9" s="573"/>
      <c r="NQ9" s="573"/>
      <c r="NR9" s="573"/>
      <c r="NS9" s="573"/>
      <c r="NT9" s="573"/>
      <c r="NU9" s="573"/>
      <c r="NV9" s="573"/>
      <c r="NW9" s="573"/>
      <c r="NX9" s="573"/>
      <c r="NY9" s="573"/>
      <c r="NZ9" s="573"/>
      <c r="OA9" s="573"/>
      <c r="OB9" s="573"/>
      <c r="OC9" s="573"/>
      <c r="OD9" s="573"/>
      <c r="OE9" s="573"/>
      <c r="OF9" s="573"/>
      <c r="OG9" s="573"/>
      <c r="OH9" s="573"/>
      <c r="OI9" s="573"/>
      <c r="OJ9" s="573"/>
      <c r="OK9" s="573"/>
      <c r="OL9" s="573"/>
      <c r="OM9" s="573"/>
      <c r="ON9" s="573"/>
      <c r="OO9" s="573"/>
      <c r="OP9" s="573"/>
      <c r="OQ9" s="573"/>
      <c r="OR9" s="573"/>
      <c r="OS9" s="573"/>
      <c r="OT9" s="573"/>
      <c r="OU9" s="573"/>
      <c r="OV9" s="573"/>
      <c r="OW9" s="573"/>
      <c r="OX9" s="573"/>
      <c r="OY9" s="573"/>
      <c r="OZ9" s="573"/>
      <c r="PA9" s="573"/>
      <c r="PB9" s="573"/>
      <c r="PC9" s="573"/>
      <c r="PD9" s="573"/>
      <c r="PE9" s="573"/>
      <c r="PF9" s="573"/>
      <c r="PG9" s="573"/>
      <c r="PH9" s="573"/>
      <c r="PI9" s="573"/>
      <c r="PJ9" s="573"/>
      <c r="PK9" s="573"/>
      <c r="PL9" s="573"/>
      <c r="PM9" s="573"/>
      <c r="PN9" s="573"/>
      <c r="PO9" s="573"/>
      <c r="PP9" s="573"/>
      <c r="PQ9" s="573"/>
      <c r="PR9" s="573"/>
      <c r="PS9" s="573"/>
      <c r="PT9" s="573"/>
      <c r="PU9" s="573"/>
      <c r="PV9" s="573"/>
      <c r="PW9" s="573"/>
      <c r="PX9" s="573"/>
      <c r="PY9" s="573"/>
      <c r="PZ9" s="573"/>
      <c r="QA9" s="573"/>
      <c r="QB9" s="573"/>
      <c r="QC9" s="573"/>
      <c r="QD9" s="573"/>
      <c r="QE9" s="573"/>
      <c r="QF9" s="573"/>
      <c r="QG9" s="573"/>
      <c r="QH9" s="573"/>
      <c r="QI9" s="573"/>
      <c r="QJ9" s="573"/>
      <c r="QK9" s="573"/>
      <c r="QL9" s="573"/>
      <c r="QM9" s="573"/>
      <c r="QN9" s="573"/>
      <c r="QO9" s="573"/>
      <c r="QP9" s="573"/>
      <c r="QQ9" s="573"/>
      <c r="QR9" s="573"/>
      <c r="QS9" s="573"/>
      <c r="QT9" s="573"/>
      <c r="QU9" s="573"/>
      <c r="QV9" s="573"/>
      <c r="QW9" s="573"/>
      <c r="QX9" s="573"/>
      <c r="QY9" s="573"/>
    </row>
    <row r="10" spans="2:467" s="77" customFormat="1" ht="15.75" customHeight="1" thickTop="1">
      <c r="B10" s="75"/>
      <c r="C10" s="87"/>
      <c r="D10" s="87"/>
      <c r="E10" s="87"/>
      <c r="F10" s="87"/>
      <c r="G10" s="87"/>
      <c r="H10" s="87"/>
      <c r="I10" s="87"/>
      <c r="J10" s="87"/>
      <c r="K10" s="87"/>
      <c r="L10" s="87"/>
      <c r="M10" s="87"/>
      <c r="N10" s="87"/>
      <c r="O10" s="87"/>
      <c r="P10" s="87"/>
      <c r="Q10" s="87"/>
      <c r="R10" s="87"/>
      <c r="S10" s="87"/>
      <c r="T10" s="87"/>
      <c r="U10" s="87"/>
      <c r="V10" s="87"/>
      <c r="W10" s="87"/>
      <c r="X10" s="87"/>
      <c r="Y10" s="87"/>
      <c r="Z10" s="87"/>
      <c r="AA10" s="87"/>
      <c r="AB10" s="87"/>
      <c r="AC10" s="87"/>
      <c r="AD10" s="87"/>
      <c r="AE10" s="87"/>
      <c r="AF10" s="87"/>
      <c r="AG10" s="87"/>
      <c r="AH10" s="87"/>
      <c r="AI10" s="87"/>
      <c r="AJ10" s="87"/>
      <c r="AK10" s="87"/>
      <c r="AL10" s="87"/>
      <c r="AM10" s="87"/>
      <c r="AN10" s="87"/>
      <c r="AO10" s="87"/>
      <c r="AP10" s="87"/>
      <c r="AQ10" s="449"/>
      <c r="AS10" s="449"/>
      <c r="BI10" s="84"/>
      <c r="BJ10" s="84"/>
      <c r="BK10" s="449"/>
      <c r="BL10" s="575"/>
      <c r="BM10" s="575"/>
      <c r="BN10" s="575"/>
      <c r="BO10" s="575"/>
      <c r="BP10" s="575"/>
      <c r="BQ10" s="725">
        <f>IF(EZ14=$BZ$4,BQ4)</f>
        <v>1</v>
      </c>
      <c r="BR10" s="725">
        <f>IF(FD14=$BZ$4,0)</f>
        <v>0</v>
      </c>
      <c r="BS10" s="725">
        <f>IF(FH14=$BZ$4,0)</f>
        <v>0</v>
      </c>
      <c r="BT10" s="725">
        <f>IF(EZ16=$BZ$4,0)</f>
        <v>0</v>
      </c>
      <c r="BU10" s="725">
        <f>IF(FD16=$BZ$4,0)</f>
        <v>0</v>
      </c>
      <c r="BV10" s="725">
        <f>IF(FH16=$BZ$4,0)</f>
        <v>0</v>
      </c>
      <c r="BW10" s="725">
        <f>IF(EZ18=$BZ$4,0)</f>
        <v>0</v>
      </c>
      <c r="BX10" s="725">
        <f>IF(FD18=$BZ$4,0)</f>
        <v>0</v>
      </c>
      <c r="BY10" s="725">
        <f>IF(FH18=$BZ$4,0)</f>
        <v>0</v>
      </c>
      <c r="BZ10" s="725"/>
      <c r="CA10" s="727"/>
      <c r="CB10" s="727"/>
      <c r="CC10" s="575"/>
      <c r="CD10" s="575"/>
      <c r="CE10" s="575"/>
      <c r="CF10" s="575"/>
      <c r="CG10" s="575"/>
      <c r="CH10" s="575"/>
      <c r="CI10" s="575"/>
      <c r="CJ10" s="575"/>
      <c r="CK10" s="575"/>
      <c r="CL10" s="575"/>
      <c r="CM10" s="575"/>
      <c r="CN10" s="572" t="s">
        <v>39</v>
      </c>
      <c r="CO10" s="575"/>
      <c r="CP10" s="575"/>
      <c r="CQ10" s="575"/>
      <c r="CR10" s="575"/>
      <c r="CS10" s="575"/>
      <c r="CT10" s="575"/>
      <c r="CU10" s="575"/>
      <c r="CV10" s="575"/>
      <c r="CW10" s="575"/>
      <c r="CX10" s="575"/>
      <c r="CY10" s="574" t="s">
        <v>40</v>
      </c>
      <c r="CZ10" s="575"/>
      <c r="DA10" s="575"/>
      <c r="DB10" s="575"/>
      <c r="DC10" s="575"/>
      <c r="DD10" s="581"/>
      <c r="DE10" s="575"/>
      <c r="DF10" s="575"/>
      <c r="DG10" s="575"/>
      <c r="DH10" s="575"/>
      <c r="DI10" s="575"/>
      <c r="DJ10" s="575"/>
      <c r="DK10" s="575"/>
      <c r="DL10" s="575"/>
      <c r="DM10" s="575"/>
      <c r="DN10" s="575"/>
      <c r="DO10" s="575"/>
      <c r="DP10" s="578"/>
      <c r="DQ10" s="577"/>
      <c r="DR10" s="575"/>
      <c r="DS10" s="575"/>
      <c r="DT10" s="581"/>
      <c r="DU10" s="575"/>
      <c r="DV10" s="575"/>
      <c r="DW10" s="578"/>
      <c r="DX10" s="578"/>
      <c r="DY10" s="575"/>
      <c r="DZ10" s="575"/>
      <c r="EA10" s="575"/>
      <c r="EB10" s="575"/>
      <c r="EC10" s="575"/>
      <c r="ED10" s="575"/>
      <c r="EE10" s="575"/>
      <c r="EF10" s="575"/>
      <c r="EG10" s="575"/>
      <c r="EH10" s="575"/>
      <c r="EI10" s="575"/>
      <c r="EJ10" s="575"/>
      <c r="EK10" s="575"/>
      <c r="EL10" s="575"/>
      <c r="EM10" s="575"/>
      <c r="EN10" s="575"/>
      <c r="EO10" s="575"/>
      <c r="EP10" s="575"/>
      <c r="EQ10" s="575"/>
      <c r="ER10" s="575"/>
      <c r="ES10" s="575"/>
      <c r="ET10" s="575"/>
      <c r="EU10" s="575"/>
      <c r="EV10" s="575"/>
      <c r="EW10" s="575"/>
      <c r="EX10" s="575"/>
      <c r="EY10" s="575"/>
      <c r="EZ10" s="575"/>
      <c r="FA10" s="575"/>
      <c r="FB10" s="575"/>
      <c r="FC10" s="575"/>
      <c r="FD10" s="575"/>
      <c r="FE10" s="575"/>
      <c r="FF10" s="575"/>
      <c r="FG10" s="575"/>
      <c r="FH10" s="575"/>
      <c r="FI10" s="575"/>
      <c r="FJ10" s="575"/>
      <c r="FK10" s="575"/>
      <c r="FL10" s="575"/>
      <c r="FM10" s="575"/>
      <c r="FN10" s="575"/>
      <c r="FO10" s="575"/>
      <c r="FP10" s="575"/>
      <c r="FQ10" s="575"/>
      <c r="FR10" s="575"/>
      <c r="FS10" s="575"/>
      <c r="FT10" s="575"/>
      <c r="FU10" s="575"/>
      <c r="FV10" s="575"/>
      <c r="FW10" s="575"/>
      <c r="FX10" s="575"/>
      <c r="FY10" s="575"/>
      <c r="FZ10" s="575"/>
      <c r="GA10" s="575"/>
      <c r="GB10" s="575"/>
      <c r="GC10" s="575"/>
      <c r="GD10" s="575"/>
      <c r="GE10" s="575"/>
      <c r="GF10" s="575"/>
      <c r="GG10" s="575"/>
      <c r="GH10" s="575"/>
      <c r="GI10" s="575"/>
      <c r="GJ10" s="575"/>
      <c r="GK10" s="575"/>
      <c r="GL10" s="575"/>
      <c r="GM10" s="575"/>
      <c r="GN10" s="575"/>
      <c r="GO10" s="575"/>
      <c r="GP10" s="575"/>
      <c r="GQ10" s="575"/>
      <c r="GR10" s="575"/>
      <c r="GS10" s="575"/>
      <c r="GT10" s="575"/>
      <c r="GU10" s="575"/>
      <c r="GV10" s="575"/>
      <c r="GW10" s="575"/>
      <c r="GX10" s="575"/>
      <c r="GY10" s="575"/>
      <c r="GZ10" s="575"/>
      <c r="HA10" s="575"/>
      <c r="HB10" s="575"/>
      <c r="HC10" s="575"/>
      <c r="HD10" s="575"/>
      <c r="HE10" s="575"/>
      <c r="HF10" s="575"/>
      <c r="HG10" s="575"/>
      <c r="HH10" s="575"/>
      <c r="HI10" s="575"/>
      <c r="HJ10" s="575"/>
      <c r="HK10" s="575"/>
      <c r="HL10" s="575"/>
      <c r="HM10" s="575"/>
      <c r="HN10" s="575"/>
      <c r="HO10" s="575"/>
      <c r="HP10" s="575"/>
      <c r="HQ10" s="575"/>
      <c r="HR10" s="575"/>
      <c r="HS10" s="575"/>
      <c r="HT10" s="575"/>
      <c r="HU10" s="575"/>
      <c r="HV10" s="575"/>
      <c r="HW10" s="575"/>
      <c r="HX10" s="575"/>
      <c r="HY10" s="575"/>
      <c r="HZ10" s="575"/>
      <c r="IA10" s="575"/>
      <c r="IB10" s="575"/>
      <c r="IC10" s="575"/>
      <c r="ID10" s="575"/>
      <c r="IE10" s="575"/>
      <c r="IF10" s="575"/>
      <c r="IG10" s="575"/>
      <c r="IH10" s="575"/>
      <c r="II10" s="575"/>
      <c r="IJ10" s="575"/>
      <c r="IK10" s="575"/>
      <c r="IL10" s="575"/>
      <c r="IM10" s="575"/>
      <c r="IN10" s="575"/>
      <c r="IO10" s="575"/>
      <c r="IP10" s="575"/>
      <c r="IQ10" s="575"/>
      <c r="IR10" s="575"/>
      <c r="IS10" s="575"/>
      <c r="IT10" s="575"/>
      <c r="IU10" s="575"/>
      <c r="IV10" s="575"/>
      <c r="IW10" s="575"/>
      <c r="IX10" s="575"/>
      <c r="IY10" s="575"/>
      <c r="IZ10" s="575"/>
      <c r="JA10" s="575"/>
      <c r="JB10" s="575"/>
      <c r="JC10" s="575"/>
      <c r="JD10" s="575"/>
      <c r="JE10" s="575"/>
      <c r="JF10" s="575"/>
      <c r="JG10" s="575"/>
      <c r="JH10" s="575"/>
      <c r="JI10" s="575"/>
      <c r="JJ10" s="575"/>
      <c r="JK10" s="575"/>
      <c r="JL10" s="575"/>
      <c r="JM10" s="575"/>
      <c r="JN10" s="575"/>
      <c r="JO10" s="575"/>
      <c r="JP10" s="575"/>
      <c r="JQ10" s="575"/>
      <c r="JR10" s="575"/>
      <c r="JS10" s="575"/>
      <c r="JT10" s="575"/>
      <c r="JU10" s="575"/>
      <c r="JV10" s="575"/>
      <c r="JW10" s="575"/>
      <c r="JX10" s="575"/>
      <c r="JY10" s="575"/>
      <c r="JZ10" s="575"/>
      <c r="KA10" s="575"/>
      <c r="KB10" s="575"/>
      <c r="KC10" s="575"/>
      <c r="KD10" s="575"/>
      <c r="KE10" s="575"/>
      <c r="KF10" s="575"/>
      <c r="KG10" s="575"/>
      <c r="KH10" s="575"/>
      <c r="KI10" s="575"/>
      <c r="KJ10" s="575"/>
      <c r="KK10" s="575"/>
      <c r="KL10" s="575"/>
      <c r="KM10" s="575"/>
      <c r="KN10" s="575"/>
      <c r="KO10" s="575"/>
      <c r="KP10" s="575"/>
      <c r="KQ10" s="575"/>
      <c r="KR10" s="575"/>
      <c r="KS10" s="575"/>
      <c r="KT10" s="575"/>
      <c r="KU10" s="575"/>
      <c r="KV10" s="575"/>
      <c r="KW10" s="575"/>
      <c r="KX10" s="575"/>
      <c r="KY10" s="575"/>
      <c r="KZ10" s="575"/>
      <c r="LA10" s="575"/>
      <c r="LB10" s="575"/>
      <c r="LC10" s="575"/>
      <c r="LD10" s="575"/>
      <c r="LE10" s="575"/>
      <c r="LF10" s="575"/>
      <c r="LG10" s="575"/>
      <c r="LH10" s="575"/>
      <c r="LI10" s="575"/>
      <c r="LJ10" s="575"/>
      <c r="LK10" s="575"/>
      <c r="LL10" s="575"/>
      <c r="LM10" s="575"/>
      <c r="LN10" s="575"/>
      <c r="LO10" s="575"/>
      <c r="LP10" s="575"/>
      <c r="LQ10" s="575"/>
      <c r="LR10" s="575"/>
      <c r="LS10" s="575"/>
      <c r="LT10" s="575"/>
      <c r="LU10" s="575"/>
      <c r="LV10" s="575"/>
      <c r="LW10" s="575"/>
      <c r="LX10" s="575"/>
      <c r="LY10" s="575"/>
      <c r="LZ10" s="575"/>
      <c r="MA10" s="575"/>
      <c r="MB10" s="575"/>
      <c r="MC10" s="575"/>
      <c r="MD10" s="575"/>
      <c r="ME10" s="575"/>
      <c r="MF10" s="575"/>
      <c r="MG10" s="575"/>
      <c r="MH10" s="575"/>
      <c r="MI10" s="575"/>
      <c r="MJ10" s="575"/>
      <c r="MK10" s="575"/>
      <c r="ML10" s="575"/>
      <c r="MM10" s="575"/>
      <c r="MN10" s="575"/>
      <c r="MO10" s="575"/>
      <c r="MP10" s="575"/>
      <c r="MQ10" s="575"/>
      <c r="MR10" s="575"/>
      <c r="MS10" s="575"/>
      <c r="MT10" s="575"/>
      <c r="MU10" s="575"/>
      <c r="MV10" s="575"/>
      <c r="MW10" s="575"/>
      <c r="MX10" s="575"/>
      <c r="MY10" s="575"/>
      <c r="MZ10" s="575"/>
      <c r="NA10" s="575"/>
      <c r="NB10" s="575"/>
      <c r="NC10" s="575"/>
      <c r="ND10" s="575"/>
      <c r="NE10" s="575"/>
      <c r="NF10" s="575"/>
      <c r="NG10" s="575"/>
      <c r="NH10" s="575"/>
      <c r="NI10" s="575"/>
      <c r="NJ10" s="575"/>
      <c r="NK10" s="575"/>
      <c r="NL10" s="575"/>
      <c r="NM10" s="575"/>
      <c r="NN10" s="575"/>
      <c r="NO10" s="575"/>
      <c r="NP10" s="575"/>
      <c r="NQ10" s="575"/>
      <c r="NR10" s="575"/>
      <c r="NS10" s="575"/>
      <c r="NT10" s="575"/>
      <c r="NU10" s="575"/>
      <c r="NV10" s="575"/>
      <c r="NW10" s="575"/>
      <c r="NX10" s="575"/>
      <c r="NY10" s="575"/>
      <c r="NZ10" s="575"/>
      <c r="OA10" s="575"/>
      <c r="OB10" s="575"/>
      <c r="OC10" s="575"/>
      <c r="OD10" s="575"/>
      <c r="OE10" s="575"/>
      <c r="OF10" s="575"/>
      <c r="OG10" s="575"/>
      <c r="OH10" s="575"/>
      <c r="OI10" s="575"/>
      <c r="OJ10" s="575"/>
      <c r="OK10" s="575"/>
      <c r="OL10" s="575"/>
      <c r="OM10" s="575"/>
      <c r="ON10" s="575"/>
      <c r="OO10" s="575"/>
      <c r="OP10" s="575"/>
      <c r="OQ10" s="575"/>
      <c r="OR10" s="575"/>
      <c r="OS10" s="575"/>
      <c r="OT10" s="575"/>
      <c r="OU10" s="575"/>
      <c r="OV10" s="575"/>
      <c r="OW10" s="575"/>
      <c r="OX10" s="575"/>
      <c r="OY10" s="575"/>
      <c r="OZ10" s="575"/>
      <c r="PA10" s="575"/>
      <c r="PB10" s="575"/>
      <c r="PC10" s="575"/>
      <c r="PD10" s="575"/>
      <c r="PE10" s="575"/>
      <c r="PF10" s="575"/>
      <c r="PG10" s="575"/>
      <c r="PH10" s="575"/>
      <c r="PI10" s="575"/>
      <c r="PJ10" s="575"/>
      <c r="PK10" s="575"/>
      <c r="PL10" s="575"/>
      <c r="PM10" s="575"/>
      <c r="PN10" s="575"/>
      <c r="PO10" s="575"/>
      <c r="PP10" s="575"/>
      <c r="PQ10" s="575"/>
      <c r="PR10" s="575"/>
      <c r="PS10" s="575"/>
      <c r="PT10" s="575"/>
      <c r="PU10" s="575"/>
      <c r="PV10" s="575"/>
      <c r="PW10" s="575"/>
      <c r="PX10" s="575"/>
      <c r="PY10" s="575"/>
      <c r="PZ10" s="575"/>
      <c r="QA10" s="575"/>
      <c r="QB10" s="575"/>
      <c r="QC10" s="575"/>
      <c r="QD10" s="575"/>
      <c r="QE10" s="575"/>
      <c r="QF10" s="575"/>
      <c r="QG10" s="575"/>
      <c r="QH10" s="575"/>
      <c r="QI10" s="575"/>
      <c r="QJ10" s="575"/>
      <c r="QK10" s="575"/>
      <c r="QL10" s="575"/>
      <c r="QM10" s="575"/>
      <c r="QN10" s="575"/>
      <c r="QO10" s="575"/>
      <c r="QP10" s="575"/>
      <c r="QQ10" s="575"/>
      <c r="QR10" s="575"/>
      <c r="QS10" s="575"/>
      <c r="QT10" s="575"/>
      <c r="QU10" s="575"/>
      <c r="QV10" s="575"/>
      <c r="QW10" s="575"/>
      <c r="QX10" s="575"/>
      <c r="QY10" s="575"/>
    </row>
    <row r="11" spans="2:467" s="77" customFormat="1" ht="17.25" customHeight="1">
      <c r="B11" s="75"/>
      <c r="C11" s="88"/>
      <c r="D11" s="88"/>
      <c r="E11" s="88"/>
      <c r="F11" s="88"/>
      <c r="G11" s="88"/>
      <c r="H11" s="88"/>
      <c r="I11" s="88"/>
      <c r="J11" s="88"/>
      <c r="K11" s="88"/>
      <c r="L11" s="88"/>
      <c r="AS11" s="449"/>
      <c r="BI11" s="84"/>
      <c r="BJ11" s="84"/>
      <c r="BK11" s="449"/>
      <c r="BL11" s="572"/>
      <c r="BM11" s="575"/>
      <c r="BN11" s="575"/>
      <c r="BO11" s="575"/>
      <c r="BP11" s="575"/>
      <c r="BQ11" s="725">
        <f>+BQ10</f>
        <v>1</v>
      </c>
      <c r="BR11" s="725">
        <f>+BR10</f>
        <v>0</v>
      </c>
      <c r="BS11" s="725"/>
      <c r="BT11" s="725"/>
      <c r="BU11" s="725"/>
      <c r="BV11" s="725"/>
      <c r="BW11" s="725"/>
      <c r="BX11" s="725"/>
      <c r="BY11" s="725"/>
      <c r="BZ11" s="725"/>
      <c r="CA11" s="727"/>
      <c r="CB11" s="727"/>
      <c r="CC11" s="575"/>
      <c r="CD11" s="575"/>
      <c r="CE11" s="575"/>
      <c r="CF11" s="575"/>
      <c r="CG11" s="575"/>
      <c r="CH11" s="575"/>
      <c r="CI11" s="575"/>
      <c r="CJ11" s="575"/>
      <c r="CK11" s="575"/>
      <c r="CL11" s="575"/>
      <c r="CM11" s="575"/>
      <c r="CN11" s="575">
        <f>+N8</f>
        <v>0</v>
      </c>
      <c r="CO11" s="575">
        <f>+O8</f>
        <v>0</v>
      </c>
      <c r="CP11" s="575">
        <f>+P8</f>
        <v>0</v>
      </c>
      <c r="CQ11" s="575">
        <f>+Q8</f>
        <v>0</v>
      </c>
      <c r="CR11" s="575">
        <v>2</v>
      </c>
      <c r="CS11" s="575">
        <v>0</v>
      </c>
      <c r="CT11" s="575">
        <v>1</v>
      </c>
      <c r="CU11" s="575">
        <f>+X8</f>
        <v>0</v>
      </c>
      <c r="CV11" s="575"/>
      <c r="CW11" s="575">
        <f>SUM(CN11:CU11)</f>
        <v>3</v>
      </c>
      <c r="CX11" s="575"/>
      <c r="CY11" s="576">
        <f>+CQ19</f>
        <v>3</v>
      </c>
      <c r="CZ11" s="576">
        <f>+CY11</f>
        <v>3</v>
      </c>
      <c r="DA11" s="575"/>
      <c r="DB11" s="575"/>
      <c r="DC11" s="575"/>
      <c r="DD11" s="575"/>
      <c r="DE11" s="575"/>
      <c r="DF11" s="575"/>
      <c r="DG11" s="575"/>
      <c r="DH11" s="575">
        <v>2</v>
      </c>
      <c r="DI11" s="575">
        <v>0</v>
      </c>
      <c r="DJ11" s="575">
        <v>1</v>
      </c>
      <c r="DK11" s="575">
        <v>7</v>
      </c>
      <c r="DL11" s="575">
        <f>SUM(DH11:DK11)</f>
        <v>10</v>
      </c>
      <c r="DM11" s="571">
        <f>IF(DL11&gt;9,DL11-9,DL11)</f>
        <v>1</v>
      </c>
      <c r="DN11" s="582"/>
      <c r="DO11" s="573"/>
      <c r="DP11" s="573"/>
      <c r="DQ11" s="573"/>
      <c r="DR11" s="573"/>
      <c r="DS11" s="575"/>
      <c r="DT11" s="575"/>
      <c r="DU11" s="575"/>
      <c r="DV11" s="575"/>
      <c r="DW11" s="573"/>
      <c r="DX11" s="573"/>
      <c r="DY11" s="573"/>
      <c r="DZ11" s="573"/>
      <c r="EA11" s="573"/>
      <c r="EB11" s="573"/>
      <c r="EC11" s="573"/>
      <c r="ED11" s="575"/>
      <c r="EE11" s="570"/>
      <c r="EF11" s="575"/>
      <c r="EG11" s="575"/>
      <c r="EH11" s="575"/>
      <c r="EI11" s="575"/>
      <c r="EJ11" s="575"/>
      <c r="EK11" s="575"/>
      <c r="EL11" s="575"/>
      <c r="EM11" s="575"/>
      <c r="EN11" s="575"/>
      <c r="EO11" s="575"/>
      <c r="EP11" s="575"/>
      <c r="EQ11" s="575"/>
      <c r="ER11" s="575"/>
      <c r="ES11" s="575"/>
      <c r="ET11" s="575"/>
      <c r="EU11" s="575"/>
      <c r="EV11" s="575"/>
      <c r="EW11" s="575"/>
      <c r="EX11" s="575"/>
      <c r="EY11" s="575"/>
      <c r="EZ11" s="575"/>
      <c r="FA11" s="575"/>
      <c r="FB11" s="575"/>
      <c r="FC11" s="575"/>
      <c r="FD11" s="575"/>
      <c r="FE11" s="575"/>
      <c r="FF11" s="575"/>
      <c r="FG11" s="575"/>
      <c r="FH11" s="575"/>
      <c r="FI11" s="575"/>
      <c r="FJ11" s="575"/>
      <c r="FK11" s="575"/>
      <c r="FL11" s="575"/>
      <c r="FM11" s="575"/>
      <c r="FN11" s="575"/>
      <c r="FO11" s="575"/>
      <c r="FP11" s="575"/>
      <c r="FQ11" s="575"/>
      <c r="FR11" s="575"/>
      <c r="FS11" s="575"/>
      <c r="FT11" s="575"/>
      <c r="FU11" s="575"/>
      <c r="FV11" s="575"/>
      <c r="FW11" s="575"/>
      <c r="FX11" s="575"/>
      <c r="FY11" s="575"/>
      <c r="FZ11" s="575"/>
      <c r="GA11" s="575"/>
      <c r="GB11" s="575"/>
      <c r="GC11" s="575"/>
      <c r="GD11" s="575"/>
      <c r="GE11" s="575"/>
      <c r="GF11" s="575"/>
      <c r="GG11" s="575"/>
      <c r="GH11" s="575"/>
      <c r="GI11" s="575"/>
      <c r="GJ11" s="575"/>
      <c r="GK11" s="575"/>
      <c r="GL11" s="575"/>
      <c r="GM11" s="575"/>
      <c r="GN11" s="575"/>
      <c r="GO11" s="575"/>
      <c r="GP11" s="575"/>
      <c r="GQ11" s="575"/>
      <c r="GR11" s="575"/>
      <c r="GS11" s="575"/>
      <c r="GT11" s="575"/>
      <c r="GU11" s="575"/>
      <c r="GV11" s="575"/>
      <c r="GW11" s="575"/>
      <c r="GX11" s="575"/>
      <c r="GY11" s="575"/>
      <c r="GZ11" s="575"/>
      <c r="HA11" s="575"/>
      <c r="HB11" s="575"/>
      <c r="HC11" s="575"/>
      <c r="HD11" s="575"/>
      <c r="HE11" s="575"/>
      <c r="HF11" s="575"/>
      <c r="HG11" s="575"/>
      <c r="HH11" s="575"/>
      <c r="HI11" s="575"/>
      <c r="HJ11" s="575"/>
      <c r="HK11" s="575"/>
      <c r="HL11" s="575"/>
      <c r="HM11" s="575"/>
      <c r="HN11" s="575"/>
      <c r="HO11" s="575"/>
      <c r="HP11" s="575"/>
      <c r="HQ11" s="575"/>
      <c r="HR11" s="575"/>
      <c r="HS11" s="575"/>
      <c r="HT11" s="575"/>
      <c r="HU11" s="575"/>
      <c r="HV11" s="575"/>
      <c r="HW11" s="575"/>
      <c r="HX11" s="575"/>
      <c r="HY11" s="575"/>
      <c r="HZ11" s="575"/>
      <c r="IA11" s="575"/>
      <c r="IB11" s="575"/>
      <c r="IC11" s="575"/>
      <c r="ID11" s="575"/>
      <c r="IE11" s="575"/>
      <c r="IF11" s="575"/>
      <c r="IG11" s="575"/>
      <c r="IH11" s="575"/>
      <c r="II11" s="575"/>
      <c r="IJ11" s="575"/>
      <c r="IK11" s="575"/>
      <c r="IL11" s="575"/>
      <c r="IM11" s="575"/>
      <c r="IN11" s="575"/>
      <c r="IO11" s="575"/>
      <c r="IP11" s="575"/>
      <c r="IQ11" s="575"/>
      <c r="IR11" s="575"/>
      <c r="IS11" s="575"/>
      <c r="IT11" s="575"/>
      <c r="IU11" s="575"/>
      <c r="IV11" s="575"/>
      <c r="IW11" s="575"/>
      <c r="IX11" s="575"/>
      <c r="IY11" s="575"/>
      <c r="IZ11" s="575"/>
      <c r="JA11" s="575"/>
      <c r="JB11" s="575"/>
      <c r="JC11" s="575"/>
      <c r="JD11" s="575"/>
      <c r="JE11" s="575"/>
      <c r="JF11" s="575"/>
      <c r="JG11" s="575"/>
      <c r="JH11" s="575"/>
      <c r="JI11" s="575"/>
      <c r="JJ11" s="575"/>
      <c r="JK11" s="575"/>
      <c r="JL11" s="575"/>
      <c r="JM11" s="575"/>
      <c r="JN11" s="575"/>
      <c r="JO11" s="575"/>
      <c r="JP11" s="575"/>
      <c r="JQ11" s="575"/>
      <c r="JR11" s="575"/>
      <c r="JS11" s="575"/>
      <c r="JT11" s="575"/>
      <c r="JU11" s="575"/>
      <c r="JV11" s="575"/>
      <c r="JW11" s="575"/>
      <c r="JX11" s="575"/>
      <c r="JY11" s="575"/>
      <c r="JZ11" s="575"/>
      <c r="KA11" s="575"/>
      <c r="KB11" s="575"/>
      <c r="KC11" s="575"/>
      <c r="KD11" s="575"/>
      <c r="KE11" s="575"/>
      <c r="KF11" s="575"/>
      <c r="KG11" s="575"/>
      <c r="KH11" s="575"/>
      <c r="KI11" s="575"/>
      <c r="KJ11" s="575"/>
      <c r="KK11" s="575"/>
      <c r="KL11" s="575"/>
      <c r="KM11" s="575"/>
      <c r="KN11" s="575"/>
      <c r="KO11" s="575"/>
      <c r="KP11" s="575"/>
      <c r="KQ11" s="575"/>
      <c r="KR11" s="575"/>
      <c r="KS11" s="575"/>
      <c r="KT11" s="575"/>
      <c r="KU11" s="575"/>
      <c r="KV11" s="575"/>
      <c r="KW11" s="575"/>
      <c r="KX11" s="575"/>
      <c r="KY11" s="575"/>
      <c r="KZ11" s="575"/>
      <c r="LA11" s="575"/>
      <c r="LB11" s="575"/>
      <c r="LC11" s="575"/>
      <c r="LD11" s="575"/>
      <c r="LE11" s="575"/>
      <c r="LF11" s="575"/>
      <c r="LG11" s="575"/>
      <c r="LH11" s="575"/>
      <c r="LI11" s="575"/>
      <c r="LJ11" s="575"/>
      <c r="LK11" s="575"/>
      <c r="LL11" s="575"/>
      <c r="LM11" s="575"/>
      <c r="LN11" s="575"/>
      <c r="LO11" s="575"/>
      <c r="LP11" s="575"/>
      <c r="LQ11" s="575"/>
      <c r="LR11" s="575"/>
      <c r="LS11" s="575"/>
      <c r="LT11" s="575"/>
      <c r="LU11" s="575"/>
      <c r="LV11" s="575"/>
      <c r="LW11" s="575"/>
      <c r="LX11" s="575"/>
      <c r="LY11" s="575"/>
      <c r="LZ11" s="575"/>
      <c r="MA11" s="575"/>
      <c r="MB11" s="575"/>
      <c r="MC11" s="575"/>
      <c r="MD11" s="575"/>
      <c r="ME11" s="575"/>
      <c r="MF11" s="575"/>
      <c r="MG11" s="575"/>
      <c r="MH11" s="575"/>
      <c r="MI11" s="575"/>
      <c r="MJ11" s="575"/>
      <c r="MK11" s="575"/>
      <c r="ML11" s="575"/>
      <c r="MM11" s="575"/>
      <c r="MN11" s="575"/>
      <c r="MO11" s="575"/>
      <c r="MP11" s="575"/>
      <c r="MQ11" s="575"/>
      <c r="MR11" s="575"/>
      <c r="MS11" s="575"/>
      <c r="MT11" s="575"/>
      <c r="MU11" s="575"/>
      <c r="MV11" s="575"/>
      <c r="MW11" s="575"/>
      <c r="MX11" s="575"/>
      <c r="MY11" s="575"/>
      <c r="MZ11" s="575"/>
      <c r="NA11" s="575"/>
      <c r="NB11" s="575"/>
      <c r="NC11" s="575"/>
      <c r="ND11" s="575"/>
      <c r="NE11" s="575"/>
      <c r="NF11" s="575"/>
      <c r="NG11" s="575"/>
      <c r="NH11" s="575"/>
      <c r="NI11" s="575"/>
      <c r="NJ11" s="575"/>
      <c r="NK11" s="575"/>
      <c r="NL11" s="575"/>
      <c r="NM11" s="575"/>
      <c r="NN11" s="575"/>
      <c r="NO11" s="575"/>
      <c r="NP11" s="575"/>
      <c r="NQ11" s="575"/>
      <c r="NR11" s="575"/>
      <c r="NS11" s="575"/>
      <c r="NT11" s="575"/>
      <c r="NU11" s="575"/>
      <c r="NV11" s="575"/>
      <c r="NW11" s="575"/>
      <c r="NX11" s="575"/>
      <c r="NY11" s="575"/>
      <c r="NZ11" s="575"/>
      <c r="OA11" s="575"/>
      <c r="OB11" s="575"/>
      <c r="OC11" s="575"/>
      <c r="OD11" s="575"/>
      <c r="OE11" s="575"/>
      <c r="OF11" s="575"/>
      <c r="OG11" s="575"/>
      <c r="OH11" s="575"/>
      <c r="OI11" s="575"/>
      <c r="OJ11" s="575"/>
      <c r="OK11" s="575"/>
      <c r="OL11" s="575"/>
      <c r="OM11" s="575"/>
      <c r="ON11" s="575"/>
      <c r="OO11" s="575"/>
      <c r="OP11" s="575"/>
      <c r="OQ11" s="575"/>
      <c r="OR11" s="575"/>
      <c r="OS11" s="575"/>
      <c r="OT11" s="575"/>
      <c r="OU11" s="575"/>
      <c r="OV11" s="575"/>
      <c r="OW11" s="575"/>
      <c r="OX11" s="575"/>
      <c r="OY11" s="575"/>
      <c r="OZ11" s="575"/>
      <c r="PA11" s="575"/>
      <c r="PB11" s="575"/>
      <c r="PC11" s="575"/>
      <c r="PD11" s="575"/>
      <c r="PE11" s="575"/>
      <c r="PF11" s="575"/>
      <c r="PG11" s="575"/>
      <c r="PH11" s="575"/>
      <c r="PI11" s="575"/>
      <c r="PJ11" s="575"/>
      <c r="PK11" s="575"/>
      <c r="PL11" s="575"/>
      <c r="PM11" s="575"/>
      <c r="PN11" s="575"/>
      <c r="PO11" s="575"/>
      <c r="PP11" s="575"/>
      <c r="PQ11" s="575"/>
      <c r="PR11" s="575"/>
      <c r="PS11" s="575"/>
      <c r="PT11" s="575"/>
      <c r="PU11" s="575"/>
      <c r="PV11" s="575"/>
      <c r="PW11" s="575"/>
      <c r="PX11" s="575"/>
      <c r="PY11" s="575"/>
      <c r="PZ11" s="575"/>
      <c r="QA11" s="575"/>
      <c r="QB11" s="575"/>
      <c r="QC11" s="575"/>
      <c r="QD11" s="575"/>
      <c r="QE11" s="575"/>
      <c r="QF11" s="575"/>
      <c r="QG11" s="575"/>
      <c r="QH11" s="575"/>
      <c r="QI11" s="575"/>
      <c r="QJ11" s="575"/>
      <c r="QK11" s="575"/>
      <c r="QL11" s="575"/>
      <c r="QM11" s="575"/>
      <c r="QN11" s="575"/>
      <c r="QO11" s="575"/>
      <c r="QP11" s="575"/>
      <c r="QQ11" s="575"/>
      <c r="QR11" s="575"/>
      <c r="QS11" s="575"/>
      <c r="QT11" s="575"/>
      <c r="QU11" s="575"/>
      <c r="QV11" s="575"/>
      <c r="QW11" s="575"/>
      <c r="QX11" s="575"/>
      <c r="QY11" s="575"/>
    </row>
    <row r="12" spans="2:467" s="80" customFormat="1" ht="17.25" customHeight="1">
      <c r="B12" s="89"/>
      <c r="K12" s="50"/>
      <c r="L12" s="50"/>
      <c r="S12" s="90"/>
      <c r="AS12" s="91"/>
      <c r="BI12" s="53"/>
      <c r="BJ12" s="53"/>
      <c r="BK12" s="91"/>
      <c r="BL12" s="570"/>
      <c r="BM12" s="570"/>
      <c r="BN12" s="570"/>
      <c r="BO12" s="570"/>
      <c r="BP12" s="570"/>
      <c r="BQ12" s="725"/>
      <c r="BR12" s="725">
        <f>+EZ14</f>
        <v>0</v>
      </c>
      <c r="BS12" s="725">
        <f>+FD14</f>
        <v>0</v>
      </c>
      <c r="BT12" s="725">
        <f>+FH14</f>
        <v>0</v>
      </c>
      <c r="BU12" s="725">
        <f>+EZ16</f>
        <v>0</v>
      </c>
      <c r="BV12" s="725">
        <f>+FD16</f>
        <v>0</v>
      </c>
      <c r="BW12" s="725">
        <f>+FH16</f>
        <v>0</v>
      </c>
      <c r="BX12" s="725">
        <f>+EZ18</f>
        <v>0</v>
      </c>
      <c r="BY12" s="725">
        <f>+FD18</f>
        <v>0</v>
      </c>
      <c r="BZ12" s="725">
        <f>+FH18</f>
        <v>0</v>
      </c>
      <c r="CA12" s="728" t="s">
        <v>42</v>
      </c>
      <c r="CB12" s="728"/>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4" t="s">
        <v>43</v>
      </c>
      <c r="CZ12" s="575"/>
      <c r="DA12" s="575"/>
      <c r="DB12" s="570"/>
      <c r="DC12" s="570"/>
      <c r="DD12" s="570"/>
      <c r="DE12" s="570"/>
      <c r="DF12" s="570"/>
      <c r="DG12" s="570"/>
      <c r="DH12" s="570"/>
      <c r="DI12" s="570"/>
      <c r="DJ12" s="570"/>
      <c r="DK12" s="570"/>
      <c r="DL12" s="570"/>
      <c r="DM12" s="570"/>
      <c r="DN12" s="582"/>
      <c r="DO12" s="573"/>
      <c r="DP12" s="573"/>
      <c r="DQ12" s="573"/>
      <c r="DR12" s="573"/>
      <c r="DS12" s="570"/>
      <c r="DT12" s="570"/>
      <c r="DU12" s="570"/>
      <c r="DV12" s="570"/>
      <c r="DW12" s="573"/>
      <c r="DX12" s="573"/>
      <c r="DY12" s="573"/>
      <c r="DZ12" s="573"/>
      <c r="EA12" s="573"/>
      <c r="EB12" s="573"/>
      <c r="EC12" s="573"/>
      <c r="ED12" s="570"/>
      <c r="EE12" s="573"/>
      <c r="EF12" s="570"/>
      <c r="EG12" s="583"/>
      <c r="EH12" s="583"/>
      <c r="EI12" s="583"/>
      <c r="EJ12" s="583"/>
      <c r="EK12" s="583"/>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c r="IT12" s="570"/>
      <c r="IU12" s="570"/>
      <c r="IV12" s="570"/>
      <c r="IW12" s="570"/>
      <c r="IX12" s="570"/>
      <c r="IY12" s="570"/>
      <c r="IZ12" s="570"/>
      <c r="JA12" s="570"/>
      <c r="JB12" s="570"/>
      <c r="JC12" s="570"/>
      <c r="JD12" s="570"/>
      <c r="JE12" s="570"/>
      <c r="JF12" s="570"/>
      <c r="JG12" s="570"/>
      <c r="JH12" s="570"/>
      <c r="JI12" s="570"/>
      <c r="JJ12" s="570"/>
      <c r="JK12" s="570"/>
      <c r="JL12" s="570"/>
      <c r="JM12" s="570"/>
      <c r="JN12" s="570"/>
      <c r="JO12" s="570"/>
      <c r="JP12" s="570"/>
      <c r="JQ12" s="570"/>
      <c r="JR12" s="570"/>
      <c r="JS12" s="570"/>
      <c r="JT12" s="570"/>
      <c r="JU12" s="570"/>
      <c r="JV12" s="570"/>
      <c r="JW12" s="570"/>
      <c r="JX12" s="570"/>
      <c r="JY12" s="570"/>
      <c r="JZ12" s="570"/>
      <c r="KA12" s="570"/>
      <c r="KB12" s="570"/>
      <c r="KC12" s="570"/>
      <c r="KD12" s="570"/>
      <c r="KE12" s="570"/>
      <c r="KF12" s="570"/>
      <c r="KG12" s="570"/>
      <c r="KH12" s="570"/>
      <c r="KI12" s="570"/>
      <c r="KJ12" s="570"/>
      <c r="KK12" s="570"/>
      <c r="KL12" s="570"/>
      <c r="KM12" s="570"/>
      <c r="KN12" s="570"/>
      <c r="KO12" s="570"/>
      <c r="KP12" s="570"/>
      <c r="KQ12" s="570"/>
      <c r="KR12" s="570"/>
      <c r="KS12" s="570"/>
      <c r="KT12" s="570"/>
      <c r="KU12" s="570"/>
      <c r="KV12" s="570"/>
      <c r="KW12" s="570"/>
      <c r="KX12" s="570"/>
      <c r="KY12" s="570"/>
      <c r="KZ12" s="570"/>
      <c r="LA12" s="570"/>
      <c r="LB12" s="570"/>
      <c r="LC12" s="570"/>
      <c r="LD12" s="570"/>
      <c r="LE12" s="570"/>
      <c r="LF12" s="570"/>
      <c r="LG12" s="570"/>
      <c r="LH12" s="570"/>
      <c r="LI12" s="570"/>
      <c r="LJ12" s="570"/>
      <c r="LK12" s="570"/>
      <c r="LL12" s="570"/>
      <c r="LM12" s="570"/>
      <c r="LN12" s="570"/>
      <c r="LO12" s="570"/>
      <c r="LP12" s="570"/>
      <c r="LQ12" s="570"/>
      <c r="LR12" s="570"/>
      <c r="LS12" s="570"/>
      <c r="LT12" s="570"/>
      <c r="LU12" s="570"/>
      <c r="LV12" s="570"/>
      <c r="LW12" s="570"/>
      <c r="LX12" s="570"/>
      <c r="LY12" s="570"/>
      <c r="LZ12" s="570"/>
      <c r="MA12" s="570"/>
      <c r="MB12" s="570"/>
      <c r="MC12" s="570"/>
      <c r="MD12" s="570"/>
      <c r="ME12" s="570"/>
      <c r="MF12" s="570"/>
      <c r="MG12" s="570"/>
      <c r="MH12" s="570"/>
      <c r="MI12" s="570"/>
      <c r="MJ12" s="570"/>
      <c r="MK12" s="570"/>
      <c r="ML12" s="570"/>
      <c r="MM12" s="570"/>
      <c r="MN12" s="570"/>
      <c r="MO12" s="570"/>
      <c r="MP12" s="570"/>
      <c r="MQ12" s="570"/>
      <c r="MR12" s="570"/>
      <c r="MS12" s="570"/>
      <c r="MT12" s="570"/>
      <c r="MU12" s="570"/>
      <c r="MV12" s="570"/>
      <c r="MW12" s="570"/>
      <c r="MX12" s="570"/>
      <c r="MY12" s="570"/>
      <c r="MZ12" s="570"/>
      <c r="NA12" s="570"/>
      <c r="NB12" s="570"/>
      <c r="NC12" s="570"/>
      <c r="ND12" s="570"/>
      <c r="NE12" s="570"/>
      <c r="NF12" s="570"/>
      <c r="NG12" s="570"/>
      <c r="NH12" s="570"/>
      <c r="NI12" s="570"/>
      <c r="NJ12" s="570"/>
      <c r="NK12" s="570"/>
      <c r="NL12" s="570"/>
      <c r="NM12" s="570"/>
      <c r="NN12" s="570"/>
      <c r="NO12" s="570"/>
      <c r="NP12" s="570"/>
      <c r="NQ12" s="570"/>
      <c r="NR12" s="570"/>
      <c r="NS12" s="570"/>
      <c r="NT12" s="570"/>
      <c r="NU12" s="570"/>
      <c r="NV12" s="570"/>
      <c r="NW12" s="570"/>
      <c r="NX12" s="570"/>
      <c r="NY12" s="570"/>
      <c r="NZ12" s="570"/>
      <c r="OA12" s="570"/>
      <c r="OB12" s="570"/>
      <c r="OC12" s="570"/>
      <c r="OD12" s="570"/>
      <c r="OE12" s="570"/>
      <c r="OF12" s="570"/>
      <c r="OG12" s="570"/>
      <c r="OH12" s="570"/>
      <c r="OI12" s="570"/>
      <c r="OJ12" s="570"/>
      <c r="OK12" s="570"/>
      <c r="OL12" s="570"/>
      <c r="OM12" s="570"/>
      <c r="ON12" s="570"/>
      <c r="OO12" s="570"/>
      <c r="OP12" s="570"/>
      <c r="OQ12" s="570"/>
      <c r="OR12" s="570"/>
      <c r="OS12" s="570"/>
      <c r="OT12" s="570"/>
      <c r="OU12" s="570"/>
      <c r="OV12" s="570"/>
      <c r="OW12" s="570"/>
      <c r="OX12" s="570"/>
      <c r="OY12" s="570"/>
      <c r="OZ12" s="570"/>
      <c r="PA12" s="570"/>
      <c r="PB12" s="570"/>
      <c r="PC12" s="570"/>
      <c r="PD12" s="570"/>
      <c r="PE12" s="570"/>
      <c r="PF12" s="570"/>
      <c r="PG12" s="570"/>
      <c r="PH12" s="570"/>
      <c r="PI12" s="570"/>
      <c r="PJ12" s="570"/>
      <c r="PK12" s="570"/>
      <c r="PL12" s="570"/>
      <c r="PM12" s="570"/>
      <c r="PN12" s="570"/>
      <c r="PO12" s="570"/>
      <c r="PP12" s="570"/>
      <c r="PQ12" s="570"/>
      <c r="PR12" s="570"/>
      <c r="PS12" s="570"/>
      <c r="PT12" s="570"/>
      <c r="PU12" s="570"/>
      <c r="PV12" s="570"/>
      <c r="PW12" s="570"/>
      <c r="PX12" s="570"/>
      <c r="PY12" s="570"/>
      <c r="PZ12" s="570"/>
      <c r="QA12" s="570"/>
      <c r="QB12" s="570"/>
      <c r="QC12" s="570"/>
      <c r="QD12" s="570"/>
      <c r="QE12" s="570"/>
      <c r="QF12" s="570"/>
      <c r="QG12" s="570"/>
      <c r="QH12" s="570"/>
      <c r="QI12" s="570"/>
      <c r="QJ12" s="570"/>
      <c r="QK12" s="570"/>
      <c r="QL12" s="570"/>
      <c r="QM12" s="570"/>
      <c r="QN12" s="570"/>
      <c r="QO12" s="570"/>
      <c r="QP12" s="570"/>
      <c r="QQ12" s="570"/>
      <c r="QR12" s="570"/>
      <c r="QS12" s="570"/>
      <c r="QT12" s="570"/>
      <c r="QU12" s="570"/>
      <c r="QV12" s="570"/>
      <c r="QW12" s="570"/>
      <c r="QX12" s="570"/>
      <c r="QY12" s="570"/>
    </row>
    <row r="13" spans="2:467" s="64" customFormat="1" ht="21" customHeight="1">
      <c r="B13" s="92"/>
      <c r="K13" s="93"/>
      <c r="L13" s="93"/>
      <c r="M13" s="447"/>
      <c r="N13" s="447"/>
      <c r="O13" s="447"/>
      <c r="AD13" s="48"/>
      <c r="AQ13" s="93"/>
      <c r="AR13" s="93"/>
      <c r="AS13" s="93"/>
      <c r="BI13" s="94"/>
      <c r="BJ13" s="94"/>
      <c r="BK13" s="94"/>
      <c r="BL13" s="577"/>
      <c r="BM13" s="577"/>
      <c r="BN13" s="577"/>
      <c r="BO13" s="577"/>
      <c r="BP13" s="577"/>
      <c r="BQ13" s="725"/>
      <c r="BR13" s="725">
        <v>3</v>
      </c>
      <c r="BS13" s="725">
        <v>2</v>
      </c>
      <c r="BT13" s="725">
        <v>3</v>
      </c>
      <c r="BU13" s="725">
        <v>2</v>
      </c>
      <c r="BV13" s="725">
        <v>3</v>
      </c>
      <c r="BW13" s="725">
        <v>3</v>
      </c>
      <c r="BX13" s="725">
        <v>1</v>
      </c>
      <c r="BY13" s="725">
        <v>1</v>
      </c>
      <c r="BZ13" s="725">
        <v>3</v>
      </c>
      <c r="CA13" s="729"/>
      <c r="CB13" s="729"/>
      <c r="CC13" s="577"/>
      <c r="CD13" s="577"/>
      <c r="CE13" s="577"/>
      <c r="CF13" s="577"/>
      <c r="CG13" s="577"/>
      <c r="CH13" s="577"/>
      <c r="CI13" s="577"/>
      <c r="CJ13" s="577"/>
      <c r="CK13" s="577"/>
      <c r="CL13" s="577"/>
      <c r="CM13" s="577"/>
      <c r="CN13" s="864">
        <f>+CN11+CO11</f>
        <v>0</v>
      </c>
      <c r="CO13" s="864"/>
      <c r="CP13" s="578">
        <f>+CP11+CQ11</f>
        <v>0</v>
      </c>
      <c r="CQ13" s="578"/>
      <c r="CR13" s="867">
        <f>+CR11+CS11+CT11+CU11</f>
        <v>3</v>
      </c>
      <c r="CS13" s="867"/>
      <c r="CT13" s="867"/>
      <c r="CU13" s="867"/>
      <c r="CV13" s="577"/>
      <c r="CW13" s="577"/>
      <c r="CX13" s="577"/>
      <c r="CY13" s="580"/>
      <c r="CZ13" s="576">
        <f ca="1">IF(DG19&gt;9,DG19-9,DG19)</f>
        <v>5</v>
      </c>
      <c r="DA13" s="575"/>
      <c r="DB13" s="577"/>
      <c r="DC13" s="577"/>
      <c r="DD13" s="864"/>
      <c r="DE13" s="864"/>
      <c r="DF13" s="578"/>
      <c r="DG13" s="578"/>
      <c r="DH13" s="867">
        <f>+DM11+CY11</f>
        <v>4</v>
      </c>
      <c r="DI13" s="867"/>
      <c r="DJ13" s="867"/>
      <c r="DK13" s="867"/>
      <c r="DL13" s="577"/>
      <c r="DM13" s="577"/>
      <c r="DN13" s="582"/>
      <c r="DO13" s="573"/>
      <c r="DP13" s="573"/>
      <c r="DQ13" s="573"/>
      <c r="DR13" s="573"/>
      <c r="DS13" s="577"/>
      <c r="DT13" s="577"/>
      <c r="DU13" s="577"/>
      <c r="DV13" s="577"/>
      <c r="DW13" s="573"/>
      <c r="DX13" s="573"/>
      <c r="DY13" s="573"/>
      <c r="DZ13" s="573"/>
      <c r="EA13" s="573"/>
      <c r="EB13" s="573"/>
      <c r="EC13" s="573"/>
      <c r="ED13" s="577"/>
      <c r="EE13" s="575"/>
      <c r="EF13" s="584"/>
      <c r="EG13" s="583"/>
      <c r="EH13" s="583"/>
      <c r="EI13" s="583"/>
      <c r="EJ13" s="583"/>
      <c r="EK13" s="583"/>
      <c r="EL13" s="585"/>
      <c r="EM13" s="585"/>
      <c r="EN13" s="585"/>
      <c r="EO13" s="585"/>
      <c r="EP13" s="585"/>
      <c r="EQ13" s="585"/>
      <c r="ER13" s="585"/>
      <c r="ES13" s="585"/>
      <c r="ET13" s="585"/>
      <c r="EU13" s="585"/>
      <c r="EV13" s="585"/>
      <c r="EW13" s="585"/>
      <c r="EX13" s="577"/>
      <c r="EY13" s="575" t="s">
        <v>6</v>
      </c>
      <c r="EZ13" s="575"/>
      <c r="FA13" s="578"/>
      <c r="FB13" s="577"/>
      <c r="FC13" s="575"/>
      <c r="FD13" s="577"/>
      <c r="FE13" s="577"/>
      <c r="FF13" s="577"/>
      <c r="FG13" s="578"/>
      <c r="FH13" s="578"/>
      <c r="FI13" s="578"/>
      <c r="FJ13" s="575"/>
      <c r="FK13" s="575"/>
      <c r="FL13" s="575"/>
      <c r="FM13" s="575"/>
      <c r="FN13" s="577"/>
      <c r="FO13" s="577"/>
      <c r="FP13" s="577"/>
      <c r="FQ13" s="577"/>
      <c r="FR13" s="577"/>
      <c r="FS13" s="577"/>
      <c r="FT13" s="577"/>
      <c r="FU13" s="577"/>
      <c r="FV13" s="577"/>
      <c r="FW13" s="577"/>
      <c r="FX13" s="577"/>
      <c r="FY13" s="577"/>
      <c r="FZ13" s="577"/>
      <c r="GA13" s="577"/>
      <c r="GB13" s="577"/>
      <c r="GC13" s="577"/>
      <c r="GD13" s="577"/>
      <c r="GE13" s="577"/>
      <c r="GF13" s="577"/>
      <c r="GG13" s="577"/>
      <c r="GH13" s="577"/>
      <c r="GI13" s="577"/>
      <c r="GJ13" s="577"/>
      <c r="GK13" s="577"/>
      <c r="GL13" s="577"/>
      <c r="GM13" s="577"/>
      <c r="GN13" s="577"/>
      <c r="GO13" s="577"/>
      <c r="GP13" s="577"/>
      <c r="GQ13" s="577"/>
      <c r="GR13" s="577"/>
      <c r="GS13" s="577"/>
      <c r="GT13" s="577"/>
      <c r="GU13" s="577"/>
      <c r="GV13" s="577"/>
      <c r="GW13" s="577"/>
      <c r="GX13" s="577"/>
      <c r="GY13" s="577"/>
      <c r="GZ13" s="577"/>
      <c r="HA13" s="577"/>
      <c r="HB13" s="577"/>
      <c r="HC13" s="577"/>
      <c r="HD13" s="577"/>
      <c r="HE13" s="577"/>
      <c r="HF13" s="577"/>
      <c r="HG13" s="577"/>
      <c r="HH13" s="577"/>
      <c r="HI13" s="577"/>
      <c r="HJ13" s="577"/>
      <c r="HK13" s="577"/>
      <c r="HL13" s="577"/>
      <c r="HM13" s="577"/>
      <c r="HN13" s="577"/>
      <c r="HO13" s="577"/>
      <c r="HP13" s="577"/>
      <c r="HQ13" s="577"/>
      <c r="HR13" s="577"/>
      <c r="HS13" s="577"/>
      <c r="HT13" s="577"/>
      <c r="HU13" s="577"/>
      <c r="HV13" s="577"/>
      <c r="HW13" s="577"/>
      <c r="HX13" s="577"/>
      <c r="HY13" s="577"/>
      <c r="HZ13" s="577"/>
      <c r="IA13" s="577"/>
      <c r="IB13" s="577"/>
      <c r="IC13" s="577"/>
      <c r="ID13" s="577"/>
      <c r="IE13" s="577"/>
      <c r="IF13" s="577"/>
      <c r="IG13" s="577"/>
      <c r="IH13" s="577"/>
      <c r="II13" s="577"/>
      <c r="IJ13" s="577"/>
      <c r="IK13" s="577"/>
      <c r="IL13" s="577"/>
      <c r="IM13" s="577"/>
      <c r="IN13" s="577"/>
      <c r="IO13" s="577"/>
      <c r="IP13" s="577"/>
      <c r="IQ13" s="577"/>
      <c r="IR13" s="577"/>
      <c r="IS13" s="577"/>
      <c r="IT13" s="577"/>
      <c r="IU13" s="577"/>
      <c r="IV13" s="577"/>
      <c r="IW13" s="577"/>
      <c r="IX13" s="577"/>
      <c r="IY13" s="577"/>
      <c r="IZ13" s="577"/>
      <c r="JA13" s="577"/>
      <c r="JB13" s="577"/>
      <c r="JC13" s="577"/>
      <c r="JD13" s="577"/>
      <c r="JE13" s="577"/>
      <c r="JF13" s="577"/>
      <c r="JG13" s="577"/>
      <c r="JH13" s="577"/>
      <c r="JI13" s="577"/>
      <c r="JJ13" s="577"/>
      <c r="JK13" s="577"/>
      <c r="JL13" s="577"/>
      <c r="JM13" s="577"/>
      <c r="JN13" s="577"/>
      <c r="JO13" s="577"/>
      <c r="JP13" s="577"/>
      <c r="JQ13" s="577"/>
      <c r="JR13" s="577"/>
      <c r="JS13" s="577"/>
      <c r="JT13" s="577"/>
      <c r="JU13" s="577"/>
      <c r="JV13" s="577"/>
      <c r="JW13" s="577"/>
      <c r="JX13" s="577"/>
      <c r="JY13" s="577"/>
      <c r="JZ13" s="577"/>
      <c r="KA13" s="577"/>
      <c r="KB13" s="577"/>
      <c r="KC13" s="577"/>
      <c r="KD13" s="577"/>
      <c r="KE13" s="577"/>
      <c r="KF13" s="577"/>
      <c r="KG13" s="577"/>
      <c r="KH13" s="577"/>
      <c r="KI13" s="577"/>
      <c r="KJ13" s="577"/>
      <c r="KK13" s="577"/>
      <c r="KL13" s="577"/>
      <c r="KM13" s="577"/>
      <c r="KN13" s="577"/>
      <c r="KO13" s="577"/>
      <c r="KP13" s="577"/>
      <c r="KQ13" s="577"/>
      <c r="KR13" s="577"/>
      <c r="KS13" s="577"/>
      <c r="KT13" s="577"/>
      <c r="KU13" s="577"/>
      <c r="KV13" s="577"/>
      <c r="KW13" s="577"/>
      <c r="KX13" s="577"/>
      <c r="KY13" s="577"/>
      <c r="KZ13" s="577"/>
      <c r="LA13" s="577"/>
      <c r="LB13" s="577"/>
      <c r="LC13" s="577"/>
      <c r="LD13" s="577"/>
      <c r="LE13" s="577"/>
      <c r="LF13" s="577"/>
      <c r="LG13" s="577"/>
      <c r="LH13" s="577"/>
      <c r="LI13" s="577"/>
      <c r="LJ13" s="577"/>
      <c r="LK13" s="577"/>
      <c r="LL13" s="577"/>
      <c r="LM13" s="577"/>
      <c r="LN13" s="577"/>
      <c r="LO13" s="577"/>
      <c r="LP13" s="577"/>
      <c r="LQ13" s="577"/>
      <c r="LR13" s="577"/>
      <c r="LS13" s="577"/>
      <c r="LT13" s="577"/>
      <c r="LU13" s="577"/>
      <c r="LV13" s="577"/>
      <c r="LW13" s="577"/>
      <c r="LX13" s="577"/>
      <c r="LY13" s="577"/>
      <c r="LZ13" s="577"/>
      <c r="MA13" s="577"/>
      <c r="MB13" s="577"/>
      <c r="MC13" s="577"/>
      <c r="MD13" s="577"/>
      <c r="ME13" s="577"/>
      <c r="MF13" s="577"/>
      <c r="MG13" s="577"/>
      <c r="MH13" s="577"/>
      <c r="MI13" s="577"/>
      <c r="MJ13" s="577"/>
      <c r="MK13" s="577"/>
      <c r="ML13" s="577"/>
      <c r="MM13" s="577"/>
      <c r="MN13" s="577"/>
      <c r="MO13" s="577"/>
      <c r="MP13" s="577"/>
      <c r="MQ13" s="577"/>
      <c r="MR13" s="577"/>
      <c r="MS13" s="577"/>
      <c r="MT13" s="577"/>
      <c r="MU13" s="577"/>
      <c r="MV13" s="577"/>
      <c r="MW13" s="577"/>
      <c r="MX13" s="577"/>
      <c r="MY13" s="577"/>
      <c r="MZ13" s="577"/>
      <c r="NA13" s="577"/>
      <c r="NB13" s="577"/>
      <c r="NC13" s="577"/>
      <c r="ND13" s="577"/>
      <c r="NE13" s="577"/>
      <c r="NF13" s="577"/>
      <c r="NG13" s="577"/>
      <c r="NH13" s="577"/>
      <c r="NI13" s="577"/>
      <c r="NJ13" s="577"/>
      <c r="NK13" s="577"/>
      <c r="NL13" s="577"/>
      <c r="NM13" s="577"/>
      <c r="NN13" s="577"/>
      <c r="NO13" s="577"/>
      <c r="NP13" s="577"/>
      <c r="NQ13" s="577"/>
      <c r="NR13" s="577"/>
      <c r="NS13" s="577"/>
      <c r="NT13" s="577"/>
      <c r="NU13" s="577"/>
      <c r="NV13" s="577"/>
      <c r="NW13" s="577"/>
      <c r="NX13" s="577"/>
      <c r="NY13" s="577"/>
      <c r="NZ13" s="577"/>
      <c r="OA13" s="577"/>
      <c r="OB13" s="577"/>
      <c r="OC13" s="577"/>
      <c r="OD13" s="577"/>
      <c r="OE13" s="577"/>
      <c r="OF13" s="577"/>
      <c r="OG13" s="577"/>
      <c r="OH13" s="577"/>
      <c r="OI13" s="577"/>
      <c r="OJ13" s="577"/>
      <c r="OK13" s="577"/>
      <c r="OL13" s="577"/>
      <c r="OM13" s="577"/>
      <c r="ON13" s="577"/>
      <c r="OO13" s="577"/>
      <c r="OP13" s="577"/>
      <c r="OQ13" s="577"/>
      <c r="OR13" s="577"/>
      <c r="OS13" s="577"/>
      <c r="OT13" s="577"/>
      <c r="OU13" s="577"/>
      <c r="OV13" s="577"/>
      <c r="OW13" s="577"/>
      <c r="OX13" s="577"/>
      <c r="OY13" s="577"/>
      <c r="OZ13" s="577"/>
      <c r="PA13" s="577"/>
      <c r="PB13" s="577"/>
      <c r="PC13" s="577"/>
      <c r="PD13" s="577"/>
      <c r="PE13" s="577"/>
      <c r="PF13" s="577"/>
      <c r="PG13" s="577"/>
      <c r="PH13" s="577"/>
      <c r="PI13" s="577"/>
      <c r="PJ13" s="577"/>
      <c r="PK13" s="577"/>
      <c r="PL13" s="577"/>
      <c r="PM13" s="577"/>
      <c r="PN13" s="577"/>
      <c r="PO13" s="577"/>
      <c r="PP13" s="577"/>
      <c r="PQ13" s="577"/>
      <c r="PR13" s="577"/>
      <c r="PS13" s="577"/>
      <c r="PT13" s="577"/>
      <c r="PU13" s="577"/>
      <c r="PV13" s="577"/>
      <c r="PW13" s="577"/>
      <c r="PX13" s="577"/>
      <c r="PY13" s="577"/>
      <c r="PZ13" s="577"/>
      <c r="QA13" s="577"/>
      <c r="QB13" s="577"/>
      <c r="QC13" s="577"/>
      <c r="QD13" s="577"/>
      <c r="QE13" s="577"/>
      <c r="QF13" s="577"/>
      <c r="QG13" s="577"/>
      <c r="QH13" s="577"/>
      <c r="QI13" s="577"/>
      <c r="QJ13" s="577"/>
      <c r="QK13" s="577"/>
      <c r="QL13" s="577"/>
      <c r="QM13" s="577"/>
      <c r="QN13" s="577"/>
      <c r="QO13" s="577"/>
      <c r="QP13" s="577"/>
      <c r="QQ13" s="577"/>
      <c r="QR13" s="577"/>
      <c r="QS13" s="577"/>
      <c r="QT13" s="577"/>
      <c r="QU13" s="577"/>
      <c r="QV13" s="577"/>
      <c r="QW13" s="577"/>
      <c r="QX13" s="577"/>
      <c r="QY13" s="577"/>
    </row>
    <row r="14" spans="2:467" s="64" customFormat="1" ht="21" customHeight="1">
      <c r="B14" s="96"/>
      <c r="C14" s="97"/>
      <c r="D14" s="95"/>
      <c r="E14" s="95"/>
      <c r="F14" s="95"/>
      <c r="G14" s="447"/>
      <c r="H14" s="447"/>
      <c r="I14" s="447"/>
      <c r="J14" s="447"/>
      <c r="K14" s="93"/>
      <c r="L14" s="93"/>
      <c r="M14" s="447"/>
      <c r="N14" s="447"/>
      <c r="O14" s="447"/>
      <c r="P14" s="52"/>
      <c r="Q14" s="52"/>
      <c r="R14" s="52"/>
      <c r="S14" s="52"/>
      <c r="T14" s="52"/>
      <c r="U14" s="52"/>
      <c r="V14" s="886"/>
      <c r="W14" s="887"/>
      <c r="AD14" s="48"/>
      <c r="AO14" s="98"/>
      <c r="AP14" s="65"/>
      <c r="AQ14" s="93"/>
      <c r="AR14" s="93"/>
      <c r="AS14" s="93"/>
      <c r="BI14" s="94"/>
      <c r="BJ14" s="94"/>
      <c r="BK14" s="94"/>
      <c r="BL14" s="577"/>
      <c r="BM14" s="577"/>
      <c r="BN14" s="577"/>
      <c r="BO14" s="577"/>
      <c r="BP14" s="577"/>
      <c r="BQ14" s="725"/>
      <c r="BR14" s="725"/>
      <c r="BS14" s="725"/>
      <c r="BT14" s="725"/>
      <c r="BU14" s="725"/>
      <c r="BV14" s="725"/>
      <c r="BW14" s="725"/>
      <c r="BX14" s="725"/>
      <c r="BY14" s="725"/>
      <c r="BZ14" s="725"/>
      <c r="CA14" s="729"/>
      <c r="CB14" s="729"/>
      <c r="CC14" s="577"/>
      <c r="CD14" s="577"/>
      <c r="CE14" s="577"/>
      <c r="CF14" s="577"/>
      <c r="CG14" s="577"/>
      <c r="CH14" s="577"/>
      <c r="CI14" s="577"/>
      <c r="CJ14" s="577"/>
      <c r="CK14" s="577"/>
      <c r="CL14" s="577"/>
      <c r="CM14" s="577"/>
      <c r="CN14" s="577"/>
      <c r="CO14" s="577"/>
      <c r="CP14" s="577"/>
      <c r="CQ14" s="866"/>
      <c r="CR14" s="866"/>
      <c r="CS14" s="866"/>
      <c r="CT14" s="866"/>
      <c r="CU14" s="866"/>
      <c r="CV14" s="586"/>
      <c r="CW14" s="586"/>
      <c r="CX14" s="577"/>
      <c r="CY14" s="587">
        <f ca="1">+CZ13+1</f>
        <v>6</v>
      </c>
      <c r="CZ14" s="588">
        <f ca="1">IF(CY14&gt;9,CY14-9,CY14)</f>
        <v>6</v>
      </c>
      <c r="DA14" s="575"/>
      <c r="DB14" s="577"/>
      <c r="DC14" s="577"/>
      <c r="DD14" s="577"/>
      <c r="DE14" s="577"/>
      <c r="DF14" s="577"/>
      <c r="DG14" s="867">
        <f>IF(DH13&gt;9,DH13-9,DH13)</f>
        <v>4</v>
      </c>
      <c r="DH14" s="867"/>
      <c r="DI14" s="867"/>
      <c r="DJ14" s="867"/>
      <c r="DK14" s="578"/>
      <c r="DL14" s="586"/>
      <c r="DM14" s="586"/>
      <c r="DN14" s="582"/>
      <c r="DO14" s="573"/>
      <c r="DP14" s="573"/>
      <c r="DQ14" s="573"/>
      <c r="DR14" s="573"/>
      <c r="DS14" s="577"/>
      <c r="DT14" s="577"/>
      <c r="DU14" s="577"/>
      <c r="DV14" s="577"/>
      <c r="DW14" s="573"/>
      <c r="DX14" s="573"/>
      <c r="DY14" s="573"/>
      <c r="DZ14" s="573"/>
      <c r="EA14" s="573"/>
      <c r="EB14" s="573"/>
      <c r="EC14" s="573"/>
      <c r="ED14" s="577"/>
      <c r="EE14" s="575"/>
      <c r="EF14" s="584"/>
      <c r="EG14" s="583"/>
      <c r="EH14" s="583"/>
      <c r="EI14" s="583"/>
      <c r="EJ14" s="583"/>
      <c r="EK14" s="583"/>
      <c r="EL14" s="585"/>
      <c r="EM14" s="585"/>
      <c r="EN14" s="585"/>
      <c r="EO14" s="585"/>
      <c r="EP14" s="585"/>
      <c r="EQ14" s="585"/>
      <c r="ER14" s="585"/>
      <c r="ES14" s="585"/>
      <c r="ET14" s="585"/>
      <c r="EU14" s="585"/>
      <c r="EV14" s="585"/>
      <c r="EW14" s="585"/>
      <c r="EX14" s="577"/>
      <c r="EY14" s="582">
        <v>1</v>
      </c>
      <c r="EZ14" s="873">
        <f>+Plano!DB454+Plano!DB328</f>
        <v>0</v>
      </c>
      <c r="FA14" s="873"/>
      <c r="FB14" s="873"/>
      <c r="FC14" s="625">
        <v>2</v>
      </c>
      <c r="FD14" s="868">
        <f>+Plano!DC454+Plano!DC328</f>
        <v>0</v>
      </c>
      <c r="FE14" s="868"/>
      <c r="FF14" s="868"/>
      <c r="FG14" s="625">
        <v>3</v>
      </c>
      <c r="FH14" s="868">
        <f>+Plano!DD454+Plano!DD328</f>
        <v>0</v>
      </c>
      <c r="FI14" s="868"/>
      <c r="FJ14" s="868"/>
      <c r="FK14" s="575"/>
      <c r="FL14" s="575" t="s">
        <v>7</v>
      </c>
      <c r="FM14" s="575">
        <v>0</v>
      </c>
      <c r="FN14" s="577"/>
      <c r="FO14" s="577"/>
      <c r="FP14" s="577"/>
      <c r="FQ14" s="577"/>
      <c r="FR14" s="577"/>
      <c r="FS14" s="577"/>
      <c r="FT14" s="577"/>
      <c r="FU14" s="577"/>
      <c r="FV14" s="577"/>
      <c r="FW14" s="577"/>
      <c r="FX14" s="577"/>
      <c r="FY14" s="577"/>
      <c r="FZ14" s="577"/>
      <c r="GA14" s="577"/>
      <c r="GB14" s="577"/>
      <c r="GC14" s="577"/>
      <c r="GD14" s="577"/>
      <c r="GE14" s="577"/>
      <c r="GF14" s="577"/>
      <c r="GG14" s="577"/>
      <c r="GH14" s="577"/>
      <c r="GI14" s="577"/>
      <c r="GJ14" s="577"/>
      <c r="GK14" s="577"/>
      <c r="GL14" s="577"/>
      <c r="GM14" s="577"/>
      <c r="GN14" s="577"/>
      <c r="GO14" s="577"/>
      <c r="GP14" s="577"/>
      <c r="GQ14" s="577"/>
      <c r="GR14" s="577"/>
      <c r="GS14" s="577"/>
      <c r="GT14" s="577"/>
      <c r="GU14" s="577"/>
      <c r="GV14" s="577"/>
      <c r="GW14" s="577"/>
      <c r="GX14" s="577"/>
      <c r="GY14" s="577"/>
      <c r="GZ14" s="577"/>
      <c r="HA14" s="577"/>
      <c r="HB14" s="577"/>
      <c r="HC14" s="577"/>
      <c r="HD14" s="577"/>
      <c r="HE14" s="577"/>
      <c r="HF14" s="577"/>
      <c r="HG14" s="577"/>
      <c r="HH14" s="577"/>
      <c r="HI14" s="577"/>
      <c r="HJ14" s="577"/>
      <c r="HK14" s="577"/>
      <c r="HL14" s="577"/>
      <c r="HM14" s="577"/>
      <c r="HN14" s="577"/>
      <c r="HO14" s="577"/>
      <c r="HP14" s="577"/>
      <c r="HQ14" s="577"/>
      <c r="HR14" s="577"/>
      <c r="HS14" s="577"/>
      <c r="HT14" s="577"/>
      <c r="HU14" s="577"/>
      <c r="HV14" s="577"/>
      <c r="HW14" s="577"/>
      <c r="HX14" s="577"/>
      <c r="HY14" s="577"/>
      <c r="HZ14" s="577"/>
      <c r="IA14" s="577"/>
      <c r="IB14" s="577"/>
      <c r="IC14" s="577"/>
      <c r="ID14" s="577"/>
      <c r="IE14" s="577"/>
      <c r="IF14" s="577"/>
      <c r="IG14" s="577"/>
      <c r="IH14" s="577"/>
      <c r="II14" s="577"/>
      <c r="IJ14" s="577"/>
      <c r="IK14" s="577"/>
      <c r="IL14" s="577"/>
      <c r="IM14" s="577"/>
      <c r="IN14" s="577"/>
      <c r="IO14" s="577"/>
      <c r="IP14" s="577"/>
      <c r="IQ14" s="577"/>
      <c r="IR14" s="577"/>
      <c r="IS14" s="577"/>
      <c r="IT14" s="577"/>
      <c r="IU14" s="577"/>
      <c r="IV14" s="577"/>
      <c r="IW14" s="577"/>
      <c r="IX14" s="577"/>
      <c r="IY14" s="577"/>
      <c r="IZ14" s="577"/>
      <c r="JA14" s="577"/>
      <c r="JB14" s="577"/>
      <c r="JC14" s="577"/>
      <c r="JD14" s="577"/>
      <c r="JE14" s="577"/>
      <c r="JF14" s="577"/>
      <c r="JG14" s="577"/>
      <c r="JH14" s="577"/>
      <c r="JI14" s="577"/>
      <c r="JJ14" s="577"/>
      <c r="JK14" s="577"/>
      <c r="JL14" s="577"/>
      <c r="JM14" s="577"/>
      <c r="JN14" s="577"/>
      <c r="JO14" s="577"/>
      <c r="JP14" s="577"/>
      <c r="JQ14" s="577"/>
      <c r="JR14" s="577"/>
      <c r="JS14" s="577"/>
      <c r="JT14" s="577"/>
      <c r="JU14" s="577"/>
      <c r="JV14" s="577"/>
      <c r="JW14" s="577"/>
      <c r="JX14" s="577"/>
      <c r="JY14" s="577"/>
      <c r="JZ14" s="577"/>
      <c r="KA14" s="577"/>
      <c r="KB14" s="577"/>
      <c r="KC14" s="577"/>
      <c r="KD14" s="577"/>
      <c r="KE14" s="577"/>
      <c r="KF14" s="577"/>
      <c r="KG14" s="577"/>
      <c r="KH14" s="577"/>
      <c r="KI14" s="577"/>
      <c r="KJ14" s="577"/>
      <c r="KK14" s="577"/>
      <c r="KL14" s="577"/>
      <c r="KM14" s="577"/>
      <c r="KN14" s="577"/>
      <c r="KO14" s="577"/>
      <c r="KP14" s="577"/>
      <c r="KQ14" s="577"/>
      <c r="KR14" s="577"/>
      <c r="KS14" s="577"/>
      <c r="KT14" s="577"/>
      <c r="KU14" s="577"/>
      <c r="KV14" s="577"/>
      <c r="KW14" s="577"/>
      <c r="KX14" s="577"/>
      <c r="KY14" s="577"/>
      <c r="KZ14" s="577"/>
      <c r="LA14" s="577"/>
      <c r="LB14" s="577"/>
      <c r="LC14" s="577"/>
      <c r="LD14" s="577"/>
      <c r="LE14" s="577"/>
      <c r="LF14" s="577"/>
      <c r="LG14" s="577"/>
      <c r="LH14" s="577"/>
      <c r="LI14" s="577"/>
      <c r="LJ14" s="577"/>
      <c r="LK14" s="577"/>
      <c r="LL14" s="577"/>
      <c r="LM14" s="577"/>
      <c r="LN14" s="577"/>
      <c r="LO14" s="577"/>
      <c r="LP14" s="577"/>
      <c r="LQ14" s="577"/>
      <c r="LR14" s="577"/>
      <c r="LS14" s="577"/>
      <c r="LT14" s="577"/>
      <c r="LU14" s="577"/>
      <c r="LV14" s="577"/>
      <c r="LW14" s="577"/>
      <c r="LX14" s="577"/>
      <c r="LY14" s="577"/>
      <c r="LZ14" s="577"/>
      <c r="MA14" s="577"/>
      <c r="MB14" s="577"/>
      <c r="MC14" s="577"/>
      <c r="MD14" s="577"/>
      <c r="ME14" s="577"/>
      <c r="MF14" s="577"/>
      <c r="MG14" s="577"/>
      <c r="MH14" s="577"/>
      <c r="MI14" s="577"/>
      <c r="MJ14" s="577"/>
      <c r="MK14" s="577"/>
      <c r="ML14" s="577"/>
      <c r="MM14" s="577"/>
      <c r="MN14" s="577"/>
      <c r="MO14" s="577"/>
      <c r="MP14" s="577"/>
      <c r="MQ14" s="577"/>
      <c r="MR14" s="577"/>
      <c r="MS14" s="577"/>
      <c r="MT14" s="577"/>
      <c r="MU14" s="577"/>
      <c r="MV14" s="577"/>
      <c r="MW14" s="577"/>
      <c r="MX14" s="577"/>
      <c r="MY14" s="577"/>
      <c r="MZ14" s="577"/>
      <c r="NA14" s="577"/>
      <c r="NB14" s="577"/>
      <c r="NC14" s="577"/>
      <c r="ND14" s="577"/>
      <c r="NE14" s="577"/>
      <c r="NF14" s="577"/>
      <c r="NG14" s="577"/>
      <c r="NH14" s="577"/>
      <c r="NI14" s="577"/>
      <c r="NJ14" s="577"/>
      <c r="NK14" s="577"/>
      <c r="NL14" s="577"/>
      <c r="NM14" s="577"/>
      <c r="NN14" s="577"/>
      <c r="NO14" s="577"/>
      <c r="NP14" s="577"/>
      <c r="NQ14" s="577"/>
      <c r="NR14" s="577"/>
      <c r="NS14" s="577"/>
      <c r="NT14" s="577"/>
      <c r="NU14" s="577"/>
      <c r="NV14" s="577"/>
      <c r="NW14" s="577"/>
      <c r="NX14" s="577"/>
      <c r="NY14" s="577"/>
      <c r="NZ14" s="577"/>
      <c r="OA14" s="577"/>
      <c r="OB14" s="577"/>
      <c r="OC14" s="577"/>
      <c r="OD14" s="577"/>
      <c r="OE14" s="577"/>
      <c r="OF14" s="577"/>
      <c r="OG14" s="577"/>
      <c r="OH14" s="577"/>
      <c r="OI14" s="577"/>
      <c r="OJ14" s="577"/>
      <c r="OK14" s="577"/>
      <c r="OL14" s="577"/>
      <c r="OM14" s="577"/>
      <c r="ON14" s="577"/>
      <c r="OO14" s="577"/>
      <c r="OP14" s="577"/>
      <c r="OQ14" s="577"/>
      <c r="OR14" s="577"/>
      <c r="OS14" s="577"/>
      <c r="OT14" s="577"/>
      <c r="OU14" s="577"/>
      <c r="OV14" s="577"/>
      <c r="OW14" s="577"/>
      <c r="OX14" s="577"/>
      <c r="OY14" s="577"/>
      <c r="OZ14" s="577"/>
      <c r="PA14" s="577"/>
      <c r="PB14" s="577"/>
      <c r="PC14" s="577"/>
      <c r="PD14" s="577"/>
      <c r="PE14" s="577"/>
      <c r="PF14" s="577"/>
      <c r="PG14" s="577"/>
      <c r="PH14" s="577"/>
      <c r="PI14" s="577"/>
      <c r="PJ14" s="577"/>
      <c r="PK14" s="577"/>
      <c r="PL14" s="577"/>
      <c r="PM14" s="577"/>
      <c r="PN14" s="577"/>
      <c r="PO14" s="577"/>
      <c r="PP14" s="577"/>
      <c r="PQ14" s="577"/>
      <c r="PR14" s="577"/>
      <c r="PS14" s="577"/>
      <c r="PT14" s="577"/>
      <c r="PU14" s="577"/>
      <c r="PV14" s="577"/>
      <c r="PW14" s="577"/>
      <c r="PX14" s="577"/>
      <c r="PY14" s="577"/>
      <c r="PZ14" s="577"/>
      <c r="QA14" s="577"/>
      <c r="QB14" s="577"/>
      <c r="QC14" s="577"/>
      <c r="QD14" s="577"/>
      <c r="QE14" s="577"/>
      <c r="QF14" s="577"/>
      <c r="QG14" s="577"/>
      <c r="QH14" s="577"/>
      <c r="QI14" s="577"/>
      <c r="QJ14" s="577"/>
      <c r="QK14" s="577"/>
      <c r="QL14" s="577"/>
      <c r="QM14" s="577"/>
      <c r="QN14" s="577"/>
      <c r="QO14" s="577"/>
      <c r="QP14" s="577"/>
      <c r="QQ14" s="577"/>
      <c r="QR14" s="577"/>
      <c r="QS14" s="577"/>
      <c r="QT14" s="577"/>
      <c r="QU14" s="577"/>
      <c r="QV14" s="577"/>
      <c r="QW14" s="577"/>
      <c r="QX14" s="577"/>
      <c r="QY14" s="577"/>
    </row>
    <row r="15" spans="2:467" s="64" customFormat="1" ht="21" customHeight="1">
      <c r="B15" s="96"/>
      <c r="C15" s="99"/>
      <c r="D15" s="95"/>
      <c r="E15" s="95"/>
      <c r="F15" s="72"/>
      <c r="G15" s="53"/>
      <c r="H15" s="53"/>
      <c r="I15" s="53"/>
      <c r="J15" s="53"/>
      <c r="K15" s="53"/>
      <c r="L15" s="53"/>
      <c r="M15" s="53"/>
      <c r="N15" s="53"/>
      <c r="O15" s="447"/>
      <c r="P15" s="52"/>
      <c r="Q15" s="52"/>
      <c r="R15" s="52"/>
      <c r="S15" s="52"/>
      <c r="T15" s="52"/>
      <c r="U15" s="52"/>
      <c r="V15" s="886"/>
      <c r="W15" s="887"/>
      <c r="AD15" s="48"/>
      <c r="AO15" s="98"/>
      <c r="AP15" s="65"/>
      <c r="AQ15" s="93"/>
      <c r="AR15" s="93"/>
      <c r="AS15" s="93"/>
      <c r="BI15" s="94"/>
      <c r="BJ15" s="94"/>
      <c r="BK15" s="94"/>
      <c r="BL15" s="577"/>
      <c r="BM15" s="577"/>
      <c r="BN15" s="577"/>
      <c r="BO15" s="577"/>
      <c r="BP15" s="577"/>
      <c r="BQ15" s="725"/>
      <c r="BR15" s="725"/>
      <c r="BS15" s="725"/>
      <c r="BT15" s="725"/>
      <c r="BU15" s="725"/>
      <c r="BV15" s="725"/>
      <c r="BW15" s="725"/>
      <c r="BX15" s="725"/>
      <c r="BY15" s="725"/>
      <c r="BZ15" s="725"/>
      <c r="CA15" s="729"/>
      <c r="CB15" s="729"/>
      <c r="CC15" s="577"/>
      <c r="CD15" s="577"/>
      <c r="CE15" s="577"/>
      <c r="CF15" s="577"/>
      <c r="CG15" s="577"/>
      <c r="CH15" s="577"/>
      <c r="CI15" s="577"/>
      <c r="CJ15" s="577"/>
      <c r="CK15" s="577"/>
      <c r="CL15" s="577"/>
      <c r="CM15" s="577"/>
      <c r="CN15" s="865">
        <f>+CN13+CP13</f>
        <v>0</v>
      </c>
      <c r="CO15" s="865"/>
      <c r="CP15" s="577"/>
      <c r="CQ15" s="865">
        <f>+CR13</f>
        <v>3</v>
      </c>
      <c r="CR15" s="865"/>
      <c r="CS15" s="865"/>
      <c r="CT15" s="865"/>
      <c r="CU15" s="575"/>
      <c r="CV15" s="586"/>
      <c r="CW15" s="586"/>
      <c r="CX15" s="577"/>
      <c r="CY15" s="587">
        <f t="shared" ref="CY15:CY18" ca="1" si="0">+CZ14+1</f>
        <v>7</v>
      </c>
      <c r="CZ15" s="588">
        <f t="shared" ref="CZ15:CZ18" ca="1" si="1">IF(CY15&gt;9,CY15-9,CY15)</f>
        <v>7</v>
      </c>
      <c r="DA15" s="575"/>
      <c r="DB15" s="577"/>
      <c r="DC15" s="577"/>
      <c r="DD15" s="865"/>
      <c r="DE15" s="865"/>
      <c r="DF15" s="577"/>
      <c r="DG15" s="865"/>
      <c r="DH15" s="865"/>
      <c r="DI15" s="865"/>
      <c r="DJ15" s="865"/>
      <c r="DK15" s="575"/>
      <c r="DL15" s="586"/>
      <c r="DM15" s="586"/>
      <c r="DN15" s="582"/>
      <c r="DO15" s="573"/>
      <c r="DP15" s="573"/>
      <c r="DQ15" s="573"/>
      <c r="DR15" s="573"/>
      <c r="DS15" s="577"/>
      <c r="DT15" s="577"/>
      <c r="DU15" s="577"/>
      <c r="DV15" s="577"/>
      <c r="DW15" s="573"/>
      <c r="DX15" s="573"/>
      <c r="DY15" s="573"/>
      <c r="DZ15" s="573"/>
      <c r="EA15" s="573"/>
      <c r="EB15" s="573"/>
      <c r="EC15" s="573"/>
      <c r="ED15" s="577"/>
      <c r="EE15" s="570"/>
      <c r="EF15" s="584"/>
      <c r="EG15" s="583"/>
      <c r="EH15" s="583"/>
      <c r="EI15" s="583"/>
      <c r="EJ15" s="583"/>
      <c r="EK15" s="583"/>
      <c r="EL15" s="585"/>
      <c r="EM15" s="585"/>
      <c r="EN15" s="585"/>
      <c r="EO15" s="585"/>
      <c r="EP15" s="585"/>
      <c r="EQ15" s="585"/>
      <c r="ER15" s="585"/>
      <c r="ES15" s="585"/>
      <c r="ET15" s="585"/>
      <c r="EU15" s="585"/>
      <c r="EV15" s="585"/>
      <c r="EW15" s="585"/>
      <c r="EX15" s="577"/>
      <c r="EY15" s="582"/>
      <c r="EZ15" s="873"/>
      <c r="FA15" s="873"/>
      <c r="FB15" s="873"/>
      <c r="FC15" s="625"/>
      <c r="FD15" s="868"/>
      <c r="FE15" s="868"/>
      <c r="FF15" s="868"/>
      <c r="FG15" s="625"/>
      <c r="FH15" s="868"/>
      <c r="FI15" s="868"/>
      <c r="FJ15" s="868"/>
      <c r="FK15" s="570"/>
      <c r="FL15" s="570"/>
      <c r="FM15" s="570"/>
      <c r="FN15" s="577"/>
      <c r="FO15" s="577"/>
      <c r="FP15" s="577"/>
      <c r="FQ15" s="577"/>
      <c r="FR15" s="577"/>
      <c r="FS15" s="577"/>
      <c r="FT15" s="577"/>
      <c r="FU15" s="577"/>
      <c r="FV15" s="577"/>
      <c r="FW15" s="577"/>
      <c r="FX15" s="577"/>
      <c r="FY15" s="577"/>
      <c r="FZ15" s="577"/>
      <c r="GA15" s="577"/>
      <c r="GB15" s="577"/>
      <c r="GC15" s="577"/>
      <c r="GD15" s="577"/>
      <c r="GE15" s="577"/>
      <c r="GF15" s="577"/>
      <c r="GG15" s="577"/>
      <c r="GH15" s="577"/>
      <c r="GI15" s="577"/>
      <c r="GJ15" s="577"/>
      <c r="GK15" s="577"/>
      <c r="GL15" s="577"/>
      <c r="GM15" s="577"/>
      <c r="GN15" s="577"/>
      <c r="GO15" s="577"/>
      <c r="GP15" s="577"/>
      <c r="GQ15" s="577"/>
      <c r="GR15" s="577"/>
      <c r="GS15" s="577"/>
      <c r="GT15" s="577"/>
      <c r="GU15" s="577"/>
      <c r="GV15" s="577"/>
      <c r="GW15" s="577"/>
      <c r="GX15" s="577"/>
      <c r="GY15" s="577"/>
      <c r="GZ15" s="577"/>
      <c r="HA15" s="577"/>
      <c r="HB15" s="577"/>
      <c r="HC15" s="577"/>
      <c r="HD15" s="577"/>
      <c r="HE15" s="577"/>
      <c r="HF15" s="577"/>
      <c r="HG15" s="577"/>
      <c r="HH15" s="577"/>
      <c r="HI15" s="577"/>
      <c r="HJ15" s="577"/>
      <c r="HK15" s="577"/>
      <c r="HL15" s="577"/>
      <c r="HM15" s="577"/>
      <c r="HN15" s="577"/>
      <c r="HO15" s="577"/>
      <c r="HP15" s="577"/>
      <c r="HQ15" s="577"/>
      <c r="HR15" s="577"/>
      <c r="HS15" s="577"/>
      <c r="HT15" s="577"/>
      <c r="HU15" s="577"/>
      <c r="HV15" s="577"/>
      <c r="HW15" s="577"/>
      <c r="HX15" s="577"/>
      <c r="HY15" s="577"/>
      <c r="HZ15" s="577"/>
      <c r="IA15" s="577"/>
      <c r="IB15" s="577"/>
      <c r="IC15" s="577"/>
      <c r="ID15" s="577"/>
      <c r="IE15" s="577"/>
      <c r="IF15" s="577"/>
      <c r="IG15" s="577"/>
      <c r="IH15" s="577"/>
      <c r="II15" s="577"/>
      <c r="IJ15" s="577"/>
      <c r="IK15" s="577"/>
      <c r="IL15" s="577"/>
      <c r="IM15" s="577"/>
      <c r="IN15" s="577"/>
      <c r="IO15" s="577"/>
      <c r="IP15" s="577"/>
      <c r="IQ15" s="577"/>
      <c r="IR15" s="577"/>
      <c r="IS15" s="577"/>
      <c r="IT15" s="577"/>
      <c r="IU15" s="577"/>
      <c r="IV15" s="577"/>
      <c r="IW15" s="577"/>
      <c r="IX15" s="577"/>
      <c r="IY15" s="577"/>
      <c r="IZ15" s="577"/>
      <c r="JA15" s="577"/>
      <c r="JB15" s="577"/>
      <c r="JC15" s="577"/>
      <c r="JD15" s="577"/>
      <c r="JE15" s="577"/>
      <c r="JF15" s="577"/>
      <c r="JG15" s="577"/>
      <c r="JH15" s="577"/>
      <c r="JI15" s="577"/>
      <c r="JJ15" s="577"/>
      <c r="JK15" s="577"/>
      <c r="JL15" s="577"/>
      <c r="JM15" s="577"/>
      <c r="JN15" s="577"/>
      <c r="JO15" s="577"/>
      <c r="JP15" s="577"/>
      <c r="JQ15" s="577"/>
      <c r="JR15" s="577"/>
      <c r="JS15" s="577"/>
      <c r="JT15" s="577"/>
      <c r="JU15" s="577"/>
      <c r="JV15" s="577"/>
      <c r="JW15" s="577"/>
      <c r="JX15" s="577"/>
      <c r="JY15" s="577"/>
      <c r="JZ15" s="577"/>
      <c r="KA15" s="577"/>
      <c r="KB15" s="577"/>
      <c r="KC15" s="577"/>
      <c r="KD15" s="577"/>
      <c r="KE15" s="577"/>
      <c r="KF15" s="577"/>
      <c r="KG15" s="577"/>
      <c r="KH15" s="577"/>
      <c r="KI15" s="577"/>
      <c r="KJ15" s="577"/>
      <c r="KK15" s="577"/>
      <c r="KL15" s="577"/>
      <c r="KM15" s="577"/>
      <c r="KN15" s="577"/>
      <c r="KO15" s="577"/>
      <c r="KP15" s="577"/>
      <c r="KQ15" s="577"/>
      <c r="KR15" s="577"/>
      <c r="KS15" s="577"/>
      <c r="KT15" s="577"/>
      <c r="KU15" s="577"/>
      <c r="KV15" s="577"/>
      <c r="KW15" s="577"/>
      <c r="KX15" s="577"/>
      <c r="KY15" s="577"/>
      <c r="KZ15" s="577"/>
      <c r="LA15" s="577"/>
      <c r="LB15" s="577"/>
      <c r="LC15" s="577"/>
      <c r="LD15" s="577"/>
      <c r="LE15" s="577"/>
      <c r="LF15" s="577"/>
      <c r="LG15" s="577"/>
      <c r="LH15" s="577"/>
      <c r="LI15" s="577"/>
      <c r="LJ15" s="577"/>
      <c r="LK15" s="577"/>
      <c r="LL15" s="577"/>
      <c r="LM15" s="577"/>
      <c r="LN15" s="577"/>
      <c r="LO15" s="577"/>
      <c r="LP15" s="577"/>
      <c r="LQ15" s="577"/>
      <c r="LR15" s="577"/>
      <c r="LS15" s="577"/>
      <c r="LT15" s="577"/>
      <c r="LU15" s="577"/>
      <c r="LV15" s="577"/>
      <c r="LW15" s="577"/>
      <c r="LX15" s="577"/>
      <c r="LY15" s="577"/>
      <c r="LZ15" s="577"/>
      <c r="MA15" s="577"/>
      <c r="MB15" s="577"/>
      <c r="MC15" s="577"/>
      <c r="MD15" s="577"/>
      <c r="ME15" s="577"/>
      <c r="MF15" s="577"/>
      <c r="MG15" s="577"/>
      <c r="MH15" s="577"/>
      <c r="MI15" s="577"/>
      <c r="MJ15" s="577"/>
      <c r="MK15" s="577"/>
      <c r="ML15" s="577"/>
      <c r="MM15" s="577"/>
      <c r="MN15" s="577"/>
      <c r="MO15" s="577"/>
      <c r="MP15" s="577"/>
      <c r="MQ15" s="577"/>
      <c r="MR15" s="577"/>
      <c r="MS15" s="577"/>
      <c r="MT15" s="577"/>
      <c r="MU15" s="577"/>
      <c r="MV15" s="577"/>
      <c r="MW15" s="577"/>
      <c r="MX15" s="577"/>
      <c r="MY15" s="577"/>
      <c r="MZ15" s="577"/>
      <c r="NA15" s="577"/>
      <c r="NB15" s="577"/>
      <c r="NC15" s="577"/>
      <c r="ND15" s="577"/>
      <c r="NE15" s="577"/>
      <c r="NF15" s="577"/>
      <c r="NG15" s="577"/>
      <c r="NH15" s="577"/>
      <c r="NI15" s="577"/>
      <c r="NJ15" s="577"/>
      <c r="NK15" s="577"/>
      <c r="NL15" s="577"/>
      <c r="NM15" s="577"/>
      <c r="NN15" s="577"/>
      <c r="NO15" s="577"/>
      <c r="NP15" s="577"/>
      <c r="NQ15" s="577"/>
      <c r="NR15" s="577"/>
      <c r="NS15" s="577"/>
      <c r="NT15" s="577"/>
      <c r="NU15" s="577"/>
      <c r="NV15" s="577"/>
      <c r="NW15" s="577"/>
      <c r="NX15" s="577"/>
      <c r="NY15" s="577"/>
      <c r="NZ15" s="577"/>
      <c r="OA15" s="577"/>
      <c r="OB15" s="577"/>
      <c r="OC15" s="577"/>
      <c r="OD15" s="577"/>
      <c r="OE15" s="577"/>
      <c r="OF15" s="577"/>
      <c r="OG15" s="577"/>
      <c r="OH15" s="577"/>
      <c r="OI15" s="577"/>
      <c r="OJ15" s="577"/>
      <c r="OK15" s="577"/>
      <c r="OL15" s="577"/>
      <c r="OM15" s="577"/>
      <c r="ON15" s="577"/>
      <c r="OO15" s="577"/>
      <c r="OP15" s="577"/>
      <c r="OQ15" s="577"/>
      <c r="OR15" s="577"/>
      <c r="OS15" s="577"/>
      <c r="OT15" s="577"/>
      <c r="OU15" s="577"/>
      <c r="OV15" s="577"/>
      <c r="OW15" s="577"/>
      <c r="OX15" s="577"/>
      <c r="OY15" s="577"/>
      <c r="OZ15" s="577"/>
      <c r="PA15" s="577"/>
      <c r="PB15" s="577"/>
      <c r="PC15" s="577"/>
      <c r="PD15" s="577"/>
      <c r="PE15" s="577"/>
      <c r="PF15" s="577"/>
      <c r="PG15" s="577"/>
      <c r="PH15" s="577"/>
      <c r="PI15" s="577"/>
      <c r="PJ15" s="577"/>
      <c r="PK15" s="577"/>
      <c r="PL15" s="577"/>
      <c r="PM15" s="577"/>
      <c r="PN15" s="577"/>
      <c r="PO15" s="577"/>
      <c r="PP15" s="577"/>
      <c r="PQ15" s="577"/>
      <c r="PR15" s="577"/>
      <c r="PS15" s="577"/>
      <c r="PT15" s="577"/>
      <c r="PU15" s="577"/>
      <c r="PV15" s="577"/>
      <c r="PW15" s="577"/>
      <c r="PX15" s="577"/>
      <c r="PY15" s="577"/>
      <c r="PZ15" s="577"/>
      <c r="QA15" s="577"/>
      <c r="QB15" s="577"/>
      <c r="QC15" s="577"/>
      <c r="QD15" s="577"/>
      <c r="QE15" s="577"/>
      <c r="QF15" s="577"/>
      <c r="QG15" s="577"/>
      <c r="QH15" s="577"/>
      <c r="QI15" s="577"/>
      <c r="QJ15" s="577"/>
      <c r="QK15" s="577"/>
      <c r="QL15" s="577"/>
      <c r="QM15" s="577"/>
      <c r="QN15" s="577"/>
      <c r="QO15" s="577"/>
      <c r="QP15" s="577"/>
      <c r="QQ15" s="577"/>
      <c r="QR15" s="577"/>
      <c r="QS15" s="577"/>
      <c r="QT15" s="577"/>
      <c r="QU15" s="577"/>
      <c r="QV15" s="577"/>
      <c r="QW15" s="577"/>
      <c r="QX15" s="577"/>
      <c r="QY15" s="577"/>
    </row>
    <row r="16" spans="2:467" ht="19.5" customHeight="1">
      <c r="B16" s="52"/>
      <c r="C16" s="99"/>
      <c r="D16" s="53"/>
      <c r="E16" s="53"/>
      <c r="P16" s="52"/>
      <c r="Q16" s="52"/>
      <c r="R16" s="52"/>
      <c r="S16" s="52"/>
      <c r="T16" s="52"/>
      <c r="U16" s="52"/>
      <c r="V16" s="886"/>
      <c r="W16" s="887"/>
      <c r="BI16" s="53"/>
      <c r="BJ16" s="53"/>
      <c r="BK16" s="53"/>
      <c r="BQ16" s="725"/>
      <c r="BR16" s="725"/>
      <c r="BS16" s="725"/>
      <c r="BT16" s="725"/>
      <c r="BU16" s="725"/>
      <c r="BV16" s="725"/>
      <c r="BW16" s="725"/>
      <c r="BX16" s="725"/>
      <c r="BY16" s="725"/>
      <c r="BZ16" s="725"/>
      <c r="CA16" s="728"/>
      <c r="CB16" s="728"/>
      <c r="CP16" s="864">
        <f>+CN15+CQ15</f>
        <v>3</v>
      </c>
      <c r="CQ16" s="864"/>
      <c r="CR16" s="864"/>
      <c r="CS16" s="575"/>
      <c r="CT16" s="575"/>
      <c r="CU16" s="575"/>
      <c r="CV16" s="586"/>
      <c r="CW16" s="586"/>
      <c r="CY16" s="587">
        <f t="shared" ca="1" si="0"/>
        <v>8</v>
      </c>
      <c r="CZ16" s="588">
        <f t="shared" ca="1" si="1"/>
        <v>8</v>
      </c>
      <c r="DF16" s="864"/>
      <c r="DG16" s="864"/>
      <c r="DH16" s="864"/>
      <c r="DI16" s="575"/>
      <c r="DJ16" s="575"/>
      <c r="DK16" s="575"/>
      <c r="DL16" s="586"/>
      <c r="DM16" s="586"/>
      <c r="DN16" s="589"/>
      <c r="DO16" s="573"/>
      <c r="DP16" s="573"/>
      <c r="DQ16" s="573"/>
      <c r="DR16" s="573"/>
      <c r="DW16" s="573"/>
      <c r="DX16" s="573"/>
      <c r="DY16" s="573"/>
      <c r="DZ16" s="573"/>
      <c r="EA16" s="573"/>
      <c r="EB16" s="573"/>
      <c r="EC16" s="573"/>
      <c r="EE16" s="577"/>
      <c r="EY16" s="582">
        <v>4</v>
      </c>
      <c r="EZ16" s="873">
        <f>+Plano!DE454+Plano!DE328</f>
        <v>0</v>
      </c>
      <c r="FA16" s="873"/>
      <c r="FB16" s="873"/>
      <c r="FC16" s="625">
        <v>5</v>
      </c>
      <c r="FD16" s="868">
        <f>+Plano!DF454+Plano!DF328</f>
        <v>0</v>
      </c>
      <c r="FE16" s="868"/>
      <c r="FF16" s="868"/>
      <c r="FG16" s="625">
        <v>6</v>
      </c>
      <c r="FH16" s="868">
        <f>+Plano!DG454+Plano!DG328</f>
        <v>0</v>
      </c>
      <c r="FI16" s="868"/>
      <c r="FJ16" s="868"/>
      <c r="FK16" s="577"/>
      <c r="FL16" s="577"/>
      <c r="FM16" s="577">
        <v>0</v>
      </c>
    </row>
    <row r="17" spans="2:771" ht="19.5" customHeight="1">
      <c r="B17" s="52"/>
      <c r="F17" s="101"/>
      <c r="G17" s="50"/>
      <c r="H17" s="50"/>
      <c r="I17" s="50"/>
      <c r="J17" s="50"/>
      <c r="K17" s="50"/>
      <c r="L17" s="102"/>
      <c r="M17" s="103"/>
      <c r="N17" s="50"/>
      <c r="AT17" s="100"/>
      <c r="AU17" s="104"/>
      <c r="AV17" s="104"/>
      <c r="AW17" s="104"/>
      <c r="AX17" s="100"/>
      <c r="AY17" s="104"/>
      <c r="AZ17" s="104"/>
      <c r="BA17" s="104"/>
      <c r="BB17" s="100"/>
      <c r="BC17" s="104"/>
      <c r="BD17" s="104"/>
      <c r="BE17" s="104"/>
      <c r="BG17" s="53"/>
      <c r="BH17" s="53"/>
      <c r="BI17" s="53"/>
      <c r="BJ17" s="53"/>
      <c r="BK17" s="53"/>
      <c r="BQ17" s="725"/>
      <c r="BR17" s="725"/>
      <c r="BS17" s="725"/>
      <c r="BT17" s="725"/>
      <c r="BU17" s="725"/>
      <c r="BV17" s="725"/>
      <c r="BW17" s="725"/>
      <c r="BX17" s="725"/>
      <c r="BY17" s="725"/>
      <c r="BZ17" s="725"/>
      <c r="CA17" s="728"/>
      <c r="CB17" s="728"/>
      <c r="CQ17" s="864">
        <f>IF(CP16&gt;20,CP16-9,CP16)</f>
        <v>3</v>
      </c>
      <c r="CR17" s="864"/>
      <c r="CS17" s="864"/>
      <c r="CT17" s="864"/>
      <c r="CU17" s="864"/>
      <c r="CV17" s="586"/>
      <c r="CW17" s="586"/>
      <c r="CY17" s="587">
        <f t="shared" ca="1" si="0"/>
        <v>9</v>
      </c>
      <c r="CZ17" s="588">
        <f t="shared" ca="1" si="1"/>
        <v>9</v>
      </c>
      <c r="DG17" s="864"/>
      <c r="DH17" s="864"/>
      <c r="DI17" s="864"/>
      <c r="DJ17" s="864"/>
      <c r="DK17" s="864"/>
      <c r="DL17" s="586"/>
      <c r="DM17" s="586"/>
      <c r="DN17" s="589"/>
      <c r="DO17" s="573"/>
      <c r="DP17" s="573"/>
      <c r="DQ17" s="573"/>
      <c r="DR17" s="573"/>
      <c r="DW17" s="573"/>
      <c r="DX17" s="573"/>
      <c r="DY17" s="573"/>
      <c r="DZ17" s="573"/>
      <c r="EA17" s="573"/>
      <c r="EB17" s="573"/>
      <c r="EC17" s="573"/>
      <c r="EE17" s="577"/>
      <c r="EY17" s="582"/>
      <c r="EZ17" s="873"/>
      <c r="FA17" s="873"/>
      <c r="FB17" s="873"/>
      <c r="FC17" s="625"/>
      <c r="FD17" s="868"/>
      <c r="FE17" s="868"/>
      <c r="FF17" s="868"/>
      <c r="FG17" s="625"/>
      <c r="FH17" s="868"/>
      <c r="FI17" s="868"/>
      <c r="FJ17" s="868"/>
      <c r="FK17" s="577"/>
      <c r="FL17" s="577"/>
      <c r="FM17" s="577">
        <v>1</v>
      </c>
    </row>
    <row r="18" spans="2:771" ht="19.5" customHeight="1">
      <c r="L18" s="50"/>
      <c r="M18" s="50"/>
      <c r="AD18" s="50"/>
      <c r="AT18" s="100"/>
      <c r="AU18" s="104"/>
      <c r="AV18" s="104"/>
      <c r="AW18" s="104"/>
      <c r="AX18" s="100"/>
      <c r="AY18" s="104"/>
      <c r="AZ18" s="104"/>
      <c r="BA18" s="104"/>
      <c r="BB18" s="100"/>
      <c r="BC18" s="104"/>
      <c r="BD18" s="104"/>
      <c r="BE18" s="104"/>
      <c r="BG18" s="53"/>
      <c r="BH18" s="53"/>
      <c r="BI18" s="53"/>
      <c r="BJ18" s="53"/>
      <c r="BK18" s="53"/>
      <c r="CQ18" s="864">
        <f>IF(CQ17&gt;10,CQ17-9,CQ17)</f>
        <v>3</v>
      </c>
      <c r="CR18" s="864"/>
      <c r="CS18" s="864"/>
      <c r="CT18" s="864"/>
      <c r="CU18" s="864"/>
      <c r="CV18" s="586"/>
      <c r="CW18" s="586"/>
      <c r="CY18" s="587">
        <f t="shared" ca="1" si="0"/>
        <v>10</v>
      </c>
      <c r="CZ18" s="588">
        <f t="shared" ca="1" si="1"/>
        <v>1</v>
      </c>
      <c r="DG18" s="864"/>
      <c r="DH18" s="864"/>
      <c r="DI18" s="864"/>
      <c r="DJ18" s="864"/>
      <c r="DK18" s="864"/>
      <c r="DL18" s="586"/>
      <c r="DM18" s="586"/>
      <c r="DN18" s="589"/>
      <c r="DO18" s="573"/>
      <c r="DP18" s="573"/>
      <c r="DQ18" s="573"/>
      <c r="DR18" s="573"/>
      <c r="DW18" s="573"/>
      <c r="DX18" s="573"/>
      <c r="DY18" s="573"/>
      <c r="DZ18" s="573"/>
      <c r="EA18" s="573"/>
      <c r="EB18" s="573"/>
      <c r="EC18" s="573"/>
      <c r="EE18" s="577"/>
      <c r="EY18" s="582">
        <v>7</v>
      </c>
      <c r="EZ18" s="873">
        <f>+Plano!DH454+Plano!DH328</f>
        <v>0</v>
      </c>
      <c r="FA18" s="873"/>
      <c r="FB18" s="873"/>
      <c r="FC18" s="625">
        <v>8</v>
      </c>
      <c r="FD18" s="868">
        <f>+Plano!DI454+Plano!DI328</f>
        <v>0</v>
      </c>
      <c r="FE18" s="868"/>
      <c r="FF18" s="868"/>
      <c r="FG18" s="625">
        <v>9</v>
      </c>
      <c r="FH18" s="868">
        <f>+Plano!DJ454+Plano!DJ328</f>
        <v>0</v>
      </c>
      <c r="FI18" s="868"/>
      <c r="FJ18" s="868"/>
      <c r="FK18" s="577"/>
      <c r="FL18" s="577"/>
      <c r="FM18" s="577">
        <v>2</v>
      </c>
    </row>
    <row r="19" spans="2:771" ht="19.5" customHeight="1">
      <c r="L19" s="50"/>
      <c r="M19" s="50"/>
      <c r="AD19" s="50"/>
      <c r="AT19" s="100"/>
      <c r="AU19" s="104"/>
      <c r="AV19" s="104"/>
      <c r="AW19" s="104"/>
      <c r="AX19" s="100"/>
      <c r="AY19" s="104"/>
      <c r="AZ19" s="104"/>
      <c r="BA19" s="104"/>
      <c r="BB19" s="100"/>
      <c r="BC19" s="104"/>
      <c r="BD19" s="104"/>
      <c r="BE19" s="104"/>
      <c r="BG19" s="53"/>
      <c r="BH19" s="53"/>
      <c r="BI19" s="53"/>
      <c r="BJ19" s="53"/>
      <c r="BK19" s="53"/>
      <c r="CQ19" s="864">
        <f>IF(CQ18=11,2,CQ18)</f>
        <v>3</v>
      </c>
      <c r="CR19" s="864"/>
      <c r="CS19" s="864"/>
      <c r="CT19" s="864"/>
      <c r="CU19" s="864"/>
      <c r="CV19" s="586"/>
      <c r="CW19" s="586"/>
      <c r="CY19" s="587"/>
      <c r="CZ19" s="588"/>
      <c r="DG19" s="864">
        <f ca="1">+CQ8+CZ11</f>
        <v>5</v>
      </c>
      <c r="DH19" s="864"/>
      <c r="DI19" s="864"/>
      <c r="DJ19" s="864"/>
      <c r="DK19" s="864"/>
      <c r="DL19" s="586"/>
      <c r="DM19" s="586"/>
      <c r="DN19" s="589"/>
      <c r="DO19" s="573"/>
      <c r="DP19" s="573"/>
      <c r="DQ19" s="573"/>
      <c r="DR19" s="573"/>
      <c r="DW19" s="573"/>
      <c r="DX19" s="573"/>
      <c r="DY19" s="573"/>
      <c r="DZ19" s="573"/>
      <c r="EA19" s="573"/>
      <c r="EB19" s="573"/>
      <c r="EC19" s="573"/>
      <c r="EE19" s="577"/>
      <c r="EY19" s="589"/>
      <c r="EZ19" s="873"/>
      <c r="FA19" s="873"/>
      <c r="FB19" s="873"/>
      <c r="FC19" s="626"/>
      <c r="FD19" s="868"/>
      <c r="FE19" s="868"/>
      <c r="FF19" s="868"/>
      <c r="FG19" s="626"/>
      <c r="FH19" s="868"/>
      <c r="FI19" s="868"/>
      <c r="FJ19" s="868"/>
      <c r="FM19" s="570">
        <v>3</v>
      </c>
    </row>
    <row r="20" spans="2:771" ht="19.5" customHeight="1">
      <c r="C20" s="49"/>
      <c r="D20" s="50"/>
      <c r="E20" s="50"/>
      <c r="F20" s="50"/>
      <c r="G20" s="50"/>
      <c r="H20" s="50"/>
      <c r="I20" s="105"/>
      <c r="J20" s="106"/>
      <c r="K20" s="50"/>
      <c r="L20" s="50"/>
      <c r="M20" s="50"/>
      <c r="AD20" s="50"/>
      <c r="AT20" s="100"/>
      <c r="AU20" s="104"/>
      <c r="AV20" s="104"/>
      <c r="AW20" s="104"/>
      <c r="AX20" s="100"/>
      <c r="AY20" s="104"/>
      <c r="AZ20" s="104"/>
      <c r="BA20" s="104"/>
      <c r="BB20" s="100"/>
      <c r="BC20" s="104"/>
      <c r="BD20" s="104"/>
      <c r="BE20" s="104"/>
      <c r="BG20" s="53"/>
      <c r="BH20" s="53"/>
      <c r="BI20" s="53"/>
      <c r="BJ20" s="53"/>
      <c r="BK20" s="53"/>
      <c r="CQ20" s="864"/>
      <c r="CR20" s="864"/>
      <c r="CS20" s="864"/>
      <c r="CT20" s="864"/>
      <c r="CU20" s="864"/>
      <c r="CV20" s="586"/>
      <c r="CW20" s="586"/>
      <c r="CY20" s="587"/>
      <c r="CZ20" s="588"/>
      <c r="DG20" s="864"/>
      <c r="DH20" s="864"/>
      <c r="DI20" s="864"/>
      <c r="DJ20" s="864"/>
      <c r="DK20" s="864"/>
      <c r="DL20" s="586"/>
      <c r="DM20" s="586"/>
      <c r="DN20" s="589"/>
      <c r="DO20" s="573"/>
      <c r="DP20" s="573"/>
      <c r="DQ20" s="573"/>
      <c r="DR20" s="573"/>
      <c r="DW20" s="573"/>
      <c r="DX20" s="573"/>
      <c r="DY20" s="573"/>
      <c r="DZ20" s="573"/>
      <c r="EA20" s="573"/>
      <c r="EB20" s="573"/>
      <c r="EC20" s="573"/>
      <c r="EE20" s="577"/>
      <c r="FC20" s="624"/>
      <c r="FD20" s="624"/>
      <c r="FE20" s="624"/>
      <c r="FF20" s="624"/>
      <c r="FG20" s="624"/>
      <c r="FH20" s="624"/>
      <c r="FI20" s="624"/>
      <c r="FJ20" s="624"/>
    </row>
    <row r="21" spans="2:771" ht="19.5" customHeight="1">
      <c r="C21" s="49"/>
      <c r="D21" s="50"/>
      <c r="E21" s="50"/>
      <c r="F21" s="50"/>
      <c r="G21" s="50"/>
      <c r="H21" s="50"/>
      <c r="I21" s="105"/>
      <c r="J21" s="106"/>
      <c r="K21" s="50"/>
      <c r="L21" s="50"/>
      <c r="M21" s="50"/>
      <c r="AD21" s="50"/>
      <c r="AT21" s="100"/>
      <c r="AU21" s="104"/>
      <c r="AV21" s="104"/>
      <c r="AW21" s="104"/>
      <c r="AX21" s="100"/>
      <c r="AY21" s="104"/>
      <c r="AZ21" s="104"/>
      <c r="BA21" s="104"/>
      <c r="BB21" s="100"/>
      <c r="BC21" s="104"/>
      <c r="BD21" s="104"/>
      <c r="BE21" s="104"/>
      <c r="BG21" s="53"/>
      <c r="BH21" s="53"/>
      <c r="BI21" s="53"/>
      <c r="BJ21" s="53"/>
      <c r="BK21" s="53"/>
      <c r="CQ21" s="590"/>
      <c r="CR21" s="590"/>
      <c r="CS21" s="590"/>
      <c r="CT21" s="590"/>
      <c r="CU21" s="590"/>
      <c r="CV21" s="586"/>
      <c r="CW21" s="586"/>
      <c r="CY21" s="587"/>
      <c r="CZ21" s="588"/>
      <c r="DN21" s="589"/>
      <c r="DO21" s="573"/>
      <c r="DP21" s="573"/>
      <c r="DQ21" s="573"/>
      <c r="DR21" s="573"/>
      <c r="DW21" s="573"/>
      <c r="DX21" s="573"/>
      <c r="DY21" s="573"/>
      <c r="DZ21" s="573"/>
      <c r="EA21" s="573"/>
      <c r="EB21" s="573"/>
      <c r="EC21" s="573"/>
      <c r="EE21" s="577"/>
      <c r="FC21" s="624"/>
      <c r="FD21" s="624"/>
      <c r="FE21" s="624"/>
      <c r="FF21" s="624"/>
      <c r="FG21" s="624"/>
      <c r="FH21" s="624"/>
      <c r="FI21" s="624"/>
      <c r="FJ21" s="624"/>
    </row>
    <row r="22" spans="2:771" ht="19.5" customHeight="1">
      <c r="AD22" s="107"/>
      <c r="AE22" s="108"/>
      <c r="AN22" s="50"/>
      <c r="AT22" s="100"/>
      <c r="AU22" s="104"/>
      <c r="AV22" s="104"/>
      <c r="AW22" s="104"/>
      <c r="AX22" s="100"/>
      <c r="AY22" s="104"/>
      <c r="AZ22" s="104"/>
      <c r="BA22" s="104"/>
      <c r="BB22" s="100"/>
      <c r="BC22" s="104"/>
      <c r="BD22" s="104"/>
      <c r="BE22" s="104"/>
      <c r="BG22" s="53"/>
      <c r="BH22" s="53"/>
      <c r="BI22" s="53"/>
      <c r="BJ22" s="53"/>
      <c r="BK22" s="53"/>
      <c r="CQ22" s="866">
        <f>+CQ18+30</f>
        <v>33</v>
      </c>
      <c r="CR22" s="866"/>
      <c r="CS22" s="866"/>
      <c r="CT22" s="866"/>
      <c r="CU22" s="866"/>
      <c r="CV22" s="586">
        <f>MONTH(CQ22)</f>
        <v>2</v>
      </c>
      <c r="CW22" s="586"/>
      <c r="CY22" s="587">
        <f>+$CY$11+CV22</f>
        <v>5</v>
      </c>
      <c r="CZ22" s="588">
        <f t="shared" ref="CZ22" si="2">IF(CY22&gt;9,CY22-9,CY22)</f>
        <v>5</v>
      </c>
      <c r="DC22" s="570">
        <v>9</v>
      </c>
      <c r="DD22" s="570" t="s">
        <v>252</v>
      </c>
      <c r="DN22" s="589"/>
      <c r="DO22" s="573"/>
      <c r="DP22" s="573"/>
      <c r="DQ22" s="573"/>
      <c r="DR22" s="573"/>
      <c r="DS22" s="570">
        <v>9</v>
      </c>
      <c r="DT22" s="570" t="s">
        <v>251</v>
      </c>
      <c r="DW22" s="573"/>
      <c r="DX22" s="573"/>
      <c r="DY22" s="573"/>
      <c r="DZ22" s="573"/>
      <c r="EA22" s="573"/>
      <c r="EB22" s="573"/>
      <c r="EC22" s="573"/>
      <c r="EE22" s="577"/>
    </row>
    <row r="23" spans="2:771" ht="17.25" customHeight="1">
      <c r="B23" s="52"/>
      <c r="C23" s="280"/>
      <c r="D23" s="53"/>
      <c r="E23" s="53"/>
      <c r="F23" s="53"/>
      <c r="G23" s="53"/>
      <c r="H23" s="281"/>
      <c r="I23" s="53"/>
      <c r="J23" s="53"/>
      <c r="K23" s="53"/>
      <c r="L23" s="52"/>
      <c r="M23" s="52"/>
      <c r="N23" s="52"/>
      <c r="O23" s="52"/>
      <c r="P23" s="52"/>
      <c r="Q23" s="52"/>
      <c r="R23" s="52"/>
      <c r="S23" s="52"/>
      <c r="T23" s="52"/>
      <c r="U23" s="52"/>
      <c r="V23" s="52"/>
      <c r="W23" s="52"/>
      <c r="X23" s="52"/>
      <c r="Y23" s="52"/>
      <c r="Z23" s="52"/>
      <c r="AA23" s="52"/>
      <c r="AB23" s="52"/>
      <c r="AC23" s="52"/>
      <c r="AD23" s="52"/>
      <c r="AE23" s="52"/>
      <c r="AF23" s="52"/>
      <c r="AG23" s="52"/>
      <c r="AH23" s="52"/>
      <c r="AI23" s="52"/>
      <c r="AJ23" s="52"/>
      <c r="AK23" s="52"/>
      <c r="AL23" s="52"/>
      <c r="AM23" s="52"/>
      <c r="AN23" s="52"/>
      <c r="AO23" s="52"/>
      <c r="AP23" s="52"/>
      <c r="AQ23" s="52"/>
      <c r="AR23" s="52"/>
      <c r="BG23" s="51"/>
      <c r="BH23" s="51"/>
      <c r="BI23" s="51"/>
      <c r="BJ23" s="51">
        <v>9</v>
      </c>
      <c r="BK23" s="53"/>
      <c r="CQ23" s="883"/>
      <c r="CR23" s="883"/>
      <c r="CS23" s="883"/>
      <c r="CT23" s="883"/>
      <c r="CU23" s="883"/>
      <c r="CZ23" s="576"/>
      <c r="EE23" s="577"/>
      <c r="EG23" s="580"/>
      <c r="EH23" s="580"/>
      <c r="EI23" s="580"/>
      <c r="EJ23" s="580"/>
      <c r="EK23" s="580"/>
      <c r="EL23" s="580"/>
      <c r="EM23" s="580"/>
      <c r="EN23" s="580"/>
      <c r="EO23" s="580"/>
    </row>
    <row r="24" spans="2:771" ht="78" customHeight="1">
      <c r="B24" s="52"/>
      <c r="C24" s="884"/>
      <c r="D24" s="884"/>
      <c r="E24" s="884"/>
      <c r="F24" s="884"/>
      <c r="G24" s="884"/>
      <c r="H24" s="884"/>
      <c r="I24" s="884"/>
      <c r="J24" s="884"/>
      <c r="K24" s="884"/>
      <c r="L24" s="884"/>
      <c r="M24" s="884"/>
      <c r="N24" s="884"/>
      <c r="O24" s="884"/>
      <c r="P24" s="884"/>
      <c r="Q24" s="884"/>
      <c r="R24" s="884"/>
      <c r="S24" s="884"/>
      <c r="T24" s="884"/>
      <c r="U24" s="884"/>
      <c r="V24" s="884"/>
      <c r="W24" s="884"/>
      <c r="X24" s="884"/>
      <c r="Y24" s="884"/>
      <c r="Z24" s="884"/>
      <c r="AA24" s="884"/>
      <c r="AB24" s="884"/>
      <c r="AC24" s="884"/>
      <c r="AD24" s="884"/>
      <c r="AE24" s="884"/>
      <c r="AF24" s="884"/>
      <c r="AG24" s="884"/>
      <c r="AH24" s="884"/>
      <c r="AI24" s="884"/>
      <c r="AJ24" s="884"/>
      <c r="AK24" s="884"/>
      <c r="AL24" s="884"/>
      <c r="AM24" s="884"/>
      <c r="AN24" s="884"/>
      <c r="AO24" s="884"/>
      <c r="AP24" s="884"/>
      <c r="AQ24" s="884"/>
      <c r="AR24" s="884"/>
      <c r="AS24" s="884"/>
      <c r="AT24" s="884"/>
      <c r="AU24" s="884"/>
      <c r="AV24" s="884"/>
      <c r="AW24" s="884"/>
      <c r="AX24" s="884"/>
      <c r="AY24" s="884"/>
      <c r="AZ24" s="884"/>
      <c r="BA24" s="884"/>
      <c r="BB24" s="884"/>
      <c r="BC24" s="884"/>
      <c r="BD24" s="884"/>
      <c r="BE24" s="884"/>
      <c r="BF24" s="884"/>
      <c r="BG24" s="884"/>
      <c r="BH24" s="884"/>
      <c r="BI24" s="884"/>
      <c r="EE24" s="577"/>
      <c r="ACQ24" s="48" t="e">
        <f>IF(DADOS!N8=1,DADOS!N8,SE)</f>
        <v>#NAME?</v>
      </c>
    </row>
    <row r="25" spans="2:771" s="166" customFormat="1" ht="17.25" hidden="1" customHeight="1">
      <c r="B25" s="210"/>
      <c r="C25" s="884"/>
      <c r="D25" s="884"/>
      <c r="E25" s="884"/>
      <c r="F25" s="884"/>
      <c r="G25" s="884"/>
      <c r="H25" s="884"/>
      <c r="I25" s="884"/>
      <c r="J25" s="884"/>
      <c r="K25" s="884"/>
      <c r="L25" s="884"/>
      <c r="M25" s="884"/>
      <c r="N25" s="884"/>
      <c r="O25" s="884"/>
      <c r="P25" s="884"/>
      <c r="Q25" s="884"/>
      <c r="R25" s="884"/>
      <c r="S25" s="884"/>
      <c r="T25" s="884"/>
      <c r="U25" s="884"/>
      <c r="V25" s="884"/>
      <c r="W25" s="884"/>
      <c r="X25" s="884"/>
      <c r="Y25" s="884"/>
      <c r="Z25" s="884"/>
      <c r="AA25" s="884"/>
      <c r="AB25" s="884"/>
      <c r="AC25" s="884"/>
      <c r="AD25" s="884"/>
      <c r="AE25" s="884"/>
      <c r="AF25" s="884"/>
      <c r="AG25" s="884"/>
      <c r="AH25" s="884"/>
      <c r="AI25" s="884"/>
      <c r="AJ25" s="884"/>
      <c r="AK25" s="884"/>
      <c r="AL25" s="884"/>
      <c r="AM25" s="884"/>
      <c r="AN25" s="884"/>
      <c r="AO25" s="884"/>
      <c r="AP25" s="884"/>
      <c r="AQ25" s="884"/>
      <c r="AR25" s="884"/>
      <c r="AS25" s="884"/>
      <c r="AT25" s="884"/>
      <c r="AU25" s="884"/>
      <c r="AV25" s="884"/>
      <c r="AW25" s="884"/>
      <c r="AX25" s="884"/>
      <c r="AY25" s="884"/>
      <c r="AZ25" s="884"/>
      <c r="BA25" s="884"/>
      <c r="BB25" s="884"/>
      <c r="BC25" s="884"/>
      <c r="BD25" s="884"/>
      <c r="BE25" s="884"/>
      <c r="BF25" s="884"/>
      <c r="BG25" s="884"/>
      <c r="BH25" s="884"/>
      <c r="BI25" s="884"/>
      <c r="BJ25" s="210"/>
      <c r="BK25" s="210"/>
      <c r="BL25" s="570"/>
      <c r="BM25" s="570"/>
      <c r="BN25" s="570"/>
      <c r="BO25" s="570"/>
      <c r="BP25" s="570"/>
      <c r="BQ25" s="571"/>
      <c r="BR25" s="571"/>
      <c r="BS25" s="571"/>
      <c r="BT25" s="571"/>
      <c r="BU25" s="571"/>
      <c r="BV25" s="571"/>
      <c r="BW25" s="571"/>
      <c r="BX25" s="571"/>
      <c r="BY25" s="571"/>
      <c r="BZ25" s="571"/>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c r="IT25" s="570"/>
      <c r="IU25" s="570"/>
      <c r="IV25" s="570"/>
      <c r="IW25" s="570"/>
      <c r="IX25" s="570"/>
      <c r="IY25" s="570"/>
      <c r="IZ25" s="570"/>
      <c r="JA25" s="570"/>
      <c r="JB25" s="570"/>
      <c r="JC25" s="570"/>
      <c r="JD25" s="570"/>
      <c r="JE25" s="570"/>
      <c r="JF25" s="570"/>
      <c r="JG25" s="570"/>
      <c r="JH25" s="570"/>
      <c r="JI25" s="570"/>
      <c r="JJ25" s="570"/>
      <c r="JK25" s="570"/>
      <c r="JL25" s="570"/>
      <c r="JM25" s="570"/>
      <c r="JN25" s="570"/>
      <c r="JO25" s="570"/>
      <c r="JP25" s="570"/>
      <c r="JQ25" s="570"/>
      <c r="JR25" s="570"/>
      <c r="JS25" s="570"/>
      <c r="JT25" s="570"/>
      <c r="JU25" s="570"/>
      <c r="JV25" s="570"/>
      <c r="JW25" s="570"/>
      <c r="JX25" s="570"/>
      <c r="JY25" s="570"/>
      <c r="JZ25" s="570"/>
      <c r="KA25" s="570"/>
      <c r="KB25" s="570"/>
      <c r="KC25" s="570"/>
      <c r="KD25" s="570"/>
      <c r="KE25" s="570"/>
      <c r="KF25" s="570"/>
      <c r="KG25" s="570"/>
      <c r="KH25" s="570"/>
      <c r="KI25" s="570"/>
      <c r="KJ25" s="570"/>
      <c r="KK25" s="570"/>
      <c r="KL25" s="570"/>
      <c r="KM25" s="570"/>
      <c r="KN25" s="570"/>
      <c r="KO25" s="570"/>
      <c r="KP25" s="570"/>
      <c r="KQ25" s="570"/>
      <c r="KR25" s="570"/>
      <c r="KS25" s="570"/>
      <c r="KT25" s="570"/>
      <c r="KU25" s="570"/>
      <c r="KV25" s="570"/>
      <c r="KW25" s="570"/>
      <c r="KX25" s="570"/>
      <c r="KY25" s="570"/>
      <c r="KZ25" s="570"/>
      <c r="LA25" s="570"/>
      <c r="LB25" s="570"/>
      <c r="LC25" s="570"/>
      <c r="LD25" s="570"/>
      <c r="LE25" s="570"/>
      <c r="LF25" s="570"/>
      <c r="LG25" s="570"/>
      <c r="LH25" s="570"/>
      <c r="LI25" s="570"/>
      <c r="LJ25" s="570"/>
      <c r="LK25" s="570"/>
      <c r="LL25" s="570"/>
      <c r="LM25" s="570"/>
      <c r="LN25" s="570"/>
      <c r="LO25" s="570"/>
      <c r="LP25" s="570"/>
      <c r="LQ25" s="570"/>
      <c r="LR25" s="570"/>
      <c r="LS25" s="570"/>
      <c r="LT25" s="570"/>
      <c r="LU25" s="570"/>
      <c r="LV25" s="570"/>
      <c r="LW25" s="570"/>
      <c r="LX25" s="570"/>
      <c r="LY25" s="570"/>
      <c r="LZ25" s="570"/>
      <c r="MA25" s="570"/>
      <c r="MB25" s="570"/>
      <c r="MC25" s="570"/>
      <c r="MD25" s="570"/>
      <c r="ME25" s="570"/>
      <c r="MF25" s="570"/>
      <c r="MG25" s="570"/>
      <c r="MH25" s="570"/>
      <c r="MI25" s="570"/>
      <c r="MJ25" s="570"/>
      <c r="MK25" s="570"/>
      <c r="ML25" s="570"/>
      <c r="MM25" s="570"/>
      <c r="MN25" s="570"/>
      <c r="MO25" s="570"/>
      <c r="MP25" s="570"/>
      <c r="MQ25" s="570"/>
      <c r="MR25" s="570"/>
      <c r="MS25" s="570"/>
      <c r="MT25" s="570"/>
      <c r="MU25" s="570"/>
      <c r="MV25" s="570"/>
      <c r="MW25" s="570"/>
      <c r="MX25" s="570"/>
      <c r="MY25" s="570"/>
      <c r="MZ25" s="570"/>
      <c r="NA25" s="570"/>
      <c r="NB25" s="570"/>
      <c r="NC25" s="570"/>
      <c r="ND25" s="570"/>
      <c r="NE25" s="570"/>
      <c r="NF25" s="570"/>
      <c r="NG25" s="570"/>
      <c r="NH25" s="570"/>
      <c r="NI25" s="570"/>
      <c r="NJ25" s="570"/>
      <c r="NK25" s="570"/>
      <c r="NL25" s="570"/>
      <c r="NM25" s="570"/>
      <c r="NN25" s="570"/>
      <c r="NO25" s="570"/>
      <c r="NP25" s="570"/>
      <c r="NQ25" s="570"/>
      <c r="NR25" s="570"/>
      <c r="NS25" s="570"/>
      <c r="NT25" s="570"/>
      <c r="NU25" s="570"/>
      <c r="NV25" s="570"/>
      <c r="NW25" s="570"/>
      <c r="NX25" s="570"/>
      <c r="NY25" s="570"/>
      <c r="NZ25" s="570"/>
      <c r="OA25" s="570"/>
      <c r="OB25" s="570"/>
      <c r="OC25" s="570"/>
      <c r="OD25" s="570"/>
      <c r="OE25" s="570"/>
      <c r="OF25" s="570"/>
      <c r="OG25" s="570"/>
      <c r="OH25" s="570"/>
      <c r="OI25" s="570"/>
      <c r="OJ25" s="570"/>
      <c r="OK25" s="570"/>
      <c r="OL25" s="570"/>
      <c r="OM25" s="570"/>
      <c r="ON25" s="570"/>
      <c r="OO25" s="570"/>
      <c r="OP25" s="570"/>
      <c r="OQ25" s="570"/>
      <c r="OR25" s="570"/>
      <c r="OS25" s="570"/>
      <c r="OT25" s="570"/>
      <c r="OU25" s="570"/>
      <c r="OV25" s="570"/>
      <c r="OW25" s="570"/>
      <c r="OX25" s="570"/>
      <c r="OY25" s="570"/>
      <c r="OZ25" s="570"/>
      <c r="PA25" s="570"/>
      <c r="PB25" s="570"/>
      <c r="PC25" s="570"/>
      <c r="PD25" s="570"/>
      <c r="PE25" s="570"/>
      <c r="PF25" s="570"/>
      <c r="PG25" s="570"/>
      <c r="PH25" s="570"/>
      <c r="PI25" s="570"/>
      <c r="PJ25" s="570"/>
      <c r="PK25" s="570"/>
      <c r="PL25" s="570"/>
      <c r="PM25" s="570"/>
      <c r="PN25" s="570"/>
      <c r="PO25" s="570"/>
      <c r="PP25" s="570"/>
      <c r="PQ25" s="570"/>
      <c r="PR25" s="570"/>
      <c r="PS25" s="570"/>
      <c r="PT25" s="570"/>
      <c r="PU25" s="570"/>
      <c r="PV25" s="570"/>
      <c r="PW25" s="570"/>
      <c r="PX25" s="570"/>
      <c r="PY25" s="570"/>
      <c r="PZ25" s="570"/>
      <c r="QA25" s="570"/>
      <c r="QB25" s="570"/>
      <c r="QC25" s="570"/>
      <c r="QD25" s="570"/>
      <c r="QE25" s="570"/>
      <c r="QF25" s="570"/>
      <c r="QG25" s="570"/>
      <c r="QH25" s="570"/>
      <c r="QI25" s="570"/>
      <c r="QJ25" s="570"/>
      <c r="QK25" s="570"/>
      <c r="QL25" s="570"/>
      <c r="QM25" s="570"/>
      <c r="QN25" s="570"/>
      <c r="QO25" s="570"/>
      <c r="QP25" s="570"/>
      <c r="QQ25" s="570"/>
      <c r="QR25" s="570"/>
      <c r="QS25" s="570"/>
      <c r="QT25" s="570"/>
      <c r="QU25" s="570"/>
      <c r="QV25" s="570"/>
      <c r="QW25" s="570"/>
      <c r="QX25" s="570"/>
      <c r="QY25" s="570"/>
    </row>
    <row r="26" spans="2:771" s="166" customFormat="1" ht="26.25" hidden="1" customHeight="1">
      <c r="B26" s="210"/>
      <c r="C26" s="884"/>
      <c r="D26" s="884"/>
      <c r="E26" s="884"/>
      <c r="F26" s="884"/>
      <c r="G26" s="884"/>
      <c r="H26" s="884"/>
      <c r="I26" s="884"/>
      <c r="J26" s="884"/>
      <c r="K26" s="884"/>
      <c r="L26" s="884"/>
      <c r="M26" s="884"/>
      <c r="N26" s="884"/>
      <c r="O26" s="884"/>
      <c r="P26" s="884"/>
      <c r="Q26" s="884"/>
      <c r="R26" s="884"/>
      <c r="S26" s="884"/>
      <c r="T26" s="884"/>
      <c r="U26" s="884"/>
      <c r="V26" s="884"/>
      <c r="W26" s="884"/>
      <c r="X26" s="884"/>
      <c r="Y26" s="884"/>
      <c r="Z26" s="884"/>
      <c r="AA26" s="884"/>
      <c r="AB26" s="884"/>
      <c r="AC26" s="884"/>
      <c r="AD26" s="884"/>
      <c r="AE26" s="884"/>
      <c r="AF26" s="884"/>
      <c r="AG26" s="884"/>
      <c r="AH26" s="884"/>
      <c r="AI26" s="884"/>
      <c r="AJ26" s="884"/>
      <c r="AK26" s="884"/>
      <c r="AL26" s="884"/>
      <c r="AM26" s="884"/>
      <c r="AN26" s="884"/>
      <c r="AO26" s="884"/>
      <c r="AP26" s="884"/>
      <c r="AQ26" s="884"/>
      <c r="AR26" s="884"/>
      <c r="AS26" s="884"/>
      <c r="AT26" s="884"/>
      <c r="AU26" s="884"/>
      <c r="AV26" s="884"/>
      <c r="AW26" s="884"/>
      <c r="AX26" s="884"/>
      <c r="AY26" s="884"/>
      <c r="AZ26" s="884"/>
      <c r="BA26" s="884"/>
      <c r="BB26" s="884"/>
      <c r="BC26" s="884"/>
      <c r="BD26" s="884"/>
      <c r="BE26" s="884"/>
      <c r="BF26" s="884"/>
      <c r="BG26" s="884"/>
      <c r="BH26" s="884"/>
      <c r="BI26" s="884"/>
      <c r="BJ26" s="210"/>
      <c r="BK26" s="210"/>
      <c r="BL26" s="570"/>
      <c r="BM26" s="570"/>
      <c r="BN26" s="570"/>
      <c r="BO26" s="570"/>
      <c r="BP26" s="570"/>
      <c r="BQ26" s="571"/>
      <c r="BR26" s="571"/>
      <c r="BS26" s="571"/>
      <c r="BT26" s="571"/>
      <c r="BU26" s="571"/>
      <c r="BV26" s="571"/>
      <c r="BW26" s="571"/>
      <c r="BX26" s="571"/>
      <c r="BY26" s="571"/>
      <c r="BZ26" s="571"/>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c r="IT26" s="570"/>
      <c r="IU26" s="570"/>
      <c r="IV26" s="570"/>
      <c r="IW26" s="570"/>
      <c r="IX26" s="570"/>
      <c r="IY26" s="570"/>
      <c r="IZ26" s="570"/>
      <c r="JA26" s="570"/>
      <c r="JB26" s="570"/>
      <c r="JC26" s="570"/>
      <c r="JD26" s="570"/>
      <c r="JE26" s="570"/>
      <c r="JF26" s="570"/>
      <c r="JG26" s="570"/>
      <c r="JH26" s="570"/>
      <c r="JI26" s="570"/>
      <c r="JJ26" s="570"/>
      <c r="JK26" s="570"/>
      <c r="JL26" s="570"/>
      <c r="JM26" s="570"/>
      <c r="JN26" s="570"/>
      <c r="JO26" s="570"/>
      <c r="JP26" s="570"/>
      <c r="JQ26" s="570"/>
      <c r="JR26" s="570"/>
      <c r="JS26" s="570"/>
      <c r="JT26" s="570"/>
      <c r="JU26" s="570"/>
      <c r="JV26" s="570"/>
      <c r="JW26" s="570"/>
      <c r="JX26" s="570"/>
      <c r="JY26" s="570"/>
      <c r="JZ26" s="570"/>
      <c r="KA26" s="570"/>
      <c r="KB26" s="570"/>
      <c r="KC26" s="570"/>
      <c r="KD26" s="570"/>
      <c r="KE26" s="570"/>
      <c r="KF26" s="570"/>
      <c r="KG26" s="570"/>
      <c r="KH26" s="570"/>
      <c r="KI26" s="570"/>
      <c r="KJ26" s="570"/>
      <c r="KK26" s="570"/>
      <c r="KL26" s="570"/>
      <c r="KM26" s="570"/>
      <c r="KN26" s="570"/>
      <c r="KO26" s="570"/>
      <c r="KP26" s="570"/>
      <c r="KQ26" s="570"/>
      <c r="KR26" s="570"/>
      <c r="KS26" s="570"/>
      <c r="KT26" s="570"/>
      <c r="KU26" s="570"/>
      <c r="KV26" s="570"/>
      <c r="KW26" s="570"/>
      <c r="KX26" s="570"/>
      <c r="KY26" s="570"/>
      <c r="KZ26" s="570"/>
      <c r="LA26" s="570"/>
      <c r="LB26" s="570"/>
      <c r="LC26" s="570"/>
      <c r="LD26" s="570"/>
      <c r="LE26" s="570"/>
      <c r="LF26" s="570"/>
      <c r="LG26" s="570"/>
      <c r="LH26" s="570"/>
      <c r="LI26" s="570"/>
      <c r="LJ26" s="570"/>
      <c r="LK26" s="570"/>
      <c r="LL26" s="570"/>
      <c r="LM26" s="570"/>
      <c r="LN26" s="570"/>
      <c r="LO26" s="570"/>
      <c r="LP26" s="570"/>
      <c r="LQ26" s="570"/>
      <c r="LR26" s="570"/>
      <c r="LS26" s="570"/>
      <c r="LT26" s="570"/>
      <c r="LU26" s="570"/>
      <c r="LV26" s="570"/>
      <c r="LW26" s="570"/>
      <c r="LX26" s="570"/>
      <c r="LY26" s="570"/>
      <c r="LZ26" s="570"/>
      <c r="MA26" s="570"/>
      <c r="MB26" s="570"/>
      <c r="MC26" s="570"/>
      <c r="MD26" s="570"/>
      <c r="ME26" s="570"/>
      <c r="MF26" s="570"/>
      <c r="MG26" s="570"/>
      <c r="MH26" s="570"/>
      <c r="MI26" s="570"/>
      <c r="MJ26" s="570"/>
      <c r="MK26" s="570"/>
      <c r="ML26" s="570"/>
      <c r="MM26" s="570"/>
      <c r="MN26" s="570"/>
      <c r="MO26" s="570"/>
      <c r="MP26" s="570"/>
      <c r="MQ26" s="570"/>
      <c r="MR26" s="570"/>
      <c r="MS26" s="570"/>
      <c r="MT26" s="570"/>
      <c r="MU26" s="570"/>
      <c r="MV26" s="570"/>
      <c r="MW26" s="570"/>
      <c r="MX26" s="570"/>
      <c r="MY26" s="570"/>
      <c r="MZ26" s="570"/>
      <c r="NA26" s="570"/>
      <c r="NB26" s="570"/>
      <c r="NC26" s="570"/>
      <c r="ND26" s="570"/>
      <c r="NE26" s="570"/>
      <c r="NF26" s="570"/>
      <c r="NG26" s="570"/>
      <c r="NH26" s="570"/>
      <c r="NI26" s="570"/>
      <c r="NJ26" s="570"/>
      <c r="NK26" s="570"/>
      <c r="NL26" s="570"/>
      <c r="NM26" s="570"/>
      <c r="NN26" s="570"/>
      <c r="NO26" s="570"/>
      <c r="NP26" s="570"/>
      <c r="NQ26" s="570"/>
      <c r="NR26" s="570"/>
      <c r="NS26" s="570"/>
      <c r="NT26" s="570"/>
      <c r="NU26" s="570"/>
      <c r="NV26" s="570"/>
      <c r="NW26" s="570"/>
      <c r="NX26" s="570"/>
      <c r="NY26" s="570"/>
      <c r="NZ26" s="570"/>
      <c r="OA26" s="570"/>
      <c r="OB26" s="570"/>
      <c r="OC26" s="570"/>
      <c r="OD26" s="570"/>
      <c r="OE26" s="570"/>
      <c r="OF26" s="570"/>
      <c r="OG26" s="570"/>
      <c r="OH26" s="570"/>
      <c r="OI26" s="570"/>
      <c r="OJ26" s="570"/>
      <c r="OK26" s="570"/>
      <c r="OL26" s="570"/>
      <c r="OM26" s="570"/>
      <c r="ON26" s="570"/>
      <c r="OO26" s="570"/>
      <c r="OP26" s="570"/>
      <c r="OQ26" s="570"/>
      <c r="OR26" s="570"/>
      <c r="OS26" s="570"/>
      <c r="OT26" s="570"/>
      <c r="OU26" s="570"/>
      <c r="OV26" s="570"/>
      <c r="OW26" s="570"/>
      <c r="OX26" s="570"/>
      <c r="OY26" s="570"/>
      <c r="OZ26" s="570"/>
      <c r="PA26" s="570"/>
      <c r="PB26" s="570"/>
      <c r="PC26" s="570"/>
      <c r="PD26" s="570"/>
      <c r="PE26" s="570"/>
      <c r="PF26" s="570"/>
      <c r="PG26" s="570"/>
      <c r="PH26" s="570"/>
      <c r="PI26" s="570"/>
      <c r="PJ26" s="570"/>
      <c r="PK26" s="570"/>
      <c r="PL26" s="570"/>
      <c r="PM26" s="570"/>
      <c r="PN26" s="570"/>
      <c r="PO26" s="570"/>
      <c r="PP26" s="570"/>
      <c r="PQ26" s="570"/>
      <c r="PR26" s="570"/>
      <c r="PS26" s="570"/>
      <c r="PT26" s="570"/>
      <c r="PU26" s="570"/>
      <c r="PV26" s="570"/>
      <c r="PW26" s="570"/>
      <c r="PX26" s="570"/>
      <c r="PY26" s="570"/>
      <c r="PZ26" s="570"/>
      <c r="QA26" s="570"/>
      <c r="QB26" s="570"/>
      <c r="QC26" s="570"/>
      <c r="QD26" s="570"/>
      <c r="QE26" s="570"/>
      <c r="QF26" s="570"/>
      <c r="QG26" s="570"/>
      <c r="QH26" s="570"/>
      <c r="QI26" s="570"/>
      <c r="QJ26" s="570"/>
      <c r="QK26" s="570"/>
      <c r="QL26" s="570"/>
      <c r="QM26" s="570"/>
      <c r="QN26" s="570"/>
      <c r="QO26" s="570"/>
      <c r="QP26" s="570"/>
      <c r="QQ26" s="570"/>
      <c r="QR26" s="570"/>
      <c r="QS26" s="570"/>
      <c r="QT26" s="570"/>
      <c r="QU26" s="570"/>
      <c r="QV26" s="570"/>
      <c r="QW26" s="570"/>
      <c r="QX26" s="570"/>
      <c r="QY26" s="570"/>
    </row>
    <row r="27" spans="2:771" s="166" customFormat="1" ht="21" hidden="1" customHeight="1">
      <c r="B27" s="210"/>
      <c r="C27" s="591"/>
      <c r="D27" s="569"/>
      <c r="E27" s="569"/>
      <c r="F27" s="569"/>
      <c r="G27" s="569"/>
      <c r="H27" s="592"/>
      <c r="I27" s="569"/>
      <c r="J27" s="569"/>
      <c r="K27" s="569"/>
      <c r="L27" s="569"/>
      <c r="M27" s="569"/>
      <c r="N27" s="569"/>
      <c r="O27" s="569"/>
      <c r="P27" s="569"/>
      <c r="Q27" s="569"/>
      <c r="R27" s="569"/>
      <c r="S27" s="569"/>
      <c r="T27" s="569"/>
      <c r="U27" s="569"/>
      <c r="V27" s="569"/>
      <c r="W27" s="569"/>
      <c r="X27" s="569"/>
      <c r="Y27" s="569"/>
      <c r="Z27" s="569"/>
      <c r="AA27" s="569"/>
      <c r="AB27" s="569"/>
      <c r="AC27" s="569"/>
      <c r="AD27" s="569"/>
      <c r="AE27" s="210"/>
      <c r="AF27" s="210"/>
      <c r="AG27" s="210"/>
      <c r="AH27" s="210"/>
      <c r="AI27" s="210"/>
      <c r="AJ27" s="210"/>
      <c r="AK27" s="210"/>
      <c r="AL27" s="210"/>
      <c r="AM27" s="210"/>
      <c r="AN27" s="210"/>
      <c r="AO27" s="210"/>
      <c r="AP27" s="210"/>
      <c r="AQ27" s="210"/>
      <c r="AR27" s="210"/>
      <c r="AS27" s="210"/>
      <c r="AT27" s="210"/>
      <c r="AU27" s="210"/>
      <c r="AV27" s="210"/>
      <c r="AW27" s="210"/>
      <c r="AX27" s="210"/>
      <c r="AY27" s="210"/>
      <c r="AZ27" s="210"/>
      <c r="BA27" s="210"/>
      <c r="BB27" s="210"/>
      <c r="BC27" s="210"/>
      <c r="BD27" s="210"/>
      <c r="BE27" s="210"/>
      <c r="BF27" s="210"/>
      <c r="BG27" s="210"/>
      <c r="BH27" s="210"/>
      <c r="BI27" s="210"/>
      <c r="BJ27" s="210"/>
      <c r="BK27" s="210"/>
      <c r="BL27" s="570"/>
      <c r="BM27" s="570"/>
      <c r="BN27" s="570"/>
      <c r="BO27" s="570"/>
      <c r="BP27" s="570"/>
      <c r="BQ27" s="571"/>
      <c r="BR27" s="571"/>
      <c r="BS27" s="571"/>
      <c r="BT27" s="571"/>
      <c r="BU27" s="571"/>
      <c r="BV27" s="571"/>
      <c r="BW27" s="571"/>
      <c r="BX27" s="571"/>
      <c r="BY27" s="571"/>
      <c r="BZ27" s="571"/>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c r="IT27" s="570"/>
      <c r="IU27" s="570"/>
      <c r="IV27" s="570"/>
      <c r="IW27" s="570"/>
      <c r="IX27" s="570"/>
      <c r="IY27" s="570"/>
      <c r="IZ27" s="570"/>
      <c r="JA27" s="570"/>
      <c r="JB27" s="570"/>
      <c r="JC27" s="570"/>
      <c r="JD27" s="570"/>
      <c r="JE27" s="570"/>
      <c r="JF27" s="570"/>
      <c r="JG27" s="570"/>
      <c r="JH27" s="570"/>
      <c r="JI27" s="570"/>
      <c r="JJ27" s="570"/>
      <c r="JK27" s="570"/>
      <c r="JL27" s="570"/>
      <c r="JM27" s="570"/>
      <c r="JN27" s="570"/>
      <c r="JO27" s="570"/>
      <c r="JP27" s="570"/>
      <c r="JQ27" s="570"/>
      <c r="JR27" s="570"/>
      <c r="JS27" s="570"/>
      <c r="JT27" s="570"/>
      <c r="JU27" s="570"/>
      <c r="JV27" s="570"/>
      <c r="JW27" s="570"/>
      <c r="JX27" s="570"/>
      <c r="JY27" s="570"/>
      <c r="JZ27" s="570"/>
      <c r="KA27" s="570"/>
      <c r="KB27" s="570"/>
      <c r="KC27" s="570"/>
      <c r="KD27" s="570"/>
      <c r="KE27" s="570"/>
      <c r="KF27" s="570"/>
      <c r="KG27" s="570"/>
      <c r="KH27" s="570"/>
      <c r="KI27" s="570"/>
      <c r="KJ27" s="570"/>
      <c r="KK27" s="570"/>
      <c r="KL27" s="570"/>
      <c r="KM27" s="570"/>
      <c r="KN27" s="570"/>
      <c r="KO27" s="570"/>
      <c r="KP27" s="570"/>
      <c r="KQ27" s="570"/>
      <c r="KR27" s="570"/>
      <c r="KS27" s="570"/>
      <c r="KT27" s="570"/>
      <c r="KU27" s="570"/>
      <c r="KV27" s="570"/>
      <c r="KW27" s="570"/>
      <c r="KX27" s="570"/>
      <c r="KY27" s="570"/>
      <c r="KZ27" s="570"/>
      <c r="LA27" s="570"/>
      <c r="LB27" s="570"/>
      <c r="LC27" s="570"/>
      <c r="LD27" s="570"/>
      <c r="LE27" s="570"/>
      <c r="LF27" s="570"/>
      <c r="LG27" s="570"/>
      <c r="LH27" s="570"/>
      <c r="LI27" s="570"/>
      <c r="LJ27" s="570"/>
      <c r="LK27" s="570"/>
      <c r="LL27" s="570"/>
      <c r="LM27" s="570"/>
      <c r="LN27" s="570"/>
      <c r="LO27" s="570"/>
      <c r="LP27" s="570"/>
      <c r="LQ27" s="570"/>
      <c r="LR27" s="570"/>
      <c r="LS27" s="570"/>
      <c r="LT27" s="570"/>
      <c r="LU27" s="570"/>
      <c r="LV27" s="570"/>
      <c r="LW27" s="570"/>
      <c r="LX27" s="570"/>
      <c r="LY27" s="570"/>
      <c r="LZ27" s="570"/>
      <c r="MA27" s="570"/>
      <c r="MB27" s="570"/>
      <c r="MC27" s="570"/>
      <c r="MD27" s="570"/>
      <c r="ME27" s="570"/>
      <c r="MF27" s="570"/>
      <c r="MG27" s="570"/>
      <c r="MH27" s="570"/>
      <c r="MI27" s="570"/>
      <c r="MJ27" s="570"/>
      <c r="MK27" s="570"/>
      <c r="ML27" s="570"/>
      <c r="MM27" s="570"/>
      <c r="MN27" s="570"/>
      <c r="MO27" s="570"/>
      <c r="MP27" s="570"/>
      <c r="MQ27" s="570"/>
      <c r="MR27" s="570"/>
      <c r="MS27" s="570"/>
      <c r="MT27" s="570"/>
      <c r="MU27" s="570"/>
      <c r="MV27" s="570"/>
      <c r="MW27" s="570"/>
      <c r="MX27" s="570"/>
      <c r="MY27" s="570"/>
      <c r="MZ27" s="570"/>
      <c r="NA27" s="570"/>
      <c r="NB27" s="570"/>
      <c r="NC27" s="570"/>
      <c r="ND27" s="570"/>
      <c r="NE27" s="570"/>
      <c r="NF27" s="570"/>
      <c r="NG27" s="570"/>
      <c r="NH27" s="570"/>
      <c r="NI27" s="570"/>
      <c r="NJ27" s="570"/>
      <c r="NK27" s="570"/>
      <c r="NL27" s="570"/>
      <c r="NM27" s="570"/>
      <c r="NN27" s="570"/>
      <c r="NO27" s="570"/>
      <c r="NP27" s="570"/>
      <c r="NQ27" s="570"/>
      <c r="NR27" s="570"/>
      <c r="NS27" s="570"/>
      <c r="NT27" s="570"/>
      <c r="NU27" s="570"/>
      <c r="NV27" s="570"/>
      <c r="NW27" s="570"/>
      <c r="NX27" s="570"/>
      <c r="NY27" s="570"/>
      <c r="NZ27" s="570"/>
      <c r="OA27" s="570"/>
      <c r="OB27" s="570"/>
      <c r="OC27" s="570"/>
      <c r="OD27" s="570"/>
      <c r="OE27" s="570"/>
      <c r="OF27" s="570"/>
      <c r="OG27" s="570"/>
      <c r="OH27" s="570"/>
      <c r="OI27" s="570"/>
      <c r="OJ27" s="570"/>
      <c r="OK27" s="570"/>
      <c r="OL27" s="570"/>
      <c r="OM27" s="570"/>
      <c r="ON27" s="570"/>
      <c r="OO27" s="570"/>
      <c r="OP27" s="570"/>
      <c r="OQ27" s="570"/>
      <c r="OR27" s="570"/>
      <c r="OS27" s="570"/>
      <c r="OT27" s="570"/>
      <c r="OU27" s="570"/>
      <c r="OV27" s="570"/>
      <c r="OW27" s="570"/>
      <c r="OX27" s="570"/>
      <c r="OY27" s="570"/>
      <c r="OZ27" s="570"/>
      <c r="PA27" s="570"/>
      <c r="PB27" s="570"/>
      <c r="PC27" s="570"/>
      <c r="PD27" s="570"/>
      <c r="PE27" s="570"/>
      <c r="PF27" s="570"/>
      <c r="PG27" s="570"/>
      <c r="PH27" s="570"/>
      <c r="PI27" s="570"/>
      <c r="PJ27" s="570"/>
      <c r="PK27" s="570"/>
      <c r="PL27" s="570"/>
      <c r="PM27" s="570"/>
      <c r="PN27" s="570"/>
      <c r="PO27" s="570"/>
      <c r="PP27" s="570"/>
      <c r="PQ27" s="570"/>
      <c r="PR27" s="570"/>
      <c r="PS27" s="570"/>
      <c r="PT27" s="570"/>
      <c r="PU27" s="570"/>
      <c r="PV27" s="570"/>
      <c r="PW27" s="570"/>
      <c r="PX27" s="570"/>
      <c r="PY27" s="570"/>
      <c r="PZ27" s="570"/>
      <c r="QA27" s="570"/>
      <c r="QB27" s="570"/>
      <c r="QC27" s="570"/>
      <c r="QD27" s="570"/>
      <c r="QE27" s="570"/>
      <c r="QF27" s="570"/>
      <c r="QG27" s="570"/>
      <c r="QH27" s="570"/>
      <c r="QI27" s="570"/>
      <c r="QJ27" s="570"/>
      <c r="QK27" s="570"/>
      <c r="QL27" s="570"/>
      <c r="QM27" s="570"/>
      <c r="QN27" s="570"/>
      <c r="QO27" s="570"/>
      <c r="QP27" s="570"/>
      <c r="QQ27" s="570"/>
      <c r="QR27" s="570"/>
      <c r="QS27" s="570"/>
      <c r="QT27" s="570"/>
      <c r="QU27" s="570"/>
      <c r="QV27" s="570"/>
      <c r="QW27" s="570"/>
      <c r="QX27" s="570"/>
      <c r="QY27" s="570"/>
    </row>
    <row r="28" spans="2:771" s="166" customFormat="1" ht="15.75" hidden="1" customHeight="1">
      <c r="B28" s="210"/>
      <c r="C28" s="882"/>
      <c r="D28" s="882"/>
      <c r="E28" s="882"/>
      <c r="F28" s="882"/>
      <c r="G28" s="882"/>
      <c r="H28" s="882"/>
      <c r="I28" s="882"/>
      <c r="J28" s="882"/>
      <c r="K28" s="882"/>
      <c r="L28" s="882"/>
      <c r="M28" s="882"/>
      <c r="N28" s="882"/>
      <c r="O28" s="882"/>
      <c r="P28" s="882"/>
      <c r="Q28" s="882"/>
      <c r="R28" s="882"/>
      <c r="S28" s="882"/>
      <c r="T28" s="882"/>
      <c r="U28" s="882"/>
      <c r="V28" s="882"/>
      <c r="W28" s="882"/>
      <c r="X28" s="882"/>
      <c r="Y28" s="882"/>
      <c r="Z28" s="882"/>
      <c r="AA28" s="882"/>
      <c r="AB28" s="882"/>
      <c r="AC28" s="882"/>
      <c r="AD28" s="882"/>
      <c r="AE28" s="882"/>
      <c r="AF28" s="882"/>
      <c r="AG28" s="882"/>
      <c r="AH28" s="882"/>
      <c r="AI28" s="882"/>
      <c r="AJ28" s="882"/>
      <c r="AK28" s="882"/>
      <c r="AL28" s="882"/>
      <c r="AM28" s="882"/>
      <c r="AN28" s="882"/>
      <c r="AO28" s="882"/>
      <c r="AP28" s="882"/>
      <c r="AQ28" s="882"/>
      <c r="AR28" s="882"/>
      <c r="AS28" s="882"/>
      <c r="AT28" s="882"/>
      <c r="AU28" s="882"/>
      <c r="AV28" s="882"/>
      <c r="AW28" s="882"/>
      <c r="AX28" s="882"/>
      <c r="AY28" s="882"/>
      <c r="AZ28" s="882"/>
      <c r="BA28" s="882"/>
      <c r="BB28" s="882"/>
      <c r="BC28" s="882"/>
      <c r="BD28" s="882"/>
      <c r="BE28" s="882"/>
      <c r="BF28" s="882"/>
      <c r="BG28" s="882"/>
      <c r="BH28" s="882"/>
      <c r="BI28" s="882"/>
      <c r="BJ28" s="210"/>
      <c r="BK28" s="210"/>
      <c r="BL28" s="570"/>
      <c r="BM28" s="570"/>
      <c r="BN28" s="570"/>
      <c r="BO28" s="570"/>
      <c r="BP28" s="570"/>
      <c r="BQ28" s="571"/>
      <c r="BR28" s="571"/>
      <c r="BS28" s="571"/>
      <c r="BT28" s="571"/>
      <c r="BU28" s="571"/>
      <c r="BV28" s="571"/>
      <c r="BW28" s="571"/>
      <c r="BX28" s="571"/>
      <c r="BY28" s="571"/>
      <c r="BZ28" s="571"/>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c r="IT28" s="570"/>
      <c r="IU28" s="570"/>
      <c r="IV28" s="570"/>
      <c r="IW28" s="570"/>
      <c r="IX28" s="570"/>
      <c r="IY28" s="570"/>
      <c r="IZ28" s="570"/>
      <c r="JA28" s="570"/>
      <c r="JB28" s="570"/>
      <c r="JC28" s="570"/>
      <c r="JD28" s="570"/>
      <c r="JE28" s="570"/>
      <c r="JF28" s="570"/>
      <c r="JG28" s="570"/>
      <c r="JH28" s="570"/>
      <c r="JI28" s="570"/>
      <c r="JJ28" s="570"/>
      <c r="JK28" s="570"/>
      <c r="JL28" s="570"/>
      <c r="JM28" s="570"/>
      <c r="JN28" s="570"/>
      <c r="JO28" s="570"/>
      <c r="JP28" s="570"/>
      <c r="JQ28" s="570"/>
      <c r="JR28" s="570"/>
      <c r="JS28" s="570"/>
      <c r="JT28" s="570"/>
      <c r="JU28" s="570"/>
      <c r="JV28" s="570"/>
      <c r="JW28" s="570"/>
      <c r="JX28" s="570"/>
      <c r="JY28" s="570"/>
      <c r="JZ28" s="570"/>
      <c r="KA28" s="570"/>
      <c r="KB28" s="570"/>
      <c r="KC28" s="570"/>
      <c r="KD28" s="570"/>
      <c r="KE28" s="570"/>
      <c r="KF28" s="570"/>
      <c r="KG28" s="570"/>
      <c r="KH28" s="570"/>
      <c r="KI28" s="570"/>
      <c r="KJ28" s="570"/>
      <c r="KK28" s="570"/>
      <c r="KL28" s="570"/>
      <c r="KM28" s="570"/>
      <c r="KN28" s="570"/>
      <c r="KO28" s="570"/>
      <c r="KP28" s="570"/>
      <c r="KQ28" s="570"/>
      <c r="KR28" s="570"/>
      <c r="KS28" s="570"/>
      <c r="KT28" s="570"/>
      <c r="KU28" s="570"/>
      <c r="KV28" s="570"/>
      <c r="KW28" s="570"/>
      <c r="KX28" s="570"/>
      <c r="KY28" s="570"/>
      <c r="KZ28" s="570"/>
      <c r="LA28" s="570"/>
      <c r="LB28" s="570"/>
      <c r="LC28" s="570"/>
      <c r="LD28" s="570"/>
      <c r="LE28" s="570"/>
      <c r="LF28" s="570"/>
      <c r="LG28" s="570"/>
      <c r="LH28" s="570"/>
      <c r="LI28" s="570"/>
      <c r="LJ28" s="570"/>
      <c r="LK28" s="570"/>
      <c r="LL28" s="570"/>
      <c r="LM28" s="570"/>
      <c r="LN28" s="570"/>
      <c r="LO28" s="570"/>
      <c r="LP28" s="570"/>
      <c r="LQ28" s="570"/>
      <c r="LR28" s="570"/>
      <c r="LS28" s="570"/>
      <c r="LT28" s="570"/>
      <c r="LU28" s="570"/>
      <c r="LV28" s="570"/>
      <c r="LW28" s="570"/>
      <c r="LX28" s="570"/>
      <c r="LY28" s="570"/>
      <c r="LZ28" s="570"/>
      <c r="MA28" s="570"/>
      <c r="MB28" s="570"/>
      <c r="MC28" s="570"/>
      <c r="MD28" s="570"/>
      <c r="ME28" s="570"/>
      <c r="MF28" s="570"/>
      <c r="MG28" s="570"/>
      <c r="MH28" s="570"/>
      <c r="MI28" s="570"/>
      <c r="MJ28" s="570"/>
      <c r="MK28" s="570"/>
      <c r="ML28" s="570"/>
      <c r="MM28" s="570"/>
      <c r="MN28" s="570"/>
      <c r="MO28" s="570"/>
      <c r="MP28" s="570"/>
      <c r="MQ28" s="570"/>
      <c r="MR28" s="570"/>
      <c r="MS28" s="570"/>
      <c r="MT28" s="570"/>
      <c r="MU28" s="570"/>
      <c r="MV28" s="570"/>
      <c r="MW28" s="570"/>
      <c r="MX28" s="570"/>
      <c r="MY28" s="570"/>
      <c r="MZ28" s="570"/>
      <c r="NA28" s="570"/>
      <c r="NB28" s="570"/>
      <c r="NC28" s="570"/>
      <c r="ND28" s="570"/>
      <c r="NE28" s="570"/>
      <c r="NF28" s="570"/>
      <c r="NG28" s="570"/>
      <c r="NH28" s="570"/>
      <c r="NI28" s="570"/>
      <c r="NJ28" s="570"/>
      <c r="NK28" s="570"/>
      <c r="NL28" s="570"/>
      <c r="NM28" s="570"/>
      <c r="NN28" s="570"/>
      <c r="NO28" s="570"/>
      <c r="NP28" s="570"/>
      <c r="NQ28" s="570"/>
      <c r="NR28" s="570"/>
      <c r="NS28" s="570"/>
      <c r="NT28" s="570"/>
      <c r="NU28" s="570"/>
      <c r="NV28" s="570"/>
      <c r="NW28" s="570"/>
      <c r="NX28" s="570"/>
      <c r="NY28" s="570"/>
      <c r="NZ28" s="570"/>
      <c r="OA28" s="570"/>
      <c r="OB28" s="570"/>
      <c r="OC28" s="570"/>
      <c r="OD28" s="570"/>
      <c r="OE28" s="570"/>
      <c r="OF28" s="570"/>
      <c r="OG28" s="570"/>
      <c r="OH28" s="570"/>
      <c r="OI28" s="570"/>
      <c r="OJ28" s="570"/>
      <c r="OK28" s="570"/>
      <c r="OL28" s="570"/>
      <c r="OM28" s="570"/>
      <c r="ON28" s="570"/>
      <c r="OO28" s="570"/>
      <c r="OP28" s="570"/>
      <c r="OQ28" s="570"/>
      <c r="OR28" s="570"/>
      <c r="OS28" s="570"/>
      <c r="OT28" s="570"/>
      <c r="OU28" s="570"/>
      <c r="OV28" s="570"/>
      <c r="OW28" s="570"/>
      <c r="OX28" s="570"/>
      <c r="OY28" s="570"/>
      <c r="OZ28" s="570"/>
      <c r="PA28" s="570"/>
      <c r="PB28" s="570"/>
      <c r="PC28" s="570"/>
      <c r="PD28" s="570"/>
      <c r="PE28" s="570"/>
      <c r="PF28" s="570"/>
      <c r="PG28" s="570"/>
      <c r="PH28" s="570"/>
      <c r="PI28" s="570"/>
      <c r="PJ28" s="570"/>
      <c r="PK28" s="570"/>
      <c r="PL28" s="570"/>
      <c r="PM28" s="570"/>
      <c r="PN28" s="570"/>
      <c r="PO28" s="570"/>
      <c r="PP28" s="570"/>
      <c r="PQ28" s="570"/>
      <c r="PR28" s="570"/>
      <c r="PS28" s="570"/>
      <c r="PT28" s="570"/>
      <c r="PU28" s="570"/>
      <c r="PV28" s="570"/>
      <c r="PW28" s="570"/>
      <c r="PX28" s="570"/>
      <c r="PY28" s="570"/>
      <c r="PZ28" s="570"/>
      <c r="QA28" s="570"/>
      <c r="QB28" s="570"/>
      <c r="QC28" s="570"/>
      <c r="QD28" s="570"/>
      <c r="QE28" s="570"/>
      <c r="QF28" s="570"/>
      <c r="QG28" s="570"/>
      <c r="QH28" s="570"/>
      <c r="QI28" s="570"/>
      <c r="QJ28" s="570"/>
      <c r="QK28" s="570"/>
      <c r="QL28" s="570"/>
      <c r="QM28" s="570"/>
      <c r="QN28" s="570"/>
      <c r="QO28" s="570"/>
      <c r="QP28" s="570"/>
      <c r="QQ28" s="570"/>
      <c r="QR28" s="570"/>
      <c r="QS28" s="570"/>
      <c r="QT28" s="570"/>
      <c r="QU28" s="570"/>
      <c r="QV28" s="570"/>
      <c r="QW28" s="570"/>
      <c r="QX28" s="570"/>
      <c r="QY28" s="570"/>
    </row>
    <row r="29" spans="2:771" s="166" customFormat="1" hidden="1">
      <c r="B29" s="210"/>
      <c r="C29" s="882"/>
      <c r="D29" s="882"/>
      <c r="E29" s="882"/>
      <c r="F29" s="882"/>
      <c r="G29" s="882"/>
      <c r="H29" s="882"/>
      <c r="I29" s="882"/>
      <c r="J29" s="882"/>
      <c r="K29" s="882"/>
      <c r="L29" s="882"/>
      <c r="M29" s="882"/>
      <c r="N29" s="882"/>
      <c r="O29" s="882"/>
      <c r="P29" s="882"/>
      <c r="Q29" s="882"/>
      <c r="R29" s="882"/>
      <c r="S29" s="882"/>
      <c r="T29" s="882"/>
      <c r="U29" s="882"/>
      <c r="V29" s="882"/>
      <c r="W29" s="882"/>
      <c r="X29" s="882"/>
      <c r="Y29" s="882"/>
      <c r="Z29" s="882"/>
      <c r="AA29" s="882"/>
      <c r="AB29" s="882"/>
      <c r="AC29" s="882"/>
      <c r="AD29" s="882"/>
      <c r="AE29" s="882"/>
      <c r="AF29" s="882"/>
      <c r="AG29" s="882"/>
      <c r="AH29" s="882"/>
      <c r="AI29" s="882"/>
      <c r="AJ29" s="882"/>
      <c r="AK29" s="882"/>
      <c r="AL29" s="882"/>
      <c r="AM29" s="882"/>
      <c r="AN29" s="882"/>
      <c r="AO29" s="882"/>
      <c r="AP29" s="882"/>
      <c r="AQ29" s="882"/>
      <c r="AR29" s="882"/>
      <c r="AS29" s="882"/>
      <c r="AT29" s="882"/>
      <c r="AU29" s="882"/>
      <c r="AV29" s="882"/>
      <c r="AW29" s="882"/>
      <c r="AX29" s="882"/>
      <c r="AY29" s="882"/>
      <c r="AZ29" s="882"/>
      <c r="BA29" s="882"/>
      <c r="BB29" s="882"/>
      <c r="BC29" s="882"/>
      <c r="BD29" s="882"/>
      <c r="BE29" s="882"/>
      <c r="BF29" s="882"/>
      <c r="BG29" s="882"/>
      <c r="BH29" s="882"/>
      <c r="BI29" s="882"/>
      <c r="BJ29" s="210"/>
      <c r="BK29" s="210"/>
      <c r="BL29" s="570"/>
      <c r="BM29" s="570"/>
      <c r="BN29" s="570"/>
      <c r="BO29" s="570"/>
      <c r="BP29" s="570"/>
      <c r="BQ29" s="571"/>
      <c r="BR29" s="571"/>
      <c r="BS29" s="571"/>
      <c r="BT29" s="571"/>
      <c r="BU29" s="571"/>
      <c r="BV29" s="571"/>
      <c r="BW29" s="571"/>
      <c r="BX29" s="571"/>
      <c r="BY29" s="571"/>
      <c r="BZ29" s="571"/>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c r="IT29" s="570"/>
      <c r="IU29" s="570"/>
      <c r="IV29" s="570"/>
      <c r="IW29" s="570"/>
      <c r="IX29" s="570"/>
      <c r="IY29" s="570"/>
      <c r="IZ29" s="570"/>
      <c r="JA29" s="570"/>
      <c r="JB29" s="570"/>
      <c r="JC29" s="570"/>
      <c r="JD29" s="570"/>
      <c r="JE29" s="570"/>
      <c r="JF29" s="570"/>
      <c r="JG29" s="570"/>
      <c r="JH29" s="570"/>
      <c r="JI29" s="570"/>
      <c r="JJ29" s="570"/>
      <c r="JK29" s="570"/>
      <c r="JL29" s="570"/>
      <c r="JM29" s="570"/>
      <c r="JN29" s="570"/>
      <c r="JO29" s="570"/>
      <c r="JP29" s="570"/>
      <c r="JQ29" s="570"/>
      <c r="JR29" s="570"/>
      <c r="JS29" s="570"/>
      <c r="JT29" s="570"/>
      <c r="JU29" s="570"/>
      <c r="JV29" s="570"/>
      <c r="JW29" s="570"/>
      <c r="JX29" s="570"/>
      <c r="JY29" s="570"/>
      <c r="JZ29" s="570"/>
      <c r="KA29" s="570"/>
      <c r="KB29" s="570"/>
      <c r="KC29" s="570"/>
      <c r="KD29" s="570"/>
      <c r="KE29" s="570"/>
      <c r="KF29" s="570"/>
      <c r="KG29" s="570"/>
      <c r="KH29" s="570"/>
      <c r="KI29" s="570"/>
      <c r="KJ29" s="570"/>
      <c r="KK29" s="570"/>
      <c r="KL29" s="570"/>
      <c r="KM29" s="570"/>
      <c r="KN29" s="570"/>
      <c r="KO29" s="570"/>
      <c r="KP29" s="570"/>
      <c r="KQ29" s="570"/>
      <c r="KR29" s="570"/>
      <c r="KS29" s="570"/>
      <c r="KT29" s="570"/>
      <c r="KU29" s="570"/>
      <c r="KV29" s="570"/>
      <c r="KW29" s="570"/>
      <c r="KX29" s="570"/>
      <c r="KY29" s="570"/>
      <c r="KZ29" s="570"/>
      <c r="LA29" s="570"/>
      <c r="LB29" s="570"/>
      <c r="LC29" s="570"/>
      <c r="LD29" s="570"/>
      <c r="LE29" s="570"/>
      <c r="LF29" s="570"/>
      <c r="LG29" s="570"/>
      <c r="LH29" s="570"/>
      <c r="LI29" s="570"/>
      <c r="LJ29" s="570"/>
      <c r="LK29" s="570"/>
      <c r="LL29" s="570"/>
      <c r="LM29" s="570"/>
      <c r="LN29" s="570"/>
      <c r="LO29" s="570"/>
      <c r="LP29" s="570"/>
      <c r="LQ29" s="570"/>
      <c r="LR29" s="570"/>
      <c r="LS29" s="570"/>
      <c r="LT29" s="570"/>
      <c r="LU29" s="570"/>
      <c r="LV29" s="570"/>
      <c r="LW29" s="570"/>
      <c r="LX29" s="570"/>
      <c r="LY29" s="570"/>
      <c r="LZ29" s="570"/>
      <c r="MA29" s="570"/>
      <c r="MB29" s="570"/>
      <c r="MC29" s="570"/>
      <c r="MD29" s="570"/>
      <c r="ME29" s="570"/>
      <c r="MF29" s="570"/>
      <c r="MG29" s="570"/>
      <c r="MH29" s="570"/>
      <c r="MI29" s="570"/>
      <c r="MJ29" s="570"/>
      <c r="MK29" s="570"/>
      <c r="ML29" s="570"/>
      <c r="MM29" s="570"/>
      <c r="MN29" s="570"/>
      <c r="MO29" s="570"/>
      <c r="MP29" s="570"/>
      <c r="MQ29" s="570"/>
      <c r="MR29" s="570"/>
      <c r="MS29" s="570"/>
      <c r="MT29" s="570"/>
      <c r="MU29" s="570"/>
      <c r="MV29" s="570"/>
      <c r="MW29" s="570"/>
      <c r="MX29" s="570"/>
      <c r="MY29" s="570"/>
      <c r="MZ29" s="570"/>
      <c r="NA29" s="570"/>
      <c r="NB29" s="570"/>
      <c r="NC29" s="570"/>
      <c r="ND29" s="570"/>
      <c r="NE29" s="570"/>
      <c r="NF29" s="570"/>
      <c r="NG29" s="570"/>
      <c r="NH29" s="570"/>
      <c r="NI29" s="570"/>
      <c r="NJ29" s="570"/>
      <c r="NK29" s="570"/>
      <c r="NL29" s="570"/>
      <c r="NM29" s="570"/>
      <c r="NN29" s="570"/>
      <c r="NO29" s="570"/>
      <c r="NP29" s="570"/>
      <c r="NQ29" s="570"/>
      <c r="NR29" s="570"/>
      <c r="NS29" s="570"/>
      <c r="NT29" s="570"/>
      <c r="NU29" s="570"/>
      <c r="NV29" s="570"/>
      <c r="NW29" s="570"/>
      <c r="NX29" s="570"/>
      <c r="NY29" s="570"/>
      <c r="NZ29" s="570"/>
      <c r="OA29" s="570"/>
      <c r="OB29" s="570"/>
      <c r="OC29" s="570"/>
      <c r="OD29" s="570"/>
      <c r="OE29" s="570"/>
      <c r="OF29" s="570"/>
      <c r="OG29" s="570"/>
      <c r="OH29" s="570"/>
      <c r="OI29" s="570"/>
      <c r="OJ29" s="570"/>
      <c r="OK29" s="570"/>
      <c r="OL29" s="570"/>
      <c r="OM29" s="570"/>
      <c r="ON29" s="570"/>
      <c r="OO29" s="570"/>
      <c r="OP29" s="570"/>
      <c r="OQ29" s="570"/>
      <c r="OR29" s="570"/>
      <c r="OS29" s="570"/>
      <c r="OT29" s="570"/>
      <c r="OU29" s="570"/>
      <c r="OV29" s="570"/>
      <c r="OW29" s="570"/>
      <c r="OX29" s="570"/>
      <c r="OY29" s="570"/>
      <c r="OZ29" s="570"/>
      <c r="PA29" s="570"/>
      <c r="PB29" s="570"/>
      <c r="PC29" s="570"/>
      <c r="PD29" s="570"/>
      <c r="PE29" s="570"/>
      <c r="PF29" s="570"/>
      <c r="PG29" s="570"/>
      <c r="PH29" s="570"/>
      <c r="PI29" s="570"/>
      <c r="PJ29" s="570"/>
      <c r="PK29" s="570"/>
      <c r="PL29" s="570"/>
      <c r="PM29" s="570"/>
      <c r="PN29" s="570"/>
      <c r="PO29" s="570"/>
      <c r="PP29" s="570"/>
      <c r="PQ29" s="570"/>
      <c r="PR29" s="570"/>
      <c r="PS29" s="570"/>
      <c r="PT29" s="570"/>
      <c r="PU29" s="570"/>
      <c r="PV29" s="570"/>
      <c r="PW29" s="570"/>
      <c r="PX29" s="570"/>
      <c r="PY29" s="570"/>
      <c r="PZ29" s="570"/>
      <c r="QA29" s="570"/>
      <c r="QB29" s="570"/>
      <c r="QC29" s="570"/>
      <c r="QD29" s="570"/>
      <c r="QE29" s="570"/>
      <c r="QF29" s="570"/>
      <c r="QG29" s="570"/>
      <c r="QH29" s="570"/>
      <c r="QI29" s="570"/>
      <c r="QJ29" s="570"/>
      <c r="QK29" s="570"/>
      <c r="QL29" s="570"/>
      <c r="QM29" s="570"/>
      <c r="QN29" s="570"/>
      <c r="QO29" s="570"/>
      <c r="QP29" s="570"/>
      <c r="QQ29" s="570"/>
      <c r="QR29" s="570"/>
      <c r="QS29" s="570"/>
      <c r="QT29" s="570"/>
      <c r="QU29" s="570"/>
      <c r="QV29" s="570"/>
      <c r="QW29" s="570"/>
      <c r="QX29" s="570"/>
      <c r="QY29" s="570"/>
    </row>
    <row r="30" spans="2:771" s="166" customFormat="1" hidden="1">
      <c r="B30" s="210"/>
      <c r="C30" s="882"/>
      <c r="D30" s="882"/>
      <c r="E30" s="882"/>
      <c r="F30" s="882"/>
      <c r="G30" s="882"/>
      <c r="H30" s="882"/>
      <c r="I30" s="882"/>
      <c r="J30" s="882"/>
      <c r="K30" s="882"/>
      <c r="L30" s="882"/>
      <c r="M30" s="882"/>
      <c r="N30" s="882"/>
      <c r="O30" s="882"/>
      <c r="P30" s="882"/>
      <c r="Q30" s="882"/>
      <c r="R30" s="882"/>
      <c r="S30" s="882"/>
      <c r="T30" s="882"/>
      <c r="U30" s="882"/>
      <c r="V30" s="882"/>
      <c r="W30" s="882"/>
      <c r="X30" s="882"/>
      <c r="Y30" s="882"/>
      <c r="Z30" s="882"/>
      <c r="AA30" s="882"/>
      <c r="AB30" s="882"/>
      <c r="AC30" s="882"/>
      <c r="AD30" s="882"/>
      <c r="AE30" s="882"/>
      <c r="AF30" s="882"/>
      <c r="AG30" s="882"/>
      <c r="AH30" s="882"/>
      <c r="AI30" s="882"/>
      <c r="AJ30" s="882"/>
      <c r="AK30" s="882"/>
      <c r="AL30" s="882"/>
      <c r="AM30" s="882"/>
      <c r="AN30" s="882"/>
      <c r="AO30" s="882"/>
      <c r="AP30" s="882"/>
      <c r="AQ30" s="882"/>
      <c r="AR30" s="882"/>
      <c r="AS30" s="882"/>
      <c r="AT30" s="882"/>
      <c r="AU30" s="882"/>
      <c r="AV30" s="882"/>
      <c r="AW30" s="882"/>
      <c r="AX30" s="882"/>
      <c r="AY30" s="882"/>
      <c r="AZ30" s="882"/>
      <c r="BA30" s="882"/>
      <c r="BB30" s="882"/>
      <c r="BC30" s="882"/>
      <c r="BD30" s="882"/>
      <c r="BE30" s="882"/>
      <c r="BF30" s="882"/>
      <c r="BG30" s="882"/>
      <c r="BH30" s="882"/>
      <c r="BI30" s="882"/>
      <c r="BJ30" s="210"/>
      <c r="BK30" s="210"/>
      <c r="BL30" s="570"/>
      <c r="BM30" s="570"/>
      <c r="BN30" s="570"/>
      <c r="BO30" s="570"/>
      <c r="BP30" s="570"/>
      <c r="BQ30" s="571"/>
      <c r="BR30" s="571"/>
      <c r="BS30" s="571"/>
      <c r="BT30" s="571"/>
      <c r="BU30" s="571"/>
      <c r="BV30" s="571"/>
      <c r="BW30" s="571"/>
      <c r="BX30" s="571"/>
      <c r="BY30" s="571"/>
      <c r="BZ30" s="571"/>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c r="IT30" s="570"/>
      <c r="IU30" s="570"/>
      <c r="IV30" s="570"/>
      <c r="IW30" s="570"/>
      <c r="IX30" s="570"/>
      <c r="IY30" s="570"/>
      <c r="IZ30" s="570"/>
      <c r="JA30" s="570"/>
      <c r="JB30" s="570"/>
      <c r="JC30" s="570"/>
      <c r="JD30" s="570"/>
      <c r="JE30" s="570"/>
      <c r="JF30" s="570"/>
      <c r="JG30" s="570"/>
      <c r="JH30" s="570"/>
      <c r="JI30" s="570"/>
      <c r="JJ30" s="570"/>
      <c r="JK30" s="570"/>
      <c r="JL30" s="570"/>
      <c r="JM30" s="570"/>
      <c r="JN30" s="570"/>
      <c r="JO30" s="570"/>
      <c r="JP30" s="570"/>
      <c r="JQ30" s="570"/>
      <c r="JR30" s="570"/>
      <c r="JS30" s="570"/>
      <c r="JT30" s="570"/>
      <c r="JU30" s="570"/>
      <c r="JV30" s="570"/>
      <c r="JW30" s="570"/>
      <c r="JX30" s="570"/>
      <c r="JY30" s="570"/>
      <c r="JZ30" s="570"/>
      <c r="KA30" s="570"/>
      <c r="KB30" s="570"/>
      <c r="KC30" s="570"/>
      <c r="KD30" s="570"/>
      <c r="KE30" s="570"/>
      <c r="KF30" s="570"/>
      <c r="KG30" s="570"/>
      <c r="KH30" s="570"/>
      <c r="KI30" s="570"/>
      <c r="KJ30" s="570"/>
      <c r="KK30" s="570"/>
      <c r="KL30" s="570"/>
      <c r="KM30" s="570"/>
      <c r="KN30" s="570"/>
      <c r="KO30" s="570"/>
      <c r="KP30" s="570"/>
      <c r="KQ30" s="570"/>
      <c r="KR30" s="570"/>
      <c r="KS30" s="570"/>
      <c r="KT30" s="570"/>
      <c r="KU30" s="570"/>
      <c r="KV30" s="570"/>
      <c r="KW30" s="570"/>
      <c r="KX30" s="570"/>
      <c r="KY30" s="570"/>
      <c r="KZ30" s="570"/>
      <c r="LA30" s="570"/>
      <c r="LB30" s="570"/>
      <c r="LC30" s="570"/>
      <c r="LD30" s="570"/>
      <c r="LE30" s="570"/>
      <c r="LF30" s="570"/>
      <c r="LG30" s="570"/>
      <c r="LH30" s="570"/>
      <c r="LI30" s="570"/>
      <c r="LJ30" s="570"/>
      <c r="LK30" s="570"/>
      <c r="LL30" s="570"/>
      <c r="LM30" s="570"/>
      <c r="LN30" s="570"/>
      <c r="LO30" s="570"/>
      <c r="LP30" s="570"/>
      <c r="LQ30" s="570"/>
      <c r="LR30" s="570"/>
      <c r="LS30" s="570"/>
      <c r="LT30" s="570"/>
      <c r="LU30" s="570"/>
      <c r="LV30" s="570"/>
      <c r="LW30" s="570"/>
      <c r="LX30" s="570"/>
      <c r="LY30" s="570"/>
      <c r="LZ30" s="570"/>
      <c r="MA30" s="570"/>
      <c r="MB30" s="570"/>
      <c r="MC30" s="570"/>
      <c r="MD30" s="570"/>
      <c r="ME30" s="570"/>
      <c r="MF30" s="570"/>
      <c r="MG30" s="570"/>
      <c r="MH30" s="570"/>
      <c r="MI30" s="570"/>
      <c r="MJ30" s="570"/>
      <c r="MK30" s="570"/>
      <c r="ML30" s="570"/>
      <c r="MM30" s="570"/>
      <c r="MN30" s="570"/>
      <c r="MO30" s="570"/>
      <c r="MP30" s="570"/>
      <c r="MQ30" s="570"/>
      <c r="MR30" s="570"/>
      <c r="MS30" s="570"/>
      <c r="MT30" s="570"/>
      <c r="MU30" s="570"/>
      <c r="MV30" s="570"/>
      <c r="MW30" s="570"/>
      <c r="MX30" s="570"/>
      <c r="MY30" s="570"/>
      <c r="MZ30" s="570"/>
      <c r="NA30" s="570"/>
      <c r="NB30" s="570"/>
      <c r="NC30" s="570"/>
      <c r="ND30" s="570"/>
      <c r="NE30" s="570"/>
      <c r="NF30" s="570"/>
      <c r="NG30" s="570"/>
      <c r="NH30" s="570"/>
      <c r="NI30" s="570"/>
      <c r="NJ30" s="570"/>
      <c r="NK30" s="570"/>
      <c r="NL30" s="570"/>
      <c r="NM30" s="570"/>
      <c r="NN30" s="570"/>
      <c r="NO30" s="570"/>
      <c r="NP30" s="570"/>
      <c r="NQ30" s="570"/>
      <c r="NR30" s="570"/>
      <c r="NS30" s="570"/>
      <c r="NT30" s="570"/>
      <c r="NU30" s="570"/>
      <c r="NV30" s="570"/>
      <c r="NW30" s="570"/>
      <c r="NX30" s="570"/>
      <c r="NY30" s="570"/>
      <c r="NZ30" s="570"/>
      <c r="OA30" s="570"/>
      <c r="OB30" s="570"/>
      <c r="OC30" s="570"/>
      <c r="OD30" s="570"/>
      <c r="OE30" s="570"/>
      <c r="OF30" s="570"/>
      <c r="OG30" s="570"/>
      <c r="OH30" s="570"/>
      <c r="OI30" s="570"/>
      <c r="OJ30" s="570"/>
      <c r="OK30" s="570"/>
      <c r="OL30" s="570"/>
      <c r="OM30" s="570"/>
      <c r="ON30" s="570"/>
      <c r="OO30" s="570"/>
      <c r="OP30" s="570"/>
      <c r="OQ30" s="570"/>
      <c r="OR30" s="570"/>
      <c r="OS30" s="570"/>
      <c r="OT30" s="570"/>
      <c r="OU30" s="570"/>
      <c r="OV30" s="570"/>
      <c r="OW30" s="570"/>
      <c r="OX30" s="570"/>
      <c r="OY30" s="570"/>
      <c r="OZ30" s="570"/>
      <c r="PA30" s="570"/>
      <c r="PB30" s="570"/>
      <c r="PC30" s="570"/>
      <c r="PD30" s="570"/>
      <c r="PE30" s="570"/>
      <c r="PF30" s="570"/>
      <c r="PG30" s="570"/>
      <c r="PH30" s="570"/>
      <c r="PI30" s="570"/>
      <c r="PJ30" s="570"/>
      <c r="PK30" s="570"/>
      <c r="PL30" s="570"/>
      <c r="PM30" s="570"/>
      <c r="PN30" s="570"/>
      <c r="PO30" s="570"/>
      <c r="PP30" s="570"/>
      <c r="PQ30" s="570"/>
      <c r="PR30" s="570"/>
      <c r="PS30" s="570"/>
      <c r="PT30" s="570"/>
      <c r="PU30" s="570"/>
      <c r="PV30" s="570"/>
      <c r="PW30" s="570"/>
      <c r="PX30" s="570"/>
      <c r="PY30" s="570"/>
      <c r="PZ30" s="570"/>
      <c r="QA30" s="570"/>
      <c r="QB30" s="570"/>
      <c r="QC30" s="570"/>
      <c r="QD30" s="570"/>
      <c r="QE30" s="570"/>
      <c r="QF30" s="570"/>
      <c r="QG30" s="570"/>
      <c r="QH30" s="570"/>
      <c r="QI30" s="570"/>
      <c r="QJ30" s="570"/>
      <c r="QK30" s="570"/>
      <c r="QL30" s="570"/>
      <c r="QM30" s="570"/>
      <c r="QN30" s="570"/>
      <c r="QO30" s="570"/>
      <c r="QP30" s="570"/>
      <c r="QQ30" s="570"/>
      <c r="QR30" s="570"/>
      <c r="QS30" s="570"/>
      <c r="QT30" s="570"/>
      <c r="QU30" s="570"/>
      <c r="QV30" s="570"/>
      <c r="QW30" s="570"/>
      <c r="QX30" s="570"/>
      <c r="QY30" s="570"/>
    </row>
    <row r="31" spans="2:771" s="166" customFormat="1" hidden="1">
      <c r="B31" s="210"/>
      <c r="C31" s="882"/>
      <c r="D31" s="882"/>
      <c r="E31" s="882"/>
      <c r="F31" s="882"/>
      <c r="G31" s="882"/>
      <c r="H31" s="882"/>
      <c r="I31" s="882"/>
      <c r="J31" s="882"/>
      <c r="K31" s="882"/>
      <c r="L31" s="882"/>
      <c r="M31" s="882"/>
      <c r="N31" s="882"/>
      <c r="O31" s="882"/>
      <c r="P31" s="882"/>
      <c r="Q31" s="882"/>
      <c r="R31" s="882"/>
      <c r="S31" s="882"/>
      <c r="T31" s="882"/>
      <c r="U31" s="882"/>
      <c r="V31" s="882"/>
      <c r="W31" s="882"/>
      <c r="X31" s="882"/>
      <c r="Y31" s="882"/>
      <c r="Z31" s="882"/>
      <c r="AA31" s="882"/>
      <c r="AB31" s="882"/>
      <c r="AC31" s="882"/>
      <c r="AD31" s="882"/>
      <c r="AE31" s="882"/>
      <c r="AF31" s="882"/>
      <c r="AG31" s="882"/>
      <c r="AH31" s="882"/>
      <c r="AI31" s="882"/>
      <c r="AJ31" s="882"/>
      <c r="AK31" s="882"/>
      <c r="AL31" s="882"/>
      <c r="AM31" s="882"/>
      <c r="AN31" s="882"/>
      <c r="AO31" s="882"/>
      <c r="AP31" s="882"/>
      <c r="AQ31" s="882"/>
      <c r="AR31" s="882"/>
      <c r="AS31" s="882"/>
      <c r="AT31" s="882"/>
      <c r="AU31" s="882"/>
      <c r="AV31" s="882"/>
      <c r="AW31" s="882"/>
      <c r="AX31" s="882"/>
      <c r="AY31" s="882"/>
      <c r="AZ31" s="882"/>
      <c r="BA31" s="882"/>
      <c r="BB31" s="882"/>
      <c r="BC31" s="882"/>
      <c r="BD31" s="882"/>
      <c r="BE31" s="882"/>
      <c r="BF31" s="882"/>
      <c r="BG31" s="882"/>
      <c r="BH31" s="882"/>
      <c r="BI31" s="882"/>
      <c r="BJ31" s="210"/>
      <c r="BK31" s="210"/>
      <c r="BL31" s="570"/>
      <c r="BM31" s="570"/>
      <c r="BN31" s="570"/>
      <c r="BO31" s="570"/>
      <c r="BP31" s="570"/>
      <c r="BQ31" s="571"/>
      <c r="BR31" s="571"/>
      <c r="BS31" s="571"/>
      <c r="BT31" s="571"/>
      <c r="BU31" s="571"/>
      <c r="BV31" s="571"/>
      <c r="BW31" s="571"/>
      <c r="BX31" s="571"/>
      <c r="BY31" s="571"/>
      <c r="BZ31" s="571"/>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c r="IT31" s="570"/>
      <c r="IU31" s="570"/>
      <c r="IV31" s="570"/>
      <c r="IW31" s="570"/>
      <c r="IX31" s="570"/>
      <c r="IY31" s="570"/>
      <c r="IZ31" s="570"/>
      <c r="JA31" s="570"/>
      <c r="JB31" s="570"/>
      <c r="JC31" s="570"/>
      <c r="JD31" s="570"/>
      <c r="JE31" s="570"/>
      <c r="JF31" s="570"/>
      <c r="JG31" s="570"/>
      <c r="JH31" s="570"/>
      <c r="JI31" s="570"/>
      <c r="JJ31" s="570"/>
      <c r="JK31" s="570"/>
      <c r="JL31" s="570"/>
      <c r="JM31" s="570"/>
      <c r="JN31" s="570"/>
      <c r="JO31" s="570"/>
      <c r="JP31" s="570"/>
      <c r="JQ31" s="570"/>
      <c r="JR31" s="570"/>
      <c r="JS31" s="570"/>
      <c r="JT31" s="570"/>
      <c r="JU31" s="570"/>
      <c r="JV31" s="570"/>
      <c r="JW31" s="570"/>
      <c r="JX31" s="570"/>
      <c r="JY31" s="570"/>
      <c r="JZ31" s="570"/>
      <c r="KA31" s="570"/>
      <c r="KB31" s="570"/>
      <c r="KC31" s="570"/>
      <c r="KD31" s="570"/>
      <c r="KE31" s="570"/>
      <c r="KF31" s="570"/>
      <c r="KG31" s="570"/>
      <c r="KH31" s="570"/>
      <c r="KI31" s="570"/>
      <c r="KJ31" s="570"/>
      <c r="KK31" s="570"/>
      <c r="KL31" s="570"/>
      <c r="KM31" s="570"/>
      <c r="KN31" s="570"/>
      <c r="KO31" s="570"/>
      <c r="KP31" s="570"/>
      <c r="KQ31" s="570"/>
      <c r="KR31" s="570"/>
      <c r="KS31" s="570"/>
      <c r="KT31" s="570"/>
      <c r="KU31" s="570"/>
      <c r="KV31" s="570"/>
      <c r="KW31" s="570"/>
      <c r="KX31" s="570"/>
      <c r="KY31" s="570"/>
      <c r="KZ31" s="570"/>
      <c r="LA31" s="570"/>
      <c r="LB31" s="570"/>
      <c r="LC31" s="570"/>
      <c r="LD31" s="570"/>
      <c r="LE31" s="570"/>
      <c r="LF31" s="570"/>
      <c r="LG31" s="570"/>
      <c r="LH31" s="570"/>
      <c r="LI31" s="570"/>
      <c r="LJ31" s="570"/>
      <c r="LK31" s="570"/>
      <c r="LL31" s="570"/>
      <c r="LM31" s="570"/>
      <c r="LN31" s="570"/>
      <c r="LO31" s="570"/>
      <c r="LP31" s="570"/>
      <c r="LQ31" s="570"/>
      <c r="LR31" s="570"/>
      <c r="LS31" s="570"/>
      <c r="LT31" s="570"/>
      <c r="LU31" s="570"/>
      <c r="LV31" s="570"/>
      <c r="LW31" s="570"/>
      <c r="LX31" s="570"/>
      <c r="LY31" s="570"/>
      <c r="LZ31" s="570"/>
      <c r="MA31" s="570"/>
      <c r="MB31" s="570"/>
      <c r="MC31" s="570"/>
      <c r="MD31" s="570"/>
      <c r="ME31" s="570"/>
      <c r="MF31" s="570"/>
      <c r="MG31" s="570"/>
      <c r="MH31" s="570"/>
      <c r="MI31" s="570"/>
      <c r="MJ31" s="570"/>
      <c r="MK31" s="570"/>
      <c r="ML31" s="570"/>
      <c r="MM31" s="570"/>
      <c r="MN31" s="570"/>
      <c r="MO31" s="570"/>
      <c r="MP31" s="570"/>
      <c r="MQ31" s="570"/>
      <c r="MR31" s="570"/>
      <c r="MS31" s="570"/>
      <c r="MT31" s="570"/>
      <c r="MU31" s="570"/>
      <c r="MV31" s="570"/>
      <c r="MW31" s="570"/>
      <c r="MX31" s="570"/>
      <c r="MY31" s="570"/>
      <c r="MZ31" s="570"/>
      <c r="NA31" s="570"/>
      <c r="NB31" s="570"/>
      <c r="NC31" s="570"/>
      <c r="ND31" s="570"/>
      <c r="NE31" s="570"/>
      <c r="NF31" s="570"/>
      <c r="NG31" s="570"/>
      <c r="NH31" s="570"/>
      <c r="NI31" s="570"/>
      <c r="NJ31" s="570"/>
      <c r="NK31" s="570"/>
      <c r="NL31" s="570"/>
      <c r="NM31" s="570"/>
      <c r="NN31" s="570"/>
      <c r="NO31" s="570"/>
      <c r="NP31" s="570"/>
      <c r="NQ31" s="570"/>
      <c r="NR31" s="570"/>
      <c r="NS31" s="570"/>
      <c r="NT31" s="570"/>
      <c r="NU31" s="570"/>
      <c r="NV31" s="570"/>
      <c r="NW31" s="570"/>
      <c r="NX31" s="570"/>
      <c r="NY31" s="570"/>
      <c r="NZ31" s="570"/>
      <c r="OA31" s="570"/>
      <c r="OB31" s="570"/>
      <c r="OC31" s="570"/>
      <c r="OD31" s="570"/>
      <c r="OE31" s="570"/>
      <c r="OF31" s="570"/>
      <c r="OG31" s="570"/>
      <c r="OH31" s="570"/>
      <c r="OI31" s="570"/>
      <c r="OJ31" s="570"/>
      <c r="OK31" s="570"/>
      <c r="OL31" s="570"/>
      <c r="OM31" s="570"/>
      <c r="ON31" s="570"/>
      <c r="OO31" s="570"/>
      <c r="OP31" s="570"/>
      <c r="OQ31" s="570"/>
      <c r="OR31" s="570"/>
      <c r="OS31" s="570"/>
      <c r="OT31" s="570"/>
      <c r="OU31" s="570"/>
      <c r="OV31" s="570"/>
      <c r="OW31" s="570"/>
      <c r="OX31" s="570"/>
      <c r="OY31" s="570"/>
      <c r="OZ31" s="570"/>
      <c r="PA31" s="570"/>
      <c r="PB31" s="570"/>
      <c r="PC31" s="570"/>
      <c r="PD31" s="570"/>
      <c r="PE31" s="570"/>
      <c r="PF31" s="570"/>
      <c r="PG31" s="570"/>
      <c r="PH31" s="570"/>
      <c r="PI31" s="570"/>
      <c r="PJ31" s="570"/>
      <c r="PK31" s="570"/>
      <c r="PL31" s="570"/>
      <c r="PM31" s="570"/>
      <c r="PN31" s="570"/>
      <c r="PO31" s="570"/>
      <c r="PP31" s="570"/>
      <c r="PQ31" s="570"/>
      <c r="PR31" s="570"/>
      <c r="PS31" s="570"/>
      <c r="PT31" s="570"/>
      <c r="PU31" s="570"/>
      <c r="PV31" s="570"/>
      <c r="PW31" s="570"/>
      <c r="PX31" s="570"/>
      <c r="PY31" s="570"/>
      <c r="PZ31" s="570"/>
      <c r="QA31" s="570"/>
      <c r="QB31" s="570"/>
      <c r="QC31" s="570"/>
      <c r="QD31" s="570"/>
      <c r="QE31" s="570"/>
      <c r="QF31" s="570"/>
      <c r="QG31" s="570"/>
      <c r="QH31" s="570"/>
      <c r="QI31" s="570"/>
      <c r="QJ31" s="570"/>
      <c r="QK31" s="570"/>
      <c r="QL31" s="570"/>
      <c r="QM31" s="570"/>
      <c r="QN31" s="570"/>
      <c r="QO31" s="570"/>
      <c r="QP31" s="570"/>
      <c r="QQ31" s="570"/>
      <c r="QR31" s="570"/>
      <c r="QS31" s="570"/>
      <c r="QT31" s="570"/>
      <c r="QU31" s="570"/>
      <c r="QV31" s="570"/>
      <c r="QW31" s="570"/>
      <c r="QX31" s="570"/>
      <c r="QY31" s="570"/>
    </row>
    <row r="32" spans="2:771">
      <c r="B32" s="52"/>
      <c r="C32" s="882"/>
      <c r="D32" s="882"/>
      <c r="E32" s="882"/>
      <c r="F32" s="882"/>
      <c r="G32" s="882"/>
      <c r="H32" s="882"/>
      <c r="I32" s="882"/>
      <c r="J32" s="882"/>
      <c r="K32" s="882"/>
      <c r="L32" s="882"/>
      <c r="M32" s="882"/>
      <c r="N32" s="882"/>
      <c r="O32" s="882"/>
      <c r="P32" s="882"/>
      <c r="Q32" s="882"/>
      <c r="R32" s="882"/>
      <c r="S32" s="882"/>
      <c r="T32" s="882"/>
      <c r="U32" s="882"/>
      <c r="V32" s="882"/>
      <c r="W32" s="882"/>
      <c r="X32" s="882"/>
      <c r="Y32" s="882"/>
      <c r="Z32" s="882"/>
      <c r="AA32" s="882"/>
      <c r="AB32" s="882"/>
      <c r="AC32" s="882"/>
      <c r="AD32" s="882"/>
      <c r="AE32" s="882"/>
      <c r="AF32" s="882"/>
      <c r="AG32" s="882"/>
      <c r="AH32" s="882"/>
      <c r="AI32" s="882"/>
      <c r="AJ32" s="882"/>
      <c r="AK32" s="882"/>
      <c r="AL32" s="882"/>
      <c r="AM32" s="882"/>
      <c r="AN32" s="882"/>
      <c r="AO32" s="882"/>
      <c r="AP32" s="882"/>
      <c r="AQ32" s="882"/>
      <c r="AR32" s="882"/>
      <c r="AS32" s="882"/>
      <c r="AT32" s="882"/>
      <c r="AU32" s="882"/>
      <c r="AV32" s="882"/>
      <c r="AW32" s="882"/>
      <c r="AX32" s="882"/>
      <c r="AY32" s="882"/>
      <c r="AZ32" s="882"/>
      <c r="BA32" s="882"/>
      <c r="BB32" s="882"/>
      <c r="BC32" s="882"/>
      <c r="BD32" s="882"/>
      <c r="BE32" s="882"/>
      <c r="BF32" s="882"/>
      <c r="BG32" s="882"/>
      <c r="BH32" s="882"/>
      <c r="BI32" s="882"/>
    </row>
    <row r="33" spans="2:61" ht="6" customHeight="1">
      <c r="B33" s="52"/>
      <c r="C33" s="882"/>
      <c r="D33" s="882"/>
      <c r="E33" s="882"/>
      <c r="F33" s="882"/>
      <c r="G33" s="882"/>
      <c r="H33" s="882"/>
      <c r="I33" s="882"/>
      <c r="J33" s="882"/>
      <c r="K33" s="882"/>
      <c r="L33" s="882"/>
      <c r="M33" s="882"/>
      <c r="N33" s="882"/>
      <c r="O33" s="882"/>
      <c r="P33" s="882"/>
      <c r="Q33" s="882"/>
      <c r="R33" s="882"/>
      <c r="S33" s="882"/>
      <c r="T33" s="882"/>
      <c r="U33" s="882"/>
      <c r="V33" s="882"/>
      <c r="W33" s="882"/>
      <c r="X33" s="882"/>
      <c r="Y33" s="882"/>
      <c r="Z33" s="882"/>
      <c r="AA33" s="882"/>
      <c r="AB33" s="882"/>
      <c r="AC33" s="882"/>
      <c r="AD33" s="882"/>
      <c r="AE33" s="882"/>
      <c r="AF33" s="882"/>
      <c r="AG33" s="882"/>
      <c r="AH33" s="882"/>
      <c r="AI33" s="882"/>
      <c r="AJ33" s="882"/>
      <c r="AK33" s="882"/>
      <c r="AL33" s="882"/>
      <c r="AM33" s="882"/>
      <c r="AN33" s="882"/>
      <c r="AO33" s="882"/>
      <c r="AP33" s="882"/>
      <c r="AQ33" s="882"/>
      <c r="AR33" s="882"/>
      <c r="AS33" s="882"/>
      <c r="AT33" s="882"/>
      <c r="AU33" s="882"/>
      <c r="AV33" s="882"/>
      <c r="AW33" s="882"/>
      <c r="AX33" s="882"/>
      <c r="AY33" s="882"/>
      <c r="AZ33" s="882"/>
      <c r="BA33" s="882"/>
      <c r="BB33" s="882"/>
      <c r="BC33" s="882"/>
      <c r="BD33" s="882"/>
      <c r="BE33" s="882"/>
      <c r="BF33" s="882"/>
      <c r="BG33" s="882"/>
      <c r="BH33" s="882"/>
      <c r="BI33" s="882"/>
    </row>
    <row r="34" spans="2:61" ht="16.5" hidden="1" customHeight="1">
      <c r="B34" s="52"/>
      <c r="C34" s="882"/>
      <c r="D34" s="882"/>
      <c r="E34" s="882"/>
      <c r="F34" s="882"/>
      <c r="G34" s="882"/>
      <c r="H34" s="882"/>
      <c r="I34" s="882"/>
      <c r="J34" s="882"/>
      <c r="K34" s="882"/>
      <c r="L34" s="882"/>
      <c r="M34" s="882"/>
      <c r="N34" s="882"/>
      <c r="O34" s="882"/>
      <c r="P34" s="882"/>
      <c r="Q34" s="882"/>
      <c r="R34" s="882"/>
      <c r="S34" s="882"/>
      <c r="T34" s="882"/>
      <c r="U34" s="882"/>
      <c r="V34" s="882"/>
      <c r="W34" s="882"/>
      <c r="X34" s="882"/>
      <c r="Y34" s="882"/>
      <c r="Z34" s="882"/>
      <c r="AA34" s="882"/>
      <c r="AB34" s="882"/>
      <c r="AC34" s="882"/>
      <c r="AD34" s="882"/>
      <c r="AE34" s="882"/>
      <c r="AF34" s="882"/>
      <c r="AG34" s="882"/>
      <c r="AH34" s="882"/>
      <c r="AI34" s="882"/>
      <c r="AJ34" s="882"/>
      <c r="AK34" s="882"/>
      <c r="AL34" s="882"/>
      <c r="AM34" s="882"/>
      <c r="AN34" s="882"/>
      <c r="AO34" s="882"/>
      <c r="AP34" s="882"/>
      <c r="AQ34" s="882"/>
      <c r="AR34" s="882"/>
      <c r="AS34" s="882"/>
      <c r="AT34" s="882"/>
      <c r="AU34" s="882"/>
      <c r="AV34" s="882"/>
      <c r="AW34" s="882"/>
      <c r="AX34" s="882"/>
      <c r="AY34" s="882"/>
      <c r="AZ34" s="882"/>
      <c r="BA34" s="882"/>
      <c r="BB34" s="882"/>
      <c r="BC34" s="882"/>
      <c r="BD34" s="882"/>
      <c r="BE34" s="882"/>
      <c r="BF34" s="882"/>
      <c r="BG34" s="882"/>
      <c r="BH34" s="882"/>
      <c r="BI34" s="882"/>
    </row>
    <row r="35" spans="2:61" ht="16.5" hidden="1" customHeight="1">
      <c r="B35" s="52"/>
      <c r="C35" s="882"/>
      <c r="D35" s="882"/>
      <c r="E35" s="882"/>
      <c r="F35" s="882"/>
      <c r="G35" s="882"/>
      <c r="H35" s="882"/>
      <c r="I35" s="882"/>
      <c r="J35" s="882"/>
      <c r="K35" s="882"/>
      <c r="L35" s="882"/>
      <c r="M35" s="882"/>
      <c r="N35" s="882"/>
      <c r="O35" s="882"/>
      <c r="P35" s="882"/>
      <c r="Q35" s="882"/>
      <c r="R35" s="882"/>
      <c r="S35" s="882"/>
      <c r="T35" s="882"/>
      <c r="U35" s="882"/>
      <c r="V35" s="882"/>
      <c r="W35" s="882"/>
      <c r="X35" s="882"/>
      <c r="Y35" s="882"/>
      <c r="Z35" s="882"/>
      <c r="AA35" s="882"/>
      <c r="AB35" s="882"/>
      <c r="AC35" s="882"/>
      <c r="AD35" s="882"/>
      <c r="AE35" s="882"/>
      <c r="AF35" s="882"/>
      <c r="AG35" s="882"/>
      <c r="AH35" s="882"/>
      <c r="AI35" s="882"/>
      <c r="AJ35" s="882"/>
      <c r="AK35" s="882"/>
      <c r="AL35" s="882"/>
      <c r="AM35" s="882"/>
      <c r="AN35" s="882"/>
      <c r="AO35" s="882"/>
      <c r="AP35" s="882"/>
      <c r="AQ35" s="882"/>
      <c r="AR35" s="882"/>
      <c r="AS35" s="882"/>
      <c r="AT35" s="882"/>
      <c r="AU35" s="882"/>
      <c r="AV35" s="882"/>
      <c r="AW35" s="882"/>
      <c r="AX35" s="882"/>
      <c r="AY35" s="882"/>
      <c r="AZ35" s="882"/>
      <c r="BA35" s="882"/>
      <c r="BB35" s="882"/>
      <c r="BC35" s="882"/>
      <c r="BD35" s="882"/>
      <c r="BE35" s="882"/>
      <c r="BF35" s="882"/>
      <c r="BG35" s="882"/>
      <c r="BH35" s="882"/>
      <c r="BI35" s="882"/>
    </row>
    <row r="36" spans="2:61" ht="16.5" hidden="1" customHeight="1">
      <c r="B36" s="52"/>
      <c r="C36" s="882"/>
      <c r="D36" s="882"/>
      <c r="E36" s="882"/>
      <c r="F36" s="882"/>
      <c r="G36" s="882"/>
      <c r="H36" s="882"/>
      <c r="I36" s="882"/>
      <c r="J36" s="882"/>
      <c r="K36" s="882"/>
      <c r="L36" s="882"/>
      <c r="M36" s="882"/>
      <c r="N36" s="882"/>
      <c r="O36" s="882"/>
      <c r="P36" s="882"/>
      <c r="Q36" s="882"/>
      <c r="R36" s="882"/>
      <c r="S36" s="882"/>
      <c r="T36" s="882"/>
      <c r="U36" s="882"/>
      <c r="V36" s="882"/>
      <c r="W36" s="882"/>
      <c r="X36" s="882"/>
      <c r="Y36" s="882"/>
      <c r="Z36" s="882"/>
      <c r="AA36" s="882"/>
      <c r="AB36" s="882"/>
      <c r="AC36" s="882"/>
      <c r="AD36" s="882"/>
      <c r="AE36" s="882"/>
      <c r="AF36" s="882"/>
      <c r="AG36" s="882"/>
      <c r="AH36" s="882"/>
      <c r="AI36" s="882"/>
      <c r="AJ36" s="882"/>
      <c r="AK36" s="882"/>
      <c r="AL36" s="882"/>
      <c r="AM36" s="882"/>
      <c r="AN36" s="882"/>
      <c r="AO36" s="882"/>
      <c r="AP36" s="882"/>
      <c r="AQ36" s="882"/>
      <c r="AR36" s="882"/>
      <c r="AS36" s="882"/>
      <c r="AT36" s="882"/>
      <c r="AU36" s="882"/>
      <c r="AV36" s="882"/>
      <c r="AW36" s="882"/>
      <c r="AX36" s="882"/>
      <c r="AY36" s="882"/>
      <c r="AZ36" s="882"/>
      <c r="BA36" s="882"/>
      <c r="BB36" s="882"/>
      <c r="BC36" s="882"/>
      <c r="BD36" s="882"/>
      <c r="BE36" s="882"/>
      <c r="BF36" s="882"/>
      <c r="BG36" s="882"/>
      <c r="BH36" s="882"/>
      <c r="BI36" s="882"/>
    </row>
    <row r="37" spans="2:61" ht="16.5" hidden="1" customHeight="1">
      <c r="B37" s="52"/>
      <c r="C37" s="882"/>
      <c r="D37" s="882"/>
      <c r="E37" s="882"/>
      <c r="F37" s="882"/>
      <c r="G37" s="882"/>
      <c r="H37" s="882"/>
      <c r="I37" s="882"/>
      <c r="J37" s="882"/>
      <c r="K37" s="882"/>
      <c r="L37" s="882"/>
      <c r="M37" s="882"/>
      <c r="N37" s="882"/>
      <c r="O37" s="882"/>
      <c r="P37" s="882"/>
      <c r="Q37" s="882"/>
      <c r="R37" s="882"/>
      <c r="S37" s="882"/>
      <c r="T37" s="882"/>
      <c r="U37" s="882"/>
      <c r="V37" s="882"/>
      <c r="W37" s="882"/>
      <c r="X37" s="882"/>
      <c r="Y37" s="882"/>
      <c r="Z37" s="882"/>
      <c r="AA37" s="882"/>
      <c r="AB37" s="882"/>
      <c r="AC37" s="882"/>
      <c r="AD37" s="882"/>
      <c r="AE37" s="882"/>
      <c r="AF37" s="882"/>
      <c r="AG37" s="882"/>
      <c r="AH37" s="882"/>
      <c r="AI37" s="882"/>
      <c r="AJ37" s="882"/>
      <c r="AK37" s="882"/>
      <c r="AL37" s="882"/>
      <c r="AM37" s="882"/>
      <c r="AN37" s="882"/>
      <c r="AO37" s="882"/>
      <c r="AP37" s="882"/>
      <c r="AQ37" s="882"/>
      <c r="AR37" s="882"/>
      <c r="AS37" s="882"/>
      <c r="AT37" s="882"/>
      <c r="AU37" s="882"/>
      <c r="AV37" s="882"/>
      <c r="AW37" s="882"/>
      <c r="AX37" s="882"/>
      <c r="AY37" s="882"/>
      <c r="AZ37" s="882"/>
      <c r="BA37" s="882"/>
      <c r="BB37" s="882"/>
      <c r="BC37" s="882"/>
      <c r="BD37" s="882"/>
      <c r="BE37" s="882"/>
      <c r="BF37" s="882"/>
      <c r="BG37" s="882"/>
      <c r="BH37" s="882"/>
      <c r="BI37" s="882"/>
    </row>
    <row r="38" spans="2:61" ht="16.5" hidden="1" customHeight="1">
      <c r="B38" s="52"/>
      <c r="C38" s="882"/>
      <c r="D38" s="882"/>
      <c r="E38" s="882"/>
      <c r="F38" s="882"/>
      <c r="G38" s="882"/>
      <c r="H38" s="882"/>
      <c r="I38" s="882"/>
      <c r="J38" s="882"/>
      <c r="K38" s="882"/>
      <c r="L38" s="882"/>
      <c r="M38" s="882"/>
      <c r="N38" s="882"/>
      <c r="O38" s="882"/>
      <c r="P38" s="882"/>
      <c r="Q38" s="882"/>
      <c r="R38" s="882"/>
      <c r="S38" s="882"/>
      <c r="T38" s="882"/>
      <c r="U38" s="882"/>
      <c r="V38" s="882"/>
      <c r="W38" s="882"/>
      <c r="X38" s="882"/>
      <c r="Y38" s="882"/>
      <c r="Z38" s="882"/>
      <c r="AA38" s="882"/>
      <c r="AB38" s="882"/>
      <c r="AC38" s="882"/>
      <c r="AD38" s="882"/>
      <c r="AE38" s="882"/>
      <c r="AF38" s="882"/>
      <c r="AG38" s="882"/>
      <c r="AH38" s="882"/>
      <c r="AI38" s="882"/>
      <c r="AJ38" s="882"/>
      <c r="AK38" s="882"/>
      <c r="AL38" s="882"/>
      <c r="AM38" s="882"/>
      <c r="AN38" s="882"/>
      <c r="AO38" s="882"/>
      <c r="AP38" s="882"/>
      <c r="AQ38" s="882"/>
      <c r="AR38" s="882"/>
      <c r="AS38" s="882"/>
      <c r="AT38" s="882"/>
      <c r="AU38" s="882"/>
      <c r="AV38" s="882"/>
      <c r="AW38" s="882"/>
      <c r="AX38" s="882"/>
      <c r="AY38" s="882"/>
      <c r="AZ38" s="882"/>
      <c r="BA38" s="882"/>
      <c r="BB38" s="882"/>
      <c r="BC38" s="882"/>
      <c r="BD38" s="882"/>
      <c r="BE38" s="882"/>
      <c r="BF38" s="882"/>
      <c r="BG38" s="882"/>
      <c r="BH38" s="882"/>
      <c r="BI38" s="882"/>
    </row>
    <row r="39" spans="2:61" ht="5.25" customHeight="1">
      <c r="B39" s="52"/>
      <c r="C39" s="882"/>
      <c r="D39" s="882"/>
      <c r="E39" s="882"/>
      <c r="F39" s="882"/>
      <c r="G39" s="882"/>
      <c r="H39" s="882"/>
      <c r="I39" s="882"/>
      <c r="J39" s="882"/>
      <c r="K39" s="882"/>
      <c r="L39" s="882"/>
      <c r="M39" s="882"/>
      <c r="N39" s="882"/>
      <c r="O39" s="882"/>
      <c r="P39" s="882"/>
      <c r="Q39" s="882"/>
      <c r="R39" s="882"/>
      <c r="S39" s="882"/>
      <c r="T39" s="882"/>
      <c r="U39" s="882"/>
      <c r="V39" s="882"/>
      <c r="W39" s="882"/>
      <c r="X39" s="882"/>
      <c r="Y39" s="882"/>
      <c r="Z39" s="882"/>
      <c r="AA39" s="882"/>
      <c r="AB39" s="882"/>
      <c r="AC39" s="882"/>
      <c r="AD39" s="882"/>
      <c r="AE39" s="882"/>
      <c r="AF39" s="882"/>
      <c r="AG39" s="882"/>
      <c r="AH39" s="882"/>
      <c r="AI39" s="882"/>
      <c r="AJ39" s="882"/>
      <c r="AK39" s="882"/>
      <c r="AL39" s="882"/>
      <c r="AM39" s="882"/>
      <c r="AN39" s="882"/>
      <c r="AO39" s="882"/>
      <c r="AP39" s="882"/>
      <c r="AQ39" s="882"/>
      <c r="AR39" s="882"/>
      <c r="AS39" s="882"/>
      <c r="AT39" s="882"/>
      <c r="AU39" s="882"/>
      <c r="AV39" s="882"/>
      <c r="AW39" s="882"/>
      <c r="AX39" s="882"/>
      <c r="AY39" s="882"/>
      <c r="AZ39" s="882"/>
      <c r="BA39" s="882"/>
      <c r="BB39" s="882"/>
      <c r="BC39" s="882"/>
      <c r="BD39" s="882"/>
      <c r="BE39" s="882"/>
      <c r="BF39" s="882"/>
      <c r="BG39" s="882"/>
      <c r="BH39" s="882"/>
      <c r="BI39" s="882"/>
    </row>
    <row r="40" spans="2:61" ht="18.75" customHeight="1">
      <c r="B40" s="52"/>
      <c r="C40" s="280"/>
      <c r="D40" s="280"/>
      <c r="E40" s="280"/>
      <c r="F40" s="280"/>
      <c r="G40" s="281"/>
      <c r="H40" s="109"/>
      <c r="I40" s="109"/>
      <c r="J40" s="109"/>
      <c r="K40" s="109"/>
      <c r="L40" s="109"/>
      <c r="M40" s="109"/>
      <c r="N40" s="109"/>
      <c r="O40" s="109"/>
      <c r="P40" s="109"/>
      <c r="Q40" s="109"/>
      <c r="R40" s="109"/>
      <c r="S40" s="109"/>
      <c r="T40" s="109"/>
      <c r="U40" s="109"/>
      <c r="V40" s="109"/>
      <c r="W40" s="109"/>
      <c r="X40" s="109"/>
      <c r="Y40" s="109"/>
      <c r="Z40" s="109"/>
      <c r="AA40" s="109"/>
      <c r="AB40" s="109"/>
      <c r="AC40" s="109"/>
      <c r="AD40" s="109"/>
      <c r="AE40" s="109"/>
      <c r="AF40" s="53"/>
      <c r="AG40" s="53"/>
      <c r="AH40" s="53"/>
      <c r="AI40" s="53"/>
      <c r="AJ40" s="53"/>
      <c r="AK40" s="53"/>
      <c r="AL40" s="53"/>
      <c r="AM40" s="53"/>
      <c r="AN40" s="53"/>
      <c r="AO40" s="53"/>
      <c r="AP40" s="53"/>
      <c r="AQ40" s="53"/>
      <c r="AR40" s="52"/>
    </row>
    <row r="41" spans="2:61" ht="15" customHeight="1">
      <c r="B41" s="52"/>
      <c r="C41" s="882"/>
      <c r="D41" s="882"/>
      <c r="E41" s="882"/>
      <c r="F41" s="882"/>
      <c r="G41" s="882"/>
      <c r="H41" s="882"/>
      <c r="I41" s="882"/>
      <c r="J41" s="882"/>
      <c r="K41" s="882"/>
      <c r="L41" s="882"/>
      <c r="M41" s="882"/>
      <c r="N41" s="882"/>
      <c r="O41" s="882"/>
      <c r="P41" s="882"/>
      <c r="Q41" s="882"/>
      <c r="R41" s="882"/>
      <c r="S41" s="882"/>
      <c r="T41" s="882"/>
      <c r="U41" s="882"/>
      <c r="V41" s="882"/>
      <c r="W41" s="882"/>
      <c r="X41" s="882"/>
      <c r="Y41" s="882"/>
      <c r="Z41" s="882"/>
      <c r="AA41" s="882"/>
      <c r="AB41" s="882"/>
      <c r="AC41" s="882"/>
      <c r="AD41" s="882"/>
      <c r="AE41" s="882"/>
      <c r="AF41" s="882"/>
      <c r="AG41" s="882"/>
      <c r="AH41" s="882"/>
      <c r="AI41" s="882"/>
      <c r="AJ41" s="882"/>
      <c r="AK41" s="882"/>
      <c r="AL41" s="882"/>
      <c r="AM41" s="882"/>
      <c r="AN41" s="882"/>
      <c r="AO41" s="882"/>
      <c r="AP41" s="882"/>
      <c r="AQ41" s="882"/>
      <c r="AR41" s="882"/>
      <c r="AS41" s="882"/>
      <c r="AT41" s="882"/>
      <c r="AU41" s="882"/>
      <c r="AV41" s="882"/>
      <c r="AW41" s="882"/>
      <c r="AX41" s="882"/>
      <c r="AY41" s="882"/>
      <c r="AZ41" s="882"/>
      <c r="BA41" s="882"/>
      <c r="BB41" s="882"/>
      <c r="BC41" s="882"/>
      <c r="BD41" s="882"/>
      <c r="BE41" s="882"/>
      <c r="BF41" s="882"/>
      <c r="BG41" s="882"/>
      <c r="BH41" s="882"/>
      <c r="BI41" s="882"/>
    </row>
    <row r="42" spans="2:61">
      <c r="B42" s="52"/>
      <c r="C42" s="882"/>
      <c r="D42" s="882"/>
      <c r="E42" s="882"/>
      <c r="F42" s="882"/>
      <c r="G42" s="882"/>
      <c r="H42" s="882"/>
      <c r="I42" s="882"/>
      <c r="J42" s="882"/>
      <c r="K42" s="882"/>
      <c r="L42" s="882"/>
      <c r="M42" s="882"/>
      <c r="N42" s="882"/>
      <c r="O42" s="882"/>
      <c r="P42" s="882"/>
      <c r="Q42" s="882"/>
      <c r="R42" s="882"/>
      <c r="S42" s="882"/>
      <c r="T42" s="882"/>
      <c r="U42" s="882"/>
      <c r="V42" s="882"/>
      <c r="W42" s="882"/>
      <c r="X42" s="882"/>
      <c r="Y42" s="882"/>
      <c r="Z42" s="882"/>
      <c r="AA42" s="882"/>
      <c r="AB42" s="882"/>
      <c r="AC42" s="882"/>
      <c r="AD42" s="882"/>
      <c r="AE42" s="882"/>
      <c r="AF42" s="882"/>
      <c r="AG42" s="882"/>
      <c r="AH42" s="882"/>
      <c r="AI42" s="882"/>
      <c r="AJ42" s="882"/>
      <c r="AK42" s="882"/>
      <c r="AL42" s="882"/>
      <c r="AM42" s="882"/>
      <c r="AN42" s="882"/>
      <c r="AO42" s="882"/>
      <c r="AP42" s="882"/>
      <c r="AQ42" s="882"/>
      <c r="AR42" s="882"/>
      <c r="AS42" s="882"/>
      <c r="AT42" s="882"/>
      <c r="AU42" s="882"/>
      <c r="AV42" s="882"/>
      <c r="AW42" s="882"/>
      <c r="AX42" s="882"/>
      <c r="AY42" s="882"/>
      <c r="AZ42" s="882"/>
      <c r="BA42" s="882"/>
      <c r="BB42" s="882"/>
      <c r="BC42" s="882"/>
      <c r="BD42" s="882"/>
      <c r="BE42" s="882"/>
      <c r="BF42" s="882"/>
      <c r="BG42" s="882"/>
      <c r="BH42" s="882"/>
      <c r="BI42" s="882"/>
    </row>
    <row r="43" spans="2:61">
      <c r="B43" s="52"/>
      <c r="C43" s="882"/>
      <c r="D43" s="882"/>
      <c r="E43" s="882"/>
      <c r="F43" s="882"/>
      <c r="G43" s="882"/>
      <c r="H43" s="882"/>
      <c r="I43" s="882"/>
      <c r="J43" s="882"/>
      <c r="K43" s="882"/>
      <c r="L43" s="882"/>
      <c r="M43" s="882"/>
      <c r="N43" s="882"/>
      <c r="O43" s="882"/>
      <c r="P43" s="882"/>
      <c r="Q43" s="882"/>
      <c r="R43" s="882"/>
      <c r="S43" s="882"/>
      <c r="T43" s="882"/>
      <c r="U43" s="882"/>
      <c r="V43" s="882"/>
      <c r="W43" s="882"/>
      <c r="X43" s="882"/>
      <c r="Y43" s="882"/>
      <c r="Z43" s="882"/>
      <c r="AA43" s="882"/>
      <c r="AB43" s="882"/>
      <c r="AC43" s="882"/>
      <c r="AD43" s="882"/>
      <c r="AE43" s="882"/>
      <c r="AF43" s="882"/>
      <c r="AG43" s="882"/>
      <c r="AH43" s="882"/>
      <c r="AI43" s="882"/>
      <c r="AJ43" s="882"/>
      <c r="AK43" s="882"/>
      <c r="AL43" s="882"/>
      <c r="AM43" s="882"/>
      <c r="AN43" s="882"/>
      <c r="AO43" s="882"/>
      <c r="AP43" s="882"/>
      <c r="AQ43" s="882"/>
      <c r="AR43" s="882"/>
      <c r="AS43" s="882"/>
      <c r="AT43" s="882"/>
      <c r="AU43" s="882"/>
      <c r="AV43" s="882"/>
      <c r="AW43" s="882"/>
      <c r="AX43" s="882"/>
      <c r="AY43" s="882"/>
      <c r="AZ43" s="882"/>
      <c r="BA43" s="882"/>
      <c r="BB43" s="882"/>
      <c r="BC43" s="882"/>
      <c r="BD43" s="882"/>
      <c r="BE43" s="882"/>
      <c r="BF43" s="882"/>
      <c r="BG43" s="882"/>
      <c r="BH43" s="882"/>
      <c r="BI43" s="882"/>
    </row>
    <row r="44" spans="2:61">
      <c r="B44" s="52"/>
      <c r="C44" s="882"/>
      <c r="D44" s="882"/>
      <c r="E44" s="882"/>
      <c r="F44" s="882"/>
      <c r="G44" s="882"/>
      <c r="H44" s="882"/>
      <c r="I44" s="882"/>
      <c r="J44" s="882"/>
      <c r="K44" s="882"/>
      <c r="L44" s="882"/>
      <c r="M44" s="882"/>
      <c r="N44" s="882"/>
      <c r="O44" s="882"/>
      <c r="P44" s="882"/>
      <c r="Q44" s="882"/>
      <c r="R44" s="882"/>
      <c r="S44" s="882"/>
      <c r="T44" s="882"/>
      <c r="U44" s="882"/>
      <c r="V44" s="882"/>
      <c r="W44" s="882"/>
      <c r="X44" s="882"/>
      <c r="Y44" s="882"/>
      <c r="Z44" s="882"/>
      <c r="AA44" s="882"/>
      <c r="AB44" s="882"/>
      <c r="AC44" s="882"/>
      <c r="AD44" s="882"/>
      <c r="AE44" s="882"/>
      <c r="AF44" s="882"/>
      <c r="AG44" s="882"/>
      <c r="AH44" s="882"/>
      <c r="AI44" s="882"/>
      <c r="AJ44" s="882"/>
      <c r="AK44" s="882"/>
      <c r="AL44" s="882"/>
      <c r="AM44" s="882"/>
      <c r="AN44" s="882"/>
      <c r="AO44" s="882"/>
      <c r="AP44" s="882"/>
      <c r="AQ44" s="882"/>
      <c r="AR44" s="882"/>
      <c r="AS44" s="882"/>
      <c r="AT44" s="882"/>
      <c r="AU44" s="882"/>
      <c r="AV44" s="882"/>
      <c r="AW44" s="882"/>
      <c r="AX44" s="882"/>
      <c r="AY44" s="882"/>
      <c r="AZ44" s="882"/>
      <c r="BA44" s="882"/>
      <c r="BB44" s="882"/>
      <c r="BC44" s="882"/>
      <c r="BD44" s="882"/>
      <c r="BE44" s="882"/>
      <c r="BF44" s="882"/>
      <c r="BG44" s="882"/>
      <c r="BH44" s="882"/>
      <c r="BI44" s="882"/>
    </row>
    <row r="45" spans="2:61" ht="15.75">
      <c r="B45" s="52"/>
      <c r="C45" s="280"/>
      <c r="D45" s="109"/>
      <c r="E45" s="109"/>
      <c r="F45" s="109"/>
      <c r="G45" s="281"/>
      <c r="H45" s="109"/>
      <c r="I45" s="109"/>
      <c r="J45" s="109"/>
      <c r="K45" s="109"/>
      <c r="L45" s="109"/>
      <c r="M45" s="109"/>
      <c r="N45" s="109"/>
      <c r="O45" s="109"/>
      <c r="P45" s="109"/>
      <c r="Q45" s="109"/>
      <c r="R45" s="109"/>
      <c r="S45" s="109"/>
      <c r="T45" s="109"/>
      <c r="U45" s="109"/>
      <c r="V45" s="109"/>
      <c r="W45" s="109"/>
      <c r="X45" s="109"/>
      <c r="Y45" s="109"/>
      <c r="Z45" s="109"/>
      <c r="AA45" s="109"/>
      <c r="AB45" s="109"/>
      <c r="AC45" s="109"/>
      <c r="AD45" s="109"/>
      <c r="AE45" s="109"/>
      <c r="AF45" s="109"/>
      <c r="AG45" s="109"/>
      <c r="AH45" s="109"/>
      <c r="AI45" s="109"/>
      <c r="AJ45" s="109"/>
      <c r="AK45" s="109"/>
      <c r="AL45" s="109"/>
      <c r="AM45" s="109"/>
      <c r="AN45" s="109"/>
      <c r="AO45" s="109"/>
      <c r="AP45" s="109"/>
      <c r="AQ45" s="109"/>
      <c r="AR45" s="53"/>
    </row>
    <row r="46" spans="2:61">
      <c r="B46" s="52"/>
      <c r="C46" s="882"/>
      <c r="D46" s="882"/>
      <c r="E46" s="882"/>
      <c r="F46" s="882"/>
      <c r="G46" s="882"/>
      <c r="H46" s="882"/>
      <c r="I46" s="882"/>
      <c r="J46" s="882"/>
      <c r="K46" s="882"/>
      <c r="L46" s="882"/>
      <c r="M46" s="882"/>
      <c r="N46" s="882"/>
      <c r="O46" s="882"/>
      <c r="P46" s="882"/>
      <c r="Q46" s="882"/>
      <c r="R46" s="882"/>
      <c r="S46" s="882"/>
      <c r="T46" s="882"/>
      <c r="U46" s="882"/>
      <c r="V46" s="882"/>
      <c r="W46" s="882"/>
      <c r="X46" s="882"/>
      <c r="Y46" s="882"/>
      <c r="Z46" s="882"/>
      <c r="AA46" s="882"/>
      <c r="AB46" s="882"/>
      <c r="AC46" s="882"/>
      <c r="AD46" s="882"/>
      <c r="AE46" s="882"/>
      <c r="AF46" s="882"/>
      <c r="AG46" s="882"/>
      <c r="AH46" s="882"/>
      <c r="AI46" s="882"/>
      <c r="AJ46" s="882"/>
      <c r="AK46" s="882"/>
      <c r="AL46" s="882"/>
      <c r="AM46" s="882"/>
      <c r="AN46" s="882"/>
      <c r="AO46" s="882"/>
      <c r="AP46" s="882"/>
      <c r="AQ46" s="882"/>
      <c r="AR46" s="882"/>
      <c r="AS46" s="882"/>
      <c r="AT46" s="882"/>
      <c r="AU46" s="882"/>
      <c r="AV46" s="882"/>
      <c r="AW46" s="882"/>
      <c r="AX46" s="882"/>
      <c r="AY46" s="882"/>
      <c r="AZ46" s="882"/>
      <c r="BA46" s="882"/>
      <c r="BB46" s="882"/>
      <c r="BC46" s="882"/>
      <c r="BD46" s="882"/>
      <c r="BE46" s="882"/>
      <c r="BF46" s="882"/>
      <c r="BG46" s="882"/>
      <c r="BH46" s="882"/>
      <c r="BI46" s="882"/>
    </row>
    <row r="47" spans="2:61">
      <c r="B47" s="52"/>
      <c r="C47" s="882"/>
      <c r="D47" s="882"/>
      <c r="E47" s="882"/>
      <c r="F47" s="882"/>
      <c r="G47" s="882"/>
      <c r="H47" s="882"/>
      <c r="I47" s="882"/>
      <c r="J47" s="882"/>
      <c r="K47" s="882"/>
      <c r="L47" s="882"/>
      <c r="M47" s="882"/>
      <c r="N47" s="882"/>
      <c r="O47" s="882"/>
      <c r="P47" s="882"/>
      <c r="Q47" s="882"/>
      <c r="R47" s="882"/>
      <c r="S47" s="882"/>
      <c r="T47" s="882"/>
      <c r="U47" s="882"/>
      <c r="V47" s="882"/>
      <c r="W47" s="882"/>
      <c r="X47" s="882"/>
      <c r="Y47" s="882"/>
      <c r="Z47" s="882"/>
      <c r="AA47" s="882"/>
      <c r="AB47" s="882"/>
      <c r="AC47" s="882"/>
      <c r="AD47" s="882"/>
      <c r="AE47" s="882"/>
      <c r="AF47" s="882"/>
      <c r="AG47" s="882"/>
      <c r="AH47" s="882"/>
      <c r="AI47" s="882"/>
      <c r="AJ47" s="882"/>
      <c r="AK47" s="882"/>
      <c r="AL47" s="882"/>
      <c r="AM47" s="882"/>
      <c r="AN47" s="882"/>
      <c r="AO47" s="882"/>
      <c r="AP47" s="882"/>
      <c r="AQ47" s="882"/>
      <c r="AR47" s="882"/>
      <c r="AS47" s="882"/>
      <c r="AT47" s="882"/>
      <c r="AU47" s="882"/>
      <c r="AV47" s="882"/>
      <c r="AW47" s="882"/>
      <c r="AX47" s="882"/>
      <c r="AY47" s="882"/>
      <c r="AZ47" s="882"/>
      <c r="BA47" s="882"/>
      <c r="BB47" s="882"/>
      <c r="BC47" s="882"/>
      <c r="BD47" s="882"/>
      <c r="BE47" s="882"/>
      <c r="BF47" s="882"/>
      <c r="BG47" s="882"/>
      <c r="BH47" s="882"/>
      <c r="BI47" s="882"/>
    </row>
    <row r="48" spans="2:61">
      <c r="B48" s="52"/>
      <c r="C48" s="882"/>
      <c r="D48" s="882"/>
      <c r="E48" s="882"/>
      <c r="F48" s="882"/>
      <c r="G48" s="882"/>
      <c r="H48" s="882"/>
      <c r="I48" s="882"/>
      <c r="J48" s="882"/>
      <c r="K48" s="882"/>
      <c r="L48" s="882"/>
      <c r="M48" s="882"/>
      <c r="N48" s="882"/>
      <c r="O48" s="882"/>
      <c r="P48" s="882"/>
      <c r="Q48" s="882"/>
      <c r="R48" s="882"/>
      <c r="S48" s="882"/>
      <c r="T48" s="882"/>
      <c r="U48" s="882"/>
      <c r="V48" s="882"/>
      <c r="W48" s="882"/>
      <c r="X48" s="882"/>
      <c r="Y48" s="882"/>
      <c r="Z48" s="882"/>
      <c r="AA48" s="882"/>
      <c r="AB48" s="882"/>
      <c r="AC48" s="882"/>
      <c r="AD48" s="882"/>
      <c r="AE48" s="882"/>
      <c r="AF48" s="882"/>
      <c r="AG48" s="882"/>
      <c r="AH48" s="882"/>
      <c r="AI48" s="882"/>
      <c r="AJ48" s="882"/>
      <c r="AK48" s="882"/>
      <c r="AL48" s="882"/>
      <c r="AM48" s="882"/>
      <c r="AN48" s="882"/>
      <c r="AO48" s="882"/>
      <c r="AP48" s="882"/>
      <c r="AQ48" s="882"/>
      <c r="AR48" s="882"/>
      <c r="AS48" s="882"/>
      <c r="AT48" s="882"/>
      <c r="AU48" s="882"/>
      <c r="AV48" s="882"/>
      <c r="AW48" s="882"/>
      <c r="AX48" s="882"/>
      <c r="AY48" s="882"/>
      <c r="AZ48" s="882"/>
      <c r="BA48" s="882"/>
      <c r="BB48" s="882"/>
      <c r="BC48" s="882"/>
      <c r="BD48" s="882"/>
      <c r="BE48" s="882"/>
      <c r="BF48" s="882"/>
      <c r="BG48" s="882"/>
      <c r="BH48" s="882"/>
      <c r="BI48" s="882"/>
    </row>
    <row r="49" spans="2:61" ht="87.75" customHeight="1">
      <c r="B49" s="52"/>
      <c r="C49" s="882"/>
      <c r="D49" s="882"/>
      <c r="E49" s="882"/>
      <c r="F49" s="882"/>
      <c r="G49" s="882"/>
      <c r="H49" s="882"/>
      <c r="I49" s="882"/>
      <c r="J49" s="882"/>
      <c r="K49" s="882"/>
      <c r="L49" s="882"/>
      <c r="M49" s="882"/>
      <c r="N49" s="882"/>
      <c r="O49" s="882"/>
      <c r="P49" s="882"/>
      <c r="Q49" s="882"/>
      <c r="R49" s="882"/>
      <c r="S49" s="882"/>
      <c r="T49" s="882"/>
      <c r="U49" s="882"/>
      <c r="V49" s="882"/>
      <c r="W49" s="882"/>
      <c r="X49" s="882"/>
      <c r="Y49" s="882"/>
      <c r="Z49" s="882"/>
      <c r="AA49" s="882"/>
      <c r="AB49" s="882"/>
      <c r="AC49" s="882"/>
      <c r="AD49" s="882"/>
      <c r="AE49" s="882"/>
      <c r="AF49" s="882"/>
      <c r="AG49" s="882"/>
      <c r="AH49" s="882"/>
      <c r="AI49" s="882"/>
      <c r="AJ49" s="882"/>
      <c r="AK49" s="882"/>
      <c r="AL49" s="882"/>
      <c r="AM49" s="882"/>
      <c r="AN49" s="882"/>
      <c r="AO49" s="882"/>
      <c r="AP49" s="882"/>
      <c r="AQ49" s="882"/>
      <c r="AR49" s="882"/>
      <c r="AS49" s="882"/>
      <c r="AT49" s="882"/>
      <c r="AU49" s="882"/>
      <c r="AV49" s="882"/>
      <c r="AW49" s="882"/>
      <c r="AX49" s="882"/>
      <c r="AY49" s="882"/>
      <c r="AZ49" s="882"/>
      <c r="BA49" s="882"/>
      <c r="BB49" s="882"/>
      <c r="BC49" s="882"/>
      <c r="BD49" s="882"/>
      <c r="BE49" s="882"/>
      <c r="BF49" s="882"/>
      <c r="BG49" s="882"/>
      <c r="BH49" s="882"/>
      <c r="BI49" s="882"/>
    </row>
    <row r="50" spans="2:61" ht="15.75">
      <c r="B50" s="52"/>
      <c r="C50" s="280"/>
      <c r="D50" s="109"/>
      <c r="E50" s="109"/>
      <c r="F50" s="109"/>
      <c r="G50" s="281"/>
      <c r="H50" s="110"/>
      <c r="I50" s="109"/>
      <c r="J50" s="109"/>
      <c r="K50" s="109"/>
      <c r="L50" s="109"/>
      <c r="M50" s="109"/>
      <c r="N50" s="109"/>
      <c r="O50" s="109"/>
      <c r="P50" s="109"/>
      <c r="Q50" s="109"/>
      <c r="R50" s="109"/>
      <c r="S50" s="109"/>
      <c r="T50" s="109"/>
      <c r="U50" s="109"/>
      <c r="V50" s="109"/>
      <c r="W50" s="109"/>
      <c r="X50" s="109"/>
      <c r="Y50" s="109"/>
      <c r="Z50" s="109"/>
      <c r="AA50" s="109"/>
      <c r="AB50" s="109"/>
      <c r="AC50" s="109"/>
      <c r="AD50" s="109"/>
      <c r="AE50" s="109"/>
      <c r="AF50" s="53"/>
      <c r="AG50" s="53"/>
      <c r="AH50" s="53"/>
      <c r="AI50" s="53"/>
      <c r="AJ50" s="53"/>
      <c r="AK50" s="53"/>
      <c r="AL50" s="53"/>
      <c r="AM50" s="53"/>
      <c r="AN50" s="53"/>
      <c r="AO50" s="53"/>
      <c r="AP50" s="53"/>
      <c r="AQ50" s="53"/>
      <c r="AR50" s="53"/>
    </row>
    <row r="51" spans="2:61">
      <c r="B51" s="52"/>
      <c r="C51" s="882"/>
      <c r="D51" s="882"/>
      <c r="E51" s="882"/>
      <c r="F51" s="882"/>
      <c r="G51" s="882"/>
      <c r="H51" s="882"/>
      <c r="I51" s="882"/>
      <c r="J51" s="882"/>
      <c r="K51" s="882"/>
      <c r="L51" s="882"/>
      <c r="M51" s="882"/>
      <c r="N51" s="882"/>
      <c r="O51" s="882"/>
      <c r="P51" s="882"/>
      <c r="Q51" s="882"/>
      <c r="R51" s="882"/>
      <c r="S51" s="882"/>
      <c r="T51" s="882"/>
      <c r="U51" s="882"/>
      <c r="V51" s="882"/>
      <c r="W51" s="882"/>
      <c r="X51" s="882"/>
      <c r="Y51" s="882"/>
      <c r="Z51" s="882"/>
      <c r="AA51" s="882"/>
      <c r="AB51" s="882"/>
      <c r="AC51" s="882"/>
      <c r="AD51" s="882"/>
      <c r="AE51" s="882"/>
      <c r="AF51" s="882"/>
      <c r="AG51" s="882"/>
      <c r="AH51" s="882"/>
      <c r="AI51" s="882"/>
      <c r="AJ51" s="882"/>
      <c r="AK51" s="882"/>
      <c r="AL51" s="882"/>
      <c r="AM51" s="882"/>
      <c r="AN51" s="882"/>
      <c r="AO51" s="882"/>
      <c r="AP51" s="882"/>
      <c r="AQ51" s="882"/>
      <c r="AR51" s="882"/>
      <c r="AS51" s="882"/>
      <c r="AT51" s="882"/>
      <c r="AU51" s="882"/>
      <c r="AV51" s="882"/>
      <c r="AW51" s="882"/>
      <c r="AX51" s="882"/>
      <c r="AY51" s="882"/>
      <c r="AZ51" s="882"/>
      <c r="BA51" s="882"/>
      <c r="BB51" s="882"/>
      <c r="BC51" s="882"/>
      <c r="BD51" s="882"/>
      <c r="BE51" s="882"/>
      <c r="BF51" s="882"/>
      <c r="BG51" s="882"/>
      <c r="BH51" s="882"/>
      <c r="BI51" s="882"/>
    </row>
    <row r="52" spans="2:61">
      <c r="B52" s="52"/>
      <c r="C52" s="882"/>
      <c r="D52" s="882"/>
      <c r="E52" s="882"/>
      <c r="F52" s="882"/>
      <c r="G52" s="882"/>
      <c r="H52" s="882"/>
      <c r="I52" s="882"/>
      <c r="J52" s="882"/>
      <c r="K52" s="882"/>
      <c r="L52" s="882"/>
      <c r="M52" s="882"/>
      <c r="N52" s="882"/>
      <c r="O52" s="882"/>
      <c r="P52" s="882"/>
      <c r="Q52" s="882"/>
      <c r="R52" s="882"/>
      <c r="S52" s="882"/>
      <c r="T52" s="882"/>
      <c r="U52" s="882"/>
      <c r="V52" s="882"/>
      <c r="W52" s="882"/>
      <c r="X52" s="882"/>
      <c r="Y52" s="882"/>
      <c r="Z52" s="882"/>
      <c r="AA52" s="882"/>
      <c r="AB52" s="882"/>
      <c r="AC52" s="882"/>
      <c r="AD52" s="882"/>
      <c r="AE52" s="882"/>
      <c r="AF52" s="882"/>
      <c r="AG52" s="882"/>
      <c r="AH52" s="882"/>
      <c r="AI52" s="882"/>
      <c r="AJ52" s="882"/>
      <c r="AK52" s="882"/>
      <c r="AL52" s="882"/>
      <c r="AM52" s="882"/>
      <c r="AN52" s="882"/>
      <c r="AO52" s="882"/>
      <c r="AP52" s="882"/>
      <c r="AQ52" s="882"/>
      <c r="AR52" s="882"/>
      <c r="AS52" s="882"/>
      <c r="AT52" s="882"/>
      <c r="AU52" s="882"/>
      <c r="AV52" s="882"/>
      <c r="AW52" s="882"/>
      <c r="AX52" s="882"/>
      <c r="AY52" s="882"/>
      <c r="AZ52" s="882"/>
      <c r="BA52" s="882"/>
      <c r="BB52" s="882"/>
      <c r="BC52" s="882"/>
      <c r="BD52" s="882"/>
      <c r="BE52" s="882"/>
      <c r="BF52" s="882"/>
      <c r="BG52" s="882"/>
      <c r="BH52" s="882"/>
      <c r="BI52" s="882"/>
    </row>
    <row r="53" spans="2:61">
      <c r="B53" s="52"/>
      <c r="C53" s="882"/>
      <c r="D53" s="882"/>
      <c r="E53" s="882"/>
      <c r="F53" s="882"/>
      <c r="G53" s="882"/>
      <c r="H53" s="882"/>
      <c r="I53" s="882"/>
      <c r="J53" s="882"/>
      <c r="K53" s="882"/>
      <c r="L53" s="882"/>
      <c r="M53" s="882"/>
      <c r="N53" s="882"/>
      <c r="O53" s="882"/>
      <c r="P53" s="882"/>
      <c r="Q53" s="882"/>
      <c r="R53" s="882"/>
      <c r="S53" s="882"/>
      <c r="T53" s="882"/>
      <c r="U53" s="882"/>
      <c r="V53" s="882"/>
      <c r="W53" s="882"/>
      <c r="X53" s="882"/>
      <c r="Y53" s="882"/>
      <c r="Z53" s="882"/>
      <c r="AA53" s="882"/>
      <c r="AB53" s="882"/>
      <c r="AC53" s="882"/>
      <c r="AD53" s="882"/>
      <c r="AE53" s="882"/>
      <c r="AF53" s="882"/>
      <c r="AG53" s="882"/>
      <c r="AH53" s="882"/>
      <c r="AI53" s="882"/>
      <c r="AJ53" s="882"/>
      <c r="AK53" s="882"/>
      <c r="AL53" s="882"/>
      <c r="AM53" s="882"/>
      <c r="AN53" s="882"/>
      <c r="AO53" s="882"/>
      <c r="AP53" s="882"/>
      <c r="AQ53" s="882"/>
      <c r="AR53" s="882"/>
      <c r="AS53" s="882"/>
      <c r="AT53" s="882"/>
      <c r="AU53" s="882"/>
      <c r="AV53" s="882"/>
      <c r="AW53" s="882"/>
      <c r="AX53" s="882"/>
      <c r="AY53" s="882"/>
      <c r="AZ53" s="882"/>
      <c r="BA53" s="882"/>
      <c r="BB53" s="882"/>
      <c r="BC53" s="882"/>
      <c r="BD53" s="882"/>
      <c r="BE53" s="882"/>
      <c r="BF53" s="882"/>
      <c r="BG53" s="882"/>
      <c r="BH53" s="882"/>
      <c r="BI53" s="882"/>
    </row>
    <row r="54" spans="2:61">
      <c r="B54" s="52"/>
      <c r="C54" s="882"/>
      <c r="D54" s="882"/>
      <c r="E54" s="882"/>
      <c r="F54" s="882"/>
      <c r="G54" s="882"/>
      <c r="H54" s="882"/>
      <c r="I54" s="882"/>
      <c r="J54" s="882"/>
      <c r="K54" s="882"/>
      <c r="L54" s="882"/>
      <c r="M54" s="882"/>
      <c r="N54" s="882"/>
      <c r="O54" s="882"/>
      <c r="P54" s="882"/>
      <c r="Q54" s="882"/>
      <c r="R54" s="882"/>
      <c r="S54" s="882"/>
      <c r="T54" s="882"/>
      <c r="U54" s="882"/>
      <c r="V54" s="882"/>
      <c r="W54" s="882"/>
      <c r="X54" s="882"/>
      <c r="Y54" s="882"/>
      <c r="Z54" s="882"/>
      <c r="AA54" s="882"/>
      <c r="AB54" s="882"/>
      <c r="AC54" s="882"/>
      <c r="AD54" s="882"/>
      <c r="AE54" s="882"/>
      <c r="AF54" s="882"/>
      <c r="AG54" s="882"/>
      <c r="AH54" s="882"/>
      <c r="AI54" s="882"/>
      <c r="AJ54" s="882"/>
      <c r="AK54" s="882"/>
      <c r="AL54" s="882"/>
      <c r="AM54" s="882"/>
      <c r="AN54" s="882"/>
      <c r="AO54" s="882"/>
      <c r="AP54" s="882"/>
      <c r="AQ54" s="882"/>
      <c r="AR54" s="882"/>
      <c r="AS54" s="882"/>
      <c r="AT54" s="882"/>
      <c r="AU54" s="882"/>
      <c r="AV54" s="882"/>
      <c r="AW54" s="882"/>
      <c r="AX54" s="882"/>
      <c r="AY54" s="882"/>
      <c r="AZ54" s="882"/>
      <c r="BA54" s="882"/>
      <c r="BB54" s="882"/>
      <c r="BC54" s="882"/>
      <c r="BD54" s="882"/>
      <c r="BE54" s="882"/>
      <c r="BF54" s="882"/>
      <c r="BG54" s="882"/>
      <c r="BH54" s="882"/>
      <c r="BI54" s="882"/>
    </row>
    <row r="55" spans="2:61">
      <c r="B55" s="52"/>
      <c r="C55" s="448"/>
      <c r="D55" s="448"/>
      <c r="E55" s="448"/>
      <c r="F55" s="448"/>
      <c r="G55" s="448"/>
      <c r="H55" s="448"/>
      <c r="I55" s="448"/>
      <c r="J55" s="448"/>
      <c r="K55" s="448"/>
      <c r="L55" s="448"/>
      <c r="M55" s="448"/>
      <c r="N55" s="448"/>
      <c r="O55" s="448"/>
      <c r="P55" s="448"/>
      <c r="Q55" s="448"/>
      <c r="R55" s="448"/>
      <c r="S55" s="448"/>
      <c r="T55" s="448"/>
      <c r="U55" s="448"/>
      <c r="V55" s="448"/>
      <c r="W55" s="448"/>
      <c r="X55" s="448"/>
      <c r="Y55" s="448"/>
      <c r="Z55" s="448"/>
      <c r="AA55" s="448"/>
      <c r="AB55" s="448"/>
      <c r="AC55" s="448"/>
      <c r="AD55" s="448"/>
      <c r="AE55" s="448"/>
      <c r="AF55" s="448"/>
      <c r="AG55" s="448"/>
      <c r="AH55" s="448"/>
      <c r="AI55" s="448"/>
      <c r="AJ55" s="448"/>
      <c r="AK55" s="448"/>
      <c r="AL55" s="448"/>
      <c r="AM55" s="448"/>
      <c r="AN55" s="448"/>
      <c r="AO55" s="448"/>
      <c r="AP55" s="448"/>
      <c r="AQ55" s="448"/>
      <c r="AR55" s="52"/>
    </row>
    <row r="56" spans="2:61">
      <c r="B56" s="52"/>
      <c r="C56" s="111"/>
      <c r="D56" s="448"/>
      <c r="E56" s="448"/>
      <c r="F56" s="448"/>
      <c r="G56" s="448"/>
      <c r="H56" s="448"/>
      <c r="I56" s="448"/>
      <c r="J56" s="448"/>
      <c r="K56" s="448"/>
      <c r="L56" s="448"/>
      <c r="M56" s="448"/>
      <c r="N56" s="448"/>
      <c r="O56" s="448"/>
      <c r="P56" s="448"/>
      <c r="Q56" s="448"/>
      <c r="R56" s="448"/>
      <c r="S56" s="448"/>
      <c r="T56" s="448"/>
      <c r="U56" s="448"/>
      <c r="V56" s="448"/>
      <c r="W56" s="448"/>
      <c r="X56" s="448"/>
      <c r="Y56" s="448"/>
      <c r="Z56" s="448"/>
      <c r="AA56" s="448"/>
      <c r="AB56" s="448"/>
      <c r="AC56" s="448"/>
      <c r="AD56" s="448"/>
      <c r="AE56" s="448"/>
      <c r="AF56" s="448"/>
      <c r="AG56" s="448"/>
      <c r="AH56" s="448"/>
      <c r="AI56" s="448"/>
      <c r="AJ56" s="448"/>
      <c r="AK56" s="448"/>
      <c r="AL56" s="448"/>
      <c r="AM56" s="448"/>
      <c r="AN56" s="448"/>
      <c r="AO56" s="448"/>
      <c r="AP56" s="448"/>
      <c r="AQ56" s="448"/>
      <c r="AR56" s="52"/>
    </row>
    <row r="57" spans="2:61" ht="36.75" customHeight="1">
      <c r="B57" s="52"/>
      <c r="C57" s="282"/>
      <c r="D57" s="888"/>
      <c r="E57" s="888"/>
      <c r="F57" s="888"/>
      <c r="G57" s="888"/>
      <c r="H57" s="888"/>
      <c r="I57" s="888"/>
      <c r="J57" s="888"/>
      <c r="K57" s="888"/>
      <c r="L57" s="888"/>
      <c r="M57" s="888"/>
      <c r="N57" s="888"/>
      <c r="O57" s="888"/>
      <c r="P57" s="888"/>
      <c r="Q57" s="888"/>
      <c r="R57" s="888"/>
      <c r="S57" s="888"/>
      <c r="T57" s="888"/>
      <c r="U57" s="888"/>
      <c r="V57" s="888"/>
      <c r="W57" s="888"/>
      <c r="X57" s="888"/>
      <c r="Y57" s="888"/>
      <c r="Z57" s="888"/>
      <c r="AA57" s="888"/>
      <c r="AB57" s="888"/>
      <c r="AC57" s="888"/>
      <c r="AD57" s="888"/>
      <c r="AE57" s="888"/>
      <c r="AF57" s="888"/>
      <c r="AG57" s="888"/>
      <c r="AH57" s="888"/>
      <c r="AI57" s="888"/>
      <c r="AJ57" s="888"/>
      <c r="AK57" s="888"/>
      <c r="AL57" s="888"/>
      <c r="AM57" s="888"/>
      <c r="AN57" s="888"/>
      <c r="AO57" s="888"/>
      <c r="AP57" s="888"/>
      <c r="AQ57" s="888"/>
      <c r="AR57" s="52"/>
    </row>
    <row r="58" spans="2:61">
      <c r="B58" s="52"/>
      <c r="C58" s="111"/>
      <c r="D58" s="448"/>
      <c r="E58" s="448"/>
      <c r="F58" s="448"/>
      <c r="G58" s="448"/>
      <c r="H58" s="448"/>
      <c r="I58" s="448"/>
      <c r="J58" s="448"/>
      <c r="K58" s="448"/>
      <c r="L58" s="448"/>
      <c r="M58" s="448"/>
      <c r="N58" s="448"/>
      <c r="O58" s="448"/>
      <c r="P58" s="52"/>
      <c r="Q58" s="52"/>
      <c r="R58" s="52"/>
      <c r="S58" s="52"/>
      <c r="T58" s="52"/>
      <c r="U58" s="52"/>
      <c r="V58" s="52"/>
      <c r="W58" s="52"/>
      <c r="X58" s="52"/>
      <c r="Y58" s="52"/>
      <c r="Z58" s="52"/>
      <c r="AA58" s="52"/>
      <c r="AB58" s="52"/>
      <c r="AC58" s="448"/>
      <c r="AD58" s="448"/>
      <c r="AE58" s="448"/>
      <c r="AF58" s="448"/>
      <c r="AG58" s="448"/>
      <c r="AH58" s="448"/>
      <c r="AI58" s="448"/>
      <c r="AJ58" s="448"/>
      <c r="AK58" s="448"/>
      <c r="AL58" s="448"/>
      <c r="AM58" s="448"/>
      <c r="AN58" s="448"/>
      <c r="AO58" s="448"/>
      <c r="AP58" s="448"/>
      <c r="AQ58" s="448"/>
      <c r="AR58" s="52"/>
    </row>
    <row r="59" spans="2:61" ht="6" customHeight="1">
      <c r="B59" s="52"/>
      <c r="C59" s="448"/>
      <c r="D59" s="448"/>
      <c r="E59" s="448"/>
      <c r="F59" s="448"/>
      <c r="G59" s="448"/>
      <c r="H59" s="448"/>
      <c r="I59" s="448"/>
      <c r="J59" s="448"/>
      <c r="K59" s="448"/>
      <c r="L59" s="448"/>
      <c r="M59" s="448"/>
      <c r="N59" s="448"/>
      <c r="O59" s="448"/>
      <c r="P59" s="52"/>
      <c r="Q59" s="52"/>
      <c r="R59" s="52"/>
      <c r="S59" s="52"/>
      <c r="T59" s="52"/>
      <c r="U59" s="52"/>
      <c r="V59" s="52"/>
      <c r="W59" s="52"/>
      <c r="X59" s="52"/>
      <c r="Y59" s="52"/>
      <c r="Z59" s="52"/>
      <c r="AA59" s="52"/>
      <c r="AB59" s="52"/>
      <c r="AC59" s="448"/>
      <c r="AD59" s="448"/>
      <c r="AE59" s="448"/>
      <c r="AF59" s="448"/>
      <c r="AG59" s="448"/>
      <c r="AH59" s="448"/>
      <c r="AI59" s="448"/>
      <c r="AJ59" s="448"/>
      <c r="AK59" s="448"/>
      <c r="AL59" s="448"/>
      <c r="AM59" s="448"/>
      <c r="AN59" s="448"/>
      <c r="AO59" s="448"/>
      <c r="AP59" s="448"/>
      <c r="AQ59" s="448"/>
      <c r="AR59" s="52"/>
    </row>
    <row r="60" spans="2:61">
      <c r="B60" s="52"/>
      <c r="C60" s="52"/>
      <c r="D60" s="52"/>
      <c r="E60" s="112"/>
      <c r="F60" s="448"/>
      <c r="G60" s="448"/>
      <c r="H60" s="448"/>
      <c r="I60" s="448"/>
      <c r="J60" s="448"/>
      <c r="K60" s="448"/>
      <c r="L60" s="448"/>
      <c r="M60" s="448"/>
      <c r="N60" s="448"/>
      <c r="O60" s="448"/>
      <c r="P60" s="52"/>
      <c r="Q60" s="52"/>
      <c r="R60" s="52"/>
      <c r="S60" s="52"/>
      <c r="T60" s="52"/>
      <c r="U60" s="52"/>
      <c r="V60" s="52"/>
      <c r="W60" s="52"/>
      <c r="X60" s="52"/>
      <c r="Y60" s="52"/>
      <c r="Z60" s="52"/>
      <c r="AA60" s="52"/>
      <c r="AB60" s="52"/>
      <c r="AC60" s="448"/>
      <c r="AD60" s="448"/>
      <c r="AE60" s="448"/>
      <c r="AF60" s="448"/>
      <c r="AG60" s="448"/>
      <c r="AH60" s="448"/>
      <c r="AI60" s="448"/>
      <c r="AJ60" s="448"/>
      <c r="AK60" s="448"/>
      <c r="AL60" s="448"/>
      <c r="AM60" s="448"/>
      <c r="AN60" s="448"/>
      <c r="AO60" s="448"/>
      <c r="AP60" s="448"/>
      <c r="AQ60" s="448"/>
      <c r="AR60" s="52"/>
    </row>
    <row r="61" spans="2:61">
      <c r="B61" s="52"/>
      <c r="C61" s="52"/>
      <c r="D61" s="52"/>
      <c r="E61" s="283"/>
      <c r="F61" s="113"/>
      <c r="G61" s="448"/>
      <c r="H61" s="448"/>
      <c r="I61" s="448"/>
      <c r="J61" s="448"/>
      <c r="K61" s="448"/>
      <c r="L61" s="448"/>
      <c r="M61" s="448"/>
      <c r="N61" s="448"/>
      <c r="O61" s="448"/>
      <c r="P61" s="52"/>
      <c r="Q61" s="52"/>
      <c r="R61" s="52"/>
      <c r="S61" s="52"/>
      <c r="T61" s="52"/>
      <c r="U61" s="52"/>
      <c r="V61" s="52"/>
      <c r="W61" s="52"/>
      <c r="X61" s="52"/>
      <c r="Y61" s="52"/>
      <c r="Z61" s="52"/>
      <c r="AA61" s="52"/>
      <c r="AB61" s="52"/>
      <c r="AC61" s="448"/>
      <c r="AD61" s="448"/>
      <c r="AE61" s="448"/>
      <c r="AF61" s="448"/>
      <c r="AG61" s="448"/>
      <c r="AH61" s="448"/>
      <c r="AI61" s="448"/>
      <c r="AJ61" s="448"/>
      <c r="AK61" s="448"/>
      <c r="AL61" s="448"/>
      <c r="AM61" s="448"/>
      <c r="AN61" s="448"/>
      <c r="AO61" s="448"/>
      <c r="AP61" s="448"/>
      <c r="AQ61" s="448"/>
      <c r="AR61" s="52"/>
    </row>
    <row r="62" spans="2:61">
      <c r="B62" s="52"/>
      <c r="C62" s="52"/>
      <c r="D62" s="52"/>
      <c r="E62" s="112"/>
      <c r="F62" s="448"/>
      <c r="G62" s="448"/>
      <c r="H62" s="448"/>
      <c r="I62" s="448"/>
      <c r="J62" s="448"/>
      <c r="K62" s="448"/>
      <c r="L62" s="448"/>
      <c r="M62" s="448"/>
      <c r="N62" s="448"/>
      <c r="O62" s="448"/>
      <c r="P62" s="52"/>
      <c r="Q62" s="52"/>
      <c r="R62" s="52"/>
      <c r="S62" s="52"/>
      <c r="T62" s="52"/>
      <c r="U62" s="52"/>
      <c r="V62" s="52"/>
      <c r="W62" s="52"/>
      <c r="X62" s="52"/>
      <c r="Y62" s="52"/>
      <c r="Z62" s="52"/>
      <c r="AA62" s="52"/>
      <c r="AB62" s="52"/>
      <c r="AC62" s="448"/>
      <c r="AD62" s="448"/>
      <c r="AE62" s="448"/>
      <c r="AF62" s="448"/>
      <c r="AG62" s="448"/>
      <c r="AH62" s="448"/>
      <c r="AI62" s="448"/>
      <c r="AJ62" s="448"/>
      <c r="AK62" s="448"/>
      <c r="AL62" s="448"/>
      <c r="AM62" s="448"/>
      <c r="AN62" s="448"/>
      <c r="AO62" s="448"/>
      <c r="AP62" s="448"/>
      <c r="AQ62" s="448"/>
      <c r="AR62" s="52"/>
    </row>
    <row r="63" spans="2:61">
      <c r="B63" s="52"/>
      <c r="C63" s="52"/>
      <c r="D63" s="52"/>
      <c r="E63" s="284"/>
      <c r="F63" s="113"/>
      <c r="G63" s="448"/>
      <c r="H63" s="448"/>
      <c r="I63" s="448"/>
      <c r="J63" s="448"/>
      <c r="K63" s="448"/>
      <c r="L63" s="448"/>
      <c r="M63" s="448"/>
      <c r="N63" s="448"/>
      <c r="O63" s="448"/>
      <c r="P63" s="52"/>
      <c r="Q63" s="52"/>
      <c r="R63" s="52"/>
      <c r="S63" s="52"/>
      <c r="T63" s="52"/>
      <c r="U63" s="52"/>
      <c r="V63" s="52"/>
      <c r="W63" s="52"/>
      <c r="X63" s="52"/>
      <c r="Y63" s="52"/>
      <c r="Z63" s="52"/>
      <c r="AA63" s="52"/>
      <c r="AB63" s="52"/>
      <c r="AC63" s="448"/>
      <c r="AD63" s="448"/>
      <c r="AE63" s="448"/>
      <c r="AF63" s="448"/>
      <c r="AG63" s="448"/>
      <c r="AH63" s="448"/>
      <c r="AI63" s="448"/>
      <c r="AJ63" s="448"/>
      <c r="AK63" s="448"/>
      <c r="AL63" s="448"/>
      <c r="AM63" s="448"/>
      <c r="AN63" s="448"/>
      <c r="AO63" s="448"/>
      <c r="AP63" s="448"/>
      <c r="AQ63" s="448"/>
      <c r="AR63" s="52"/>
    </row>
    <row r="64" spans="2:61">
      <c r="B64" s="52"/>
      <c r="C64" s="52"/>
      <c r="D64" s="52"/>
      <c r="E64" s="284"/>
      <c r="F64" s="113"/>
      <c r="G64" s="448"/>
      <c r="H64" s="448"/>
      <c r="I64" s="448"/>
      <c r="J64" s="448"/>
      <c r="K64" s="448"/>
      <c r="L64" s="448"/>
      <c r="M64" s="448"/>
      <c r="N64" s="448"/>
      <c r="O64" s="448"/>
      <c r="P64" s="52"/>
      <c r="Q64" s="52"/>
      <c r="R64" s="52"/>
      <c r="S64" s="52"/>
      <c r="T64" s="52"/>
      <c r="U64" s="52"/>
      <c r="V64" s="52"/>
      <c r="W64" s="52"/>
      <c r="X64" s="52"/>
      <c r="Y64" s="52"/>
      <c r="Z64" s="52"/>
      <c r="AA64" s="52"/>
      <c r="AB64" s="52"/>
      <c r="AC64" s="448"/>
      <c r="AD64" s="448"/>
      <c r="AE64" s="448"/>
      <c r="AF64" s="448"/>
      <c r="AG64" s="448"/>
      <c r="AH64" s="448"/>
      <c r="AI64" s="448"/>
      <c r="AJ64" s="448"/>
      <c r="AK64" s="448"/>
      <c r="AL64" s="448"/>
      <c r="AM64" s="448"/>
      <c r="AN64" s="448"/>
      <c r="AO64" s="448"/>
      <c r="AP64" s="448"/>
      <c r="AQ64" s="448"/>
      <c r="AR64" s="52"/>
    </row>
    <row r="65" spans="2:44">
      <c r="B65" s="52"/>
      <c r="C65" s="52"/>
      <c r="D65" s="52"/>
      <c r="E65" s="284"/>
      <c r="F65" s="113"/>
      <c r="G65" s="448"/>
      <c r="H65" s="448"/>
      <c r="I65" s="448"/>
      <c r="J65" s="448"/>
      <c r="K65" s="448"/>
      <c r="L65" s="448"/>
      <c r="M65" s="448"/>
      <c r="N65" s="448"/>
      <c r="O65" s="448"/>
      <c r="P65" s="52"/>
      <c r="Q65" s="52"/>
      <c r="R65" s="52"/>
      <c r="S65" s="52"/>
      <c r="T65" s="52"/>
      <c r="U65" s="52"/>
      <c r="V65" s="52"/>
      <c r="W65" s="52"/>
      <c r="X65" s="52"/>
      <c r="Y65" s="52"/>
      <c r="Z65" s="52"/>
      <c r="AA65" s="52"/>
      <c r="AB65" s="52"/>
      <c r="AC65" s="448"/>
      <c r="AD65" s="448"/>
      <c r="AE65" s="448"/>
      <c r="AF65" s="448"/>
      <c r="AG65" s="448"/>
      <c r="AH65" s="448"/>
      <c r="AI65" s="448"/>
      <c r="AJ65" s="448"/>
      <c r="AK65" s="448"/>
      <c r="AL65" s="448"/>
      <c r="AM65" s="448"/>
      <c r="AN65" s="448"/>
      <c r="AO65" s="448"/>
      <c r="AP65" s="448"/>
      <c r="AQ65" s="448"/>
      <c r="AR65" s="52"/>
    </row>
    <row r="66" spans="2:44">
      <c r="B66" s="52"/>
      <c r="C66" s="52"/>
      <c r="D66" s="52"/>
      <c r="E66" s="284"/>
      <c r="F66" s="113"/>
      <c r="G66" s="448"/>
      <c r="H66" s="448"/>
      <c r="I66" s="448"/>
      <c r="J66" s="448"/>
      <c r="K66" s="448"/>
      <c r="L66" s="448"/>
      <c r="M66" s="448"/>
      <c r="N66" s="448"/>
      <c r="O66" s="448"/>
      <c r="P66" s="52"/>
      <c r="Q66" s="52"/>
      <c r="R66" s="52"/>
      <c r="S66" s="52"/>
      <c r="T66" s="52"/>
      <c r="U66" s="52"/>
      <c r="V66" s="52"/>
      <c r="W66" s="52"/>
      <c r="X66" s="52"/>
      <c r="Y66" s="52"/>
      <c r="Z66" s="52"/>
      <c r="AA66" s="52"/>
      <c r="AB66" s="52"/>
      <c r="AC66" s="448"/>
      <c r="AD66" s="448"/>
      <c r="AE66" s="448"/>
      <c r="AF66" s="448"/>
      <c r="AG66" s="448"/>
      <c r="AH66" s="448"/>
      <c r="AI66" s="448"/>
      <c r="AJ66" s="448"/>
      <c r="AK66" s="448"/>
      <c r="AL66" s="448"/>
      <c r="AM66" s="448"/>
      <c r="AN66" s="448"/>
      <c r="AO66" s="448"/>
      <c r="AP66" s="448"/>
      <c r="AQ66" s="448"/>
      <c r="AR66" s="52"/>
    </row>
    <row r="67" spans="2:44">
      <c r="B67" s="52"/>
      <c r="C67" s="52"/>
      <c r="D67" s="52"/>
      <c r="E67" s="284"/>
      <c r="F67" s="113"/>
      <c r="G67" s="448"/>
      <c r="H67" s="448"/>
      <c r="I67" s="448"/>
      <c r="J67" s="448"/>
      <c r="K67" s="448"/>
      <c r="L67" s="448"/>
      <c r="M67" s="448"/>
      <c r="N67" s="448"/>
      <c r="O67" s="448"/>
      <c r="P67" s="52"/>
      <c r="Q67" s="52"/>
      <c r="R67" s="52"/>
      <c r="S67" s="52"/>
      <c r="T67" s="52"/>
      <c r="U67" s="52"/>
      <c r="V67" s="52"/>
      <c r="W67" s="52"/>
      <c r="X67" s="52"/>
      <c r="Y67" s="52"/>
      <c r="Z67" s="52"/>
      <c r="AA67" s="52"/>
      <c r="AB67" s="52"/>
      <c r="AC67" s="448"/>
      <c r="AD67" s="448"/>
      <c r="AE67" s="448"/>
      <c r="AF67" s="448"/>
      <c r="AG67" s="448"/>
      <c r="AH67" s="448"/>
      <c r="AI67" s="448"/>
      <c r="AJ67" s="448"/>
      <c r="AK67" s="448"/>
      <c r="AL67" s="448"/>
      <c r="AM67" s="448"/>
      <c r="AN67" s="448"/>
      <c r="AO67" s="448"/>
      <c r="AP67" s="448"/>
      <c r="AQ67" s="448"/>
      <c r="AR67" s="52"/>
    </row>
    <row r="68" spans="2:44">
      <c r="B68" s="52"/>
      <c r="C68" s="52"/>
      <c r="D68" s="52"/>
      <c r="E68" s="284"/>
      <c r="F68" s="113"/>
      <c r="G68" s="448"/>
      <c r="H68" s="448"/>
      <c r="I68" s="448"/>
      <c r="J68" s="448"/>
      <c r="K68" s="448"/>
      <c r="L68" s="448"/>
      <c r="M68" s="448"/>
      <c r="N68" s="448"/>
      <c r="O68" s="448"/>
      <c r="P68" s="52"/>
      <c r="Q68" s="52"/>
      <c r="R68" s="52"/>
      <c r="S68" s="52"/>
      <c r="T68" s="52"/>
      <c r="U68" s="52"/>
      <c r="V68" s="52"/>
      <c r="W68" s="52"/>
      <c r="X68" s="52"/>
      <c r="Y68" s="52"/>
      <c r="Z68" s="52"/>
      <c r="AA68" s="52"/>
      <c r="AB68" s="52"/>
      <c r="AC68" s="448"/>
      <c r="AD68" s="448"/>
      <c r="AE68" s="448"/>
      <c r="AF68" s="448"/>
      <c r="AG68" s="448"/>
      <c r="AH68" s="448"/>
      <c r="AI68" s="448"/>
      <c r="AJ68" s="448"/>
      <c r="AK68" s="448"/>
      <c r="AL68" s="448"/>
      <c r="AM68" s="448"/>
      <c r="AN68" s="448"/>
      <c r="AO68" s="448"/>
      <c r="AP68" s="448"/>
      <c r="AQ68" s="448"/>
      <c r="AR68" s="52"/>
    </row>
    <row r="69" spans="2:44">
      <c r="B69" s="52"/>
      <c r="C69" s="114"/>
      <c r="D69" s="448"/>
      <c r="E69" s="448"/>
      <c r="F69" s="448"/>
      <c r="G69" s="448"/>
      <c r="H69" s="448"/>
      <c r="I69" s="448"/>
      <c r="J69" s="448"/>
      <c r="K69" s="448"/>
      <c r="L69" s="448"/>
      <c r="M69" s="448"/>
      <c r="N69" s="448"/>
      <c r="O69" s="448"/>
      <c r="P69" s="52"/>
      <c r="Q69" s="52"/>
      <c r="R69" s="52"/>
      <c r="S69" s="52"/>
      <c r="T69" s="52"/>
      <c r="U69" s="52"/>
      <c r="V69" s="52"/>
      <c r="W69" s="52"/>
      <c r="X69" s="52"/>
      <c r="Y69" s="52"/>
      <c r="Z69" s="52"/>
      <c r="AA69" s="52"/>
      <c r="AB69" s="52"/>
      <c r="AC69" s="448"/>
      <c r="AD69" s="448"/>
      <c r="AE69" s="448"/>
      <c r="AF69" s="448"/>
      <c r="AG69" s="448"/>
      <c r="AH69" s="448"/>
      <c r="AI69" s="448"/>
      <c r="AJ69" s="448"/>
      <c r="AK69" s="448"/>
      <c r="AL69" s="448"/>
      <c r="AM69" s="448"/>
      <c r="AN69" s="448"/>
      <c r="AO69" s="448"/>
      <c r="AP69" s="448"/>
      <c r="AQ69" s="448"/>
      <c r="AR69" s="52"/>
    </row>
    <row r="70" spans="2:44">
      <c r="B70" s="52"/>
      <c r="C70" s="448"/>
      <c r="D70" s="448"/>
      <c r="E70" s="448"/>
      <c r="F70" s="448"/>
      <c r="G70" s="448"/>
      <c r="H70" s="448"/>
      <c r="I70" s="448"/>
      <c r="J70" s="448"/>
      <c r="K70" s="448"/>
      <c r="L70" s="448"/>
      <c r="M70" s="448"/>
      <c r="N70" s="448"/>
      <c r="O70" s="114"/>
      <c r="P70" s="114"/>
      <c r="Q70" s="448"/>
      <c r="R70" s="448"/>
      <c r="S70" s="448"/>
      <c r="T70" s="448"/>
      <c r="U70" s="448"/>
      <c r="V70" s="448"/>
      <c r="W70" s="448"/>
      <c r="X70" s="448"/>
      <c r="Y70" s="448"/>
      <c r="Z70" s="448"/>
      <c r="AA70" s="448"/>
      <c r="AB70" s="448"/>
      <c r="AC70" s="448"/>
      <c r="AD70" s="448"/>
      <c r="AE70" s="448"/>
      <c r="AF70" s="448"/>
      <c r="AG70" s="448"/>
      <c r="AH70" s="448"/>
      <c r="AI70" s="448"/>
      <c r="AJ70" s="448"/>
      <c r="AK70" s="448"/>
      <c r="AL70" s="448"/>
      <c r="AM70" s="448"/>
      <c r="AN70" s="448"/>
      <c r="AO70" s="448"/>
      <c r="AP70" s="448"/>
      <c r="AQ70" s="448"/>
      <c r="AR70" s="52"/>
    </row>
    <row r="71" spans="2:44">
      <c r="B71" s="52"/>
      <c r="C71" s="52"/>
      <c r="D71" s="52"/>
      <c r="E71" s="52"/>
      <c r="F71" s="52"/>
      <c r="G71" s="52"/>
      <c r="H71" s="52"/>
      <c r="I71" s="52"/>
      <c r="J71" s="52"/>
      <c r="K71" s="52"/>
      <c r="L71" s="52"/>
      <c r="M71" s="52"/>
      <c r="N71" s="52"/>
      <c r="O71" s="114"/>
      <c r="P71" s="114"/>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row>
    <row r="72" spans="2:44" ht="15.75">
      <c r="B72" s="285"/>
      <c r="C72" s="285"/>
      <c r="D72" s="285"/>
      <c r="E72" s="285"/>
      <c r="F72" s="285"/>
      <c r="G72" s="285"/>
      <c r="H72" s="285"/>
      <c r="I72" s="52"/>
      <c r="J72" s="52"/>
      <c r="K72" s="52"/>
      <c r="L72" s="52"/>
      <c r="M72" s="52"/>
      <c r="N72" s="52"/>
      <c r="O72" s="114"/>
      <c r="P72" s="114"/>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row>
    <row r="73" spans="2:44">
      <c r="B73" s="52"/>
      <c r="C73" s="52"/>
      <c r="D73" s="52"/>
      <c r="E73" s="52"/>
      <c r="F73" s="52"/>
      <c r="G73" s="52"/>
      <c r="H73" s="286"/>
      <c r="I73" s="52"/>
      <c r="J73" s="52"/>
      <c r="K73" s="52"/>
      <c r="L73" s="52"/>
      <c r="M73" s="52"/>
      <c r="N73" s="52"/>
      <c r="O73" s="52"/>
      <c r="P73" s="286"/>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row>
    <row r="74" spans="2:44">
      <c r="B74" s="52"/>
      <c r="C74" s="52"/>
      <c r="D74" s="52"/>
      <c r="E74" s="52"/>
      <c r="F74" s="52"/>
      <c r="G74" s="52"/>
      <c r="H74" s="52"/>
      <c r="I74" s="52"/>
      <c r="J74" s="52"/>
      <c r="K74" s="52"/>
      <c r="L74" s="52"/>
      <c r="M74" s="52"/>
      <c r="N74" s="52"/>
      <c r="O74" s="52"/>
      <c r="P74" s="52"/>
      <c r="Q74" s="52"/>
      <c r="R74" s="52"/>
      <c r="S74" s="286"/>
      <c r="T74" s="52"/>
      <c r="U74" s="286"/>
      <c r="V74" s="52"/>
      <c r="W74" s="52"/>
      <c r="X74" s="52"/>
      <c r="Y74" s="52"/>
      <c r="Z74" s="52"/>
      <c r="AA74" s="52"/>
      <c r="AB74" s="52"/>
      <c r="AC74" s="52"/>
      <c r="AD74" s="52"/>
      <c r="AE74" s="52"/>
      <c r="AF74" s="52"/>
      <c r="AG74" s="52"/>
      <c r="AH74" s="52"/>
      <c r="AI74" s="52"/>
      <c r="AJ74" s="52"/>
      <c r="AK74" s="52"/>
      <c r="AL74" s="52"/>
      <c r="AM74" s="52"/>
      <c r="AN74" s="52"/>
      <c r="AO74" s="52"/>
      <c r="AP74" s="52"/>
      <c r="AQ74" s="52"/>
      <c r="AR74" s="52"/>
    </row>
    <row r="75" spans="2:44">
      <c r="B75" s="52"/>
      <c r="C75" s="52"/>
      <c r="D75" s="52"/>
      <c r="E75" s="52"/>
      <c r="F75" s="52"/>
      <c r="G75" s="52"/>
      <c r="H75" s="115"/>
      <c r="I75" s="52"/>
      <c r="J75" s="52"/>
      <c r="K75" s="52"/>
      <c r="L75" s="52"/>
      <c r="M75" s="52"/>
      <c r="N75" s="52"/>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row>
    <row r="76" spans="2:44" ht="13.5" customHeight="1">
      <c r="B76" s="52"/>
      <c r="C76" s="52"/>
      <c r="D76" s="52"/>
      <c r="E76" s="52"/>
      <c r="F76" s="52"/>
      <c r="G76" s="52"/>
      <c r="H76" s="52"/>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row>
    <row r="77" spans="2:44" ht="24.75" customHeight="1">
      <c r="B77" s="52"/>
      <c r="C77" s="885"/>
      <c r="D77" s="885"/>
      <c r="E77" s="885"/>
      <c r="F77" s="885"/>
      <c r="G77" s="885"/>
      <c r="H77" s="885"/>
      <c r="I77" s="885"/>
      <c r="J77" s="885"/>
      <c r="K77" s="885"/>
      <c r="L77" s="885"/>
      <c r="M77" s="885"/>
      <c r="N77" s="885"/>
      <c r="O77" s="885"/>
      <c r="P77" s="885"/>
      <c r="Q77" s="885"/>
      <c r="R77" s="885"/>
      <c r="S77" s="885"/>
      <c r="T77" s="885"/>
      <c r="U77" s="885"/>
      <c r="V77" s="885"/>
      <c r="W77" s="885"/>
      <c r="X77" s="885"/>
      <c r="Y77" s="885"/>
      <c r="Z77" s="885"/>
      <c r="AA77" s="885"/>
      <c r="AB77" s="885"/>
      <c r="AC77" s="885"/>
      <c r="AD77" s="885"/>
      <c r="AE77" s="885"/>
      <c r="AF77" s="885"/>
      <c r="AG77" s="885"/>
      <c r="AH77" s="885"/>
      <c r="AI77" s="885"/>
      <c r="AJ77" s="885"/>
      <c r="AK77" s="885"/>
      <c r="AL77" s="885"/>
      <c r="AM77" s="885"/>
      <c r="AN77" s="885"/>
      <c r="AO77" s="885"/>
      <c r="AP77" s="885"/>
      <c r="AQ77" s="885"/>
      <c r="AR77" s="52"/>
    </row>
    <row r="78" spans="2:44">
      <c r="B78" s="52"/>
      <c r="C78" s="52"/>
      <c r="D78" s="52"/>
      <c r="E78" s="52"/>
      <c r="F78" s="52"/>
      <c r="G78" s="52"/>
      <c r="H78" s="52"/>
      <c r="I78" s="52"/>
      <c r="J78" s="52"/>
      <c r="K78" s="5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row>
    <row r="79" spans="2:44" ht="15.75">
      <c r="B79" s="52"/>
      <c r="C79" s="285"/>
      <c r="D79" s="285"/>
      <c r="E79" s="285"/>
      <c r="F79" s="285"/>
      <c r="G79" s="285"/>
      <c r="H79" s="285"/>
      <c r="I79" s="52"/>
      <c r="J79" s="52"/>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row>
    <row r="80" spans="2:44">
      <c r="B80" s="52"/>
      <c r="C80" s="52"/>
      <c r="D80" s="52"/>
      <c r="E80" s="52"/>
      <c r="F80" s="52"/>
      <c r="G80" s="52"/>
      <c r="H80" s="286"/>
      <c r="I80" s="52"/>
      <c r="J80" s="52"/>
      <c r="K80" s="52"/>
      <c r="L80" s="52"/>
      <c r="M80" s="52"/>
      <c r="N80" s="52"/>
      <c r="O80" s="52"/>
      <c r="P80" s="286"/>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row>
    <row r="81" spans="2:44">
      <c r="B81" s="52"/>
      <c r="C81" s="52"/>
      <c r="D81" s="52"/>
      <c r="E81" s="52"/>
      <c r="F81" s="52"/>
      <c r="G81" s="52"/>
      <c r="H81" s="52"/>
      <c r="I81" s="52"/>
      <c r="J81" s="52"/>
      <c r="K81" s="52"/>
      <c r="L81" s="52"/>
      <c r="M81" s="52"/>
      <c r="N81" s="52"/>
      <c r="O81" s="52"/>
      <c r="P81" s="52"/>
      <c r="Q81" s="52"/>
      <c r="R81" s="52"/>
      <c r="S81" s="286"/>
      <c r="T81" s="52"/>
      <c r="U81" s="286"/>
      <c r="V81" s="52"/>
      <c r="W81" s="52"/>
      <c r="X81" s="52"/>
      <c r="Y81" s="52"/>
      <c r="Z81" s="52"/>
      <c r="AA81" s="52"/>
      <c r="AB81" s="52"/>
      <c r="AC81" s="52"/>
      <c r="AD81" s="52"/>
      <c r="AE81" s="52"/>
      <c r="AF81" s="52"/>
      <c r="AG81" s="52"/>
      <c r="AH81" s="52"/>
      <c r="AI81" s="52"/>
      <c r="AJ81" s="52"/>
      <c r="AK81" s="52"/>
      <c r="AL81" s="52"/>
      <c r="AM81" s="52"/>
      <c r="AN81" s="52"/>
      <c r="AO81" s="52"/>
      <c r="AP81" s="52"/>
      <c r="AQ81" s="52"/>
      <c r="AR81" s="52"/>
    </row>
    <row r="82" spans="2:44">
      <c r="B82" s="52"/>
      <c r="C82" s="52"/>
      <c r="D82" s="52"/>
      <c r="E82" s="52"/>
      <c r="F82" s="52"/>
      <c r="G82" s="52"/>
      <c r="H82" s="115"/>
      <c r="I82" s="52"/>
      <c r="J82" s="52"/>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row>
    <row r="83" spans="2:44">
      <c r="B83" s="52"/>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row>
    <row r="84" spans="2:44" ht="22.5" customHeight="1">
      <c r="B84" s="52"/>
      <c r="C84" s="885"/>
      <c r="D84" s="885"/>
      <c r="E84" s="885"/>
      <c r="F84" s="885"/>
      <c r="G84" s="885"/>
      <c r="H84" s="885"/>
      <c r="I84" s="885"/>
      <c r="J84" s="885"/>
      <c r="K84" s="885"/>
      <c r="L84" s="885"/>
      <c r="M84" s="885"/>
      <c r="N84" s="885"/>
      <c r="O84" s="885"/>
      <c r="P84" s="885"/>
      <c r="Q84" s="885"/>
      <c r="R84" s="885"/>
      <c r="S84" s="885"/>
      <c r="T84" s="885"/>
      <c r="U84" s="885"/>
      <c r="V84" s="885"/>
      <c r="W84" s="885"/>
      <c r="X84" s="885"/>
      <c r="Y84" s="885"/>
      <c r="Z84" s="885"/>
      <c r="AA84" s="885"/>
      <c r="AB84" s="885"/>
      <c r="AC84" s="885"/>
      <c r="AD84" s="885"/>
      <c r="AE84" s="885"/>
      <c r="AF84" s="885"/>
      <c r="AG84" s="885"/>
      <c r="AH84" s="885"/>
      <c r="AI84" s="885"/>
      <c r="AJ84" s="885"/>
      <c r="AK84" s="885"/>
      <c r="AL84" s="885"/>
      <c r="AM84" s="885"/>
      <c r="AN84" s="885"/>
      <c r="AO84" s="885"/>
      <c r="AP84" s="885"/>
      <c r="AQ84" s="885"/>
      <c r="AR84" s="52"/>
    </row>
    <row r="85" spans="2:44">
      <c r="B85" s="52"/>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row>
    <row r="86" spans="2:44" ht="15.75">
      <c r="B86" s="52"/>
      <c r="C86" s="285"/>
      <c r="D86" s="285"/>
      <c r="E86" s="285"/>
      <c r="F86" s="285"/>
      <c r="G86" s="285"/>
      <c r="H86" s="285"/>
      <c r="I86" s="52"/>
      <c r="J86" s="52"/>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row>
    <row r="87" spans="2:44">
      <c r="B87" s="52"/>
      <c r="C87" s="52"/>
      <c r="D87" s="52"/>
      <c r="E87" s="52"/>
      <c r="F87" s="52"/>
      <c r="G87" s="52"/>
      <c r="H87" s="286"/>
      <c r="I87" s="52"/>
      <c r="J87" s="52"/>
      <c r="K87" s="52"/>
      <c r="L87" s="52"/>
      <c r="M87" s="52"/>
      <c r="N87" s="52"/>
      <c r="O87" s="52"/>
      <c r="P87" s="286"/>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row>
    <row r="88" spans="2:44">
      <c r="B88" s="52"/>
      <c r="C88" s="52"/>
      <c r="D88" s="52"/>
      <c r="E88" s="52"/>
      <c r="F88" s="52"/>
      <c r="G88" s="52"/>
      <c r="H88" s="52"/>
      <c r="I88" s="52"/>
      <c r="J88" s="52"/>
      <c r="K88" s="52"/>
      <c r="L88" s="52"/>
      <c r="M88" s="52"/>
      <c r="N88" s="52"/>
      <c r="O88" s="52"/>
      <c r="P88" s="52"/>
      <c r="Q88" s="52"/>
      <c r="R88" s="52"/>
      <c r="S88" s="286"/>
      <c r="T88" s="52"/>
      <c r="U88" s="286"/>
      <c r="V88" s="52"/>
      <c r="W88" s="52"/>
      <c r="X88" s="52"/>
      <c r="Y88" s="52"/>
      <c r="Z88" s="52"/>
      <c r="AA88" s="52"/>
      <c r="AB88" s="52"/>
      <c r="AC88" s="52"/>
      <c r="AD88" s="52"/>
      <c r="AE88" s="52"/>
      <c r="AF88" s="52"/>
      <c r="AG88" s="52"/>
      <c r="AH88" s="52"/>
      <c r="AI88" s="52"/>
      <c r="AJ88" s="52"/>
      <c r="AK88" s="52"/>
      <c r="AL88" s="52"/>
      <c r="AM88" s="52"/>
      <c r="AN88" s="52"/>
      <c r="AO88" s="52"/>
      <c r="AP88" s="52"/>
      <c r="AQ88" s="52"/>
      <c r="AR88" s="52"/>
    </row>
    <row r="89" spans="2:44">
      <c r="B89" s="52"/>
      <c r="C89" s="52"/>
      <c r="D89" s="52"/>
      <c r="E89" s="52"/>
      <c r="F89" s="52"/>
      <c r="G89" s="52"/>
      <c r="H89" s="115"/>
      <c r="I89" s="52"/>
      <c r="J89" s="52"/>
      <c r="K89" s="52"/>
      <c r="L89" s="52"/>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row>
    <row r="90" spans="2:44">
      <c r="B90" s="52"/>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row>
    <row r="91" spans="2:44" ht="22.5" customHeight="1">
      <c r="B91" s="52"/>
      <c r="C91" s="885"/>
      <c r="D91" s="885"/>
      <c r="E91" s="885"/>
      <c r="F91" s="885"/>
      <c r="G91" s="885"/>
      <c r="H91" s="885"/>
      <c r="I91" s="885"/>
      <c r="J91" s="885"/>
      <c r="K91" s="885"/>
      <c r="L91" s="885"/>
      <c r="M91" s="885"/>
      <c r="N91" s="885"/>
      <c r="O91" s="885"/>
      <c r="P91" s="885"/>
      <c r="Q91" s="885"/>
      <c r="R91" s="885"/>
      <c r="S91" s="885"/>
      <c r="T91" s="885"/>
      <c r="U91" s="885"/>
      <c r="V91" s="885"/>
      <c r="W91" s="885"/>
      <c r="X91" s="885"/>
      <c r="Y91" s="885"/>
      <c r="Z91" s="885"/>
      <c r="AA91" s="885"/>
      <c r="AB91" s="885"/>
      <c r="AC91" s="885"/>
      <c r="AD91" s="885"/>
      <c r="AE91" s="885"/>
      <c r="AF91" s="885"/>
      <c r="AG91" s="885"/>
      <c r="AH91" s="885"/>
      <c r="AI91" s="885"/>
      <c r="AJ91" s="885"/>
      <c r="AK91" s="885"/>
      <c r="AL91" s="885"/>
      <c r="AM91" s="885"/>
      <c r="AN91" s="885"/>
      <c r="AO91" s="885"/>
      <c r="AP91" s="885"/>
      <c r="AQ91" s="885"/>
      <c r="AR91" s="52"/>
    </row>
    <row r="92" spans="2:44">
      <c r="B92" s="52"/>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row>
    <row r="93" spans="2:44" ht="15.75">
      <c r="B93" s="52"/>
      <c r="C93" s="285"/>
      <c r="D93" s="285"/>
      <c r="E93" s="285"/>
      <c r="F93" s="285"/>
      <c r="G93" s="285"/>
      <c r="H93" s="285"/>
      <c r="I93" s="52"/>
      <c r="J93" s="52"/>
      <c r="K93" s="52"/>
      <c r="L93" s="52"/>
      <c r="M93" s="52"/>
      <c r="N93" s="52"/>
      <c r="O93" s="52"/>
      <c r="P93" s="52"/>
      <c r="Q93" s="52"/>
      <c r="R93" s="52"/>
      <c r="S93" s="52"/>
      <c r="T93" s="52"/>
      <c r="U93" s="52"/>
      <c r="V93" s="52"/>
      <c r="W93" s="52"/>
      <c r="X93" s="52"/>
      <c r="Y93" s="52"/>
      <c r="Z93" s="52"/>
      <c r="AA93" s="52"/>
      <c r="AB93" s="52"/>
      <c r="AC93" s="52"/>
      <c r="AD93" s="52"/>
      <c r="AE93" s="52"/>
      <c r="AF93" s="52"/>
      <c r="AG93" s="52"/>
      <c r="AH93" s="52"/>
      <c r="AI93" s="52"/>
      <c r="AJ93" s="52"/>
      <c r="AK93" s="52"/>
      <c r="AL93" s="52"/>
      <c r="AM93" s="52"/>
      <c r="AN93" s="52"/>
      <c r="AO93" s="52"/>
      <c r="AP93" s="52"/>
      <c r="AQ93" s="52"/>
      <c r="AR93" s="52"/>
    </row>
    <row r="94" spans="2:44">
      <c r="B94" s="52"/>
      <c r="C94" s="52"/>
      <c r="D94" s="52"/>
      <c r="E94" s="52"/>
      <c r="F94" s="52"/>
      <c r="G94" s="52"/>
      <c r="H94" s="286"/>
      <c r="I94" s="52"/>
      <c r="J94" s="52"/>
      <c r="K94" s="52"/>
      <c r="L94" s="52"/>
      <c r="M94" s="52"/>
      <c r="N94" s="52"/>
      <c r="O94" s="52"/>
      <c r="P94" s="286"/>
      <c r="Q94" s="52"/>
      <c r="R94" s="52"/>
      <c r="S94" s="52"/>
      <c r="T94" s="52"/>
      <c r="U94" s="52"/>
      <c r="V94" s="52"/>
      <c r="W94" s="52"/>
      <c r="X94" s="52"/>
      <c r="Y94" s="52"/>
      <c r="Z94" s="52"/>
      <c r="AA94" s="52"/>
      <c r="AB94" s="52"/>
      <c r="AC94" s="52"/>
      <c r="AD94" s="52"/>
      <c r="AE94" s="52"/>
      <c r="AF94" s="52"/>
      <c r="AG94" s="52"/>
      <c r="AH94" s="52"/>
      <c r="AI94" s="52"/>
      <c r="AJ94" s="52"/>
      <c r="AK94" s="52"/>
      <c r="AL94" s="52"/>
      <c r="AM94" s="52"/>
      <c r="AN94" s="52"/>
      <c r="AO94" s="52"/>
      <c r="AP94" s="52"/>
      <c r="AQ94" s="52"/>
      <c r="AR94" s="52"/>
    </row>
    <row r="95" spans="2:44">
      <c r="B95" s="52"/>
      <c r="C95" s="52"/>
      <c r="D95" s="52"/>
      <c r="E95" s="52"/>
      <c r="F95" s="52"/>
      <c r="G95" s="52"/>
      <c r="H95" s="115"/>
      <c r="I95" s="52"/>
      <c r="J95" s="52"/>
      <c r="K95" s="52"/>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row>
    <row r="96" spans="2:44">
      <c r="B96" s="52"/>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row>
    <row r="97" spans="2:44" ht="22.5" customHeight="1">
      <c r="B97" s="52"/>
      <c r="C97" s="885"/>
      <c r="D97" s="885"/>
      <c r="E97" s="885"/>
      <c r="F97" s="885"/>
      <c r="G97" s="885"/>
      <c r="H97" s="885"/>
      <c r="I97" s="885"/>
      <c r="J97" s="885"/>
      <c r="K97" s="885"/>
      <c r="L97" s="885"/>
      <c r="M97" s="885"/>
      <c r="N97" s="885"/>
      <c r="O97" s="885"/>
      <c r="P97" s="885"/>
      <c r="Q97" s="885"/>
      <c r="R97" s="885"/>
      <c r="S97" s="885"/>
      <c r="T97" s="885"/>
      <c r="U97" s="885"/>
      <c r="V97" s="885"/>
      <c r="W97" s="885"/>
      <c r="X97" s="885"/>
      <c r="Y97" s="885"/>
      <c r="Z97" s="885"/>
      <c r="AA97" s="885"/>
      <c r="AB97" s="885"/>
      <c r="AC97" s="885"/>
      <c r="AD97" s="885"/>
      <c r="AE97" s="885"/>
      <c r="AF97" s="885"/>
      <c r="AG97" s="885"/>
      <c r="AH97" s="885"/>
      <c r="AI97" s="885"/>
      <c r="AJ97" s="885"/>
      <c r="AK97" s="885"/>
      <c r="AL97" s="885"/>
      <c r="AM97" s="885"/>
      <c r="AN97" s="885"/>
      <c r="AO97" s="885"/>
      <c r="AP97" s="885"/>
      <c r="AQ97" s="885"/>
      <c r="AR97" s="52"/>
    </row>
    <row r="98" spans="2:44">
      <c r="B98" s="52"/>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row>
    <row r="99" spans="2:44">
      <c r="B99" s="52"/>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row>
    <row r="100" spans="2:44">
      <c r="B100" s="52"/>
      <c r="C100" s="287"/>
      <c r="D100" s="52"/>
      <c r="E100" s="52"/>
      <c r="F100" s="52"/>
      <c r="G100" s="52"/>
      <c r="H100" s="52"/>
      <c r="I100" s="52"/>
      <c r="J100" s="52"/>
      <c r="K100" s="52"/>
      <c r="L100" s="91"/>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row>
    <row r="101" spans="2:44">
      <c r="B101" s="52"/>
      <c r="C101" s="288"/>
      <c r="D101" s="288"/>
      <c r="E101" s="288"/>
      <c r="F101" s="288"/>
      <c r="G101" s="288"/>
      <c r="H101" s="288"/>
      <c r="I101" s="288"/>
      <c r="J101" s="288"/>
      <c r="K101" s="288"/>
      <c r="L101" s="52"/>
      <c r="M101" s="52"/>
      <c r="N101" s="52"/>
      <c r="O101" s="52"/>
      <c r="P101" s="52"/>
      <c r="Q101" s="52"/>
      <c r="R101" s="52"/>
      <c r="S101" s="52"/>
      <c r="T101" s="52"/>
      <c r="U101" s="52"/>
      <c r="V101" s="52"/>
      <c r="W101" s="52"/>
      <c r="X101" s="52"/>
      <c r="Y101" s="52"/>
      <c r="Z101" s="52"/>
      <c r="AA101" s="52"/>
      <c r="AB101" s="52"/>
      <c r="AC101" s="52"/>
      <c r="AD101" s="52"/>
      <c r="AE101" s="52"/>
      <c r="AF101" s="52"/>
      <c r="AG101" s="52"/>
      <c r="AH101" s="52"/>
      <c r="AI101" s="52"/>
      <c r="AJ101" s="52"/>
      <c r="AK101" s="52"/>
      <c r="AL101" s="52"/>
      <c r="AM101" s="52"/>
      <c r="AN101" s="52"/>
      <c r="AO101" s="52"/>
      <c r="AP101" s="52"/>
      <c r="AQ101" s="52"/>
      <c r="AR101" s="52"/>
    </row>
    <row r="102" spans="2:44">
      <c r="B102" s="52"/>
      <c r="C102" s="289"/>
      <c r="D102" s="289"/>
      <c r="E102" s="289"/>
      <c r="F102" s="289"/>
      <c r="G102" s="289"/>
      <c r="H102" s="289"/>
      <c r="I102" s="289"/>
      <c r="J102" s="289"/>
      <c r="K102" s="289"/>
      <c r="L102" s="52"/>
      <c r="M102" s="52"/>
      <c r="N102" s="52"/>
      <c r="O102" s="52"/>
      <c r="P102" s="52"/>
      <c r="Q102" s="52"/>
      <c r="R102" s="52"/>
      <c r="S102" s="52"/>
      <c r="T102" s="52"/>
      <c r="U102" s="52"/>
      <c r="V102" s="52"/>
      <c r="W102" s="52"/>
      <c r="X102" s="52"/>
      <c r="Y102" s="52"/>
      <c r="Z102" s="52"/>
      <c r="AA102" s="52"/>
      <c r="AB102" s="52"/>
      <c r="AC102" s="52"/>
      <c r="AD102" s="52"/>
      <c r="AE102" s="52"/>
      <c r="AF102" s="52"/>
      <c r="AG102" s="52"/>
      <c r="AH102" s="52"/>
      <c r="AI102" s="52"/>
      <c r="AJ102" s="52"/>
      <c r="AK102" s="52"/>
      <c r="AL102" s="52"/>
      <c r="AM102" s="52"/>
      <c r="AN102" s="52"/>
      <c r="AO102" s="52"/>
      <c r="AP102" s="52"/>
      <c r="AQ102" s="52"/>
      <c r="AR102" s="52"/>
    </row>
    <row r="103" spans="2:44">
      <c r="B103" s="52"/>
      <c r="C103" s="287"/>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row>
    <row r="104" spans="2:44">
      <c r="B104" s="52"/>
      <c r="C104" s="53"/>
      <c r="D104" s="53"/>
      <c r="E104" s="53"/>
      <c r="F104" s="53"/>
      <c r="G104" s="53"/>
      <c r="H104" s="53"/>
      <c r="I104" s="53"/>
      <c r="J104" s="53"/>
      <c r="K104" s="53"/>
      <c r="L104" s="52"/>
      <c r="M104" s="52"/>
      <c r="N104" s="52"/>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c r="AR104" s="52"/>
    </row>
    <row r="105" spans="2:44">
      <c r="B105" s="52"/>
      <c r="C105" s="290"/>
      <c r="D105" s="290"/>
      <c r="E105" s="290"/>
      <c r="F105" s="290"/>
      <c r="G105" s="290"/>
      <c r="H105" s="290"/>
      <c r="I105" s="290"/>
      <c r="J105" s="290"/>
      <c r="K105" s="290"/>
      <c r="L105" s="52"/>
      <c r="M105" s="52"/>
      <c r="N105" s="52"/>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c r="AQ105" s="52"/>
      <c r="AR105" s="52"/>
    </row>
    <row r="106" spans="2:44">
      <c r="B106" s="52"/>
      <c r="C106" s="291"/>
      <c r="D106" s="52"/>
      <c r="E106" s="52"/>
      <c r="F106" s="52"/>
      <c r="G106" s="52"/>
      <c r="H106" s="52"/>
      <c r="I106" s="52"/>
      <c r="J106" s="52"/>
      <c r="K106" s="52"/>
      <c r="L106" s="53"/>
      <c r="M106" s="52"/>
      <c r="N106" s="52"/>
      <c r="O106" s="52"/>
      <c r="P106" s="52"/>
      <c r="Q106" s="52"/>
      <c r="R106" s="52"/>
      <c r="S106" s="52"/>
      <c r="T106" s="52"/>
      <c r="U106" s="52"/>
      <c r="V106" s="52"/>
      <c r="W106" s="52"/>
      <c r="X106" s="52"/>
      <c r="Y106" s="52"/>
      <c r="Z106" s="52"/>
      <c r="AA106" s="52"/>
      <c r="AB106" s="52"/>
      <c r="AC106" s="52"/>
      <c r="AD106" s="52"/>
      <c r="AE106" s="52"/>
      <c r="AF106" s="52"/>
      <c r="AG106" s="52"/>
      <c r="AH106" s="52"/>
      <c r="AI106" s="52"/>
      <c r="AJ106" s="52"/>
      <c r="AK106" s="52"/>
      <c r="AL106" s="52"/>
      <c r="AM106" s="52"/>
      <c r="AN106" s="52"/>
      <c r="AO106" s="52"/>
      <c r="AP106" s="52"/>
      <c r="AQ106" s="52"/>
      <c r="AR106" s="52"/>
    </row>
    <row r="107" spans="2:44">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c r="AG107" s="52"/>
      <c r="AH107" s="52"/>
      <c r="AI107" s="52"/>
      <c r="AJ107" s="52"/>
      <c r="AK107" s="52"/>
      <c r="AL107" s="52"/>
      <c r="AM107" s="52"/>
      <c r="AN107" s="52"/>
      <c r="AO107" s="52"/>
      <c r="AP107" s="52"/>
      <c r="AQ107" s="52"/>
      <c r="AR107" s="52"/>
    </row>
    <row r="108" spans="2:44">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c r="AG108" s="52"/>
      <c r="AH108" s="52"/>
      <c r="AI108" s="52"/>
      <c r="AJ108" s="52"/>
      <c r="AK108" s="52"/>
      <c r="AL108" s="52"/>
      <c r="AM108" s="52"/>
      <c r="AN108" s="52"/>
      <c r="AO108" s="52"/>
      <c r="AP108" s="52"/>
      <c r="AQ108" s="52"/>
      <c r="AR108" s="52"/>
    </row>
    <row r="109" spans="2:44">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c r="AG109" s="52"/>
      <c r="AH109" s="52"/>
      <c r="AI109" s="52"/>
      <c r="AJ109" s="52"/>
      <c r="AK109" s="52"/>
      <c r="AL109" s="52"/>
      <c r="AM109" s="52"/>
      <c r="AN109" s="52"/>
      <c r="AO109" s="52"/>
      <c r="AP109" s="52"/>
      <c r="AQ109" s="52"/>
      <c r="AR109" s="52"/>
    </row>
  </sheetData>
  <sheetProtection selectLockedCells="1"/>
  <mergeCells count="77">
    <mergeCell ref="AY1:BI1"/>
    <mergeCell ref="AT6:AW6"/>
    <mergeCell ref="BC9:BE9"/>
    <mergeCell ref="BC6:BE6"/>
    <mergeCell ref="BC4:BE4"/>
    <mergeCell ref="AX5:BE5"/>
    <mergeCell ref="BF5:BI5"/>
    <mergeCell ref="BF7:BI8"/>
    <mergeCell ref="AX9:BB9"/>
    <mergeCell ref="BF6:BI6"/>
    <mergeCell ref="AT5:AW5"/>
    <mergeCell ref="V15:W15"/>
    <mergeCell ref="V14:W14"/>
    <mergeCell ref="AT7:AW8"/>
    <mergeCell ref="AG8:AI8"/>
    <mergeCell ref="AF7:AM7"/>
    <mergeCell ref="C91:AQ91"/>
    <mergeCell ref="C97:AQ97"/>
    <mergeCell ref="C77:AQ77"/>
    <mergeCell ref="V16:W16"/>
    <mergeCell ref="D57:AQ57"/>
    <mergeCell ref="C51:BI54"/>
    <mergeCell ref="C84:AQ84"/>
    <mergeCell ref="FD18:FF19"/>
    <mergeCell ref="FH18:FJ19"/>
    <mergeCell ref="C41:BI44"/>
    <mergeCell ref="C46:BI49"/>
    <mergeCell ref="CQ22:CU22"/>
    <mergeCell ref="CQ23:CU23"/>
    <mergeCell ref="C24:BI26"/>
    <mergeCell ref="C28:BI39"/>
    <mergeCell ref="CQ20:CS20"/>
    <mergeCell ref="CT20:CU20"/>
    <mergeCell ref="DG20:DI20"/>
    <mergeCell ref="DJ20:DK20"/>
    <mergeCell ref="EZ18:FB19"/>
    <mergeCell ref="CQ18:CS18"/>
    <mergeCell ref="CT18:CU18"/>
    <mergeCell ref="CQ19:CS19"/>
    <mergeCell ref="CT19:CU19"/>
    <mergeCell ref="DF16:DH16"/>
    <mergeCell ref="FD16:FF17"/>
    <mergeCell ref="FH16:FJ17"/>
    <mergeCell ref="AX2:BE2"/>
    <mergeCell ref="AX4:BB4"/>
    <mergeCell ref="EZ16:FB17"/>
    <mergeCell ref="AX6:BB8"/>
    <mergeCell ref="DR3:DX3"/>
    <mergeCell ref="DN4:DO7"/>
    <mergeCell ref="DZ4:EC7"/>
    <mergeCell ref="DP4:DY7"/>
    <mergeCell ref="DR8:DX8"/>
    <mergeCell ref="FD14:FF15"/>
    <mergeCell ref="FH14:FJ15"/>
    <mergeCell ref="EZ14:FB15"/>
    <mergeCell ref="DG18:DI18"/>
    <mergeCell ref="DJ18:DK18"/>
    <mergeCell ref="DG19:DI19"/>
    <mergeCell ref="DJ19:DK19"/>
    <mergeCell ref="DD13:DE13"/>
    <mergeCell ref="DD15:DE15"/>
    <mergeCell ref="DG15:DH15"/>
    <mergeCell ref="DI15:DJ15"/>
    <mergeCell ref="DH13:DK13"/>
    <mergeCell ref="DG14:DJ14"/>
    <mergeCell ref="CN8:CP8"/>
    <mergeCell ref="DG17:DI17"/>
    <mergeCell ref="DJ17:DK17"/>
    <mergeCell ref="CN15:CO15"/>
    <mergeCell ref="CN13:CO13"/>
    <mergeCell ref="CQ14:CU14"/>
    <mergeCell ref="CR13:CU13"/>
    <mergeCell ref="CQ15:CR15"/>
    <mergeCell ref="CS15:CT15"/>
    <mergeCell ref="CP16:CR16"/>
    <mergeCell ref="CQ17:CS17"/>
    <mergeCell ref="CT17:CU17"/>
  </mergeCells>
  <conditionalFormatting sqref="BQ11">
    <cfRule type="cellIs" dxfId="582" priority="2196" operator="equal">
      <formula>$CA$4</formula>
    </cfRule>
  </conditionalFormatting>
  <conditionalFormatting sqref="C101">
    <cfRule type="cellIs" dxfId="581" priority="2195" operator="equal">
      <formula>$CA$4</formula>
    </cfRule>
  </conditionalFormatting>
  <conditionalFormatting sqref="D101">
    <cfRule type="cellIs" dxfId="580" priority="2194" operator="equal">
      <formula>$CA$4</formula>
    </cfRule>
  </conditionalFormatting>
  <conditionalFormatting sqref="E101">
    <cfRule type="cellIs" dxfId="579" priority="2193" operator="equal">
      <formula>$CA$4</formula>
    </cfRule>
  </conditionalFormatting>
  <conditionalFormatting sqref="F101">
    <cfRule type="cellIs" dxfId="578" priority="2191" operator="equal">
      <formula>$CA$4</formula>
    </cfRule>
    <cfRule type="cellIs" dxfId="577" priority="2192" operator="equal">
      <formula>$CA$4</formula>
    </cfRule>
  </conditionalFormatting>
  <conditionalFormatting sqref="G101">
    <cfRule type="cellIs" dxfId="576" priority="2190" operator="equal">
      <formula>$CA$4</formula>
    </cfRule>
  </conditionalFormatting>
  <conditionalFormatting sqref="H101">
    <cfRule type="cellIs" dxfId="575" priority="2189" operator="equal">
      <formula>$CA$4</formula>
    </cfRule>
  </conditionalFormatting>
  <conditionalFormatting sqref="I101">
    <cfRule type="cellIs" dxfId="574" priority="2188" operator="equal">
      <formula>$CA$4</formula>
    </cfRule>
  </conditionalFormatting>
  <conditionalFormatting sqref="J101">
    <cfRule type="cellIs" dxfId="573" priority="2187" operator="equal">
      <formula>$CA$4</formula>
    </cfRule>
  </conditionalFormatting>
  <conditionalFormatting sqref="K101">
    <cfRule type="cellIs" dxfId="572" priority="2186" operator="equal">
      <formula>$CA$4</formula>
    </cfRule>
  </conditionalFormatting>
  <conditionalFormatting sqref="C104">
    <cfRule type="cellIs" dxfId="571" priority="2185" operator="greaterThan">
      <formula>$BQ$4</formula>
    </cfRule>
  </conditionalFormatting>
  <conditionalFormatting sqref="D104">
    <cfRule type="cellIs" dxfId="570" priority="2182" operator="greaterThan">
      <formula>$BR$4</formula>
    </cfRule>
    <cfRule type="cellIs" dxfId="569" priority="2183" operator="greaterThan">
      <formula>$BR$4</formula>
    </cfRule>
    <cfRule type="cellIs" dxfId="568" priority="2184" operator="greaterThan">
      <formula>$BR$4</formula>
    </cfRule>
  </conditionalFormatting>
  <conditionalFormatting sqref="E104">
    <cfRule type="cellIs" dxfId="567" priority="2181" operator="greaterThan">
      <formula>$BS$4</formula>
    </cfRule>
  </conditionalFormatting>
  <conditionalFormatting sqref="F104">
    <cfRule type="cellIs" dxfId="566" priority="2180" operator="greaterThan">
      <formula>$BT$4</formula>
    </cfRule>
  </conditionalFormatting>
  <conditionalFormatting sqref="G104">
    <cfRule type="cellIs" dxfId="565" priority="2179" operator="greaterThan">
      <formula>$BU$4</formula>
    </cfRule>
  </conditionalFormatting>
  <conditionalFormatting sqref="H104">
    <cfRule type="cellIs" dxfId="564" priority="2178" operator="greaterThan">
      <formula>$BS$4</formula>
    </cfRule>
  </conditionalFormatting>
  <conditionalFormatting sqref="I104">
    <cfRule type="cellIs" dxfId="563" priority="2177" operator="greaterThan">
      <formula>$BQ$4</formula>
    </cfRule>
  </conditionalFormatting>
  <conditionalFormatting sqref="J104">
    <cfRule type="cellIs" dxfId="562" priority="2176" operator="greaterThan">
      <formula>$BR$4</formula>
    </cfRule>
  </conditionalFormatting>
  <conditionalFormatting sqref="K104">
    <cfRule type="cellIs" dxfId="561" priority="2175" operator="greaterThan">
      <formula>$BS$4</formula>
    </cfRule>
  </conditionalFormatting>
  <conditionalFormatting sqref="AT4:AW4 BF4:BI4 BC7:BE8 AT5 AT9:AW9 BF9:BI9 AX5:AX6 AT7">
    <cfRule type="cellIs" dxfId="560" priority="2165" operator="equal">
      <formula>$BQ$5</formula>
    </cfRule>
    <cfRule type="cellIs" dxfId="559" priority="2166" operator="equal">
      <formula>$BY$4</formula>
    </cfRule>
    <cfRule type="cellIs" dxfId="558" priority="2167" operator="equal">
      <formula>$BX$4</formula>
    </cfRule>
    <cfRule type="cellIs" dxfId="557" priority="2168" operator="equal">
      <formula>$BW$4</formula>
    </cfRule>
    <cfRule type="cellIs" dxfId="556" priority="2169" operator="equal">
      <formula>$BV$4</formula>
    </cfRule>
    <cfRule type="cellIs" dxfId="555" priority="2170" operator="equal">
      <formula>$BU$4</formula>
    </cfRule>
    <cfRule type="cellIs" dxfId="554" priority="2171" operator="equal">
      <formula>$BT$4</formula>
    </cfRule>
    <cfRule type="cellIs" dxfId="553" priority="2172" operator="equal">
      <formula>$BS$4</formula>
    </cfRule>
    <cfRule type="cellIs" dxfId="552" priority="2173" operator="equal">
      <formula>$BR$4</formula>
    </cfRule>
    <cfRule type="cellIs" dxfId="551" priority="2174" operator="equal">
      <formula>$BQ$4</formula>
    </cfRule>
  </conditionalFormatting>
  <conditionalFormatting sqref="AT4:AW4 BF4:BI4 AT9:AW9 BC7:BE8 AT5 BF9:BI9 AX5:AX6 AT7">
    <cfRule type="cellIs" dxfId="550" priority="2162" operator="equal">
      <formula>$BS$5</formula>
    </cfRule>
    <cfRule type="cellIs" dxfId="549" priority="2163" operator="equal">
      <formula>$BR$5</formula>
    </cfRule>
    <cfRule type="cellIs" dxfId="548" priority="2164" operator="equal">
      <formula>$BQ$5</formula>
    </cfRule>
  </conditionalFormatting>
  <conditionalFormatting sqref="EZ18:FB19">
    <cfRule type="cellIs" dxfId="547" priority="2161" operator="greaterThan">
      <formula>1</formula>
    </cfRule>
  </conditionalFormatting>
  <conditionalFormatting sqref="EZ14:FB15">
    <cfRule type="cellIs" dxfId="546" priority="2147" operator="greaterThan">
      <formula>3</formula>
    </cfRule>
  </conditionalFormatting>
  <conditionalFormatting sqref="FH14:FJ15">
    <cfRule type="cellIs" dxfId="545" priority="2146" operator="greaterThan">
      <formula>3</formula>
    </cfRule>
  </conditionalFormatting>
  <conditionalFormatting sqref="EZ16:FB17">
    <cfRule type="cellIs" dxfId="544" priority="2145" operator="greaterThan">
      <formula>2</formula>
    </cfRule>
  </conditionalFormatting>
  <conditionalFormatting sqref="FD16:FF17">
    <cfRule type="cellIs" dxfId="543" priority="2144" operator="greaterThan">
      <formula>3</formula>
    </cfRule>
  </conditionalFormatting>
  <conditionalFormatting sqref="FH16:FJ17">
    <cfRule type="cellIs" dxfId="542" priority="2143" operator="greaterThan">
      <formula>2</formula>
    </cfRule>
  </conditionalFormatting>
  <conditionalFormatting sqref="FH18:FJ19">
    <cfRule type="cellIs" dxfId="541" priority="2142" operator="greaterThan">
      <formula>3</formula>
    </cfRule>
  </conditionalFormatting>
  <conditionalFormatting sqref="FD14:FF15">
    <cfRule type="cellIs" dxfId="540" priority="2141" operator="greaterThan">
      <formula>3</formula>
    </cfRule>
  </conditionalFormatting>
  <conditionalFormatting sqref="AT7:AW8">
    <cfRule type="cellIs" dxfId="539" priority="2032" operator="equal">
      <formula>11</formula>
    </cfRule>
  </conditionalFormatting>
  <conditionalFormatting sqref="AX6:BB8">
    <cfRule type="cellIs" dxfId="538" priority="2031" operator="equal">
      <formula>11</formula>
    </cfRule>
  </conditionalFormatting>
  <conditionalFormatting sqref="AX4">
    <cfRule type="cellIs" dxfId="537" priority="304" operator="equal">
      <formula>$BQ$5</formula>
    </cfRule>
    <cfRule type="cellIs" dxfId="536" priority="305" operator="equal">
      <formula>$BY$4</formula>
    </cfRule>
    <cfRule type="cellIs" dxfId="535" priority="306" operator="equal">
      <formula>$BX$4</formula>
    </cfRule>
    <cfRule type="cellIs" dxfId="534" priority="307" operator="equal">
      <formula>$BW$4</formula>
    </cfRule>
    <cfRule type="cellIs" dxfId="533" priority="308" operator="equal">
      <formula>$BV$4</formula>
    </cfRule>
    <cfRule type="cellIs" dxfId="532" priority="309" operator="equal">
      <formula>$BU$4</formula>
    </cfRule>
    <cfRule type="cellIs" dxfId="531" priority="310" operator="equal">
      <formula>$BT$4</formula>
    </cfRule>
    <cfRule type="cellIs" dxfId="530" priority="311" operator="equal">
      <formula>$BS$4</formula>
    </cfRule>
    <cfRule type="cellIs" dxfId="529" priority="312" operator="equal">
      <formula>$BR$4</formula>
    </cfRule>
    <cfRule type="cellIs" dxfId="528" priority="313" operator="equal">
      <formula>$BQ$4</formula>
    </cfRule>
  </conditionalFormatting>
  <conditionalFormatting sqref="AX4">
    <cfRule type="cellIs" dxfId="527" priority="301" operator="equal">
      <formula>$BS$5</formula>
    </cfRule>
    <cfRule type="cellIs" dxfId="526" priority="302" operator="equal">
      <formula>$BR$5</formula>
    </cfRule>
    <cfRule type="cellIs" dxfId="525" priority="303" operator="equal">
      <formula>$BQ$5</formula>
    </cfRule>
  </conditionalFormatting>
  <conditionalFormatting sqref="AX4:BB4">
    <cfRule type="cellIs" dxfId="524" priority="300" operator="equal">
      <formula>11</formula>
    </cfRule>
  </conditionalFormatting>
  <conditionalFormatting sqref="BF5">
    <cfRule type="cellIs" dxfId="523" priority="290" operator="equal">
      <formula>$BQ$5</formula>
    </cfRule>
    <cfRule type="cellIs" dxfId="522" priority="291" operator="equal">
      <formula>$BY$4</formula>
    </cfRule>
    <cfRule type="cellIs" dxfId="521" priority="292" operator="equal">
      <formula>$BX$4</formula>
    </cfRule>
    <cfRule type="cellIs" dxfId="520" priority="293" operator="equal">
      <formula>$BW$4</formula>
    </cfRule>
    <cfRule type="cellIs" dxfId="519" priority="294" operator="equal">
      <formula>$BV$4</formula>
    </cfRule>
    <cfRule type="cellIs" dxfId="518" priority="295" operator="equal">
      <formula>$BU$4</formula>
    </cfRule>
    <cfRule type="cellIs" dxfId="517" priority="296" operator="equal">
      <formula>$BT$4</formula>
    </cfRule>
    <cfRule type="cellIs" dxfId="516" priority="297" operator="equal">
      <formula>$BS$4</formula>
    </cfRule>
    <cfRule type="cellIs" dxfId="515" priority="298" operator="equal">
      <formula>$BR$4</formula>
    </cfRule>
    <cfRule type="cellIs" dxfId="514" priority="299" operator="equal">
      <formula>$BQ$4</formula>
    </cfRule>
  </conditionalFormatting>
  <conditionalFormatting sqref="BF5">
    <cfRule type="cellIs" dxfId="513" priority="287" operator="equal">
      <formula>$BS$5</formula>
    </cfRule>
    <cfRule type="cellIs" dxfId="512" priority="288" operator="equal">
      <formula>$BR$5</formula>
    </cfRule>
    <cfRule type="cellIs" dxfId="511" priority="289" operator="equal">
      <formula>$BQ$5</formula>
    </cfRule>
  </conditionalFormatting>
  <conditionalFormatting sqref="AX9">
    <cfRule type="cellIs" dxfId="510" priority="249" operator="equal">
      <formula>$BQ$5</formula>
    </cfRule>
    <cfRule type="cellIs" dxfId="509" priority="250" operator="equal">
      <formula>$BY$4</formula>
    </cfRule>
    <cfRule type="cellIs" dxfId="508" priority="251" operator="equal">
      <formula>$BX$4</formula>
    </cfRule>
    <cfRule type="cellIs" dxfId="507" priority="252" operator="equal">
      <formula>$BW$4</formula>
    </cfRule>
    <cfRule type="cellIs" dxfId="506" priority="253" operator="equal">
      <formula>$BV$4</formula>
    </cfRule>
    <cfRule type="cellIs" dxfId="505" priority="254" operator="equal">
      <formula>$BU$4</formula>
    </cfRule>
    <cfRule type="cellIs" dxfId="504" priority="255" operator="equal">
      <formula>$BT$4</formula>
    </cfRule>
    <cfRule type="cellIs" dxfId="503" priority="256" operator="equal">
      <formula>$BS$4</formula>
    </cfRule>
    <cfRule type="cellIs" dxfId="502" priority="257" operator="equal">
      <formula>$BR$4</formula>
    </cfRule>
    <cfRule type="cellIs" dxfId="501" priority="258" operator="equal">
      <formula>$BQ$4</formula>
    </cfRule>
  </conditionalFormatting>
  <conditionalFormatting sqref="AX9">
    <cfRule type="cellIs" dxfId="500" priority="246" operator="equal">
      <formula>$BS$5</formula>
    </cfRule>
    <cfRule type="cellIs" dxfId="499" priority="247" operator="equal">
      <formula>$BR$5</formula>
    </cfRule>
    <cfRule type="cellIs" dxfId="498" priority="248" operator="equal">
      <formula>$BQ$5</formula>
    </cfRule>
  </conditionalFormatting>
  <conditionalFormatting sqref="AX9:BB9">
    <cfRule type="cellIs" dxfId="497" priority="245" operator="equal">
      <formula>11</formula>
    </cfRule>
  </conditionalFormatting>
  <conditionalFormatting sqref="BF7">
    <cfRule type="cellIs" dxfId="496" priority="86" operator="equal">
      <formula>$BQ$5</formula>
    </cfRule>
    <cfRule type="cellIs" dxfId="495" priority="87" operator="equal">
      <formula>$BY$4</formula>
    </cfRule>
    <cfRule type="cellIs" dxfId="494" priority="88" operator="equal">
      <formula>$BX$4</formula>
    </cfRule>
    <cfRule type="cellIs" dxfId="493" priority="89" operator="equal">
      <formula>$BW$4</formula>
    </cfRule>
    <cfRule type="cellIs" dxfId="492" priority="90" operator="equal">
      <formula>$BV$4</formula>
    </cfRule>
    <cfRule type="cellIs" dxfId="491" priority="91" operator="equal">
      <formula>$BU$4</formula>
    </cfRule>
    <cfRule type="cellIs" dxfId="490" priority="92" operator="equal">
      <formula>$BT$4</formula>
    </cfRule>
    <cfRule type="cellIs" dxfId="489" priority="93" operator="equal">
      <formula>$BS$4</formula>
    </cfRule>
    <cfRule type="cellIs" dxfId="488" priority="94" operator="equal">
      <formula>$BR$4</formula>
    </cfRule>
    <cfRule type="cellIs" dxfId="487" priority="95" operator="equal">
      <formula>$BQ$4</formula>
    </cfRule>
  </conditionalFormatting>
  <conditionalFormatting sqref="BF7">
    <cfRule type="cellIs" dxfId="486" priority="83" operator="equal">
      <formula>$BS$5</formula>
    </cfRule>
    <cfRule type="cellIs" dxfId="485" priority="84" operator="equal">
      <formula>$BR$5</formula>
    </cfRule>
    <cfRule type="cellIs" dxfId="484" priority="85" operator="equal">
      <formula>$BQ$5</formula>
    </cfRule>
  </conditionalFormatting>
  <conditionalFormatting sqref="BF7:BI8">
    <cfRule type="cellIs" dxfId="483" priority="82" operator="equal">
      <formula>11</formula>
    </cfRule>
  </conditionalFormatting>
  <conditionalFormatting sqref="BC6 BF6 AT6 BC4 BC9 C9:AP9 C5:AP6">
    <cfRule type="cellIs" dxfId="482" priority="2197" operator="equal">
      <formula>$AM$2</formula>
    </cfRule>
    <cfRule type="cellIs" dxfId="481" priority="2198" operator="equal">
      <formula>$AL$2</formula>
    </cfRule>
    <cfRule type="cellIs" dxfId="480" priority="2199" operator="equal">
      <formula>$AK$2</formula>
    </cfRule>
    <cfRule type="cellIs" dxfId="479" priority="2200" operator="equal">
      <formula>$AJ$2</formula>
    </cfRule>
    <cfRule type="cellIs" dxfId="478" priority="2201" operator="equal">
      <formula>$AI$2</formula>
    </cfRule>
    <cfRule type="cellIs" dxfId="477" priority="2202" operator="equal">
      <formula>$AH$2</formula>
    </cfRule>
    <cfRule type="cellIs" dxfId="476" priority="2203" operator="equal">
      <formula>$AG$2</formula>
    </cfRule>
    <cfRule type="cellIs" dxfId="475" priority="2204" operator="equal">
      <formula>$AF$2</formula>
    </cfRule>
    <cfRule type="cellIs" dxfId="474" priority="2205" operator="equal">
      <formula>$AE$2</formula>
    </cfRule>
    <cfRule type="cellIs" dxfId="473" priority="2206" operator="equal">
      <formula>$AD$2</formula>
    </cfRule>
    <cfRule type="cellIs" dxfId="472" priority="2207" operator="equal">
      <formula>$AC$2</formula>
    </cfRule>
    <cfRule type="cellIs" dxfId="471" priority="2208" operator="equal">
      <formula>$AB$2</formula>
    </cfRule>
    <cfRule type="cellIs" dxfId="470" priority="2209" operator="equal">
      <formula>$AA$2</formula>
    </cfRule>
    <cfRule type="cellIs" dxfId="469" priority="2210" operator="equal">
      <formula>$Z$2</formula>
    </cfRule>
    <cfRule type="cellIs" dxfId="468" priority="2211" operator="equal">
      <formula>$Y$2</formula>
    </cfRule>
    <cfRule type="cellIs" dxfId="467" priority="2212" operator="equal">
      <formula>$X$2</formula>
    </cfRule>
    <cfRule type="cellIs" dxfId="466" priority="2213" operator="equal">
      <formula>$W$2</formula>
    </cfRule>
    <cfRule type="cellIs" dxfId="465" priority="2214" operator="equal">
      <formula>$V$2</formula>
    </cfRule>
    <cfRule type="cellIs" dxfId="464" priority="2215" operator="equal">
      <formula>$U$2</formula>
    </cfRule>
    <cfRule type="cellIs" dxfId="463" priority="2216" operator="equal">
      <formula>$T$2</formula>
    </cfRule>
    <cfRule type="cellIs" dxfId="462" priority="2217" operator="equal">
      <formula>$S$2</formula>
    </cfRule>
    <cfRule type="cellIs" dxfId="461" priority="2218" operator="equal">
      <formula>$R$2</formula>
    </cfRule>
    <cfRule type="cellIs" dxfId="460" priority="2219" operator="equal">
      <formula>$Q$2</formula>
    </cfRule>
    <cfRule type="cellIs" dxfId="459" priority="2220" operator="equal">
      <formula>$P$2</formula>
    </cfRule>
    <cfRule type="cellIs" dxfId="458" priority="2221" operator="equal">
      <formula>$O$2</formula>
    </cfRule>
    <cfRule type="cellIs" dxfId="457" priority="2222" operator="equal">
      <formula>$N$2</formula>
    </cfRule>
    <cfRule type="cellIs" dxfId="456" priority="2223" operator="equal">
      <formula>$M$2</formula>
    </cfRule>
  </conditionalFormatting>
  <pageMargins left="0.74803149606299213" right="0" top="0" bottom="0.98425196850393704" header="0" footer="0.51181102362204722"/>
  <pageSetup paperSize="9" scale="75" orientation="landscape" horizontalDpi="4294967293" verticalDpi="4294967293" r:id="rId1"/>
  <headerFooter>
    <oddHeader>&amp;C&amp;"Edwardian Script ITC,Normal Negrito"&amp;24Yvette Hio Pugliesi</oddHeader>
  </headerFooter>
  <ignoredErrors>
    <ignoredError sqref="AT8:AW8 AT9:AW9 AU7:AW7 AY9:BB9 AX7:BE7 AY6:BB6 AX8:BE8 AX5:BE5 BC6:BF6 BC9:BE9 AT6 AY4:BE4" unlockedFormula="1"/>
  </ignoredErrors>
  <drawing r:id="rId2"/>
  <legacyDrawing r:id="rId3"/>
  <picture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74CC85-D6BC-4667-B87B-2D22974A398E}">
  <dimension ref="D1:AR32"/>
  <sheetViews>
    <sheetView workbookViewId="0">
      <selection activeCell="I17" sqref="I17"/>
    </sheetView>
  </sheetViews>
  <sheetFormatPr defaultRowHeight="14.25"/>
  <cols>
    <col min="5" max="5" width="4.625" customWidth="1"/>
    <col min="6" max="13" width="3.125" customWidth="1"/>
    <col min="14" max="17" width="4.125" customWidth="1"/>
    <col min="18" max="30" width="4.75" customWidth="1"/>
  </cols>
  <sheetData>
    <row r="1" spans="4:30">
      <c r="E1" s="712"/>
      <c r="F1" s="712">
        <v>9</v>
      </c>
      <c r="G1" s="712"/>
      <c r="H1" s="712">
        <v>18</v>
      </c>
      <c r="I1" s="712"/>
      <c r="J1" s="712">
        <v>27</v>
      </c>
      <c r="K1" s="712"/>
      <c r="L1" s="712">
        <v>36</v>
      </c>
      <c r="M1" s="712"/>
      <c r="N1" s="712">
        <v>45</v>
      </c>
      <c r="O1" s="712"/>
      <c r="P1" s="712">
        <v>54</v>
      </c>
      <c r="Q1" s="712"/>
      <c r="R1" s="712"/>
      <c r="S1" s="712"/>
    </row>
    <row r="3" spans="4:30">
      <c r="E3" s="23">
        <f>+DADOS!C5</f>
        <v>0</v>
      </c>
      <c r="F3" s="23">
        <f>+DADOS!D5</f>
        <v>0</v>
      </c>
      <c r="G3" s="23">
        <f>+DADOS!E5</f>
        <v>0</v>
      </c>
      <c r="H3" s="23">
        <f>+DADOS!F5</f>
        <v>0</v>
      </c>
      <c r="I3" s="23">
        <f>+DADOS!G5</f>
        <v>0</v>
      </c>
      <c r="J3" s="23">
        <f>+DADOS!H5</f>
        <v>0</v>
      </c>
      <c r="K3" s="23">
        <f>+DADOS!I5</f>
        <v>0</v>
      </c>
      <c r="L3" s="23">
        <f>+DADOS!J5</f>
        <v>0</v>
      </c>
      <c r="M3" s="23">
        <f>+DADOS!K5</f>
        <v>0</v>
      </c>
      <c r="N3" s="23">
        <f>+DADOS!L5</f>
        <v>0</v>
      </c>
      <c r="O3" s="23">
        <f>+DADOS!M5</f>
        <v>0</v>
      </c>
      <c r="P3" s="23">
        <f>+DADOS!N5</f>
        <v>0</v>
      </c>
      <c r="Q3" s="23">
        <f>+DADOS!O5</f>
        <v>0</v>
      </c>
      <c r="R3" s="709">
        <f>+DADOS!P5</f>
        <v>0</v>
      </c>
      <c r="S3" s="709">
        <f>+DADOS!Q5</f>
        <v>0</v>
      </c>
      <c r="T3" s="709">
        <f>+DADOS!R5</f>
        <v>0</v>
      </c>
      <c r="U3" s="709">
        <f>+DADOS!S5</f>
        <v>0</v>
      </c>
      <c r="V3" s="709">
        <f>+DADOS!T5</f>
        <v>0</v>
      </c>
      <c r="W3" s="709">
        <f>+DADOS!U5</f>
        <v>0</v>
      </c>
      <c r="X3" s="709">
        <f>+DADOS!V5</f>
        <v>0</v>
      </c>
      <c r="Y3" s="709">
        <f>+DADOS!W5</f>
        <v>0</v>
      </c>
      <c r="Z3" s="709">
        <f>+DADOS!X5</f>
        <v>0</v>
      </c>
      <c r="AA3" s="709">
        <f>+DADOS!Y5</f>
        <v>0</v>
      </c>
      <c r="AB3" s="709">
        <f>+DADOS!Z5</f>
        <v>0</v>
      </c>
      <c r="AC3" s="709">
        <f>+DADOS!AA5</f>
        <v>0</v>
      </c>
      <c r="AD3" s="709">
        <f>+DADOS!AB5</f>
        <v>0</v>
      </c>
    </row>
    <row r="4" spans="4:30" ht="15">
      <c r="E4" s="713">
        <f>+IF(E3="A",1,IF(E3="B",2,IF(E3="C",3,IF(E3="D",4,IF(E3="E",5,IF(E3="F",6,IF(E3="G",7,IF(E3="H",8,IF(E3="I",9,IF(E3="J",1,IF(E3="K",2,IF(E3="L",3,IF(E3="M",4,IF(E3="N",5,IF(E3="O",6,IF(E3="P",7,IF(E3="Q",8,IF(E3="R",9,IF(E3="S",1,IF(E3="T",2,IF(E3="U",3,IF(E3="V",4,IF(E3="W",5,IF(E3="X",6,IF(E3="Y",7,IF(E3="Z",8,0))))))))))))))))))))))))))</f>
        <v>0</v>
      </c>
      <c r="F4" s="713">
        <f t="shared" ref="F4:Q4" si="0">+IF(F3="A",1,IF(F3="B",2,IF(F3="C",3,IF(F3="D",4,IF(F3="E",5,IF(F3="F",6,IF(F3="G",7,IF(F3="H",8,IF(F3="I",9,IF(F3="J",1,IF(F3="K",2,IF(F3="L",3,IF(F3="M",4,IF(F3="N",5,IF(F3="O",6,IF(F3="P",7,IF(F3="Q",8,IF(F3="R",9,IF(F3="S",1,IF(F3="T",2,IF(F3="U",3,IF(F3="V",4,IF(F3="W",5,IF(F3="X",6,IF(F3="Y",7,IF(F3="Z",8,0))))))))))))))))))))))))))</f>
        <v>0</v>
      </c>
      <c r="G4" s="713">
        <f t="shared" si="0"/>
        <v>0</v>
      </c>
      <c r="H4" s="713">
        <f t="shared" si="0"/>
        <v>0</v>
      </c>
      <c r="I4" s="713">
        <f t="shared" si="0"/>
        <v>0</v>
      </c>
      <c r="J4" s="713">
        <f t="shared" si="0"/>
        <v>0</v>
      </c>
      <c r="K4" s="713">
        <f t="shared" si="0"/>
        <v>0</v>
      </c>
      <c r="L4" s="713">
        <f t="shared" si="0"/>
        <v>0</v>
      </c>
      <c r="M4" s="713">
        <f t="shared" si="0"/>
        <v>0</v>
      </c>
      <c r="N4" s="713">
        <f t="shared" si="0"/>
        <v>0</v>
      </c>
      <c r="O4" s="713">
        <f t="shared" si="0"/>
        <v>0</v>
      </c>
      <c r="P4" s="713">
        <f t="shared" si="0"/>
        <v>0</v>
      </c>
      <c r="Q4" s="713">
        <f t="shared" si="0"/>
        <v>0</v>
      </c>
      <c r="R4" s="713">
        <f>+IF(R3="A",1,IF(R3="B",2,IF(R3="C",3,IF(R3="D",4,IF(R3="E",5,IF(R3="F",6,IF(R3="G",7,IF(R3="H",8,IF(R3="I",9,IF(R3="J",1,IF(R3="K",2,IF(R3="L",3,IF(R3="M",4,IF(R3="N",5,IF(R3="O",6,IF(R3="P",7,IF(R3="Q",8,IF(R3="R",9,IF(R3="S",1,IF(R3="T",2,IF(R3="U",3,IF(R3="V",4,IF(R3="W",5,IF(R3="X",6,IF(R3="Y",7,IF(R3="Z",8,0))))))))))))))))))))))))))</f>
        <v>0</v>
      </c>
      <c r="S4" s="713">
        <f t="shared" ref="S4" si="1">+IF(S3="A",1,IF(S3="B",2,IF(S3="C",3,IF(S3="D",4,IF(S3="E",5,IF(S3="F",6,IF(S3="G",7,IF(S3="H",8,IF(S3="I",9,IF(S3="J",1,IF(S3="K",2,IF(S3="L",3,IF(S3="M",4,IF(S3="N",5,IF(S3="O",6,IF(S3="P",7,IF(S3="Q",8,IF(S3="R",9,IF(S3="S",1,IF(S3="T",2,IF(S3="U",3,IF(S3="V",4,IF(S3="W",5,IF(S3="X",6,IF(S3="Y",7,IF(S3="Z",8,0))))))))))))))))))))))))))</f>
        <v>0</v>
      </c>
      <c r="T4" s="713">
        <f t="shared" ref="T4" si="2">+IF(T3="A",1,IF(T3="B",2,IF(T3="C",3,IF(T3="D",4,IF(T3="E",5,IF(T3="F",6,IF(T3="G",7,IF(T3="H",8,IF(T3="I",9,IF(T3="J",1,IF(T3="K",2,IF(T3="L",3,IF(T3="M",4,IF(T3="N",5,IF(T3="O",6,IF(T3="P",7,IF(T3="Q",8,IF(T3="R",9,IF(T3="S",1,IF(T3="T",2,IF(T3="U",3,IF(T3="V",4,IF(T3="W",5,IF(T3="X",6,IF(T3="Y",7,IF(T3="Z",8,0))))))))))))))))))))))))))</f>
        <v>0</v>
      </c>
      <c r="U4" s="713">
        <f t="shared" ref="U4" si="3">+IF(U3="A",1,IF(U3="B",2,IF(U3="C",3,IF(U3="D",4,IF(U3="E",5,IF(U3="F",6,IF(U3="G",7,IF(U3="H",8,IF(U3="I",9,IF(U3="J",1,IF(U3="K",2,IF(U3="L",3,IF(U3="M",4,IF(U3="N",5,IF(U3="O",6,IF(U3="P",7,IF(U3="Q",8,IF(U3="R",9,IF(U3="S",1,IF(U3="T",2,IF(U3="U",3,IF(U3="V",4,IF(U3="W",5,IF(U3="X",6,IF(U3="Y",7,IF(U3="Z",8,0))))))))))))))))))))))))))</f>
        <v>0</v>
      </c>
      <c r="V4" s="713">
        <f t="shared" ref="V4" si="4">+IF(V3="A",1,IF(V3="B",2,IF(V3="C",3,IF(V3="D",4,IF(V3="E",5,IF(V3="F",6,IF(V3="G",7,IF(V3="H",8,IF(V3="I",9,IF(V3="J",1,IF(V3="K",2,IF(V3="L",3,IF(V3="M",4,IF(V3="N",5,IF(V3="O",6,IF(V3="P",7,IF(V3="Q",8,IF(V3="R",9,IF(V3="S",1,IF(V3="T",2,IF(V3="U",3,IF(V3="V",4,IF(V3="W",5,IF(V3="X",6,IF(V3="Y",7,IF(V3="Z",8,0))))))))))))))))))))))))))</f>
        <v>0</v>
      </c>
      <c r="W4" s="713">
        <f t="shared" ref="W4" si="5">+IF(W3="A",1,IF(W3="B",2,IF(W3="C",3,IF(W3="D",4,IF(W3="E",5,IF(W3="F",6,IF(W3="G",7,IF(W3="H",8,IF(W3="I",9,IF(W3="J",1,IF(W3="K",2,IF(W3="L",3,IF(W3="M",4,IF(W3="N",5,IF(W3="O",6,IF(W3="P",7,IF(W3="Q",8,IF(W3="R",9,IF(W3="S",1,IF(W3="T",2,IF(W3="U",3,IF(W3="V",4,IF(W3="W",5,IF(W3="X",6,IF(W3="Y",7,IF(W3="Z",8,0))))))))))))))))))))))))))</f>
        <v>0</v>
      </c>
      <c r="X4" s="713">
        <f t="shared" ref="X4" si="6">+IF(X3="A",1,IF(X3="B",2,IF(X3="C",3,IF(X3="D",4,IF(X3="E",5,IF(X3="F",6,IF(X3="G",7,IF(X3="H",8,IF(X3="I",9,IF(X3="J",1,IF(X3="K",2,IF(X3="L",3,IF(X3="M",4,IF(X3="N",5,IF(X3="O",6,IF(X3="P",7,IF(X3="Q",8,IF(X3="R",9,IF(X3="S",1,IF(X3="T",2,IF(X3="U",3,IF(X3="V",4,IF(X3="W",5,IF(X3="X",6,IF(X3="Y",7,IF(X3="Z",8,0))))))))))))))))))))))))))</f>
        <v>0</v>
      </c>
      <c r="Y4" s="713">
        <f t="shared" ref="Y4" si="7">+IF(Y3="A",1,IF(Y3="B",2,IF(Y3="C",3,IF(Y3="D",4,IF(Y3="E",5,IF(Y3="F",6,IF(Y3="G",7,IF(Y3="H",8,IF(Y3="I",9,IF(Y3="J",1,IF(Y3="K",2,IF(Y3="L",3,IF(Y3="M",4,IF(Y3="N",5,IF(Y3="O",6,IF(Y3="P",7,IF(Y3="Q",8,IF(Y3="R",9,IF(Y3="S",1,IF(Y3="T",2,IF(Y3="U",3,IF(Y3="V",4,IF(Y3="W",5,IF(Y3="X",6,IF(Y3="Y",7,IF(Y3="Z",8,0))))))))))))))))))))))))))</f>
        <v>0</v>
      </c>
      <c r="Z4" s="713">
        <f t="shared" ref="Z4" si="8">+IF(Z3="A",1,IF(Z3="B",2,IF(Z3="C",3,IF(Z3="D",4,IF(Z3="E",5,IF(Z3="F",6,IF(Z3="G",7,IF(Z3="H",8,IF(Z3="I",9,IF(Z3="J",1,IF(Z3="K",2,IF(Z3="L",3,IF(Z3="M",4,IF(Z3="N",5,IF(Z3="O",6,IF(Z3="P",7,IF(Z3="Q",8,IF(Z3="R",9,IF(Z3="S",1,IF(Z3="T",2,IF(Z3="U",3,IF(Z3="V",4,IF(Z3="W",5,IF(Z3="X",6,IF(Z3="Y",7,IF(Z3="Z",8,0))))))))))))))))))))))))))</f>
        <v>0</v>
      </c>
      <c r="AA4" s="713">
        <f t="shared" ref="AA4" si="9">+IF(AA3="A",1,IF(AA3="B",2,IF(AA3="C",3,IF(AA3="D",4,IF(AA3="E",5,IF(AA3="F",6,IF(AA3="G",7,IF(AA3="H",8,IF(AA3="I",9,IF(AA3="J",1,IF(AA3="K",2,IF(AA3="L",3,IF(AA3="M",4,IF(AA3="N",5,IF(AA3="O",6,IF(AA3="P",7,IF(AA3="Q",8,IF(AA3="R",9,IF(AA3="S",1,IF(AA3="T",2,IF(AA3="U",3,IF(AA3="V",4,IF(AA3="W",5,IF(AA3="X",6,IF(AA3="Y",7,IF(AA3="Z",8,0))))))))))))))))))))))))))</f>
        <v>0</v>
      </c>
      <c r="AB4" s="713">
        <f t="shared" ref="AB4" si="10">+IF(AB3="A",1,IF(AB3="B",2,IF(AB3="C",3,IF(AB3="D",4,IF(AB3="E",5,IF(AB3="F",6,IF(AB3="G",7,IF(AB3="H",8,IF(AB3="I",9,IF(AB3="J",1,IF(AB3="K",2,IF(AB3="L",3,IF(AB3="M",4,IF(AB3="N",5,IF(AB3="O",6,IF(AB3="P",7,IF(AB3="Q",8,IF(AB3="R",9,IF(AB3="S",1,IF(AB3="T",2,IF(AB3="U",3,IF(AB3="V",4,IF(AB3="W",5,IF(AB3="X",6,IF(AB3="Y",7,IF(AB3="Z",8,0))))))))))))))))))))))))))</f>
        <v>0</v>
      </c>
      <c r="AC4" s="713">
        <f t="shared" ref="AC4" si="11">+IF(AC3="A",1,IF(AC3="B",2,IF(AC3="C",3,IF(AC3="D",4,IF(AC3="E",5,IF(AC3="F",6,IF(AC3="G",7,IF(AC3="H",8,IF(AC3="I",9,IF(AC3="J",1,IF(AC3="K",2,IF(AC3="L",3,IF(AC3="M",4,IF(AC3="N",5,IF(AC3="O",6,IF(AC3="P",7,IF(AC3="Q",8,IF(AC3="R",9,IF(AC3="S",1,IF(AC3="T",2,IF(AC3="U",3,IF(AC3="V",4,IF(AC3="W",5,IF(AC3="X",6,IF(AC3="Y",7,IF(AC3="Z",8,0))))))))))))))))))))))))))</f>
        <v>0</v>
      </c>
      <c r="AD4" s="713">
        <f t="shared" ref="AD4" si="12">+IF(AD3="A",1,IF(AD3="B",2,IF(AD3="C",3,IF(AD3="D",4,IF(AD3="E",5,IF(AD3="F",6,IF(AD3="G",7,IF(AD3="H",8,IF(AD3="I",9,IF(AD3="J",1,IF(AD3="K",2,IF(AD3="L",3,IF(AD3="M",4,IF(AD3="N",5,IF(AD3="O",6,IF(AD3="P",7,IF(AD3="Q",8,IF(AD3="R",9,IF(AD3="S",1,IF(AD3="T",2,IF(AD3="U",3,IF(AD3="V",4,IF(AD3="W",5,IF(AD3="X",6,IF(AD3="Y",7,IF(AD3="Z",8,0))))))))))))))))))))))))))</f>
        <v>0</v>
      </c>
    </row>
    <row r="5" spans="4:30" ht="15">
      <c r="D5">
        <v>9</v>
      </c>
      <c r="E5" s="713">
        <f>+E4</f>
        <v>0</v>
      </c>
      <c r="F5" s="713">
        <f t="shared" ref="F5:Q5" si="13">+F4</f>
        <v>0</v>
      </c>
      <c r="G5" s="713">
        <f t="shared" si="13"/>
        <v>0</v>
      </c>
      <c r="H5" s="713">
        <f t="shared" si="13"/>
        <v>0</v>
      </c>
      <c r="I5" s="713">
        <f t="shared" si="13"/>
        <v>0</v>
      </c>
      <c r="J5" s="713">
        <f t="shared" si="13"/>
        <v>0</v>
      </c>
      <c r="K5" s="713">
        <f t="shared" si="13"/>
        <v>0</v>
      </c>
      <c r="L5" s="713">
        <f t="shared" si="13"/>
        <v>0</v>
      </c>
      <c r="M5" s="713">
        <f t="shared" si="13"/>
        <v>0</v>
      </c>
      <c r="N5" s="713">
        <f t="shared" si="13"/>
        <v>0</v>
      </c>
      <c r="O5" s="713">
        <f t="shared" si="13"/>
        <v>0</v>
      </c>
      <c r="P5" s="713">
        <f t="shared" si="13"/>
        <v>0</v>
      </c>
      <c r="Q5" s="713">
        <f t="shared" si="13"/>
        <v>0</v>
      </c>
      <c r="R5" s="713">
        <f>+R4</f>
        <v>0</v>
      </c>
      <c r="S5" s="713">
        <f t="shared" ref="S5" si="14">+S4</f>
        <v>0</v>
      </c>
      <c r="T5" s="713">
        <f t="shared" ref="T5" si="15">+T4</f>
        <v>0</v>
      </c>
      <c r="U5" s="713">
        <f t="shared" ref="U5" si="16">+U4</f>
        <v>0</v>
      </c>
      <c r="V5" s="713">
        <f t="shared" ref="V5" si="17">+V4</f>
        <v>0</v>
      </c>
      <c r="W5" s="713">
        <f t="shared" ref="W5" si="18">+W4</f>
        <v>0</v>
      </c>
      <c r="X5" s="713">
        <f t="shared" ref="X5" si="19">+X4</f>
        <v>0</v>
      </c>
      <c r="Y5" s="713">
        <f t="shared" ref="Y5" si="20">+Y4</f>
        <v>0</v>
      </c>
      <c r="Z5" s="713">
        <f t="shared" ref="Z5" si="21">+Z4</f>
        <v>0</v>
      </c>
      <c r="AA5" s="713">
        <f t="shared" ref="AA5" si="22">+AA4</f>
        <v>0</v>
      </c>
      <c r="AB5" s="713">
        <f t="shared" ref="AB5" si="23">+AB4</f>
        <v>0</v>
      </c>
      <c r="AC5" s="713">
        <f t="shared" ref="AC5" si="24">+AC4</f>
        <v>0</v>
      </c>
      <c r="AD5" s="713">
        <f t="shared" ref="AD5" si="25">+AD4</f>
        <v>0</v>
      </c>
    </row>
    <row r="6" spans="4:30" ht="15">
      <c r="D6">
        <f>+D5+9</f>
        <v>18</v>
      </c>
      <c r="E6" s="713"/>
      <c r="F6" s="713">
        <f>IF(E5+F5&gt;=10,F5+E5-9,E5+F5)</f>
        <v>0</v>
      </c>
      <c r="G6" s="713">
        <f t="shared" ref="G6:Q15" si="26">IF(F5+G5&gt;=10,G5+F5-9,F5+G5)</f>
        <v>0</v>
      </c>
      <c r="H6" s="713">
        <f t="shared" si="26"/>
        <v>0</v>
      </c>
      <c r="I6" s="713">
        <f t="shared" si="26"/>
        <v>0</v>
      </c>
      <c r="J6" s="713">
        <f t="shared" si="26"/>
        <v>0</v>
      </c>
      <c r="K6" s="713">
        <f t="shared" si="26"/>
        <v>0</v>
      </c>
      <c r="L6" s="713">
        <f t="shared" si="26"/>
        <v>0</v>
      </c>
      <c r="M6" s="713">
        <f t="shared" si="26"/>
        <v>0</v>
      </c>
      <c r="N6" s="713">
        <f t="shared" si="26"/>
        <v>0</v>
      </c>
      <c r="O6" s="713">
        <f t="shared" si="26"/>
        <v>0</v>
      </c>
      <c r="P6" s="713">
        <f t="shared" si="26"/>
        <v>0</v>
      </c>
      <c r="Q6" s="713">
        <f t="shared" si="26"/>
        <v>0</v>
      </c>
      <c r="R6" s="713">
        <f t="shared" ref="R6:R17" si="27">IF(Q5+R5&gt;=10,R5+Q5-9,Q5+R5)</f>
        <v>0</v>
      </c>
      <c r="S6" s="713">
        <f t="shared" ref="S6:S18" si="28">IF(R5+S5&gt;=10,S5+R5-9,R5+S5)</f>
        <v>0</v>
      </c>
      <c r="T6" s="713">
        <f t="shared" ref="T6:T18" si="29">IF(S5+T5&gt;=10,T5+S5-9,S5+T5)</f>
        <v>0</v>
      </c>
      <c r="U6" s="713">
        <f t="shared" ref="U6:U18" si="30">IF(T5+U5&gt;=10,U5+T5-9,T5+U5)</f>
        <v>0</v>
      </c>
      <c r="V6" s="713">
        <f t="shared" ref="V6:V18" si="31">IF(U5+V5&gt;=10,V5+U5-9,U5+V5)</f>
        <v>0</v>
      </c>
      <c r="W6" s="713">
        <f t="shared" ref="W6:W18" si="32">IF(V5+W5&gt;=10,W5+V5-9,V5+W5)</f>
        <v>0</v>
      </c>
      <c r="X6" s="713">
        <f t="shared" ref="X6:X18" si="33">IF(W5+X5&gt;=10,X5+W5-9,W5+X5)</f>
        <v>0</v>
      </c>
      <c r="Y6" s="713">
        <f t="shared" ref="Y6:Y18" si="34">IF(X5+Y5&gt;=10,Y5+X5-9,X5+Y5)</f>
        <v>0</v>
      </c>
      <c r="Z6" s="713">
        <f t="shared" ref="Z6:Z18" si="35">IF(Y5+Z5&gt;=10,Z5+Y5-9,Y5+Z5)</f>
        <v>0</v>
      </c>
      <c r="AA6" s="713">
        <f t="shared" ref="AA6:AA18" si="36">IF(Z5+AA5&gt;=10,AA5+Z5-9,Z5+AA5)</f>
        <v>0</v>
      </c>
      <c r="AB6" s="713">
        <f t="shared" ref="AB6:AB18" si="37">IF(AA5+AB5&gt;=10,AB5+AA5-9,AA5+AB5)</f>
        <v>0</v>
      </c>
      <c r="AC6" s="713">
        <f t="shared" ref="AC6:AC18" si="38">IF(AB5+AC5&gt;=10,AC5+AB5-9,AB5+AC5)</f>
        <v>0</v>
      </c>
      <c r="AD6" s="713">
        <f t="shared" ref="AD6:AD18" si="39">IF(AC5+AD5&gt;=10,AD5+AC5-9,AC5+AD5)</f>
        <v>0</v>
      </c>
    </row>
    <row r="7" spans="4:30" ht="15">
      <c r="D7">
        <f t="shared" ref="D7:D17" si="40">+D6+9</f>
        <v>27</v>
      </c>
      <c r="E7" s="713"/>
      <c r="F7" s="713"/>
      <c r="G7" s="713">
        <f t="shared" si="26"/>
        <v>0</v>
      </c>
      <c r="H7" s="713">
        <f t="shared" si="26"/>
        <v>0</v>
      </c>
      <c r="I7" s="713">
        <f t="shared" si="26"/>
        <v>0</v>
      </c>
      <c r="J7" s="713">
        <f t="shared" si="26"/>
        <v>0</v>
      </c>
      <c r="K7" s="713">
        <f t="shared" si="26"/>
        <v>0</v>
      </c>
      <c r="L7" s="713">
        <f t="shared" si="26"/>
        <v>0</v>
      </c>
      <c r="M7" s="713">
        <f t="shared" si="26"/>
        <v>0</v>
      </c>
      <c r="N7" s="713">
        <f t="shared" si="26"/>
        <v>0</v>
      </c>
      <c r="O7" s="713">
        <f t="shared" si="26"/>
        <v>0</v>
      </c>
      <c r="P7" s="713">
        <f t="shared" si="26"/>
        <v>0</v>
      </c>
      <c r="Q7" s="713">
        <f t="shared" si="26"/>
        <v>0</v>
      </c>
      <c r="R7" s="713">
        <f t="shared" si="27"/>
        <v>0</v>
      </c>
      <c r="S7" s="713">
        <f t="shared" si="28"/>
        <v>0</v>
      </c>
      <c r="T7" s="713">
        <f t="shared" si="29"/>
        <v>0</v>
      </c>
      <c r="U7" s="713">
        <f t="shared" si="30"/>
        <v>0</v>
      </c>
      <c r="V7" s="713">
        <f t="shared" si="31"/>
        <v>0</v>
      </c>
      <c r="W7" s="713">
        <f t="shared" si="32"/>
        <v>0</v>
      </c>
      <c r="X7" s="713">
        <f t="shared" si="33"/>
        <v>0</v>
      </c>
      <c r="Y7" s="713">
        <f t="shared" si="34"/>
        <v>0</v>
      </c>
      <c r="Z7" s="713">
        <f t="shared" si="35"/>
        <v>0</v>
      </c>
      <c r="AA7" s="713">
        <f t="shared" si="36"/>
        <v>0</v>
      </c>
      <c r="AB7" s="713">
        <f t="shared" si="37"/>
        <v>0</v>
      </c>
      <c r="AC7" s="713">
        <f t="shared" si="38"/>
        <v>0</v>
      </c>
      <c r="AD7" s="713">
        <f t="shared" si="39"/>
        <v>0</v>
      </c>
    </row>
    <row r="8" spans="4:30" ht="15">
      <c r="D8">
        <f t="shared" si="40"/>
        <v>36</v>
      </c>
      <c r="E8" s="713"/>
      <c r="F8" s="713"/>
      <c r="G8" s="713"/>
      <c r="H8" s="713">
        <f t="shared" si="26"/>
        <v>0</v>
      </c>
      <c r="I8" s="713">
        <f t="shared" si="26"/>
        <v>0</v>
      </c>
      <c r="J8" s="713">
        <f t="shared" si="26"/>
        <v>0</v>
      </c>
      <c r="K8" s="713">
        <f t="shared" si="26"/>
        <v>0</v>
      </c>
      <c r="L8" s="713">
        <f t="shared" si="26"/>
        <v>0</v>
      </c>
      <c r="M8" s="713">
        <f t="shared" si="26"/>
        <v>0</v>
      </c>
      <c r="N8" s="713">
        <f t="shared" si="26"/>
        <v>0</v>
      </c>
      <c r="O8" s="713">
        <f t="shared" si="26"/>
        <v>0</v>
      </c>
      <c r="P8" s="713">
        <f t="shared" si="26"/>
        <v>0</v>
      </c>
      <c r="Q8" s="713">
        <f t="shared" si="26"/>
        <v>0</v>
      </c>
      <c r="R8" s="713">
        <f t="shared" si="27"/>
        <v>0</v>
      </c>
      <c r="S8" s="713">
        <f t="shared" si="28"/>
        <v>0</v>
      </c>
      <c r="T8" s="713">
        <f t="shared" si="29"/>
        <v>0</v>
      </c>
      <c r="U8" s="713">
        <f t="shared" si="30"/>
        <v>0</v>
      </c>
      <c r="V8" s="713">
        <f t="shared" si="31"/>
        <v>0</v>
      </c>
      <c r="W8" s="713">
        <f t="shared" si="32"/>
        <v>0</v>
      </c>
      <c r="X8" s="713">
        <f t="shared" si="33"/>
        <v>0</v>
      </c>
      <c r="Y8" s="713">
        <f t="shared" si="34"/>
        <v>0</v>
      </c>
      <c r="Z8" s="713">
        <f t="shared" si="35"/>
        <v>0</v>
      </c>
      <c r="AA8" s="713">
        <f t="shared" si="36"/>
        <v>0</v>
      </c>
      <c r="AB8" s="713">
        <f t="shared" si="37"/>
        <v>0</v>
      </c>
      <c r="AC8" s="713">
        <f t="shared" si="38"/>
        <v>0</v>
      </c>
      <c r="AD8" s="713">
        <f t="shared" si="39"/>
        <v>0</v>
      </c>
    </row>
    <row r="9" spans="4:30" ht="15">
      <c r="D9">
        <f t="shared" si="40"/>
        <v>45</v>
      </c>
      <c r="E9" s="713"/>
      <c r="F9" s="713"/>
      <c r="G9" s="713"/>
      <c r="H9" s="713"/>
      <c r="I9" s="713">
        <f t="shared" si="26"/>
        <v>0</v>
      </c>
      <c r="J9" s="713">
        <f t="shared" si="26"/>
        <v>0</v>
      </c>
      <c r="K9" s="713">
        <f t="shared" si="26"/>
        <v>0</v>
      </c>
      <c r="L9" s="713">
        <f t="shared" si="26"/>
        <v>0</v>
      </c>
      <c r="M9" s="713">
        <f t="shared" si="26"/>
        <v>0</v>
      </c>
      <c r="N9" s="713">
        <f t="shared" si="26"/>
        <v>0</v>
      </c>
      <c r="O9" s="713">
        <f t="shared" si="26"/>
        <v>0</v>
      </c>
      <c r="P9" s="713">
        <f t="shared" si="26"/>
        <v>0</v>
      </c>
      <c r="Q9" s="713">
        <f t="shared" si="26"/>
        <v>0</v>
      </c>
      <c r="R9" s="713">
        <f t="shared" si="27"/>
        <v>0</v>
      </c>
      <c r="S9" s="713">
        <f t="shared" si="28"/>
        <v>0</v>
      </c>
      <c r="T9" s="713">
        <f t="shared" si="29"/>
        <v>0</v>
      </c>
      <c r="U9" s="713">
        <f t="shared" si="30"/>
        <v>0</v>
      </c>
      <c r="V9" s="713">
        <f t="shared" si="31"/>
        <v>0</v>
      </c>
      <c r="W9" s="713">
        <f t="shared" si="32"/>
        <v>0</v>
      </c>
      <c r="X9" s="713">
        <f t="shared" si="33"/>
        <v>0</v>
      </c>
      <c r="Y9" s="713">
        <f t="shared" si="34"/>
        <v>0</v>
      </c>
      <c r="Z9" s="713">
        <f t="shared" si="35"/>
        <v>0</v>
      </c>
      <c r="AA9" s="713">
        <f t="shared" si="36"/>
        <v>0</v>
      </c>
      <c r="AB9" s="713">
        <f t="shared" si="37"/>
        <v>0</v>
      </c>
      <c r="AC9" s="713">
        <f t="shared" si="38"/>
        <v>0</v>
      </c>
      <c r="AD9" s="713">
        <f t="shared" si="39"/>
        <v>0</v>
      </c>
    </row>
    <row r="10" spans="4:30" ht="15">
      <c r="D10">
        <f t="shared" si="40"/>
        <v>54</v>
      </c>
      <c r="E10" s="713"/>
      <c r="F10" s="713"/>
      <c r="G10" s="713"/>
      <c r="H10" s="713"/>
      <c r="I10" s="713"/>
      <c r="J10" s="713">
        <f t="shared" si="26"/>
        <v>0</v>
      </c>
      <c r="K10" s="713">
        <f t="shared" si="26"/>
        <v>0</v>
      </c>
      <c r="L10" s="713">
        <f t="shared" si="26"/>
        <v>0</v>
      </c>
      <c r="M10" s="713">
        <f t="shared" si="26"/>
        <v>0</v>
      </c>
      <c r="N10" s="713">
        <f t="shared" si="26"/>
        <v>0</v>
      </c>
      <c r="O10" s="713">
        <f t="shared" si="26"/>
        <v>0</v>
      </c>
      <c r="P10" s="713">
        <f t="shared" si="26"/>
        <v>0</v>
      </c>
      <c r="Q10" s="713">
        <f t="shared" si="26"/>
        <v>0</v>
      </c>
      <c r="R10" s="713">
        <f t="shared" si="27"/>
        <v>0</v>
      </c>
      <c r="S10" s="713">
        <f t="shared" si="28"/>
        <v>0</v>
      </c>
      <c r="T10" s="713">
        <f t="shared" si="29"/>
        <v>0</v>
      </c>
      <c r="U10" s="713">
        <f t="shared" si="30"/>
        <v>0</v>
      </c>
      <c r="V10" s="713">
        <f t="shared" si="31"/>
        <v>0</v>
      </c>
      <c r="W10" s="713">
        <f t="shared" si="32"/>
        <v>0</v>
      </c>
      <c r="X10" s="713">
        <f t="shared" si="33"/>
        <v>0</v>
      </c>
      <c r="Y10" s="713">
        <f t="shared" si="34"/>
        <v>0</v>
      </c>
      <c r="Z10" s="713">
        <f t="shared" si="35"/>
        <v>0</v>
      </c>
      <c r="AA10" s="713">
        <f t="shared" si="36"/>
        <v>0</v>
      </c>
      <c r="AB10" s="713">
        <f t="shared" si="37"/>
        <v>0</v>
      </c>
      <c r="AC10" s="713">
        <f t="shared" si="38"/>
        <v>0</v>
      </c>
      <c r="AD10" s="713">
        <f t="shared" si="39"/>
        <v>0</v>
      </c>
    </row>
    <row r="11" spans="4:30" ht="15">
      <c r="D11">
        <f t="shared" si="40"/>
        <v>63</v>
      </c>
      <c r="E11" s="713"/>
      <c r="F11" s="713"/>
      <c r="G11" s="713"/>
      <c r="H11" s="713"/>
      <c r="I11" s="713"/>
      <c r="J11" s="713"/>
      <c r="K11" s="713">
        <f t="shared" si="26"/>
        <v>0</v>
      </c>
      <c r="L11" s="713">
        <f t="shared" si="26"/>
        <v>0</v>
      </c>
      <c r="M11" s="713">
        <f t="shared" si="26"/>
        <v>0</v>
      </c>
      <c r="N11" s="713">
        <f t="shared" si="26"/>
        <v>0</v>
      </c>
      <c r="O11" s="713">
        <f t="shared" si="26"/>
        <v>0</v>
      </c>
      <c r="P11" s="713">
        <f t="shared" si="26"/>
        <v>0</v>
      </c>
      <c r="Q11" s="713">
        <f t="shared" si="26"/>
        <v>0</v>
      </c>
      <c r="R11" s="713">
        <f t="shared" si="27"/>
        <v>0</v>
      </c>
      <c r="S11" s="713">
        <f t="shared" si="28"/>
        <v>0</v>
      </c>
      <c r="T11" s="713">
        <f t="shared" si="29"/>
        <v>0</v>
      </c>
      <c r="U11" s="713">
        <f t="shared" si="30"/>
        <v>0</v>
      </c>
      <c r="V11" s="713">
        <f t="shared" si="31"/>
        <v>0</v>
      </c>
      <c r="W11" s="713">
        <f t="shared" si="32"/>
        <v>0</v>
      </c>
      <c r="X11" s="713">
        <f t="shared" si="33"/>
        <v>0</v>
      </c>
      <c r="Y11" s="713">
        <f t="shared" si="34"/>
        <v>0</v>
      </c>
      <c r="Z11" s="713">
        <f t="shared" si="35"/>
        <v>0</v>
      </c>
      <c r="AA11" s="713">
        <f t="shared" si="36"/>
        <v>0</v>
      </c>
      <c r="AB11" s="713">
        <f t="shared" si="37"/>
        <v>0</v>
      </c>
      <c r="AC11" s="713">
        <f t="shared" si="38"/>
        <v>0</v>
      </c>
      <c r="AD11" s="713">
        <f t="shared" si="39"/>
        <v>0</v>
      </c>
    </row>
    <row r="12" spans="4:30" ht="15">
      <c r="D12">
        <f t="shared" si="40"/>
        <v>72</v>
      </c>
      <c r="E12" s="713"/>
      <c r="F12" s="713"/>
      <c r="G12" s="713"/>
      <c r="H12" s="713"/>
      <c r="I12" s="713"/>
      <c r="J12" s="713"/>
      <c r="K12" s="713"/>
      <c r="L12" s="713">
        <f t="shared" si="26"/>
        <v>0</v>
      </c>
      <c r="M12" s="713">
        <f t="shared" si="26"/>
        <v>0</v>
      </c>
      <c r="N12" s="713">
        <f t="shared" si="26"/>
        <v>0</v>
      </c>
      <c r="O12" s="713">
        <f t="shared" si="26"/>
        <v>0</v>
      </c>
      <c r="P12" s="713">
        <f t="shared" si="26"/>
        <v>0</v>
      </c>
      <c r="Q12" s="713">
        <f t="shared" si="26"/>
        <v>0</v>
      </c>
      <c r="R12" s="713">
        <f t="shared" si="27"/>
        <v>0</v>
      </c>
      <c r="S12" s="713">
        <f t="shared" si="28"/>
        <v>0</v>
      </c>
      <c r="T12" s="713">
        <f t="shared" si="29"/>
        <v>0</v>
      </c>
      <c r="U12" s="713">
        <f t="shared" si="30"/>
        <v>0</v>
      </c>
      <c r="V12" s="713">
        <f t="shared" si="31"/>
        <v>0</v>
      </c>
      <c r="W12" s="713">
        <f t="shared" si="32"/>
        <v>0</v>
      </c>
      <c r="X12" s="713">
        <f t="shared" si="33"/>
        <v>0</v>
      </c>
      <c r="Y12" s="713">
        <f t="shared" si="34"/>
        <v>0</v>
      </c>
      <c r="Z12" s="713">
        <f t="shared" si="35"/>
        <v>0</v>
      </c>
      <c r="AA12" s="713">
        <f t="shared" si="36"/>
        <v>0</v>
      </c>
      <c r="AB12" s="713">
        <f t="shared" si="37"/>
        <v>0</v>
      </c>
      <c r="AC12" s="713">
        <f t="shared" si="38"/>
        <v>0</v>
      </c>
      <c r="AD12" s="713">
        <f t="shared" si="39"/>
        <v>0</v>
      </c>
    </row>
    <row r="13" spans="4:30" ht="15">
      <c r="D13">
        <f t="shared" si="40"/>
        <v>81</v>
      </c>
      <c r="E13" s="713"/>
      <c r="F13" s="713"/>
      <c r="G13" s="713"/>
      <c r="H13" s="713"/>
      <c r="I13" s="713"/>
      <c r="J13" s="713"/>
      <c r="K13" s="713"/>
      <c r="L13" s="713"/>
      <c r="M13" s="713">
        <f t="shared" si="26"/>
        <v>0</v>
      </c>
      <c r="N13" s="713">
        <f t="shared" si="26"/>
        <v>0</v>
      </c>
      <c r="O13" s="713">
        <f t="shared" si="26"/>
        <v>0</v>
      </c>
      <c r="P13" s="713">
        <f t="shared" si="26"/>
        <v>0</v>
      </c>
      <c r="Q13" s="713">
        <f t="shared" si="26"/>
        <v>0</v>
      </c>
      <c r="R13" s="713">
        <f t="shared" si="27"/>
        <v>0</v>
      </c>
      <c r="S13" s="713">
        <f t="shared" si="28"/>
        <v>0</v>
      </c>
      <c r="T13" s="713">
        <f t="shared" si="29"/>
        <v>0</v>
      </c>
      <c r="U13" s="713">
        <f t="shared" si="30"/>
        <v>0</v>
      </c>
      <c r="V13" s="713">
        <f t="shared" si="31"/>
        <v>0</v>
      </c>
      <c r="W13" s="713">
        <f t="shared" si="32"/>
        <v>0</v>
      </c>
      <c r="X13" s="713">
        <f t="shared" si="33"/>
        <v>0</v>
      </c>
      <c r="Y13" s="713">
        <f t="shared" si="34"/>
        <v>0</v>
      </c>
      <c r="Z13" s="713">
        <f t="shared" si="35"/>
        <v>0</v>
      </c>
      <c r="AA13" s="713">
        <f t="shared" si="36"/>
        <v>0</v>
      </c>
      <c r="AB13" s="713">
        <f t="shared" si="37"/>
        <v>0</v>
      </c>
      <c r="AC13" s="713">
        <f t="shared" si="38"/>
        <v>0</v>
      </c>
      <c r="AD13" s="713">
        <f t="shared" si="39"/>
        <v>0</v>
      </c>
    </row>
    <row r="14" spans="4:30" ht="15">
      <c r="D14">
        <f t="shared" si="40"/>
        <v>90</v>
      </c>
      <c r="E14" s="713"/>
      <c r="F14" s="713"/>
      <c r="G14" s="713"/>
      <c r="H14" s="713"/>
      <c r="I14" s="713"/>
      <c r="J14" s="713"/>
      <c r="K14" s="713"/>
      <c r="L14" s="713"/>
      <c r="M14" s="713"/>
      <c r="N14" s="713">
        <f t="shared" si="26"/>
        <v>0</v>
      </c>
      <c r="O14" s="713">
        <f t="shared" si="26"/>
        <v>0</v>
      </c>
      <c r="P14" s="713">
        <f t="shared" si="26"/>
        <v>0</v>
      </c>
      <c r="Q14" s="713">
        <f t="shared" si="26"/>
        <v>0</v>
      </c>
      <c r="R14" s="713">
        <f t="shared" si="27"/>
        <v>0</v>
      </c>
      <c r="S14" s="713">
        <f t="shared" si="28"/>
        <v>0</v>
      </c>
      <c r="T14" s="713">
        <f t="shared" si="29"/>
        <v>0</v>
      </c>
      <c r="U14" s="713">
        <f t="shared" si="30"/>
        <v>0</v>
      </c>
      <c r="V14" s="713">
        <f t="shared" si="31"/>
        <v>0</v>
      </c>
      <c r="W14" s="713">
        <f t="shared" si="32"/>
        <v>0</v>
      </c>
      <c r="X14" s="713">
        <f t="shared" si="33"/>
        <v>0</v>
      </c>
      <c r="Y14" s="713">
        <f t="shared" si="34"/>
        <v>0</v>
      </c>
      <c r="Z14" s="713">
        <f t="shared" si="35"/>
        <v>0</v>
      </c>
      <c r="AA14" s="713">
        <f t="shared" si="36"/>
        <v>0</v>
      </c>
      <c r="AB14" s="713">
        <f t="shared" si="37"/>
        <v>0</v>
      </c>
      <c r="AC14" s="713">
        <f t="shared" si="38"/>
        <v>0</v>
      </c>
      <c r="AD14" s="713">
        <f t="shared" si="39"/>
        <v>0</v>
      </c>
    </row>
    <row r="15" spans="4:30" ht="15">
      <c r="D15">
        <f t="shared" si="40"/>
        <v>99</v>
      </c>
      <c r="E15" s="713"/>
      <c r="F15" s="713"/>
      <c r="G15" s="713"/>
      <c r="H15" s="713"/>
      <c r="I15" s="713"/>
      <c r="J15" s="713"/>
      <c r="K15" s="713"/>
      <c r="L15" s="713"/>
      <c r="M15" s="713"/>
      <c r="N15" s="713"/>
      <c r="O15" s="713">
        <f t="shared" si="26"/>
        <v>0</v>
      </c>
      <c r="P15" s="713">
        <f t="shared" si="26"/>
        <v>0</v>
      </c>
      <c r="Q15" s="713">
        <f t="shared" si="26"/>
        <v>0</v>
      </c>
      <c r="R15" s="713">
        <f t="shared" si="27"/>
        <v>0</v>
      </c>
      <c r="S15" s="713">
        <f t="shared" si="28"/>
        <v>0</v>
      </c>
      <c r="T15" s="713">
        <f t="shared" si="29"/>
        <v>0</v>
      </c>
      <c r="U15" s="713">
        <f t="shared" si="30"/>
        <v>0</v>
      </c>
      <c r="V15" s="713">
        <f t="shared" si="31"/>
        <v>0</v>
      </c>
      <c r="W15" s="713">
        <f t="shared" si="32"/>
        <v>0</v>
      </c>
      <c r="X15" s="713">
        <f t="shared" si="33"/>
        <v>0</v>
      </c>
      <c r="Y15" s="713">
        <f t="shared" si="34"/>
        <v>0</v>
      </c>
      <c r="Z15" s="713">
        <f t="shared" si="35"/>
        <v>0</v>
      </c>
      <c r="AA15" s="713">
        <f t="shared" si="36"/>
        <v>0</v>
      </c>
      <c r="AB15" s="713">
        <f t="shared" si="37"/>
        <v>0</v>
      </c>
      <c r="AC15" s="713">
        <f t="shared" si="38"/>
        <v>0</v>
      </c>
      <c r="AD15" s="713">
        <f t="shared" si="39"/>
        <v>0</v>
      </c>
    </row>
    <row r="16" spans="4:30" ht="15">
      <c r="D16">
        <f t="shared" si="40"/>
        <v>108</v>
      </c>
      <c r="E16" s="713"/>
      <c r="F16" s="713"/>
      <c r="G16" s="713"/>
      <c r="H16" s="713"/>
      <c r="I16" s="713"/>
      <c r="J16" s="713"/>
      <c r="K16" s="713"/>
      <c r="L16" s="713"/>
      <c r="M16" s="713"/>
      <c r="N16" s="713"/>
      <c r="O16" s="713"/>
      <c r="P16" s="713">
        <f>IF(O15+P15&gt;=10,P15+O15-9,O15+P15)</f>
        <v>0</v>
      </c>
      <c r="Q16" s="713">
        <f>IF(P15+Q15&gt;=10,Q15+P15-9,P15+Q15)</f>
        <v>0</v>
      </c>
      <c r="R16" s="713">
        <f t="shared" si="27"/>
        <v>0</v>
      </c>
      <c r="S16" s="713">
        <f t="shared" si="28"/>
        <v>0</v>
      </c>
      <c r="T16" s="713">
        <f t="shared" si="29"/>
        <v>0</v>
      </c>
      <c r="U16" s="713">
        <f t="shared" si="30"/>
        <v>0</v>
      </c>
      <c r="V16" s="713">
        <f t="shared" si="31"/>
        <v>0</v>
      </c>
      <c r="W16" s="713">
        <f t="shared" si="32"/>
        <v>0</v>
      </c>
      <c r="X16" s="713">
        <f t="shared" si="33"/>
        <v>0</v>
      </c>
      <c r="Y16" s="713">
        <f t="shared" si="34"/>
        <v>0</v>
      </c>
      <c r="Z16" s="713">
        <f t="shared" si="35"/>
        <v>0</v>
      </c>
      <c r="AA16" s="713">
        <f t="shared" si="36"/>
        <v>0</v>
      </c>
      <c r="AB16" s="713">
        <f t="shared" si="37"/>
        <v>0</v>
      </c>
      <c r="AC16" s="713">
        <f t="shared" si="38"/>
        <v>0</v>
      </c>
      <c r="AD16" s="713">
        <f t="shared" si="39"/>
        <v>0</v>
      </c>
    </row>
    <row r="17" spans="4:44" ht="15">
      <c r="D17">
        <f t="shared" si="40"/>
        <v>117</v>
      </c>
      <c r="E17" s="713"/>
      <c r="F17" s="713"/>
      <c r="G17" s="713"/>
      <c r="H17" s="713"/>
      <c r="I17" s="713"/>
      <c r="J17" s="713"/>
      <c r="K17" s="713"/>
      <c r="L17" s="713"/>
      <c r="M17" s="713"/>
      <c r="N17" s="713"/>
      <c r="O17" s="713"/>
      <c r="P17" s="713"/>
      <c r="Q17" s="713">
        <f>IF(P16+Q16&gt;=10,Q16+P16-9,P16+Q16)</f>
        <v>0</v>
      </c>
      <c r="R17" s="713">
        <f t="shared" si="27"/>
        <v>0</v>
      </c>
      <c r="S17" s="713">
        <f t="shared" si="28"/>
        <v>0</v>
      </c>
      <c r="T17" s="713">
        <f t="shared" si="29"/>
        <v>0</v>
      </c>
      <c r="U17" s="713">
        <f t="shared" si="30"/>
        <v>0</v>
      </c>
      <c r="V17" s="713">
        <f t="shared" si="31"/>
        <v>0</v>
      </c>
      <c r="W17" s="713">
        <f t="shared" si="32"/>
        <v>0</v>
      </c>
      <c r="X17" s="713">
        <f t="shared" si="33"/>
        <v>0</v>
      </c>
      <c r="Y17" s="713">
        <f t="shared" si="34"/>
        <v>0</v>
      </c>
      <c r="Z17" s="713">
        <f t="shared" si="35"/>
        <v>0</v>
      </c>
      <c r="AA17" s="713">
        <f t="shared" si="36"/>
        <v>0</v>
      </c>
      <c r="AB17" s="713">
        <f t="shared" si="37"/>
        <v>0</v>
      </c>
      <c r="AC17" s="713">
        <f t="shared" si="38"/>
        <v>0</v>
      </c>
      <c r="AD17" s="713">
        <f t="shared" si="39"/>
        <v>0</v>
      </c>
    </row>
    <row r="18" spans="4:44" ht="15">
      <c r="E18" s="713"/>
      <c r="F18" s="713"/>
      <c r="G18" s="713"/>
      <c r="H18" s="713"/>
      <c r="I18" s="713"/>
      <c r="J18" s="713"/>
      <c r="K18" s="713"/>
      <c r="L18" s="713"/>
      <c r="M18" s="713"/>
      <c r="N18" s="713"/>
      <c r="O18" s="713"/>
      <c r="P18" s="713"/>
      <c r="Q18" s="713"/>
      <c r="R18" s="713">
        <f>IF(Q17+R17&gt;=10,R17+Q17-9,Q17+R17)</f>
        <v>0</v>
      </c>
      <c r="S18" s="713">
        <f t="shared" si="28"/>
        <v>0</v>
      </c>
      <c r="T18" s="713">
        <f t="shared" si="29"/>
        <v>0</v>
      </c>
      <c r="U18" s="713">
        <f t="shared" si="30"/>
        <v>0</v>
      </c>
      <c r="V18" s="713">
        <f t="shared" si="31"/>
        <v>0</v>
      </c>
      <c r="W18" s="713">
        <f t="shared" si="32"/>
        <v>0</v>
      </c>
      <c r="X18" s="713">
        <f t="shared" si="33"/>
        <v>0</v>
      </c>
      <c r="Y18" s="713">
        <f t="shared" si="34"/>
        <v>0</v>
      </c>
      <c r="Z18" s="713">
        <f t="shared" si="35"/>
        <v>0</v>
      </c>
      <c r="AA18" s="713">
        <f t="shared" si="36"/>
        <v>0</v>
      </c>
      <c r="AB18" s="713">
        <f t="shared" si="37"/>
        <v>0</v>
      </c>
      <c r="AC18" s="713">
        <f t="shared" si="38"/>
        <v>0</v>
      </c>
      <c r="AD18" s="713">
        <f t="shared" si="39"/>
        <v>0</v>
      </c>
      <c r="AE18" s="713"/>
      <c r="AF18" s="713"/>
      <c r="AG18" s="713"/>
      <c r="AH18" s="713">
        <f t="shared" ref="AH18" si="41">IF(AG17+AH17&gt;=10,AH17+AG17-9,AG17+AH17)</f>
        <v>0</v>
      </c>
      <c r="AI18" s="713">
        <f t="shared" ref="AI18" si="42">IF(AH17+AI17&gt;=10,AI17+AH17-9,AH17+AI17)</f>
        <v>0</v>
      </c>
      <c r="AJ18" s="713">
        <f t="shared" ref="AJ18" si="43">IF(AI17+AJ17&gt;=10,AJ17+AI17-9,AI17+AJ17)</f>
        <v>0</v>
      </c>
      <c r="AK18" s="713">
        <f t="shared" ref="AK18" si="44">IF(AJ17+AK17&gt;=10,AK17+AJ17-9,AJ17+AK17)</f>
        <v>0</v>
      </c>
      <c r="AL18" s="713">
        <f t="shared" ref="AL18" si="45">IF(AK17+AL17&gt;=10,AL17+AK17-9,AK17+AL17)</f>
        <v>0</v>
      </c>
      <c r="AM18" s="713">
        <f t="shared" ref="AM18" si="46">IF(AL17+AM17&gt;=10,AM17+AL17-9,AL17+AM17)</f>
        <v>0</v>
      </c>
      <c r="AN18" s="713">
        <f t="shared" ref="AN18" si="47">IF(AM17+AN17&gt;=10,AN17+AM17-9,AM17+AN17)</f>
        <v>0</v>
      </c>
      <c r="AO18" s="713">
        <f t="shared" ref="AO18" si="48">IF(AN17+AO17&gt;=10,AO17+AN17-9,AN17+AO17)</f>
        <v>0</v>
      </c>
      <c r="AP18" s="713">
        <f t="shared" ref="AP18" si="49">IF(AO17+AP17&gt;=10,AP17+AO17-9,AO17+AP17)</f>
        <v>0</v>
      </c>
      <c r="AQ18" s="713">
        <f t="shared" ref="AQ18" si="50">IF(AP17+AQ17&gt;=10,AQ17+AP17-9,AP17+AQ17)</f>
        <v>0</v>
      </c>
      <c r="AR18" s="713">
        <f t="shared" ref="AR18" si="51">IF(AQ17+AR17&gt;=10,AR17+AQ17-9,AQ17+AR17)</f>
        <v>0</v>
      </c>
    </row>
    <row r="19" spans="4:44" ht="15">
      <c r="E19" s="713"/>
      <c r="F19" s="713"/>
      <c r="G19" s="713"/>
      <c r="H19" s="713"/>
      <c r="I19" s="713"/>
      <c r="J19" s="713"/>
      <c r="K19" s="713"/>
      <c r="L19" s="713"/>
      <c r="M19" s="713"/>
      <c r="N19" s="713"/>
      <c r="O19" s="713"/>
      <c r="P19" s="713"/>
      <c r="Q19" s="713"/>
      <c r="R19" s="713"/>
      <c r="S19" s="713">
        <f t="shared" ref="S19" si="52">IF(R18+S18&gt;=10,S18+R18-9,R18+S18)</f>
        <v>0</v>
      </c>
      <c r="T19" s="713">
        <f t="shared" ref="T19:T20" si="53">IF(S18+T18&gt;=10,T18+S18-9,S18+T18)</f>
        <v>0</v>
      </c>
      <c r="U19" s="713">
        <f t="shared" ref="U19:U21" si="54">IF(T18+U18&gt;=10,U18+T18-9,T18+U18)</f>
        <v>0</v>
      </c>
      <c r="V19" s="713">
        <f t="shared" ref="V19:V22" si="55">IF(U18+V18&gt;=10,V18+U18-9,U18+V18)</f>
        <v>0</v>
      </c>
      <c r="W19" s="713">
        <f t="shared" ref="W19:W23" si="56">IF(V18+W18&gt;=10,W18+V18-9,V18+W18)</f>
        <v>0</v>
      </c>
      <c r="X19" s="713">
        <f t="shared" ref="X19:X24" si="57">IF(W18+X18&gt;=10,X18+W18-9,W18+X18)</f>
        <v>0</v>
      </c>
      <c r="Y19" s="713">
        <f t="shared" ref="Y19:Y25" si="58">IF(X18+Y18&gt;=10,Y18+X18-9,X18+Y18)</f>
        <v>0</v>
      </c>
      <c r="Z19" s="713">
        <f t="shared" ref="Z19:Z26" si="59">IF(Y18+Z18&gt;=10,Z18+Y18-9,Y18+Z18)</f>
        <v>0</v>
      </c>
      <c r="AA19" s="713">
        <f t="shared" ref="AA19:AA27" si="60">IF(Z18+AA18&gt;=10,AA18+Z18-9,Z18+AA18)</f>
        <v>0</v>
      </c>
      <c r="AB19" s="713">
        <f t="shared" ref="AB19:AB28" si="61">IF(AA18+AB18&gt;=10,AB18+AA18-9,AA18+AB18)</f>
        <v>0</v>
      </c>
      <c r="AC19" s="713">
        <f t="shared" ref="AC19:AC29" si="62">IF(AB18+AC18&gt;=10,AC18+AB18-9,AB18+AC18)</f>
        <v>0</v>
      </c>
      <c r="AD19" s="713">
        <f t="shared" ref="AD19:AD30" si="63">IF(AC18+AD18&gt;=10,AD18+AC18-9,AC18+AD18)</f>
        <v>0</v>
      </c>
    </row>
    <row r="20" spans="4:44" ht="15">
      <c r="E20" s="713"/>
      <c r="F20" s="713"/>
      <c r="G20" s="713"/>
      <c r="H20" s="713"/>
      <c r="I20" s="713"/>
      <c r="J20" s="713"/>
      <c r="K20" s="713"/>
      <c r="L20" s="713"/>
      <c r="M20" s="713"/>
      <c r="N20" s="713"/>
      <c r="O20" s="713"/>
      <c r="P20" s="713"/>
      <c r="Q20" s="713"/>
      <c r="R20" s="713"/>
      <c r="S20" s="713"/>
      <c r="T20" s="713">
        <f t="shared" si="53"/>
        <v>0</v>
      </c>
      <c r="U20" s="713">
        <f t="shared" si="54"/>
        <v>0</v>
      </c>
      <c r="V20" s="713">
        <f t="shared" si="55"/>
        <v>0</v>
      </c>
      <c r="W20" s="713">
        <f t="shared" si="56"/>
        <v>0</v>
      </c>
      <c r="X20" s="713">
        <f t="shared" si="57"/>
        <v>0</v>
      </c>
      <c r="Y20" s="713">
        <f t="shared" si="58"/>
        <v>0</v>
      </c>
      <c r="Z20" s="713">
        <f t="shared" si="59"/>
        <v>0</v>
      </c>
      <c r="AA20" s="713">
        <f t="shared" si="60"/>
        <v>0</v>
      </c>
      <c r="AB20" s="713">
        <f t="shared" si="61"/>
        <v>0</v>
      </c>
      <c r="AC20" s="713">
        <f t="shared" si="62"/>
        <v>0</v>
      </c>
      <c r="AD20" s="713">
        <f t="shared" si="63"/>
        <v>0</v>
      </c>
      <c r="AE20" s="713"/>
    </row>
    <row r="21" spans="4:44" ht="15">
      <c r="E21" s="713"/>
      <c r="F21" s="713"/>
      <c r="G21" s="713"/>
      <c r="H21" s="713"/>
      <c r="I21" s="713"/>
      <c r="J21" s="713"/>
      <c r="K21" s="713"/>
      <c r="L21" s="713"/>
      <c r="M21" s="713"/>
      <c r="N21" s="713"/>
      <c r="O21" s="713"/>
      <c r="P21" s="713"/>
      <c r="Q21" s="713"/>
      <c r="R21" s="713"/>
      <c r="S21" s="713"/>
      <c r="T21" s="713"/>
      <c r="U21" s="713">
        <f t="shared" si="54"/>
        <v>0</v>
      </c>
      <c r="V21" s="713">
        <f t="shared" si="55"/>
        <v>0</v>
      </c>
      <c r="W21" s="713">
        <f t="shared" si="56"/>
        <v>0</v>
      </c>
      <c r="X21" s="713">
        <f t="shared" si="57"/>
        <v>0</v>
      </c>
      <c r="Y21" s="713">
        <f t="shared" si="58"/>
        <v>0</v>
      </c>
      <c r="Z21" s="713">
        <f t="shared" si="59"/>
        <v>0</v>
      </c>
      <c r="AA21" s="713">
        <f t="shared" si="60"/>
        <v>0</v>
      </c>
      <c r="AB21" s="713">
        <f t="shared" si="61"/>
        <v>0</v>
      </c>
      <c r="AC21" s="713">
        <f t="shared" si="62"/>
        <v>0</v>
      </c>
      <c r="AD21" s="713">
        <f t="shared" si="63"/>
        <v>0</v>
      </c>
      <c r="AE21" s="713"/>
      <c r="AF21" s="713"/>
    </row>
    <row r="22" spans="4:44" ht="15">
      <c r="E22" s="713"/>
      <c r="F22" s="713"/>
      <c r="G22" s="713"/>
      <c r="H22" s="713"/>
      <c r="I22" s="713"/>
      <c r="J22" s="713"/>
      <c r="K22" s="713"/>
      <c r="L22" s="713"/>
      <c r="M22" s="713"/>
      <c r="N22" s="713"/>
      <c r="O22" s="713"/>
      <c r="P22" s="713"/>
      <c r="Q22" s="713"/>
      <c r="R22" s="713"/>
      <c r="S22" s="713"/>
      <c r="T22" s="713"/>
      <c r="U22" s="713"/>
      <c r="V22" s="713">
        <f t="shared" si="55"/>
        <v>0</v>
      </c>
      <c r="W22" s="713">
        <f t="shared" si="56"/>
        <v>0</v>
      </c>
      <c r="X22" s="713">
        <f t="shared" si="57"/>
        <v>0</v>
      </c>
      <c r="Y22" s="713">
        <f t="shared" si="58"/>
        <v>0</v>
      </c>
      <c r="Z22" s="713">
        <f t="shared" si="59"/>
        <v>0</v>
      </c>
      <c r="AA22" s="713">
        <f t="shared" si="60"/>
        <v>0</v>
      </c>
      <c r="AB22" s="713">
        <f t="shared" si="61"/>
        <v>0</v>
      </c>
      <c r="AC22" s="713">
        <f t="shared" si="62"/>
        <v>0</v>
      </c>
      <c r="AD22" s="713">
        <f t="shared" si="63"/>
        <v>0</v>
      </c>
      <c r="AE22" s="713"/>
      <c r="AF22" s="713"/>
      <c r="AG22" s="713"/>
    </row>
    <row r="23" spans="4:44" ht="15">
      <c r="E23" s="713"/>
      <c r="F23" s="713"/>
      <c r="G23" s="713"/>
      <c r="H23" s="713"/>
      <c r="I23" s="713"/>
      <c r="J23" s="713"/>
      <c r="K23" s="713"/>
      <c r="L23" s="713"/>
      <c r="M23" s="713"/>
      <c r="N23" s="713"/>
      <c r="O23" s="713"/>
      <c r="P23" s="713"/>
      <c r="Q23" s="713"/>
      <c r="R23" s="713"/>
      <c r="S23" s="713"/>
      <c r="T23" s="713"/>
      <c r="U23" s="713"/>
      <c r="V23" s="713"/>
      <c r="W23" s="713">
        <f t="shared" si="56"/>
        <v>0</v>
      </c>
      <c r="X23" s="713">
        <f t="shared" si="57"/>
        <v>0</v>
      </c>
      <c r="Y23" s="713">
        <f t="shared" si="58"/>
        <v>0</v>
      </c>
      <c r="Z23" s="713">
        <f t="shared" si="59"/>
        <v>0</v>
      </c>
      <c r="AA23" s="713">
        <f t="shared" si="60"/>
        <v>0</v>
      </c>
      <c r="AB23" s="713">
        <f t="shared" si="61"/>
        <v>0</v>
      </c>
      <c r="AC23" s="713">
        <f t="shared" si="62"/>
        <v>0</v>
      </c>
      <c r="AD23" s="713">
        <f t="shared" si="63"/>
        <v>0</v>
      </c>
      <c r="AE23" s="713"/>
      <c r="AF23" s="713"/>
      <c r="AG23" s="713"/>
      <c r="AH23" s="713">
        <f t="shared" ref="AH23:AH30" si="64">IF(AG22+AH22&gt;=10,AH22+AG22-9,AG22+AH22)</f>
        <v>0</v>
      </c>
    </row>
    <row r="24" spans="4:44" ht="15">
      <c r="E24" s="713"/>
      <c r="F24" s="713"/>
      <c r="G24" s="713"/>
      <c r="H24" s="713"/>
      <c r="I24" s="713"/>
      <c r="J24" s="713"/>
      <c r="K24" s="713"/>
      <c r="L24" s="713"/>
      <c r="M24" s="713"/>
      <c r="N24" s="713"/>
      <c r="O24" s="713"/>
      <c r="P24" s="713"/>
      <c r="Q24" s="713"/>
      <c r="R24" s="713"/>
      <c r="S24" s="713"/>
      <c r="T24" s="713"/>
      <c r="U24" s="713"/>
      <c r="V24" s="713"/>
      <c r="W24" s="713"/>
      <c r="X24" s="713">
        <f t="shared" si="57"/>
        <v>0</v>
      </c>
      <c r="Y24" s="713">
        <f t="shared" si="58"/>
        <v>0</v>
      </c>
      <c r="Z24" s="713">
        <f t="shared" si="59"/>
        <v>0</v>
      </c>
      <c r="AA24" s="713">
        <f t="shared" si="60"/>
        <v>0</v>
      </c>
      <c r="AB24" s="713">
        <f t="shared" si="61"/>
        <v>0</v>
      </c>
      <c r="AC24" s="713">
        <f t="shared" si="62"/>
        <v>0</v>
      </c>
      <c r="AD24" s="713">
        <f t="shared" si="63"/>
        <v>0</v>
      </c>
      <c r="AE24" s="713"/>
      <c r="AF24" s="713"/>
      <c r="AG24" s="713"/>
      <c r="AH24" s="713">
        <f t="shared" si="64"/>
        <v>0</v>
      </c>
      <c r="AI24" s="713">
        <f t="shared" ref="AI24:AI30" si="65">IF(AH23+AI23&gt;=10,AI23+AH23-9,AH23+AI23)</f>
        <v>0</v>
      </c>
    </row>
    <row r="25" spans="4:44" ht="15">
      <c r="E25" s="713"/>
      <c r="F25" s="713"/>
      <c r="G25" s="713"/>
      <c r="H25" s="713"/>
      <c r="I25" s="713"/>
      <c r="J25" s="713"/>
      <c r="K25" s="713"/>
      <c r="L25" s="713"/>
      <c r="M25" s="713"/>
      <c r="N25" s="713"/>
      <c r="O25" s="713"/>
      <c r="P25" s="713"/>
      <c r="Q25" s="713"/>
      <c r="R25" s="713"/>
      <c r="S25" s="713"/>
      <c r="T25" s="713"/>
      <c r="U25" s="713"/>
      <c r="V25" s="713"/>
      <c r="W25" s="713"/>
      <c r="X25" s="713"/>
      <c r="Y25" s="713">
        <f t="shared" si="58"/>
        <v>0</v>
      </c>
      <c r="Z25" s="713">
        <f t="shared" si="59"/>
        <v>0</v>
      </c>
      <c r="AA25" s="713">
        <f t="shared" si="60"/>
        <v>0</v>
      </c>
      <c r="AB25" s="713">
        <f t="shared" si="61"/>
        <v>0</v>
      </c>
      <c r="AC25" s="713">
        <f t="shared" si="62"/>
        <v>0</v>
      </c>
      <c r="AD25" s="713">
        <f t="shared" si="63"/>
        <v>0</v>
      </c>
      <c r="AE25" s="713"/>
      <c r="AF25" s="713"/>
      <c r="AG25" s="713"/>
      <c r="AH25" s="713">
        <f t="shared" si="64"/>
        <v>0</v>
      </c>
      <c r="AI25" s="713">
        <f t="shared" si="65"/>
        <v>0</v>
      </c>
      <c r="AJ25" s="713">
        <f t="shared" ref="AJ25:AJ30" si="66">IF(AI24+AJ24&gt;=10,AJ24+AI24-9,AI24+AJ24)</f>
        <v>0</v>
      </c>
    </row>
    <row r="26" spans="4:44" ht="15">
      <c r="E26" s="713"/>
      <c r="F26" s="713"/>
      <c r="G26" s="713"/>
      <c r="H26" s="713"/>
      <c r="I26" s="713"/>
      <c r="J26" s="713"/>
      <c r="K26" s="713"/>
      <c r="L26" s="713"/>
      <c r="M26" s="713"/>
      <c r="N26" s="713"/>
      <c r="O26" s="713"/>
      <c r="P26" s="713"/>
      <c r="Q26" s="713"/>
      <c r="R26" s="713"/>
      <c r="S26" s="713"/>
      <c r="T26" s="713"/>
      <c r="U26" s="713"/>
      <c r="V26" s="713"/>
      <c r="W26" s="713"/>
      <c r="X26" s="713"/>
      <c r="Y26" s="713"/>
      <c r="Z26" s="713">
        <f t="shared" si="59"/>
        <v>0</v>
      </c>
      <c r="AA26" s="713">
        <f t="shared" si="60"/>
        <v>0</v>
      </c>
      <c r="AB26" s="713">
        <f t="shared" si="61"/>
        <v>0</v>
      </c>
      <c r="AC26" s="713">
        <f t="shared" si="62"/>
        <v>0</v>
      </c>
      <c r="AD26" s="713">
        <f t="shared" si="63"/>
        <v>0</v>
      </c>
      <c r="AE26" s="713"/>
      <c r="AF26" s="713"/>
      <c r="AG26" s="713"/>
      <c r="AH26" s="713">
        <f t="shared" si="64"/>
        <v>0</v>
      </c>
      <c r="AI26" s="713">
        <f t="shared" si="65"/>
        <v>0</v>
      </c>
      <c r="AJ26" s="713">
        <f t="shared" si="66"/>
        <v>0</v>
      </c>
      <c r="AK26" s="713">
        <f t="shared" ref="AK26:AK30" si="67">IF(AJ25+AK25&gt;=10,AK25+AJ25-9,AJ25+AK25)</f>
        <v>0</v>
      </c>
    </row>
    <row r="27" spans="4:44" ht="15">
      <c r="E27" s="713"/>
      <c r="F27" s="713"/>
      <c r="G27" s="713"/>
      <c r="H27" s="713"/>
      <c r="I27" s="713"/>
      <c r="J27" s="713"/>
      <c r="K27" s="713"/>
      <c r="L27" s="713"/>
      <c r="M27" s="713"/>
      <c r="N27" s="713"/>
      <c r="O27" s="713"/>
      <c r="P27" s="713"/>
      <c r="Q27" s="713"/>
      <c r="R27" s="713"/>
      <c r="S27" s="713"/>
      <c r="T27" s="713"/>
      <c r="U27" s="713"/>
      <c r="V27" s="713"/>
      <c r="W27" s="713"/>
      <c r="X27" s="713"/>
      <c r="Y27" s="713"/>
      <c r="Z27" s="713"/>
      <c r="AA27" s="713">
        <f t="shared" si="60"/>
        <v>0</v>
      </c>
      <c r="AB27" s="713">
        <f t="shared" si="61"/>
        <v>0</v>
      </c>
      <c r="AC27" s="713">
        <f t="shared" si="62"/>
        <v>0</v>
      </c>
      <c r="AD27" s="713">
        <f t="shared" si="63"/>
        <v>0</v>
      </c>
      <c r="AE27" s="713"/>
      <c r="AF27" s="713"/>
      <c r="AG27" s="713"/>
      <c r="AH27" s="713">
        <f t="shared" si="64"/>
        <v>0</v>
      </c>
      <c r="AI27" s="713">
        <f t="shared" si="65"/>
        <v>0</v>
      </c>
      <c r="AJ27" s="713">
        <f t="shared" si="66"/>
        <v>0</v>
      </c>
      <c r="AK27" s="713">
        <f t="shared" si="67"/>
        <v>0</v>
      </c>
      <c r="AL27" s="713">
        <f t="shared" ref="AL27:AL30" si="68">IF(AK26+AL26&gt;=10,AL26+AK26-9,AK26+AL26)</f>
        <v>0</v>
      </c>
    </row>
    <row r="28" spans="4:44" ht="15">
      <c r="E28" s="713"/>
      <c r="F28" s="713"/>
      <c r="G28" s="713"/>
      <c r="H28" s="713"/>
      <c r="I28" s="713"/>
      <c r="J28" s="713"/>
      <c r="K28" s="713"/>
      <c r="L28" s="713"/>
      <c r="M28" s="713"/>
      <c r="N28" s="713"/>
      <c r="O28" s="713"/>
      <c r="P28" s="713"/>
      <c r="Q28" s="713"/>
      <c r="R28" s="713"/>
      <c r="S28" s="713"/>
      <c r="T28" s="713"/>
      <c r="U28" s="713"/>
      <c r="V28" s="713"/>
      <c r="W28" s="713"/>
      <c r="X28" s="713"/>
      <c r="Y28" s="713"/>
      <c r="Z28" s="713"/>
      <c r="AA28" s="713"/>
      <c r="AB28" s="713">
        <f t="shared" si="61"/>
        <v>0</v>
      </c>
      <c r="AC28" s="713">
        <f t="shared" si="62"/>
        <v>0</v>
      </c>
      <c r="AD28" s="713">
        <f t="shared" si="63"/>
        <v>0</v>
      </c>
      <c r="AE28" s="713"/>
      <c r="AF28" s="713"/>
      <c r="AG28" s="713"/>
      <c r="AH28" s="713">
        <f t="shared" si="64"/>
        <v>0</v>
      </c>
      <c r="AI28" s="713">
        <f t="shared" si="65"/>
        <v>0</v>
      </c>
      <c r="AJ28" s="713">
        <f t="shared" si="66"/>
        <v>0</v>
      </c>
      <c r="AK28" s="713">
        <f t="shared" si="67"/>
        <v>0</v>
      </c>
      <c r="AL28" s="713">
        <f t="shared" si="68"/>
        <v>0</v>
      </c>
      <c r="AM28" s="713">
        <f t="shared" ref="AM28:AM30" si="69">IF(AL27+AM27&gt;=10,AM27+AL27-9,AL27+AM27)</f>
        <v>0</v>
      </c>
    </row>
    <row r="29" spans="4:44" ht="15">
      <c r="E29" s="713"/>
      <c r="F29" s="713"/>
      <c r="G29" s="713"/>
      <c r="H29" s="713"/>
      <c r="I29" s="713"/>
      <c r="J29" s="713"/>
      <c r="K29" s="713"/>
      <c r="L29" s="713"/>
      <c r="M29" s="713"/>
      <c r="N29" s="713"/>
      <c r="O29" s="713"/>
      <c r="P29" s="713"/>
      <c r="Q29" s="713"/>
      <c r="R29" s="713"/>
      <c r="S29" s="713"/>
      <c r="T29" s="713"/>
      <c r="U29" s="713"/>
      <c r="V29" s="713"/>
      <c r="W29" s="713"/>
      <c r="X29" s="713"/>
      <c r="Y29" s="713"/>
      <c r="Z29" s="713"/>
      <c r="AA29" s="713"/>
      <c r="AB29" s="713"/>
      <c r="AC29" s="713">
        <f t="shared" si="62"/>
        <v>0</v>
      </c>
      <c r="AD29" s="713">
        <f t="shared" si="63"/>
        <v>0</v>
      </c>
      <c r="AE29" s="713"/>
      <c r="AF29" s="713"/>
      <c r="AG29" s="713"/>
      <c r="AH29" s="713">
        <f t="shared" si="64"/>
        <v>0</v>
      </c>
      <c r="AI29" s="713">
        <f t="shared" si="65"/>
        <v>0</v>
      </c>
      <c r="AJ29" s="713">
        <f t="shared" si="66"/>
        <v>0</v>
      </c>
      <c r="AK29" s="713">
        <f t="shared" si="67"/>
        <v>0</v>
      </c>
      <c r="AL29" s="713">
        <f t="shared" si="68"/>
        <v>0</v>
      </c>
      <c r="AM29" s="713">
        <f t="shared" si="69"/>
        <v>0</v>
      </c>
      <c r="AN29" s="713">
        <f t="shared" ref="AN29:AN30" si="70">IF(AM28+AN28&gt;=10,AN28+AM28-9,AM28+AN28)</f>
        <v>0</v>
      </c>
    </row>
    <row r="30" spans="4:44" ht="15">
      <c r="E30" s="713"/>
      <c r="F30" s="713"/>
      <c r="G30" s="713"/>
      <c r="H30" s="713"/>
      <c r="I30" s="713"/>
      <c r="J30" s="713"/>
      <c r="K30" s="713"/>
      <c r="L30" s="713"/>
      <c r="M30" s="713"/>
      <c r="N30" s="713"/>
      <c r="O30" s="713"/>
      <c r="P30" s="713"/>
      <c r="Q30" s="713"/>
      <c r="R30" s="713"/>
      <c r="S30" s="713"/>
      <c r="T30" s="713"/>
      <c r="U30" s="713"/>
      <c r="V30" s="713"/>
      <c r="W30" s="713"/>
      <c r="X30" s="713"/>
      <c r="Y30" s="713"/>
      <c r="Z30" s="713"/>
      <c r="AA30" s="713"/>
      <c r="AB30" s="713"/>
      <c r="AC30" s="713"/>
      <c r="AD30" s="713">
        <f t="shared" si="63"/>
        <v>0</v>
      </c>
      <c r="AE30" s="713"/>
      <c r="AF30" s="713"/>
      <c r="AG30" s="713"/>
      <c r="AH30" s="713">
        <f t="shared" si="64"/>
        <v>0</v>
      </c>
      <c r="AI30" s="713">
        <f t="shared" si="65"/>
        <v>0</v>
      </c>
      <c r="AJ30" s="713">
        <f t="shared" si="66"/>
        <v>0</v>
      </c>
      <c r="AK30" s="713">
        <f t="shared" si="67"/>
        <v>0</v>
      </c>
      <c r="AL30" s="713">
        <f t="shared" si="68"/>
        <v>0</v>
      </c>
      <c r="AM30" s="713">
        <f t="shared" si="69"/>
        <v>0</v>
      </c>
      <c r="AN30" s="713">
        <f t="shared" si="70"/>
        <v>0</v>
      </c>
      <c r="AO30" s="713">
        <f t="shared" ref="AO30" si="71">IF(AN29+AO29&gt;=10,AO29+AN29-9,AN29+AO29)</f>
        <v>0</v>
      </c>
    </row>
    <row r="31" spans="4:44">
      <c r="E31" s="709"/>
      <c r="F31" s="709"/>
      <c r="G31" s="709"/>
      <c r="H31" s="709"/>
      <c r="I31" s="709"/>
      <c r="J31" s="709"/>
      <c r="K31" s="709"/>
      <c r="L31" s="709"/>
      <c r="M31" s="709"/>
      <c r="N31" s="709"/>
    </row>
    <row r="32" spans="4:44">
      <c r="E32" s="709"/>
      <c r="F32" s="709"/>
      <c r="G32" s="709"/>
      <c r="H32" s="709"/>
      <c r="I32" s="709"/>
      <c r="J32" s="709"/>
      <c r="K32" s="709"/>
      <c r="L32" s="709"/>
      <c r="M32" s="709"/>
      <c r="N32" s="709"/>
    </row>
  </sheetData>
  <conditionalFormatting sqref="E4:AD30">
    <cfRule type="cellIs" dxfId="455" priority="1" operator="equal">
      <formula>9</formula>
    </cfRule>
    <cfRule type="cellIs" dxfId="454" priority="2" operator="equal">
      <formula>8</formula>
    </cfRule>
    <cfRule type="cellIs" dxfId="453" priority="3" operator="equal">
      <formula>7</formula>
    </cfRule>
    <cfRule type="cellIs" dxfId="452" priority="4" operator="equal">
      <formula>6</formula>
    </cfRule>
    <cfRule type="cellIs" dxfId="451" priority="5" operator="equal">
      <formula>5</formula>
    </cfRule>
    <cfRule type="cellIs" dxfId="450" priority="6" operator="equal">
      <formula>4</formula>
    </cfRule>
    <cfRule type="cellIs" dxfId="449" priority="7" operator="equal">
      <formula>3</formula>
    </cfRule>
    <cfRule type="cellIs" dxfId="448" priority="8" operator="equal">
      <formula>2</formula>
    </cfRule>
    <cfRule type="cellIs" dxfId="447" priority="9" operator="equal">
      <formula>1</formula>
    </cfRule>
  </conditionalFormatting>
  <pageMargins left="0.511811024" right="0.511811024" top="0.78740157499999996" bottom="0.78740157499999996" header="0.31496062000000002" footer="0.31496062000000002"/>
  <pageSetup paperSize="9" orientation="portrait" horizontalDpi="4294967293" verticalDpi="4294967293"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25</vt:i4>
      </vt:variant>
      <vt:variant>
        <vt:lpstr>Intervalos Nomeados</vt:lpstr>
      </vt:variant>
      <vt:variant>
        <vt:i4>5</vt:i4>
      </vt:variant>
    </vt:vector>
  </HeadingPairs>
  <TitlesOfParts>
    <vt:vector size="30" baseType="lpstr">
      <vt:lpstr>PRINT</vt:lpstr>
      <vt:lpstr>Alma</vt:lpstr>
      <vt:lpstr>Destino</vt:lpstr>
      <vt:lpstr>Dia</vt:lpstr>
      <vt:lpstr>PINSUB</vt:lpstr>
      <vt:lpstr>CVS</vt:lpstr>
      <vt:lpstr>divs</vt:lpstr>
      <vt:lpstr>DADOS</vt:lpstr>
      <vt:lpstr>PIR</vt:lpstr>
      <vt:lpstr>Grafico Tempo</vt:lpstr>
      <vt:lpstr>16</vt:lpstr>
      <vt:lpstr>SecChallenge</vt:lpstr>
      <vt:lpstr>Plan1</vt:lpstr>
      <vt:lpstr>Planilha2</vt:lpstr>
      <vt:lpstr>Plan2</vt:lpstr>
      <vt:lpstr>Plano</vt:lpstr>
      <vt:lpstr>Karmas</vt:lpstr>
      <vt:lpstr>Personalidade</vt:lpstr>
      <vt:lpstr>Licao_de_vida</vt:lpstr>
      <vt:lpstr>Expressao</vt:lpstr>
      <vt:lpstr>Excessos e Ausencias</vt:lpstr>
      <vt:lpstr>SubCiclos</vt:lpstr>
      <vt:lpstr>CHROMOTERAPIA</vt:lpstr>
      <vt:lpstr>Numero_da_Casa</vt:lpstr>
      <vt:lpstr>Negocios</vt:lpstr>
      <vt:lpstr>'Grafico Tempo'!Area_de_impressao</vt:lpstr>
      <vt:lpstr>Plan1!Area_de_impressao</vt:lpstr>
      <vt:lpstr>PRINT!Area_de_impressao</vt:lpstr>
      <vt:lpstr>'Grafico Tempo'!Titulos_de_impressao</vt:lpstr>
      <vt:lpstr>PRINT!Titulos_de_impressao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yvete</dc:creator>
  <cp:keywords/>
  <dc:description/>
  <cp:lastModifiedBy>yvetep</cp:lastModifiedBy>
  <cp:revision/>
  <cp:lastPrinted>2019-09-05T11:46:16Z</cp:lastPrinted>
  <dcterms:created xsi:type="dcterms:W3CDTF">2015-03-29T22:55:16Z</dcterms:created>
  <dcterms:modified xsi:type="dcterms:W3CDTF">2020-02-17T17:32:46Z</dcterms:modified>
</cp:coreProperties>
</file>